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a28930202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排名" sheetId="1" r:id="R2d769d77438448ba"/>
    <x:sheet xmlns:r="http://schemas.openxmlformats.org/officeDocument/2006/relationships" name="回测计划" sheetId="2" r:id="R6516548d084148e7"/>
    <x:sheet xmlns:r="http://schemas.openxmlformats.org/officeDocument/2006/relationships" name="统计计算" sheetId="3" r:id="R6aa7ae6b50084da0"/>
    <x:sheet xmlns:r="http://schemas.openxmlformats.org/officeDocument/2006/relationships" name="逐笔明细" sheetId="4" r:id="Rb8161586d38b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—&quot;"/>
    <x:numFmt numFmtId="201" formatCode="0.00%;(0.00%);&quot;—&quot;"/>
    <x:numFmt numFmtId="202" formatCode="yyyy-mm-dd hh:mm:ss"/>
    <x:numFmt numFmtId="203" formatCode="0.00"/>
  </x:numFmts>
  <x:fonts count="5">
    <x:font>
      <x:sz val="11"/>
      <x:name val="Carlito"/>
    </x:font>
    <x:font>
      <x:sz val="11"/>
      <x:color rgb="FF1E293B"/>
      <x:name val="Arial"/>
    </x:font>
    <x:font>
      <x:b/>
      <x:sz val="16"/>
      <x:color rgb="FF183B56"/>
      <x:name val="Arial"/>
    </x:font>
    <x:font>
      <x:sz val="11"/>
      <x:color rgb="FF5264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B42318"/>
      </x:font>
    </x:dxf>
    <x:dxf>
      <x:fill>
        <x:patternFill patternType="solid">
          <x:bgColor rgb="FFFFF2CC"/>
        </x:patternFill>
      </x:fill>
    </x:dxf>
    <x:dxf>
      <x:font>
        <x:color rgb="FFB42318"/>
      </x:font>
    </x:dxf>
    <x:dxf>
      <x:fill>
        <x:patternFill patternType="solid">
          <x:bgColor rgb="FFFFF2CC"/>
        </x:patternFill>
      </x:fill>
    </x:dxf>
    <x:dxf>
      <x:font>
        <x:color rgb="FFB42318"/>
      </x:font>
    </x:dxf>
    <x:dxf>
      <x:fill>
        <x:patternFill patternType="solid">
          <x:bgColor rgb="FFFFF2CC"/>
        </x:patternFill>
      </x:fill>
    </x:dxf>
    <x:dxf>
      <x:font>
        <x:color rgb="FFB42318"/>
      </x:font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820b47a5c48d9" /><Relationship Type="http://schemas.openxmlformats.org/officeDocument/2006/relationships/theme" Target="/xl/theme/theme1.xml" Id="R16eda5b7143c4d36" /><Relationship Type="http://schemas.openxmlformats.org/officeDocument/2006/relationships/sharedStrings" Target="/xl/sharedStrings.xml" Id="R3b01ccaad5ba4411" /><Relationship Type="http://schemas.openxmlformats.org/officeDocument/2006/relationships/worksheet" Target="/xl/worksheets/sheet1.xml" Id="R2d769d77438448ba" /><Relationship Type="http://schemas.openxmlformats.org/officeDocument/2006/relationships/worksheet" Target="/xl/worksheets/sheet2.xml" Id="R6516548d084148e7" /><Relationship Type="http://schemas.openxmlformats.org/officeDocument/2006/relationships/worksheet" Target="/xl/worksheets/sheet3.xml" Id="R6aa7ae6b50084da0" /><Relationship Type="http://schemas.openxmlformats.org/officeDocument/2006/relationships/worksheet" Target="/xl/worksheets/sheet4.xml" Id="Rb8161586d38b4f16" /></Relationships>
</file>

<file path=xl/tables/table1.xml><?xml version="1.0" encoding="utf-8"?>
<x:table xmlns:x="http://schemas.openxmlformats.org/spreadsheetml/2006/main" id="4" name="Rank4HFull" displayName="Rank4HFull" ref="A6:J16" headerRowCount="1" totalsRowCount="0" totalsRowShown="0">
  <x:tableColumns count="10">
    <x:tableColumn id="1" name="单独启用指标"/>
    <x:tableColumn id="2" name="交易数"/>
    <x:tableColumn id="3" name="方向准确率"/>
    <x:tableColumn id="4" name="扣费胜率"/>
    <x:tableColumn id="5" name="累计净收益"/>
    <x:tableColumn id="6" name="期末USDT"/>
    <x:tableColumn id="7" name="收盘最大回撤"/>
    <x:tableColumn id="8" name="每笔平均净收益"/>
    <x:tableColumn id="9" name="收益名次"/>
    <x:tableColumn id="10" name="准确率名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Rank1DFull" displayName="Rank1DFull" ref="A23:J33" headerRowCount="1" totalsRowCount="0" totalsRowShown="0">
  <x:tableColumns count="10">
    <x:tableColumn id="1" name="单独启用指标"/>
    <x:tableColumn id="2" name="交易数"/>
    <x:tableColumn id="3" name="方向准确率"/>
    <x:tableColumn id="4" name="扣费胜率"/>
    <x:tableColumn id="5" name="累计净收益"/>
    <x:tableColumn id="6" name="期末USDT"/>
    <x:tableColumn id="7" name="收盘最大回撤"/>
    <x:tableColumn id="8" name="每笔平均净收益"/>
    <x:tableColumn id="9" name="收益名次"/>
    <x:tableColumn id="10" name="准确率名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Rank4HRecent" displayName="Rank4HRecent" ref="A40:J50" headerRowCount="1" totalsRowCount="0" totalsRowShown="0">
  <x:tableColumns count="10">
    <x:tableColumn id="1" name="单独启用指标"/>
    <x:tableColumn id="2" name="交易数"/>
    <x:tableColumn id="3" name="方向准确率"/>
    <x:tableColumn id="4" name="扣费胜率"/>
    <x:tableColumn id="5" name="累计净收益"/>
    <x:tableColumn id="6" name="期末USDT"/>
    <x:tableColumn id="7" name="收盘最大回撤"/>
    <x:tableColumn id="8" name="每笔平均净收益"/>
    <x:tableColumn id="9" name="收益名次"/>
    <x:tableColumn id="10" name="准确率名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Rank1DRecent" displayName="Rank1DRecent" ref="A57:J67" headerRowCount="1" totalsRowCount="0" totalsRowShown="0">
  <x:tableColumns count="10">
    <x:tableColumn id="1" name="单独启用指标"/>
    <x:tableColumn id="2" name="交易数"/>
    <x:tableColumn id="3" name="方向准确率"/>
    <x:tableColumn id="4" name="扣费胜率"/>
    <x:tableColumn id="5" name="累计净收益"/>
    <x:tableColumn id="6" name="期末USDT"/>
    <x:tableColumn id="7" name="收盘最大回撤"/>
    <x:tableColumn id="8" name="每笔平均净收益"/>
    <x:tableColumn id="9" name="收益名次"/>
    <x:tableColumn id="10" name="准确率名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TestPlan" displayName="TestPlan" ref="A6:I26" headerRowCount="1" totalsRowCount="0" totalsRowShown="0">
  <x:tableColumns count="9">
    <x:tableColumn id="1" name="任务编号"/>
    <x:tableColumn id="2" name="周期"/>
    <x:tableColumn id="3" name="唯一启用指标"/>
    <x:tableColumn id="4" name="正式评估区间(UTC)"/>
    <x:tableColumn id="5" name="持有根数"/>
    <x:tableColumn id="6" name="方向"/>
    <x:tableColumn id="7" name="持仓上限"/>
    <x:tableColumn id="8" name="状态"/>
    <x:tableColumn id="9" name="完成交易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Statistics" displayName="Statistics" ref="A3:W63" headerRowCount="1" totalsRowCount="0" totalsRowShown="0">
  <x:tableColumns count="23">
    <x:tableColumn id="1" name="组ID"/>
    <x:tableColumn id="2" name="周期"/>
    <x:tableColumn id="3" name="指标"/>
    <x:tableColumn id="4" name="区间"/>
    <x:tableColumn id="5" name="原始信号数"/>
    <x:tableColumn id="6" name="持仓忽略数"/>
    <x:tableColumn id="7" name="期末排除数"/>
    <x:tableColumn id="8" name="多空冲突数"/>
    <x:tableColumn id="9" name="交易数"/>
    <x:tableColumn id="10" name="方向正确数"/>
    <x:tableColumn id="11" name="方向准确率"/>
    <x:tableColumn id="12" name="净盈利数"/>
    <x:tableColumn id="13" name="扣费胜率"/>
    <x:tableColumn id="14" name="净收益USDT"/>
    <x:tableColumn id="15" name="累计净收益"/>
    <x:tableColumn id="16" name="期末权益"/>
    <x:tableColumn id="17" name="平均每笔净收益"/>
    <x:tableColumn id="18" name="盈利因子"/>
    <x:tableColumn id="19" name="收盘最大回撤"/>
    <x:tableColumn id="20" name="做多笔数"/>
    <x:tableColumn id="21" name="做空笔数"/>
    <x:tableColumn id="22" name="准确率下界*"/>
    <x:tableColumn id="23" name="准确率上界*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TradeLedger" displayName="TradeLedger" ref="A4:Z4696" headerRowCount="1" totalsRowCount="0" totalsRowShown="0">
  <x:tableColumns count="26">
    <x:tableColumn id="1" name="组ID"/>
    <x:tableColumn id="2" name="周期"/>
    <x:tableColumn id="3" name="指标"/>
    <x:tableColumn id="4" name="区间"/>
    <x:tableColumn id="5" name="序号"/>
    <x:tableColumn id="6" name="方向"/>
    <x:tableColumn id="7" name="信号K线开盘时间"/>
    <x:tableColumn id="8" name="入场时间"/>
    <x:tableColumn id="9" name="出场时间"/>
    <x:tableColumn id="10" name="原始入场价"/>
    <x:tableColumn id="11" name="原始出场价"/>
    <x:tableColumn id="12" name="含滑点入场价"/>
    <x:tableColumn id="13" name="含滑点出场价"/>
    <x:tableColumn id="14" name="方向收益率"/>
    <x:tableColumn id="15" name="含滑点收益率"/>
    <x:tableColumn id="16" name="手续费率"/>
    <x:tableColumn id="17" name="资金费用率"/>
    <x:tableColumn id="18" name="净收益率"/>
    <x:tableColumn id="19" name="入场前权益"/>
    <x:tableColumn id="20" name="开仓名义金额"/>
    <x:tableColumn id="21" name="净收益USDT"/>
    <x:tableColumn id="22" name="出场后权益"/>
    <x:tableColumn id="23" name="方向命中"/>
    <x:tableColumn id="24" name="净盈利"/>
    <x:tableColumn id="25" name="盈利金额"/>
    <x:tableColumn id="26" name="亏损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da52ccb1464806" /><Relationship Type="http://schemas.openxmlformats.org/officeDocument/2006/relationships/table" Target="/xl/tables/table2.xml" Id="Rd998245ef95c4cee" /><Relationship Type="http://schemas.openxmlformats.org/officeDocument/2006/relationships/table" Target="/xl/tables/table3.xml" Id="Rf0ade7cbdbba4531" /><Relationship Type="http://schemas.openxmlformats.org/officeDocument/2006/relationships/table" Target="/xl/tables/table4.xml" Id="R442fb018b39347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07980c76d90b4f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6e20a09297e5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92e2e7a7db1245b4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1" hidden="0" customWidth="1"/>
    <x:col min="9" max="9" width="14" hidden="0" customWidth="1"/>
    <x:col min="10" max="10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BTCUSDT 单指标背离回测结果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每组初始10000USDT；普通背离；持有10根；单仓不重叠；手续费、滑点、资金费已计入。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4" t="str">
        <x:v>默认按累计净收益排序，方向准确率单独排名。4H=40小时，1D=10天。未测试组合。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4" t="str">
        <x:v>4H 2021-01-01～2026-10-15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7" t="str">
        <x:v>单独启用指标</x:v>
      </x:c>
      <x:c r="B6" s="7" t="str">
        <x:v>交易数</x:v>
      </x:c>
      <x:c r="C6" s="7" t="str">
        <x:v>方向准确率</x:v>
      </x:c>
      <x:c r="D6" s="7" t="str">
        <x:v>扣费胜率</x:v>
      </x:c>
      <x:c r="E6" s="7" t="str">
        <x:v>累计净收益</x:v>
      </x:c>
      <x:c r="F6" s="7" t="str">
        <x:v>期末USDT</x:v>
      </x:c>
      <x:c r="G6" s="7" t="str">
        <x:v>收盘最大回撤</x:v>
      </x:c>
      <x:c r="H6" s="7" t="str">
        <x:v>每笔平均净收益</x:v>
      </x:c>
      <x:c r="I6" s="7" t="str">
        <x:v>收益名次</x:v>
      </x:c>
      <x:c r="J6" s="7" t="str">
        <x:v>准确率名次</x:v>
      </x:c>
    </x:row>
    <x:row r="7" ht="23" customHeight="1">
      <x:c r="A7" s="2" t="str">
        <x:f>'统计计算'!C9</x:f>
        <x:v>Momentum</x:v>
      </x:c>
      <x:c r="B7" s="2" t="n">
        <x:f>'统计计算'!I9</x:f>
        <x:v>218</x:v>
      </x:c>
      <x:c r="C7" s="10" t="n">
        <x:f>'统计计算'!K9</x:f>
        <x:v>0.5596330275229358</x:v>
      </x:c>
      <x:c r="D7" s="10" t="n">
        <x:f>'统计计算'!M9</x:f>
        <x:v>0.5458715596330275</x:v>
      </x:c>
      <x:c r="E7" s="10" t="n">
        <x:f>'统计计算'!O9</x:f>
        <x:v>0.03610589444877588</x:v>
      </x:c>
      <x:c r="F7" s="9" t="n">
        <x:f>'统计计算'!P9</x:f>
        <x:v>10361.058944487759</x:v>
      </x:c>
      <x:c r="G7" s="10" t="n">
        <x:f>'统计计算'!S9</x:f>
        <x:v>0.5476262623345205</x:v>
      </x:c>
      <x:c r="H7" s="10" t="n">
        <x:f>'统计计算'!Q9</x:f>
        <x:v>0.00089640669825396</x:v>
      </x:c>
      <x:c r="I7" s="2" t="n">
        <x:f>1+COUNTIFS($E$7:$E$16,"&gt;"&amp;E7)</x:f>
        <x:v>1</x:v>
      </x:c>
      <x:c r="J7" s="2" t="n">
        <x:f>1+COUNTIFS($C$7:$C$16,"&gt;"&amp;C7)</x:f>
        <x:v>3</x:v>
      </x:c>
    </x:row>
    <x:row r="8" ht="23" customHeight="1">
      <x:c r="A8" s="8" t="str">
        <x:f>'统计计算'!C10</x:f>
        <x:v>OBV</x:v>
      </x:c>
      <x:c r="B8" s="8" t="n">
        <x:f>'统计计算'!I10</x:f>
        <x:v>249</x:v>
      </x:c>
      <x:c r="C8" s="13" t="n">
        <x:f>'统计计算'!K10</x:f>
        <x:v>0.5301204819277109</x:v>
      </x:c>
      <x:c r="D8" s="13" t="n">
        <x:f>'统计计算'!M10</x:f>
        <x:v>0.5180722891566265</x:v>
      </x:c>
      <x:c r="E8" s="13" t="n">
        <x:f>'统计计算'!O10</x:f>
        <x:v>-0.004907864509403689</x:v>
      </x:c>
      <x:c r="F8" s="14" t="n">
        <x:f>'统计计算'!P10</x:f>
        <x:v>9950.921354905962</x:v>
      </x:c>
      <x:c r="G8" s="13" t="n">
        <x:f>'统计计算'!S10</x:f>
        <x:v>0.5634430637848945</x:v>
      </x:c>
      <x:c r="H8" s="13" t="n">
        <x:f>'统计计算'!Q10</x:f>
        <x:v>0.0007024201631524071</x:v>
      </x:c>
      <x:c r="I8" s="8" t="n">
        <x:f>1+COUNTIFS($E$7:$E$16,"&gt;"&amp;E8)</x:f>
        <x:v>2</x:v>
      </x:c>
      <x:c r="J8" s="8" t="n">
        <x:f>1+COUNTIFS($C$7:$C$16,"&gt;"&amp;C8)</x:f>
        <x:v>4</x:v>
      </x:c>
    </x:row>
    <x:row r="9" ht="23" customHeight="1">
      <x:c r="A9" s="2" t="str">
        <x:f>'统计计算'!C7</x:f>
        <x:v>Stochastic</x:v>
      </x:c>
      <x:c r="B9" s="2" t="n">
        <x:f>'统计计算'!I7</x:f>
        <x:v>176</x:v>
      </x:c>
      <x:c r="C9" s="10" t="n">
        <x:f>'统计计算'!K7</x:f>
        <x:v>0.5625</x:v>
      </x:c>
      <x:c r="D9" s="10" t="n">
        <x:f>'统计计算'!M7</x:f>
        <x:v>0.5454545454545454</x:v>
      </x:c>
      <x:c r="E9" s="10" t="n">
        <x:f>'统计计算'!O7</x:f>
        <x:v>-0.21053115233501832</x:v>
      </x:c>
      <x:c r="F9" s="9" t="n">
        <x:f>'统计计算'!P7</x:f>
        <x:v>7894.688476649817</x:v>
      </x:c>
      <x:c r="G9" s="10" t="n">
        <x:f>'统计计算'!S7</x:f>
        <x:v>0.45901723233419356</x:v>
      </x:c>
      <x:c r="H9" s="10" t="n">
        <x:f>'统计计算'!Q7</x:f>
        <x:v>-0.0006727120215358298</x:v>
      </x:c>
      <x:c r="I9" s="2" t="n">
        <x:f>1+COUNTIFS($E$7:$E$16,"&gt;"&amp;E9)</x:f>
        <x:v>3</x:v>
      </x:c>
      <x:c r="J9" s="2" t="n">
        <x:f>1+COUNTIFS($C$7:$C$16,"&gt;"&amp;C9)</x:f>
        <x:v>1</x:v>
      </x:c>
    </x:row>
    <x:row r="10" ht="23" customHeight="1">
      <x:c r="A10" s="8" t="str">
        <x:f>'统计计算'!C5</x:f>
        <x:v>MACD Histogram</x:v>
      </x:c>
      <x:c r="B10" s="8" t="n">
        <x:f>'统计计算'!I5</x:f>
        <x:v>246</x:v>
      </x:c>
      <x:c r="C10" s="13" t="n">
        <x:f>'统计计算'!K5</x:f>
        <x:v>0.5609756097560976</x:v>
      </x:c>
      <x:c r="D10" s="13" t="n">
        <x:f>'统计计算'!M5</x:f>
        <x:v>0.540650406504065</x:v>
      </x:c>
      <x:c r="E10" s="13" t="n">
        <x:f>'统计计算'!O5</x:f>
        <x:v>-0.23056320624835985</x:v>
      </x:c>
      <x:c r="F10" s="14" t="n">
        <x:f>'统计计算'!P5</x:f>
        <x:v>7694.367937516401</x:v>
      </x:c>
      <x:c r="G10" s="13" t="n">
        <x:f>'统计计算'!S5</x:f>
        <x:v>0.6613129317065667</x:v>
      </x:c>
      <x:c r="H10" s="13" t="n">
        <x:f>'统计计算'!Q5</x:f>
        <x:v>-0.00018019094980520223</x:v>
      </x:c>
      <x:c r="I10" s="8" t="n">
        <x:f>1+COUNTIFS($E$7:$E$16,"&gt;"&amp;E10)</x:f>
        <x:v>4</x:v>
      </x:c>
      <x:c r="J10" s="8" t="n">
        <x:f>1+COUNTIFS($C$7:$C$16,"&gt;"&amp;C10)</x:f>
        <x:v>2</x:v>
      </x:c>
    </x:row>
    <x:row r="11" ht="23" customHeight="1">
      <x:c r="A11" s="2" t="str">
        <x:f>'统计计算'!C12</x:f>
        <x:v>Chaikin Money Flow</x:v>
      </x:c>
      <x:c r="B11" s="2" t="n">
        <x:f>'统计计算'!I12</x:f>
        <x:v>174</x:v>
      </x:c>
      <x:c r="C11" s="10" t="n">
        <x:f>'统计计算'!K12</x:f>
        <x:v>0.4885057471264368</x:v>
      </x:c>
      <x:c r="D11" s="10" t="n">
        <x:f>'统计计算'!M12</x:f>
        <x:v>0.47701149425287354</x:v>
      </x:c>
      <x:c r="E11" s="10" t="n">
        <x:f>'统计计算'!O12</x:f>
        <x:v>-0.2983023310131318</x:v>
      </x:c>
      <x:c r="F11" s="9" t="n">
        <x:f>'统计计算'!P12</x:f>
        <x:v>7016.976689868682</x:v>
      </x:c>
      <x:c r="G11" s="10" t="n">
        <x:f>'统计计算'!S12</x:f>
        <x:v>0.6604183033771684</x:v>
      </x:c>
      <x:c r="H11" s="10" t="n">
        <x:f>'统计计算'!Q12</x:f>
        <x:v>-0.001184798656701468</x:v>
      </x:c>
      <x:c r="I11" s="2" t="n">
        <x:f>1+COUNTIFS($E$7:$E$16,"&gt;"&amp;E11)</x:f>
        <x:v>5</x:v>
      </x:c>
      <x:c r="J11" s="2" t="n">
        <x:f>1+COUNTIFS($C$7:$C$16,"&gt;"&amp;C11)</x:f>
        <x:v>8</x:v>
      </x:c>
    </x:row>
    <x:row r="12" ht="23" customHeight="1">
      <x:c r="A12" s="8" t="str">
        <x:f>'统计计算'!C4</x:f>
        <x:v>MACD</x:v>
      </x:c>
      <x:c r="B12" s="8" t="n">
        <x:f>'统计计算'!I4</x:f>
        <x:v>147</x:v>
      </x:c>
      <x:c r="C12" s="13" t="n">
        <x:f>'统计计算'!K4</x:f>
        <x:v>0.5034013605442177</x:v>
      </x:c>
      <x:c r="D12" s="13" t="n">
        <x:f>'统计计算'!M4</x:f>
        <x:v>0.4897959183673469</x:v>
      </x:c>
      <x:c r="E12" s="13" t="n">
        <x:f>'统计计算'!O4</x:f>
        <x:v>-0.33016233787965077</x:v>
      </x:c>
      <x:c r="F12" s="14" t="n">
        <x:f>'统计计算'!P4</x:f>
        <x:v>6698.3766212034925</x:v>
      </x:c>
      <x:c r="G12" s="13" t="n">
        <x:f>'统计计算'!S4</x:f>
        <x:v>0.5541197234323967</x:v>
      </x:c>
      <x:c r="H12" s="13" t="n">
        <x:f>'统计计算'!Q4</x:f>
        <x:v>-0.0019052224410871805</x:v>
      </x:c>
      <x:c r="I12" s="8" t="n">
        <x:f>1+COUNTIFS($E$7:$E$16,"&gt;"&amp;E12)</x:f>
        <x:v>6</x:v>
      </x:c>
      <x:c r="J12" s="8" t="n">
        <x:f>1+COUNTIFS($C$7:$C$16,"&gt;"&amp;C12)</x:f>
        <x:v>7</x:v>
      </x:c>
    </x:row>
    <x:row r="13" ht="23" customHeight="1">
      <x:c r="A13" s="2" t="str">
        <x:f>'统计计算'!C11</x:f>
        <x:v>VWmacd</x:v>
      </x:c>
      <x:c r="B13" s="2" t="n">
        <x:f>'统计计算'!I11</x:f>
        <x:v>171</x:v>
      </x:c>
      <x:c r="C13" s="10" t="n">
        <x:f>'统计计算'!K11</x:f>
        <x:v>0.4678362573099415</x:v>
      </x:c>
      <x:c r="D13" s="10" t="n">
        <x:f>'统计计算'!M11</x:f>
        <x:v>0.4444444444444444</x:v>
      </x:c>
      <x:c r="E13" s="10" t="n">
        <x:f>'统计计算'!O11</x:f>
        <x:v>-0.4694708581583287</x:v>
      </x:c>
      <x:c r="F13" s="9" t="n">
        <x:f>'统计计算'!P11</x:f>
        <x:v>5305.291418416713</x:v>
      </x:c>
      <x:c r="G13" s="10" t="n">
        <x:f>'统计计算'!S11</x:f>
        <x:v>0.6410161662439683</x:v>
      </x:c>
      <x:c r="H13" s="10" t="n">
        <x:f>'统计计算'!Q11</x:f>
        <x:v>-0.003016749141787876</x:v>
      </x:c>
      <x:c r="I13" s="2" t="n">
        <x:f>1+COUNTIFS($E$7:$E$16,"&gt;"&amp;E13)</x:f>
        <x:v>7</x:v>
      </x:c>
      <x:c r="J13" s="2" t="n">
        <x:f>1+COUNTIFS($C$7:$C$16,"&gt;"&amp;C13)</x:f>
        <x:v>9</x:v>
      </x:c>
    </x:row>
    <x:row r="14" ht="23" customHeight="1">
      <x:c r="A14" s="8" t="str">
        <x:f>'统计计算'!C6</x:f>
        <x:v>RSI</x:v>
      </x:c>
      <x:c r="B14" s="8" t="n">
        <x:f>'统计计算'!I6</x:f>
        <x:v>258</x:v>
      </x:c>
      <x:c r="C14" s="13" t="n">
        <x:f>'统计计算'!K6</x:f>
        <x:v>0.5155038759689923</x:v>
      </x:c>
      <x:c r="D14" s="13" t="n">
        <x:f>'统计计算'!M6</x:f>
        <x:v>0.5038759689922481</x:v>
      </x:c>
      <x:c r="E14" s="13" t="n">
        <x:f>'统计计算'!O6</x:f>
        <x:v>-0.5196831709447851</x:v>
      </x:c>
      <x:c r="F14" s="14" t="n">
        <x:f>'统计计算'!P6</x:f>
        <x:v>4803.168290552148</x:v>
      </x:c>
      <x:c r="G14" s="13" t="n">
        <x:f>'统计计算'!S6</x:f>
        <x:v>0.6554130694087978</x:v>
      </x:c>
      <x:c r="H14" s="13" t="n">
        <x:f>'统计计算'!Q6</x:f>
        <x:v>-0.002069129582372503</x:v>
      </x:c>
      <x:c r="I14" s="8" t="n">
        <x:f>1+COUNTIFS($E$7:$E$16,"&gt;"&amp;E14)</x:f>
        <x:v>8</x:v>
      </x:c>
      <x:c r="J14" s="8" t="n">
        <x:f>1+COUNTIFS($C$7:$C$16,"&gt;"&amp;C14)</x:f>
        <x:v>5</x:v>
      </x:c>
    </x:row>
    <x:row r="15" ht="23" customHeight="1">
      <x:c r="A15" s="2" t="str">
        <x:f>'统计计算'!C13</x:f>
        <x:v>Money Flow Index</x:v>
      </x:c>
      <x:c r="B15" s="2" t="n">
        <x:f>'统计计算'!I13</x:f>
        <x:v>194</x:v>
      </x:c>
      <x:c r="C15" s="10" t="n">
        <x:f>'统计计算'!K13</x:f>
        <x:v>0.5154639175257731</x:v>
      </x:c>
      <x:c r="D15" s="10" t="n">
        <x:f>'统计计算'!M13</x:f>
        <x:v>0.4896907216494845</x:v>
      </x:c>
      <x:c r="E15" s="10" t="n">
        <x:f>'统计计算'!O13</x:f>
        <x:v>-0.5692887978809865</x:v>
      </x:c>
      <x:c r="F15" s="9" t="n">
        <x:f>'统计计算'!P13</x:f>
        <x:v>4307.112021190135</x:v>
      </x:c>
      <x:c r="G15" s="10" t="n">
        <x:f>'统计计算'!S13</x:f>
        <x:v>0.6776431781446217</x:v>
      </x:c>
      <x:c r="H15" s="10" t="n">
        <x:f>'统计计算'!Q13</x:f>
        <x:v>-0.0036663520010501278</x:v>
      </x:c>
      <x:c r="I15" s="2" t="n">
        <x:f>1+COUNTIFS($E$7:$E$16,"&gt;"&amp;E15)</x:f>
        <x:v>9</x:v>
      </x:c>
      <x:c r="J15" s="2" t="n">
        <x:f>1+COUNTIFS($C$7:$C$16,"&gt;"&amp;C15)</x:f>
        <x:v>6</x:v>
      </x:c>
    </x:row>
    <x:row r="16" ht="23" customHeight="1">
      <x:c r="A16" s="8" t="str">
        <x:f>'统计计算'!C8</x:f>
        <x:v>CCI</x:v>
      </x:c>
      <x:c r="B16" s="8" t="n">
        <x:f>'统计计算'!I8</x:f>
        <x:v>158</x:v>
      </x:c>
      <x:c r="C16" s="13" t="n">
        <x:f>'统计计算'!K8</x:f>
        <x:v>0.45569620253164556</x:v>
      </x:c>
      <x:c r="D16" s="13" t="n">
        <x:f>'统计计算'!M8</x:f>
        <x:v>0.4430379746835443</x:v>
      </x:c>
      <x:c r="E16" s="13" t="n">
        <x:f>'统计计算'!O8</x:f>
        <x:v>-0.6078016136717094</x:v>
      </x:c>
      <x:c r="F16" s="14" t="n">
        <x:f>'统计计算'!P8</x:f>
        <x:v>3921.983863282906</x:v>
      </x:c>
      <x:c r="G16" s="13" t="n">
        <x:f>'统计计算'!S8</x:f>
        <x:v>0.6558316664817994</x:v>
      </x:c>
      <x:c r="H16" s="13" t="n">
        <x:f>'统计计算'!Q8</x:f>
        <x:v>-0.0052942971198915905</x:v>
      </x:c>
      <x:c r="I16" s="8" t="n">
        <x:f>1+COUNTIFS($E$7:$E$16,"&gt;"&amp;E16)</x:f>
        <x:v>10</x:v>
      </x:c>
      <x:c r="J16" s="8" t="n">
        <x:f>1+COUNTIFS($C$7:$C$16,"&gt;"&amp;C16)</x:f>
        <x:v>10</x:v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4" t="str">
        <x:v>1D 2021-01-01～2026-10-15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9" customHeight="1">
      <x:c r="A23" s="7" t="str">
        <x:v>单独启用指标</x:v>
      </x:c>
      <x:c r="B23" s="7" t="str">
        <x:v>交易数</x:v>
      </x:c>
      <x:c r="C23" s="7" t="str">
        <x:v>方向准确率</x:v>
      </x:c>
      <x:c r="D23" s="7" t="str">
        <x:v>扣费胜率</x:v>
      </x:c>
      <x:c r="E23" s="7" t="str">
        <x:v>累计净收益</x:v>
      </x:c>
      <x:c r="F23" s="7" t="str">
        <x:v>期末USDT</x:v>
      </x:c>
      <x:c r="G23" s="7" t="str">
        <x:v>收盘最大回撤</x:v>
      </x:c>
      <x:c r="H23" s="7" t="str">
        <x:v>每笔平均净收益</x:v>
      </x:c>
      <x:c r="I23" s="7" t="str">
        <x:v>收益名次</x:v>
      </x:c>
      <x:c r="J23" s="7" t="str">
        <x:v>准确率名次</x:v>
      </x:c>
    </x:row>
    <x:row r="24" ht="23" customHeight="1">
      <x:c r="A24" s="2" t="str">
        <x:f>'统计计算'!C36</x:f>
        <x:v>RSI</x:v>
      </x:c>
      <x:c r="B24" s="2" t="n">
        <x:f>'统计计算'!I36</x:f>
        <x:v>51</x:v>
      </x:c>
      <x:c r="C24" s="10" t="n">
        <x:f>'统计计算'!K36</x:f>
        <x:v>0.6274509803921569</x:v>
      </x:c>
      <x:c r="D24" s="10" t="n">
        <x:f>'统计计算'!M36</x:f>
        <x:v>0.6862745098039216</x:v>
      </x:c>
      <x:c r="E24" s="10" t="n">
        <x:f>'统计计算'!O36</x:f>
        <x:v>3.3053994785072156</x:v>
      </x:c>
      <x:c r="F24" s="9" t="n">
        <x:f>'统计计算'!P36</x:f>
        <x:v>43053.99478507216</x:v>
      </x:c>
      <x:c r="G24" s="10" t="n">
        <x:f>'统计计算'!S36</x:f>
        <x:v>0.2701106213160941</x:v>
      </x:c>
      <x:c r="H24" s="10" t="n">
        <x:f>'统计计算'!Q36</x:f>
        <x:v>0.03188024120909409</x:v>
      </x:c>
      <x:c r="I24" s="2" t="n">
        <x:f>1+COUNTIFS($E$24:$E$33,"&gt;"&amp;E24)</x:f>
        <x:v>1</x:v>
      </x:c>
      <x:c r="J24" s="2" t="n">
        <x:f>1+COUNTIFS($C$24:$C$33,"&gt;"&amp;C24)</x:f>
        <x:v>3</x:v>
      </x:c>
    </x:row>
    <x:row r="25" ht="23" customHeight="1">
      <x:c r="A25" s="8" t="str">
        <x:f>'统计计算'!C35</x:f>
        <x:v>MACD Histogram</x:v>
      </x:c>
      <x:c r="B25" s="8" t="n">
        <x:f>'统计计算'!I35</x:f>
        <x:v>43</x:v>
      </x:c>
      <x:c r="C25" s="13" t="n">
        <x:f>'统计计算'!K35</x:f>
        <x:v>0.6744186046511628</x:v>
      </x:c>
      <x:c r="D25" s="13" t="n">
        <x:f>'统计计算'!M35</x:f>
        <x:v>0.7209302325581395</x:v>
      </x:c>
      <x:c r="E25" s="13" t="n">
        <x:f>'统计计算'!O35</x:f>
        <x:v>2.5523285335319326</x:v>
      </x:c>
      <x:c r="F25" s="14" t="n">
        <x:f>'统计计算'!P35</x:f>
        <x:v>35523.28533531932</x:v>
      </x:c>
      <x:c r="G25" s="13" t="n">
        <x:f>'统计计算'!S35</x:f>
        <x:v>0.19203016309747112</x:v>
      </x:c>
      <x:c r="H25" s="13" t="n">
        <x:f>'统计计算'!Q35</x:f>
        <x:v>0.031884967466804186</x:v>
      </x:c>
      <x:c r="I25" s="8" t="n">
        <x:f>1+COUNTIFS($E$24:$E$33,"&gt;"&amp;E25)</x:f>
        <x:v>2</x:v>
      </x:c>
      <x:c r="J25" s="8" t="n">
        <x:f>1+COUNTIFS($C$24:$C$33,"&gt;"&amp;C25)</x:f>
        <x:v>2</x:v>
      </x:c>
    </x:row>
    <x:row r="26" ht="23" customHeight="1">
      <x:c r="A26" s="2" t="str">
        <x:f>'统计计算'!C37</x:f>
        <x:v>Stochastic</x:v>
      </x:c>
      <x:c r="B26" s="2" t="n">
        <x:f>'统计计算'!I37</x:f>
        <x:v>30</x:v>
      </x:c>
      <x:c r="C26" s="10" t="n">
        <x:f>'统计计算'!K37</x:f>
        <x:v>0.5666666666666667</x:v>
      </x:c>
      <x:c r="D26" s="10" t="n">
        <x:f>'统计计算'!M37</x:f>
        <x:v>0.6</x:v>
      </x:c>
      <x:c r="E26" s="10" t="n">
        <x:f>'统计计算'!O37</x:f>
        <x:v>1.1326795466691117</x:v>
      </x:c>
      <x:c r="F26" s="9" t="n">
        <x:f>'统计计算'!P37</x:f>
        <x:v>21326.795466691117</x:v>
      </x:c>
      <x:c r="G26" s="10" t="n">
        <x:f>'统计计算'!S37</x:f>
        <x:v>0.351639142044917</x:v>
      </x:c>
      <x:c r="H26" s="10" t="n">
        <x:f>'统计计算'!Q37</x:f>
        <x:v>0.02841140174155956</x:v>
      </x:c>
      <x:c r="I26" s="2" t="n">
        <x:f>1+COUNTIFS($E$24:$E$33,"&gt;"&amp;E26)</x:f>
        <x:v>3</x:v>
      </x:c>
      <x:c r="J26" s="2" t="n">
        <x:f>1+COUNTIFS($C$24:$C$33,"&gt;"&amp;C26)</x:f>
        <x:v>4</x:v>
      </x:c>
    </x:row>
    <x:row r="27" ht="23" customHeight="1">
      <x:c r="A27" s="8" t="str">
        <x:f>'统计计算'!C38</x:f>
        <x:v>CCI</x:v>
      </x:c>
      <x:c r="B27" s="8" t="n">
        <x:f>'统计计算'!I38</x:f>
        <x:v>28</x:v>
      </x:c>
      <x:c r="C27" s="13" t="n">
        <x:f>'统计计算'!K38</x:f>
        <x:v>0.5</x:v>
      </x:c>
      <x:c r="D27" s="13" t="n">
        <x:f>'统计计算'!M38</x:f>
        <x:v>0.5357142857142857</x:v>
      </x:c>
      <x:c r="E27" s="13" t="n">
        <x:f>'统计计算'!O38</x:f>
        <x:v>0.7258518932818161</x:v>
      </x:c>
      <x:c r="F27" s="14" t="n">
        <x:f>'统计计算'!P38</x:f>
        <x:v>17258.51893281816</x:v>
      </x:c>
      <x:c r="G27" s="13" t="n">
        <x:f>'统计计算'!S38</x:f>
        <x:v>0.3520414534228964</x:v>
      </x:c>
      <x:c r="H27" s="13" t="n">
        <x:f>'统计计算'!Q38</x:f>
        <x:v>0.024765704019429673</x:v>
      </x:c>
      <x:c r="I27" s="8" t="n">
        <x:f>1+COUNTIFS($E$24:$E$33,"&gt;"&amp;E27)</x:f>
        <x:v>4</x:v>
      </x:c>
      <x:c r="J27" s="8" t="n">
        <x:f>1+COUNTIFS($C$24:$C$33,"&gt;"&amp;C27)</x:f>
        <x:v>6</x:v>
      </x:c>
    </x:row>
    <x:row r="28" ht="23" customHeight="1">
      <x:c r="A28" s="2" t="str">
        <x:f>'统计计算'!C39</x:f>
        <x:v>Momentum</x:v>
      </x:c>
      <x:c r="B28" s="2" t="n">
        <x:f>'统计计算'!I39</x:f>
        <x:v>35</x:v>
      </x:c>
      <x:c r="C28" s="10" t="n">
        <x:f>'统计计算'!K39</x:f>
        <x:v>0.6857142857142857</x:v>
      </x:c>
      <x:c r="D28" s="10" t="n">
        <x:f>'统计计算'!M39</x:f>
        <x:v>0.7142857142857143</x:v>
      </x:c>
      <x:c r="E28" s="10" t="n">
        <x:f>'统计计算'!O39</x:f>
        <x:v>0.6977074341487773</x:v>
      </x:c>
      <x:c r="F28" s="9" t="n">
        <x:f>'统计计算'!P39</x:f>
        <x:v>16977.074341487772</x:v>
      </x:c>
      <x:c r="G28" s="10" t="n">
        <x:f>'统计计算'!S39</x:f>
        <x:v>0.4077577853505584</x:v>
      </x:c>
      <x:c r="H28" s="10" t="n">
        <x:f>'统计计算'!Q39</x:f>
        <x:v>0.02026205837204784</x:v>
      </x:c>
      <x:c r="I28" s="2" t="n">
        <x:f>1+COUNTIFS($E$24:$E$33,"&gt;"&amp;E28)</x:f>
        <x:v>5</x:v>
      </x:c>
      <x:c r="J28" s="2" t="n">
        <x:f>1+COUNTIFS($C$24:$C$33,"&gt;"&amp;C28)</x:f>
        <x:v>1</x:v>
      </x:c>
    </x:row>
    <x:row r="29" ht="23" customHeight="1">
      <x:c r="A29" s="8" t="str">
        <x:f>'统计计算'!C42</x:f>
        <x:v>Chaikin Money Flow</x:v>
      </x:c>
      <x:c r="B29" s="8" t="n">
        <x:f>'统计计算'!I42</x:f>
        <x:v>30</x:v>
      </x:c>
      <x:c r="C29" s="13" t="n">
        <x:f>'统计计算'!K42</x:f>
        <x:v>0.4666666666666667</x:v>
      </x:c>
      <x:c r="D29" s="13" t="n">
        <x:f>'统计计算'!M42</x:f>
        <x:v>0.5</x:v>
      </x:c>
      <x:c r="E29" s="13" t="n">
        <x:f>'统计计算'!O42</x:f>
        <x:v>0.1395199904795383</x:v>
      </x:c>
      <x:c r="F29" s="14" t="n">
        <x:f>'统计计算'!P42</x:f>
        <x:v>11395.199904795383</x:v>
      </x:c>
      <x:c r="G29" s="13" t="n">
        <x:f>'统计计算'!S42</x:f>
        <x:v>0.5055391869133707</x:v>
      </x:c>
      <x:c r="H29" s="13" t="n">
        <x:f>'统计计算'!Q42</x:f>
        <x:v>0.008659177562443164</x:v>
      </x:c>
      <x:c r="I29" s="8" t="n">
        <x:f>1+COUNTIFS($E$24:$E$33,"&gt;"&amp;E29)</x:f>
        <x:v>6</x:v>
      </x:c>
      <x:c r="J29" s="8" t="n">
        <x:f>1+COUNTIFS($C$24:$C$33,"&gt;"&amp;C29)</x:f>
        <x:v>8</x:v>
      </x:c>
    </x:row>
    <x:row r="30" ht="23" customHeight="1">
      <x:c r="A30" s="2" t="str">
        <x:f>'统计计算'!C40</x:f>
        <x:v>OBV</x:v>
      </x:c>
      <x:c r="B30" s="2" t="n">
        <x:f>'统计计算'!I40</x:f>
        <x:v>44</x:v>
      </x:c>
      <x:c r="C30" s="10" t="n">
        <x:f>'统计计算'!K40</x:f>
        <x:v>0.4318181818181818</x:v>
      </x:c>
      <x:c r="D30" s="10" t="n">
        <x:f>'统计计算'!M40</x:f>
        <x:v>0.45454545454545453</x:v>
      </x:c>
      <x:c r="E30" s="10" t="n">
        <x:f>'统计计算'!O40</x:f>
        <x:v>-0.03266840628661134</x:v>
      </x:c>
      <x:c r="F30" s="9" t="n">
        <x:f>'统计计算'!P40</x:f>
        <x:v>9673.315937133886</x:v>
      </x:c>
      <x:c r="G30" s="10" t="n">
        <x:f>'统计计算'!S40</x:f>
        <x:v>0.47524093690734326</x:v>
      </x:c>
      <x:c r="H30" s="10" t="n">
        <x:f>'统计计算'!Q40</x:f>
        <x:v>0.0031797229755205145</x:v>
      </x:c>
      <x:c r="I30" s="2" t="n">
        <x:f>1+COUNTIFS($E$24:$E$33,"&gt;"&amp;E30)</x:f>
        <x:v>7</x:v>
      </x:c>
      <x:c r="J30" s="2" t="n">
        <x:f>1+COUNTIFS($C$24:$C$33,"&gt;"&amp;C30)</x:f>
        <x:v>10</x:v>
      </x:c>
    </x:row>
    <x:row r="31" ht="23" customHeight="1">
      <x:c r="A31" s="8" t="str">
        <x:f>'统计计算'!C41</x:f>
        <x:v>VWmacd</x:v>
      </x:c>
      <x:c r="B31" s="8" t="n">
        <x:f>'统计计算'!I41</x:f>
        <x:v>26</x:v>
      </x:c>
      <x:c r="C31" s="13" t="n">
        <x:f>'统计计算'!K41</x:f>
        <x:v>0.46153846153846156</x:v>
      </x:c>
      <x:c r="D31" s="13" t="n">
        <x:f>'统计计算'!M41</x:f>
        <x:v>0.46153846153846156</x:v>
      </x:c>
      <x:c r="E31" s="13" t="n">
        <x:f>'统计计算'!O41</x:f>
        <x:v>-0.25698828026891457</x:v>
      </x:c>
      <x:c r="F31" s="14" t="n">
        <x:f>'统计计算'!P41</x:f>
        <x:v>7430.117197310854</x:v>
      </x:c>
      <x:c r="G31" s="13" t="n">
        <x:f>'统计计算'!S41</x:f>
        <x:v>0.38933873295068677</x:v>
      </x:c>
      <x:c r="H31" s="13" t="n">
        <x:f>'统计计算'!Q41</x:f>
        <x:v>-0.006343487142356959</x:v>
      </x:c>
      <x:c r="I31" s="8" t="n">
        <x:f>1+COUNTIFS($E$24:$E$33,"&gt;"&amp;E31)</x:f>
        <x:v>8</x:v>
      </x:c>
      <x:c r="J31" s="8" t="n">
        <x:f>1+COUNTIFS($C$24:$C$33,"&gt;"&amp;C31)</x:f>
        <x:v>9</x:v>
      </x:c>
    </x:row>
    <x:row r="32" ht="23" customHeight="1">
      <x:c r="A32" s="2" t="str">
        <x:f>'统计计算'!C43</x:f>
        <x:v>Money Flow Index</x:v>
      </x:c>
      <x:c r="B32" s="2" t="n">
        <x:f>'统计计算'!I43</x:f>
        <x:v>38</x:v>
      </x:c>
      <x:c r="C32" s="10" t="n">
        <x:f>'统计计算'!K43</x:f>
        <x:v>0.47368421052631576</x:v>
      </x:c>
      <x:c r="D32" s="10" t="n">
        <x:f>'统计计算'!M43</x:f>
        <x:v>0.5</x:v>
      </x:c>
      <x:c r="E32" s="10" t="n">
        <x:f>'统计计算'!O43</x:f>
        <x:v>-0.355074341159716</x:v>
      </x:c>
      <x:c r="F32" s="9" t="n">
        <x:f>'统计计算'!P43</x:f>
        <x:v>6449.25658840284</x:v>
      </x:c>
      <x:c r="G32" s="10" t="n">
        <x:f>'统计计算'!S43</x:f>
        <x:v>0.5540068388103712</x:v>
      </x:c>
      <x:c r="H32" s="10" t="n">
        <x:f>'统计计算'!Q43</x:f>
        <x:v>-0.0066904961163777674</x:v>
      </x:c>
      <x:c r="I32" s="2" t="n">
        <x:f>1+COUNTIFS($E$24:$E$33,"&gt;"&amp;E32)</x:f>
        <x:v>9</x:v>
      </x:c>
      <x:c r="J32" s="2" t="n">
        <x:f>1+COUNTIFS($C$24:$C$33,"&gt;"&amp;C32)</x:f>
        <x:v>7</x:v>
      </x:c>
    </x:row>
    <x:row r="33" ht="23" customHeight="1">
      <x:c r="A33" s="8" t="str">
        <x:f>'统计计算'!C34</x:f>
        <x:v>MACD</x:v>
      </x:c>
      <x:c r="B33" s="8" t="n">
        <x:f>'统计计算'!I34</x:f>
        <x:v>33</x:v>
      </x:c>
      <x:c r="C33" s="13" t="n">
        <x:f>'统计计算'!K34</x:f>
        <x:v>0.5454545454545454</x:v>
      </x:c>
      <x:c r="D33" s="13" t="n">
        <x:f>'统计计算'!M34</x:f>
        <x:v>0.5454545454545454</x:v>
      </x:c>
      <x:c r="E33" s="13" t="n">
        <x:f>'统计计算'!O34</x:f>
        <x:v>-0.4433970221303159</x:v>
      </x:c>
      <x:c r="F33" s="14" t="n">
        <x:f>'统计计算'!P34</x:f>
        <x:v>5566.029778696841</x:v>
      </x:c>
      <x:c r="G33" s="13" t="n">
        <x:f>'统计计算'!S34</x:f>
        <x:v>0.533796298313515</x:v>
      </x:c>
      <x:c r="H33" s="13" t="n">
        <x:f>'统计计算'!Q34</x:f>
        <x:v>-0.011915253894702407</x:v>
      </x:c>
      <x:c r="I33" s="8" t="n">
        <x:f>1+COUNTIFS($E$24:$E$33,"&gt;"&amp;E33)</x:f>
        <x:v>10</x:v>
      </x:c>
      <x:c r="J33" s="8" t="n">
        <x:f>1+COUNTIFS($C$24:$C$33,"&gt;"&amp;C33)</x:f>
        <x:v>5</x:v>
      </x:c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4" t="str">
        <x:v>4H 2025-01-01～2026-10-15（从10000重新起算）</x:v>
      </x:c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9" customHeight="1">
      <x:c r="A40" s="7" t="str">
        <x:v>单独启用指标</x:v>
      </x:c>
      <x:c r="B40" s="7" t="str">
        <x:v>交易数</x:v>
      </x:c>
      <x:c r="C40" s="7" t="str">
        <x:v>方向准确率</x:v>
      </x:c>
      <x:c r="D40" s="7" t="str">
        <x:v>扣费胜率</x:v>
      </x:c>
      <x:c r="E40" s="7" t="str">
        <x:v>累计净收益</x:v>
      </x:c>
      <x:c r="F40" s="7" t="str">
        <x:v>期末USDT</x:v>
      </x:c>
      <x:c r="G40" s="7" t="str">
        <x:v>收盘最大回撤</x:v>
      </x:c>
      <x:c r="H40" s="7" t="str">
        <x:v>每笔平均净收益</x:v>
      </x:c>
      <x:c r="I40" s="7" t="str">
        <x:v>收益名次</x:v>
      </x:c>
      <x:c r="J40" s="7" t="str">
        <x:v>准确率名次</x:v>
      </x:c>
    </x:row>
    <x:row r="41" ht="23" customHeight="1">
      <x:c r="A41" s="2" t="str">
        <x:f>'统计计算'!C27</x:f>
        <x:v>Stochastic</x:v>
      </x:c>
      <x:c r="B41" s="2" t="n">
        <x:f>'统计计算'!I27</x:f>
        <x:v>50</x:v>
      </x:c>
      <x:c r="C41" s="10" t="n">
        <x:f>'统计计算'!K27</x:f>
        <x:v>0.7</x:v>
      </x:c>
      <x:c r="D41" s="10" t="n">
        <x:f>'统计计算'!M27</x:f>
        <x:v>0.66</x:v>
      </x:c>
      <x:c r="E41" s="10" t="n">
        <x:f>'统计计算'!O27</x:f>
        <x:v>0.09169591570802298</x:v>
      </x:c>
      <x:c r="F41" s="9" t="n">
        <x:f>'统计计算'!P27</x:f>
        <x:v>10916.95915708023</x:v>
      </x:c>
      <x:c r="G41" s="10" t="n">
        <x:f>'统计计算'!S27</x:f>
        <x:v>0.16829363607089642</x:v>
      </x:c>
      <x:c r="H41" s="10" t="n">
        <x:f>'统计计算'!Q27</x:f>
        <x:v>0.002018318819127397</x:v>
      </x:c>
      <x:c r="I41" s="2" t="n">
        <x:f>1+COUNTIFS($E$41:$E$50,"&gt;"&amp;E41)</x:f>
        <x:v>1</x:v>
      </x:c>
      <x:c r="J41" s="2" t="n">
        <x:f>1+COUNTIFS($C$41:$C$50,"&gt;"&amp;C41)</x:f>
        <x:v>1</x:v>
      </x:c>
    </x:row>
    <x:row r="42" ht="23" customHeight="1">
      <x:c r="A42" s="8" t="str">
        <x:f>'统计计算'!C30</x:f>
        <x:v>OBV</x:v>
      </x:c>
      <x:c r="B42" s="8" t="n">
        <x:f>'统计计算'!I30</x:f>
        <x:v>75</x:v>
      </x:c>
      <x:c r="C42" s="13" t="n">
        <x:f>'统计计算'!K30</x:f>
        <x:v>0.5733333333333334</x:v>
      </x:c>
      <x:c r="D42" s="13" t="n">
        <x:f>'统计计算'!M30</x:f>
        <x:v>0.56</x:v>
      </x:c>
      <x:c r="E42" s="13" t="n">
        <x:f>'统计计算'!O30</x:f>
        <x:v>0.03175613445774501</x:v>
      </x:c>
      <x:c r="F42" s="14" t="n">
        <x:f>'统计计算'!P30</x:f>
        <x:v>10317.56134457745</x:v>
      </x:c>
      <x:c r="G42" s="13" t="n">
        <x:f>'统计计算'!S30</x:f>
        <x:v>0.30717931492492656</x:v>
      </x:c>
      <x:c r="H42" s="13" t="n">
        <x:f>'统计计算'!Q30</x:f>
        <x:v>0.0007388910284341084</x:v>
      </x:c>
      <x:c r="I42" s="8" t="n">
        <x:f>1+COUNTIFS($E$41:$E$50,"&gt;"&amp;E42)</x:f>
        <x:v>2</x:v>
      </x:c>
      <x:c r="J42" s="8" t="n">
        <x:f>1+COUNTIFS($C$41:$C$50,"&gt;"&amp;C42)</x:f>
        <x:v>6</x:v>
      </x:c>
    </x:row>
    <x:row r="43" ht="23" customHeight="1">
      <x:c r="A43" s="2" t="str">
        <x:f>'统计计算'!C33</x:f>
        <x:v>Money Flow Index</x:v>
      </x:c>
      <x:c r="B43" s="2" t="n">
        <x:f>'统计计算'!I33</x:f>
        <x:v>53</x:v>
      </x:c>
      <x:c r="C43" s="10" t="n">
        <x:f>'统计计算'!K33</x:f>
        <x:v>0.5660377358490566</x:v>
      </x:c>
      <x:c r="D43" s="10" t="n">
        <x:f>'统计计算'!M33</x:f>
        <x:v>0.5471698113207547</x:v>
      </x:c>
      <x:c r="E43" s="10" t="n">
        <x:f>'统计计算'!O33</x:f>
        <x:v>-0.04856764370737747</x:v>
      </x:c>
      <x:c r="F43" s="9" t="n">
        <x:f>'统计计算'!P33</x:f>
        <x:v>9514.323562926225</x:v>
      </x:c>
      <x:c r="G43" s="10" t="n">
        <x:f>'统计计算'!S33</x:f>
        <x:v>0.30823849043772766</x:v>
      </x:c>
      <x:c r="H43" s="10" t="n">
        <x:f>'统计计算'!Q33</x:f>
        <x:v>-0.0005638647961061389</x:v>
      </x:c>
      <x:c r="I43" s="2" t="n">
        <x:f>1+COUNTIFS($E$41:$E$50,"&gt;"&amp;E43)</x:f>
        <x:v>3</x:v>
      </x:c>
      <x:c r="J43" s="2" t="n">
        <x:f>1+COUNTIFS($C$41:$C$50,"&gt;"&amp;C43)</x:f>
        <x:v>7</x:v>
      </x:c>
    </x:row>
    <x:row r="44" ht="23" customHeight="1">
      <x:c r="A44" s="8" t="str">
        <x:f>'统计计算'!C29</x:f>
        <x:v>Momentum</x:v>
      </x:c>
      <x:c r="B44" s="8" t="n">
        <x:f>'统计计算'!I29</x:f>
        <x:v>73</x:v>
      </x:c>
      <x:c r="C44" s="13" t="n">
        <x:f>'统计计算'!K29</x:f>
        <x:v>0.5753424657534246</x:v>
      </x:c>
      <x:c r="D44" s="13" t="n">
        <x:f>'统计计算'!M29</x:f>
        <x:v>0.547945205479452</x:v>
      </x:c>
      <x:c r="E44" s="13" t="n">
        <x:f>'统计计算'!O29</x:f>
        <x:v>-0.07476316492691594</x:v>
      </x:c>
      <x:c r="F44" s="14" t="n">
        <x:f>'统计计算'!P29</x:f>
        <x:v>9252.368350730841</x:v>
      </x:c>
      <x:c r="G44" s="13" t="n">
        <x:f>'统计计算'!S29</x:f>
        <x:v>0.31395316129476436</x:v>
      </x:c>
      <x:c r="H44" s="13" t="n">
        <x:f>'统计计算'!Q29</x:f>
        <x:v>-0.0006581996269866689</x:v>
      </x:c>
      <x:c r="I44" s="8" t="n">
        <x:f>1+COUNTIFS($E$41:$E$50,"&gt;"&amp;E44)</x:f>
        <x:v>4</x:v>
      </x:c>
      <x:c r="J44" s="8" t="n">
        <x:f>1+COUNTIFS($C$41:$C$50,"&gt;"&amp;C44)</x:f>
        <x:v>5</x:v>
      </x:c>
    </x:row>
    <x:row r="45" ht="23" customHeight="1">
      <x:c r="A45" s="2" t="str">
        <x:f>'统计计算'!C24</x:f>
        <x:v>MACD</x:v>
      </x:c>
      <x:c r="B45" s="2" t="n">
        <x:f>'统计计算'!I24</x:f>
        <x:v>44</x:v>
      </x:c>
      <x:c r="C45" s="10" t="n">
        <x:f>'统计计算'!K24</x:f>
        <x:v>0.6136363636363636</x:v>
      </x:c>
      <x:c r="D45" s="10" t="n">
        <x:f>'统计计算'!M24</x:f>
        <x:v>0.5909090909090909</x:v>
      </x:c>
      <x:c r="E45" s="10" t="n">
        <x:f>'统计计算'!O24</x:f>
        <x:v>-0.09533417678184597</x:v>
      </x:c>
      <x:c r="F45" s="9" t="n">
        <x:f>'统计计算'!P24</x:f>
        <x:v>9046.65823218154</x:v>
      </x:c>
      <x:c r="G45" s="10" t="n">
        <x:f>'统计计算'!S24</x:f>
        <x:v>0.1972536490672515</x:v>
      </x:c>
      <x:c r="H45" s="10" t="n">
        <x:f>'统计计算'!Q24</x:f>
        <x:v>-0.0019817776887451773</x:v>
      </x:c>
      <x:c r="I45" s="2" t="n">
        <x:f>1+COUNTIFS($E$41:$E$50,"&gt;"&amp;E45)</x:f>
        <x:v>5</x:v>
      </x:c>
      <x:c r="J45" s="2" t="n">
        <x:f>1+COUNTIFS($C$41:$C$50,"&gt;"&amp;C45)</x:f>
        <x:v>2</x:v>
      </x:c>
    </x:row>
    <x:row r="46" ht="23" customHeight="1">
      <x:c r="A46" s="8" t="str">
        <x:f>'统计计算'!C25</x:f>
        <x:v>MACD Histogram</x:v>
      </x:c>
      <x:c r="B46" s="8" t="n">
        <x:f>'统计计算'!I25</x:f>
        <x:v>65</x:v>
      </x:c>
      <x:c r="C46" s="13" t="n">
        <x:f>'统计计算'!K25</x:f>
        <x:v>0.6</x:v>
      </x:c>
      <x:c r="D46" s="13" t="n">
        <x:f>'统计计算'!M25</x:f>
        <x:v>0.5846153846153846</x:v>
      </x:c>
      <x:c r="E46" s="13" t="n">
        <x:f>'统计计算'!O25</x:f>
        <x:v>-0.16856869986671122</x:v>
      </x:c>
      <x:c r="F46" s="14" t="n">
        <x:f>'统计计算'!P25</x:f>
        <x:v>8314.313001332888</x:v>
      </x:c>
      <x:c r="G46" s="13" t="n">
        <x:f>'统计计算'!S25</x:f>
        <x:v>0.3770814735443635</x:v>
      </x:c>
      <x:c r="H46" s="13" t="n">
        <x:f>'统计计算'!Q25</x:f>
        <x:v>-0.0023353829954119157</x:v>
      </x:c>
      <x:c r="I46" s="8" t="n">
        <x:f>1+COUNTIFS($E$41:$E$50,"&gt;"&amp;E46)</x:f>
        <x:v>6</x:v>
      </x:c>
      <x:c r="J46" s="8" t="n">
        <x:f>1+COUNTIFS($C$41:$C$50,"&gt;"&amp;C46)</x:f>
        <x:v>3</x:v>
      </x:c>
    </x:row>
    <x:row r="47" ht="23" customHeight="1">
      <x:c r="A47" s="2" t="str">
        <x:f>'统计计算'!C26</x:f>
        <x:v>RSI</x:v>
      </x:c>
      <x:c r="B47" s="2" t="n">
        <x:f>'统计计算'!I26</x:f>
        <x:v>71</x:v>
      </x:c>
      <x:c r="C47" s="10" t="n">
        <x:f>'统计计算'!K26</x:f>
        <x:v>0.5774647887323944</x:v>
      </x:c>
      <x:c r="D47" s="10" t="n">
        <x:f>'统计计算'!M26</x:f>
        <x:v>0.5492957746478874</x:v>
      </x:c>
      <x:c r="E47" s="10" t="n">
        <x:f>'统计计算'!O26</x:f>
        <x:v>-0.23828307787906383</x:v>
      </x:c>
      <x:c r="F47" s="9" t="n">
        <x:f>'统计计算'!P26</x:f>
        <x:v>7617.169221209362</x:v>
      </x:c>
      <x:c r="G47" s="10" t="n">
        <x:f>'统计计算'!S26</x:f>
        <x:v>0.33473486640061134</x:v>
      </x:c>
      <x:c r="H47" s="10" t="n">
        <x:f>'统计计算'!Q26</x:f>
        <x:v>-0.0034753772330125463</x:v>
      </x:c>
      <x:c r="I47" s="2" t="n">
        <x:f>1+COUNTIFS($E$41:$E$50,"&gt;"&amp;E47)</x:f>
        <x:v>7</x:v>
      </x:c>
      <x:c r="J47" s="2" t="n">
        <x:f>1+COUNTIFS($C$41:$C$50,"&gt;"&amp;C47)</x:f>
        <x:v>4</x:v>
      </x:c>
    </x:row>
    <x:row r="48" ht="23" customHeight="1">
      <x:c r="A48" s="8" t="str">
        <x:f>'统计计算'!C28</x:f>
        <x:v>CCI</x:v>
      </x:c>
      <x:c r="B48" s="8" t="n">
        <x:f>'统计计算'!I28</x:f>
        <x:v>47</x:v>
      </x:c>
      <x:c r="C48" s="13" t="n">
        <x:f>'统计计算'!K28</x:f>
        <x:v>0.425531914893617</x:v>
      </x:c>
      <x:c r="D48" s="13" t="n">
        <x:f>'统计计算'!M28</x:f>
        <x:v>0.425531914893617</x:v>
      </x:c>
      <x:c r="E48" s="13" t="n">
        <x:f>'统计计算'!O28</x:f>
        <x:v>-0.2464594739496329</x:v>
      </x:c>
      <x:c r="F48" s="14" t="n">
        <x:f>'统计计算'!P28</x:f>
        <x:v>7535.40526050367</x:v>
      </x:c>
      <x:c r="G48" s="13" t="n">
        <x:f>'统计计算'!S28</x:f>
        <x:v>0.28658522733001135</x:v>
      </x:c>
      <x:c r="H48" s="13" t="n">
        <x:f>'统计计算'!Q28</x:f>
        <x:v>-0.005748287978791393</x:v>
      </x:c>
      <x:c r="I48" s="8" t="n">
        <x:f>1+COUNTIFS($E$41:$E$50,"&gt;"&amp;E48)</x:f>
        <x:v>8</x:v>
      </x:c>
      <x:c r="J48" s="8" t="n">
        <x:f>1+COUNTIFS($C$41:$C$50,"&gt;"&amp;C48)</x:f>
        <x:v>9</x:v>
      </x:c>
    </x:row>
    <x:row r="49" ht="23" customHeight="1">
      <x:c r="A49" s="2" t="str">
        <x:f>'统计计算'!C31</x:f>
        <x:v>VWmacd</x:v>
      </x:c>
      <x:c r="B49" s="2" t="n">
        <x:f>'统计计算'!I31</x:f>
        <x:v>47</x:v>
      </x:c>
      <x:c r="C49" s="10" t="n">
        <x:f>'统计计算'!K31</x:f>
        <x:v>0.40425531914893614</x:v>
      </x:c>
      <x:c r="D49" s="10" t="n">
        <x:f>'统计计算'!M31</x:f>
        <x:v>0.3829787234042553</x:v>
      </x:c>
      <x:c r="E49" s="10" t="n">
        <x:f>'统计计算'!O31</x:f>
        <x:v>-0.2844543662976233</x:v>
      </x:c>
      <x:c r="F49" s="9" t="n">
        <x:f>'统计计算'!P31</x:f>
        <x:v>7155.4563370237665</x:v>
      </x:c>
      <x:c r="G49" s="10" t="n">
        <x:f>'统计计算'!S31</x:f>
        <x:v>0.37077566699065834</x:v>
      </x:c>
      <x:c r="H49" s="10" t="n">
        <x:f>'统计计算'!Q31</x:f>
        <x:v>-0.006668170260573105</x:v>
      </x:c>
      <x:c r="I49" s="2" t="n">
        <x:f>1+COUNTIFS($E$41:$E$50,"&gt;"&amp;E49)</x:f>
        <x:v>9</x:v>
      </x:c>
      <x:c r="J49" s="2" t="n">
        <x:f>1+COUNTIFS($C$41:$C$50,"&gt;"&amp;C49)</x:f>
        <x:v>10</x:v>
      </x:c>
    </x:row>
    <x:row r="50" ht="23" customHeight="1">
      <x:c r="A50" s="8" t="str">
        <x:f>'统计计算'!C32</x:f>
        <x:v>Chaikin Money Flow</x:v>
      </x:c>
      <x:c r="B50" s="8" t="n">
        <x:f>'统计计算'!I32</x:f>
        <x:v>46</x:v>
      </x:c>
      <x:c r="C50" s="13" t="n">
        <x:f>'统计计算'!K32</x:f>
        <x:v>0.4782608695652174</x:v>
      </x:c>
      <x:c r="D50" s="13" t="n">
        <x:f>'统计计算'!M32</x:f>
        <x:v>0.4782608695652174</x:v>
      </x:c>
      <x:c r="E50" s="13" t="n">
        <x:f>'统计计算'!O32</x:f>
        <x:v>-0.349850343906292</x:v>
      </x:c>
      <x:c r="F50" s="14" t="n">
        <x:f>'统计计算'!P32</x:f>
        <x:v>6501.49656093708</x:v>
      </x:c>
      <x:c r="G50" s="13" t="n">
        <x:f>'统计计算'!S32</x:f>
        <x:v>0.42885441216087716</x:v>
      </x:c>
      <x:c r="H50" s="13" t="n">
        <x:f>'统计计算'!Q32</x:f>
        <x:v>-0.008638600584196613</x:v>
      </x:c>
      <x:c r="I50" s="8" t="n">
        <x:f>1+COUNTIFS($E$41:$E$50,"&gt;"&amp;E50)</x:f>
        <x:v>10</x:v>
      </x:c>
      <x:c r="J50" s="8" t="n">
        <x:f>1+COUNTIFS($C$41:$C$50,"&gt;"&amp;C50)</x:f>
        <x:v>8</x:v>
      </x:c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3" customHeight="1">
      <x:c r="A56" s="4" t="str">
        <x:v>1D 2025-01-01～2026-10-15（从10000重新起算）</x:v>
      </x:c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9" customHeight="1">
      <x:c r="A57" s="7" t="str">
        <x:v>单独启用指标</x:v>
      </x:c>
      <x:c r="B57" s="7" t="str">
        <x:v>交易数</x:v>
      </x:c>
      <x:c r="C57" s="7" t="str">
        <x:v>方向准确率</x:v>
      </x:c>
      <x:c r="D57" s="7" t="str">
        <x:v>扣费胜率</x:v>
      </x:c>
      <x:c r="E57" s="7" t="str">
        <x:v>累计净收益</x:v>
      </x:c>
      <x:c r="F57" s="7" t="str">
        <x:v>期末USDT</x:v>
      </x:c>
      <x:c r="G57" s="7" t="str">
        <x:v>收盘最大回撤</x:v>
      </x:c>
      <x:c r="H57" s="7" t="str">
        <x:v>每笔平均净收益</x:v>
      </x:c>
      <x:c r="I57" s="7" t="str">
        <x:v>收益名次</x:v>
      </x:c>
      <x:c r="J57" s="7" t="str">
        <x:v>准确率名次</x:v>
      </x:c>
    </x:row>
    <x:row r="58" ht="23" customHeight="1">
      <x:c r="A58" s="2" t="str">
        <x:f>'统计计算'!C63</x:f>
        <x:v>Money Flow Index</x:v>
      </x:c>
      <x:c r="B58" s="2" t="n">
        <x:f>'统计计算'!I63</x:f>
        <x:v>13</x:v>
      </x:c>
      <x:c r="C58" s="10" t="n">
        <x:f>'统计计算'!K63</x:f>
        <x:v>0.5384615384615384</x:v>
      </x:c>
      <x:c r="D58" s="10" t="n">
        <x:f>'统计计算'!M63</x:f>
        <x:v>0.6153846153846154</x:v>
      </x:c>
      <x:c r="E58" s="10" t="n">
        <x:f>'统计计算'!O63</x:f>
        <x:v>0.21659440392138513</x:v>
      </x:c>
      <x:c r="F58" s="9" t="n">
        <x:f>'统计计算'!P63</x:f>
        <x:v>12165.944039213851</x:v>
      </x:c>
      <x:c r="G58" s="10" t="n">
        <x:f>'统计计算'!S63</x:f>
        <x:v>0.17856523797207602</x:v>
      </x:c>
      <x:c r="H58" s="10" t="n">
        <x:f>'统计计算'!Q63</x:f>
        <x:v>0.016069695474266704</x:v>
      </x:c>
      <x:c r="I58" s="2" t="n">
        <x:f>1+COUNTIFS($E$58:$E$67,"&gt;"&amp;E58)</x:f>
        <x:v>1</x:v>
      </x:c>
      <x:c r="J58" s="2" t="n">
        <x:f>1+COUNTIFS($C$58:$C$67,"&gt;"&amp;C58)</x:f>
        <x:v>6</x:v>
      </x:c>
    </x:row>
    <x:row r="59" ht="23" customHeight="1">
      <x:c r="A59" s="8" t="str">
        <x:f>'统计计算'!C58</x:f>
        <x:v>CCI</x:v>
      </x:c>
      <x:c r="B59" s="8" t="n">
        <x:f>'统计计算'!I58</x:f>
        <x:v>4</x:v>
      </x:c>
      <x:c r="C59" s="13" t="n">
        <x:f>'统计计算'!K58</x:f>
        <x:v>0.75</x:v>
      </x:c>
      <x:c r="D59" s="13" t="n">
        <x:f>'统计计算'!M58</x:f>
        <x:v>0.75</x:v>
      </x:c>
      <x:c r="E59" s="13" t="n">
        <x:f>'统计计算'!O58</x:f>
        <x:v>0.18850088107438343</x:v>
      </x:c>
      <x:c r="F59" s="14" t="n">
        <x:f>'统计计算'!P58</x:f>
        <x:v>11885.008810743835</x:v>
      </x:c>
      <x:c r="G59" s="13" t="n">
        <x:f>'统计计算'!S58</x:f>
        <x:v>0.047596291285405545</x:v>
      </x:c>
      <x:c r="H59" s="13" t="n">
        <x:f>'统计计算'!Q58</x:f>
        <x:v>0.045159325584268</x:v>
      </x:c>
      <x:c r="I59" s="8" t="n">
        <x:f>1+COUNTIFS($E$58:$E$67,"&gt;"&amp;E59)</x:f>
        <x:v>2</x:v>
      </x:c>
      <x:c r="J59" s="8" t="n">
        <x:f>1+COUNTIFS($C$58:$C$67,"&gt;"&amp;C59)</x:f>
        <x:v>1</x:v>
      </x:c>
    </x:row>
    <x:row r="60" ht="23" customHeight="1">
      <x:c r="A60" s="2" t="str">
        <x:f>'统计计算'!C57</x:f>
        <x:v>Stochastic</x:v>
      </x:c>
      <x:c r="B60" s="2" t="n">
        <x:f>'统计计算'!I57</x:f>
        <x:v>6</x:v>
      </x:c>
      <x:c r="C60" s="10" t="n">
        <x:f>'统计计算'!K57</x:f>
        <x:v>0.6666666666666666</x:v>
      </x:c>
      <x:c r="D60" s="10" t="n">
        <x:f>'统计计算'!M57</x:f>
        <x:v>0.6666666666666666</x:v>
      </x:c>
      <x:c r="E60" s="10" t="n">
        <x:f>'统计计算'!O57</x:f>
        <x:v>0.14143858965902806</x:v>
      </x:c>
      <x:c r="F60" s="9" t="n">
        <x:f>'统计计算'!P57</x:f>
        <x:v>11414.38589659028</x:v>
      </x:c>
      <x:c r="G60" s="10" t="n">
        <x:f>'统计计算'!S57</x:f>
        <x:v>0.05785075483538138</x:v>
      </x:c>
      <x:c r="H60" s="10" t="n">
        <x:f>'统计计算'!Q57</x:f>
        <x:v>0.02279320594103737</x:v>
      </x:c>
      <x:c r="I60" s="2" t="n">
        <x:f>1+COUNTIFS($E$58:$E$67,"&gt;"&amp;E60)</x:f>
        <x:v>3</x:v>
      </x:c>
      <x:c r="J60" s="2" t="n">
        <x:f>1+COUNTIFS($C$58:$C$67,"&gt;"&amp;C60)</x:f>
        <x:v>3</x:v>
      </x:c>
    </x:row>
    <x:row r="61" ht="23" customHeight="1">
      <x:c r="A61" s="8" t="str">
        <x:f>'统计计算'!C55</x:f>
        <x:v>MACD Histogram</x:v>
      </x:c>
      <x:c r="B61" s="8" t="n">
        <x:f>'统计计算'!I55</x:f>
        <x:v>14</x:v>
      </x:c>
      <x:c r="C61" s="13" t="n">
        <x:f>'统计计算'!K55</x:f>
        <x:v>0.5714285714285714</x:v>
      </x:c>
      <x:c r="D61" s="13" t="n">
        <x:f>'统计计算'!M55</x:f>
        <x:v>0.5714285714285714</x:v>
      </x:c>
      <x:c r="E61" s="13" t="n">
        <x:f>'统计计算'!O55</x:f>
        <x:v>0.1153970443335242</x:v>
      </x:c>
      <x:c r="F61" s="14" t="n">
        <x:f>'统计计算'!P55</x:f>
        <x:v>11153.970443335242</x:v>
      </x:c>
      <x:c r="G61" s="13" t="n">
        <x:f>'统计计算'!S55</x:f>
        <x:v>0.16959956294877</x:v>
      </x:c>
      <x:c r="H61" s="13" t="n">
        <x:f>'统计计算'!Q55</x:f>
        <x:v>0.00934026326073227</x:v>
      </x:c>
      <x:c r="I61" s="8" t="n">
        <x:f>1+COUNTIFS($E$58:$E$67,"&gt;"&amp;E61)</x:f>
        <x:v>4</x:v>
      </x:c>
      <x:c r="J61" s="8" t="n">
        <x:f>1+COUNTIFS($C$58:$C$67,"&gt;"&amp;C61)</x:f>
        <x:v>5</x:v>
      </x:c>
    </x:row>
    <x:row r="62" ht="23" customHeight="1">
      <x:c r="A62" s="2" t="str">
        <x:f>'统计计算'!C60</x:f>
        <x:v>OBV</x:v>
      </x:c>
      <x:c r="B62" s="2" t="n">
        <x:f>'统计计算'!I60</x:f>
        <x:v>11</x:v>
      </x:c>
      <x:c r="C62" s="10" t="n">
        <x:f>'统计计算'!K60</x:f>
        <x:v>0.6363636363636364</x:v>
      </x:c>
      <x:c r="D62" s="10" t="n">
        <x:f>'统计计算'!M60</x:f>
        <x:v>0.7272727272727273</x:v>
      </x:c>
      <x:c r="E62" s="10" t="n">
        <x:f>'统计计算'!O60</x:f>
        <x:v>0.06953679412972803</x:v>
      </x:c>
      <x:c r="F62" s="9" t="n">
        <x:f>'统计计算'!P60</x:f>
        <x:v>10695.36794129728</x:v>
      </x:c>
      <x:c r="G62" s="10" t="n">
        <x:f>'统计计算'!S60</x:f>
        <x:v>0.24420449363366536</x:v>
      </x:c>
      <x:c r="H62" s="10" t="n">
        <x:f>'统计计算'!Q60</x:f>
        <x:v>0.008662405466707738</x:v>
      </x:c>
      <x:c r="I62" s="2" t="n">
        <x:f>1+COUNTIFS($E$58:$E$67,"&gt;"&amp;E62)</x:f>
        <x:v>5</x:v>
      </x:c>
      <x:c r="J62" s="2" t="n">
        <x:f>1+COUNTIFS($C$58:$C$67,"&gt;"&amp;C62)</x:f>
        <x:v>4</x:v>
      </x:c>
    </x:row>
    <x:row r="63" ht="23" customHeight="1">
      <x:c r="A63" s="8" t="str">
        <x:f>'统计计算'!C62</x:f>
        <x:v>Chaikin Money Flow</x:v>
      </x:c>
      <x:c r="B63" s="8" t="n">
        <x:f>'统计计算'!I62</x:f>
        <x:v>6</x:v>
      </x:c>
      <x:c r="C63" s="13" t="n">
        <x:f>'统计计算'!K62</x:f>
        <x:v>0.5</x:v>
      </x:c>
      <x:c r="D63" s="13" t="n">
        <x:f>'统计计算'!M62</x:f>
        <x:v>0.6666666666666666</x:v>
      </x:c>
      <x:c r="E63" s="13" t="n">
        <x:f>'统计计算'!O62</x:f>
        <x:v>0.06483818214947257</x:v>
      </x:c>
      <x:c r="F63" s="14" t="n">
        <x:f>'统计计算'!P62</x:f>
        <x:v>10648.381821494726</x:v>
      </x:c>
      <x:c r="G63" s="13" t="n">
        <x:f>'统计计算'!S62</x:f>
        <x:v>0.15501425385575718</x:v>
      </x:c>
      <x:c r="H63" s="13" t="n">
        <x:f>'统计计算'!Q62</x:f>
        <x:v>0.012004720378781544</x:v>
      </x:c>
      <x:c r="I63" s="8" t="n">
        <x:f>1+COUNTIFS($E$58:$E$67,"&gt;"&amp;E63)</x:f>
        <x:v>6</x:v>
      </x:c>
      <x:c r="J63" s="8" t="n">
        <x:f>1+COUNTIFS($C$58:$C$67,"&gt;"&amp;C63)</x:f>
        <x:v>7</x:v>
      </x:c>
    </x:row>
    <x:row r="64" ht="23" customHeight="1">
      <x:c r="A64" s="2" t="str">
        <x:f>'统计计算'!C59</x:f>
        <x:v>Momentum</x:v>
      </x:c>
      <x:c r="B64" s="2" t="n">
        <x:f>'统计计算'!I59</x:f>
        <x:v>10</x:v>
      </x:c>
      <x:c r="C64" s="10" t="n">
        <x:f>'统计计算'!K59</x:f>
        <x:v>0.7</x:v>
      </x:c>
      <x:c r="D64" s="10" t="n">
        <x:f>'统计计算'!M59</x:f>
        <x:v>0.7</x:v>
      </x:c>
      <x:c r="E64" s="10" t="n">
        <x:f>'统计计算'!O59</x:f>
        <x:v>0.058132761990491943</x:v>
      </x:c>
      <x:c r="F64" s="9" t="n">
        <x:f>'统计计算'!P59</x:f>
        <x:v>10581.32761990492</x:v>
      </x:c>
      <x:c r="G64" s="10" t="n">
        <x:f>'统计计算'!S59</x:f>
        <x:v>0.24326877940444003</x:v>
      </x:c>
      <x:c r="H64" s="10" t="n">
        <x:f>'统计计算'!Q59</x:f>
        <x:v>0.007738283689071854</x:v>
      </x:c>
      <x:c r="I64" s="2" t="n">
        <x:f>1+COUNTIFS($E$58:$E$67,"&gt;"&amp;E64)</x:f>
        <x:v>7</x:v>
      </x:c>
      <x:c r="J64" s="2" t="n">
        <x:f>1+COUNTIFS($C$58:$C$67,"&gt;"&amp;C64)</x:f>
        <x:v>2</x:v>
      </x:c>
    </x:row>
    <x:row r="65" ht="23" customHeight="1">
      <x:c r="A65" s="8" t="str">
        <x:f>'统计计算'!C56</x:f>
        <x:v>RSI</x:v>
      </x:c>
      <x:c r="B65" s="8" t="n">
        <x:f>'统计计算'!I56</x:f>
        <x:v>14</x:v>
      </x:c>
      <x:c r="C65" s="13" t="n">
        <x:f>'统计计算'!K56</x:f>
        <x:v>0.5</x:v>
      </x:c>
      <x:c r="D65" s="13" t="n">
        <x:f>'统计计算'!M56</x:f>
        <x:v>0.5714285714285714</x:v>
      </x:c>
      <x:c r="E65" s="13" t="n">
        <x:f>'统计计算'!O56</x:f>
        <x:v>-0.01747619716731363</x:v>
      </x:c>
      <x:c r="F65" s="14" t="n">
        <x:f>'统计计算'!P56</x:f>
        <x:v>9825.238028326863</x:v>
      </x:c>
      <x:c r="G65" s="13" t="n">
        <x:f>'统计计算'!S56</x:f>
        <x:v>0.22501909866272507</x:v>
      </x:c>
      <x:c r="H65" s="13" t="n">
        <x:f>'统计计算'!Q56</x:f>
        <x:v>0.0009437810654953071</x:v>
      </x:c>
      <x:c r="I65" s="8" t="n">
        <x:f>1+COUNTIFS($E$58:$E$67,"&gt;"&amp;E65)</x:f>
        <x:v>8</x:v>
      </x:c>
      <x:c r="J65" s="8" t="n">
        <x:f>1+COUNTIFS($C$58:$C$67,"&gt;"&amp;C65)</x:f>
        <x:v>7</x:v>
      </x:c>
    </x:row>
    <x:row r="66" ht="23" customHeight="1">
      <x:c r="A66" s="2" t="str">
        <x:f>'统计计算'!C61</x:f>
        <x:v>VWmacd</x:v>
      </x:c>
      <x:c r="B66" s="2" t="n">
        <x:f>'统计计算'!I61</x:f>
        <x:v>8</x:v>
      </x:c>
      <x:c r="C66" s="10" t="n">
        <x:f>'统计计算'!K61</x:f>
        <x:v>0.25</x:v>
      </x:c>
      <x:c r="D66" s="10" t="n">
        <x:f>'统计计算'!M61</x:f>
        <x:v>0.25</x:v>
      </x:c>
      <x:c r="E66" s="10" t="n">
        <x:f>'统计计算'!O61</x:f>
        <x:v>-0.2546046985631908</x:v>
      </x:c>
      <x:c r="F66" s="9" t="n">
        <x:f>'统计计算'!P61</x:f>
        <x:v>7453.953014368092</x:v>
      </x:c>
      <x:c r="G66" s="10" t="n">
        <x:f>'统计计算'!S61</x:f>
        <x:v>0.31319535249758823</x:v>
      </x:c>
      <x:c r="H66" s="10" t="n">
        <x:f>'统计计算'!Q61</x:f>
        <x:v>-0.03413140860783334</x:v>
      </x:c>
      <x:c r="I66" s="2" t="n">
        <x:f>1+COUNTIFS($E$58:$E$67,"&gt;"&amp;E66)</x:f>
        <x:v>9</x:v>
      </x:c>
      <x:c r="J66" s="2" t="n">
        <x:f>1+COUNTIFS($C$58:$C$67,"&gt;"&amp;C66)</x:f>
        <x:v>10</x:v>
      </x:c>
    </x:row>
    <x:row r="67" ht="23" customHeight="1">
      <x:c r="A67" s="8" t="str">
        <x:f>'统计计算'!C54</x:f>
        <x:v>MACD</x:v>
      </x:c>
      <x:c r="B67" s="8" t="n">
        <x:f>'统计计算'!I54</x:f>
        <x:v>10</x:v>
      </x:c>
      <x:c r="C67" s="13" t="n">
        <x:f>'统计计算'!K54</x:f>
        <x:v>0.3</x:v>
      </x:c>
      <x:c r="D67" s="13" t="n">
        <x:f>'统计计算'!M54</x:f>
        <x:v>0.3</x:v>
      </x:c>
      <x:c r="E67" s="13" t="n">
        <x:f>'统计计算'!O54</x:f>
        <x:v>-0.42445016781093964</x:v>
      </x:c>
      <x:c r="F67" s="14" t="n">
        <x:f>'统计计算'!P54</x:f>
        <x:v>5755.498321890604</x:v>
      </x:c>
      <x:c r="G67" s="13" t="n">
        <x:f>'统计计算'!S54</x:f>
        <x:v>0.48102973442455876</x:v>
      </x:c>
      <x:c r="H67" s="13" t="n">
        <x:f>'统计计算'!Q54</x:f>
        <x:v>-0.04861667663876269</x:v>
      </x:c>
      <x:c r="I67" s="8" t="n">
        <x:f>1+COUNTIFS($E$58:$E$67,"&gt;"&amp;E67)</x:f>
        <x:v>10</x:v>
      </x:c>
      <x:c r="J67" s="8" t="n">
        <x:f>1+COUNTIFS($C$58:$C$67,"&gt;"&amp;C67)</x:f>
        <x:v>9</x:v>
      </x:c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3" customHeight="1">
      <x:c r="A70" s="4" t="str">
        <x:v>黄色交易数：少于30笔。日线尤其要结合样本量；收益最高与准确率最高可能是不同指标。</x:v>
      </x:c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3" customHeight="1">
      <x:c r="A71" s="4" t="str">
        <x:v>全期为连续账户；前段/后段各自重新启动，跨区间尚未完成交易不纳入分段。</x:v>
      </x:c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3" customHeight="1">
      <x:c r="A72" s="4" t="str">
        <x:v>最大回撤仅按K线收盘权益采样，可能低于盘中回撤；本轮未模拟杠杆、强平和止损。</x:v>
      </x:c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3" customHeight="1">
      <x:c r="A73" s="4" t="str">
        <x:v>本表是固定规则报告。算法由本地Python复现，未与TradingView逐根核验。</x:v>
      </x:c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</x:sheetData>
  <x:conditionalFormatting sqref="E7:E16">
    <x:cfRule type="cellIs" dxfId="0" priority="1" operator="lessThan">
      <x:formula>0</x:formula>
    </x:cfRule>
  </x:conditionalFormatting>
  <x:conditionalFormatting sqref="B7:B16">
    <x:cfRule type="cellIs" dxfId="1" priority="2" operator="lessThan">
      <x:formula>30</x:formula>
    </x:cfRule>
  </x:conditionalFormatting>
  <x:conditionalFormatting sqref="E24:E33">
    <x:cfRule type="cellIs" dxfId="2" priority="3" operator="lessThan">
      <x:formula>0</x:formula>
    </x:cfRule>
  </x:conditionalFormatting>
  <x:conditionalFormatting sqref="B24:B33">
    <x:cfRule type="cellIs" dxfId="3" priority="4" operator="lessThan">
      <x:formula>30</x:formula>
    </x:cfRule>
  </x:conditionalFormatting>
  <x:conditionalFormatting sqref="E41:E50">
    <x:cfRule type="cellIs" dxfId="4" priority="5" operator="lessThan">
      <x:formula>0</x:formula>
    </x:cfRule>
  </x:conditionalFormatting>
  <x:conditionalFormatting sqref="B41:B50">
    <x:cfRule type="cellIs" dxfId="5" priority="6" operator="lessThan">
      <x:formula>30</x:formula>
    </x:cfRule>
  </x:conditionalFormatting>
  <x:conditionalFormatting sqref="E58:E67">
    <x:cfRule type="cellIs" dxfId="6" priority="7" operator="lessThan">
      <x:formula>0</x:formula>
    </x:cfRule>
  </x:conditionalFormatting>
  <x:conditionalFormatting sqref="B58:B67">
    <x:cfRule type="cellIs" dxfId="7" priority="8" operator="lessThan">
      <x:formula>30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ddda52ccb1464806"/>
    <x:tablePart xmlns:r="http://schemas.openxmlformats.org/officeDocument/2006/relationships" r:id="Rd998245ef95c4cee"/>
    <x:tablePart xmlns:r="http://schemas.openxmlformats.org/officeDocument/2006/relationships" r:id="Rf0ade7cbdbba4531"/>
    <x:tablePart xmlns:r="http://schemas.openxmlformats.org/officeDocument/2006/relationships" r:id="R442fb018b39347f4"/>
  </x:tableParts>
</x:worksheet>
</file>

<file path=xl/worksheets/sheet2.xml><?xml version="1.0" encoding="utf-8"?>
<x:worksheet xmlns:x="http://schemas.openxmlformats.org/spreadsheetml/2006/main">
  <x:sheetPr>
    <x:tabColor rgb="FF527B9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9" hidden="0" customWidth="1"/>
    <x:col min="4" max="4" width="30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BTCUSDT 永续：20组独立回测计划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已完成。每组只启用一个指标；4H和1D各10组；不测试组合。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4" t="str">
        <x:v>各组独立账户；组内多空共用一个仓位，持仓期间忽略任何新信号。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9" customHeight="1">
      <x:c r="A6" s="7" t="str">
        <x:v>任务编号</x:v>
      </x:c>
      <x:c r="B6" s="7" t="str">
        <x:v>周期</x:v>
      </x:c>
      <x:c r="C6" s="7" t="str">
        <x:v>唯一启用指标</x:v>
      </x:c>
      <x:c r="D6" s="7" t="str">
        <x:v>正式评估区间(UTC)</x:v>
      </x:c>
      <x:c r="E6" s="7" t="str">
        <x:v>持有根数</x:v>
      </x:c>
      <x:c r="F6" s="7" t="str">
        <x:v>方向</x:v>
      </x:c>
      <x:c r="G6" s="7" t="str">
        <x:v>持仓上限</x:v>
      </x:c>
      <x:c r="H6" s="7" t="str">
        <x:v>状态</x:v>
      </x:c>
      <x:c r="I6" s="7" t="str">
        <x:v>完成交易数</x:v>
      </x:c>
    </x:row>
    <x:row r="7" ht="23" customHeight="1">
      <x:c r="A7" s="2" t="str">
        <x:v>TEST-01</x:v>
      </x:c>
      <x:c r="B7" s="2" t="str">
        <x:v>4H</x:v>
      </x:c>
      <x:c r="C7" s="2" t="str">
        <x:v>MACD</x:v>
      </x:c>
      <x:c r="D7" s="2" t="str">
        <x:v>2021-01-01～2026-10-15</x:v>
      </x:c>
      <x:c r="E7" s="2" t="n">
        <x:v>10</x:v>
      </x:c>
      <x:c r="F7" s="2" t="str">
        <x:v>多 / 空</x:v>
      </x:c>
      <x:c r="G7" s="2" t="n">
        <x:v>1</x:v>
      </x:c>
      <x:c r="H7" s="2" t="str">
        <x:v>已完成</x:v>
      </x:c>
      <x:c r="I7" s="2" t="n">
        <x:f>'统计计算'!I4</x:f>
        <x:v>147</x:v>
      </x:c>
    </x:row>
    <x:row r="8" ht="23" customHeight="1">
      <x:c r="A8" s="8" t="str">
        <x:v>TEST-02</x:v>
      </x:c>
      <x:c r="B8" s="8" t="str">
        <x:v>4H</x:v>
      </x:c>
      <x:c r="C8" s="8" t="str">
        <x:v>MACD Histogram</x:v>
      </x:c>
      <x:c r="D8" s="8" t="str">
        <x:v>2021-01-01～2026-10-15</x:v>
      </x:c>
      <x:c r="E8" s="8" t="n">
        <x:v>10</x:v>
      </x:c>
      <x:c r="F8" s="8" t="str">
        <x:v>多 / 空</x:v>
      </x:c>
      <x:c r="G8" s="8" t="n">
        <x:v>1</x:v>
      </x:c>
      <x:c r="H8" s="8" t="str">
        <x:v>已完成</x:v>
      </x:c>
      <x:c r="I8" s="8" t="n">
        <x:f>'统计计算'!I5</x:f>
        <x:v>246</x:v>
      </x:c>
    </x:row>
    <x:row r="9" ht="23" customHeight="1">
      <x:c r="A9" s="2" t="str">
        <x:v>TEST-03</x:v>
      </x:c>
      <x:c r="B9" s="2" t="str">
        <x:v>4H</x:v>
      </x:c>
      <x:c r="C9" s="2" t="str">
        <x:v>RSI</x:v>
      </x:c>
      <x:c r="D9" s="2" t="str">
        <x:v>2021-01-01～2026-10-15</x:v>
      </x:c>
      <x:c r="E9" s="2" t="n">
        <x:v>10</x:v>
      </x:c>
      <x:c r="F9" s="2" t="str">
        <x:v>多 / 空</x:v>
      </x:c>
      <x:c r="G9" s="2" t="n">
        <x:v>1</x:v>
      </x:c>
      <x:c r="H9" s="2" t="str">
        <x:v>已完成</x:v>
      </x:c>
      <x:c r="I9" s="2" t="n">
        <x:f>'统计计算'!I6</x:f>
        <x:v>258</x:v>
      </x:c>
    </x:row>
    <x:row r="10" ht="23" customHeight="1">
      <x:c r="A10" s="8" t="str">
        <x:v>TEST-04</x:v>
      </x:c>
      <x:c r="B10" s="8" t="str">
        <x:v>4H</x:v>
      </x:c>
      <x:c r="C10" s="8" t="str">
        <x:v>Stochastic</x:v>
      </x:c>
      <x:c r="D10" s="8" t="str">
        <x:v>2021-01-01～2026-10-15</x:v>
      </x:c>
      <x:c r="E10" s="8" t="n">
        <x:v>10</x:v>
      </x:c>
      <x:c r="F10" s="8" t="str">
        <x:v>多 / 空</x:v>
      </x:c>
      <x:c r="G10" s="8" t="n">
        <x:v>1</x:v>
      </x:c>
      <x:c r="H10" s="8" t="str">
        <x:v>已完成</x:v>
      </x:c>
      <x:c r="I10" s="8" t="n">
        <x:f>'统计计算'!I7</x:f>
        <x:v>176</x:v>
      </x:c>
    </x:row>
    <x:row r="11" ht="23" customHeight="1">
      <x:c r="A11" s="2" t="str">
        <x:v>TEST-05</x:v>
      </x:c>
      <x:c r="B11" s="2" t="str">
        <x:v>4H</x:v>
      </x:c>
      <x:c r="C11" s="2" t="str">
        <x:v>CCI</x:v>
      </x:c>
      <x:c r="D11" s="2" t="str">
        <x:v>2021-01-01～2026-10-15</x:v>
      </x:c>
      <x:c r="E11" s="2" t="n">
        <x:v>10</x:v>
      </x:c>
      <x:c r="F11" s="2" t="str">
        <x:v>多 / 空</x:v>
      </x:c>
      <x:c r="G11" s="2" t="n">
        <x:v>1</x:v>
      </x:c>
      <x:c r="H11" s="2" t="str">
        <x:v>已完成</x:v>
      </x:c>
      <x:c r="I11" s="2" t="n">
        <x:f>'统计计算'!I8</x:f>
        <x:v>158</x:v>
      </x:c>
    </x:row>
    <x:row r="12" ht="23" customHeight="1">
      <x:c r="A12" s="8" t="str">
        <x:v>TEST-06</x:v>
      </x:c>
      <x:c r="B12" s="8" t="str">
        <x:v>4H</x:v>
      </x:c>
      <x:c r="C12" s="8" t="str">
        <x:v>Momentum</x:v>
      </x:c>
      <x:c r="D12" s="8" t="str">
        <x:v>2021-01-01～2026-10-15</x:v>
      </x:c>
      <x:c r="E12" s="8" t="n">
        <x:v>10</x:v>
      </x:c>
      <x:c r="F12" s="8" t="str">
        <x:v>多 / 空</x:v>
      </x:c>
      <x:c r="G12" s="8" t="n">
        <x:v>1</x:v>
      </x:c>
      <x:c r="H12" s="8" t="str">
        <x:v>已完成</x:v>
      </x:c>
      <x:c r="I12" s="8" t="n">
        <x:f>'统计计算'!I9</x:f>
        <x:v>218</x:v>
      </x:c>
    </x:row>
    <x:row r="13" ht="23" customHeight="1">
      <x:c r="A13" s="2" t="str">
        <x:v>TEST-07</x:v>
      </x:c>
      <x:c r="B13" s="2" t="str">
        <x:v>4H</x:v>
      </x:c>
      <x:c r="C13" s="2" t="str">
        <x:v>OBV</x:v>
      </x:c>
      <x:c r="D13" s="2" t="str">
        <x:v>2021-01-01～2026-10-15</x:v>
      </x:c>
      <x:c r="E13" s="2" t="n">
        <x:v>10</x:v>
      </x:c>
      <x:c r="F13" s="2" t="str">
        <x:v>多 / 空</x:v>
      </x:c>
      <x:c r="G13" s="2" t="n">
        <x:v>1</x:v>
      </x:c>
      <x:c r="H13" s="2" t="str">
        <x:v>已完成</x:v>
      </x:c>
      <x:c r="I13" s="2" t="n">
        <x:f>'统计计算'!I10</x:f>
        <x:v>249</x:v>
      </x:c>
    </x:row>
    <x:row r="14" ht="23" customHeight="1">
      <x:c r="A14" s="8" t="str">
        <x:v>TEST-08</x:v>
      </x:c>
      <x:c r="B14" s="8" t="str">
        <x:v>4H</x:v>
      </x:c>
      <x:c r="C14" s="8" t="str">
        <x:v>VWmacd</x:v>
      </x:c>
      <x:c r="D14" s="8" t="str">
        <x:v>2021-01-01～2026-10-15</x:v>
      </x:c>
      <x:c r="E14" s="8" t="n">
        <x:v>10</x:v>
      </x:c>
      <x:c r="F14" s="8" t="str">
        <x:v>多 / 空</x:v>
      </x:c>
      <x:c r="G14" s="8" t="n">
        <x:v>1</x:v>
      </x:c>
      <x:c r="H14" s="8" t="str">
        <x:v>已完成</x:v>
      </x:c>
      <x:c r="I14" s="8" t="n">
        <x:f>'统计计算'!I11</x:f>
        <x:v>171</x:v>
      </x:c>
    </x:row>
    <x:row r="15" ht="23" customHeight="1">
      <x:c r="A15" s="2" t="str">
        <x:v>TEST-09</x:v>
      </x:c>
      <x:c r="B15" s="2" t="str">
        <x:v>4H</x:v>
      </x:c>
      <x:c r="C15" s="2" t="str">
        <x:v>Chaikin Money Flow</x:v>
      </x:c>
      <x:c r="D15" s="2" t="str">
        <x:v>2021-01-01～2026-10-15</x:v>
      </x:c>
      <x:c r="E15" s="2" t="n">
        <x:v>10</x:v>
      </x:c>
      <x:c r="F15" s="2" t="str">
        <x:v>多 / 空</x:v>
      </x:c>
      <x:c r="G15" s="2" t="n">
        <x:v>1</x:v>
      </x:c>
      <x:c r="H15" s="2" t="str">
        <x:v>已完成</x:v>
      </x:c>
      <x:c r="I15" s="2" t="n">
        <x:f>'统计计算'!I12</x:f>
        <x:v>174</x:v>
      </x:c>
    </x:row>
    <x:row r="16" ht="23" customHeight="1">
      <x:c r="A16" s="8" t="str">
        <x:v>TEST-10</x:v>
      </x:c>
      <x:c r="B16" s="8" t="str">
        <x:v>4H</x:v>
      </x:c>
      <x:c r="C16" s="8" t="str">
        <x:v>Money Flow Index</x:v>
      </x:c>
      <x:c r="D16" s="8" t="str">
        <x:v>2021-01-01～2026-10-15</x:v>
      </x:c>
      <x:c r="E16" s="8" t="n">
        <x:v>10</x:v>
      </x:c>
      <x:c r="F16" s="8" t="str">
        <x:v>多 / 空</x:v>
      </x:c>
      <x:c r="G16" s="8" t="n">
        <x:v>1</x:v>
      </x:c>
      <x:c r="H16" s="8" t="str">
        <x:v>已完成</x:v>
      </x:c>
      <x:c r="I16" s="8" t="n">
        <x:f>'统计计算'!I13</x:f>
        <x:v>194</x:v>
      </x:c>
    </x:row>
    <x:row r="17" ht="23" customHeight="1">
      <x:c r="A17" s="2" t="str">
        <x:v>TEST-11</x:v>
      </x:c>
      <x:c r="B17" s="2" t="str">
        <x:v>1D</x:v>
      </x:c>
      <x:c r="C17" s="2" t="str">
        <x:v>MACD</x:v>
      </x:c>
      <x:c r="D17" s="2" t="str">
        <x:v>2021-01-01～2026-10-15</x:v>
      </x:c>
      <x:c r="E17" s="2" t="n">
        <x:v>10</x:v>
      </x:c>
      <x:c r="F17" s="2" t="str">
        <x:v>多 / 空</x:v>
      </x:c>
      <x:c r="G17" s="2" t="n">
        <x:v>1</x:v>
      </x:c>
      <x:c r="H17" s="2" t="str">
        <x:v>已完成</x:v>
      </x:c>
      <x:c r="I17" s="2" t="n">
        <x:f>'统计计算'!I34</x:f>
        <x:v>33</x:v>
      </x:c>
    </x:row>
    <x:row r="18" ht="23" customHeight="1">
      <x:c r="A18" s="8" t="str">
        <x:v>TEST-12</x:v>
      </x:c>
      <x:c r="B18" s="8" t="str">
        <x:v>1D</x:v>
      </x:c>
      <x:c r="C18" s="8" t="str">
        <x:v>MACD Histogram</x:v>
      </x:c>
      <x:c r="D18" s="8" t="str">
        <x:v>2021-01-01～2026-10-15</x:v>
      </x:c>
      <x:c r="E18" s="8" t="n">
        <x:v>10</x:v>
      </x:c>
      <x:c r="F18" s="8" t="str">
        <x:v>多 / 空</x:v>
      </x:c>
      <x:c r="G18" s="8" t="n">
        <x:v>1</x:v>
      </x:c>
      <x:c r="H18" s="8" t="str">
        <x:v>已完成</x:v>
      </x:c>
      <x:c r="I18" s="8" t="n">
        <x:f>'统计计算'!I35</x:f>
        <x:v>43</x:v>
      </x:c>
    </x:row>
    <x:row r="19" ht="23" customHeight="1">
      <x:c r="A19" s="2" t="str">
        <x:v>TEST-13</x:v>
      </x:c>
      <x:c r="B19" s="2" t="str">
        <x:v>1D</x:v>
      </x:c>
      <x:c r="C19" s="2" t="str">
        <x:v>RSI</x:v>
      </x:c>
      <x:c r="D19" s="2" t="str">
        <x:v>2021-01-01～2026-10-15</x:v>
      </x:c>
      <x:c r="E19" s="2" t="n">
        <x:v>10</x:v>
      </x:c>
      <x:c r="F19" s="2" t="str">
        <x:v>多 / 空</x:v>
      </x:c>
      <x:c r="G19" s="2" t="n">
        <x:v>1</x:v>
      </x:c>
      <x:c r="H19" s="2" t="str">
        <x:v>已完成</x:v>
      </x:c>
      <x:c r="I19" s="2" t="n">
        <x:f>'统计计算'!I36</x:f>
        <x:v>51</x:v>
      </x:c>
    </x:row>
    <x:row r="20" ht="23" customHeight="1">
      <x:c r="A20" s="8" t="str">
        <x:v>TEST-14</x:v>
      </x:c>
      <x:c r="B20" s="8" t="str">
        <x:v>1D</x:v>
      </x:c>
      <x:c r="C20" s="8" t="str">
        <x:v>Stochastic</x:v>
      </x:c>
      <x:c r="D20" s="8" t="str">
        <x:v>2021-01-01～2026-10-15</x:v>
      </x:c>
      <x:c r="E20" s="8" t="n">
        <x:v>10</x:v>
      </x:c>
      <x:c r="F20" s="8" t="str">
        <x:v>多 / 空</x:v>
      </x:c>
      <x:c r="G20" s="8" t="n">
        <x:v>1</x:v>
      </x:c>
      <x:c r="H20" s="8" t="str">
        <x:v>已完成</x:v>
      </x:c>
      <x:c r="I20" s="8" t="n">
        <x:f>'统计计算'!I37</x:f>
        <x:v>30</x:v>
      </x:c>
    </x:row>
    <x:row r="21" ht="23" customHeight="1">
      <x:c r="A21" s="2" t="str">
        <x:v>TEST-15</x:v>
      </x:c>
      <x:c r="B21" s="2" t="str">
        <x:v>1D</x:v>
      </x:c>
      <x:c r="C21" s="2" t="str">
        <x:v>CCI</x:v>
      </x:c>
      <x:c r="D21" s="2" t="str">
        <x:v>2021-01-01～2026-10-15</x:v>
      </x:c>
      <x:c r="E21" s="2" t="n">
        <x:v>10</x:v>
      </x:c>
      <x:c r="F21" s="2" t="str">
        <x:v>多 / 空</x:v>
      </x:c>
      <x:c r="G21" s="2" t="n">
        <x:v>1</x:v>
      </x:c>
      <x:c r="H21" s="2" t="str">
        <x:v>已完成</x:v>
      </x:c>
      <x:c r="I21" s="2" t="n">
        <x:f>'统计计算'!I38</x:f>
        <x:v>28</x:v>
      </x:c>
    </x:row>
    <x:row r="22" ht="23" customHeight="1">
      <x:c r="A22" s="8" t="str">
        <x:v>TEST-16</x:v>
      </x:c>
      <x:c r="B22" s="8" t="str">
        <x:v>1D</x:v>
      </x:c>
      <x:c r="C22" s="8" t="str">
        <x:v>Momentum</x:v>
      </x:c>
      <x:c r="D22" s="8" t="str">
        <x:v>2021-01-01～2026-10-15</x:v>
      </x:c>
      <x:c r="E22" s="8" t="n">
        <x:v>10</x:v>
      </x:c>
      <x:c r="F22" s="8" t="str">
        <x:v>多 / 空</x:v>
      </x:c>
      <x:c r="G22" s="8" t="n">
        <x:v>1</x:v>
      </x:c>
      <x:c r="H22" s="8" t="str">
        <x:v>已完成</x:v>
      </x:c>
      <x:c r="I22" s="8" t="n">
        <x:f>'统计计算'!I39</x:f>
        <x:v>35</x:v>
      </x:c>
    </x:row>
    <x:row r="23" ht="23" customHeight="1">
      <x:c r="A23" s="2" t="str">
        <x:v>TEST-17</x:v>
      </x:c>
      <x:c r="B23" s="2" t="str">
        <x:v>1D</x:v>
      </x:c>
      <x:c r="C23" s="2" t="str">
        <x:v>OBV</x:v>
      </x:c>
      <x:c r="D23" s="2" t="str">
        <x:v>2021-01-01～2026-10-15</x:v>
      </x:c>
      <x:c r="E23" s="2" t="n">
        <x:v>10</x:v>
      </x:c>
      <x:c r="F23" s="2" t="str">
        <x:v>多 / 空</x:v>
      </x:c>
      <x:c r="G23" s="2" t="n">
        <x:v>1</x:v>
      </x:c>
      <x:c r="H23" s="2" t="str">
        <x:v>已完成</x:v>
      </x:c>
      <x:c r="I23" s="2" t="n">
        <x:f>'统计计算'!I40</x:f>
        <x:v>44</x:v>
      </x:c>
    </x:row>
    <x:row r="24" ht="23" customHeight="1">
      <x:c r="A24" s="8" t="str">
        <x:v>TEST-18</x:v>
      </x:c>
      <x:c r="B24" s="8" t="str">
        <x:v>1D</x:v>
      </x:c>
      <x:c r="C24" s="8" t="str">
        <x:v>VWmacd</x:v>
      </x:c>
      <x:c r="D24" s="8" t="str">
        <x:v>2021-01-01～2026-10-15</x:v>
      </x:c>
      <x:c r="E24" s="8" t="n">
        <x:v>10</x:v>
      </x:c>
      <x:c r="F24" s="8" t="str">
        <x:v>多 / 空</x:v>
      </x:c>
      <x:c r="G24" s="8" t="n">
        <x:v>1</x:v>
      </x:c>
      <x:c r="H24" s="8" t="str">
        <x:v>已完成</x:v>
      </x:c>
      <x:c r="I24" s="8" t="n">
        <x:f>'统计计算'!I41</x:f>
        <x:v>26</x:v>
      </x:c>
    </x:row>
    <x:row r="25" ht="23" customHeight="1">
      <x:c r="A25" s="2" t="str">
        <x:v>TEST-19</x:v>
      </x:c>
      <x:c r="B25" s="2" t="str">
        <x:v>1D</x:v>
      </x:c>
      <x:c r="C25" s="2" t="str">
        <x:v>Chaikin Money Flow</x:v>
      </x:c>
      <x:c r="D25" s="2" t="str">
        <x:v>2021-01-01～2026-10-15</x:v>
      </x:c>
      <x:c r="E25" s="2" t="n">
        <x:v>10</x:v>
      </x:c>
      <x:c r="F25" s="2" t="str">
        <x:v>多 / 空</x:v>
      </x:c>
      <x:c r="G25" s="2" t="n">
        <x:v>1</x:v>
      </x:c>
      <x:c r="H25" s="2" t="str">
        <x:v>已完成</x:v>
      </x:c>
      <x:c r="I25" s="2" t="n">
        <x:f>'统计计算'!I42</x:f>
        <x:v>30</x:v>
      </x:c>
    </x:row>
    <x:row r="26" ht="23" customHeight="1">
      <x:c r="A26" s="8" t="str">
        <x:v>TEST-20</x:v>
      </x:c>
      <x:c r="B26" s="8" t="str">
        <x:v>1D</x:v>
      </x:c>
      <x:c r="C26" s="8" t="str">
        <x:v>Money Flow Index</x:v>
      </x:c>
      <x:c r="D26" s="8" t="str">
        <x:v>2021-01-01～2026-10-15</x:v>
      </x:c>
      <x:c r="E26" s="8" t="n">
        <x:v>10</x:v>
      </x:c>
      <x:c r="F26" s="8" t="str">
        <x:v>多 / 空</x:v>
      </x:c>
      <x:c r="G26" s="8" t="n">
        <x:v>1</x:v>
      </x:c>
      <x:c r="H26" s="8" t="str">
        <x:v>已完成</x:v>
      </x:c>
      <x:c r="I26" s="8" t="n">
        <x:f>'统计计算'!I43</x:f>
        <x:v>38</x:v>
      </x:c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9" customHeight="1">
      <x:c r="A30" s="7" t="str">
        <x:v>固定参数</x:v>
      </x:c>
      <x:c r="B30" s="7" t="str">
        <x:v>设定值</x:v>
      </x:c>
      <x:c r="C30" s="7" t="str">
        <x:v>说明</x:v>
      </x:c>
      <x:c r="D30" s="2"/>
      <x:c r="E30" s="2"/>
      <x:c r="F30" s="2"/>
      <x:c r="G30" s="2"/>
      <x:c r="H30" s="2"/>
      <x:c r="I30" s="2"/>
    </x:row>
    <x:row r="31" ht="23" customHeight="1">
      <x:c r="A31" s="2" t="str">
        <x:v>品种</x:v>
      </x:c>
      <x:c r="B31" s="2" t="str">
        <x:v>BINANCE BTCUSDT</x:v>
      </x:c>
      <x:c r="C31" s="2" t="str">
        <x:v>USDT本位永续；使用合约成交价K线</x:v>
      </x:c>
      <x:c r="D31" s="2"/>
      <x:c r="E31" s="2"/>
      <x:c r="F31" s="2"/>
      <x:c r="G31" s="2"/>
      <x:c r="H31" s="2"/>
      <x:c r="I31" s="2"/>
    </x:row>
    <x:row r="32" ht="23" customHeight="1">
      <x:c r="A32" s="2" t="str">
        <x:v>初始权益（USDT）</x:v>
      </x:c>
      <x:c r="B32" s="9" t="n">
        <x:v>10000</x:v>
      </x:c>
      <x:c r="C32" s="2" t="str">
        <x:v>每组、每段从同一起点开始；复投</x:v>
      </x:c>
      <x:c r="D32" s="2"/>
      <x:c r="E32" s="2"/>
      <x:c r="F32" s="2"/>
      <x:c r="G32" s="2"/>
      <x:c r="H32" s="2"/>
      <x:c r="I32" s="2"/>
    </x:row>
    <x:row r="33" ht="23" customHeight="1">
      <x:c r="A33" s="2" t="str">
        <x:v>单边手续费</x:v>
      </x:c>
      <x:c r="B33" s="10" t="n">
        <x:v>0.0005</x:v>
      </x:c>
      <x:c r="C33" s="2" t="str">
        <x:v>假设费率；预留开仓手续费后使用剩余权益作为名义金额</x:v>
      </x:c>
      <x:c r="D33" s="2"/>
      <x:c r="E33" s="2"/>
      <x:c r="F33" s="2"/>
      <x:c r="G33" s="2"/>
      <x:c r="H33" s="2"/>
      <x:c r="I33" s="2"/>
    </x:row>
    <x:row r="34" ht="23" customHeight="1">
      <x:c r="A34" s="2" t="str">
        <x:v>单边滑点</x:v>
      </x:c>
      <x:c r="B34" s="10" t="n">
        <x:v>0.0002</x:v>
      </x:c>
      <x:c r="C34" s="2" t="str">
        <x:v>开仓与平仓均按不利方向调整价格</x:v>
      </x:c>
      <x:c r="D34" s="2"/>
      <x:c r="E34" s="2"/>
      <x:c r="F34" s="2"/>
      <x:c r="G34" s="2"/>
      <x:c r="H34" s="2"/>
      <x:c r="I34" s="2"/>
    </x:row>
    <x:row r="35" ht="23" customHeight="1">
      <x:c r="A35" s="2" t="str">
        <x:v>持有根数</x:v>
      </x:c>
      <x:c r="B35" s="2" t="n">
        <x:v>10</x:v>
      </x:c>
      <x:c r="C35" s="2" t="str">
        <x:v>4H持有40小时；1D持有10天；无止盈止损</x:v>
      </x:c>
      <x:c r="D35" s="2"/>
      <x:c r="E35" s="2"/>
      <x:c r="F35" s="2"/>
      <x:c r="G35" s="2"/>
      <x:c r="H35" s="2"/>
      <x:c r="I35" s="2"/>
    </x:row>
    <x:row r="36" ht="23" customHeight="1">
      <x:c r="A36" s="2" t="str">
        <x:v>背离类型</x:v>
      </x:c>
      <x:c r="B36" s="2" t="str">
        <x:v>Regular</x:v>
      </x:c>
      <x:c r="C36" s="2" t="str">
        <x:v>只测普通顶/底背离；隐藏背离不在本轮范围</x:v>
      </x:c>
      <x:c r="D36" s="2"/>
      <x:c r="E36" s="2"/>
      <x:c r="F36" s="2"/>
      <x:c r="G36" s="2"/>
      <x:c r="H36" s="2"/>
      <x:c r="I36" s="2"/>
    </x:row>
    <x:row r="37" ht="23" customHeight="1">
      <x:c r="A37" s="2" t="str">
        <x:v>价格源</x:v>
      </x:c>
      <x:c r="B37" s="2" t="str">
        <x:v>Close</x:v>
      </x:c>
      <x:c r="C37" s="2" t="str">
        <x:v>CCI与MFI也按原脚本使用close</x:v>
      </x:c>
      <x:c r="D37" s="2"/>
      <x:c r="E37" s="2"/>
      <x:c r="F37" s="2"/>
      <x:c r="G37" s="2"/>
      <x:c r="H37" s="2"/>
      <x:c r="I37" s="2"/>
    </x:row>
    <x:row r="38" ht="23" customHeight="1">
      <x:c r="A38" s="2" t="str">
        <x:v>Pivot Period</x:v>
      </x:c>
      <x:c r="B38" s="2" t="n">
        <x:v>5</x:v>
      </x:c>
      <x:c r="C38" s="2" t="str">
        <x:v>历史拐点必须已被右侧5根确认</x:v>
      </x:c>
      <x:c r="D38" s="2"/>
      <x:c r="E38" s="2"/>
      <x:c r="F38" s="2"/>
      <x:c r="G38" s="2"/>
      <x:c r="H38" s="2"/>
      <x:c r="I38" s="2"/>
    </x:row>
    <x:row r="39" ht="23" customHeight="1">
      <x:c r="A39" s="2" t="str">
        <x:v>检查拐点数量</x:v>
      </x:c>
      <x:c r="B39" s="2" t="n">
        <x:v>10</x:v>
      </x:c>
      <x:c r="C39" s="2" t="str">
        <x:v>Maximum Pivot Points to Check</x:v>
      </x:c>
      <x:c r="D39" s="2"/>
      <x:c r="E39" s="2"/>
      <x:c r="F39" s="2"/>
      <x:c r="G39" s="2"/>
      <x:c r="H39" s="2"/>
      <x:c r="I39" s="2"/>
    </x:row>
    <x:row r="40" ht="23" customHeight="1">
      <x:c r="A40" s="2" t="str">
        <x:v>最大回看K线</x:v>
      </x:c>
      <x:c r="B40" s="2" t="n">
        <x:v>100</x:v>
      </x:c>
      <x:c r="C40" s="2" t="str">
        <x:v>Maximum Bars to Check</x:v>
      </x:c>
      <x:c r="D40" s="2"/>
      <x:c r="E40" s="2"/>
      <x:c r="F40" s="2"/>
      <x:c r="G40" s="2"/>
      <x:c r="H40" s="2"/>
      <x:c r="I40" s="2"/>
    </x:row>
    <x:row r="41" ht="23" customHeight="1">
      <x:c r="A41" s="2" t="str">
        <x:v>等待确认</x:v>
      </x:c>
      <x:c r="B41" s="2" t="str">
        <x:v>开启</x:v>
      </x:c>
      <x:c r="C41" s="2" t="str">
        <x:v>Don’t Wait for Confirmation不勾选；只记录收盘有效信号</x:v>
      </x:c>
      <x:c r="D41" s="2"/>
      <x:c r="E41" s="2"/>
      <x:c r="F41" s="2"/>
      <x:c r="G41" s="2"/>
      <x:c r="H41" s="2"/>
      <x:c r="I41" s="2"/>
    </x:row>
    <x:row r="42" ht="23" customHeight="1">
      <x:c r="A42" s="2" t="str">
        <x:v>最少背离数量</x:v>
      </x:c>
      <x:c r="B42" s="2" t="n">
        <x:v>1</x:v>
      </x:c>
      <x:c r="C42" s="2" t="str">
        <x:v>每组只有一个指标，不附加共振过滤</x:v>
      </x:c>
      <x:c r="D42" s="2"/>
      <x:c r="E42" s="2"/>
      <x:c r="F42" s="2"/>
      <x:c r="G42" s="2"/>
      <x:c r="H42" s="2"/>
      <x:c r="I42" s="2"/>
    </x:row>
    <x:row r="43" ht="23" customHeight="1">
      <x:c r="A43" s="2" t="str">
        <x:v>入场</x:v>
      </x:c>
      <x:c r="B43" s="2" t="str">
        <x:v>次根开盘</x:v>
      </x:c>
      <x:c r="C43" s="2" t="str">
        <x:v>信号出现当根收盘后，次根开盘入场</x:v>
      </x:c>
      <x:c r="D43" s="2"/>
      <x:c r="E43" s="2"/>
      <x:c r="F43" s="2"/>
      <x:c r="G43" s="2"/>
      <x:c r="H43" s="2"/>
      <x:c r="I43" s="2"/>
    </x:row>
    <x:row r="44" ht="23" customHeight="1">
      <x:c r="A44" s="2" t="str">
        <x:v>退出</x:v>
      </x:c>
      <x:c r="B44" s="2" t="str">
        <x:v>第10根收盘</x:v>
      </x:c>
      <x:c r="C44" s="2" t="str">
        <x:v>不开提前反向单；持仓结束后才允许下一笔</x:v>
      </x:c>
      <x:c r="D44" s="2"/>
      <x:c r="E44" s="2"/>
      <x:c r="F44" s="2"/>
      <x:c r="G44" s="2"/>
      <x:c r="H44" s="2"/>
      <x:c r="I44" s="2"/>
    </x:row>
    <x:row r="45" ht="23" customHeight="1">
      <x:c r="A45" s="2" t="str">
        <x:v>预热区间</x:v>
      </x:c>
      <x:c r="B45" s="2" t="str">
        <x:v>2020全年</x:v>
      </x:c>
      <x:c r="C45" s="2" t="str">
        <x:v>仅预热，不计入正式收益</x:v>
      </x:c>
      <x:c r="D45" s="2"/>
      <x:c r="E45" s="2"/>
      <x:c r="F45" s="2"/>
      <x:c r="G45" s="2"/>
      <x:c r="H45" s="2"/>
      <x:c r="I45" s="2"/>
    </x:row>
    <x:row r="46" ht="23" customHeight="1">
      <x:c r="A46" s="2" t="str">
        <x:v>前段复核</x:v>
      </x:c>
      <x:c r="B46" s="2" t="str">
        <x:v>2021～2024</x:v>
      </x:c>
      <x:c r="C46" s="2" t="str">
        <x:v>单独从10000USDT开始；到区间末仍未完成的信号不入场</x:v>
      </x:c>
      <x:c r="D46" s="2"/>
      <x:c r="E46" s="2"/>
      <x:c r="F46" s="2"/>
      <x:c r="G46" s="2"/>
      <x:c r="H46" s="2"/>
      <x:c r="I46" s="2"/>
    </x:row>
    <x:row r="47" ht="23" customHeight="1">
      <x:c r="A47" s="2" t="str">
        <x:v>后段复核</x:v>
      </x:c>
      <x:c r="B47" s="2" t="str">
        <x:v>2025～2026-10-15</x:v>
      </x:c>
      <x:c r="C47" s="2" t="str">
        <x:v>数据已在上一轮看过，不是全新盲测样本</x:v>
      </x:c>
      <x:c r="D47" s="2"/>
      <x:c r="E47" s="2"/>
      <x:c r="F47" s="2"/>
      <x:c r="G47" s="2"/>
      <x:c r="H47" s="2"/>
      <x:c r="I47" s="2"/>
    </x:row>
    <x:row r="48" ht="23" customHeight="1">
      <x:c r="A48" s="2" t="str">
        <x:v>资金费</x:v>
      </x:c>
      <x:c r="B48" s="2" t="str">
        <x:v>历史费率计入</x:v>
      </x:c>
      <x:c r="C48" s="2" t="str">
        <x:v>缺失标记价时用当时4H开盘价代理；费用为估算</x:v>
      </x:c>
      <x:c r="D48" s="2"/>
      <x:c r="E48" s="2"/>
      <x:c r="F48" s="2"/>
      <x:c r="G48" s="2"/>
      <x:c r="H48" s="2"/>
      <x:c r="I48" s="2"/>
    </x:row>
    <x:row r="49" ht="23" customHeight="1">
      <x:c r="A49" s="2" t="str">
        <x:v>最大回撤</x:v>
      </x:c>
      <x:c r="B49" s="2" t="str">
        <x:v>收盘权益采样</x:v>
      </x:c>
      <x:c r="C49" s="2" t="str">
        <x:v>含持仓浮盈亏及已发生费用；不是盘中最高回撤</x:v>
      </x:c>
      <x:c r="D49" s="2"/>
      <x:c r="E49" s="2"/>
      <x:c r="F49" s="2"/>
      <x:c r="G49" s="2"/>
      <x:c r="H49" s="2"/>
      <x:c r="I49" s="2"/>
    </x:row>
    <x:row r="50" ht="23" customHeight="1">
      <x:c r="A50" s="2" t="str">
        <x:v>外部指标</x:v>
      </x:c>
      <x:c r="B50" s="2" t="str">
        <x:v>不测试</x:v>
      </x:c>
      <x:c r="C50" s="2" t="str">
        <x:v>External Indicator是输入接口，没有独立指标定义</x:v>
      </x:c>
      <x:c r="D50" s="2"/>
      <x:c r="E50" s="2"/>
      <x:c r="F50" s="2"/>
      <x:c r="G50" s="2"/>
      <x:c r="H50" s="2"/>
      <x:c r="I50" s="2"/>
    </x:row>
    <x:row r="51" ht="23" customHeight="1">
      <x:c r="A51" s="2" t="str">
        <x:v>表格属性</x:v>
      </x:c>
      <x:c r="B51" s="2" t="str">
        <x:v>固定回测报告</x:v>
      </x:c>
      <x:c r="C51" s="2" t="str">
        <x:v>修改信号、费用或持有期需重新运行回测，不是参数模拟器</x:v>
      </x:c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4" t="str">
        <x:v>方向准确率=价格方向正确的交易数/总交易数；扣费胜率=净盈利交易数/总交易数。</x:v>
      </x:c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4" t="str">
        <x:v>累计净收益=(期末权益/初始权益)-1，逐笔复投；不等于每笔收益简单相加。</x:v>
      </x:c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4" t="str">
        <x:v>资金费6342条，其中3100条缺失标记价；两天日线成交量与4H聚合不一致，保留原始周期数据。</x:v>
      </x:c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4" t="str">
        <x:v>本地Python复现原脚本，未与TradingView逐根导出交叉核验；无杠杆、强平、止损模拟。</x:v>
      </x:c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4" t="str">
        <x:v>同组持仓互斥已验证；不同独立实验可使用相同历史时段，不能把20组收益相加。</x:v>
      </x:c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4" t="str">
        <x:v>数据源：Binance USDⓈ-M K线与资金费率（2026-10-16下载并冻结）</x:v>
      </x:c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4" t="str">
        <x:v>https://fapi.binance.com/fapi/v1/klines</x:v>
      </x:c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4" t="str">
        <x:v>https://fapi.binance.com/fapi/v1/fundingRate</x:v>
      </x:c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4" t="str">
        <x:v>策略时序参考：https://www.tradingview.com/pine-script-docs/concepts/strategies/</x:v>
      </x:c>
      <x:c r="B63" s="2"/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</x:row>
  </x:sheetData>
  <x:pageMargins left="0.7" right="0.7" top="0.75" bottom="0.75" header="0.3" footer="0.3"/>
  <x:tableParts count="1">
    <x:tablePart xmlns:r="http://schemas.openxmlformats.org/officeDocument/2006/relationships" r:id="R07980c76d90b4f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9" hidden="0" customWidth="1"/>
    <x:col min="3" max="3" width="27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9" customHeight="1">
      <x:c r="A2" s="3" t="str">
        <x:v>按组汇总：20个实验 × 3个区间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9" customHeight="1">
      <x:c r="A3" s="7" t="str">
        <x:v>组ID</x:v>
      </x:c>
      <x:c r="B3" s="7" t="str">
        <x:v>周期</x:v>
      </x:c>
      <x:c r="C3" s="7" t="str">
        <x:v>指标</x:v>
      </x:c>
      <x:c r="D3" s="7" t="str">
        <x:v>区间</x:v>
      </x:c>
      <x:c r="E3" s="7" t="str">
        <x:v>原始信号数</x:v>
      </x:c>
      <x:c r="F3" s="7" t="str">
        <x:v>持仓忽略数</x:v>
      </x:c>
      <x:c r="G3" s="7" t="str">
        <x:v>期末排除数</x:v>
      </x:c>
      <x:c r="H3" s="7" t="str">
        <x:v>多空冲突数</x:v>
      </x:c>
      <x:c r="I3" s="7" t="str">
        <x:v>交易数</x:v>
      </x:c>
      <x:c r="J3" s="7" t="str">
        <x:v>方向正确数</x:v>
      </x:c>
      <x:c r="K3" s="7" t="str">
        <x:v>方向准确率</x:v>
      </x:c>
      <x:c r="L3" s="7" t="str">
        <x:v>净盈利数</x:v>
      </x:c>
      <x:c r="M3" s="7" t="str">
        <x:v>扣费胜率</x:v>
      </x:c>
      <x:c r="N3" s="7" t="str">
        <x:v>净收益USDT</x:v>
      </x:c>
      <x:c r="O3" s="7" t="str">
        <x:v>累计净收益</x:v>
      </x:c>
      <x:c r="P3" s="7" t="str">
        <x:v>期末权益</x:v>
      </x:c>
      <x:c r="Q3" s="7" t="str">
        <x:v>平均每笔净收益</x:v>
      </x:c>
      <x:c r="R3" s="7" t="str">
        <x:v>盈利因子</x:v>
      </x:c>
      <x:c r="S3" s="7" t="str">
        <x:v>收盘最大回撤</x:v>
      </x:c>
      <x:c r="T3" s="7" t="str">
        <x:v>做多笔数</x:v>
      </x:c>
      <x:c r="U3" s="7" t="str">
        <x:v>做空笔数</x:v>
      </x:c>
      <x:c r="V3" s="7" t="str">
        <x:v>准确率下界*</x:v>
      </x:c>
      <x:c r="W3" s="7" t="str">
        <x:v>准确率上界*</x:v>
      </x:c>
    </x:row>
    <x:row r="4" ht="23" customHeight="1">
      <x:c r="A4" s="2" t="str">
        <x:v>4H-MACD-全期</x:v>
      </x:c>
      <x:c r="B4" s="2" t="str">
        <x:v>4H</x:v>
      </x:c>
      <x:c r="C4" s="2" t="str">
        <x:v>MACD</x:v>
      </x:c>
      <x:c r="D4" s="2" t="str">
        <x:v>全期</x:v>
      </x:c>
      <x:c r="E4" s="2" t="n">
        <x:v>193</x:v>
      </x:c>
      <x:c r="F4" s="2" t="n">
        <x:v>45</x:v>
      </x:c>
      <x:c r="G4" s="2" t="n">
        <x:v>1</x:v>
      </x:c>
      <x:c r="H4" s="2" t="n">
        <x:v>0</x:v>
      </x:c>
      <x:c r="I4" s="2" t="n">
        <x:f>COUNTIFS('逐笔明细'!$A$5:$A$4696,$A4)</x:f>
        <x:v>147</x:v>
      </x:c>
      <x:c r="J4" s="2" t="n">
        <x:f>SUMIFS('逐笔明细'!$W$5:$W$4696,'逐笔明细'!$A$5:$A$4696,$A4)</x:f>
        <x:v>74</x:v>
      </x:c>
      <x:c r="K4" s="10" t="n">
        <x:f>IF(I4=0,"n.a.",J4/I4)</x:f>
        <x:v>0.5034013605442177</x:v>
      </x:c>
      <x:c r="L4" s="2" t="n">
        <x:f>SUMIFS('逐笔明细'!$X$5:$X$4696,'逐笔明细'!$A$5:$A$4696,$A4)</x:f>
        <x:v>72</x:v>
      </x:c>
      <x:c r="M4" s="10" t="n">
        <x:f>IF(I4=0,"n.a.",L4/I4)</x:f>
        <x:v>0.4897959183673469</x:v>
      </x:c>
      <x:c r="N4" s="9" t="n">
        <x:f>SUMIFS('逐笔明细'!$U$5:$U$4696,'逐笔明细'!$A$5:$A$4696,$A4)</x:f>
        <x:v>-3301.6233787965075</x:v>
      </x:c>
      <x:c r="O4" s="10" t="n">
        <x:f>N4/'回测计划'!$B$32</x:f>
        <x:v>-0.33016233787965077</x:v>
      </x:c>
      <x:c r="P4" s="9" t="n">
        <x:f>'回测计划'!$B$32+N4</x:f>
        <x:v>6698.3766212034925</x:v>
      </x:c>
      <x:c r="Q4" s="10" t="n">
        <x:f>IF(I4=0,"n.a.",AVERAGEIFS('逐笔明细'!$R$5:$R$4696,'逐笔明细'!$A$5:$A$4696,$A4))</x:f>
        <x:v>-0.0019052224410871805</x:v>
      </x:c>
      <x:c r="R4" s="12" t="n">
        <x:f>IF(SUMIFS('逐笔明细'!$Z$5:$Z$4696,'逐笔明细'!$A$5:$A$4696,$A4)=0,"n.a.",SUMIFS('逐笔明细'!$Y$5:$Y$4696,'逐笔明细'!$A$5:$A$4696,$A4)/SUMIFS('逐笔明细'!$Z$5:$Z$4696,'逐笔明细'!$A$5:$A$4696,$A4))</x:f>
        <x:v>0.8527393328447592</x:v>
      </x:c>
      <x:c r="S4" s="10" t="n">
        <x:v>0.5541197234323967</x:v>
      </x:c>
      <x:c r="T4" s="2" t="n">
        <x:f>COUNTIFS('逐笔明细'!$A$5:$A$4696,$A4,'逐笔明细'!$F$5:$F$4696,"多")</x:f>
        <x:v>61</x:v>
      </x:c>
      <x:c r="U4" s="2" t="n">
        <x:f>COUNTIFS('逐笔明细'!$A$5:$A$4696,$A4,'逐笔明细'!$F$5:$F$4696,"空")</x:f>
        <x:v>86</x:v>
      </x:c>
      <x:c r="V4" s="10" t="n">
        <x:f>(K4+1.96^2/(2*I4)-1.96*SQRT(K4*(1-K4)/I4+1.96^2/(4*I4^2)))/(1+1.96^2/I4)</x:f>
        <x:v>0.42352340304800246</x:v>
      </x:c>
      <x:c r="W4" s="10" t="n">
        <x:f>(K4+1.96^2/(2*I4)+1.96*SQRT(K4*(1-K4)/I4+1.96^2/(4*I4^2)))/(1+1.96^2/I4)</x:f>
        <x:v>0.5831060678671828</x:v>
      </x:c>
    </x:row>
    <x:row r="5" ht="23" customHeight="1">
      <x:c r="A5" s="2" t="str">
        <x:v>4H-Hist-全期</x:v>
      </x:c>
      <x:c r="B5" s="2" t="str">
        <x:v>4H</x:v>
      </x:c>
      <x:c r="C5" s="2" t="str">
        <x:v>MACD Histogram</x:v>
      </x:c>
      <x:c r="D5" s="2" t="str">
        <x:v>全期</x:v>
      </x:c>
      <x:c r="E5" s="2" t="n">
        <x:v>341</x:v>
      </x:c>
      <x:c r="F5" s="2" t="n">
        <x:v>94</x:v>
      </x:c>
      <x:c r="G5" s="2" t="n">
        <x:v>1</x:v>
      </x:c>
      <x:c r="H5" s="2" t="n">
        <x:v>0</x:v>
      </x:c>
      <x:c r="I5" s="2" t="n">
        <x:f>COUNTIFS('逐笔明细'!$A$5:$A$4696,$A5)</x:f>
        <x:v>246</x:v>
      </x:c>
      <x:c r="J5" s="2" t="n">
        <x:f>SUMIFS('逐笔明细'!$W$5:$W$4696,'逐笔明细'!$A$5:$A$4696,$A5)</x:f>
        <x:v>138</x:v>
      </x:c>
      <x:c r="K5" s="10" t="n">
        <x:f>IF(I5=0,"n.a.",J5/I5)</x:f>
        <x:v>0.5609756097560976</x:v>
      </x:c>
      <x:c r="L5" s="2" t="n">
        <x:f>SUMIFS('逐笔明细'!$X$5:$X$4696,'逐笔明细'!$A$5:$A$4696,$A5)</x:f>
        <x:v>133</x:v>
      </x:c>
      <x:c r="M5" s="10" t="n">
        <x:f>IF(I5=0,"n.a.",L5/I5)</x:f>
        <x:v>0.540650406504065</x:v>
      </x:c>
      <x:c r="N5" s="9" t="n">
        <x:f>SUMIFS('逐笔明细'!$U$5:$U$4696,'逐笔明细'!$A$5:$A$4696,$A5)</x:f>
        <x:v>-2305.6320624835985</x:v>
      </x:c>
      <x:c r="O5" s="10" t="n">
        <x:f>N5/'回测计划'!$B$32</x:f>
        <x:v>-0.23056320624835985</x:v>
      </x:c>
      <x:c r="P5" s="9" t="n">
        <x:f>'回测计划'!$B$32+N5</x:f>
        <x:v>7694.367937516401</x:v>
      </x:c>
      <x:c r="Q5" s="10" t="n">
        <x:f>IF(I5=0,"n.a.",AVERAGEIFS('逐笔明细'!$R$5:$R$4696,'逐笔明细'!$A$5:$A$4696,$A5))</x:f>
        <x:v>-0.00018019094980520223</x:v>
      </x:c>
      <x:c r="R5" s="12" t="n">
        <x:f>IF(SUMIFS('逐笔明细'!$Z$5:$Z$4696,'逐笔明细'!$A$5:$A$4696,$A5)=0,"n.a.",SUMIFS('逐笔明细'!$Y$5:$Y$4696,'逐笔明细'!$A$5:$A$4696,$A5)/SUMIFS('逐笔明细'!$Z$5:$Z$4696,'逐笔明细'!$A$5:$A$4696,$A5))</x:f>
        <x:v>0.9461818058414848</x:v>
      </x:c>
      <x:c r="S5" s="10" t="n">
        <x:v>0.6613129317065667</x:v>
      </x:c>
      <x:c r="T5" s="2" t="n">
        <x:f>COUNTIFS('逐笔明细'!$A$5:$A$4696,$A5,'逐笔明细'!$F$5:$F$4696,"多")</x:f>
        <x:v>115</x:v>
      </x:c>
      <x:c r="U5" s="2" t="n">
        <x:f>COUNTIFS('逐笔明细'!$A$5:$A$4696,$A5,'逐笔明细'!$F$5:$F$4696,"空")</x:f>
        <x:v>131</x:v>
      </x:c>
      <x:c r="V5" s="10" t="n">
        <x:f>(K5+1.96^2/(2*I5)-1.96*SQRT(K5*(1-K5)/I5+1.96^2/(4*I5^2)))/(1+1.96^2/I5)</x:f>
        <x:v>0.4984933755368276</x:v>
      </x:c>
      <x:c r="W5" s="10" t="n">
        <x:f>(K5+1.96^2/(2*I5)+1.96*SQRT(K5*(1-K5)/I5+1.96^2/(4*I5^2)))/(1+1.96^2/I5)</x:f>
        <x:v>0.62158270466759</x:v>
      </x:c>
    </x:row>
    <x:row r="6" ht="23" customHeight="1">
      <x:c r="A6" s="2" t="str">
        <x:v>4H-RSI-全期</x:v>
      </x:c>
      <x:c r="B6" s="2" t="str">
        <x:v>4H</x:v>
      </x:c>
      <x:c r="C6" s="2" t="str">
        <x:v>RSI</x:v>
      </x:c>
      <x:c r="D6" s="2" t="str">
        <x:v>全期</x:v>
      </x:c>
      <x:c r="E6" s="2" t="n">
        <x:v>339</x:v>
      </x:c>
      <x:c r="F6" s="2" t="n">
        <x:v>79</x:v>
      </x:c>
      <x:c r="G6" s="2" t="n">
        <x:v>2</x:v>
      </x:c>
      <x:c r="H6" s="2" t="n">
        <x:v>0</x:v>
      </x:c>
      <x:c r="I6" s="2" t="n">
        <x:f>COUNTIFS('逐笔明细'!$A$5:$A$4696,$A6)</x:f>
        <x:v>258</x:v>
      </x:c>
      <x:c r="J6" s="2" t="n">
        <x:f>SUMIFS('逐笔明细'!$W$5:$W$4696,'逐笔明细'!$A$5:$A$4696,$A6)</x:f>
        <x:v>133</x:v>
      </x:c>
      <x:c r="K6" s="10" t="n">
        <x:f>IF(I6=0,"n.a.",J6/I6)</x:f>
        <x:v>0.5155038759689923</x:v>
      </x:c>
      <x:c r="L6" s="2" t="n">
        <x:f>SUMIFS('逐笔明细'!$X$5:$X$4696,'逐笔明细'!$A$5:$A$4696,$A6)</x:f>
        <x:v>130</x:v>
      </x:c>
      <x:c r="M6" s="10" t="n">
        <x:f>IF(I6=0,"n.a.",L6/I6)</x:f>
        <x:v>0.5038759689922481</x:v>
      </x:c>
      <x:c r="N6" s="9" t="n">
        <x:f>SUMIFS('逐笔明细'!$U$5:$U$4696,'逐笔明细'!$A$5:$A$4696,$A6)</x:f>
        <x:v>-5196.831709447852</x:v>
      </x:c>
      <x:c r="O6" s="10" t="n">
        <x:f>N6/'回测计划'!$B$32</x:f>
        <x:v>-0.5196831709447851</x:v>
      </x:c>
      <x:c r="P6" s="9" t="n">
        <x:f>'回测计划'!$B$32+N6</x:f>
        <x:v>4803.168290552148</x:v>
      </x:c>
      <x:c r="Q6" s="10" t="n">
        <x:f>IF(I6=0,"n.a.",AVERAGEIFS('逐笔明细'!$R$5:$R$4696,'逐笔明细'!$A$5:$A$4696,$A6))</x:f>
        <x:v>-0.002069129582372503</x:v>
      </x:c>
      <x:c r="R6" s="12" t="n">
        <x:f>IF(SUMIFS('逐笔明细'!$Z$5:$Z$4696,'逐笔明细'!$A$5:$A$4696,$A6)=0,"n.a.",SUMIFS('逐笔明细'!$Y$5:$Y$4696,'逐笔明细'!$A$5:$A$4696,$A6)/SUMIFS('逐笔明细'!$Z$5:$Z$4696,'逐笔明细'!$A$5:$A$4696,$A6))</x:f>
        <x:v>0.8520958950170733</x:v>
      </x:c>
      <x:c r="S6" s="10" t="n">
        <x:v>0.6554130694087978</x:v>
      </x:c>
      <x:c r="T6" s="2" t="n">
        <x:f>COUNTIFS('逐笔明细'!$A$5:$A$4696,$A6,'逐笔明细'!$F$5:$F$4696,"多")</x:f>
        <x:v>112</x:v>
      </x:c>
      <x:c r="U6" s="2" t="n">
        <x:f>COUNTIFS('逐笔明细'!$A$5:$A$4696,$A6,'逐笔明细'!$F$5:$F$4696,"空")</x:f>
        <x:v>146</x:v>
      </x:c>
      <x:c r="V6" s="10" t="n">
        <x:f>(K6+1.96^2/(2*I6)-1.96*SQRT(K6*(1-K6)/I6+1.96^2/(4*I6^2)))/(1+1.96^2/I6)</x:f>
        <x:v>0.4547421935298648</x:v>
      </x:c>
      <x:c r="W6" s="10" t="n">
        <x:f>(K6+1.96^2/(2*I6)+1.96*SQRT(K6*(1-K6)/I6+1.96^2/(4*I6^2)))/(1+1.96^2/I6)</x:f>
        <x:v>0.5758106292454315</x:v>
      </x:c>
    </x:row>
    <x:row r="7" ht="23" customHeight="1">
      <x:c r="A7" s="2" t="str">
        <x:v>4H-Stoch-全期</x:v>
      </x:c>
      <x:c r="B7" s="2" t="str">
        <x:v>4H</x:v>
      </x:c>
      <x:c r="C7" s="2" t="str">
        <x:v>Stochastic</x:v>
      </x:c>
      <x:c r="D7" s="2" t="str">
        <x:v>全期</x:v>
      </x:c>
      <x:c r="E7" s="2" t="n">
        <x:v>213</x:v>
      </x:c>
      <x:c r="F7" s="2" t="n">
        <x:v>35</x:v>
      </x:c>
      <x:c r="G7" s="2" t="n">
        <x:v>2</x:v>
      </x:c>
      <x:c r="H7" s="2" t="n">
        <x:v>0</x:v>
      </x:c>
      <x:c r="I7" s="2" t="n">
        <x:f>COUNTIFS('逐笔明细'!$A$5:$A$4696,$A7)</x:f>
        <x:v>176</x:v>
      </x:c>
      <x:c r="J7" s="2" t="n">
        <x:f>SUMIFS('逐笔明细'!$W$5:$W$4696,'逐笔明细'!$A$5:$A$4696,$A7)</x:f>
        <x:v>99</x:v>
      </x:c>
      <x:c r="K7" s="10" t="n">
        <x:f>IF(I7=0,"n.a.",J7/I7)</x:f>
        <x:v>0.5625</x:v>
      </x:c>
      <x:c r="L7" s="2" t="n">
        <x:f>SUMIFS('逐笔明细'!$X$5:$X$4696,'逐笔明细'!$A$5:$A$4696,$A7)</x:f>
        <x:v>96</x:v>
      </x:c>
      <x:c r="M7" s="10" t="n">
        <x:f>IF(I7=0,"n.a.",L7/I7)</x:f>
        <x:v>0.5454545454545454</x:v>
      </x:c>
      <x:c r="N7" s="9" t="n">
        <x:f>SUMIFS('逐笔明细'!$U$5:$U$4696,'逐笔明细'!$A$5:$A$4696,$A7)</x:f>
        <x:v>-2105.311523350183</x:v>
      </x:c>
      <x:c r="O7" s="10" t="n">
        <x:f>N7/'回测计划'!$B$32</x:f>
        <x:v>-0.21053115233501832</x:v>
      </x:c>
      <x:c r="P7" s="9" t="n">
        <x:f>'回测计划'!$B$32+N7</x:f>
        <x:v>7894.688476649817</x:v>
      </x:c>
      <x:c r="Q7" s="10" t="n">
        <x:f>IF(I7=0,"n.a.",AVERAGEIFS('逐笔明细'!$R$5:$R$4696,'逐笔明细'!$A$5:$A$4696,$A7))</x:f>
        <x:v>-0.0006727120215358298</x:v>
      </x:c>
      <x:c r="R7" s="12" t="n">
        <x:f>IF(SUMIFS('逐笔明细'!$Z$5:$Z$4696,'逐笔明细'!$A$5:$A$4696,$A7)=0,"n.a.",SUMIFS('逐笔明细'!$Y$5:$Y$4696,'逐笔明细'!$A$5:$A$4696,$A7)/SUMIFS('逐笔明细'!$Z$5:$Z$4696,'逐笔明细'!$A$5:$A$4696,$A7))</x:f>
        <x:v>0.9006661358238358</x:v>
      </x:c>
      <x:c r="S7" s="10" t="n">
        <x:v>0.45901723233419356</x:v>
      </x:c>
      <x:c r="T7" s="2" t="n">
        <x:f>COUNTIFS('逐笔明细'!$A$5:$A$4696,$A7,'逐笔明细'!$F$5:$F$4696,"多")</x:f>
        <x:v>74</x:v>
      </x:c>
      <x:c r="U7" s="2" t="n">
        <x:f>COUNTIFS('逐笔明细'!$A$5:$A$4696,$A7,'逐笔明细'!$F$5:$F$4696,"空")</x:f>
        <x:v>102</x:v>
      </x:c>
      <x:c r="V7" s="10" t="n">
        <x:f>(K7+1.96^2/(2*I7)-1.96*SQRT(K7*(1-K7)/I7+1.96^2/(4*I7^2)))/(1+1.96^2/I7)</x:f>
        <x:v>0.48864875950058684</x:v>
      </x:c>
      <x:c r="W7" s="10" t="n">
        <x:f>(K7+1.96^2/(2*I7)+1.96*SQRT(K7*(1-K7)/I7+1.96^2/(4*I7^2)))/(1+1.96^2/I7)</x:f>
        <x:v>0.6336811130094442</x:v>
      </x:c>
    </x:row>
    <x:row r="8" ht="23" customHeight="1">
      <x:c r="A8" s="2" t="str">
        <x:v>4H-CCI-全期</x:v>
      </x:c>
      <x:c r="B8" s="2" t="str">
        <x:v>4H</x:v>
      </x:c>
      <x:c r="C8" s="2" t="str">
        <x:v>CCI</x:v>
      </x:c>
      <x:c r="D8" s="2" t="str">
        <x:v>全期</x:v>
      </x:c>
      <x:c r="E8" s="2" t="n">
        <x:v>206</x:v>
      </x:c>
      <x:c r="F8" s="2" t="n">
        <x:v>48</x:v>
      </x:c>
      <x:c r="G8" s="2" t="n">
        <x:v>0</x:v>
      </x:c>
      <x:c r="H8" s="2" t="n">
        <x:v>0</x:v>
      </x:c>
      <x:c r="I8" s="2" t="n">
        <x:f>COUNTIFS('逐笔明细'!$A$5:$A$4696,$A8)</x:f>
        <x:v>158</x:v>
      </x:c>
      <x:c r="J8" s="2" t="n">
        <x:f>SUMIFS('逐笔明细'!$W$5:$W$4696,'逐笔明细'!$A$5:$A$4696,$A8)</x:f>
        <x:v>72</x:v>
      </x:c>
      <x:c r="K8" s="10" t="n">
        <x:f>IF(I8=0,"n.a.",J8/I8)</x:f>
        <x:v>0.45569620253164556</x:v>
      </x:c>
      <x:c r="L8" s="2" t="n">
        <x:f>SUMIFS('逐笔明细'!$X$5:$X$4696,'逐笔明细'!$A$5:$A$4696,$A8)</x:f>
        <x:v>70</x:v>
      </x:c>
      <x:c r="M8" s="10" t="n">
        <x:f>IF(I8=0,"n.a.",L8/I8)</x:f>
        <x:v>0.4430379746835443</x:v>
      </x:c>
      <x:c r="N8" s="9" t="n">
        <x:f>SUMIFS('逐笔明细'!$U$5:$U$4696,'逐笔明细'!$A$5:$A$4696,$A8)</x:f>
        <x:v>-6078.016136717094</x:v>
      </x:c>
      <x:c r="O8" s="10" t="n">
        <x:f>N8/'回测计划'!$B$32</x:f>
        <x:v>-0.6078016136717094</x:v>
      </x:c>
      <x:c r="P8" s="9" t="n">
        <x:f>'回测计划'!$B$32+N8</x:f>
        <x:v>3921.983863282906</x:v>
      </x:c>
      <x:c r="Q8" s="10" t="n">
        <x:f>IF(I8=0,"n.a.",AVERAGEIFS('逐笔明细'!$R$5:$R$4696,'逐笔明细'!$A$5:$A$4696,$A8))</x:f>
        <x:v>-0.0052942971198915905</x:v>
      </x:c>
      <x:c r="R8" s="12" t="n">
        <x:f>IF(SUMIFS('逐笔明细'!$Z$5:$Z$4696,'逐笔明细'!$A$5:$A$4696,$A8)=0,"n.a.",SUMIFS('逐笔明细'!$Y$5:$Y$4696,'逐笔明细'!$A$5:$A$4696,$A8)/SUMIFS('逐笔明细'!$Z$5:$Z$4696,'逐笔明细'!$A$5:$A$4696,$A8))</x:f>
        <x:v>0.6616875683004166</x:v>
      </x:c>
      <x:c r="S8" s="10" t="n">
        <x:v>0.6558316664817994</x:v>
      </x:c>
      <x:c r="T8" s="2" t="n">
        <x:f>COUNTIFS('逐笔明细'!$A$5:$A$4696,$A8,'逐笔明细'!$F$5:$F$4696,"多")</x:f>
        <x:v>75</x:v>
      </x:c>
      <x:c r="U8" s="2" t="n">
        <x:f>COUNTIFS('逐笔明细'!$A$5:$A$4696,$A8,'逐笔明细'!$F$5:$F$4696,"空")</x:f>
        <x:v>83</x:v>
      </x:c>
      <x:c r="V8" s="10" t="n">
        <x:f>(K8+1.96^2/(2*I8)-1.96*SQRT(K8*(1-K8)/I8+1.96^2/(4*I8^2)))/(1+1.96^2/I8)</x:f>
        <x:v>0.3800098880227206</x:v>
      </x:c>
      <x:c r="W8" s="10" t="n">
        <x:f>(K8+1.96^2/(2*I8)+1.96*SQRT(K8*(1-K8)/I8+1.96^2/(4*I8^2)))/(1+1.96^2/I8)</x:f>
        <x:v>0.5334857768743144</x:v>
      </x:c>
    </x:row>
    <x:row r="9" ht="23" customHeight="1">
      <x:c r="A9" s="2" t="str">
        <x:v>4H-MOM-全期</x:v>
      </x:c>
      <x:c r="B9" s="2" t="str">
        <x:v>4H</x:v>
      </x:c>
      <x:c r="C9" s="2" t="str">
        <x:v>Momentum</x:v>
      </x:c>
      <x:c r="D9" s="2" t="str">
        <x:v>全期</x:v>
      </x:c>
      <x:c r="E9" s="2" t="n">
        <x:v>298</x:v>
      </x:c>
      <x:c r="F9" s="2" t="n">
        <x:v>79</x:v>
      </x:c>
      <x:c r="G9" s="2" t="n">
        <x:v>1</x:v>
      </x:c>
      <x:c r="H9" s="2" t="n">
        <x:v>0</x:v>
      </x:c>
      <x:c r="I9" s="2" t="n">
        <x:f>COUNTIFS('逐笔明细'!$A$5:$A$4696,$A9)</x:f>
        <x:v>218</x:v>
      </x:c>
      <x:c r="J9" s="2" t="n">
        <x:f>SUMIFS('逐笔明细'!$W$5:$W$4696,'逐笔明细'!$A$5:$A$4696,$A9)</x:f>
        <x:v>122</x:v>
      </x:c>
      <x:c r="K9" s="10" t="n">
        <x:f>IF(I9=0,"n.a.",J9/I9)</x:f>
        <x:v>0.5596330275229358</x:v>
      </x:c>
      <x:c r="L9" s="2" t="n">
        <x:f>SUMIFS('逐笔明细'!$X$5:$X$4696,'逐笔明细'!$A$5:$A$4696,$A9)</x:f>
        <x:v>119</x:v>
      </x:c>
      <x:c r="M9" s="10" t="n">
        <x:f>IF(I9=0,"n.a.",L9/I9)</x:f>
        <x:v>0.5458715596330275</x:v>
      </x:c>
      <x:c r="N9" s="9" t="n">
        <x:f>SUMIFS('逐笔明细'!$U$5:$U$4696,'逐笔明细'!$A$5:$A$4696,$A9)</x:f>
        <x:v>361.05894448775877</x:v>
      </x:c>
      <x:c r="O9" s="10" t="n">
        <x:f>N9/'回测计划'!$B$32</x:f>
        <x:v>0.03610589444877588</x:v>
      </x:c>
      <x:c r="P9" s="9" t="n">
        <x:f>'回测计划'!$B$32+N9</x:f>
        <x:v>10361.058944487759</x:v>
      </x:c>
      <x:c r="Q9" s="10" t="n">
        <x:f>IF(I9=0,"n.a.",AVERAGEIFS('逐笔明细'!$R$5:$R$4696,'逐笔明细'!$A$5:$A$4696,$A9))</x:f>
        <x:v>0.00089640669825396</x:v>
      </x:c>
      <x:c r="R9" s="12" t="n">
        <x:f>IF(SUMIFS('逐笔明细'!$Z$5:$Z$4696,'逐笔明细'!$A$5:$A$4696,$A9)=0,"n.a.",SUMIFS('逐笔明细'!$Y$5:$Y$4696,'逐笔明细'!$A$5:$A$4696,$A9)/SUMIFS('逐笔明细'!$Z$5:$Z$4696,'逐笔明细'!$A$5:$A$4696,$A9))</x:f>
        <x:v>1.0095806966797973</x:v>
      </x:c>
      <x:c r="S9" s="10" t="n">
        <x:v>0.5476262623345205</x:v>
      </x:c>
      <x:c r="T9" s="2" t="n">
        <x:f>COUNTIFS('逐笔明细'!$A$5:$A$4696,$A9,'逐笔明细'!$F$5:$F$4696,"多")</x:f>
        <x:v>104</x:v>
      </x:c>
      <x:c r="U9" s="2" t="n">
        <x:f>COUNTIFS('逐笔明细'!$A$5:$A$4696,$A9,'逐笔明细'!$F$5:$F$4696,"空")</x:f>
        <x:v>114</x:v>
      </x:c>
      <x:c r="V9" s="10" t="n">
        <x:f>(K9+1.96^2/(2*I9)-1.96*SQRT(K9*(1-K9)/I9+1.96^2/(4*I9^2)))/(1+1.96^2/I9)</x:f>
        <x:v>0.49326507391591295</x:v>
      </x:c>
      <x:c r="W9" s="10" t="n">
        <x:f>(K9+1.96^2/(2*I9)+1.96*SQRT(K9*(1-K9)/I9+1.96^2/(4*I9^2)))/(1+1.96^2/I9)</x:f>
        <x:v>0.6239356675140082</x:v>
      </x:c>
    </x:row>
    <x:row r="10" ht="23" customHeight="1">
      <x:c r="A10" s="2" t="str">
        <x:v>4H-OBV-全期</x:v>
      </x:c>
      <x:c r="B10" s="2" t="str">
        <x:v>4H</x:v>
      </x:c>
      <x:c r="C10" s="2" t="str">
        <x:v>OBV</x:v>
      </x:c>
      <x:c r="D10" s="2" t="str">
        <x:v>全期</x:v>
      </x:c>
      <x:c r="E10" s="2" t="n">
        <x:v>328</x:v>
      </x:c>
      <x:c r="F10" s="2" t="n">
        <x:v>79</x:v>
      </x:c>
      <x:c r="G10" s="2" t="n">
        <x:v>0</x:v>
      </x:c>
      <x:c r="H10" s="2" t="n">
        <x:v>0</x:v>
      </x:c>
      <x:c r="I10" s="2" t="n">
        <x:f>COUNTIFS('逐笔明细'!$A$5:$A$4696,$A10)</x:f>
        <x:v>249</x:v>
      </x:c>
      <x:c r="J10" s="2" t="n">
        <x:f>SUMIFS('逐笔明细'!$W$5:$W$4696,'逐笔明细'!$A$5:$A$4696,$A10)</x:f>
        <x:v>132</x:v>
      </x:c>
      <x:c r="K10" s="10" t="n">
        <x:f>IF(I10=0,"n.a.",J10/I10)</x:f>
        <x:v>0.5301204819277109</x:v>
      </x:c>
      <x:c r="L10" s="2" t="n">
        <x:f>SUMIFS('逐笔明细'!$X$5:$X$4696,'逐笔明细'!$A$5:$A$4696,$A10)</x:f>
        <x:v>129</x:v>
      </x:c>
      <x:c r="M10" s="10" t="n">
        <x:f>IF(I10=0,"n.a.",L10/I10)</x:f>
        <x:v>0.5180722891566265</x:v>
      </x:c>
      <x:c r="N10" s="9" t="n">
        <x:f>SUMIFS('逐笔明细'!$U$5:$U$4696,'逐笔明细'!$A$5:$A$4696,$A10)</x:f>
        <x:v>-49.07864509403689</x:v>
      </x:c>
      <x:c r="O10" s="10" t="n">
        <x:f>N10/'回测计划'!$B$32</x:f>
        <x:v>-0.004907864509403689</x:v>
      </x:c>
      <x:c r="P10" s="9" t="n">
        <x:f>'回测计划'!$B$32+N10</x:f>
        <x:v>9950.921354905962</x:v>
      </x:c>
      <x:c r="Q10" s="10" t="n">
        <x:f>IF(I10=0,"n.a.",AVERAGEIFS('逐笔明细'!$R$5:$R$4696,'逐笔明细'!$A$5:$A$4696,$A10))</x:f>
        <x:v>0.0007024201631524071</x:v>
      </x:c>
      <x:c r="R10" s="12" t="n">
        <x:f>IF(SUMIFS('逐笔明细'!$Z$5:$Z$4696,'逐笔明细'!$A$5:$A$4696,$A10)=0,"n.a.",SUMIFS('逐笔明细'!$Y$5:$Y$4696,'逐笔明细'!$A$5:$A$4696,$A10)/SUMIFS('逐笔明细'!$Z$5:$Z$4696,'逐笔明细'!$A$5:$A$4696,$A10))</x:f>
        <x:v>0.9986672658054465</x:v>
      </x:c>
      <x:c r="S10" s="10" t="n">
        <x:v>0.5634430637848945</x:v>
      </x:c>
      <x:c r="T10" s="2" t="n">
        <x:f>COUNTIFS('逐笔明细'!$A$5:$A$4696,$A10,'逐笔明细'!$F$5:$F$4696,"多")</x:f>
        <x:v>108</x:v>
      </x:c>
      <x:c r="U10" s="2" t="n">
        <x:f>COUNTIFS('逐笔明细'!$A$5:$A$4696,$A10,'逐笔明细'!$F$5:$F$4696,"空")</x:f>
        <x:v>141</x:v>
      </x:c>
      <x:c r="V10" s="10" t="n">
        <x:f>(K10+1.96^2/(2*I10)-1.96*SQRT(K10*(1-K10)/I10+1.96^2/(4*I10^2)))/(1+1.96^2/I10)</x:f>
        <x:v>0.4681417006343393</x:v>
      </x:c>
      <x:c r="W10" s="10" t="n">
        <x:f>(K10+1.96^2/(2*I10)+1.96*SQRT(K10*(1-K10)/I10+1.96^2/(4*I10^2)))/(1+1.96^2/I10)</x:f>
        <x:v>0.5911839799498684</x:v>
      </x:c>
    </x:row>
    <x:row r="11" ht="23" customHeight="1">
      <x:c r="A11" s="2" t="str">
        <x:v>4H-VWMACD-全期</x:v>
      </x:c>
      <x:c r="B11" s="2" t="str">
        <x:v>4H</x:v>
      </x:c>
      <x:c r="C11" s="2" t="str">
        <x:v>VWmacd</x:v>
      </x:c>
      <x:c r="D11" s="2" t="str">
        <x:v>全期</x:v>
      </x:c>
      <x:c r="E11" s="2" t="n">
        <x:v>219</x:v>
      </x:c>
      <x:c r="F11" s="2" t="n">
        <x:v>48</x:v>
      </x:c>
      <x:c r="G11" s="2" t="n">
        <x:v>0</x:v>
      </x:c>
      <x:c r="H11" s="2" t="n">
        <x:v>0</x:v>
      </x:c>
      <x:c r="I11" s="2" t="n">
        <x:f>COUNTIFS('逐笔明细'!$A$5:$A$4696,$A11)</x:f>
        <x:v>171</x:v>
      </x:c>
      <x:c r="J11" s="2" t="n">
        <x:f>SUMIFS('逐笔明细'!$W$5:$W$4696,'逐笔明细'!$A$5:$A$4696,$A11)</x:f>
        <x:v>80</x:v>
      </x:c>
      <x:c r="K11" s="10" t="n">
        <x:f>IF(I11=0,"n.a.",J11/I11)</x:f>
        <x:v>0.4678362573099415</x:v>
      </x:c>
      <x:c r="L11" s="2" t="n">
        <x:f>SUMIFS('逐笔明细'!$X$5:$X$4696,'逐笔明细'!$A$5:$A$4696,$A11)</x:f>
        <x:v>76</x:v>
      </x:c>
      <x:c r="M11" s="10" t="n">
        <x:f>IF(I11=0,"n.a.",L11/I11)</x:f>
        <x:v>0.4444444444444444</x:v>
      </x:c>
      <x:c r="N11" s="9" t="n">
        <x:f>SUMIFS('逐笔明细'!$U$5:$U$4696,'逐笔明细'!$A$5:$A$4696,$A11)</x:f>
        <x:v>-4694.708581583287</x:v>
      </x:c>
      <x:c r="O11" s="10" t="n">
        <x:f>N11/'回测计划'!$B$32</x:f>
        <x:v>-0.4694708581583287</x:v>
      </x:c>
      <x:c r="P11" s="9" t="n">
        <x:f>'回测计划'!$B$32+N11</x:f>
        <x:v>5305.291418416713</x:v>
      </x:c>
      <x:c r="Q11" s="10" t="n">
        <x:f>IF(I11=0,"n.a.",AVERAGEIFS('逐笔明细'!$R$5:$R$4696,'逐笔明细'!$A$5:$A$4696,$A11))</x:f>
        <x:v>-0.003016749141787876</x:v>
      </x:c>
      <x:c r="R11" s="12" t="n">
        <x:f>IF(SUMIFS('逐笔明细'!$Z$5:$Z$4696,'逐笔明细'!$A$5:$A$4696,$A11)=0,"n.a.",SUMIFS('逐笔明细'!$Y$5:$Y$4696,'逐笔明细'!$A$5:$A$4696,$A11)/SUMIFS('逐笔明细'!$Z$5:$Z$4696,'逐笔明细'!$A$5:$A$4696,$A11))</x:f>
        <x:v>0.8077351071243039</x:v>
      </x:c>
      <x:c r="S11" s="10" t="n">
        <x:v>0.6410161662439683</x:v>
      </x:c>
      <x:c r="T11" s="2" t="n">
        <x:f>COUNTIFS('逐笔明细'!$A$5:$A$4696,$A11,'逐笔明细'!$F$5:$F$4696,"多")</x:f>
        <x:v>77</x:v>
      </x:c>
      <x:c r="U11" s="2" t="n">
        <x:f>COUNTIFS('逐笔明细'!$A$5:$A$4696,$A11,'逐笔明细'!$F$5:$F$4696,"空")</x:f>
        <x:v>94</x:v>
      </x:c>
      <x:c r="V11" s="10" t="n">
        <x:f>(K11+1.96^2/(2*I11)-1.96*SQRT(K11*(1-K11)/I11+1.96^2/(4*I11^2)))/(1+1.96^2/I11)</x:f>
        <x:v>0.3945784958154928</x:v>
      </x:c>
      <x:c r="W11" s="10" t="n">
        <x:f>(K11+1.96^2/(2*I11)+1.96*SQRT(K11*(1-K11)/I11+1.96^2/(4*I11^2)))/(1+1.96^2/I11)</x:f>
        <x:v>0.5425074150890058</x:v>
      </x:c>
    </x:row>
    <x:row r="12" ht="23" customHeight="1">
      <x:c r="A12" s="2" t="str">
        <x:v>4H-CMF-全期</x:v>
      </x:c>
      <x:c r="B12" s="2" t="str">
        <x:v>4H</x:v>
      </x:c>
      <x:c r="C12" s="2" t="str">
        <x:v>Chaikin Money Flow</x:v>
      </x:c>
      <x:c r="D12" s="2" t="str">
        <x:v>全期</x:v>
      </x:c>
      <x:c r="E12" s="2" t="n">
        <x:v>231</x:v>
      </x:c>
      <x:c r="F12" s="2" t="n">
        <x:v>56</x:v>
      </x:c>
      <x:c r="G12" s="2" t="n">
        <x:v>1</x:v>
      </x:c>
      <x:c r="H12" s="2" t="n">
        <x:v>0</x:v>
      </x:c>
      <x:c r="I12" s="2" t="n">
        <x:f>COUNTIFS('逐笔明细'!$A$5:$A$4696,$A12)</x:f>
        <x:v>174</x:v>
      </x:c>
      <x:c r="J12" s="2" t="n">
        <x:f>SUMIFS('逐笔明细'!$W$5:$W$4696,'逐笔明细'!$A$5:$A$4696,$A12)</x:f>
        <x:v>85</x:v>
      </x:c>
      <x:c r="K12" s="10" t="n">
        <x:f>IF(I12=0,"n.a.",J12/I12)</x:f>
        <x:v>0.4885057471264368</x:v>
      </x:c>
      <x:c r="L12" s="2" t="n">
        <x:f>SUMIFS('逐笔明细'!$X$5:$X$4696,'逐笔明细'!$A$5:$A$4696,$A12)</x:f>
        <x:v>83</x:v>
      </x:c>
      <x:c r="M12" s="10" t="n">
        <x:f>IF(I12=0,"n.a.",L12/I12)</x:f>
        <x:v>0.47701149425287354</x:v>
      </x:c>
      <x:c r="N12" s="9" t="n">
        <x:f>SUMIFS('逐笔明细'!$U$5:$U$4696,'逐笔明细'!$A$5:$A$4696,$A12)</x:f>
        <x:v>-2983.023310131318</x:v>
      </x:c>
      <x:c r="O12" s="10" t="n">
        <x:f>N12/'回测计划'!$B$32</x:f>
        <x:v>-0.2983023310131318</x:v>
      </x:c>
      <x:c r="P12" s="9" t="n">
        <x:f>'回测计划'!$B$32+N12</x:f>
        <x:v>7016.976689868682</x:v>
      </x:c>
      <x:c r="Q12" s="10" t="n">
        <x:f>IF(I12=0,"n.a.",AVERAGEIFS('逐笔明细'!$R$5:$R$4696,'逐笔明细'!$A$5:$A$4696,$A12))</x:f>
        <x:v>-0.001184798656701468</x:v>
      </x:c>
      <x:c r="R12" s="12" t="n">
        <x:f>IF(SUMIFS('逐笔明细'!$Z$5:$Z$4696,'逐笔明细'!$A$5:$A$4696,$A12)=0,"n.a.",SUMIFS('逐笔明细'!$Y$5:$Y$4696,'逐笔明细'!$A$5:$A$4696,$A12)/SUMIFS('逐笔明细'!$Z$5:$Z$4696,'逐笔明细'!$A$5:$A$4696,$A12))</x:f>
        <x:v>0.909652209954431</x:v>
      </x:c>
      <x:c r="S12" s="10" t="n">
        <x:v>0.6604183033771684</x:v>
      </x:c>
      <x:c r="T12" s="2" t="n">
        <x:f>COUNTIFS('逐笔明细'!$A$5:$A$4696,$A12,'逐笔明细'!$F$5:$F$4696,"多")</x:f>
        <x:v>82</x:v>
      </x:c>
      <x:c r="U12" s="2" t="n">
        <x:f>COUNTIFS('逐笔明细'!$A$5:$A$4696,$A12,'逐笔明细'!$F$5:$F$4696,"空")</x:f>
        <x:v>92</x:v>
      </x:c>
      <x:c r="V12" s="10" t="n">
        <x:f>(K12+1.96^2/(2*I12)-1.96*SQRT(K12*(1-K12)/I12+1.96^2/(4*I12^2)))/(1+1.96^2/I12)</x:f>
        <x:v>0.4152862278449696</x:v>
      </x:c>
      <x:c r="W12" s="10" t="n">
        <x:f>(K12+1.96^2/(2*I12)+1.96*SQRT(K12*(1-K12)/I12+1.96^2/(4*I12^2)))/(1+1.96^2/I12)</x:f>
        <x:v>0.5622218467562485</x:v>
      </x:c>
    </x:row>
    <x:row r="13" ht="23" customHeight="1">
      <x:c r="A13" s="2" t="str">
        <x:v>4H-MFI-全期</x:v>
      </x:c>
      <x:c r="B13" s="2" t="str">
        <x:v>4H</x:v>
      </x:c>
      <x:c r="C13" s="2" t="str">
        <x:v>Money Flow Index</x:v>
      </x:c>
      <x:c r="D13" s="2" t="str">
        <x:v>全期</x:v>
      </x:c>
      <x:c r="E13" s="2" t="n">
        <x:v>261</x:v>
      </x:c>
      <x:c r="F13" s="2" t="n">
        <x:v>66</x:v>
      </x:c>
      <x:c r="G13" s="2" t="n">
        <x:v>1</x:v>
      </x:c>
      <x:c r="H13" s="2" t="n">
        <x:v>0</x:v>
      </x:c>
      <x:c r="I13" s="2" t="n">
        <x:f>COUNTIFS('逐笔明细'!$A$5:$A$4696,$A13)</x:f>
        <x:v>194</x:v>
      </x:c>
      <x:c r="J13" s="2" t="n">
        <x:f>SUMIFS('逐笔明细'!$W$5:$W$4696,'逐笔明细'!$A$5:$A$4696,$A13)</x:f>
        <x:v>100</x:v>
      </x:c>
      <x:c r="K13" s="10" t="n">
        <x:f>IF(I13=0,"n.a.",J13/I13)</x:f>
        <x:v>0.5154639175257731</x:v>
      </x:c>
      <x:c r="L13" s="2" t="n">
        <x:f>SUMIFS('逐笔明细'!$X$5:$X$4696,'逐笔明细'!$A$5:$A$4696,$A13)</x:f>
        <x:v>95</x:v>
      </x:c>
      <x:c r="M13" s="10" t="n">
        <x:f>IF(I13=0,"n.a.",L13/I13)</x:f>
        <x:v>0.4896907216494845</x:v>
      </x:c>
      <x:c r="N13" s="9" t="n">
        <x:f>SUMIFS('逐笔明细'!$U$5:$U$4696,'逐笔明细'!$A$5:$A$4696,$A13)</x:f>
        <x:v>-5692.887978809865</x:v>
      </x:c>
      <x:c r="O13" s="10" t="n">
        <x:f>N13/'回测计划'!$B$32</x:f>
        <x:v>-0.5692887978809865</x:v>
      </x:c>
      <x:c r="P13" s="9" t="n">
        <x:f>'回测计划'!$B$32+N13</x:f>
        <x:v>4307.112021190135</x:v>
      </x:c>
      <x:c r="Q13" s="10" t="n">
        <x:f>IF(I13=0,"n.a.",AVERAGEIFS('逐笔明细'!$R$5:$R$4696,'逐笔明细'!$A$5:$A$4696,$A13))</x:f>
        <x:v>-0.0036663520010501278</x:v>
      </x:c>
      <x:c r="R13" s="12" t="n">
        <x:f>IF(SUMIFS('逐笔明细'!$Z$5:$Z$4696,'逐笔明细'!$A$5:$A$4696,$A13)=0,"n.a.",SUMIFS('逐笔明细'!$Y$5:$Y$4696,'逐笔明细'!$A$5:$A$4696,$A13)/SUMIFS('逐笔明细'!$Z$5:$Z$4696,'逐笔明细'!$A$5:$A$4696,$A13))</x:f>
        <x:v>0.6802646372030391</x:v>
      </x:c>
      <x:c r="S13" s="10" t="n">
        <x:v>0.6776431781446217</x:v>
      </x:c>
      <x:c r="T13" s="2" t="n">
        <x:f>COUNTIFS('逐笔明细'!$A$5:$A$4696,$A13,'逐笔明细'!$F$5:$F$4696,"多")</x:f>
        <x:v>82</x:v>
      </x:c>
      <x:c r="U13" s="2" t="n">
        <x:f>COUNTIFS('逐笔明细'!$A$5:$A$4696,$A13,'逐笔明细'!$F$5:$F$4696,"空")</x:f>
        <x:v>112</x:v>
      </x:c>
      <x:c r="V13" s="10" t="n">
        <x:f>(K13+1.96^2/(2*I13)-1.96*SQRT(K13*(1-K13)/I13+1.96^2/(4*I13^2)))/(1+1.96^2/I13)</x:f>
        <x:v>0.4455228868016183</x:v>
      </x:c>
      <x:c r="W13" s="10" t="n">
        <x:f>(K13+1.96^2/(2*I13)+1.96*SQRT(K13*(1-K13)/I13+1.96^2/(4*I13^2)))/(1+1.96^2/I13)</x:f>
        <x:v>0.5848044053351213</x:v>
      </x:c>
    </x:row>
    <x:row r="14" ht="23" customHeight="1">
      <x:c r="A14" s="2" t="str">
        <x:v>4H-MACD-前段</x:v>
      </x:c>
      <x:c r="B14" s="2" t="str">
        <x:v>4H</x:v>
      </x:c>
      <x:c r="C14" s="2" t="str">
        <x:v>MACD</x:v>
      </x:c>
      <x:c r="D14" s="2" t="str">
        <x:v>前段</x:v>
      </x:c>
      <x:c r="E14" s="2" t="n">
        <x:v>131</x:v>
      </x:c>
      <x:c r="F14" s="2" t="n">
        <x:v>28</x:v>
      </x:c>
      <x:c r="G14" s="2" t="n">
        <x:v>1</x:v>
      </x:c>
      <x:c r="H14" s="2" t="n">
        <x:v>0</x:v>
      </x:c>
      <x:c r="I14" s="2" t="n">
        <x:f>COUNTIFS('逐笔明细'!$A$5:$A$4696,$A14)</x:f>
        <x:v>102</x:v>
      </x:c>
      <x:c r="J14" s="2" t="n">
        <x:f>SUMIFS('逐笔明细'!$W$5:$W$4696,'逐笔明细'!$A$5:$A$4696,$A14)</x:f>
        <x:v>47</x:v>
      </x:c>
      <x:c r="K14" s="10" t="n">
        <x:f>IF(I14=0,"n.a.",J14/I14)</x:f>
        <x:v>0.46078431372549017</x:v>
      </x:c>
      <x:c r="L14" s="2" t="n">
        <x:f>SUMIFS('逐笔明细'!$X$5:$X$4696,'逐笔明细'!$A$5:$A$4696,$A14)</x:f>
        <x:v>46</x:v>
      </x:c>
      <x:c r="M14" s="10" t="n">
        <x:f>IF(I14=0,"n.a.",L14/I14)</x:f>
        <x:v>0.45098039215686275</x:v>
      </x:c>
      <x:c r="N14" s="9" t="n">
        <x:f>SUMIFS('逐笔明细'!$U$5:$U$4696,'逐笔明细'!$A$5:$A$4696,$A14)</x:f>
        <x:v>-2503.830920970687</x:v>
      </x:c>
      <x:c r="O14" s="10" t="n">
        <x:f>N14/'回测计划'!$B$32</x:f>
        <x:v>-0.2503830920970687</x:v>
      </x:c>
      <x:c r="P14" s="9" t="n">
        <x:f>'回测计划'!$B$32+N14</x:f>
        <x:v>7496.169079029312</x:v>
      </x:c>
      <x:c r="Q14" s="10" t="n">
        <x:f>IF(I14=0,"n.a.",AVERAGEIFS('逐笔明细'!$R$5:$R$4696,'逐笔明细'!$A$5:$A$4696,$A14))</x:f>
        <x:v>-0.001770606884718337</x:v>
      </x:c>
      <x:c r="R14" s="12" t="n">
        <x:f>IF(SUMIFS('逐笔明细'!$Z$5:$Z$4696,'逐笔明细'!$A$5:$A$4696,$A14)=0,"n.a.",SUMIFS('逐笔明细'!$Y$5:$Y$4696,'逐笔明细'!$A$5:$A$4696,$A14)/SUMIFS('逐笔明细'!$Z$5:$Z$4696,'逐笔明细'!$A$5:$A$4696,$A14))</x:f>
        <x:v>0.8700061731595301</x:v>
      </x:c>
      <x:c r="S14" s="10" t="n">
        <x:v>0.5220787907409817</x:v>
      </x:c>
      <x:c r="T14" s="2" t="n">
        <x:f>COUNTIFS('逐笔明细'!$A$5:$A$4696,$A14,'逐笔明细'!$F$5:$F$4696,"多")</x:f>
        <x:v>41</x:v>
      </x:c>
      <x:c r="U14" s="2" t="n">
        <x:f>COUNTIFS('逐笔明细'!$A$5:$A$4696,$A14,'逐笔明细'!$F$5:$F$4696,"空")</x:f>
        <x:v>61</x:v>
      </x:c>
      <x:c r="V14" s="10" t="n">
        <x:f>(K14+1.96^2/(2*I14)-1.96*SQRT(K14*(1-K14)/I14+1.96^2/(4*I14^2)))/(1+1.96^2/I14)</x:f>
        <x:v>0.36723323391994317</x:v>
      </x:c>
      <x:c r="W14" s="10" t="n">
        <x:f>(K14+1.96^2/(2*I14)+1.96*SQRT(K14*(1-K14)/I14+1.96^2/(4*I14^2)))/(1+1.96^2/I14)</x:f>
        <x:v>0.5571821188336056</x:v>
      </x:c>
    </x:row>
    <x:row r="15" ht="23" customHeight="1">
      <x:c r="A15" s="2" t="str">
        <x:v>4H-Hist-前段</x:v>
      </x:c>
      <x:c r="B15" s="2" t="str">
        <x:v>4H</x:v>
      </x:c>
      <x:c r="C15" s="2" t="str">
        <x:v>MACD Histogram</x:v>
      </x:c>
      <x:c r="D15" s="2" t="str">
        <x:v>前段</x:v>
      </x:c>
      <x:c r="E15" s="2" t="n">
        <x:v>250</x:v>
      </x:c>
      <x:c r="F15" s="2" t="n">
        <x:v>69</x:v>
      </x:c>
      <x:c r="G15" s="2" t="n">
        <x:v>1</x:v>
      </x:c>
      <x:c r="H15" s="2" t="n">
        <x:v>0</x:v>
      </x:c>
      <x:c r="I15" s="2" t="n">
        <x:f>COUNTIFS('逐笔明细'!$A$5:$A$4696,$A15)</x:f>
        <x:v>180</x:v>
      </x:c>
      <x:c r="J15" s="2" t="n">
        <x:f>SUMIFS('逐笔明细'!$W$5:$W$4696,'逐笔明细'!$A$5:$A$4696,$A15)</x:f>
        <x:v>99</x:v>
      </x:c>
      <x:c r="K15" s="10" t="n">
        <x:f>IF(I15=0,"n.a.",J15/I15)</x:f>
        <x:v>0.55</x:v>
      </x:c>
      <x:c r="L15" s="2" t="n">
        <x:f>SUMIFS('逐笔明细'!$X$5:$X$4696,'逐笔明细'!$A$5:$A$4696,$A15)</x:f>
        <x:v>95</x:v>
      </x:c>
      <x:c r="M15" s="10" t="n">
        <x:f>IF(I15=0,"n.a.",L15/I15)</x:f>
        <x:v>0.5277777777777778</x:v>
      </x:c>
      <x:c r="N15" s="9" t="n">
        <x:f>SUMIFS('逐笔明细'!$U$5:$U$4696,'逐笔明细'!$A$5:$A$4696,$A15)</x:f>
        <x:v>-630.7554448857993</x:v>
      </x:c>
      <x:c r="O15" s="10" t="n">
        <x:f>N15/'回测计划'!$B$32</x:f>
        <x:v>-0.06307554448857992</x:v>
      </x:c>
      <x:c r="P15" s="9" t="n">
        <x:f>'回测计划'!$B$32+N15</x:f>
        <x:v>9369.244555114201</x:v>
      </x:c>
      <x:c r="Q15" s="10" t="n">
        <x:f>IF(I15=0,"n.a.",AVERAGEIFS('逐笔明细'!$R$5:$R$4696,'逐笔明细'!$A$5:$A$4696,$A15))</x:f>
        <x:v>0.0006652249963525111</x:v>
      </x:c>
      <x:c r="R15" s="12" t="n">
        <x:f>IF(SUMIFS('逐笔明细'!$Z$5:$Z$4696,'逐笔明细'!$A$5:$A$4696,$A15)=0,"n.a.",SUMIFS('逐笔明细'!$Y$5:$Y$4696,'逐笔明细'!$A$5:$A$4696,$A15)/SUMIFS('逐笔明细'!$Z$5:$Z$4696,'逐笔明细'!$A$5:$A$4696,$A15))</x:f>
        <x:v>0.9823972006499498</x:v>
      </x:c>
      <x:c r="S15" s="10" t="n">
        <x:v>0.5284502767526964</x:v>
      </x:c>
      <x:c r="T15" s="2" t="n">
        <x:f>COUNTIFS('逐笔明细'!$A$5:$A$4696,$A15,'逐笔明细'!$F$5:$F$4696,"多")</x:f>
        <x:v>80</x:v>
      </x:c>
      <x:c r="U15" s="2" t="n">
        <x:f>COUNTIFS('逐笔明细'!$A$5:$A$4696,$A15,'逐笔明细'!$F$5:$F$4696,"空")</x:f>
        <x:v>100</x:v>
      </x:c>
      <x:c r="V15" s="10" t="n">
        <x:f>(K15+1.96^2/(2*I15)-1.96*SQRT(K15*(1-K15)/I15+1.96^2/(4*I15^2)))/(1+1.96^2/I15)</x:f>
        <x:v>0.4770322185607413</x:v>
      </x:c>
      <x:c r="W15" s="10" t="n">
        <x:f>(K15+1.96^2/(2*I15)+1.96*SQRT(K15*(1-K15)/I15+1.96^2/(4*I15^2)))/(1+1.96^2/I15)</x:f>
        <x:v>0.6208781564577529</x:v>
      </x:c>
    </x:row>
    <x:row r="16" ht="23" customHeight="1">
      <x:c r="A16" s="2" t="str">
        <x:v>4H-RSI-前段</x:v>
      </x:c>
      <x:c r="B16" s="2" t="str">
        <x:v>4H</x:v>
      </x:c>
      <x:c r="C16" s="2" t="str">
        <x:v>RSI</x:v>
      </x:c>
      <x:c r="D16" s="2" t="str">
        <x:v>前段</x:v>
      </x:c>
      <x:c r="E16" s="2" t="n">
        <x:v>243</x:v>
      </x:c>
      <x:c r="F16" s="2" t="n">
        <x:v>56</x:v>
      </x:c>
      <x:c r="G16" s="2" t="n">
        <x:v>1</x:v>
      </x:c>
      <x:c r="H16" s="2" t="n">
        <x:v>0</x:v>
      </x:c>
      <x:c r="I16" s="2" t="n">
        <x:f>COUNTIFS('逐笔明细'!$A$5:$A$4696,$A16)</x:f>
        <x:v>186</x:v>
      </x:c>
      <x:c r="J16" s="2" t="n">
        <x:f>SUMIFS('逐笔明细'!$W$5:$W$4696,'逐笔明细'!$A$5:$A$4696,$A16)</x:f>
        <x:v>92</x:v>
      </x:c>
      <x:c r="K16" s="10" t="n">
        <x:f>IF(I16=0,"n.a.",J16/I16)</x:f>
        <x:v>0.4946236559139785</x:v>
      </x:c>
      <x:c r="L16" s="2" t="n">
        <x:f>SUMIFS('逐笔明细'!$X$5:$X$4696,'逐笔明细'!$A$5:$A$4696,$A16)</x:f>
        <x:v>91</x:v>
      </x:c>
      <x:c r="M16" s="10" t="n">
        <x:f>IF(I16=0,"n.a.",L16/I16)</x:f>
        <x:v>0.489247311827957</x:v>
      </x:c>
      <x:c r="N16" s="9" t="n">
        <x:f>SUMIFS('逐笔明细'!$U$5:$U$4696,'逐笔明细'!$A$5:$A$4696,$A16)</x:f>
        <x:v>-3616.0100519232847</x:v>
      </x:c>
      <x:c r="O16" s="10" t="n">
        <x:f>N16/'回测计划'!$B$32</x:f>
        <x:v>-0.36160100519232846</x:v>
      </x:c>
      <x:c r="P16" s="9" t="n">
        <x:f>'回测计划'!$B$32+N16</x:f>
        <x:v>6383.989948076715</x:v>
      </x:c>
      <x:c r="Q16" s="10" t="n">
        <x:f>IF(I16=0,"n.a.",AVERAGEIFS('逐笔明细'!$R$5:$R$4696,'逐笔明细'!$A$5:$A$4696,$A16))</x:f>
        <x:v>-0.0014775057549164387</x:v>
      </x:c>
      <x:c r="R16" s="12" t="n">
        <x:f>IF(SUMIFS('逐笔明细'!$Z$5:$Z$4696,'逐笔明细'!$A$5:$A$4696,$A16)=0,"n.a.",SUMIFS('逐笔明细'!$Y$5:$Y$4696,'逐笔明细'!$A$5:$A$4696,$A16)/SUMIFS('逐笔明细'!$Z$5:$Z$4696,'逐笔明细'!$A$5:$A$4696,$A16))</x:f>
        <x:v>0.8819735286529444</x:v>
      </x:c>
      <x:c r="S16" s="10" t="n">
        <x:v>0.5272133003104953</x:v>
      </x:c>
      <x:c r="T16" s="2" t="n">
        <x:f>COUNTIFS('逐笔明细'!$A$5:$A$4696,$A16,'逐笔明细'!$F$5:$F$4696,"多")</x:f>
        <x:v>76</x:v>
      </x:c>
      <x:c r="U16" s="2" t="n">
        <x:f>COUNTIFS('逐笔明细'!$A$5:$A$4696,$A16,'逐笔明细'!$F$5:$F$4696,"空")</x:f>
        <x:v>110</x:v>
      </x:c>
      <x:c r="V16" s="10" t="n">
        <x:f>(K16+1.96^2/(2*I16)-1.96*SQRT(K16*(1-K16)/I16+1.96^2/(4*I16^2)))/(1+1.96^2/I16)</x:f>
        <x:v>0.42361015222359033</x:v>
      </x:c>
      <x:c r="W16" s="10" t="n">
        <x:f>(K16+1.96^2/(2*I16)+1.96*SQRT(K16*(1-K16)/I16+1.96^2/(4*I16^2)))/(1+1.96^2/I16)</x:f>
        <x:v>0.5658547490414644</x:v>
      </x:c>
    </x:row>
    <x:row r="17" ht="23" customHeight="1">
      <x:c r="A17" s="2" t="str">
        <x:v>4H-Stoch-前段</x:v>
      </x:c>
      <x:c r="B17" s="2" t="str">
        <x:v>4H</x:v>
      </x:c>
      <x:c r="C17" s="2" t="str">
        <x:v>Stochastic</x:v>
      </x:c>
      <x:c r="D17" s="2" t="str">
        <x:v>前段</x:v>
      </x:c>
      <x:c r="E17" s="2" t="n">
        <x:v>154</x:v>
      </x:c>
      <x:c r="F17" s="2" t="n">
        <x:v>28</x:v>
      </x:c>
      <x:c r="G17" s="2" t="n">
        <x:v>0</x:v>
      </x:c>
      <x:c r="H17" s="2" t="n">
        <x:v>0</x:v>
      </x:c>
      <x:c r="I17" s="2" t="n">
        <x:f>COUNTIFS('逐笔明细'!$A$5:$A$4696,$A17)</x:f>
        <x:v>126</x:v>
      </x:c>
      <x:c r="J17" s="2" t="n">
        <x:f>SUMIFS('逐笔明细'!$W$5:$W$4696,'逐笔明细'!$A$5:$A$4696,$A17)</x:f>
        <x:v>64</x:v>
      </x:c>
      <x:c r="K17" s="10" t="n">
        <x:f>IF(I17=0,"n.a.",J17/I17)</x:f>
        <x:v>0.5079365079365079</x:v>
      </x:c>
      <x:c r="L17" s="2" t="n">
        <x:f>SUMIFS('逐笔明细'!$X$5:$X$4696,'逐笔明细'!$A$5:$A$4696,$A17)</x:f>
        <x:v>63</x:v>
      </x:c>
      <x:c r="M17" s="10" t="n">
        <x:f>IF(I17=0,"n.a.",L17/I17)</x:f>
        <x:v>0.5</x:v>
      </x:c>
      <x:c r="N17" s="9" t="n">
        <x:f>SUMIFS('逐笔明细'!$U$5:$U$4696,'逐笔明细'!$A$5:$A$4696,$A17)</x:f>
        <x:v>-2768.4180520821237</x:v>
      </x:c>
      <x:c r="O17" s="10" t="n">
        <x:f>N17/'回测计划'!$B$32</x:f>
        <x:v>-0.2768418052082124</x:v>
      </x:c>
      <x:c r="P17" s="9" t="n">
        <x:f>'回测计划'!$B$32+N17</x:f>
        <x:v>7231.581947917876</x:v>
      </x:c>
      <x:c r="Q17" s="10" t="n">
        <x:f>IF(I17=0,"n.a.",AVERAGEIFS('逐笔明细'!$R$5:$R$4696,'逐笔明细'!$A$5:$A$4696,$A17))</x:f>
        <x:v>-0.0017405814027513947</x:v>
      </x:c>
      <x:c r="R17" s="12" t="n">
        <x:f>IF(SUMIFS('逐笔明细'!$Z$5:$Z$4696,'逐笔明细'!$A$5:$A$4696,$A17)=0,"n.a.",SUMIFS('逐笔明细'!$Y$5:$Y$4696,'逐笔明细'!$A$5:$A$4696,$A17)/SUMIFS('逐笔明细'!$Z$5:$Z$4696,'逐笔明细'!$A$5:$A$4696,$A17))</x:f>
        <x:v>0.851655633950651</x:v>
      </x:c>
      <x:c r="S17" s="10" t="n">
        <x:v>0.41701674319559245</x:v>
      </x:c>
      <x:c r="T17" s="2" t="n">
        <x:f>COUNTIFS('逐笔明细'!$A$5:$A$4696,$A17,'逐笔明细'!$F$5:$F$4696,"多")</x:f>
        <x:v>52</x:v>
      </x:c>
      <x:c r="U17" s="2" t="n">
        <x:f>COUNTIFS('逐笔明细'!$A$5:$A$4696,$A17,'逐笔明细'!$F$5:$F$4696,"空")</x:f>
        <x:v>74</x:v>
      </x:c>
      <x:c r="V17" s="10" t="n">
        <x:f>(K17+1.96^2/(2*I17)-1.96*SQRT(K17*(1-K17)/I17+1.96^2/(4*I17^2)))/(1+1.96^2/I17)</x:f>
        <x:v>0.4217081082666577</x:v>
      </x:c>
      <x:c r="W17" s="10" t="n">
        <x:f>(K17+1.96^2/(2*I17)+1.96*SQRT(K17*(1-K17)/I17+1.96^2/(4*I17^2)))/(1+1.96^2/I17)</x:f>
        <x:v>0.5936952755486988</x:v>
      </x:c>
    </x:row>
    <x:row r="18" ht="23" customHeight="1">
      <x:c r="A18" s="2" t="str">
        <x:v>4H-CCI-前段</x:v>
      </x:c>
      <x:c r="B18" s="2" t="str">
        <x:v>4H</x:v>
      </x:c>
      <x:c r="C18" s="2" t="str">
        <x:v>CCI</x:v>
      </x:c>
      <x:c r="D18" s="2" t="str">
        <x:v>前段</x:v>
      </x:c>
      <x:c r="E18" s="2" t="n">
        <x:v>148</x:v>
      </x:c>
      <x:c r="F18" s="2" t="n">
        <x:v>37</x:v>
      </x:c>
      <x:c r="G18" s="2" t="n">
        <x:v>0</x:v>
      </x:c>
      <x:c r="H18" s="2" t="n">
        <x:v>0</x:v>
      </x:c>
      <x:c r="I18" s="2" t="n">
        <x:f>COUNTIFS('逐笔明细'!$A$5:$A$4696,$A18)</x:f>
        <x:v>111</x:v>
      </x:c>
      <x:c r="J18" s="2" t="n">
        <x:f>SUMIFS('逐笔明细'!$W$5:$W$4696,'逐笔明细'!$A$5:$A$4696,$A18)</x:f>
        <x:v>52</x:v>
      </x:c>
      <x:c r="K18" s="10" t="n">
        <x:f>IF(I18=0,"n.a.",J18/I18)</x:f>
        <x:v>0.46846846846846846</x:v>
      </x:c>
      <x:c r="L18" s="2" t="n">
        <x:f>SUMIFS('逐笔明细'!$X$5:$X$4696,'逐笔明细'!$A$5:$A$4696,$A18)</x:f>
        <x:v>50</x:v>
      </x:c>
      <x:c r="M18" s="10" t="n">
        <x:f>IF(I18=0,"n.a.",L18/I18)</x:f>
        <x:v>0.45045045045045046</x:v>
      </x:c>
      <x:c r="N18" s="9" t="n">
        <x:f>SUMIFS('逐笔明细'!$U$5:$U$4696,'逐笔明细'!$A$5:$A$4696,$A18)</x:f>
        <x:v>-4795.258214127216</x:v>
      </x:c>
      <x:c r="O18" s="10" t="n">
        <x:f>N18/'回测计划'!$B$32</x:f>
        <x:v>-0.4795258214127216</x:v>
      </x:c>
      <x:c r="P18" s="9" t="n">
        <x:f>'回测计划'!$B$32+N18</x:f>
        <x:v>5204.741785872784</x:v>
      </x:c>
      <x:c r="Q18" s="10" t="n">
        <x:f>IF(I18=0,"n.a.",AVERAGEIFS('逐笔明细'!$R$5:$R$4696,'逐笔明细'!$A$5:$A$4696,$A18))</x:f>
        <x:v>-0.005102066756213295</x:v>
      </x:c>
      <x:c r="R18" s="12" t="n">
        <x:f>IF(SUMIFS('逐笔明细'!$Z$5:$Z$4696,'逐笔明细'!$A$5:$A$4696,$A18)=0,"n.a.",SUMIFS('逐笔明细'!$Y$5:$Y$4696,'逐笔明细'!$A$5:$A$4696,$A18)/SUMIFS('逐笔明细'!$Z$5:$Z$4696,'逐笔明细'!$A$5:$A$4696,$A18))</x:f>
        <x:v>0.6872472840476532</x:v>
      </x:c>
      <x:c r="S18" s="10" t="n">
        <x:v>0.564095407456483</x:v>
      </x:c>
      <x:c r="T18" s="2" t="n">
        <x:f>COUNTIFS('逐笔明细'!$A$5:$A$4696,$A18,'逐笔明细'!$F$5:$F$4696,"多")</x:f>
        <x:v>51</x:v>
      </x:c>
      <x:c r="U18" s="2" t="n">
        <x:f>COUNTIFS('逐笔明细'!$A$5:$A$4696,$A18,'逐笔明细'!$F$5:$F$4696,"空")</x:f>
        <x:v>60</x:v>
      </x:c>
      <x:c r="V18" s="10" t="n">
        <x:f>(K18+1.96^2/(2*I18)-1.96*SQRT(K18*(1-K18)/I18+1.96^2/(4*I18^2)))/(1+1.96^2/I18)</x:f>
        <x:v>0.3782506952330096</x:v>
      </x:c>
      <x:c r="W18" s="10" t="n">
        <x:f>(K18+1.96^2/(2*I18)+1.96*SQRT(K18*(1-K18)/I18+1.96^2/(4*I18^2)))/(1+1.96^2/I18)</x:f>
        <x:v>0.5607957826983323</x:v>
      </x:c>
    </x:row>
    <x:row r="19" ht="23" customHeight="1">
      <x:c r="A19" s="2" t="str">
        <x:v>4H-MOM-前段</x:v>
      </x:c>
      <x:c r="B19" s="2" t="str">
        <x:v>4H</x:v>
      </x:c>
      <x:c r="C19" s="2" t="str">
        <x:v>Momentum</x:v>
      </x:c>
      <x:c r="D19" s="2" t="str">
        <x:v>前段</x:v>
      </x:c>
      <x:c r="E19" s="2" t="n">
        <x:v>200</x:v>
      </x:c>
      <x:c r="F19" s="2" t="n">
        <x:v>55</x:v>
      </x:c>
      <x:c r="G19" s="2" t="n">
        <x:v>0</x:v>
      </x:c>
      <x:c r="H19" s="2" t="n">
        <x:v>0</x:v>
      </x:c>
      <x:c r="I19" s="2" t="n">
        <x:f>COUNTIFS('逐笔明细'!$A$5:$A$4696,$A19)</x:f>
        <x:v>145</x:v>
      </x:c>
      <x:c r="J19" s="2" t="n">
        <x:f>SUMIFS('逐笔明细'!$W$5:$W$4696,'逐笔明细'!$A$5:$A$4696,$A19)</x:f>
        <x:v>80</x:v>
      </x:c>
      <x:c r="K19" s="10" t="n">
        <x:f>IF(I19=0,"n.a.",J19/I19)</x:f>
        <x:v>0.5517241379310345</x:v>
      </x:c>
      <x:c r="L19" s="2" t="n">
        <x:f>SUMIFS('逐笔明细'!$X$5:$X$4696,'逐笔明细'!$A$5:$A$4696,$A19)</x:f>
        <x:v>79</x:v>
      </x:c>
      <x:c r="M19" s="10" t="n">
        <x:f>IF(I19=0,"n.a.",L19/I19)</x:f>
        <x:v>0.5448275862068965</x:v>
      </x:c>
      <x:c r="N19" s="9" t="n">
        <x:f>SUMIFS('逐笔明细'!$U$5:$U$4696,'逐笔明细'!$A$5:$A$4696,$A19)</x:f>
        <x:v>1198.2776211772243</x:v>
      </x:c>
      <x:c r="O19" s="10" t="n">
        <x:f>N19/'回测计划'!$B$32</x:f>
        <x:v>0.11982776211772243</x:v>
      </x:c>
      <x:c r="P19" s="9" t="n">
        <x:f>'回测计划'!$B$32+N19</x:f>
        <x:v>11198.277621177225</x:v>
      </x:c>
      <x:c r="Q19" s="10" t="n">
        <x:f>IF(I19=0,"n.a.",AVERAGEIFS('逐笔明细'!$R$5:$R$4696,'逐笔明细'!$A$5:$A$4696,$A19))</x:f>
        <x:v>0.001679070572340621</x:v>
      </x:c>
      <x:c r="R19" s="12" t="n">
        <x:f>IF(SUMIFS('逐笔明细'!$Z$5:$Z$4696,'逐笔明细'!$A$5:$A$4696,$A19)=0,"n.a.",SUMIFS('逐笔明细'!$Y$5:$Y$4696,'逐笔明细'!$A$5:$A$4696,$A19)/SUMIFS('逐笔明细'!$Z$5:$Z$4696,'逐笔明细'!$A$5:$A$4696,$A19))</x:f>
        <x:v>1.0407158921694006</x:v>
      </x:c>
      <x:c r="S19" s="10" t="n">
        <x:v>0.44775022737343384</x:v>
      </x:c>
      <x:c r="T19" s="2" t="n">
        <x:f>COUNTIFS('逐笔明细'!$A$5:$A$4696,$A19,'逐笔明细'!$F$5:$F$4696,"多")</x:f>
        <x:v>70</x:v>
      </x:c>
      <x:c r="U19" s="2" t="n">
        <x:f>COUNTIFS('逐笔明细'!$A$5:$A$4696,$A19,'逐笔明细'!$F$5:$F$4696,"空")</x:f>
        <x:v>75</x:v>
      </x:c>
      <x:c r="V19" s="10" t="n">
        <x:f>(K19+1.96^2/(2*I19)-1.96*SQRT(K19*(1-K19)/I19+1.96^2/(4*I19^2)))/(1+1.96^2/I19)</x:f>
        <x:v>0.47048151885177636</x:v>
      </x:c>
      <x:c r="W19" s="10" t="n">
        <x:f>(K19+1.96^2/(2*I19)+1.96*SQRT(K19*(1-K19)/I19+1.96^2/(4*I19^2)))/(1+1.96^2/I19)</x:f>
        <x:v>0.6302967581890508</x:v>
      </x:c>
    </x:row>
    <x:row r="20" ht="23" customHeight="1">
      <x:c r="A20" s="2" t="str">
        <x:v>4H-OBV-前段</x:v>
      </x:c>
      <x:c r="B20" s="2" t="str">
        <x:v>4H</x:v>
      </x:c>
      <x:c r="C20" s="2" t="str">
        <x:v>OBV</x:v>
      </x:c>
      <x:c r="D20" s="2" t="str">
        <x:v>前段</x:v>
      </x:c>
      <x:c r="E20" s="2" t="n">
        <x:v>232</x:v>
      </x:c>
      <x:c r="F20" s="2" t="n">
        <x:v>58</x:v>
      </x:c>
      <x:c r="G20" s="2" t="n">
        <x:v>0</x:v>
      </x:c>
      <x:c r="H20" s="2" t="n">
        <x:v>0</x:v>
      </x:c>
      <x:c r="I20" s="2" t="n">
        <x:f>COUNTIFS('逐笔明细'!$A$5:$A$4696,$A20)</x:f>
        <x:v>174</x:v>
      </x:c>
      <x:c r="J20" s="2" t="n">
        <x:f>SUMIFS('逐笔明细'!$W$5:$W$4696,'逐笔明细'!$A$5:$A$4696,$A20)</x:f>
        <x:v>89</x:v>
      </x:c>
      <x:c r="K20" s="10" t="n">
        <x:f>IF(I20=0,"n.a.",J20/I20)</x:f>
        <x:v>0.5114942528735632</x:v>
      </x:c>
      <x:c r="L20" s="2" t="n">
        <x:f>SUMIFS('逐笔明细'!$X$5:$X$4696,'逐笔明细'!$A$5:$A$4696,$A20)</x:f>
        <x:v>87</x:v>
      </x:c>
      <x:c r="M20" s="10" t="n">
        <x:f>IF(I20=0,"n.a.",L20/I20)</x:f>
        <x:v>0.5</x:v>
      </x:c>
      <x:c r="N20" s="9" t="n">
        <x:f>SUMIFS('逐笔明细'!$U$5:$U$4696,'逐笔明细'!$A$5:$A$4696,$A20)</x:f>
        <x:v>-355.3552796312459</x:v>
      </x:c>
      <x:c r="O20" s="10" t="n">
        <x:f>N20/'回测计划'!$B$32</x:f>
        <x:v>-0.03553552796312459</x:v>
      </x:c>
      <x:c r="P20" s="9" t="n">
        <x:f>'回测计划'!$B$32+N20</x:f>
        <x:v>9644.644720368755</x:v>
      </x:c>
      <x:c r="Q20" s="10" t="n">
        <x:f>IF(I20=0,"n.a.",AVERAGEIFS('逐笔明细'!$R$5:$R$4696,'逐笔明细'!$A$5:$A$4696,$A20))</x:f>
        <x:v>0.0006866999625999502</x:v>
      </x:c>
      <x:c r="R20" s="12" t="n">
        <x:f>IF(SUMIFS('逐笔明细'!$Z$5:$Z$4696,'逐笔明细'!$A$5:$A$4696,$A20)=0,"n.a.",SUMIFS('逐笔明细'!$Y$5:$Y$4696,'逐笔明细'!$A$5:$A$4696,$A20)/SUMIFS('逐笔明细'!$Z$5:$Z$4696,'逐笔明细'!$A$5:$A$4696,$A20))</x:f>
        <x:v>0.9883974355865124</x:v>
      </x:c>
      <x:c r="S20" s="10" t="n">
        <x:v>0.48780261915617473</x:v>
      </x:c>
      <x:c r="T20" s="2" t="n">
        <x:f>COUNTIFS('逐笔明细'!$A$5:$A$4696,$A20,'逐笔明细'!$F$5:$F$4696,"多")</x:f>
        <x:v>73</x:v>
      </x:c>
      <x:c r="U20" s="2" t="n">
        <x:f>COUNTIFS('逐笔明细'!$A$5:$A$4696,$A20,'逐笔明细'!$F$5:$F$4696,"空")</x:f>
        <x:v>101</x:v>
      </x:c>
      <x:c r="V20" s="10" t="n">
        <x:f>(K20+1.96^2/(2*I20)-1.96*SQRT(K20*(1-K20)/I20+1.96^2/(4*I20^2)))/(1+1.96^2/I20)</x:f>
        <x:v>0.4377781532437514</x:v>
      </x:c>
      <x:c r="W20" s="10" t="n">
        <x:f>(K20+1.96^2/(2*I20)+1.96*SQRT(K20*(1-K20)/I20+1.96^2/(4*I20^2)))/(1+1.96^2/I20)</x:f>
        <x:v>0.5847137721550304</x:v>
      </x:c>
    </x:row>
    <x:row r="21" ht="23" customHeight="1">
      <x:c r="A21" s="2" t="str">
        <x:v>4H-VWMACD-前段</x:v>
      </x:c>
      <x:c r="B21" s="2" t="str">
        <x:v>4H</x:v>
      </x:c>
      <x:c r="C21" s="2" t="str">
        <x:v>VWmacd</x:v>
      </x:c>
      <x:c r="D21" s="2" t="str">
        <x:v>前段</x:v>
      </x:c>
      <x:c r="E21" s="2" t="n">
        <x:v>157</x:v>
      </x:c>
      <x:c r="F21" s="2" t="n">
        <x:v>33</x:v>
      </x:c>
      <x:c r="G21" s="2" t="n">
        <x:v>0</x:v>
      </x:c>
      <x:c r="H21" s="2" t="n">
        <x:v>0</x:v>
      </x:c>
      <x:c r="I21" s="2" t="n">
        <x:f>COUNTIFS('逐笔明细'!$A$5:$A$4696,$A21)</x:f>
        <x:v>124</x:v>
      </x:c>
      <x:c r="J21" s="2" t="n">
        <x:f>SUMIFS('逐笔明细'!$W$5:$W$4696,'逐笔明细'!$A$5:$A$4696,$A21)</x:f>
        <x:v>61</x:v>
      </x:c>
      <x:c r="K21" s="10" t="n">
        <x:f>IF(I21=0,"n.a.",J21/I21)</x:f>
        <x:v>0.49193548387096775</x:v>
      </x:c>
      <x:c r="L21" s="2" t="n">
        <x:f>SUMIFS('逐笔明细'!$X$5:$X$4696,'逐笔明细'!$A$5:$A$4696,$A21)</x:f>
        <x:v>58</x:v>
      </x:c>
      <x:c r="M21" s="10" t="n">
        <x:f>IF(I21=0,"n.a.",L21/I21)</x:f>
        <x:v>0.46774193548387094</x:v>
      </x:c>
      <x:c r="N21" s="9" t="n">
        <x:f>SUMIFS('逐笔明细'!$U$5:$U$4696,'逐笔明细'!$A$5:$A$4696,$A21)</x:f>
        <x:v>-2585.6700557781746</x:v>
      </x:c>
      <x:c r="O21" s="10" t="n">
        <x:f>N21/'回测计划'!$B$32</x:f>
        <x:v>-0.2585670055778175</x:v>
      </x:c>
      <x:c r="P21" s="9" t="n">
        <x:f>'回测计划'!$B$32+N21</x:f>
        <x:v>7414.329944221825</x:v>
      </x:c>
      <x:c r="Q21" s="10" t="n">
        <x:f>IF(I21=0,"n.a.",AVERAGEIFS('逐笔明细'!$R$5:$R$4696,'逐笔明细'!$A$5:$A$4696,$A21))</x:f>
        <x:v>-0.0016327427499902498</x:v>
      </x:c>
      <x:c r="R21" s="12" t="n">
        <x:f>IF(SUMIFS('逐笔明细'!$Z$5:$Z$4696,'逐笔明细'!$A$5:$A$4696,$A21)=0,"n.a.",SUMIFS('逐笔明细'!$Y$5:$Y$4696,'逐笔明细'!$A$5:$A$4696,$A21)/SUMIFS('逐笔明细'!$Z$5:$Z$4696,'逐笔明细'!$A$5:$A$4696,$A21))</x:f>
        <x:v>0.8688658952313594</x:v>
      </x:c>
      <x:c r="S21" s="10" t="n">
        <x:v>0.5039307962531746</x:v>
      </x:c>
      <x:c r="T21" s="2" t="n">
        <x:f>COUNTIFS('逐笔明细'!$A$5:$A$4696,$A21,'逐笔明细'!$F$5:$F$4696,"多")</x:f>
        <x:v>55</x:v>
      </x:c>
      <x:c r="U21" s="2" t="n">
        <x:f>COUNTIFS('逐笔明细'!$A$5:$A$4696,$A21,'逐笔明细'!$F$5:$F$4696,"空")</x:f>
        <x:v>69</x:v>
      </x:c>
      <x:c r="V21" s="10" t="n">
        <x:f>(K21+1.96^2/(2*I21)-1.96*SQRT(K21*(1-K21)/I21+1.96^2/(4*I21^2)))/(1+1.96^2/I21)</x:f>
        <x:v>0.40551452895084206</x:v>
      </x:c>
      <x:c r="W21" s="10" t="n">
        <x:f>(K21+1.96^2/(2*I21)+1.96*SQRT(K21*(1-K21)/I21+1.96^2/(4*I21^2)))/(1+1.96^2/I21)</x:f>
        <x:v>0.5788411111537874</x:v>
      </x:c>
    </x:row>
    <x:row r="22" ht="23" customHeight="1">
      <x:c r="A22" s="2" t="str">
        <x:v>4H-CMF-前段</x:v>
      </x:c>
      <x:c r="B22" s="2" t="str">
        <x:v>4H</x:v>
      </x:c>
      <x:c r="C22" s="2" t="str">
        <x:v>Chaikin Money Flow</x:v>
      </x:c>
      <x:c r="D22" s="2" t="str">
        <x:v>前段</x:v>
      </x:c>
      <x:c r="E22" s="2" t="n">
        <x:v>165</x:v>
      </x:c>
      <x:c r="F22" s="2" t="n">
        <x:v>37</x:v>
      </x:c>
      <x:c r="G22" s="2" t="n">
        <x:v>1</x:v>
      </x:c>
      <x:c r="H22" s="2" t="n">
        <x:v>0</x:v>
      </x:c>
      <x:c r="I22" s="2" t="n">
        <x:f>COUNTIFS('逐笔明细'!$A$5:$A$4696,$A22)</x:f>
        <x:v>127</x:v>
      </x:c>
      <x:c r="J22" s="2" t="n">
        <x:f>SUMIFS('逐笔明细'!$W$5:$W$4696,'逐笔明细'!$A$5:$A$4696,$A22)</x:f>
        <x:v>63</x:v>
      </x:c>
      <x:c r="K22" s="10" t="n">
        <x:f>IF(I22=0,"n.a.",J22/I22)</x:f>
        <x:v>0.49606299212598426</x:v>
      </x:c>
      <x:c r="L22" s="2" t="n">
        <x:f>SUMIFS('逐笔明细'!$X$5:$X$4696,'逐笔明细'!$A$5:$A$4696,$A22)</x:f>
        <x:v>61</x:v>
      </x:c>
      <x:c r="M22" s="10" t="n">
        <x:f>IF(I22=0,"n.a.",L22/I22)</x:f>
        <x:v>0.48031496062992124</x:v>
      </x:c>
      <x:c r="N22" s="9" t="n">
        <x:f>SUMIFS('逐笔明细'!$U$5:$U$4696,'逐笔明细'!$A$5:$A$4696,$A22)</x:f>
        <x:v>926.8427121464483</x:v>
      </x:c>
      <x:c r="O22" s="10" t="n">
        <x:f>N22/'回测计划'!$B$32</x:f>
        <x:v>0.09268427121464483</x:v>
      </x:c>
      <x:c r="P22" s="9" t="n">
        <x:f>'回测计划'!$B$32+N22</x:f>
        <x:v>10926.842712146448</x:v>
      </x:c>
      <x:c r="Q22" s="10" t="n">
        <x:f>IF(I22=0,"n.a.",AVERAGEIFS('逐笔明细'!$R$5:$R$4696,'逐笔明细'!$A$5:$A$4696,$A22))</x:f>
        <x:v>0.0016022695976436693</x:v>
      </x:c>
      <x:c r="R22" s="12" t="n">
        <x:f>IF(SUMIFS('逐笔明细'!$Z$5:$Z$4696,'逐笔明细'!$A$5:$A$4696,$A22)=0,"n.a.",SUMIFS('逐笔明细'!$Y$5:$Y$4696,'逐笔明细'!$A$5:$A$4696,$A22)/SUMIFS('逐笔明细'!$Z$5:$Z$4696,'逐笔明细'!$A$5:$A$4696,$A22))</x:f>
        <x:v>1.0362008440192567</x:v>
      </x:c>
      <x:c r="S22" s="10" t="n">
        <x:v>0.5169716239975297</x:v>
      </x:c>
      <x:c r="T22" s="2" t="n">
        <x:f>COUNTIFS('逐笔明细'!$A$5:$A$4696,$A22,'逐笔明细'!$F$5:$F$4696,"多")</x:f>
        <x:v>60</x:v>
      </x:c>
      <x:c r="U22" s="2" t="n">
        <x:f>COUNTIFS('逐笔明细'!$A$5:$A$4696,$A22,'逐笔明细'!$F$5:$F$4696,"空")</x:f>
        <x:v>67</x:v>
      </x:c>
      <x:c r="V22" s="10" t="n">
        <x:f>(K22+1.96^2/(2*I22)-1.96*SQRT(K22*(1-K22)/I22+1.96^2/(4*I22^2)))/(1+1.96^2/I22)</x:f>
        <x:v>0.410506352877393</x:v>
      </x:c>
      <x:c r="W22" s="10" t="n">
        <x:f>(K22+1.96^2/(2*I22)+1.96*SQRT(K22*(1-K22)/I22+1.96^2/(4*I22^2)))/(1+1.96^2/I22)</x:f>
        <x:v>0.5818508179306681</x:v>
      </x:c>
    </x:row>
    <x:row r="23" ht="23" customHeight="1">
      <x:c r="A23" s="2" t="str">
        <x:v>4H-MFI-前段</x:v>
      </x:c>
      <x:c r="B23" s="2" t="str">
        <x:v>4H</x:v>
      </x:c>
      <x:c r="C23" s="2" t="str">
        <x:v>Money Flow Index</x:v>
      </x:c>
      <x:c r="D23" s="2" t="str">
        <x:v>前段</x:v>
      </x:c>
      <x:c r="E23" s="2" t="n">
        <x:v>189</x:v>
      </x:c>
      <x:c r="F23" s="2" t="n">
        <x:v>47</x:v>
      </x:c>
      <x:c r="G23" s="2" t="n">
        <x:v>2</x:v>
      </x:c>
      <x:c r="H23" s="2" t="n">
        <x:v>0</x:v>
      </x:c>
      <x:c r="I23" s="2" t="n">
        <x:f>COUNTIFS('逐笔明细'!$A$5:$A$4696,$A23)</x:f>
        <x:v>140</x:v>
      </x:c>
      <x:c r="J23" s="2" t="n">
        <x:f>SUMIFS('逐笔明细'!$W$5:$W$4696,'逐笔明细'!$A$5:$A$4696,$A23)</x:f>
        <x:v>70</x:v>
      </x:c>
      <x:c r="K23" s="10" t="n">
        <x:f>IF(I23=0,"n.a.",J23/I23)</x:f>
        <x:v>0.5</x:v>
      </x:c>
      <x:c r="L23" s="2" t="n">
        <x:f>SUMIFS('逐笔明细'!$X$5:$X$4696,'逐笔明细'!$A$5:$A$4696,$A23)</x:f>
        <x:v>66</x:v>
      </x:c>
      <x:c r="M23" s="10" t="n">
        <x:f>IF(I23=0,"n.a.",L23/I23)</x:f>
        <x:v>0.4714285714285714</x:v>
      </x:c>
      <x:c r="N23" s="9" t="n">
        <x:f>SUMIFS('逐笔明细'!$U$5:$U$4696,'逐笔明细'!$A$5:$A$4696,$A23)</x:f>
        <x:v>-5416.827057089149</x:v>
      </x:c>
      <x:c r="O23" s="10" t="n">
        <x:f>N23/'回测计划'!$B$32</x:f>
        <x:v>-0.5416827057089149</x:v>
      </x:c>
      <x:c r="P23" s="9" t="n">
        <x:f>'回测计划'!$B$32+N23</x:f>
        <x:v>4583.172942910851</x:v>
      </x:c>
      <x:c r="Q23" s="10" t="n">
        <x:f>IF(I23=0,"n.a.",AVERAGEIFS('逐笔明细'!$R$5:$R$4696,'逐笔明细'!$A$5:$A$4696,$A23))</x:f>
        <x:v>-0.0047794276836881575</x:v>
      </x:c>
      <x:c r="R23" s="12" t="n">
        <x:f>IF(SUMIFS('逐笔明细'!$Z$5:$Z$4696,'逐笔明细'!$A$5:$A$4696,$A23)=0,"n.a.",SUMIFS('逐笔明细'!$Y$5:$Y$4696,'逐笔明细'!$A$5:$A$4696,$A23)/SUMIFS('逐笔明细'!$Z$5:$Z$4696,'逐笔明细'!$A$5:$A$4696,$A23))</x:f>
        <x:v>0.6540481244113173</x:v>
      </x:c>
      <x:c r="S23" s="10" t="n">
        <x:v>0.6205702158218191</x:v>
      </x:c>
      <x:c r="T23" s="2" t="n">
        <x:f>COUNTIFS('逐笔明细'!$A$5:$A$4696,$A23,'逐笔明细'!$F$5:$F$4696,"多")</x:f>
        <x:v>56</x:v>
      </x:c>
      <x:c r="U23" s="2" t="n">
        <x:f>COUNTIFS('逐笔明细'!$A$5:$A$4696,$A23,'逐笔明细'!$F$5:$F$4696,"空")</x:f>
        <x:v>84</x:v>
      </x:c>
      <x:c r="V23" s="10" t="n">
        <x:f>(K23+1.96^2/(2*I23)-1.96*SQRT(K23*(1-K23)/I23+1.96^2/(4*I23^2)))/(1+1.96^2/I23)</x:f>
        <x:v>0.4182883795764157</x:v>
      </x:c>
      <x:c r="W23" s="10" t="n">
        <x:f>(K23+1.96^2/(2*I23)+1.96*SQRT(K23*(1-K23)/I23+1.96^2/(4*I23^2)))/(1+1.96^2/I23)</x:f>
        <x:v>0.5817116204235843</x:v>
      </x:c>
    </x:row>
    <x:row r="24" ht="23" customHeight="1">
      <x:c r="A24" s="2" t="str">
        <x:v>4H-MACD-后段</x:v>
      </x:c>
      <x:c r="B24" s="2" t="str">
        <x:v>4H</x:v>
      </x:c>
      <x:c r="C24" s="2" t="str">
        <x:v>MACD</x:v>
      </x:c>
      <x:c r="D24" s="2" t="str">
        <x:v>后段</x:v>
      </x:c>
      <x:c r="E24" s="2" t="n">
        <x:v>62</x:v>
      </x:c>
      <x:c r="F24" s="2" t="n">
        <x:v>17</x:v>
      </x:c>
      <x:c r="G24" s="2" t="n">
        <x:v>1</x:v>
      </x:c>
      <x:c r="H24" s="2" t="n">
        <x:v>0</x:v>
      </x:c>
      <x:c r="I24" s="2" t="n">
        <x:f>COUNTIFS('逐笔明细'!$A$5:$A$4696,$A24)</x:f>
        <x:v>44</x:v>
      </x:c>
      <x:c r="J24" s="2" t="n">
        <x:f>SUMIFS('逐笔明细'!$W$5:$W$4696,'逐笔明细'!$A$5:$A$4696,$A24)</x:f>
        <x:v>27</x:v>
      </x:c>
      <x:c r="K24" s="10" t="n">
        <x:f>IF(I24=0,"n.a.",J24/I24)</x:f>
        <x:v>0.6136363636363636</x:v>
      </x:c>
      <x:c r="L24" s="2" t="n">
        <x:f>SUMIFS('逐笔明细'!$X$5:$X$4696,'逐笔明细'!$A$5:$A$4696,$A24)</x:f>
        <x:v>26</x:v>
      </x:c>
      <x:c r="M24" s="10" t="n">
        <x:f>IF(I24=0,"n.a.",L24/I24)</x:f>
        <x:v>0.5909090909090909</x:v>
      </x:c>
      <x:c r="N24" s="9" t="n">
        <x:f>SUMIFS('逐笔明细'!$U$5:$U$4696,'逐笔明细'!$A$5:$A$4696,$A24)</x:f>
        <x:v>-953.3417678184597</x:v>
      </x:c>
      <x:c r="O24" s="10" t="n">
        <x:f>N24/'回测计划'!$B$32</x:f>
        <x:v>-0.09533417678184597</x:v>
      </x:c>
      <x:c r="P24" s="9" t="n">
        <x:f>'回测计划'!$B$32+N24</x:f>
        <x:v>9046.65823218154</x:v>
      </x:c>
      <x:c r="Q24" s="10" t="n">
        <x:f>IF(I24=0,"n.a.",AVERAGEIFS('逐笔明细'!$R$5:$R$4696,'逐笔明细'!$A$5:$A$4696,$A24))</x:f>
        <x:v>-0.0019817776887451773</x:v>
      </x:c>
      <x:c r="R24" s="12" t="n">
        <x:f>IF(SUMIFS('逐笔明细'!$Z$5:$Z$4696,'逐笔明细'!$A$5:$A$4696,$A24)=0,"n.a.",SUMIFS('逐笔明细'!$Y$5:$Y$4696,'逐笔明细'!$A$5:$A$4696,$A24)/SUMIFS('逐笔明细'!$Z$5:$Z$4696,'逐笔明细'!$A$5:$A$4696,$A24))</x:f>
        <x:v>0.7698622258384541</x:v>
      </x:c>
      <x:c r="S24" s="10" t="n">
        <x:v>0.1972536490672515</x:v>
      </x:c>
      <x:c r="T24" s="2" t="n">
        <x:f>COUNTIFS('逐笔明细'!$A$5:$A$4696,$A24,'逐笔明细'!$F$5:$F$4696,"多")</x:f>
        <x:v>19</x:v>
      </x:c>
      <x:c r="U24" s="2" t="n">
        <x:f>COUNTIFS('逐笔明细'!$A$5:$A$4696,$A24,'逐笔明细'!$F$5:$F$4696,"空")</x:f>
        <x:v>25</x:v>
      </x:c>
      <x:c r="V24" s="10" t="n">
        <x:f>(K24+1.96^2/(2*I24)-1.96*SQRT(K24*(1-K24)/I24+1.96^2/(4*I24^2)))/(1+1.96^2/I24)</x:f>
        <x:v>0.46623309846201666</x:v>
      </x:c>
      <x:c r="W24" s="10" t="n">
        <x:f>(K24+1.96^2/(2*I24)+1.96*SQRT(K24*(1-K24)/I24+1.96^2/(4*I24^2)))/(1+1.96^2/I24)</x:f>
        <x:v>0.7427900111329802</x:v>
      </x:c>
    </x:row>
    <x:row r="25" ht="23" customHeight="1">
      <x:c r="A25" s="2" t="str">
        <x:v>4H-Hist-后段</x:v>
      </x:c>
      <x:c r="B25" s="2" t="str">
        <x:v>4H</x:v>
      </x:c>
      <x:c r="C25" s="2" t="str">
        <x:v>MACD Histogram</x:v>
      </x:c>
      <x:c r="D25" s="2" t="str">
        <x:v>后段</x:v>
      </x:c>
      <x:c r="E25" s="2" t="n">
        <x:v>91</x:v>
      </x:c>
      <x:c r="F25" s="2" t="n">
        <x:v>25</x:v>
      </x:c>
      <x:c r="G25" s="2" t="n">
        <x:v>1</x:v>
      </x:c>
      <x:c r="H25" s="2" t="n">
        <x:v>0</x:v>
      </x:c>
      <x:c r="I25" s="2" t="n">
        <x:f>COUNTIFS('逐笔明细'!$A$5:$A$4696,$A25)</x:f>
        <x:v>65</x:v>
      </x:c>
      <x:c r="J25" s="2" t="n">
        <x:f>SUMIFS('逐笔明细'!$W$5:$W$4696,'逐笔明细'!$A$5:$A$4696,$A25)</x:f>
        <x:v>39</x:v>
      </x:c>
      <x:c r="K25" s="10" t="n">
        <x:f>IF(I25=0,"n.a.",J25/I25)</x:f>
        <x:v>0.6</x:v>
      </x:c>
      <x:c r="L25" s="2" t="n">
        <x:f>SUMIFS('逐笔明细'!$X$5:$X$4696,'逐笔明细'!$A$5:$A$4696,$A25)</x:f>
        <x:v>38</x:v>
      </x:c>
      <x:c r="M25" s="10" t="n">
        <x:f>IF(I25=0,"n.a.",L25/I25)</x:f>
        <x:v>0.5846153846153846</x:v>
      </x:c>
      <x:c r="N25" s="9" t="n">
        <x:f>SUMIFS('逐笔明细'!$U$5:$U$4696,'逐笔明细'!$A$5:$A$4696,$A25)</x:f>
        <x:v>-1685.6869986671122</x:v>
      </x:c>
      <x:c r="O25" s="10" t="n">
        <x:f>N25/'回测计划'!$B$32</x:f>
        <x:v>-0.16856869986671122</x:v>
      </x:c>
      <x:c r="P25" s="9" t="n">
        <x:f>'回测计划'!$B$32+N25</x:f>
        <x:v>8314.313001332888</x:v>
      </x:c>
      <x:c r="Q25" s="10" t="n">
        <x:f>IF(I25=0,"n.a.",AVERAGEIFS('逐笔明细'!$R$5:$R$4696,'逐笔明细'!$A$5:$A$4696,$A25))</x:f>
        <x:v>-0.0023353829954119157</x:v>
      </x:c>
      <x:c r="R25" s="12" t="n">
        <x:f>IF(SUMIFS('逐笔明细'!$Z$5:$Z$4696,'逐笔明细'!$A$5:$A$4696,$A25)=0,"n.a.",SUMIFS('逐笔明细'!$Y$5:$Y$4696,'逐笔明细'!$A$5:$A$4696,$A25)/SUMIFS('逐笔明细'!$Z$5:$Z$4696,'逐笔明细'!$A$5:$A$4696,$A25))</x:f>
        <x:v>0.7737026496429997</x:v>
      </x:c>
      <x:c r="S25" s="10" t="n">
        <x:v>0.3770814735443635</x:v>
      </x:c>
      <x:c r="T25" s="2" t="n">
        <x:f>COUNTIFS('逐笔明细'!$A$5:$A$4696,$A25,'逐笔明细'!$F$5:$F$4696,"多")</x:f>
        <x:v>34</x:v>
      </x:c>
      <x:c r="U25" s="2" t="n">
        <x:f>COUNTIFS('逐笔明细'!$A$5:$A$4696,$A25,'逐笔明细'!$F$5:$F$4696,"空")</x:f>
        <x:v>31</x:v>
      </x:c>
      <x:c r="V25" s="10" t="n">
        <x:f>(K25+1.96^2/(2*I25)-1.96*SQRT(K25*(1-K25)/I25+1.96^2/(4*I25^2)))/(1+1.96^2/I25)</x:f>
        <x:v>0.47855778499746787</x:v>
      </x:c>
      <x:c r="W25" s="10" t="n">
        <x:f>(K25+1.96^2/(2*I25)+1.96*SQRT(K25*(1-K25)/I25+1.96^2/(4*I25^2)))/(1+1.96^2/I25)</x:f>
        <x:v>0.71028152146839</x:v>
      </x:c>
    </x:row>
    <x:row r="26" ht="23" customHeight="1">
      <x:c r="A26" s="2" t="str">
        <x:v>4H-RSI-后段</x:v>
      </x:c>
      <x:c r="B26" s="2" t="str">
        <x:v>4H</x:v>
      </x:c>
      <x:c r="C26" s="2" t="str">
        <x:v>RSI</x:v>
      </x:c>
      <x:c r="D26" s="2" t="str">
        <x:v>后段</x:v>
      </x:c>
      <x:c r="E26" s="2" t="n">
        <x:v>96</x:v>
      </x:c>
      <x:c r="F26" s="2" t="n">
        <x:v>23</x:v>
      </x:c>
      <x:c r="G26" s="2" t="n">
        <x:v>2</x:v>
      </x:c>
      <x:c r="H26" s="2" t="n">
        <x:v>0</x:v>
      </x:c>
      <x:c r="I26" s="2" t="n">
        <x:f>COUNTIFS('逐笔明细'!$A$5:$A$4696,$A26)</x:f>
        <x:v>71</x:v>
      </x:c>
      <x:c r="J26" s="2" t="n">
        <x:f>SUMIFS('逐笔明细'!$W$5:$W$4696,'逐笔明细'!$A$5:$A$4696,$A26)</x:f>
        <x:v>41</x:v>
      </x:c>
      <x:c r="K26" s="10" t="n">
        <x:f>IF(I26=0,"n.a.",J26/I26)</x:f>
        <x:v>0.5774647887323944</x:v>
      </x:c>
      <x:c r="L26" s="2" t="n">
        <x:f>SUMIFS('逐笔明细'!$X$5:$X$4696,'逐笔明细'!$A$5:$A$4696,$A26)</x:f>
        <x:v>39</x:v>
      </x:c>
      <x:c r="M26" s="10" t="n">
        <x:f>IF(I26=0,"n.a.",L26/I26)</x:f>
        <x:v>0.5492957746478874</x:v>
      </x:c>
      <x:c r="N26" s="9" t="n">
        <x:f>SUMIFS('逐笔明细'!$U$5:$U$4696,'逐笔明细'!$A$5:$A$4696,$A26)</x:f>
        <x:v>-2382.8307787906383</x:v>
      </x:c>
      <x:c r="O26" s="10" t="n">
        <x:f>N26/'回测计划'!$B$32</x:f>
        <x:v>-0.23828307787906383</x:v>
      </x:c>
      <x:c r="P26" s="9" t="n">
        <x:f>'回测计划'!$B$32+N26</x:f>
        <x:v>7617.169221209362</x:v>
      </x:c>
      <x:c r="Q26" s="10" t="n">
        <x:f>IF(I26=0,"n.a.",AVERAGEIFS('逐笔明细'!$R$5:$R$4696,'逐笔明细'!$A$5:$A$4696,$A26))</x:f>
        <x:v>-0.0034753772330125463</x:v>
      </x:c>
      <x:c r="R26" s="12" t="n">
        <x:f>IF(SUMIFS('逐笔明细'!$Z$5:$Z$4696,'逐笔明细'!$A$5:$A$4696,$A26)=0,"n.a.",SUMIFS('逐笔明细'!$Y$5:$Y$4696,'逐笔明细'!$A$5:$A$4696,$A26)/SUMIFS('逐笔明细'!$Z$5:$Z$4696,'逐笔明细'!$A$5:$A$4696,$A26))</x:f>
        <x:v>0.6601298180313423</x:v>
      </x:c>
      <x:c r="S26" s="10" t="n">
        <x:v>0.33473486640061134</x:v>
      </x:c>
      <x:c r="T26" s="2" t="n">
        <x:f>COUNTIFS('逐笔明细'!$A$5:$A$4696,$A26,'逐笔明细'!$F$5:$F$4696,"多")</x:f>
        <x:v>35</x:v>
      </x:c>
      <x:c r="U26" s="2" t="n">
        <x:f>COUNTIFS('逐笔明细'!$A$5:$A$4696,$A26,'逐笔明细'!$F$5:$F$4696,"空")</x:f>
        <x:v>36</x:v>
      </x:c>
      <x:c r="V26" s="10" t="n">
        <x:f>(K26+1.96^2/(2*I26)-1.96*SQRT(K26*(1-K26)/I26+1.96^2/(4*I26^2)))/(1+1.96^2/I26)</x:f>
        <x:v>0.46150538703455535</x:v>
      </x:c>
      <x:c r="W26" s="10" t="n">
        <x:f>(K26+1.96^2/(2*I26)+1.96*SQRT(K26*(1-K26)/I26+1.96^2/(4*I26^2)))/(1+1.96^2/I26)</x:f>
        <x:v>0.6854716952298539</x:v>
      </x:c>
    </x:row>
    <x:row r="27" ht="23" customHeight="1">
      <x:c r="A27" s="2" t="str">
        <x:v>4H-Stoch-后段</x:v>
      </x:c>
      <x:c r="B27" s="2" t="str">
        <x:v>4H</x:v>
      </x:c>
      <x:c r="C27" s="2" t="str">
        <x:v>Stochastic</x:v>
      </x:c>
      <x:c r="D27" s="2" t="str">
        <x:v>后段</x:v>
      </x:c>
      <x:c r="E27" s="2" t="n">
        <x:v>59</x:v>
      </x:c>
      <x:c r="F27" s="2" t="n">
        <x:v>7</x:v>
      </x:c>
      <x:c r="G27" s="2" t="n">
        <x:v>2</x:v>
      </x:c>
      <x:c r="H27" s="2" t="n">
        <x:v>0</x:v>
      </x:c>
      <x:c r="I27" s="2" t="n">
        <x:f>COUNTIFS('逐笔明细'!$A$5:$A$4696,$A27)</x:f>
        <x:v>50</x:v>
      </x:c>
      <x:c r="J27" s="2" t="n">
        <x:f>SUMIFS('逐笔明细'!$W$5:$W$4696,'逐笔明细'!$A$5:$A$4696,$A27)</x:f>
        <x:v>35</x:v>
      </x:c>
      <x:c r="K27" s="10" t="n">
        <x:f>IF(I27=0,"n.a.",J27/I27)</x:f>
        <x:v>0.7</x:v>
      </x:c>
      <x:c r="L27" s="2" t="n">
        <x:f>SUMIFS('逐笔明细'!$X$5:$X$4696,'逐笔明细'!$A$5:$A$4696,$A27)</x:f>
        <x:v>33</x:v>
      </x:c>
      <x:c r="M27" s="10" t="n">
        <x:f>IF(I27=0,"n.a.",L27/I27)</x:f>
        <x:v>0.66</x:v>
      </x:c>
      <x:c r="N27" s="9" t="n">
        <x:f>SUMIFS('逐笔明细'!$U$5:$U$4696,'逐笔明细'!$A$5:$A$4696,$A27)</x:f>
        <x:v>916.9591570802297</x:v>
      </x:c>
      <x:c r="O27" s="10" t="n">
        <x:f>N27/'回测计划'!$B$32</x:f>
        <x:v>0.09169591570802298</x:v>
      </x:c>
      <x:c r="P27" s="9" t="n">
        <x:f>'回测计划'!$B$32+N27</x:f>
        <x:v>10916.95915708023</x:v>
      </x:c>
      <x:c r="Q27" s="10" t="n">
        <x:f>IF(I27=0,"n.a.",AVERAGEIFS('逐笔明细'!$R$5:$R$4696,'逐笔明细'!$A$5:$A$4696,$A27))</x:f>
        <x:v>0.002018318819127397</x:v>
      </x:c>
      <x:c r="R27" s="12" t="n">
        <x:f>IF(SUMIFS('逐笔明细'!$Z$5:$Z$4696,'逐笔明细'!$A$5:$A$4696,$A27)=0,"n.a.",SUMIFS('逐笔明细'!$Y$5:$Y$4696,'逐笔明细'!$A$5:$A$4696,$A27)/SUMIFS('逐笔明细'!$Z$5:$Z$4696,'逐笔明细'!$A$5:$A$4696,$A27))</x:f>
        <x:v>1.2618703905332203</x:v>
      </x:c>
      <x:c r="S27" s="10" t="n">
        <x:v>0.16829363607089642</x:v>
      </x:c>
      <x:c r="T27" s="2" t="n">
        <x:f>COUNTIFS('逐笔明细'!$A$5:$A$4696,$A27,'逐笔明细'!$F$5:$F$4696,"多")</x:f>
        <x:v>22</x:v>
      </x:c>
      <x:c r="U27" s="2" t="n">
        <x:f>COUNTIFS('逐笔明细'!$A$5:$A$4696,$A27,'逐笔明细'!$F$5:$F$4696,"空")</x:f>
        <x:v>28</x:v>
      </x:c>
      <x:c r="V27" s="10" t="n">
        <x:f>(K27+1.96^2/(2*I27)-1.96*SQRT(K27*(1-K27)/I27+1.96^2/(4*I27^2)))/(1+1.96^2/I27)</x:f>
        <x:v>0.562493877226366</x:v>
      </x:c>
      <x:c r="W27" s="10" t="n">
        <x:f>(K27+1.96^2/(2*I27)+1.96*SQRT(K27*(1-K27)/I27+1.96^2/(4*I27^2)))/(1+1.96^2/I27)</x:f>
        <x:v>0.8089661091039063</x:v>
      </x:c>
    </x:row>
    <x:row r="28" ht="23" customHeight="1">
      <x:c r="A28" s="2" t="str">
        <x:v>4H-CCI-后段</x:v>
      </x:c>
      <x:c r="B28" s="2" t="str">
        <x:v>4H</x:v>
      </x:c>
      <x:c r="C28" s="2" t="str">
        <x:v>CCI</x:v>
      </x:c>
      <x:c r="D28" s="2" t="str">
        <x:v>后段</x:v>
      </x:c>
      <x:c r="E28" s="2" t="n">
        <x:v>58</x:v>
      </x:c>
      <x:c r="F28" s="2" t="n">
        <x:v>11</x:v>
      </x:c>
      <x:c r="G28" s="2" t="n">
        <x:v>0</x:v>
      </x:c>
      <x:c r="H28" s="2" t="n">
        <x:v>0</x:v>
      </x:c>
      <x:c r="I28" s="2" t="n">
        <x:f>COUNTIFS('逐笔明细'!$A$5:$A$4696,$A28)</x:f>
        <x:v>47</x:v>
      </x:c>
      <x:c r="J28" s="2" t="n">
        <x:f>SUMIFS('逐笔明细'!$W$5:$W$4696,'逐笔明细'!$A$5:$A$4696,$A28)</x:f>
        <x:v>20</x:v>
      </x:c>
      <x:c r="K28" s="10" t="n">
        <x:f>IF(I28=0,"n.a.",J28/I28)</x:f>
        <x:v>0.425531914893617</x:v>
      </x:c>
      <x:c r="L28" s="2" t="n">
        <x:f>SUMIFS('逐笔明细'!$X$5:$X$4696,'逐笔明细'!$A$5:$A$4696,$A28)</x:f>
        <x:v>20</x:v>
      </x:c>
      <x:c r="M28" s="10" t="n">
        <x:f>IF(I28=0,"n.a.",L28/I28)</x:f>
        <x:v>0.425531914893617</x:v>
      </x:c>
      <x:c r="N28" s="9" t="n">
        <x:f>SUMIFS('逐笔明细'!$U$5:$U$4696,'逐笔明细'!$A$5:$A$4696,$A28)</x:f>
        <x:v>-2464.594739496329</x:v>
      </x:c>
      <x:c r="O28" s="10" t="n">
        <x:f>N28/'回测计划'!$B$32</x:f>
        <x:v>-0.2464594739496329</x:v>
      </x:c>
      <x:c r="P28" s="9" t="n">
        <x:f>'回测计划'!$B$32+N28</x:f>
        <x:v>7535.40526050367</x:v>
      </x:c>
      <x:c r="Q28" s="10" t="n">
        <x:f>IF(I28=0,"n.a.",AVERAGEIFS('逐笔明细'!$R$5:$R$4696,'逐笔明细'!$A$5:$A$4696,$A28))</x:f>
        <x:v>-0.005748287978791393</x:v>
      </x:c>
      <x:c r="R28" s="12" t="n">
        <x:f>IF(SUMIFS('逐笔明细'!$Z$5:$Z$4696,'逐笔明细'!$A$5:$A$4696,$A28)=0,"n.a.",SUMIFS('逐笔明细'!$Y$5:$Y$4696,'逐笔明细'!$A$5:$A$4696,$A28)/SUMIFS('逐笔明细'!$Z$5:$Z$4696,'逐笔明细'!$A$5:$A$4696,$A28))</x:f>
        <x:v>0.5128636375353417</x:v>
      </x:c>
      <x:c r="S28" s="10" t="n">
        <x:v>0.28658522733001135</x:v>
      </x:c>
      <x:c r="T28" s="2" t="n">
        <x:f>COUNTIFS('逐笔明细'!$A$5:$A$4696,$A28,'逐笔明细'!$F$5:$F$4696,"多")</x:f>
        <x:v>24</x:v>
      </x:c>
      <x:c r="U28" s="2" t="n">
        <x:f>COUNTIFS('逐笔明细'!$A$5:$A$4696,$A28,'逐笔明细'!$F$5:$F$4696,"空")</x:f>
        <x:v>23</x:v>
      </x:c>
      <x:c r="V28" s="10" t="n">
        <x:f>(K28+1.96^2/(2*I28)-1.96*SQRT(K28*(1-K28)/I28+1.96^2/(4*I28^2)))/(1+1.96^2/I28)</x:f>
        <x:v>0.2951341600182584</x:v>
      </x:c>
      <x:c r="W28" s="10" t="n">
        <x:f>(K28+1.96^2/(2*I28)+1.96*SQRT(K28*(1-K28)/I28+1.96^2/(4*I28^2)))/(1+1.96^2/I28)</x:f>
        <x:v>0.5671833122878847</x:v>
      </x:c>
    </x:row>
    <x:row r="29" ht="23" customHeight="1">
      <x:c r="A29" s="2" t="str">
        <x:v>4H-MOM-后段</x:v>
      </x:c>
      <x:c r="B29" s="2" t="str">
        <x:v>4H</x:v>
      </x:c>
      <x:c r="C29" s="2" t="str">
        <x:v>Momentum</x:v>
      </x:c>
      <x:c r="D29" s="2" t="str">
        <x:v>后段</x:v>
      </x:c>
      <x:c r="E29" s="2" t="n">
        <x:v>98</x:v>
      </x:c>
      <x:c r="F29" s="2" t="n">
        <x:v>24</x:v>
      </x:c>
      <x:c r="G29" s="2" t="n">
        <x:v>1</x:v>
      </x:c>
      <x:c r="H29" s="2" t="n">
        <x:v>0</x:v>
      </x:c>
      <x:c r="I29" s="2" t="n">
        <x:f>COUNTIFS('逐笔明细'!$A$5:$A$4696,$A29)</x:f>
        <x:v>73</x:v>
      </x:c>
      <x:c r="J29" s="2" t="n">
        <x:f>SUMIFS('逐笔明细'!$W$5:$W$4696,'逐笔明细'!$A$5:$A$4696,$A29)</x:f>
        <x:v>42</x:v>
      </x:c>
      <x:c r="K29" s="10" t="n">
        <x:f>IF(I29=0,"n.a.",J29/I29)</x:f>
        <x:v>0.5753424657534246</x:v>
      </x:c>
      <x:c r="L29" s="2" t="n">
        <x:f>SUMIFS('逐笔明细'!$X$5:$X$4696,'逐笔明细'!$A$5:$A$4696,$A29)</x:f>
        <x:v>40</x:v>
      </x:c>
      <x:c r="M29" s="10" t="n">
        <x:f>IF(I29=0,"n.a.",L29/I29)</x:f>
        <x:v>0.547945205479452</x:v>
      </x:c>
      <x:c r="N29" s="9" t="n">
        <x:f>SUMIFS('逐笔明细'!$U$5:$U$4696,'逐笔明细'!$A$5:$A$4696,$A29)</x:f>
        <x:v>-747.6316492691594</x:v>
      </x:c>
      <x:c r="O29" s="10" t="n">
        <x:f>N29/'回测计划'!$B$32</x:f>
        <x:v>-0.07476316492691594</x:v>
      </x:c>
      <x:c r="P29" s="9" t="n">
        <x:f>'回测计划'!$B$32+N29</x:f>
        <x:v>9252.368350730841</x:v>
      </x:c>
      <x:c r="Q29" s="10" t="n">
        <x:f>IF(I29=0,"n.a.",AVERAGEIFS('逐笔明细'!$R$5:$R$4696,'逐笔明细'!$A$5:$A$4696,$A29))</x:f>
        <x:v>-0.0006581996269866689</x:v>
      </x:c>
      <x:c r="R29" s="12" t="n">
        <x:f>IF(SUMIFS('逐笔明细'!$Z$5:$Z$4696,'逐笔明细'!$A$5:$A$4696,$A29)=0,"n.a.",SUMIFS('逐笔明细'!$Y$5:$Y$4696,'逐笔明细'!$A$5:$A$4696,$A29)/SUMIFS('逐笔明细'!$Z$5:$Z$4696,'逐笔明细'!$A$5:$A$4696,$A29))</x:f>
        <x:v>0.8985910474209505</x:v>
      </x:c>
      <x:c r="S29" s="10" t="n">
        <x:v>0.31395316129476436</x:v>
      </x:c>
      <x:c r="T29" s="2" t="n">
        <x:f>COUNTIFS('逐笔明细'!$A$5:$A$4696,$A29,'逐笔明细'!$F$5:$F$4696,"多")</x:f>
        <x:v>34</x:v>
      </x:c>
      <x:c r="U29" s="2" t="n">
        <x:f>COUNTIFS('逐笔明细'!$A$5:$A$4696,$A29,'逐笔明细'!$F$5:$F$4696,"空")</x:f>
        <x:v>39</x:v>
      </x:c>
      <x:c r="V29" s="10" t="n">
        <x:f>(K29+1.96^2/(2*I29)-1.96*SQRT(K29*(1-K29)/I29+1.96^2/(4*I29^2)))/(1+1.96^2/I29)</x:f>
        <x:v>0.46099174047029373</x:v>
      </x:c>
      <x:c r="W29" s="10" t="n">
        <x:f>(K29+1.96^2/(2*I29)+1.96*SQRT(K29*(1-K29)/I29+1.96^2/(4*I29^2)))/(1+1.96^2/I29)</x:f>
        <x:v>0.6821598857321799</x:v>
      </x:c>
    </x:row>
    <x:row r="30" ht="23" customHeight="1">
      <x:c r="A30" s="2" t="str">
        <x:v>4H-OBV-后段</x:v>
      </x:c>
      <x:c r="B30" s="2" t="str">
        <x:v>4H</x:v>
      </x:c>
      <x:c r="C30" s="2" t="str">
        <x:v>OBV</x:v>
      </x:c>
      <x:c r="D30" s="2" t="str">
        <x:v>后段</x:v>
      </x:c>
      <x:c r="E30" s="2" t="n">
        <x:v>96</x:v>
      </x:c>
      <x:c r="F30" s="2" t="n">
        <x:v>21</x:v>
      </x:c>
      <x:c r="G30" s="2" t="n">
        <x:v>0</x:v>
      </x:c>
      <x:c r="H30" s="2" t="n">
        <x:v>0</x:v>
      </x:c>
      <x:c r="I30" s="2" t="n">
        <x:f>COUNTIFS('逐笔明细'!$A$5:$A$4696,$A30)</x:f>
        <x:v>75</x:v>
      </x:c>
      <x:c r="J30" s="2" t="n">
        <x:f>SUMIFS('逐笔明细'!$W$5:$W$4696,'逐笔明细'!$A$5:$A$4696,$A30)</x:f>
        <x:v>43</x:v>
      </x:c>
      <x:c r="K30" s="10" t="n">
        <x:f>IF(I30=0,"n.a.",J30/I30)</x:f>
        <x:v>0.5733333333333334</x:v>
      </x:c>
      <x:c r="L30" s="2" t="n">
        <x:f>SUMIFS('逐笔明细'!$X$5:$X$4696,'逐笔明细'!$A$5:$A$4696,$A30)</x:f>
        <x:v>42</x:v>
      </x:c>
      <x:c r="M30" s="10" t="n">
        <x:f>IF(I30=0,"n.a.",L30/I30)</x:f>
        <x:v>0.56</x:v>
      </x:c>
      <x:c r="N30" s="9" t="n">
        <x:f>SUMIFS('逐笔明细'!$U$5:$U$4696,'逐笔明细'!$A$5:$A$4696,$A30)</x:f>
        <x:v>317.5613445774501</x:v>
      </x:c>
      <x:c r="O30" s="10" t="n">
        <x:f>N30/'回测计划'!$B$32</x:f>
        <x:v>0.03175613445774501</x:v>
      </x:c>
      <x:c r="P30" s="9" t="n">
        <x:f>'回测计划'!$B$32+N30</x:f>
        <x:v>10317.56134457745</x:v>
      </x:c>
      <x:c r="Q30" s="10" t="n">
        <x:f>IF(I30=0,"n.a.",AVERAGEIFS('逐笔明细'!$R$5:$R$4696,'逐笔明细'!$A$5:$A$4696,$A30))</x:f>
        <x:v>0.0007388910284341084</x:v>
      </x:c>
      <x:c r="R30" s="12" t="n">
        <x:f>IF(SUMIFS('逐笔明细'!$Z$5:$Z$4696,'逐笔明细'!$A$5:$A$4696,$A30)=0,"n.a.",SUMIFS('逐笔明细'!$Y$5:$Y$4696,'逐笔明细'!$A$5:$A$4696,$A30)/SUMIFS('逐笔明细'!$Z$5:$Z$4696,'逐笔明细'!$A$5:$A$4696,$A30))</x:f>
        <x:v>1.0494135920568646</x:v>
      </x:c>
      <x:c r="S30" s="10" t="n">
        <x:v>0.30717931492492656</x:v>
      </x:c>
      <x:c r="T30" s="2" t="n">
        <x:f>COUNTIFS('逐笔明细'!$A$5:$A$4696,$A30,'逐笔明细'!$F$5:$F$4696,"多")</x:f>
        <x:v>35</x:v>
      </x:c>
      <x:c r="U30" s="2" t="n">
        <x:f>COUNTIFS('逐笔明细'!$A$5:$A$4696,$A30,'逐笔明细'!$F$5:$F$4696,"空")</x:f>
        <x:v>40</x:v>
      </x:c>
      <x:c r="V30" s="10" t="n">
        <x:f>(K30+1.96^2/(2*I30)-1.96*SQRT(K30*(1-K30)/I30+1.96^2/(4*I30^2)))/(1+1.96^2/I30)</x:f>
        <x:v>0.46052588692688</x:v>
      </x:c>
      <x:c r="W30" s="10" t="n">
        <x:f>(K30+1.96^2/(2*I30)+1.96*SQRT(K30*(1-K30)/I30+1.96^2/(4*I30^2)))/(1+1.96^2/I30)</x:f>
        <x:v>0.6789943663404306</x:v>
      </x:c>
    </x:row>
    <x:row r="31" ht="23" customHeight="1">
      <x:c r="A31" s="2" t="str">
        <x:v>4H-VWMACD-后段</x:v>
      </x:c>
      <x:c r="B31" s="2" t="str">
        <x:v>4H</x:v>
      </x:c>
      <x:c r="C31" s="2" t="str">
        <x:v>VWmacd</x:v>
      </x:c>
      <x:c r="D31" s="2" t="str">
        <x:v>后段</x:v>
      </x:c>
      <x:c r="E31" s="2" t="n">
        <x:v>62</x:v>
      </x:c>
      <x:c r="F31" s="2" t="n">
        <x:v>15</x:v>
      </x:c>
      <x:c r="G31" s="2" t="n">
        <x:v>0</x:v>
      </x:c>
      <x:c r="H31" s="2" t="n">
        <x:v>0</x:v>
      </x:c>
      <x:c r="I31" s="2" t="n">
        <x:f>COUNTIFS('逐笔明细'!$A$5:$A$4696,$A31)</x:f>
        <x:v>47</x:v>
      </x:c>
      <x:c r="J31" s="2" t="n">
        <x:f>SUMIFS('逐笔明细'!$W$5:$W$4696,'逐笔明细'!$A$5:$A$4696,$A31)</x:f>
        <x:v>19</x:v>
      </x:c>
      <x:c r="K31" s="10" t="n">
        <x:f>IF(I31=0,"n.a.",J31/I31)</x:f>
        <x:v>0.40425531914893614</x:v>
      </x:c>
      <x:c r="L31" s="2" t="n">
        <x:f>SUMIFS('逐笔明细'!$X$5:$X$4696,'逐笔明细'!$A$5:$A$4696,$A31)</x:f>
        <x:v>18</x:v>
      </x:c>
      <x:c r="M31" s="10" t="n">
        <x:f>IF(I31=0,"n.a.",L31/I31)</x:f>
        <x:v>0.3829787234042553</x:v>
      </x:c>
      <x:c r="N31" s="9" t="n">
        <x:f>SUMIFS('逐笔明细'!$U$5:$U$4696,'逐笔明细'!$A$5:$A$4696,$A31)</x:f>
        <x:v>-2844.543662976233</x:v>
      </x:c>
      <x:c r="O31" s="10" t="n">
        <x:f>N31/'回测计划'!$B$32</x:f>
        <x:v>-0.2844543662976233</x:v>
      </x:c>
      <x:c r="P31" s="9" t="n">
        <x:f>'回测计划'!$B$32+N31</x:f>
        <x:v>7155.4563370237665</x:v>
      </x:c>
      <x:c r="Q31" s="10" t="n">
        <x:f>IF(I31=0,"n.a.",AVERAGEIFS('逐笔明细'!$R$5:$R$4696,'逐笔明细'!$A$5:$A$4696,$A31))</x:f>
        <x:v>-0.006668170260573105</x:v>
      </x:c>
      <x:c r="R31" s="12" t="n">
        <x:f>IF(SUMIFS('逐笔明细'!$Z$5:$Z$4696,'逐笔明细'!$A$5:$A$4696,$A31)=0,"n.a.",SUMIFS('逐笔明细'!$Y$5:$Y$4696,'逐笔明细'!$A$5:$A$4696,$A31)/SUMIFS('逐笔明细'!$Z$5:$Z$4696,'逐笔明细'!$A$5:$A$4696,$A31))</x:f>
        <x:v>0.551284125060016</x:v>
      </x:c>
      <x:c r="S31" s="10" t="n">
        <x:v>0.37077566699065834</x:v>
      </x:c>
      <x:c r="T31" s="2" t="n">
        <x:f>COUNTIFS('逐笔明细'!$A$5:$A$4696,$A31,'逐笔明细'!$F$5:$F$4696,"多")</x:f>
        <x:v>22</x:v>
      </x:c>
      <x:c r="U31" s="2" t="n">
        <x:f>COUNTIFS('逐笔明细'!$A$5:$A$4696,$A31,'逐笔明细'!$F$5:$F$4696,"空")</x:f>
        <x:v>25</x:v>
      </x:c>
      <x:c r="V31" s="10" t="n">
        <x:f>(K31+1.96^2/(2*I31)-1.96*SQRT(K31*(1-K31)/I31+1.96^2/(4*I31^2)))/(1+1.96^2/I31)</x:f>
        <x:v>0.27639828961388174</x:v>
      </x:c>
      <x:c r="W31" s="10" t="n">
        <x:f>(K31+1.96^2/(2*I31)+1.96*SQRT(K31*(1-K31)/I31+1.96^2/(4*I31^2)))/(1+1.96^2/I31)</x:f>
        <x:v>0.5465813176368735</x:v>
      </x:c>
    </x:row>
    <x:row r="32" ht="23" customHeight="1">
      <x:c r="A32" s="2" t="str">
        <x:v>4H-CMF-后段</x:v>
      </x:c>
      <x:c r="B32" s="2" t="str">
        <x:v>4H</x:v>
      </x:c>
      <x:c r="C32" s="2" t="str">
        <x:v>Chaikin Money Flow</x:v>
      </x:c>
      <x:c r="D32" s="2" t="str">
        <x:v>后段</x:v>
      </x:c>
      <x:c r="E32" s="2" t="n">
        <x:v>66</x:v>
      </x:c>
      <x:c r="F32" s="2" t="n">
        <x:v>19</x:v>
      </x:c>
      <x:c r="G32" s="2" t="n">
        <x:v>1</x:v>
      </x:c>
      <x:c r="H32" s="2" t="n">
        <x:v>0</x:v>
      </x:c>
      <x:c r="I32" s="2" t="n">
        <x:f>COUNTIFS('逐笔明细'!$A$5:$A$4696,$A32)</x:f>
        <x:v>46</x:v>
      </x:c>
      <x:c r="J32" s="2" t="n">
        <x:f>SUMIFS('逐笔明细'!$W$5:$W$4696,'逐笔明细'!$A$5:$A$4696,$A32)</x:f>
        <x:v>22</x:v>
      </x:c>
      <x:c r="K32" s="10" t="n">
        <x:f>IF(I32=0,"n.a.",J32/I32)</x:f>
        <x:v>0.4782608695652174</x:v>
      </x:c>
      <x:c r="L32" s="2" t="n">
        <x:f>SUMIFS('逐笔明细'!$X$5:$X$4696,'逐笔明细'!$A$5:$A$4696,$A32)</x:f>
        <x:v>22</x:v>
      </x:c>
      <x:c r="M32" s="10" t="n">
        <x:f>IF(I32=0,"n.a.",L32/I32)</x:f>
        <x:v>0.4782608695652174</x:v>
      </x:c>
      <x:c r="N32" s="9" t="n">
        <x:f>SUMIFS('逐笔明细'!$U$5:$U$4696,'逐笔明细'!$A$5:$A$4696,$A32)</x:f>
        <x:v>-3498.50343906292</x:v>
      </x:c>
      <x:c r="O32" s="10" t="n">
        <x:f>N32/'回测计划'!$B$32</x:f>
        <x:v>-0.349850343906292</x:v>
      </x:c>
      <x:c r="P32" s="9" t="n">
        <x:f>'回测计划'!$B$32+N32</x:f>
        <x:v>6501.49656093708</x:v>
      </x:c>
      <x:c r="Q32" s="10" t="n">
        <x:f>IF(I32=0,"n.a.",AVERAGEIFS('逐笔明细'!$R$5:$R$4696,'逐笔明细'!$A$5:$A$4696,$A32))</x:f>
        <x:v>-0.008638600584196613</x:v>
      </x:c>
      <x:c r="R32" s="12" t="n">
        <x:f>IF(SUMIFS('逐笔明细'!$Z$5:$Z$4696,'逐笔明细'!$A$5:$A$4696,$A32)=0,"n.a.",SUMIFS('逐笔明细'!$Y$5:$Y$4696,'逐笔明细'!$A$5:$A$4696,$A32)/SUMIFS('逐笔明细'!$Z$5:$Z$4696,'逐笔明细'!$A$5:$A$4696,$A32))</x:f>
        <x:v>0.48135858719216024</x:v>
      </x:c>
      <x:c r="S32" s="10" t="n">
        <x:v>0.42885441216087716</x:v>
      </x:c>
      <x:c r="T32" s="2" t="n">
        <x:f>COUNTIFS('逐笔明细'!$A$5:$A$4696,$A32,'逐笔明细'!$F$5:$F$4696,"多")</x:f>
        <x:v>21</x:v>
      </x:c>
      <x:c r="U32" s="2" t="n">
        <x:f>COUNTIFS('逐笔明细'!$A$5:$A$4696,$A32,'逐笔明细'!$F$5:$F$4696,"空")</x:f>
        <x:v>25</x:v>
      </x:c>
      <x:c r="V32" s="10" t="n">
        <x:f>(K32+1.96^2/(2*I32)-1.96*SQRT(K32*(1-K32)/I32+1.96^2/(4*I32^2)))/(1+1.96^2/I32)</x:f>
        <x:v>0.34124459875672114</x:v>
      </x:c>
      <x:c r="W32" s="10" t="n">
        <x:f>(K32+1.96^2/(2*I32)+1.96*SQRT(K32*(1-K32)/I32+1.96^2/(4*I32^2)))/(1+1.96^2/I32)</x:f>
        <x:v>0.6186282785184868</x:v>
      </x:c>
    </x:row>
    <x:row r="33" ht="23" customHeight="1">
      <x:c r="A33" s="2" t="str">
        <x:v>4H-MFI-后段</x:v>
      </x:c>
      <x:c r="B33" s="2" t="str">
        <x:v>4H</x:v>
      </x:c>
      <x:c r="C33" s="2" t="str">
        <x:v>Money Flow Index</x:v>
      </x:c>
      <x:c r="D33" s="2" t="str">
        <x:v>后段</x:v>
      </x:c>
      <x:c r="E33" s="2" t="n">
        <x:v>72</x:v>
      </x:c>
      <x:c r="F33" s="2" t="n">
        <x:v>18</x:v>
      </x:c>
      <x:c r="G33" s="2" t="n">
        <x:v>1</x:v>
      </x:c>
      <x:c r="H33" s="2" t="n">
        <x:v>0</x:v>
      </x:c>
      <x:c r="I33" s="2" t="n">
        <x:f>COUNTIFS('逐笔明细'!$A$5:$A$4696,$A33)</x:f>
        <x:v>53</x:v>
      </x:c>
      <x:c r="J33" s="2" t="n">
        <x:f>SUMIFS('逐笔明细'!$W$5:$W$4696,'逐笔明细'!$A$5:$A$4696,$A33)</x:f>
        <x:v>30</x:v>
      </x:c>
      <x:c r="K33" s="10" t="n">
        <x:f>IF(I33=0,"n.a.",J33/I33)</x:f>
        <x:v>0.5660377358490566</x:v>
      </x:c>
      <x:c r="L33" s="2" t="n">
        <x:f>SUMIFS('逐笔明细'!$X$5:$X$4696,'逐笔明细'!$A$5:$A$4696,$A33)</x:f>
        <x:v>29</x:v>
      </x:c>
      <x:c r="M33" s="10" t="n">
        <x:f>IF(I33=0,"n.a.",L33/I33)</x:f>
        <x:v>0.5471698113207547</x:v>
      </x:c>
      <x:c r="N33" s="9" t="n">
        <x:f>SUMIFS('逐笔明细'!$U$5:$U$4696,'逐笔明细'!$A$5:$A$4696,$A33)</x:f>
        <x:v>-485.6764370737747</x:v>
      </x:c>
      <x:c r="O33" s="10" t="n">
        <x:f>N33/'回测计划'!$B$32</x:f>
        <x:v>-0.04856764370737747</x:v>
      </x:c>
      <x:c r="P33" s="9" t="n">
        <x:f>'回测计划'!$B$32+N33</x:f>
        <x:v>9514.323562926225</x:v>
      </x:c>
      <x:c r="Q33" s="10" t="n">
        <x:f>IF(I33=0,"n.a.",AVERAGEIFS('逐笔明细'!$R$5:$R$4696,'逐笔明细'!$A$5:$A$4696,$A33))</x:f>
        <x:v>-0.0005638647961061389</x:v>
      </x:c>
      <x:c r="R33" s="12" t="n">
        <x:f>IF(SUMIFS('逐笔明细'!$Z$5:$Z$4696,'逐笔明细'!$A$5:$A$4696,$A33)=0,"n.a.",SUMIFS('逐笔明细'!$Y$5:$Y$4696,'逐笔明细'!$A$5:$A$4696,$A33)/SUMIFS('逐笔明细'!$Z$5:$Z$4696,'逐笔明细'!$A$5:$A$4696,$A33))</x:f>
        <x:v>0.8948547512855565</x:v>
      </x:c>
      <x:c r="S33" s="10" t="n">
        <x:v>0.30823849043772766</x:v>
      </x:c>
      <x:c r="T33" s="2" t="n">
        <x:f>COUNTIFS('逐笔明细'!$A$5:$A$4696,$A33,'逐笔明细'!$F$5:$F$4696,"多")</x:f>
        <x:v>25</x:v>
      </x:c>
      <x:c r="U33" s="2" t="n">
        <x:f>COUNTIFS('逐笔明细'!$A$5:$A$4696,$A33,'逐笔明细'!$F$5:$F$4696,"空")</x:f>
        <x:v>28</x:v>
      </x:c>
      <x:c r="V33" s="10" t="n">
        <x:f>(K33+1.96^2/(2*I33)-1.96*SQRT(K33*(1-K33)/I33+1.96^2/(4*I33^2)))/(1+1.96^2/I33)</x:f>
        <x:v>0.43265114979768754</x:v>
      </x:c>
      <x:c r="W33" s="10" t="n">
        <x:f>(K33+1.96^2/(2*I33)+1.96*SQRT(K33*(1-K33)/I33+1.96^2/(4*I33^2)))/(1+1.96^2/I33)</x:f>
        <x:v>0.6904980930103964</x:v>
      </x:c>
    </x:row>
    <x:row r="34" ht="23" customHeight="1">
      <x:c r="A34" s="2" t="str">
        <x:v>1D-MACD-全期</x:v>
      </x:c>
      <x:c r="B34" s="2" t="str">
        <x:v>1D</x:v>
      </x:c>
      <x:c r="C34" s="2" t="str">
        <x:v>MACD</x:v>
      </x:c>
      <x:c r="D34" s="2" t="str">
        <x:v>全期</x:v>
      </x:c>
      <x:c r="E34" s="2" t="n">
        <x:v>41</x:v>
      </x:c>
      <x:c r="F34" s="2" t="n">
        <x:v>8</x:v>
      </x:c>
      <x:c r="G34" s="2" t="n">
        <x:v>0</x:v>
      </x:c>
      <x:c r="H34" s="2" t="n">
        <x:v>0</x:v>
      </x:c>
      <x:c r="I34" s="2" t="n">
        <x:f>COUNTIFS('逐笔明细'!$A$5:$A$4696,$A34)</x:f>
        <x:v>33</x:v>
      </x:c>
      <x:c r="J34" s="2" t="n">
        <x:f>SUMIFS('逐笔明细'!$W$5:$W$4696,'逐笔明细'!$A$5:$A$4696,$A34)</x:f>
        <x:v>18</x:v>
      </x:c>
      <x:c r="K34" s="10" t="n">
        <x:f>IF(I34=0,"n.a.",J34/I34)</x:f>
        <x:v>0.5454545454545454</x:v>
      </x:c>
      <x:c r="L34" s="2" t="n">
        <x:f>SUMIFS('逐笔明细'!$X$5:$X$4696,'逐笔明细'!$A$5:$A$4696,$A34)</x:f>
        <x:v>18</x:v>
      </x:c>
      <x:c r="M34" s="10" t="n">
        <x:f>IF(I34=0,"n.a.",L34/I34)</x:f>
        <x:v>0.5454545454545454</x:v>
      </x:c>
      <x:c r="N34" s="9" t="n">
        <x:f>SUMIFS('逐笔明细'!$U$5:$U$4696,'逐笔明细'!$A$5:$A$4696,$A34)</x:f>
        <x:v>-4433.970221303159</x:v>
      </x:c>
      <x:c r="O34" s="10" t="n">
        <x:f>N34/'回测计划'!$B$32</x:f>
        <x:v>-0.4433970221303159</x:v>
      </x:c>
      <x:c r="P34" s="9" t="n">
        <x:f>'回测计划'!$B$32+N34</x:f>
        <x:v>5566.029778696841</x:v>
      </x:c>
      <x:c r="Q34" s="10" t="n">
        <x:f>IF(I34=0,"n.a.",AVERAGEIFS('逐笔明细'!$R$5:$R$4696,'逐笔明细'!$A$5:$A$4696,$A34))</x:f>
        <x:v>-0.011915253894702407</x:v>
      </x:c>
      <x:c r="R34" s="12" t="n">
        <x:f>IF(SUMIFS('逐笔明细'!$Z$5:$Z$4696,'逐笔明细'!$A$5:$A$4696,$A34)=0,"n.a.",SUMIFS('逐笔明细'!$Y$5:$Y$4696,'逐笔明细'!$A$5:$A$4696,$A34)/SUMIFS('逐笔明细'!$Z$5:$Z$4696,'逐笔明细'!$A$5:$A$4696,$A34))</x:f>
        <x:v>0.6578293079048189</x:v>
      </x:c>
      <x:c r="S34" s="10" t="n">
        <x:v>0.533796298313515</x:v>
      </x:c>
      <x:c r="T34" s="2" t="n">
        <x:f>COUNTIFS('逐笔明细'!$A$5:$A$4696,$A34,'逐笔明细'!$F$5:$F$4696,"多")</x:f>
        <x:v>16</x:v>
      </x:c>
      <x:c r="U34" s="2" t="n">
        <x:f>COUNTIFS('逐笔明细'!$A$5:$A$4696,$A34,'逐笔明细'!$F$5:$F$4696,"空")</x:f>
        <x:v>17</x:v>
      </x:c>
      <x:c r="V34" s="10" t="n">
        <x:f>(K34+1.96^2/(2*I34)-1.96*SQRT(K34*(1-K34)/I34+1.96^2/(4*I34^2)))/(1+1.96^2/I34)</x:f>
        <x:v>0.3798565794374957</x:v>
      </x:c>
      <x:c r="W34" s="10" t="n">
        <x:f>(K34+1.96^2/(2*I34)+1.96*SQRT(K34*(1-K34)/I34+1.96^2/(4*I34^2)))/(1+1.96^2/I34)</x:f>
        <x:v>0.701573108741085</x:v>
      </x:c>
    </x:row>
    <x:row r="35" ht="23" customHeight="1">
      <x:c r="A35" s="2" t="str">
        <x:v>1D-Hist-全期</x:v>
      </x:c>
      <x:c r="B35" s="2" t="str">
        <x:v>1D</x:v>
      </x:c>
      <x:c r="C35" s="2" t="str">
        <x:v>MACD Histogram</x:v>
      </x:c>
      <x:c r="D35" s="2" t="str">
        <x:v>全期</x:v>
      </x:c>
      <x:c r="E35" s="2" t="n">
        <x:v>55</x:v>
      </x:c>
      <x:c r="F35" s="2" t="n">
        <x:v>12</x:v>
      </x:c>
      <x:c r="G35" s="2" t="n">
        <x:v>0</x:v>
      </x:c>
      <x:c r="H35" s="2" t="n">
        <x:v>0</x:v>
      </x:c>
      <x:c r="I35" s="2" t="n">
        <x:f>COUNTIFS('逐笔明细'!$A$5:$A$4696,$A35)</x:f>
        <x:v>43</x:v>
      </x:c>
      <x:c r="J35" s="2" t="n">
        <x:f>SUMIFS('逐笔明细'!$W$5:$W$4696,'逐笔明细'!$A$5:$A$4696,$A35)</x:f>
        <x:v>29</x:v>
      </x:c>
      <x:c r="K35" s="10" t="n">
        <x:f>IF(I35=0,"n.a.",J35/I35)</x:f>
        <x:v>0.6744186046511628</x:v>
      </x:c>
      <x:c r="L35" s="2" t="n">
        <x:f>SUMIFS('逐笔明细'!$X$5:$X$4696,'逐笔明细'!$A$5:$A$4696,$A35)</x:f>
        <x:v>31</x:v>
      </x:c>
      <x:c r="M35" s="10" t="n">
        <x:f>IF(I35=0,"n.a.",L35/I35)</x:f>
        <x:v>0.7209302325581395</x:v>
      </x:c>
      <x:c r="N35" s="9" t="n">
        <x:f>SUMIFS('逐笔明细'!$U$5:$U$4696,'逐笔明细'!$A$5:$A$4696,$A35)</x:f>
        <x:v>25523.285335319324</x:v>
      </x:c>
      <x:c r="O35" s="10" t="n">
        <x:f>N35/'回测计划'!$B$32</x:f>
        <x:v>2.5523285335319326</x:v>
      </x:c>
      <x:c r="P35" s="9" t="n">
        <x:f>'回测计划'!$B$32+N35</x:f>
        <x:v>35523.28533531932</x:v>
      </x:c>
      <x:c r="Q35" s="10" t="n">
        <x:f>IF(I35=0,"n.a.",AVERAGEIFS('逐笔明细'!$R$5:$R$4696,'逐笔明细'!$A$5:$A$4696,$A35))</x:f>
        <x:v>0.031884967466804186</x:v>
      </x:c>
      <x:c r="R35" s="12" t="n">
        <x:f>IF(SUMIFS('逐笔明细'!$Z$5:$Z$4696,'逐笔明细'!$A$5:$A$4696,$A35)=0,"n.a.",SUMIFS('逐笔明细'!$Y$5:$Y$4696,'逐笔明细'!$A$5:$A$4696,$A35)/SUMIFS('逐笔明细'!$Z$5:$Z$4696,'逐笔明细'!$A$5:$A$4696,$A35))</x:f>
        <x:v>2.8667411265976863</x:v>
      </x:c>
      <x:c r="S35" s="10" t="n">
        <x:v>0.19203016309747112</x:v>
      </x:c>
      <x:c r="T35" s="2" t="n">
        <x:f>COUNTIFS('逐笔明细'!$A$5:$A$4696,$A35,'逐笔明细'!$F$5:$F$4696,"多")</x:f>
        <x:v>19</x:v>
      </x:c>
      <x:c r="U35" s="2" t="n">
        <x:f>COUNTIFS('逐笔明细'!$A$5:$A$4696,$A35,'逐笔明细'!$F$5:$F$4696,"空")</x:f>
        <x:v>24</x:v>
      </x:c>
      <x:c r="V35" s="10" t="n">
        <x:f>(K35+1.96^2/(2*I35)-1.96*SQRT(K35*(1-K35)/I35+1.96^2/(4*I35^2)))/(1+1.96^2/I35)</x:f>
        <x:v>0.5251593250655096</x:v>
      </x:c>
      <x:c r="W35" s="10" t="n">
        <x:f>(K35+1.96^2/(2*I35)+1.96*SQRT(K35*(1-K35)/I35+1.96^2/(4*I35^2)))/(1+1.96^2/I35)</x:f>
        <x:v>0.7950688481822018</x:v>
      </x:c>
    </x:row>
    <x:row r="36" ht="23" customHeight="1">
      <x:c r="A36" s="2" t="str">
        <x:v>1D-RSI-全期</x:v>
      </x:c>
      <x:c r="B36" s="2" t="str">
        <x:v>1D</x:v>
      </x:c>
      <x:c r="C36" s="2" t="str">
        <x:v>RSI</x:v>
      </x:c>
      <x:c r="D36" s="2" t="str">
        <x:v>全期</x:v>
      </x:c>
      <x:c r="E36" s="2" t="n">
        <x:v>68</x:v>
      </x:c>
      <x:c r="F36" s="2" t="n">
        <x:v>17</x:v>
      </x:c>
      <x:c r="G36" s="2" t="n">
        <x:v>0</x:v>
      </x:c>
      <x:c r="H36" s="2" t="n">
        <x:v>0</x:v>
      </x:c>
      <x:c r="I36" s="2" t="n">
        <x:f>COUNTIFS('逐笔明细'!$A$5:$A$4696,$A36)</x:f>
        <x:v>51</x:v>
      </x:c>
      <x:c r="J36" s="2" t="n">
        <x:f>SUMIFS('逐笔明细'!$W$5:$W$4696,'逐笔明细'!$A$5:$A$4696,$A36)</x:f>
        <x:v>32</x:v>
      </x:c>
      <x:c r="K36" s="10" t="n">
        <x:f>IF(I36=0,"n.a.",J36/I36)</x:f>
        <x:v>0.6274509803921569</x:v>
      </x:c>
      <x:c r="L36" s="2" t="n">
        <x:f>SUMIFS('逐笔明细'!$X$5:$X$4696,'逐笔明细'!$A$5:$A$4696,$A36)</x:f>
        <x:v>35</x:v>
      </x:c>
      <x:c r="M36" s="10" t="n">
        <x:f>IF(I36=0,"n.a.",L36/I36)</x:f>
        <x:v>0.6862745098039216</x:v>
      </x:c>
      <x:c r="N36" s="9" t="n">
        <x:f>SUMIFS('逐笔明细'!$U$5:$U$4696,'逐笔明细'!$A$5:$A$4696,$A36)</x:f>
        <x:v>33053.99478507216</x:v>
      </x:c>
      <x:c r="O36" s="10" t="n">
        <x:f>N36/'回测计划'!$B$32</x:f>
        <x:v>3.3053994785072156</x:v>
      </x:c>
      <x:c r="P36" s="9" t="n">
        <x:f>'回测计划'!$B$32+N36</x:f>
        <x:v>43053.99478507216</x:v>
      </x:c>
      <x:c r="Q36" s="10" t="n">
        <x:f>IF(I36=0,"n.a.",AVERAGEIFS('逐笔明细'!$R$5:$R$4696,'逐笔明细'!$A$5:$A$4696,$A36))</x:f>
        <x:v>0.03188024120909409</x:v>
      </x:c>
      <x:c r="R36" s="12" t="n">
        <x:f>IF(SUMIFS('逐笔明细'!$Z$5:$Z$4696,'逐笔明细'!$A$5:$A$4696,$A36)=0,"n.a.",SUMIFS('逐笔明细'!$Y$5:$Y$4696,'逐笔明细'!$A$5:$A$4696,$A36)/SUMIFS('逐笔明细'!$Z$5:$Z$4696,'逐笔明细'!$A$5:$A$4696,$A36))</x:f>
        <x:v>2.2425035129495563</x:v>
      </x:c>
      <x:c r="S36" s="10" t="n">
        <x:v>0.2701106213160941</x:v>
      </x:c>
      <x:c r="T36" s="2" t="n">
        <x:f>COUNTIFS('逐笔明细'!$A$5:$A$4696,$A36,'逐笔明细'!$F$5:$F$4696,"多")</x:f>
        <x:v>22</x:v>
      </x:c>
      <x:c r="U36" s="2" t="n">
        <x:f>COUNTIFS('逐笔明细'!$A$5:$A$4696,$A36,'逐笔明细'!$F$5:$F$4696,"空")</x:f>
        <x:v>29</x:v>
      </x:c>
      <x:c r="V36" s="10" t="n">
        <x:f>(K36+1.96^2/(2*I36)-1.96*SQRT(K36*(1-K36)/I36+1.96^2/(4*I36^2)))/(1+1.96^2/I36)</x:f>
        <x:v>0.4902496270033425</x:v>
      </x:c>
      <x:c r="W36" s="10" t="n">
        <x:f>(K36+1.96^2/(2*I36)+1.96*SQRT(K36*(1-K36)/I36+1.96^2/(4*I36^2)))/(1+1.96^2/I36)</x:f>
        <x:v>0.7467967027900989</x:v>
      </x:c>
    </x:row>
    <x:row r="37" ht="23" customHeight="1">
      <x:c r="A37" s="2" t="str">
        <x:v>1D-Stoch-全期</x:v>
      </x:c>
      <x:c r="B37" s="2" t="str">
        <x:v>1D</x:v>
      </x:c>
      <x:c r="C37" s="2" t="str">
        <x:v>Stochastic</x:v>
      </x:c>
      <x:c r="D37" s="2" t="str">
        <x:v>全期</x:v>
      </x:c>
      <x:c r="E37" s="2" t="n">
        <x:v>36</x:v>
      </x:c>
      <x:c r="F37" s="2" t="n">
        <x:v>6</x:v>
      </x:c>
      <x:c r="G37" s="2" t="n">
        <x:v>0</x:v>
      </x:c>
      <x:c r="H37" s="2" t="n">
        <x:v>0</x:v>
      </x:c>
      <x:c r="I37" s="2" t="n">
        <x:f>COUNTIFS('逐笔明细'!$A$5:$A$4696,$A37)</x:f>
        <x:v>30</x:v>
      </x:c>
      <x:c r="J37" s="2" t="n">
        <x:f>SUMIFS('逐笔明细'!$W$5:$W$4696,'逐笔明细'!$A$5:$A$4696,$A37)</x:f>
        <x:v>17</x:v>
      </x:c>
      <x:c r="K37" s="10" t="n">
        <x:f>IF(I37=0,"n.a.",J37/I37)</x:f>
        <x:v>0.5666666666666667</x:v>
      </x:c>
      <x:c r="L37" s="2" t="n">
        <x:f>SUMIFS('逐笔明细'!$X$5:$X$4696,'逐笔明细'!$A$5:$A$4696,$A37)</x:f>
        <x:v>18</x:v>
      </x:c>
      <x:c r="M37" s="10" t="n">
        <x:f>IF(I37=0,"n.a.",L37/I37)</x:f>
        <x:v>0.6</x:v>
      </x:c>
      <x:c r="N37" s="9" t="n">
        <x:f>SUMIFS('逐笔明细'!$U$5:$U$4696,'逐笔明细'!$A$5:$A$4696,$A37)</x:f>
        <x:v>11326.795466691117</x:v>
      </x:c>
      <x:c r="O37" s="10" t="n">
        <x:f>N37/'回测计划'!$B$32</x:f>
        <x:v>1.1326795466691117</x:v>
      </x:c>
      <x:c r="P37" s="9" t="n">
        <x:f>'回测计划'!$B$32+N37</x:f>
        <x:v>21326.795466691117</x:v>
      </x:c>
      <x:c r="Q37" s="10" t="n">
        <x:f>IF(I37=0,"n.a.",AVERAGEIFS('逐笔明细'!$R$5:$R$4696,'逐笔明细'!$A$5:$A$4696,$A37))</x:f>
        <x:v>0.02841140174155956</x:v>
      </x:c>
      <x:c r="R37" s="12" t="n">
        <x:f>IF(SUMIFS('逐笔明细'!$Z$5:$Z$4696,'逐笔明细'!$A$5:$A$4696,$A37)=0,"n.a.",SUMIFS('逐笔明细'!$Y$5:$Y$4696,'逐笔明细'!$A$5:$A$4696,$A37)/SUMIFS('逐笔明细'!$Z$5:$Z$4696,'逐笔明细'!$A$5:$A$4696,$A37))</x:f>
        <x:v>1.9799668298992439</x:v>
      </x:c>
      <x:c r="S37" s="10" t="n">
        <x:v>0.351639142044917</x:v>
      </x:c>
      <x:c r="T37" s="2" t="n">
        <x:f>COUNTIFS('逐笔明细'!$A$5:$A$4696,$A37,'逐笔明细'!$F$5:$F$4696,"多")</x:f>
        <x:v>12</x:v>
      </x:c>
      <x:c r="U37" s="2" t="n">
        <x:f>COUNTIFS('逐笔明细'!$A$5:$A$4696,$A37,'逐笔明细'!$F$5:$F$4696,"空")</x:f>
        <x:v>18</x:v>
      </x:c>
      <x:c r="V37" s="10" t="n">
        <x:f>(K37+1.96^2/(2*I37)-1.96*SQRT(K37*(1-K37)/I37+1.96^2/(4*I37^2)))/(1+1.96^2/I37)</x:f>
        <x:v>0.39197009545408734</x:v>
      </x:c>
      <x:c r="W37" s="10" t="n">
        <x:f>(K37+1.96^2/(2*I37)+1.96*SQRT(K37*(1-K37)/I37+1.96^2/(4*I37^2)))/(1+1.96^2/I37)</x:f>
        <x:v>0.7262276256938489</x:v>
      </x:c>
    </x:row>
    <x:row r="38" ht="23" customHeight="1">
      <x:c r="A38" s="2" t="str">
        <x:v>1D-CCI-全期</x:v>
      </x:c>
      <x:c r="B38" s="2" t="str">
        <x:v>1D</x:v>
      </x:c>
      <x:c r="C38" s="2" t="str">
        <x:v>CCI</x:v>
      </x:c>
      <x:c r="D38" s="2" t="str">
        <x:v>全期</x:v>
      </x:c>
      <x:c r="E38" s="2" t="n">
        <x:v>34</x:v>
      </x:c>
      <x:c r="F38" s="2" t="n">
        <x:v>5</x:v>
      </x:c>
      <x:c r="G38" s="2" t="n">
        <x:v>1</x:v>
      </x:c>
      <x:c r="H38" s="2" t="n">
        <x:v>0</x:v>
      </x:c>
      <x:c r="I38" s="2" t="n">
        <x:f>COUNTIFS('逐笔明细'!$A$5:$A$4696,$A38)</x:f>
        <x:v>28</x:v>
      </x:c>
      <x:c r="J38" s="2" t="n">
        <x:f>SUMIFS('逐笔明细'!$W$5:$W$4696,'逐笔明细'!$A$5:$A$4696,$A38)</x:f>
        <x:v>14</x:v>
      </x:c>
      <x:c r="K38" s="10" t="n">
        <x:f>IF(I38=0,"n.a.",J38/I38)</x:f>
        <x:v>0.5</x:v>
      </x:c>
      <x:c r="L38" s="2" t="n">
        <x:f>SUMIFS('逐笔明细'!$X$5:$X$4696,'逐笔明细'!$A$5:$A$4696,$A38)</x:f>
        <x:v>15</x:v>
      </x:c>
      <x:c r="M38" s="10" t="n">
        <x:f>IF(I38=0,"n.a.",L38/I38)</x:f>
        <x:v>0.5357142857142857</x:v>
      </x:c>
      <x:c r="N38" s="9" t="n">
        <x:f>SUMIFS('逐笔明细'!$U$5:$U$4696,'逐笔明细'!$A$5:$A$4696,$A38)</x:f>
        <x:v>7258.5189328181605</x:v>
      </x:c>
      <x:c r="O38" s="10" t="n">
        <x:f>N38/'回测计划'!$B$32</x:f>
        <x:v>0.7258518932818161</x:v>
      </x:c>
      <x:c r="P38" s="9" t="n">
        <x:f>'回测计划'!$B$32+N38</x:f>
        <x:v>17258.51893281816</x:v>
      </x:c>
      <x:c r="Q38" s="10" t="n">
        <x:f>IF(I38=0,"n.a.",AVERAGEIFS('逐笔明细'!$R$5:$R$4696,'逐笔明细'!$A$5:$A$4696,$A38))</x:f>
        <x:v>0.024765704019429673</x:v>
      </x:c>
      <x:c r="R38" s="12" t="n">
        <x:f>IF(SUMIFS('逐笔明细'!$Z$5:$Z$4696,'逐笔明细'!$A$5:$A$4696,$A38)=0,"n.a.",SUMIFS('逐笔明细'!$Y$5:$Y$4696,'逐笔明细'!$A$5:$A$4696,$A38)/SUMIFS('逐笔明细'!$Z$5:$Z$4696,'逐笔明细'!$A$5:$A$4696,$A38))</x:f>
        <x:v>1.6267332900742268</x:v>
      </x:c>
      <x:c r="S38" s="10" t="n">
        <x:v>0.3520414534228964</x:v>
      </x:c>
      <x:c r="T38" s="2" t="n">
        <x:f>COUNTIFS('逐笔明细'!$A$5:$A$4696,$A38,'逐笔明细'!$F$5:$F$4696,"多")</x:f>
        <x:v>15</x:v>
      </x:c>
      <x:c r="U38" s="2" t="n">
        <x:f>COUNTIFS('逐笔明细'!$A$5:$A$4696,$A38,'逐笔明细'!$F$5:$F$4696,"空")</x:f>
        <x:v>13</x:v>
      </x:c>
      <x:c r="V38" s="10" t="n">
        <x:f>(K38+1.96^2/(2*I38)-1.96*SQRT(K38*(1-K38)/I38+1.96^2/(4*I38^2)))/(1+1.96^2/I38)</x:f>
        <x:v>0.32632846832446344</x:v>
      </x:c>
      <x:c r="W38" s="10" t="n">
        <x:f>(K38+1.96^2/(2*I38)+1.96*SQRT(K38*(1-K38)/I38+1.96^2/(4*I38^2)))/(1+1.96^2/I38)</x:f>
        <x:v>0.6736715316755366</x:v>
      </x:c>
    </x:row>
    <x:row r="39" ht="23" customHeight="1">
      <x:c r="A39" s="2" t="str">
        <x:v>1D-MOM-全期</x:v>
      </x:c>
      <x:c r="B39" s="2" t="str">
        <x:v>1D</x:v>
      </x:c>
      <x:c r="C39" s="2" t="str">
        <x:v>Momentum</x:v>
      </x:c>
      <x:c r="D39" s="2" t="str">
        <x:v>全期</x:v>
      </x:c>
      <x:c r="E39" s="2" t="n">
        <x:v>41</x:v>
      </x:c>
      <x:c r="F39" s="2" t="n">
        <x:v>6</x:v>
      </x:c>
      <x:c r="G39" s="2" t="n">
        <x:v>0</x:v>
      </x:c>
      <x:c r="H39" s="2" t="n">
        <x:v>0</x:v>
      </x:c>
      <x:c r="I39" s="2" t="n">
        <x:f>COUNTIFS('逐笔明细'!$A$5:$A$4696,$A39)</x:f>
        <x:v>35</x:v>
      </x:c>
      <x:c r="J39" s="2" t="n">
        <x:f>SUMIFS('逐笔明细'!$W$5:$W$4696,'逐笔明细'!$A$5:$A$4696,$A39)</x:f>
        <x:v>24</x:v>
      </x:c>
      <x:c r="K39" s="10" t="n">
        <x:f>IF(I39=0,"n.a.",J39/I39)</x:f>
        <x:v>0.6857142857142857</x:v>
      </x:c>
      <x:c r="L39" s="2" t="n">
        <x:f>SUMIFS('逐笔明细'!$X$5:$X$4696,'逐笔明细'!$A$5:$A$4696,$A39)</x:f>
        <x:v>25</x:v>
      </x:c>
      <x:c r="M39" s="10" t="n">
        <x:f>IF(I39=0,"n.a.",L39/I39)</x:f>
        <x:v>0.7142857142857143</x:v>
      </x:c>
      <x:c r="N39" s="9" t="n">
        <x:f>SUMIFS('逐笔明细'!$U$5:$U$4696,'逐笔明细'!$A$5:$A$4696,$A39)</x:f>
        <x:v>6977.074341487773</x:v>
      </x:c>
      <x:c r="O39" s="10" t="n">
        <x:f>N39/'回测计划'!$B$32</x:f>
        <x:v>0.6977074341487773</x:v>
      </x:c>
      <x:c r="P39" s="9" t="n">
        <x:f>'回测计划'!$B$32+N39</x:f>
        <x:v>16977.074341487772</x:v>
      </x:c>
      <x:c r="Q39" s="10" t="n">
        <x:f>IF(I39=0,"n.a.",AVERAGEIFS('逐笔明细'!$R$5:$R$4696,'逐笔明细'!$A$5:$A$4696,$A39))</x:f>
        <x:v>0.02026205837204784</x:v>
      </x:c>
      <x:c r="R39" s="12" t="n">
        <x:f>IF(SUMIFS('逐笔明细'!$Z$5:$Z$4696,'逐笔明细'!$A$5:$A$4696,$A39)=0,"n.a.",SUMIFS('逐笔明细'!$Y$5:$Y$4696,'逐笔明细'!$A$5:$A$4696,$A39)/SUMIFS('逐笔明细'!$Z$5:$Z$4696,'逐笔明细'!$A$5:$A$4696,$A39))</x:f>
        <x:v>1.4395241451078027</x:v>
      </x:c>
      <x:c r="S39" s="10" t="n">
        <x:v>0.4077577853505584</x:v>
      </x:c>
      <x:c r="T39" s="2" t="n">
        <x:f>COUNTIFS('逐笔明细'!$A$5:$A$4696,$A39,'逐笔明细'!$F$5:$F$4696,"多")</x:f>
        <x:v>13</x:v>
      </x:c>
      <x:c r="U39" s="2" t="n">
        <x:f>COUNTIFS('逐笔明细'!$A$5:$A$4696,$A39,'逐笔明细'!$F$5:$F$4696,"空")</x:f>
        <x:v>22</x:v>
      </x:c>
      <x:c r="V39" s="10" t="n">
        <x:f>(K39+1.96^2/(2*I39)-1.96*SQRT(K39*(1-K39)/I39+1.96^2/(4*I39^2)))/(1+1.96^2/I39)</x:f>
        <x:v>0.5201992812074803</x:v>
      </x:c>
      <x:c r="W39" s="10" t="n">
        <x:f>(K39+1.96^2/(2*I39)+1.96*SQRT(K39*(1-K39)/I39+1.96^2/(4*I39^2)))/(1+1.96^2/I39)</x:f>
        <x:v>0.8144934194021753</x:v>
      </x:c>
    </x:row>
    <x:row r="40" ht="23" customHeight="1">
      <x:c r="A40" s="2" t="str">
        <x:v>1D-OBV-全期</x:v>
      </x:c>
      <x:c r="B40" s="2" t="str">
        <x:v>1D</x:v>
      </x:c>
      <x:c r="C40" s="2" t="str">
        <x:v>OBV</x:v>
      </x:c>
      <x:c r="D40" s="2" t="str">
        <x:v>全期</x:v>
      </x:c>
      <x:c r="E40" s="2" t="n">
        <x:v>63</x:v>
      </x:c>
      <x:c r="F40" s="2" t="n">
        <x:v>18</x:v>
      </x:c>
      <x:c r="G40" s="2" t="n">
        <x:v>1</x:v>
      </x:c>
      <x:c r="H40" s="2" t="n">
        <x:v>0</x:v>
      </x:c>
      <x:c r="I40" s="2" t="n">
        <x:f>COUNTIFS('逐笔明细'!$A$5:$A$4696,$A40)</x:f>
        <x:v>44</x:v>
      </x:c>
      <x:c r="J40" s="2" t="n">
        <x:f>SUMIFS('逐笔明细'!$W$5:$W$4696,'逐笔明细'!$A$5:$A$4696,$A40)</x:f>
        <x:v>19</x:v>
      </x:c>
      <x:c r="K40" s="10" t="n">
        <x:f>IF(I40=0,"n.a.",J40/I40)</x:f>
        <x:v>0.4318181818181818</x:v>
      </x:c>
      <x:c r="L40" s="2" t="n">
        <x:f>SUMIFS('逐笔明细'!$X$5:$X$4696,'逐笔明细'!$A$5:$A$4696,$A40)</x:f>
        <x:v>20</x:v>
      </x:c>
      <x:c r="M40" s="10" t="n">
        <x:f>IF(I40=0,"n.a.",L40/I40)</x:f>
        <x:v>0.45454545454545453</x:v>
      </x:c>
      <x:c r="N40" s="9" t="n">
        <x:f>SUMIFS('逐笔明细'!$U$5:$U$4696,'逐笔明细'!$A$5:$A$4696,$A40)</x:f>
        <x:v>-326.68406286611344</x:v>
      </x:c>
      <x:c r="O40" s="10" t="n">
        <x:f>N40/'回测计划'!$B$32</x:f>
        <x:v>-0.03266840628661134</x:v>
      </x:c>
      <x:c r="P40" s="9" t="n">
        <x:f>'回测计划'!$B$32+N40</x:f>
        <x:v>9673.315937133886</x:v>
      </x:c>
      <x:c r="Q40" s="10" t="n">
        <x:f>IF(I40=0,"n.a.",AVERAGEIFS('逐笔明细'!$R$5:$R$4696,'逐笔明细'!$A$5:$A$4696,$A40))</x:f>
        <x:v>0.0031797229755205145</x:v>
      </x:c>
      <x:c r="R40" s="12" t="n">
        <x:f>IF(SUMIFS('逐笔明细'!$Z$5:$Z$4696,'逐笔明细'!$A$5:$A$4696,$A40)=0,"n.a.",SUMIFS('逐笔明细'!$Y$5:$Y$4696,'逐笔明细'!$A$5:$A$4696,$A40)/SUMIFS('逐笔明细'!$Z$5:$Z$4696,'逐笔明细'!$A$5:$A$4696,$A40))</x:f>
        <x:v>0.9825446838018503</x:v>
      </x:c>
      <x:c r="S40" s="10" t="n">
        <x:v>0.47524093690734326</x:v>
      </x:c>
      <x:c r="T40" s="2" t="n">
        <x:f>COUNTIFS('逐笔明细'!$A$5:$A$4696,$A40,'逐笔明细'!$F$5:$F$4696,"多")</x:f>
        <x:v>13</x:v>
      </x:c>
      <x:c r="U40" s="2" t="n">
        <x:f>COUNTIFS('逐笔明细'!$A$5:$A$4696,$A40,'逐笔明细'!$F$5:$F$4696,"空")</x:f>
        <x:v>31</x:v>
      </x:c>
      <x:c r="V40" s="10" t="n">
        <x:f>(K40+1.96^2/(2*I40)-1.96*SQRT(K40*(1-K40)/I40+1.96^2/(4*I40^2)))/(1+1.96^2/I40)</x:f>
        <x:v>0.2968250416485458</x:v>
      </x:c>
      <x:c r="W40" s="10" t="n">
        <x:f>(K40+1.96^2/(2*I40)+1.96*SQRT(K40*(1-K40)/I40+1.96^2/(4*I40^2)))/(1+1.96^2/I40)</x:f>
        <x:v>0.5777610925944561</x:v>
      </x:c>
    </x:row>
    <x:row r="41" ht="23" customHeight="1">
      <x:c r="A41" s="2" t="str">
        <x:v>1D-VWMACD-全期</x:v>
      </x:c>
      <x:c r="B41" s="2" t="str">
        <x:v>1D</x:v>
      </x:c>
      <x:c r="C41" s="2" t="str">
        <x:v>VWmacd</x:v>
      </x:c>
      <x:c r="D41" s="2" t="str">
        <x:v>全期</x:v>
      </x:c>
      <x:c r="E41" s="2" t="n">
        <x:v>34</x:v>
      </x:c>
      <x:c r="F41" s="2" t="n">
        <x:v>8</x:v>
      </x:c>
      <x:c r="G41" s="2" t="n">
        <x:v>0</x:v>
      </x:c>
      <x:c r="H41" s="2" t="n">
        <x:v>0</x:v>
      </x:c>
      <x:c r="I41" s="2" t="n">
        <x:f>COUNTIFS('逐笔明细'!$A$5:$A$4696,$A41)</x:f>
        <x:v>26</x:v>
      </x:c>
      <x:c r="J41" s="2" t="n">
        <x:f>SUMIFS('逐笔明细'!$W$5:$W$4696,'逐笔明细'!$A$5:$A$4696,$A41)</x:f>
        <x:v>12</x:v>
      </x:c>
      <x:c r="K41" s="10" t="n">
        <x:f>IF(I41=0,"n.a.",J41/I41)</x:f>
        <x:v>0.46153846153846156</x:v>
      </x:c>
      <x:c r="L41" s="2" t="n">
        <x:f>SUMIFS('逐笔明细'!$X$5:$X$4696,'逐笔明细'!$A$5:$A$4696,$A41)</x:f>
        <x:v>12</x:v>
      </x:c>
      <x:c r="M41" s="10" t="n">
        <x:f>IF(I41=0,"n.a.",L41/I41)</x:f>
        <x:v>0.46153846153846156</x:v>
      </x:c>
      <x:c r="N41" s="9" t="n">
        <x:f>SUMIFS('逐笔明细'!$U$5:$U$4696,'逐笔明细'!$A$5:$A$4696,$A41)</x:f>
        <x:v>-2569.8828026891456</x:v>
      </x:c>
      <x:c r="O41" s="10" t="n">
        <x:f>N41/'回测计划'!$B$32</x:f>
        <x:v>-0.25698828026891457</x:v>
      </x:c>
      <x:c r="P41" s="9" t="n">
        <x:f>'回测计划'!$B$32+N41</x:f>
        <x:v>7430.117197310854</x:v>
      </x:c>
      <x:c r="Q41" s="10" t="n">
        <x:f>IF(I41=0,"n.a.",AVERAGEIFS('逐笔明细'!$R$5:$R$4696,'逐笔明细'!$A$5:$A$4696,$A41))</x:f>
        <x:v>-0.006343487142356959</x:v>
      </x:c>
      <x:c r="R41" s="12" t="n">
        <x:f>IF(SUMIFS('逐笔明细'!$Z$5:$Z$4696,'逐笔明细'!$A$5:$A$4696,$A41)=0,"n.a.",SUMIFS('逐笔明细'!$Y$5:$Y$4696,'逐笔明细'!$A$5:$A$4696,$A41)/SUMIFS('逐笔明细'!$Z$5:$Z$4696,'逐笔明细'!$A$5:$A$4696,$A41))</x:f>
        <x:v>0.7303188798718813</x:v>
      </x:c>
      <x:c r="S41" s="10" t="n">
        <x:v>0.38933873295068677</x:v>
      </x:c>
      <x:c r="T41" s="2" t="n">
        <x:f>COUNTIFS('逐笔明细'!$A$5:$A$4696,$A41,'逐笔明细'!$F$5:$F$4696,"多")</x:f>
        <x:v>15</x:v>
      </x:c>
      <x:c r="U41" s="2" t="n">
        <x:f>COUNTIFS('逐笔明细'!$A$5:$A$4696,$A41,'逐笔明细'!$F$5:$F$4696,"空")</x:f>
        <x:v>11</x:v>
      </x:c>
      <x:c r="V41" s="10" t="n">
        <x:f>(K41+1.96^2/(2*I41)-1.96*SQRT(K41*(1-K41)/I41+1.96^2/(4*I41^2)))/(1+1.96^2/I41)</x:f>
        <x:v>0.28755582695234905</x:v>
      </x:c>
      <x:c r="W41" s="10" t="n">
        <x:f>(K41+1.96^2/(2*I41)+1.96*SQRT(K41*(1-K41)/I41+1.96^2/(4*I41^2)))/(1+1.96^2/I41)</x:f>
        <x:v>0.6454236379556988</x:v>
      </x:c>
    </x:row>
    <x:row r="42" ht="23" customHeight="1">
      <x:c r="A42" s="2" t="str">
        <x:v>1D-CMF-全期</x:v>
      </x:c>
      <x:c r="B42" s="2" t="str">
        <x:v>1D</x:v>
      </x:c>
      <x:c r="C42" s="2" t="str">
        <x:v>Chaikin Money Flow</x:v>
      </x:c>
      <x:c r="D42" s="2" t="str">
        <x:v>全期</x:v>
      </x:c>
      <x:c r="E42" s="2" t="n">
        <x:v>40</x:v>
      </x:c>
      <x:c r="F42" s="2" t="n">
        <x:v>10</x:v>
      </x:c>
      <x:c r="G42" s="2" t="n">
        <x:v>0</x:v>
      </x:c>
      <x:c r="H42" s="2" t="n">
        <x:v>0</x:v>
      </x:c>
      <x:c r="I42" s="2" t="n">
        <x:f>COUNTIFS('逐笔明细'!$A$5:$A$4696,$A42)</x:f>
        <x:v>30</x:v>
      </x:c>
      <x:c r="J42" s="2" t="n">
        <x:f>SUMIFS('逐笔明细'!$W$5:$W$4696,'逐笔明细'!$A$5:$A$4696,$A42)</x:f>
        <x:v>14</x:v>
      </x:c>
      <x:c r="K42" s="10" t="n">
        <x:f>IF(I42=0,"n.a.",J42/I42)</x:f>
        <x:v>0.4666666666666667</x:v>
      </x:c>
      <x:c r="L42" s="2" t="n">
        <x:f>SUMIFS('逐笔明细'!$X$5:$X$4696,'逐笔明细'!$A$5:$A$4696,$A42)</x:f>
        <x:v>15</x:v>
      </x:c>
      <x:c r="M42" s="10" t="n">
        <x:f>IF(I42=0,"n.a.",L42/I42)</x:f>
        <x:v>0.5</x:v>
      </x:c>
      <x:c r="N42" s="9" t="n">
        <x:f>SUMIFS('逐笔明细'!$U$5:$U$4696,'逐笔明细'!$A$5:$A$4696,$A42)</x:f>
        <x:v>1395.1999047953832</x:v>
      </x:c>
      <x:c r="O42" s="10" t="n">
        <x:f>N42/'回测计划'!$B$32</x:f>
        <x:v>0.1395199904795383</x:v>
      </x:c>
      <x:c r="P42" s="9" t="n">
        <x:f>'回测计划'!$B$32+N42</x:f>
        <x:v>11395.199904795383</x:v>
      </x:c>
      <x:c r="Q42" s="10" t="n">
        <x:f>IF(I42=0,"n.a.",AVERAGEIFS('逐笔明细'!$R$5:$R$4696,'逐笔明细'!$A$5:$A$4696,$A42))</x:f>
        <x:v>0.008659177562443164</x:v>
      </x:c>
      <x:c r="R42" s="12" t="n">
        <x:f>IF(SUMIFS('逐笔明细'!$Z$5:$Z$4696,'逐笔明细'!$A$5:$A$4696,$A42)=0,"n.a.",SUMIFS('逐笔明细'!$Y$5:$Y$4696,'逐笔明细'!$A$5:$A$4696,$A42)/SUMIFS('逐笔明细'!$Z$5:$Z$4696,'逐笔明细'!$A$5:$A$4696,$A42))</x:f>
        <x:v>1.1089774204777405</x:v>
      </x:c>
      <x:c r="S42" s="10" t="n">
        <x:v>0.5055391869133707</x:v>
      </x:c>
      <x:c r="T42" s="2" t="n">
        <x:f>COUNTIFS('逐笔明细'!$A$5:$A$4696,$A42,'逐笔明细'!$F$5:$F$4696,"多")</x:f>
        <x:v>15</x:v>
      </x:c>
      <x:c r="U42" s="2" t="n">
        <x:f>COUNTIFS('逐笔明细'!$A$5:$A$4696,$A42,'逐笔明细'!$F$5:$F$4696,"空")</x:f>
        <x:v>15</x:v>
      </x:c>
      <x:c r="V42" s="10" t="n">
        <x:f>(K42+1.96^2/(2*I42)-1.96*SQRT(K42*(1-K42)/I42+1.96^2/(4*I42^2)))/(1+1.96^2/I42)</x:f>
        <x:v>0.3023212722412823</x:v>
      </x:c>
      <x:c r="W42" s="10" t="n">
        <x:f>(K42+1.96^2/(2*I42)+1.96*SQRT(K42*(1-K42)/I42+1.96^2/(4*I42^2)))/(1+1.96^2/I42)</x:f>
        <x:v>0.6385798671847496</x:v>
      </x:c>
    </x:row>
    <x:row r="43" ht="23" customHeight="1">
      <x:c r="A43" s="2" t="str">
        <x:v>1D-MFI-全期</x:v>
      </x:c>
      <x:c r="B43" s="2" t="str">
        <x:v>1D</x:v>
      </x:c>
      <x:c r="C43" s="2" t="str">
        <x:v>Money Flow Index</x:v>
      </x:c>
      <x:c r="D43" s="2" t="str">
        <x:v>全期</x:v>
      </x:c>
      <x:c r="E43" s="2" t="n">
        <x:v>49</x:v>
      </x:c>
      <x:c r="F43" s="2" t="n">
        <x:v>10</x:v>
      </x:c>
      <x:c r="G43" s="2" t="n">
        <x:v>1</x:v>
      </x:c>
      <x:c r="H43" s="2" t="n">
        <x:v>0</x:v>
      </x:c>
      <x:c r="I43" s="2" t="n">
        <x:f>COUNTIFS('逐笔明细'!$A$5:$A$4696,$A43)</x:f>
        <x:v>38</x:v>
      </x:c>
      <x:c r="J43" s="2" t="n">
        <x:f>SUMIFS('逐笔明细'!$W$5:$W$4696,'逐笔明细'!$A$5:$A$4696,$A43)</x:f>
        <x:v>18</x:v>
      </x:c>
      <x:c r="K43" s="10" t="n">
        <x:f>IF(I43=0,"n.a.",J43/I43)</x:f>
        <x:v>0.47368421052631576</x:v>
      </x:c>
      <x:c r="L43" s="2" t="n">
        <x:f>SUMIFS('逐笔明细'!$X$5:$X$4696,'逐笔明细'!$A$5:$A$4696,$A43)</x:f>
        <x:v>19</x:v>
      </x:c>
      <x:c r="M43" s="10" t="n">
        <x:f>IF(I43=0,"n.a.",L43/I43)</x:f>
        <x:v>0.5</x:v>
      </x:c>
      <x:c r="N43" s="9" t="n">
        <x:f>SUMIFS('逐笔明细'!$U$5:$U$4696,'逐笔明细'!$A$5:$A$4696,$A43)</x:f>
        <x:v>-3550.74341159716</x:v>
      </x:c>
      <x:c r="O43" s="10" t="n">
        <x:f>N43/'回测计划'!$B$32</x:f>
        <x:v>-0.355074341159716</x:v>
      </x:c>
      <x:c r="P43" s="9" t="n">
        <x:f>'回测计划'!$B$32+N43</x:f>
        <x:v>6449.25658840284</x:v>
      </x:c>
      <x:c r="Q43" s="10" t="n">
        <x:f>IF(I43=0,"n.a.",AVERAGEIFS('逐笔明细'!$R$5:$R$4696,'逐笔明细'!$A$5:$A$4696,$A43))</x:f>
        <x:v>-0.0066904961163777674</x:v>
      </x:c>
      <x:c r="R43" s="12" t="n">
        <x:f>IF(SUMIFS('逐笔明细'!$Z$5:$Z$4696,'逐笔明细'!$A$5:$A$4696,$A43)=0,"n.a.",SUMIFS('逐笔明细'!$Y$5:$Y$4696,'逐笔明细'!$A$5:$A$4696,$A43)/SUMIFS('逐笔明细'!$Z$5:$Z$4696,'逐笔明细'!$A$5:$A$4696,$A43))</x:f>
        <x:v>0.6395910517199745</x:v>
      </x:c>
      <x:c r="S43" s="10" t="n">
        <x:v>0.5540068388103712</x:v>
      </x:c>
      <x:c r="T43" s="2" t="n">
        <x:f>COUNTIFS('逐笔明细'!$A$5:$A$4696,$A43,'逐笔明细'!$F$5:$F$4696,"多")</x:f>
        <x:v>14</x:v>
      </x:c>
      <x:c r="U43" s="2" t="n">
        <x:f>COUNTIFS('逐笔明细'!$A$5:$A$4696,$A43,'逐笔明细'!$F$5:$F$4696,"空")</x:f>
        <x:v>24</x:v>
      </x:c>
      <x:c r="V43" s="10" t="n">
        <x:f>(K43+1.96^2/(2*I43)-1.96*SQRT(K43*(1-K43)/I43+1.96^2/(4*I43^2)))/(1+1.96^2/I43)</x:f>
        <x:v>0.32478778808941583</x:v>
      </x:c>
      <x:c r="W43" s="10" t="n">
        <x:f>(K43+1.96^2/(2*I43)+1.96*SQRT(K43*(1-K43)/I43+1.96^2/(4*I43^2)))/(1+1.96^2/I43)</x:f>
        <x:v>0.6274128925728913</x:v>
      </x:c>
    </x:row>
    <x:row r="44" ht="23" customHeight="1">
      <x:c r="A44" s="2" t="str">
        <x:v>1D-MACD-前段</x:v>
      </x:c>
      <x:c r="B44" s="2" t="str">
        <x:v>1D</x:v>
      </x:c>
      <x:c r="C44" s="2" t="str">
        <x:v>MACD</x:v>
      </x:c>
      <x:c r="D44" s="2" t="str">
        <x:v>前段</x:v>
      </x:c>
      <x:c r="E44" s="2" t="n">
        <x:v>29</x:v>
      </x:c>
      <x:c r="F44" s="2" t="n">
        <x:v>6</x:v>
      </x:c>
      <x:c r="G44" s="2" t="n">
        <x:v>0</x:v>
      </x:c>
      <x:c r="H44" s="2" t="n">
        <x:v>0</x:v>
      </x:c>
      <x:c r="I44" s="2" t="n">
        <x:f>COUNTIFS('逐笔明细'!$A$5:$A$4696,$A44)</x:f>
        <x:v>23</x:v>
      </x:c>
      <x:c r="J44" s="2" t="n">
        <x:f>SUMIFS('逐笔明细'!$W$5:$W$4696,'逐笔明细'!$A$5:$A$4696,$A44)</x:f>
        <x:v>15</x:v>
      </x:c>
      <x:c r="K44" s="10" t="n">
        <x:f>IF(I44=0,"n.a.",J44/I44)</x:f>
        <x:v>0.6521739130434783</x:v>
      </x:c>
      <x:c r="L44" s="2" t="n">
        <x:f>SUMIFS('逐笔明细'!$X$5:$X$4696,'逐笔明细'!$A$5:$A$4696,$A44)</x:f>
        <x:v>15</x:v>
      </x:c>
      <x:c r="M44" s="10" t="n">
        <x:f>IF(I44=0,"n.a.",L44/I44)</x:f>
        <x:v>0.6521739130434783</x:v>
      </x:c>
      <x:c r="N44" s="9" t="n">
        <x:f>SUMIFS('逐笔明细'!$U$5:$U$4696,'逐笔明细'!$A$5:$A$4696,$A44)</x:f>
        <x:v>-329.19572311077525</x:v>
      </x:c>
      <x:c r="O44" s="10" t="n">
        <x:f>N44/'回测计划'!$B$32</x:f>
        <x:v>-0.032919572311077526</x:v>
      </x:c>
      <x:c r="P44" s="9" t="n">
        <x:f>'回测计划'!$B$32+N44</x:f>
        <x:v>9670.804276889225</x:v>
      </x:c>
      <x:c r="Q44" s="10" t="n">
        <x:f>IF(I44=0,"n.a.",AVERAGEIFS('逐笔明细'!$R$5:$R$4696,'逐笔明细'!$A$5:$A$4696,$A44))</x:f>
        <x:v>0.004041886428802066</x:v>
      </x:c>
      <x:c r="R44" s="12" t="n">
        <x:f>IF(SUMIFS('逐笔明细'!$Z$5:$Z$4696,'逐笔明细'!$A$5:$A$4696,$A44)=0,"n.a.",SUMIFS('逐笔明细'!$Y$5:$Y$4696,'逐笔明细'!$A$5:$A$4696,$A44)/SUMIFS('逐笔明细'!$Z$5:$Z$4696,'逐笔明细'!$A$5:$A$4696,$A44))</x:f>
        <x:v>0.9592796500664218</x:v>
      </x:c>
      <x:c r="S44" s="10" t="n">
        <x:v>0.3835270887125459</x:v>
      </x:c>
      <x:c r="T44" s="2" t="n">
        <x:f>COUNTIFS('逐笔明细'!$A$5:$A$4696,$A44,'逐笔明细'!$F$5:$F$4696,"多")</x:f>
        <x:v>12</x:v>
      </x:c>
      <x:c r="U44" s="2" t="n">
        <x:f>COUNTIFS('逐笔明细'!$A$5:$A$4696,$A44,'逐笔明细'!$F$5:$F$4696,"空")</x:f>
        <x:v>11</x:v>
      </x:c>
      <x:c r="V44" s="10" t="n">
        <x:f>(K44+1.96^2/(2*I44)-1.96*SQRT(K44*(1-K44)/I44+1.96^2/(4*I44^2)))/(1+1.96^2/I44)</x:f>
        <x:v>0.4488997690689163</x:v>
      </x:c>
      <x:c r="W44" s="10" t="n">
        <x:f>(K44+1.96^2/(2*I44)+1.96*SQRT(K44*(1-K44)/I44+1.96^2/(4*I44^2)))/(1+1.96^2/I44)</x:f>
        <x:v>0.8118894536301776</x:v>
      </x:c>
    </x:row>
    <x:row r="45" ht="23" customHeight="1">
      <x:c r="A45" s="2" t="str">
        <x:v>1D-Hist-前段</x:v>
      </x:c>
      <x:c r="B45" s="2" t="str">
        <x:v>1D</x:v>
      </x:c>
      <x:c r="C45" s="2" t="str">
        <x:v>MACD Histogram</x:v>
      </x:c>
      <x:c r="D45" s="2" t="str">
        <x:v>前段</x:v>
      </x:c>
      <x:c r="E45" s="2" t="n">
        <x:v>34</x:v>
      </x:c>
      <x:c r="F45" s="2" t="n">
        <x:v>5</x:v>
      </x:c>
      <x:c r="G45" s="2" t="n">
        <x:v>0</x:v>
      </x:c>
      <x:c r="H45" s="2" t="n">
        <x:v>0</x:v>
      </x:c>
      <x:c r="I45" s="2" t="n">
        <x:f>COUNTIFS('逐笔明细'!$A$5:$A$4696,$A45)</x:f>
        <x:v>29</x:v>
      </x:c>
      <x:c r="J45" s="2" t="n">
        <x:f>SUMIFS('逐笔明细'!$W$5:$W$4696,'逐笔明细'!$A$5:$A$4696,$A45)</x:f>
        <x:v>21</x:v>
      </x:c>
      <x:c r="K45" s="10" t="n">
        <x:f>IF(I45=0,"n.a.",J45/I45)</x:f>
        <x:v>0.7241379310344828</x:v>
      </x:c>
      <x:c r="L45" s="2" t="n">
        <x:f>SUMIFS('逐笔明细'!$X$5:$X$4696,'逐笔明细'!$A$5:$A$4696,$A45)</x:f>
        <x:v>23</x:v>
      </x:c>
      <x:c r="M45" s="10" t="n">
        <x:f>IF(I45=0,"n.a.",L45/I45)</x:f>
        <x:v>0.7931034482758621</x:v>
      </x:c>
      <x:c r="N45" s="9" t="n">
        <x:f>SUMIFS('逐笔明细'!$U$5:$U$4696,'逐笔明细'!$A$5:$A$4696,$A45)</x:f>
        <x:v>21848.10782473009</x:v>
      </x:c>
      <x:c r="O45" s="10" t="n">
        <x:f>N45/'回测计划'!$B$32</x:f>
        <x:v>2.184810782473009</x:v>
      </x:c>
      <x:c r="P45" s="9" t="n">
        <x:f>'回测计划'!$B$32+N45</x:f>
        <x:v>31848.10782473009</x:v>
      </x:c>
      <x:c r="Q45" s="10" t="n">
        <x:f>IF(I45=0,"n.a.",AVERAGEIFS('逐笔明细'!$R$5:$R$4696,'逐笔明细'!$A$5:$A$4696,$A45))</x:f>
        <x:v>0.04276861777318371</x:v>
      </x:c>
      <x:c r="R45" s="12" t="n">
        <x:f>IF(SUMIFS('逐笔明细'!$Z$5:$Z$4696,'逐笔明细'!$A$5:$A$4696,$A45)=0,"n.a.",SUMIFS('逐笔明细'!$Y$5:$Y$4696,'逐笔明细'!$A$5:$A$4696,$A45)/SUMIFS('逐笔明细'!$Z$5:$Z$4696,'逐笔明细'!$A$5:$A$4696,$A45))</x:f>
        <x:v>5.390957917076695</x:v>
      </x:c>
      <x:c r="S45" s="10" t="n">
        <x:v>0.19203016309747112</x:v>
      </x:c>
      <x:c r="T45" s="2" t="n">
        <x:f>COUNTIFS('逐笔明细'!$A$5:$A$4696,$A45,'逐笔明细'!$F$5:$F$4696,"多")</x:f>
        <x:v>11</x:v>
      </x:c>
      <x:c r="U45" s="2" t="n">
        <x:f>COUNTIFS('逐笔明细'!$A$5:$A$4696,$A45,'逐笔明细'!$F$5:$F$4696,"空")</x:f>
        <x:v>18</x:v>
      </x:c>
      <x:c r="V45" s="10" t="n">
        <x:f>(K45+1.96^2/(2*I45)-1.96*SQRT(K45*(1-K45)/I45+1.96^2/(4*I45^2)))/(1+1.96^2/I45)</x:f>
        <x:v>0.5428252365556403</x:v>
      </x:c>
      <x:c r="W45" s="10" t="n">
        <x:f>(K45+1.96^2/(2*I45)+1.96*SQRT(K45*(1-K45)/I45+1.96^2/(4*I45^2)))/(1+1.96^2/I45)</x:f>
        <x:v>0.8530141866149726</x:v>
      </x:c>
    </x:row>
    <x:row r="46" ht="23" customHeight="1">
      <x:c r="A46" s="2" t="str">
        <x:v>1D-RSI-前段</x:v>
      </x:c>
      <x:c r="B46" s="2" t="str">
        <x:v>1D</x:v>
      </x:c>
      <x:c r="C46" s="2" t="str">
        <x:v>RSI</x:v>
      </x:c>
      <x:c r="D46" s="2" t="str">
        <x:v>前段</x:v>
      </x:c>
      <x:c r="E46" s="2" t="n">
        <x:v>50</x:v>
      </x:c>
      <x:c r="F46" s="2" t="n">
        <x:v>13</x:v>
      </x:c>
      <x:c r="G46" s="2" t="n">
        <x:v>0</x:v>
      </x:c>
      <x:c r="H46" s="2" t="n">
        <x:v>0</x:v>
      </x:c>
      <x:c r="I46" s="2" t="n">
        <x:f>COUNTIFS('逐笔明细'!$A$5:$A$4696,$A46)</x:f>
        <x:v>37</x:v>
      </x:c>
      <x:c r="J46" s="2" t="n">
        <x:f>SUMIFS('逐笔明细'!$W$5:$W$4696,'逐笔明细'!$A$5:$A$4696,$A46)</x:f>
        <x:v>25</x:v>
      </x:c>
      <x:c r="K46" s="10" t="n">
        <x:f>IF(I46=0,"n.a.",J46/I46)</x:f>
        <x:v>0.6756756756756757</x:v>
      </x:c>
      <x:c r="L46" s="2" t="n">
        <x:f>SUMIFS('逐笔明细'!$X$5:$X$4696,'逐笔明细'!$A$5:$A$4696,$A46)</x:f>
        <x:v>27</x:v>
      </x:c>
      <x:c r="M46" s="10" t="n">
        <x:f>IF(I46=0,"n.a.",L46/I46)</x:f>
        <x:v>0.7297297297297297</x:v>
      </x:c>
      <x:c r="N46" s="9" t="n">
        <x:f>SUMIFS('逐笔明细'!$U$5:$U$4696,'逐笔明细'!$A$5:$A$4696,$A46)</x:f>
        <x:v>33819.798218571814</x:v>
      </x:c>
      <x:c r="O46" s="10" t="n">
        <x:f>N46/'回测计划'!$B$32</x:f>
        <x:v>3.3819798218571813</x:v>
      </x:c>
      <x:c r="P46" s="9" t="n">
        <x:f>'回测计划'!$B$32+N46</x:f>
        <x:v>43819.798218571814</x:v>
      </x:c>
      <x:c r="Q46" s="10" t="n">
        <x:f>IF(I46=0,"n.a.",AVERAGEIFS('逐笔明细'!$R$5:$R$4696,'逐笔明细'!$A$5:$A$4696,$A46))</x:f>
        <x:v>0.043585928830996316</x:v>
      </x:c>
      <x:c r="R46" s="12" t="n">
        <x:f>IF(SUMIFS('逐笔明细'!$Z$5:$Z$4696,'逐笔明细'!$A$5:$A$4696,$A46)=0,"n.a.",SUMIFS('逐笔明细'!$Y$5:$Y$4696,'逐笔明细'!$A$5:$A$4696,$A46)/SUMIFS('逐笔明细'!$Z$5:$Z$4696,'逐笔明细'!$A$5:$A$4696,$A46))</x:f>
        <x:v>3.994052390191814</x:v>
      </x:c>
      <x:c r="S46" s="10" t="n">
        <x:v>0.2701106213160941</x:v>
      </x:c>
      <x:c r="T46" s="2" t="n">
        <x:f>COUNTIFS('逐笔明细'!$A$5:$A$4696,$A46,'逐笔明细'!$F$5:$F$4696,"多")</x:f>
        <x:v>15</x:v>
      </x:c>
      <x:c r="U46" s="2" t="n">
        <x:f>COUNTIFS('逐笔明细'!$A$5:$A$4696,$A46,'逐笔明细'!$F$5:$F$4696,"空")</x:f>
        <x:v>22</x:v>
      </x:c>
      <x:c r="V46" s="10" t="n">
        <x:f>(K46+1.96^2/(2*I46)-1.96*SQRT(K46*(1-K46)/I46+1.96^2/(4*I46^2)))/(1+1.96^2/I46)</x:f>
        <x:v>0.5146336850482394</x:v>
      </x:c>
      <x:c r="W46" s="10" t="n">
        <x:f>(K46+1.96^2/(2*I46)+1.96*SQRT(K46*(1-K46)/I46+1.96^2/(4*I46^2)))/(1+1.96^2/I46)</x:f>
        <x:v>0.8036692217918452</x:v>
      </x:c>
    </x:row>
    <x:row r="47" ht="23" customHeight="1">
      <x:c r="A47" s="2" t="str">
        <x:v>1D-Stoch-前段</x:v>
      </x:c>
      <x:c r="B47" s="2" t="str">
        <x:v>1D</x:v>
      </x:c>
      <x:c r="C47" s="2" t="str">
        <x:v>Stochastic</x:v>
      </x:c>
      <x:c r="D47" s="2" t="str">
        <x:v>前段</x:v>
      </x:c>
      <x:c r="E47" s="2" t="n">
        <x:v>27</x:v>
      </x:c>
      <x:c r="F47" s="2" t="n">
        <x:v>3</x:v>
      </x:c>
      <x:c r="G47" s="2" t="n">
        <x:v>0</x:v>
      </x:c>
      <x:c r="H47" s="2" t="n">
        <x:v>0</x:v>
      </x:c>
      <x:c r="I47" s="2" t="n">
        <x:f>COUNTIFS('逐笔明细'!$A$5:$A$4696,$A47)</x:f>
        <x:v>24</x:v>
      </x:c>
      <x:c r="J47" s="2" t="n">
        <x:f>SUMIFS('逐笔明细'!$W$5:$W$4696,'逐笔明细'!$A$5:$A$4696,$A47)</x:f>
        <x:v>13</x:v>
      </x:c>
      <x:c r="K47" s="10" t="n">
        <x:f>IF(I47=0,"n.a.",J47/I47)</x:f>
        <x:v>0.5416666666666666</x:v>
      </x:c>
      <x:c r="L47" s="2" t="n">
        <x:f>SUMIFS('逐笔明细'!$X$5:$X$4696,'逐笔明细'!$A$5:$A$4696,$A47)</x:f>
        <x:v>14</x:v>
      </x:c>
      <x:c r="M47" s="10" t="n">
        <x:f>IF(I47=0,"n.a.",L47/I47)</x:f>
        <x:v>0.5833333333333334</x:v>
      </x:c>
      <x:c r="N47" s="9" t="n">
        <x:f>SUMIFS('逐笔明细'!$U$5:$U$4696,'逐笔明细'!$A$5:$A$4696,$A47)</x:f>
        <x:v>8684.137420885589</x:v>
      </x:c>
      <x:c r="O47" s="10" t="n">
        <x:f>N47/'回测计划'!$B$32</x:f>
        <x:v>0.8684137420885588</x:v>
      </x:c>
      <x:c r="P47" s="9" t="n">
        <x:f>'回测计划'!$B$32+N47</x:f>
        <x:v>18684.13742088559</x:v>
      </x:c>
      <x:c r="Q47" s="10" t="n">
        <x:f>IF(I47=0,"n.a.",AVERAGEIFS('逐笔明细'!$R$5:$R$4696,'逐笔明细'!$A$5:$A$4696,$A47))</x:f>
        <x:v>0.029815950691690112</x:v>
      </x:c>
      <x:c r="R47" s="12" t="n">
        <x:f>IF(SUMIFS('逐笔明细'!$Z$5:$Z$4696,'逐笔明细'!$A$5:$A$4696,$A47)=0,"n.a.",SUMIFS('逐笔明细'!$Y$5:$Y$4696,'逐笔明细'!$A$5:$A$4696,$A47)/SUMIFS('逐笔明细'!$Z$5:$Z$4696,'逐笔明细'!$A$5:$A$4696,$A47))</x:f>
        <x:v>1.7936084500494345</x:v>
      </x:c>
      <x:c r="S47" s="10" t="n">
        <x:v>0.351639142044917</x:v>
      </x:c>
      <x:c r="T47" s="2" t="n">
        <x:f>COUNTIFS('逐笔明细'!$A$5:$A$4696,$A47,'逐笔明细'!$F$5:$F$4696,"多")</x:f>
        <x:v>10</x:v>
      </x:c>
      <x:c r="U47" s="2" t="n">
        <x:f>COUNTIFS('逐笔明细'!$A$5:$A$4696,$A47,'逐笔明细'!$F$5:$F$4696,"空")</x:f>
        <x:v>14</x:v>
      </x:c>
      <x:c r="V47" s="10" t="n">
        <x:f>(K47+1.96^2/(2*I47)-1.96*SQRT(K47*(1-K47)/I47+1.96^2/(4*I47^2)))/(1+1.96^2/I47)</x:f>
        <x:v>0.3507455355310663</x:v>
      </x:c>
      <x:c r="W47" s="10" t="n">
        <x:f>(K47+1.96^2/(2*I47)+1.96*SQRT(K47*(1-K47)/I47+1.96^2/(4*I47^2)))/(1+1.96^2/I47)</x:f>
        <x:v>0.7210894164831857</x:v>
      </x:c>
    </x:row>
    <x:row r="48" ht="23" customHeight="1">
      <x:c r="A48" s="2" t="str">
        <x:v>1D-CCI-前段</x:v>
      </x:c>
      <x:c r="B48" s="2" t="str">
        <x:v>1D</x:v>
      </x:c>
      <x:c r="C48" s="2" t="str">
        <x:v>CCI</x:v>
      </x:c>
      <x:c r="D48" s="2" t="str">
        <x:v>前段</x:v>
      </x:c>
      <x:c r="E48" s="2" t="n">
        <x:v>29</x:v>
      </x:c>
      <x:c r="F48" s="2" t="n">
        <x:v>5</x:v>
      </x:c>
      <x:c r="G48" s="2" t="n">
        <x:v>0</x:v>
      </x:c>
      <x:c r="H48" s="2" t="n">
        <x:v>0</x:v>
      </x:c>
      <x:c r="I48" s="2" t="n">
        <x:f>COUNTIFS('逐笔明细'!$A$5:$A$4696,$A48)</x:f>
        <x:v>24</x:v>
      </x:c>
      <x:c r="J48" s="2" t="n">
        <x:f>SUMIFS('逐笔明细'!$W$5:$W$4696,'逐笔明细'!$A$5:$A$4696,$A48)</x:f>
        <x:v>11</x:v>
      </x:c>
      <x:c r="K48" s="10" t="n">
        <x:f>IF(I48=0,"n.a.",J48/I48)</x:f>
        <x:v>0.4583333333333333</x:v>
      </x:c>
      <x:c r="L48" s="2" t="n">
        <x:f>SUMIFS('逐笔明细'!$X$5:$X$4696,'逐笔明细'!$A$5:$A$4696,$A48)</x:f>
        <x:v>12</x:v>
      </x:c>
      <x:c r="M48" s="10" t="n">
        <x:f>IF(I48=0,"n.a.",L48/I48)</x:f>
        <x:v>0.5</x:v>
      </x:c>
      <x:c r="N48" s="9" t="n">
        <x:f>SUMIFS('逐笔明细'!$U$5:$U$4696,'逐笔明细'!$A$5:$A$4696,$A48)</x:f>
        <x:v>4521.250432071002</x:v>
      </x:c>
      <x:c r="O48" s="10" t="n">
        <x:f>N48/'回测计划'!$B$32</x:f>
        <x:v>0.45212504320710023</x:v>
      </x:c>
      <x:c r="P48" s="9" t="n">
        <x:f>'回测计划'!$B$32+N48</x:f>
        <x:v>14521.250432071003</x:v>
      </x:c>
      <x:c r="Q48" s="10" t="n">
        <x:f>IF(I48=0,"n.a.",AVERAGEIFS('逐笔明细'!$R$5:$R$4696,'逐笔明细'!$A$5:$A$4696,$A48))</x:f>
        <x:v>0.021366767091956618</x:v>
      </x:c>
      <x:c r="R48" s="12" t="n">
        <x:f>IF(SUMIFS('逐笔明细'!$Z$5:$Z$4696,'逐笔明细'!$A$5:$A$4696,$A48)=0,"n.a.",SUMIFS('逐笔明细'!$Y$5:$Y$4696,'逐笔明细'!$A$5:$A$4696,$A48)/SUMIFS('逐笔明细'!$Z$5:$Z$4696,'逐笔明细'!$A$5:$A$4696,$A48))</x:f>
        <x:v>1.3970621817748663</x:v>
      </x:c>
      <x:c r="S48" s="10" t="n">
        <x:v>0.3495434752767882</x:v>
      </x:c>
      <x:c r="T48" s="2" t="n">
        <x:f>COUNTIFS('逐笔明细'!$A$5:$A$4696,$A48,'逐笔明细'!$F$5:$F$4696,"多")</x:f>
        <x:v>14</x:v>
      </x:c>
      <x:c r="U48" s="2" t="n">
        <x:f>COUNTIFS('逐笔明细'!$A$5:$A$4696,$A48,'逐笔明细'!$F$5:$F$4696,"空")</x:f>
        <x:v>10</x:v>
      </x:c>
      <x:c r="V48" s="10" t="n">
        <x:f>(K48+1.96^2/(2*I48)-1.96*SQRT(K48*(1-K48)/I48+1.96^2/(4*I48^2)))/(1+1.96^2/I48)</x:f>
        <x:v>0.2789105835168143</x:v>
      </x:c>
      <x:c r="W48" s="10" t="n">
        <x:f>(K48+1.96^2/(2*I48)+1.96*SQRT(K48*(1-K48)/I48+1.96^2/(4*I48^2)))/(1+1.96^2/I48)</x:f>
        <x:v>0.6492544644689336</x:v>
      </x:c>
    </x:row>
    <x:row r="49" ht="23" customHeight="1">
      <x:c r="A49" s="2" t="str">
        <x:v>1D-MOM-前段</x:v>
      </x:c>
      <x:c r="B49" s="2" t="str">
        <x:v>1D</x:v>
      </x:c>
      <x:c r="C49" s="2" t="str">
        <x:v>Momentum</x:v>
      </x:c>
      <x:c r="D49" s="2" t="str">
        <x:v>前段</x:v>
      </x:c>
      <x:c r="E49" s="2" t="n">
        <x:v>29</x:v>
      </x:c>
      <x:c r="F49" s="2" t="n">
        <x:v>4</x:v>
      </x:c>
      <x:c r="G49" s="2" t="n">
        <x:v>0</x:v>
      </x:c>
      <x:c r="H49" s="2" t="n">
        <x:v>0</x:v>
      </x:c>
      <x:c r="I49" s="2" t="n">
        <x:f>COUNTIFS('逐笔明细'!$A$5:$A$4696,$A49)</x:f>
        <x:v>25</x:v>
      </x:c>
      <x:c r="J49" s="2" t="n">
        <x:f>SUMIFS('逐笔明细'!$W$5:$W$4696,'逐笔明细'!$A$5:$A$4696,$A49)</x:f>
        <x:v>17</x:v>
      </x:c>
      <x:c r="K49" s="10" t="n">
        <x:f>IF(I49=0,"n.a.",J49/I49)</x:f>
        <x:v>0.68</x:v>
      </x:c>
      <x:c r="L49" s="2" t="n">
        <x:f>SUMIFS('逐笔明细'!$X$5:$X$4696,'逐笔明细'!$A$5:$A$4696,$A49)</x:f>
        <x:v>18</x:v>
      </x:c>
      <x:c r="M49" s="10" t="n">
        <x:f>IF(I49=0,"n.a.",L49/I49)</x:f>
        <x:v>0.72</x:v>
      </x:c>
      <x:c r="N49" s="9" t="n">
        <x:f>SUMIFS('逐笔明细'!$U$5:$U$4696,'逐笔明细'!$A$5:$A$4696,$A49)</x:f>
        <x:v>6044.370755094647</x:v>
      </x:c>
      <x:c r="O49" s="10" t="n">
        <x:f>N49/'回测计划'!$B$32</x:f>
        <x:v>0.6044370755094648</x:v>
      </x:c>
      <x:c r="P49" s="9" t="n">
        <x:f>'回测计划'!$B$32+N49</x:f>
        <x:v>16044.370755094647</x:v>
      </x:c>
      <x:c r="Q49" s="10" t="n">
        <x:f>IF(I49=0,"n.a.",AVERAGEIFS('逐笔明细'!$R$5:$R$4696,'逐笔明细'!$A$5:$A$4696,$A49))</x:f>
        <x:v>0.02527156824523823</x:v>
      </x:c>
      <x:c r="R49" s="12" t="n">
        <x:f>IF(SUMIFS('逐笔明细'!$Z$5:$Z$4696,'逐笔明细'!$A$5:$A$4696,$A49)=0,"n.a.",SUMIFS('逐笔明细'!$Y$5:$Y$4696,'逐笔明细'!$A$5:$A$4696,$A49)/SUMIFS('逐笔明细'!$Z$5:$Z$4696,'逐笔明细'!$A$5:$A$4696,$A49))</x:f>
        <x:v>1.483256764985642</x:v>
      </x:c>
      <x:c r="S49" s="10" t="n">
        <x:v>0.4077577853505584</x:v>
      </x:c>
      <x:c r="T49" s="2" t="n">
        <x:f>COUNTIFS('逐笔明细'!$A$5:$A$4696,$A49,'逐笔明细'!$F$5:$F$4696,"多")</x:f>
        <x:v>9</x:v>
      </x:c>
      <x:c r="U49" s="2" t="n">
        <x:f>COUNTIFS('逐笔明细'!$A$5:$A$4696,$A49,'逐笔明细'!$F$5:$F$4696,"空")</x:f>
        <x:v>16</x:v>
      </x:c>
      <x:c r="V49" s="10" t="n">
        <x:f>(K49+1.96^2/(2*I49)-1.96*SQRT(K49*(1-K49)/I49+1.96^2/(4*I49^2)))/(1+1.96^2/I49)</x:f>
        <x:v>0.48409913734576715</x:v>
      </x:c>
      <x:c r="W49" s="10" t="n">
        <x:f>(K49+1.96^2/(2*I49)+1.96*SQRT(K49*(1-K49)/I49+1.96^2/(4*I49^2)))/(1+1.96^2/I49)</x:f>
        <x:v>0.8279501248310885</x:v>
      </x:c>
    </x:row>
    <x:row r="50" ht="23" customHeight="1">
      <x:c r="A50" s="2" t="str">
        <x:v>1D-OBV-前段</x:v>
      </x:c>
      <x:c r="B50" s="2" t="str">
        <x:v>1D</x:v>
      </x:c>
      <x:c r="C50" s="2" t="str">
        <x:v>OBV</x:v>
      </x:c>
      <x:c r="D50" s="2" t="str">
        <x:v>前段</x:v>
      </x:c>
      <x:c r="E50" s="2" t="n">
        <x:v>50</x:v>
      </x:c>
      <x:c r="F50" s="2" t="n">
        <x:v>17</x:v>
      </x:c>
      <x:c r="G50" s="2" t="n">
        <x:v>1</x:v>
      </x:c>
      <x:c r="H50" s="2" t="n">
        <x:v>0</x:v>
      </x:c>
      <x:c r="I50" s="2" t="n">
        <x:f>COUNTIFS('逐笔明细'!$A$5:$A$4696,$A50)</x:f>
        <x:v>32</x:v>
      </x:c>
      <x:c r="J50" s="2" t="n">
        <x:f>SUMIFS('逐笔明细'!$W$5:$W$4696,'逐笔明细'!$A$5:$A$4696,$A50)</x:f>
        <x:v>12</x:v>
      </x:c>
      <x:c r="K50" s="10" t="n">
        <x:f>IF(I50=0,"n.a.",J50/I50)</x:f>
        <x:v>0.375</x:v>
      </x:c>
      <x:c r="L50" s="2" t="n">
        <x:f>SUMIFS('逐笔明细'!$X$5:$X$4696,'逐笔明细'!$A$5:$A$4696,$A50)</x:f>
        <x:v>12</x:v>
      </x:c>
      <x:c r="M50" s="10" t="n">
        <x:f>IF(I50=0,"n.a.",L50/I50)</x:f>
        <x:v>0.375</x:v>
      </x:c>
      <x:c r="N50" s="9" t="n">
        <x:f>SUMIFS('逐笔明细'!$U$5:$U$4696,'逐笔明细'!$A$5:$A$4696,$A50)</x:f>
        <x:v>-874.4971631271878</x:v>
      </x:c>
      <x:c r="O50" s="10" t="n">
        <x:f>N50/'回测计划'!$B$32</x:f>
        <x:v>-0.08744971631271878</x:v>
      </x:c>
      <x:c r="P50" s="9" t="n">
        <x:f>'回测计划'!$B$32+N50</x:f>
        <x:v>9125.502836872813</x:v>
      </x:c>
      <x:c r="Q50" s="10" t="n">
        <x:f>IF(I50=0,"n.a.",AVERAGEIFS('逐笔明细'!$R$5:$R$4696,'逐笔明细'!$A$5:$A$4696,$A50))</x:f>
        <x:v>0.0016722986847925625</x:v>
      </x:c>
      <x:c r="R50" s="12" t="n">
        <x:f>IF(SUMIFS('逐笔明细'!$Z$5:$Z$4696,'逐笔明细'!$A$5:$A$4696,$A50)=0,"n.a.",SUMIFS('逐笔明细'!$Y$5:$Y$4696,'逐笔明细'!$A$5:$A$4696,$A50)/SUMIFS('逐笔明细'!$Z$5:$Z$4696,'逐笔明细'!$A$5:$A$4696,$A50))</x:f>
        <x:v>0.9445548979767706</x:v>
      </x:c>
      <x:c r="S50" s="10" t="n">
        <x:v>0.4407585340388013</x:v>
      </x:c>
      <x:c r="T50" s="2" t="n">
        <x:f>COUNTIFS('逐笔明细'!$A$5:$A$4696,$A50,'逐笔明细'!$F$5:$F$4696,"多")</x:f>
        <x:v>9</x:v>
      </x:c>
      <x:c r="U50" s="2" t="n">
        <x:f>COUNTIFS('逐笔明细'!$A$5:$A$4696,$A50,'逐笔明细'!$F$5:$F$4696,"空")</x:f>
        <x:v>23</x:v>
      </x:c>
      <x:c r="V50" s="10" t="n">
        <x:f>(K50+1.96^2/(2*I50)-1.96*SQRT(K50*(1-K50)/I50+1.96^2/(4*I50^2)))/(1+1.96^2/I50)</x:f>
        <x:v>0.2293366846595921</x:v>
      </x:c>
      <x:c r="W50" s="10" t="n">
        <x:f>(K50+1.96^2/(2*I50)+1.96*SQRT(K50*(1-K50)/I50+1.96^2/(4*I50^2)))/(1+1.96^2/I50)</x:f>
        <x:v>0.5474589941047487</x:v>
      </x:c>
    </x:row>
    <x:row r="51" ht="23" customHeight="1">
      <x:c r="A51" s="2" t="str">
        <x:v>1D-VWMACD-前段</x:v>
      </x:c>
      <x:c r="B51" s="2" t="str">
        <x:v>1D</x:v>
      </x:c>
      <x:c r="C51" s="2" t="str">
        <x:v>VWmacd</x:v>
      </x:c>
      <x:c r="D51" s="2" t="str">
        <x:v>前段</x:v>
      </x:c>
      <x:c r="E51" s="2" t="n">
        <x:v>24</x:v>
      </x:c>
      <x:c r="F51" s="2" t="n">
        <x:v>6</x:v>
      </x:c>
      <x:c r="G51" s="2" t="n">
        <x:v>0</x:v>
      </x:c>
      <x:c r="H51" s="2" t="n">
        <x:v>0</x:v>
      </x:c>
      <x:c r="I51" s="2" t="n">
        <x:f>COUNTIFS('逐笔明细'!$A$5:$A$4696,$A51)</x:f>
        <x:v>18</x:v>
      </x:c>
      <x:c r="J51" s="2" t="n">
        <x:f>SUMIFS('逐笔明细'!$W$5:$W$4696,'逐笔明细'!$A$5:$A$4696,$A51)</x:f>
        <x:v>10</x:v>
      </x:c>
      <x:c r="K51" s="10" t="n">
        <x:f>IF(I51=0,"n.a.",J51/I51)</x:f>
        <x:v>0.5555555555555556</x:v>
      </x:c>
      <x:c r="L51" s="2" t="n">
        <x:f>SUMIFS('逐笔明细'!$X$5:$X$4696,'逐笔明细'!$A$5:$A$4696,$A51)</x:f>
        <x:v>10</x:v>
      </x:c>
      <x:c r="M51" s="10" t="n">
        <x:f>IF(I51=0,"n.a.",L51/I51)</x:f>
        <x:v>0.5555555555555556</x:v>
      </x:c>
      <x:c r="N51" s="9" t="n">
        <x:f>SUMIFS('逐笔明细'!$U$5:$U$4696,'逐笔明细'!$A$5:$A$4696,$A51)</x:f>
        <x:v>-31.97741790334942</x:v>
      </x:c>
      <x:c r="O51" s="10" t="n">
        <x:f>N51/'回测计划'!$B$32</x:f>
        <x:v>-0.003197741790334942</x:v>
      </x:c>
      <x:c r="P51" s="9" t="n">
        <x:f>'回测计划'!$B$32+N51</x:f>
        <x:v>9968.02258209665</x:v>
      </x:c>
      <x:c r="Q51" s="10" t="n">
        <x:f>IF(I51=0,"n.a.",AVERAGEIFS('逐笔明细'!$R$5:$R$4696,'逐笔明细'!$A$5:$A$4696,$A51))</x:f>
        <x:v>0.006006700175632544</x:v>
      </x:c>
      <x:c r="R51" s="12" t="n">
        <x:f>IF(SUMIFS('逐笔明细'!$Z$5:$Z$4696,'逐笔明细'!$A$5:$A$4696,$A51)=0,"n.a.",SUMIFS('逐笔明细'!$Y$5:$Y$4696,'逐笔明细'!$A$5:$A$4696,$A51)/SUMIFS('逐笔明细'!$Z$5:$Z$4696,'逐笔明细'!$A$5:$A$4696,$A51))</x:f>
        <x:v>0.99494675645178</x:v>
      </x:c>
      <x:c r="S51" s="10" t="n">
        <x:v>0.38933873295068677</x:v>
      </x:c>
      <x:c r="T51" s="2" t="n">
        <x:f>COUNTIFS('逐笔明细'!$A$5:$A$4696,$A51,'逐笔明细'!$F$5:$F$4696,"多")</x:f>
        <x:v>13</x:v>
      </x:c>
      <x:c r="U51" s="2" t="n">
        <x:f>COUNTIFS('逐笔明细'!$A$5:$A$4696,$A51,'逐笔明细'!$F$5:$F$4696,"空")</x:f>
        <x:v>5</x:v>
      </x:c>
      <x:c r="V51" s="10" t="n">
        <x:f>(K51+1.96^2/(2*I51)-1.96*SQRT(K51*(1-K51)/I51+1.96^2/(4*I51^2)))/(1+1.96^2/I51)</x:f>
        <x:v>0.33716069428251627</x:v>
      </x:c>
      <x:c r="W51" s="10" t="n">
        <x:f>(K51+1.96^2/(2*I51)+1.96*SQRT(K51*(1-K51)/I51+1.96^2/(4*I51^2)))/(1+1.96^2/I51)</x:f>
        <x:v>0.7544076889861088</x:v>
      </x:c>
    </x:row>
    <x:row r="52" ht="23" customHeight="1">
      <x:c r="A52" s="2" t="str">
        <x:v>1D-CMF-前段</x:v>
      </x:c>
      <x:c r="B52" s="2" t="str">
        <x:v>1D</x:v>
      </x:c>
      <x:c r="C52" s="2" t="str">
        <x:v>Chaikin Money Flow</x:v>
      </x:c>
      <x:c r="D52" s="2" t="str">
        <x:v>前段</x:v>
      </x:c>
      <x:c r="E52" s="2" t="n">
        <x:v>33</x:v>
      </x:c>
      <x:c r="F52" s="2" t="n">
        <x:v>9</x:v>
      </x:c>
      <x:c r="G52" s="2" t="n">
        <x:v>0</x:v>
      </x:c>
      <x:c r="H52" s="2" t="n">
        <x:v>0</x:v>
      </x:c>
      <x:c r="I52" s="2" t="n">
        <x:f>COUNTIFS('逐笔明细'!$A$5:$A$4696,$A52)</x:f>
        <x:v>24</x:v>
      </x:c>
      <x:c r="J52" s="2" t="n">
        <x:f>SUMIFS('逐笔明细'!$W$5:$W$4696,'逐笔明细'!$A$5:$A$4696,$A52)</x:f>
        <x:v>11</x:v>
      </x:c>
      <x:c r="K52" s="10" t="n">
        <x:f>IF(I52=0,"n.a.",J52/I52)</x:f>
        <x:v>0.4583333333333333</x:v>
      </x:c>
      <x:c r="L52" s="2" t="n">
        <x:f>SUMIFS('逐笔明细'!$X$5:$X$4696,'逐笔明细'!$A$5:$A$4696,$A52)</x:f>
        <x:v>11</x:v>
      </x:c>
      <x:c r="M52" s="10" t="n">
        <x:f>IF(I52=0,"n.a.",L52/I52)</x:f>
        <x:v>0.4583333333333333</x:v>
      </x:c>
      <x:c r="N52" s="9" t="n">
        <x:f>SUMIFS('逐笔明细'!$U$5:$U$4696,'逐笔明细'!$A$5:$A$4696,$A52)</x:f>
        <x:v>701.344200292609</x:v>
      </x:c>
      <x:c r="O52" s="10" t="n">
        <x:f>N52/'回测计划'!$B$32</x:f>
        <x:v>0.0701344200292609</x:v>
      </x:c>
      <x:c r="P52" s="9" t="n">
        <x:f>'回测计划'!$B$32+N52</x:f>
        <x:v>10701.34420029261</x:v>
      </x:c>
      <x:c r="Q52" s="10" t="n">
        <x:f>IF(I52=0,"n.a.",AVERAGEIFS('逐笔明细'!$R$5:$R$4696,'逐笔明细'!$A$5:$A$4696,$A52))</x:f>
        <x:v>0.007822791858358569</x:v>
      </x:c>
      <x:c r="R52" s="12" t="n">
        <x:f>IF(SUMIFS('逐笔明细'!$Z$5:$Z$4696,'逐笔明细'!$A$5:$A$4696,$A52)=0,"n.a.",SUMIFS('逐笔明细'!$Y$5:$Y$4696,'逐笔明细'!$A$5:$A$4696,$A52)/SUMIFS('逐笔明细'!$Z$5:$Z$4696,'逐笔明细'!$A$5:$A$4696,$A52))</x:f>
        <x:v>1.0593688106613801</x:v>
      </x:c>
      <x:c r="S52" s="10" t="n">
        <x:v>0.44019778991714575</x:v>
      </x:c>
      <x:c r="T52" s="2" t="n">
        <x:f>COUNTIFS('逐笔明细'!$A$5:$A$4696,$A52,'逐笔明细'!$F$5:$F$4696,"多")</x:f>
        <x:v>14</x:v>
      </x:c>
      <x:c r="U52" s="2" t="n">
        <x:f>COUNTIFS('逐笔明细'!$A$5:$A$4696,$A52,'逐笔明细'!$F$5:$F$4696,"空")</x:f>
        <x:v>10</x:v>
      </x:c>
      <x:c r="V52" s="10" t="n">
        <x:f>(K52+1.96^2/(2*I52)-1.96*SQRT(K52*(1-K52)/I52+1.96^2/(4*I52^2)))/(1+1.96^2/I52)</x:f>
        <x:v>0.2789105835168143</x:v>
      </x:c>
      <x:c r="W52" s="10" t="n">
        <x:f>(K52+1.96^2/(2*I52)+1.96*SQRT(K52*(1-K52)/I52+1.96^2/(4*I52^2)))/(1+1.96^2/I52)</x:f>
        <x:v>0.6492544644689336</x:v>
      </x:c>
    </x:row>
    <x:row r="53" ht="23" customHeight="1">
      <x:c r="A53" s="2" t="str">
        <x:v>1D-MFI-前段</x:v>
      </x:c>
      <x:c r="B53" s="2" t="str">
        <x:v>1D</x:v>
      </x:c>
      <x:c r="C53" s="2" t="str">
        <x:v>Money Flow Index</x:v>
      </x:c>
      <x:c r="D53" s="2" t="str">
        <x:v>前段</x:v>
      </x:c>
      <x:c r="E53" s="2" t="n">
        <x:v>32</x:v>
      </x:c>
      <x:c r="F53" s="2" t="n">
        <x:v>7</x:v>
      </x:c>
      <x:c r="G53" s="2" t="n">
        <x:v>0</x:v>
      </x:c>
      <x:c r="H53" s="2" t="n">
        <x:v>0</x:v>
      </x:c>
      <x:c r="I53" s="2" t="n">
        <x:f>COUNTIFS('逐笔明细'!$A$5:$A$4696,$A53)</x:f>
        <x:v>25</x:v>
      </x:c>
      <x:c r="J53" s="2" t="n">
        <x:f>SUMIFS('逐笔明细'!$W$5:$W$4696,'逐笔明细'!$A$5:$A$4696,$A53)</x:f>
        <x:v>11</x:v>
      </x:c>
      <x:c r="K53" s="10" t="n">
        <x:f>IF(I53=0,"n.a.",J53/I53)</x:f>
        <x:v>0.44</x:v>
      </x:c>
      <x:c r="L53" s="2" t="n">
        <x:f>SUMIFS('逐笔明细'!$X$5:$X$4696,'逐笔明细'!$A$5:$A$4696,$A53)</x:f>
        <x:v>11</x:v>
      </x:c>
      <x:c r="M53" s="10" t="n">
        <x:f>IF(I53=0,"n.a.",L53/I53)</x:f>
        <x:v>0.44</x:v>
      </x:c>
      <x:c r="N53" s="9" t="n">
        <x:f>SUMIFS('逐笔明细'!$U$5:$U$4696,'逐笔明细'!$A$5:$A$4696,$A53)</x:f>
        <x:v>-4698.926308048691</x:v>
      </x:c>
      <x:c r="O53" s="10" t="n">
        <x:f>N53/'回测计划'!$B$32</x:f>
        <x:v>-0.4698926308048691</x:v>
      </x:c>
      <x:c r="P53" s="9" t="n">
        <x:f>'回测计划'!$B$32+N53</x:f>
        <x:v>5301.073691951309</x:v>
      </x:c>
      <x:c r="Q53" s="10" t="n">
        <x:f>IF(I53=0,"n.a.",AVERAGEIFS('逐笔明细'!$R$5:$R$4696,'逐笔明细'!$A$5:$A$4696,$A53))</x:f>
        <x:v>-0.018525795743512888</x:v>
      </x:c>
      <x:c r="R53" s="12" t="n">
        <x:f>IF(SUMIFS('逐笔明细'!$Z$5:$Z$4696,'逐笔明细'!$A$5:$A$4696,$A53)=0,"n.a.",SUMIFS('逐笔明细'!$Y$5:$Y$4696,'逐笔明细'!$A$5:$A$4696,$A53)/SUMIFS('逐笔明细'!$Z$5:$Z$4696,'逐笔明细'!$A$5:$A$4696,$A53))</x:f>
        <x:v>0.47662904866725936</x:v>
      </x:c>
      <x:c r="S53" s="10" t="n">
        <x:v>0.5540068388103712</x:v>
      </x:c>
      <x:c r="T53" s="2" t="n">
        <x:f>COUNTIFS('逐笔明细'!$A$5:$A$4696,$A53,'逐笔明细'!$F$5:$F$4696,"多")</x:f>
        <x:v>10</x:v>
      </x:c>
      <x:c r="U53" s="2" t="n">
        <x:f>COUNTIFS('逐笔明细'!$A$5:$A$4696,$A53,'逐笔明细'!$F$5:$F$4696,"空")</x:f>
        <x:v>15</x:v>
      </x:c>
      <x:c r="V53" s="10" t="n">
        <x:f>(K53+1.96^2/(2*I53)-1.96*SQRT(K53*(1-K53)/I53+1.96^2/(4*I53^2)))/(1+1.96^2/I53)</x:f>
        <x:v>0.2666537494700257</x:v>
      </x:c>
      <x:c r="W53" s="10" t="n">
        <x:f>(K53+1.96^2/(2*I53)+1.96*SQRT(K53*(1-K53)/I53+1.96^2/(4*I53^2)))/(1+1.96^2/I53)</x:f>
        <x:v>0.6293298298043556</x:v>
      </x:c>
    </x:row>
    <x:row r="54" ht="23" customHeight="1">
      <x:c r="A54" s="2" t="str">
        <x:v>1D-MACD-后段</x:v>
      </x:c>
      <x:c r="B54" s="2" t="str">
        <x:v>1D</x:v>
      </x:c>
      <x:c r="C54" s="2" t="str">
        <x:v>MACD</x:v>
      </x:c>
      <x:c r="D54" s="2" t="str">
        <x:v>后段</x:v>
      </x:c>
      <x:c r="E54" s="2" t="n">
        <x:v>12</x:v>
      </x:c>
      <x:c r="F54" s="2" t="n">
        <x:v>2</x:v>
      </x:c>
      <x:c r="G54" s="2" t="n">
        <x:v>0</x:v>
      </x:c>
      <x:c r="H54" s="2" t="n">
        <x:v>0</x:v>
      </x:c>
      <x:c r="I54" s="2" t="n">
        <x:f>COUNTIFS('逐笔明细'!$A$5:$A$4696,$A54)</x:f>
        <x:v>10</x:v>
      </x:c>
      <x:c r="J54" s="2" t="n">
        <x:f>SUMIFS('逐笔明细'!$W$5:$W$4696,'逐笔明细'!$A$5:$A$4696,$A54)</x:f>
        <x:v>3</x:v>
      </x:c>
      <x:c r="K54" s="10" t="n">
        <x:f>IF(I54=0,"n.a.",J54/I54)</x:f>
        <x:v>0.3</x:v>
      </x:c>
      <x:c r="L54" s="2" t="n">
        <x:f>SUMIFS('逐笔明细'!$X$5:$X$4696,'逐笔明细'!$A$5:$A$4696,$A54)</x:f>
        <x:v>3</x:v>
      </x:c>
      <x:c r="M54" s="10" t="n">
        <x:f>IF(I54=0,"n.a.",L54/I54)</x:f>
        <x:v>0.3</x:v>
      </x:c>
      <x:c r="N54" s="9" t="n">
        <x:f>SUMIFS('逐笔明细'!$U$5:$U$4696,'逐笔明细'!$A$5:$A$4696,$A54)</x:f>
        <x:v>-4244.501678109396</x:v>
      </x:c>
      <x:c r="O54" s="10" t="n">
        <x:f>N54/'回测计划'!$B$32</x:f>
        <x:v>-0.42445016781093964</x:v>
      </x:c>
      <x:c r="P54" s="9" t="n">
        <x:f>'回测计划'!$B$32+N54</x:f>
        <x:v>5755.498321890604</x:v>
      </x:c>
      <x:c r="Q54" s="10" t="n">
        <x:f>IF(I54=0,"n.a.",AVERAGEIFS('逐笔明细'!$R$5:$R$4696,'逐笔明细'!$A$5:$A$4696,$A54))</x:f>
        <x:v>-0.04861667663876269</x:v>
      </x:c>
      <x:c r="R54" s="12" t="n">
        <x:f>IF(SUMIFS('逐笔明细'!$Z$5:$Z$4696,'逐笔明细'!$A$5:$A$4696,$A54)=0,"n.a.",SUMIFS('逐笔明细'!$Y$5:$Y$4696,'逐笔明细'!$A$5:$A$4696,$A54)/SUMIFS('逐笔明细'!$Z$5:$Z$4696,'逐笔明细'!$A$5:$A$4696,$A54))</x:f>
        <x:v>0.1578313487364887</x:v>
      </x:c>
      <x:c r="S54" s="10" t="n">
        <x:v>0.48102973442455876</x:v>
      </x:c>
      <x:c r="T54" s="2" t="n">
        <x:f>COUNTIFS('逐笔明细'!$A$5:$A$4696,$A54,'逐笔明细'!$F$5:$F$4696,"多")</x:f>
        <x:v>4</x:v>
      </x:c>
      <x:c r="U54" s="2" t="n">
        <x:f>COUNTIFS('逐笔明细'!$A$5:$A$4696,$A54,'逐笔明细'!$F$5:$F$4696,"空")</x:f>
        <x:v>6</x:v>
      </x:c>
      <x:c r="V54" s="10" t="n">
        <x:f>(K54+1.96^2/(2*I54)-1.96*SQRT(K54*(1-K54)/I54+1.96^2/(4*I54^2)))/(1+1.96^2/I54)</x:f>
        <x:v>0.10778928748621182</x:v>
      </x:c>
      <x:c r="W54" s="10" t="n">
        <x:f>(K54+1.96^2/(2*I54)+1.96*SQRT(K54*(1-K54)/I54+1.96^2/(4*I54^2)))/(1+1.96^2/I54)</x:f>
        <x:v>0.6032267800204347</x:v>
      </x:c>
    </x:row>
    <x:row r="55" ht="23" customHeight="1">
      <x:c r="A55" s="2" t="str">
        <x:v>1D-Hist-后段</x:v>
      </x:c>
      <x:c r="B55" s="2" t="str">
        <x:v>1D</x:v>
      </x:c>
      <x:c r="C55" s="2" t="str">
        <x:v>MACD Histogram</x:v>
      </x:c>
      <x:c r="D55" s="2" t="str">
        <x:v>后段</x:v>
      </x:c>
      <x:c r="E55" s="2" t="n">
        <x:v>21</x:v>
      </x:c>
      <x:c r="F55" s="2" t="n">
        <x:v>7</x:v>
      </x:c>
      <x:c r="G55" s="2" t="n">
        <x:v>0</x:v>
      </x:c>
      <x:c r="H55" s="2" t="n">
        <x:v>0</x:v>
      </x:c>
      <x:c r="I55" s="2" t="n">
        <x:f>COUNTIFS('逐笔明细'!$A$5:$A$4696,$A55)</x:f>
        <x:v>14</x:v>
      </x:c>
      <x:c r="J55" s="2" t="n">
        <x:f>SUMIFS('逐笔明细'!$W$5:$W$4696,'逐笔明细'!$A$5:$A$4696,$A55)</x:f>
        <x:v>8</x:v>
      </x:c>
      <x:c r="K55" s="10" t="n">
        <x:f>IF(I55=0,"n.a.",J55/I55)</x:f>
        <x:v>0.5714285714285714</x:v>
      </x:c>
      <x:c r="L55" s="2" t="n">
        <x:f>SUMIFS('逐笔明细'!$X$5:$X$4696,'逐笔明细'!$A$5:$A$4696,$A55)</x:f>
        <x:v>8</x:v>
      </x:c>
      <x:c r="M55" s="10" t="n">
        <x:f>IF(I55=0,"n.a.",L55/I55)</x:f>
        <x:v>0.5714285714285714</x:v>
      </x:c>
      <x:c r="N55" s="9" t="n">
        <x:f>SUMIFS('逐笔明细'!$U$5:$U$4696,'逐笔明细'!$A$5:$A$4696,$A55)</x:f>
        <x:v>1153.970443335242</x:v>
      </x:c>
      <x:c r="O55" s="10" t="n">
        <x:f>N55/'回测计划'!$B$32</x:f>
        <x:v>0.1153970443335242</x:v>
      </x:c>
      <x:c r="P55" s="9" t="n">
        <x:f>'回测计划'!$B$32+N55</x:f>
        <x:v>11153.970443335242</x:v>
      </x:c>
      <x:c r="Q55" s="10" t="n">
        <x:f>IF(I55=0,"n.a.",AVERAGEIFS('逐笔明细'!$R$5:$R$4696,'逐笔明细'!$A$5:$A$4696,$A55))</x:f>
        <x:v>0.00934026326073227</x:v>
      </x:c>
      <x:c r="R55" s="12" t="n">
        <x:f>IF(SUMIFS('逐笔明细'!$Z$5:$Z$4696,'逐笔明细'!$A$5:$A$4696,$A55)=0,"n.a.",SUMIFS('逐笔明细'!$Y$5:$Y$4696,'逐笔明细'!$A$5:$A$4696,$A55)/SUMIFS('逐笔明细'!$Z$5:$Z$4696,'逐笔明细'!$A$5:$A$4696,$A55))</x:f>
        <x:v>1.4225828795391802</x:v>
      </x:c>
      <x:c r="S55" s="10" t="n">
        <x:v>0.16959956294877</x:v>
      </x:c>
      <x:c r="T55" s="2" t="n">
        <x:f>COUNTIFS('逐笔明细'!$A$5:$A$4696,$A55,'逐笔明细'!$F$5:$F$4696,"多")</x:f>
        <x:v>8</x:v>
      </x:c>
      <x:c r="U55" s="2" t="n">
        <x:f>COUNTIFS('逐笔明细'!$A$5:$A$4696,$A55,'逐笔明细'!$F$5:$F$4696,"空")</x:f>
        <x:v>6</x:v>
      </x:c>
      <x:c r="V55" s="10" t="n">
        <x:f>(K55+1.96^2/(2*I55)-1.96*SQRT(K55*(1-K55)/I55+1.96^2/(4*I55^2)))/(1+1.96^2/I55)</x:f>
        <x:v>0.3259026690286935</x:v>
      </x:c>
      <x:c r="W55" s="10" t="n">
        <x:f>(K55+1.96^2/(2*I55)+1.96*SQRT(K55*(1-K55)/I55+1.96^2/(4*I55^2)))/(1+1.96^2/I55)</x:f>
        <x:v>0.7861949006959947</x:v>
      </x:c>
    </x:row>
    <x:row r="56" ht="23" customHeight="1">
      <x:c r="A56" s="2" t="str">
        <x:v>1D-RSI-后段</x:v>
      </x:c>
      <x:c r="B56" s="2" t="str">
        <x:v>1D</x:v>
      </x:c>
      <x:c r="C56" s="2" t="str">
        <x:v>RSI</x:v>
      </x:c>
      <x:c r="D56" s="2" t="str">
        <x:v>后段</x:v>
      </x:c>
      <x:c r="E56" s="2" t="n">
        <x:v>18</x:v>
      </x:c>
      <x:c r="F56" s="2" t="n">
        <x:v>4</x:v>
      </x:c>
      <x:c r="G56" s="2" t="n">
        <x:v>0</x:v>
      </x:c>
      <x:c r="H56" s="2" t="n">
        <x:v>0</x:v>
      </x:c>
      <x:c r="I56" s="2" t="n">
        <x:f>COUNTIFS('逐笔明细'!$A$5:$A$4696,$A56)</x:f>
        <x:v>14</x:v>
      </x:c>
      <x:c r="J56" s="2" t="n">
        <x:f>SUMIFS('逐笔明细'!$W$5:$W$4696,'逐笔明细'!$A$5:$A$4696,$A56)</x:f>
        <x:v>7</x:v>
      </x:c>
      <x:c r="K56" s="10" t="n">
        <x:f>IF(I56=0,"n.a.",J56/I56)</x:f>
        <x:v>0.5</x:v>
      </x:c>
      <x:c r="L56" s="2" t="n">
        <x:f>SUMIFS('逐笔明细'!$X$5:$X$4696,'逐笔明细'!$A$5:$A$4696,$A56)</x:f>
        <x:v>8</x:v>
      </x:c>
      <x:c r="M56" s="10" t="n">
        <x:f>IF(I56=0,"n.a.",L56/I56)</x:f>
        <x:v>0.5714285714285714</x:v>
      </x:c>
      <x:c r="N56" s="9" t="n">
        <x:f>SUMIFS('逐笔明细'!$U$5:$U$4696,'逐笔明细'!$A$5:$A$4696,$A56)</x:f>
        <x:v>-174.76197167313632</x:v>
      </x:c>
      <x:c r="O56" s="10" t="n">
        <x:f>N56/'回测计划'!$B$32</x:f>
        <x:v>-0.01747619716731363</x:v>
      </x:c>
      <x:c r="P56" s="9" t="n">
        <x:f>'回测计划'!$B$32+N56</x:f>
        <x:v>9825.238028326863</x:v>
      </x:c>
      <x:c r="Q56" s="10" t="n">
        <x:f>IF(I56=0,"n.a.",AVERAGEIFS('逐笔明细'!$R$5:$R$4696,'逐笔明细'!$A$5:$A$4696,$A56))</x:f>
        <x:v>0.0009437810654953071</x:v>
      </x:c>
      <x:c r="R56" s="12" t="n">
        <x:f>IF(SUMIFS('逐笔明细'!$Z$5:$Z$4696,'逐笔明细'!$A$5:$A$4696,$A56)=0,"n.a.",SUMIFS('逐笔明细'!$Y$5:$Y$4696,'逐笔明细'!$A$5:$A$4696,$A56)/SUMIFS('逐笔明细'!$Z$5:$Z$4696,'逐笔明细'!$A$5:$A$4696,$A56))</x:f>
        <x:v>0.9499706302105583</x:v>
      </x:c>
      <x:c r="S56" s="10" t="n">
        <x:v>0.22501909866272507</x:v>
      </x:c>
      <x:c r="T56" s="2" t="n">
        <x:f>COUNTIFS('逐笔明细'!$A$5:$A$4696,$A56,'逐笔明细'!$F$5:$F$4696,"多")</x:f>
        <x:v>7</x:v>
      </x:c>
      <x:c r="U56" s="2" t="n">
        <x:f>COUNTIFS('逐笔明细'!$A$5:$A$4696,$A56,'逐笔明细'!$F$5:$F$4696,"空")</x:f>
        <x:v>7</x:v>
      </x:c>
      <x:c r="V56" s="10" t="n">
        <x:f>(K56+1.96^2/(2*I56)-1.96*SQRT(K56*(1-K56)/I56+1.96^2/(4*I56^2)))/(1+1.96^2/I56)</x:f>
        <x:v>0.2679886791947528</x:v>
      </x:c>
      <x:c r="W56" s="10" t="n">
        <x:f>(K56+1.96^2/(2*I56)+1.96*SQRT(K56*(1-K56)/I56+1.96^2/(4*I56^2)))/(1+1.96^2/I56)</x:f>
        <x:v>0.7320113208052473</x:v>
      </x:c>
    </x:row>
    <x:row r="57" ht="23" customHeight="1">
      <x:c r="A57" s="2" t="str">
        <x:v>1D-Stoch-后段</x:v>
      </x:c>
      <x:c r="B57" s="2" t="str">
        <x:v>1D</x:v>
      </x:c>
      <x:c r="C57" s="2" t="str">
        <x:v>Stochastic</x:v>
      </x:c>
      <x:c r="D57" s="2" t="str">
        <x:v>后段</x:v>
      </x:c>
      <x:c r="E57" s="2" t="n">
        <x:v>9</x:v>
      </x:c>
      <x:c r="F57" s="2" t="n">
        <x:v>3</x:v>
      </x:c>
      <x:c r="G57" s="2" t="n">
        <x:v>0</x:v>
      </x:c>
      <x:c r="H57" s="2" t="n">
        <x:v>0</x:v>
      </x:c>
      <x:c r="I57" s="2" t="n">
        <x:f>COUNTIFS('逐笔明细'!$A$5:$A$4696,$A57)</x:f>
        <x:v>6</x:v>
      </x:c>
      <x:c r="J57" s="2" t="n">
        <x:f>SUMIFS('逐笔明细'!$W$5:$W$4696,'逐笔明细'!$A$5:$A$4696,$A57)</x:f>
        <x:v>4</x:v>
      </x:c>
      <x:c r="K57" s="10" t="n">
        <x:f>IF(I57=0,"n.a.",J57/I57)</x:f>
        <x:v>0.6666666666666666</x:v>
      </x:c>
      <x:c r="L57" s="2" t="n">
        <x:f>SUMIFS('逐笔明细'!$X$5:$X$4696,'逐笔明细'!$A$5:$A$4696,$A57)</x:f>
        <x:v>4</x:v>
      </x:c>
      <x:c r="M57" s="10" t="n">
        <x:f>IF(I57=0,"n.a.",L57/I57)</x:f>
        <x:v>0.6666666666666666</x:v>
      </x:c>
      <x:c r="N57" s="9" t="n">
        <x:f>SUMIFS('逐笔明细'!$U$5:$U$4696,'逐笔明细'!$A$5:$A$4696,$A57)</x:f>
        <x:v>1414.3858965902805</x:v>
      </x:c>
      <x:c r="O57" s="10" t="n">
        <x:f>N57/'回测计划'!$B$32</x:f>
        <x:v>0.14143858965902806</x:v>
      </x:c>
      <x:c r="P57" s="9" t="n">
        <x:f>'回测计划'!$B$32+N57</x:f>
        <x:v>11414.38589659028</x:v>
      </x:c>
      <x:c r="Q57" s="10" t="n">
        <x:f>IF(I57=0,"n.a.",AVERAGEIFS('逐笔明细'!$R$5:$R$4696,'逐笔明细'!$A$5:$A$4696,$A57))</x:f>
        <x:v>0.02279320594103737</x:v>
      </x:c>
      <x:c r="R57" s="12" t="n">
        <x:f>IF(SUMIFS('逐笔明细'!$Z$5:$Z$4696,'逐笔明细'!$A$5:$A$4696,$A57)=0,"n.a.",SUMIFS('逐笔明细'!$Y$5:$Y$4696,'逐笔明细'!$A$5:$A$4696,$A57)/SUMIFS('逐笔明细'!$Z$5:$Z$4696,'逐笔明细'!$A$5:$A$4696,$A57))</x:f>
        <x:v>5.2917794239308185</x:v>
      </x:c>
      <x:c r="S57" s="10" t="n">
        <x:v>0.05785075483538138</x:v>
      </x:c>
      <x:c r="T57" s="2" t="n">
        <x:f>COUNTIFS('逐笔明细'!$A$5:$A$4696,$A57,'逐笔明细'!$F$5:$F$4696,"多")</x:f>
        <x:v>2</x:v>
      </x:c>
      <x:c r="U57" s="2" t="n">
        <x:f>COUNTIFS('逐笔明细'!$A$5:$A$4696,$A57,'逐笔明细'!$F$5:$F$4696,"空")</x:f>
        <x:v>4</x:v>
      </x:c>
      <x:c r="V57" s="10" t="n">
        <x:f>(K57+1.96^2/(2*I57)-1.96*SQRT(K57*(1-K57)/I57+1.96^2/(4*I57^2)))/(1+1.96^2/I57)</x:f>
        <x:v>0.2999883213415286</x:v>
      </x:c>
      <x:c r="W57" s="10" t="n">
        <x:f>(K57+1.96^2/(2*I57)+1.96*SQRT(K57*(1-K57)/I57+1.96^2/(4*I57^2)))/(1+1.96^2/I57)</x:f>
        <x:v>0.903230667440783</x:v>
      </x:c>
    </x:row>
    <x:row r="58" ht="23" customHeight="1">
      <x:c r="A58" s="2" t="str">
        <x:v>1D-CCI-后段</x:v>
      </x:c>
      <x:c r="B58" s="2" t="str">
        <x:v>1D</x:v>
      </x:c>
      <x:c r="C58" s="2" t="str">
        <x:v>CCI</x:v>
      </x:c>
      <x:c r="D58" s="2" t="str">
        <x:v>后段</x:v>
      </x:c>
      <x:c r="E58" s="2" t="n">
        <x:v>5</x:v>
      </x:c>
      <x:c r="F58" s="2" t="n">
        <x:v>0</x:v>
      </x:c>
      <x:c r="G58" s="2" t="n">
        <x:v>1</x:v>
      </x:c>
      <x:c r="H58" s="2" t="n">
        <x:v>0</x:v>
      </x:c>
      <x:c r="I58" s="2" t="n">
        <x:f>COUNTIFS('逐笔明细'!$A$5:$A$4696,$A58)</x:f>
        <x:v>4</x:v>
      </x:c>
      <x:c r="J58" s="2" t="n">
        <x:f>SUMIFS('逐笔明细'!$W$5:$W$4696,'逐笔明细'!$A$5:$A$4696,$A58)</x:f>
        <x:v>3</x:v>
      </x:c>
      <x:c r="K58" s="10" t="n">
        <x:f>IF(I58=0,"n.a.",J58/I58)</x:f>
        <x:v>0.75</x:v>
      </x:c>
      <x:c r="L58" s="2" t="n">
        <x:f>SUMIFS('逐笔明细'!$X$5:$X$4696,'逐笔明细'!$A$5:$A$4696,$A58)</x:f>
        <x:v>3</x:v>
      </x:c>
      <x:c r="M58" s="10" t="n">
        <x:f>IF(I58=0,"n.a.",L58/I58)</x:f>
        <x:v>0.75</x:v>
      </x:c>
      <x:c r="N58" s="9" t="n">
        <x:f>SUMIFS('逐笔明细'!$U$5:$U$4696,'逐笔明细'!$A$5:$A$4696,$A58)</x:f>
        <x:v>1885.0088107438344</x:v>
      </x:c>
      <x:c r="O58" s="10" t="n">
        <x:f>N58/'回测计划'!$B$32</x:f>
        <x:v>0.18850088107438343</x:v>
      </x:c>
      <x:c r="P58" s="9" t="n">
        <x:f>'回测计划'!$B$32+N58</x:f>
        <x:v>11885.008810743835</x:v>
      </x:c>
      <x:c r="Q58" s="10" t="n">
        <x:f>IF(I58=0,"n.a.",AVERAGEIFS('逐笔明细'!$R$5:$R$4696,'逐笔明细'!$A$5:$A$4696,$A58))</x:f>
        <x:v>0.045159325584268</x:v>
      </x:c>
      <x:c r="R58" s="12" t="n">
        <x:f>IF(SUMIFS('逐笔明细'!$Z$5:$Z$4696,'逐笔明细'!$A$5:$A$4696,$A58)=0,"n.a.",SUMIFS('逐笔明细'!$Y$5:$Y$4696,'逐笔明细'!$A$5:$A$4696,$A58)/SUMIFS('逐笔明细'!$Z$5:$Z$4696,'逐笔明细'!$A$5:$A$4696,$A58))</x:f>
        <x:v>15.054928175441079</x:v>
      </x:c>
      <x:c r="S58" s="10" t="n">
        <x:v>0.047596291285405545</x:v>
      </x:c>
      <x:c r="T58" s="2" t="n">
        <x:f>COUNTIFS('逐笔明细'!$A$5:$A$4696,$A58,'逐笔明细'!$F$5:$F$4696,"多")</x:f>
        <x:v>1</x:v>
      </x:c>
      <x:c r="U58" s="2" t="n">
        <x:f>COUNTIFS('逐笔明细'!$A$5:$A$4696,$A58,'逐笔明细'!$F$5:$F$4696,"空")</x:f>
        <x:v>3</x:v>
      </x:c>
      <x:c r="V58" s="10" t="n">
        <x:f>(K58+1.96^2/(2*I58)-1.96*SQRT(K58*(1-K58)/I58+1.96^2/(4*I58^2)))/(1+1.96^2/I58)</x:f>
        <x:v>0.30063605244263664</x:v>
      </x:c>
      <x:c r="W58" s="10" t="n">
        <x:f>(K58+1.96^2/(2*I58)+1.96*SQRT(K58*(1-K58)/I58+1.96^2/(4*I58^2)))/(1+1.96^2/I58)</x:f>
        <x:v>0.9544139373553638</x:v>
      </x:c>
    </x:row>
    <x:row r="59" ht="23" customHeight="1">
      <x:c r="A59" s="2" t="str">
        <x:v>1D-MOM-后段</x:v>
      </x:c>
      <x:c r="B59" s="2" t="str">
        <x:v>1D</x:v>
      </x:c>
      <x:c r="C59" s="2" t="str">
        <x:v>Momentum</x:v>
      </x:c>
      <x:c r="D59" s="2" t="str">
        <x:v>后段</x:v>
      </x:c>
      <x:c r="E59" s="2" t="n">
        <x:v>12</x:v>
      </x:c>
      <x:c r="F59" s="2" t="n">
        <x:v>2</x:v>
      </x:c>
      <x:c r="G59" s="2" t="n">
        <x:v>0</x:v>
      </x:c>
      <x:c r="H59" s="2" t="n">
        <x:v>0</x:v>
      </x:c>
      <x:c r="I59" s="2" t="n">
        <x:f>COUNTIFS('逐笔明细'!$A$5:$A$4696,$A59)</x:f>
        <x:v>10</x:v>
      </x:c>
      <x:c r="J59" s="2" t="n">
        <x:f>SUMIFS('逐笔明细'!$W$5:$W$4696,'逐笔明细'!$A$5:$A$4696,$A59)</x:f>
        <x:v>7</x:v>
      </x:c>
      <x:c r="K59" s="10" t="n">
        <x:f>IF(I59=0,"n.a.",J59/I59)</x:f>
        <x:v>0.7</x:v>
      </x:c>
      <x:c r="L59" s="2" t="n">
        <x:f>SUMIFS('逐笔明细'!$X$5:$X$4696,'逐笔明细'!$A$5:$A$4696,$A59)</x:f>
        <x:v>7</x:v>
      </x:c>
      <x:c r="M59" s="10" t="n">
        <x:f>IF(I59=0,"n.a.",L59/I59)</x:f>
        <x:v>0.7</x:v>
      </x:c>
      <x:c r="N59" s="9" t="n">
        <x:f>SUMIFS('逐笔明细'!$U$5:$U$4696,'逐笔明细'!$A$5:$A$4696,$A59)</x:f>
        <x:v>581.3276199049194</x:v>
      </x:c>
      <x:c r="O59" s="10" t="n">
        <x:f>N59/'回测计划'!$B$32</x:f>
        <x:v>0.058132761990491943</x:v>
      </x:c>
      <x:c r="P59" s="9" t="n">
        <x:f>'回测计划'!$B$32+N59</x:f>
        <x:v>10581.32761990492</x:v>
      </x:c>
      <x:c r="Q59" s="10" t="n">
        <x:f>IF(I59=0,"n.a.",AVERAGEIFS('逐笔明细'!$R$5:$R$4696,'逐笔明细'!$A$5:$A$4696,$A59))</x:f>
        <x:v>0.007738283689071854</x:v>
      </x:c>
      <x:c r="R59" s="12" t="n">
        <x:f>IF(SUMIFS('逐笔明细'!$Z$5:$Z$4696,'逐笔明细'!$A$5:$A$4696,$A59)=0,"n.a.",SUMIFS('逐笔明细'!$Y$5:$Y$4696,'逐笔明细'!$A$5:$A$4696,$A59)/SUMIFS('逐笔明细'!$Z$5:$Z$4696,'逐笔明细'!$A$5:$A$4696,$A59))</x:f>
        <x:v>1.277047902192761</x:v>
      </x:c>
      <x:c r="S59" s="10" t="n">
        <x:v>0.24326877940444003</x:v>
      </x:c>
      <x:c r="T59" s="2" t="n">
        <x:f>COUNTIFS('逐笔明细'!$A$5:$A$4696,$A59,'逐笔明细'!$F$5:$F$4696,"多")</x:f>
        <x:v>4</x:v>
      </x:c>
      <x:c r="U59" s="2" t="n">
        <x:f>COUNTIFS('逐笔明细'!$A$5:$A$4696,$A59,'逐笔明细'!$F$5:$F$4696,"空")</x:f>
        <x:v>6</x:v>
      </x:c>
      <x:c r="V59" s="10" t="n">
        <x:f>(K59+1.96^2/(2*I59)-1.96*SQRT(K59*(1-K59)/I59+1.96^2/(4*I59^2)))/(1+1.96^2/I59)</x:f>
        <x:v>0.3967732199795652</x:v>
      </x:c>
      <x:c r="W59" s="10" t="n">
        <x:f>(K59+1.96^2/(2*I59)+1.96*SQRT(K59*(1-K59)/I59+1.96^2/(4*I59^2)))/(1+1.96^2/I59)</x:f>
        <x:v>0.892210712513788</x:v>
      </x:c>
    </x:row>
    <x:row r="60" ht="23" customHeight="1">
      <x:c r="A60" s="2" t="str">
        <x:v>1D-OBV-后段</x:v>
      </x:c>
      <x:c r="B60" s="2" t="str">
        <x:v>1D</x:v>
      </x:c>
      <x:c r="C60" s="2" t="str">
        <x:v>OBV</x:v>
      </x:c>
      <x:c r="D60" s="2" t="str">
        <x:v>后段</x:v>
      </x:c>
      <x:c r="E60" s="2" t="n">
        <x:v>13</x:v>
      </x:c>
      <x:c r="F60" s="2" t="n">
        <x:v>1</x:v>
      </x:c>
      <x:c r="G60" s="2" t="n">
        <x:v>1</x:v>
      </x:c>
      <x:c r="H60" s="2" t="n">
        <x:v>0</x:v>
      </x:c>
      <x:c r="I60" s="2" t="n">
        <x:f>COUNTIFS('逐笔明细'!$A$5:$A$4696,$A60)</x:f>
        <x:v>11</x:v>
      </x:c>
      <x:c r="J60" s="2" t="n">
        <x:f>SUMIFS('逐笔明细'!$W$5:$W$4696,'逐笔明细'!$A$5:$A$4696,$A60)</x:f>
        <x:v>7</x:v>
      </x:c>
      <x:c r="K60" s="10" t="n">
        <x:f>IF(I60=0,"n.a.",J60/I60)</x:f>
        <x:v>0.6363636363636364</x:v>
      </x:c>
      <x:c r="L60" s="2" t="n">
        <x:f>SUMIFS('逐笔明细'!$X$5:$X$4696,'逐笔明细'!$A$5:$A$4696,$A60)</x:f>
        <x:v>8</x:v>
      </x:c>
      <x:c r="M60" s="10" t="n">
        <x:f>IF(I60=0,"n.a.",L60/I60)</x:f>
        <x:v>0.7272727272727273</x:v>
      </x:c>
      <x:c r="N60" s="9" t="n">
        <x:f>SUMIFS('逐笔明细'!$U$5:$U$4696,'逐笔明细'!$A$5:$A$4696,$A60)</x:f>
        <x:v>695.3679412972804</x:v>
      </x:c>
      <x:c r="O60" s="10" t="n">
        <x:f>N60/'回测计划'!$B$32</x:f>
        <x:v>0.06953679412972803</x:v>
      </x:c>
      <x:c r="P60" s="9" t="n">
        <x:f>'回测计划'!$B$32+N60</x:f>
        <x:v>10695.36794129728</x:v>
      </x:c>
      <x:c r="Q60" s="10" t="n">
        <x:f>IF(I60=0,"n.a.",AVERAGEIFS('逐笔明细'!$R$5:$R$4696,'逐笔明细'!$A$5:$A$4696,$A60))</x:f>
        <x:v>0.008662405466707738</x:v>
      </x:c>
      <x:c r="R60" s="12" t="n">
        <x:f>IF(SUMIFS('逐笔明细'!$Z$5:$Z$4696,'逐笔明细'!$A$5:$A$4696,$A60)=0,"n.a.",SUMIFS('逐笔明细'!$Y$5:$Y$4696,'逐笔明细'!$A$5:$A$4696,$A60)/SUMIFS('逐笔明细'!$Z$5:$Z$4696,'逐笔明细'!$A$5:$A$4696,$A60))</x:f>
        <x:v>1.2197451197562978</x:v>
      </x:c>
      <x:c r="S60" s="10" t="n">
        <x:v>0.24420449363366536</x:v>
      </x:c>
      <x:c r="T60" s="2" t="n">
        <x:f>COUNTIFS('逐笔明细'!$A$5:$A$4696,$A60,'逐笔明细'!$F$5:$F$4696,"多")</x:f>
        <x:v>3</x:v>
      </x:c>
      <x:c r="U60" s="2" t="n">
        <x:f>COUNTIFS('逐笔明细'!$A$5:$A$4696,$A60,'逐笔明细'!$F$5:$F$4696,"空")</x:f>
        <x:v>8</x:v>
      </x:c>
      <x:c r="V60" s="10" t="n">
        <x:f>(K60+1.96^2/(2*I60)-1.96*SQRT(K60*(1-K60)/I60+1.96^2/(4*I60^2)))/(1+1.96^2/I60)</x:f>
        <x:v>0.35379677689163724</x:v>
      </x:c>
      <x:c r="W60" s="10" t="n">
        <x:f>(K60+1.96^2/(2*I60)+1.96*SQRT(K60*(1-K60)/I60+1.96^2/(4*I60^2)))/(1+1.96^2/I60)</x:f>
        <x:v>0.8483377638586862</x:v>
      </x:c>
    </x:row>
    <x:row r="61" ht="23" customHeight="1">
      <x:c r="A61" s="2" t="str">
        <x:v>1D-VWMACD-后段</x:v>
      </x:c>
      <x:c r="B61" s="2" t="str">
        <x:v>1D</x:v>
      </x:c>
      <x:c r="C61" s="2" t="str">
        <x:v>VWmacd</x:v>
      </x:c>
      <x:c r="D61" s="2" t="str">
        <x:v>后段</x:v>
      </x:c>
      <x:c r="E61" s="2" t="n">
        <x:v>10</x:v>
      </x:c>
      <x:c r="F61" s="2" t="n">
        <x:v>2</x:v>
      </x:c>
      <x:c r="G61" s="2" t="n">
        <x:v>0</x:v>
      </x:c>
      <x:c r="H61" s="2" t="n">
        <x:v>0</x:v>
      </x:c>
      <x:c r="I61" s="2" t="n">
        <x:f>COUNTIFS('逐笔明细'!$A$5:$A$4696,$A61)</x:f>
        <x:v>8</x:v>
      </x:c>
      <x:c r="J61" s="2" t="n">
        <x:f>SUMIFS('逐笔明细'!$W$5:$W$4696,'逐笔明细'!$A$5:$A$4696,$A61)</x:f>
        <x:v>2</x:v>
      </x:c>
      <x:c r="K61" s="10" t="n">
        <x:f>IF(I61=0,"n.a.",J61/I61)</x:f>
        <x:v>0.25</x:v>
      </x:c>
      <x:c r="L61" s="2" t="n">
        <x:f>SUMIFS('逐笔明细'!$X$5:$X$4696,'逐笔明细'!$A$5:$A$4696,$A61)</x:f>
        <x:v>2</x:v>
      </x:c>
      <x:c r="M61" s="10" t="n">
        <x:f>IF(I61=0,"n.a.",L61/I61)</x:f>
        <x:v>0.25</x:v>
      </x:c>
      <x:c r="N61" s="9" t="n">
        <x:f>SUMIFS('逐笔明细'!$U$5:$U$4696,'逐笔明细'!$A$5:$A$4696,$A61)</x:f>
        <x:v>-2546.046985631908</x:v>
      </x:c>
      <x:c r="O61" s="10" t="n">
        <x:f>N61/'回测计划'!$B$32</x:f>
        <x:v>-0.2546046985631908</x:v>
      </x:c>
      <x:c r="P61" s="9" t="n">
        <x:f>'回测计划'!$B$32+N61</x:f>
        <x:v>7453.953014368092</x:v>
      </x:c>
      <x:c r="Q61" s="10" t="n">
        <x:f>IF(I61=0,"n.a.",AVERAGEIFS('逐笔明细'!$R$5:$R$4696,'逐笔明细'!$A$5:$A$4696,$A61))</x:f>
        <x:v>-0.03413140860783334</x:v>
      </x:c>
      <x:c r="R61" s="12" t="n">
        <x:f>IF(SUMIFS('逐笔明细'!$Z$5:$Z$4696,'逐笔明细'!$A$5:$A$4696,$A61)=0,"n.a.",SUMIFS('逐笔明细'!$Y$5:$Y$4696,'逐笔明细'!$A$5:$A$4696,$A61)/SUMIFS('逐笔明细'!$Z$5:$Z$4696,'逐笔明细'!$A$5:$A$4696,$A61))</x:f>
        <x:v>0.20721213040152692</x:v>
      </x:c>
      <x:c r="S61" s="10" t="n">
        <x:v>0.31319535249758823</x:v>
      </x:c>
      <x:c r="T61" s="2" t="n">
        <x:f>COUNTIFS('逐笔明细'!$A$5:$A$4696,$A61,'逐笔明细'!$F$5:$F$4696,"多")</x:f>
        <x:v>2</x:v>
      </x:c>
      <x:c r="U61" s="2" t="n">
        <x:f>COUNTIFS('逐笔明细'!$A$5:$A$4696,$A61,'逐笔明细'!$F$5:$F$4696,"空")</x:f>
        <x:v>6</x:v>
      </x:c>
      <x:c r="V61" s="10" t="n">
        <x:f>(K61+1.96^2/(2*I61)-1.96*SQRT(K61*(1-K61)/I61+1.96^2/(4*I61^2)))/(1+1.96^2/I61)</x:f>
        <x:v>0.07147768885802765</x:v>
      </x:c>
      <x:c r="W61" s="10" t="n">
        <x:f>(K61+1.96^2/(2*I61)+1.96*SQRT(K61*(1-K61)/I61+1.96^2/(4*I61^2)))/(1+1.96^2/I61)</x:f>
        <x:v>0.5907301208974108</x:v>
      </x:c>
    </x:row>
    <x:row r="62" ht="23" customHeight="1">
      <x:c r="A62" s="2" t="str">
        <x:v>1D-CMF-后段</x:v>
      </x:c>
      <x:c r="B62" s="2" t="str">
        <x:v>1D</x:v>
      </x:c>
      <x:c r="C62" s="2" t="str">
        <x:v>Chaikin Money Flow</x:v>
      </x:c>
      <x:c r="D62" s="2" t="str">
        <x:v>后段</x:v>
      </x:c>
      <x:c r="E62" s="2" t="n">
        <x:v>7</x:v>
      </x:c>
      <x:c r="F62" s="2" t="n">
        <x:v>1</x:v>
      </x:c>
      <x:c r="G62" s="2" t="n">
        <x:v>0</x:v>
      </x:c>
      <x:c r="H62" s="2" t="n">
        <x:v>0</x:v>
      </x:c>
      <x:c r="I62" s="2" t="n">
        <x:f>COUNTIFS('逐笔明细'!$A$5:$A$4696,$A62)</x:f>
        <x:v>6</x:v>
      </x:c>
      <x:c r="J62" s="2" t="n">
        <x:f>SUMIFS('逐笔明细'!$W$5:$W$4696,'逐笔明细'!$A$5:$A$4696,$A62)</x:f>
        <x:v>3</x:v>
      </x:c>
      <x:c r="K62" s="10" t="n">
        <x:f>IF(I62=0,"n.a.",J62/I62)</x:f>
        <x:v>0.5</x:v>
      </x:c>
      <x:c r="L62" s="2" t="n">
        <x:f>SUMIFS('逐笔明细'!$X$5:$X$4696,'逐笔明细'!$A$5:$A$4696,$A62)</x:f>
        <x:v>4</x:v>
      </x:c>
      <x:c r="M62" s="10" t="n">
        <x:f>IF(I62=0,"n.a.",L62/I62)</x:f>
        <x:v>0.6666666666666666</x:v>
      </x:c>
      <x:c r="N62" s="9" t="n">
        <x:f>SUMIFS('逐笔明细'!$U$5:$U$4696,'逐笔明细'!$A$5:$A$4696,$A62)</x:f>
        <x:v>648.3818214947256</x:v>
      </x:c>
      <x:c r="O62" s="10" t="n">
        <x:f>N62/'回测计划'!$B$32</x:f>
        <x:v>0.06483818214947257</x:v>
      </x:c>
      <x:c r="P62" s="9" t="n">
        <x:f>'回测计划'!$B$32+N62</x:f>
        <x:v>10648.381821494726</x:v>
      </x:c>
      <x:c r="Q62" s="10" t="n">
        <x:f>IF(I62=0,"n.a.",AVERAGEIFS('逐笔明细'!$R$5:$R$4696,'逐笔明细'!$A$5:$A$4696,$A62))</x:f>
        <x:v>0.012004720378781544</x:v>
      </x:c>
      <x:c r="R62" s="12" t="n">
        <x:f>IF(SUMIFS('逐笔明细'!$Z$5:$Z$4696,'逐笔明细'!$A$5:$A$4696,$A62)=0,"n.a.",SUMIFS('逐笔明细'!$Y$5:$Y$4696,'逐笔明细'!$A$5:$A$4696,$A62)/SUMIFS('逐笔明细'!$Z$5:$Z$4696,'逐笔明细'!$A$5:$A$4696,$A62))</x:f>
        <x:v>1.7013553475057699</x:v>
      </x:c>
      <x:c r="S62" s="10" t="n">
        <x:v>0.15501425385575718</x:v>
      </x:c>
      <x:c r="T62" s="2" t="n">
        <x:f>COUNTIFS('逐笔明细'!$A$5:$A$4696,$A62,'逐笔明细'!$F$5:$F$4696,"多")</x:f>
        <x:v>1</x:v>
      </x:c>
      <x:c r="U62" s="2" t="n">
        <x:f>COUNTIFS('逐笔明细'!$A$5:$A$4696,$A62,'逐笔明细'!$F$5:$F$4696,"空")</x:f>
        <x:v>5</x:v>
      </x:c>
      <x:c r="V62" s="10" t="n">
        <x:f>(K62+1.96^2/(2*I62)-1.96*SQRT(K62*(1-K62)/I62+1.96^2/(4*I62^2)))/(1+1.96^2/I62)</x:f>
        <x:v>0.1876128068994087</x:v>
      </x:c>
      <x:c r="W62" s="10" t="n">
        <x:f>(K62+1.96^2/(2*I62)+1.96*SQRT(K62*(1-K62)/I62+1.96^2/(4*I62^2)))/(1+1.96^2/I62)</x:f>
        <x:v>0.8123871931005913</x:v>
      </x:c>
    </x:row>
    <x:row r="63" ht="23" customHeight="1">
      <x:c r="A63" s="2" t="str">
        <x:v>1D-MFI-后段</x:v>
      </x:c>
      <x:c r="B63" s="2" t="str">
        <x:v>1D</x:v>
      </x:c>
      <x:c r="C63" s="2" t="str">
        <x:v>Money Flow Index</x:v>
      </x:c>
      <x:c r="D63" s="2" t="str">
        <x:v>后段</x:v>
      </x:c>
      <x:c r="E63" s="2" t="n">
        <x:v>17</x:v>
      </x:c>
      <x:c r="F63" s="2" t="n">
        <x:v>3</x:v>
      </x:c>
      <x:c r="G63" s="2" t="n">
        <x:v>1</x:v>
      </x:c>
      <x:c r="H63" s="2" t="n">
        <x:v>0</x:v>
      </x:c>
      <x:c r="I63" s="2" t="n">
        <x:f>COUNTIFS('逐笔明细'!$A$5:$A$4696,$A63)</x:f>
        <x:v>13</x:v>
      </x:c>
      <x:c r="J63" s="2" t="n">
        <x:f>SUMIFS('逐笔明细'!$W$5:$W$4696,'逐笔明细'!$A$5:$A$4696,$A63)</x:f>
        <x:v>7</x:v>
      </x:c>
      <x:c r="K63" s="10" t="n">
        <x:f>IF(I63=0,"n.a.",J63/I63)</x:f>
        <x:v>0.5384615384615384</x:v>
      </x:c>
      <x:c r="L63" s="2" t="n">
        <x:f>SUMIFS('逐笔明细'!$X$5:$X$4696,'逐笔明细'!$A$5:$A$4696,$A63)</x:f>
        <x:v>8</x:v>
      </x:c>
      <x:c r="M63" s="10" t="n">
        <x:f>IF(I63=0,"n.a.",L63/I63)</x:f>
        <x:v>0.6153846153846154</x:v>
      </x:c>
      <x:c r="N63" s="9" t="n">
        <x:f>SUMIFS('逐笔明细'!$U$5:$U$4696,'逐笔明细'!$A$5:$A$4696,$A63)</x:f>
        <x:v>2165.9440392138513</x:v>
      </x:c>
      <x:c r="O63" s="10" t="n">
        <x:f>N63/'回测计划'!$B$32</x:f>
        <x:v>0.21659440392138513</x:v>
      </x:c>
      <x:c r="P63" s="9" t="n">
        <x:f>'回测计划'!$B$32+N63</x:f>
        <x:v>12165.944039213851</x:v>
      </x:c>
      <x:c r="Q63" s="10" t="n">
        <x:f>IF(I63=0,"n.a.",AVERAGEIFS('逐笔明细'!$R$5:$R$4696,'逐笔明细'!$A$5:$A$4696,$A63))</x:f>
        <x:v>0.016069695474266704</x:v>
      </x:c>
      <x:c r="R63" s="12" t="n">
        <x:f>IF(SUMIFS('逐笔明细'!$Z$5:$Z$4696,'逐笔明细'!$A$5:$A$4696,$A63)=0,"n.a.",SUMIFS('逐笔明细'!$Y$5:$Y$4696,'逐笔明细'!$A$5:$A$4696,$A63)/SUMIFS('逐笔明细'!$Z$5:$Z$4696,'逐笔明细'!$A$5:$A$4696,$A63))</x:f>
        <x:v>2.314026290104761</x:v>
      </x:c>
      <x:c r="S63" s="10" t="n">
        <x:v>0.17856523797207602</x:v>
      </x:c>
      <x:c r="T63" s="2" t="n">
        <x:f>COUNTIFS('逐笔明细'!$A$5:$A$4696,$A63,'逐笔明细'!$F$5:$F$4696,"多")</x:f>
        <x:v>4</x:v>
      </x:c>
      <x:c r="U63" s="2" t="n">
        <x:f>COUNTIFS('逐笔明细'!$A$5:$A$4696,$A63,'逐笔明细'!$F$5:$F$4696,"空")</x:f>
        <x:v>9</x:v>
      </x:c>
      <x:c r="V63" s="10" t="n">
        <x:f>(K63+1.96^2/(2*I63)-1.96*SQRT(K63*(1-K63)/I63+1.96^2/(4*I63^2)))/(1+1.96^2/I63)</x:f>
        <x:v>0.29143432431832045</x:v>
      </x:c>
      <x:c r="W63" s="10" t="n">
        <x:f>(K63+1.96^2/(2*I63)+1.96*SQRT(K63*(1-K63)/I63+1.96^2/(4*I63^2)))/(1+1.96^2/I63)</x:f>
        <x:v>0.7679424569851186</x:v>
      </x:c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23" customHeight="1">
      <x:c r="A65" s="4" t="str">
        <x:v>*95% Wilson描述性区间，未修正行情相关性和多重比较。收盘最大回撤由逐K线权益引擎计算，非仅平仓回撤。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</x:sheetData>
  <x:pageMargins left="0.7" right="0.7" top="0.75" bottom="0.75" header="0.3" footer="0.3"/>
  <x:tableParts count="1">
    <x:tablePart xmlns:r="http://schemas.openxmlformats.org/officeDocument/2006/relationships" r:id="R6e20a09297e542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9" hidden="0" customWidth="1"/>
    <x:col min="2" max="2" width="9" hidden="0" customWidth="1"/>
    <x:col min="3" max="3" width="26" hidden="0" customWidth="1"/>
    <x:col min="4" max="4" width="9" hidden="0" customWidth="1"/>
    <x:col min="5" max="5" width="9" hidden="0" customWidth="1"/>
    <x:col min="6" max="6" width="9" hidden="0" customWidth="1"/>
    <x:col min="7" max="7" width="29" hidden="0" customWidth="1"/>
    <x:col min="8" max="8" width="29" hidden="0" customWidth="1"/>
    <x:col min="9" max="9" width="29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9" customHeight="1">
      <x:c r="A2" s="3" t="str">
        <x:v>逐笔交易：原始执行结果与权益计算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3" customHeight="1">
      <x:c r="A3" s="4" t="str">
        <x:v>时间均为北京时间。全期、前段、后段是同一实验的不同区间，不能合并统计。费用率和执行价已由回测引擎固定。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9" customHeight="1">
      <x:c r="A4" s="7" t="str">
        <x:v>组ID</x:v>
      </x:c>
      <x:c r="B4" s="7" t="str">
        <x:v>周期</x:v>
      </x:c>
      <x:c r="C4" s="7" t="str">
        <x:v>指标</x:v>
      </x:c>
      <x:c r="D4" s="7" t="str">
        <x:v>区间</x:v>
      </x:c>
      <x:c r="E4" s="7" t="str">
        <x:v>序号</x:v>
      </x:c>
      <x:c r="F4" s="7" t="str">
        <x:v>方向</x:v>
      </x:c>
      <x:c r="G4" s="7" t="str">
        <x:v>信号K线开盘时间</x:v>
      </x:c>
      <x:c r="H4" s="7" t="str">
        <x:v>入场时间</x:v>
      </x:c>
      <x:c r="I4" s="7" t="str">
        <x:v>出场时间</x:v>
      </x:c>
      <x:c r="J4" s="7" t="str">
        <x:v>原始入场价</x:v>
      </x:c>
      <x:c r="K4" s="7" t="str">
        <x:v>原始出场价</x:v>
      </x:c>
      <x:c r="L4" s="7" t="str">
        <x:v>含滑点入场价</x:v>
      </x:c>
      <x:c r="M4" s="7" t="str">
        <x:v>含滑点出场价</x:v>
      </x:c>
      <x:c r="N4" s="7" t="str">
        <x:v>方向收益率</x:v>
      </x:c>
      <x:c r="O4" s="7" t="str">
        <x:v>含滑点收益率</x:v>
      </x:c>
      <x:c r="P4" s="7" t="str">
        <x:v>手续费率</x:v>
      </x:c>
      <x:c r="Q4" s="7" t="str">
        <x:v>资金费用率</x:v>
      </x:c>
      <x:c r="R4" s="7" t="str">
        <x:v>净收益率</x:v>
      </x:c>
      <x:c r="S4" s="7" t="str">
        <x:v>入场前权益</x:v>
      </x:c>
      <x:c r="T4" s="7" t="str">
        <x:v>开仓名义金额</x:v>
      </x:c>
      <x:c r="U4" s="7" t="str">
        <x:v>净收益USDT</x:v>
      </x:c>
      <x:c r="V4" s="7" t="str">
        <x:v>出场后权益</x:v>
      </x:c>
      <x:c r="W4" s="7" t="str">
        <x:v>方向命中</x:v>
      </x:c>
      <x:c r="X4" s="7" t="str">
        <x:v>净盈利</x:v>
      </x:c>
      <x:c r="Y4" s="7" t="str">
        <x:v>盈利金额</x:v>
      </x:c>
      <x:c r="Z4" s="7" t="str">
        <x:v>亏损金额</x:v>
      </x:c>
    </x:row>
    <x:row r="5" ht="23" customHeight="1">
      <x:c r="A5" s="2" t="str">
        <x:v>4H-MACD-全期</x:v>
      </x:c>
      <x:c r="B5" s="2" t="str">
        <x:v>4H</x:v>
      </x:c>
      <x:c r="C5" s="2" t="str">
        <x:v>MACD</x:v>
      </x:c>
      <x:c r="D5" s="2" t="str">
        <x:v>全期</x:v>
      </x:c>
      <x:c r="E5" s="2" t="n">
        <x:v>1</x:v>
      </x:c>
      <x:c r="F5" s="2" t="str">
        <x:v>多</x:v>
      </x:c>
      <x:c r="G5" s="11" t="n">
        <x:v>44218.00000000001</x:v>
      </x:c>
      <x:c r="H5" s="11" t="n">
        <x:v>44218.166666666664</x:v>
      </x:c>
      <x:c r="I5" s="11" t="n">
        <x:v>44219.833321759266</x:v>
      </x:c>
      <x:c r="J5" s="9" t="n">
        <x:v>32473.65</x:v>
      </x:c>
      <x:c r="K5" s="9" t="n">
        <x:v>31663.37</x:v>
      </x:c>
      <x:c r="L5" s="9" t="n">
        <x:v>32480.14473</x:v>
      </x:c>
      <x:c r="M5" s="9" t="n">
        <x:v>31657.037326</x:v>
      </x:c>
      <x:c r="N5" s="10" t="n">
        <x:f>IF(F5="多",1,-1)*(K5/J5-1)</x:f>
        <x:v>-0.02495192255875156</x:v>
      </x:c>
      <x:c r="O5" s="10" t="n">
        <x:f>IF(F5="多",1,-1)*(M5/L5-1)</x:f>
        <x:v>-0.025341863801479403</x:v>
      </x:c>
      <x:c r="P5" s="10" t="n">
        <x:v>0.0009873290680992603</x:v>
      </x:c>
      <x:c r="Q5" s="10" t="n">
        <x:v>0.0005151887404228258</x:v>
      </x:c>
      <x:c r="R5" s="10" t="n">
        <x:f>O5-P5-Q5</x:f>
        <x:v>-0.02684438161000149</x:v>
      </x:c>
      <x:c r="S5" s="9" t="n">
        <x:f>'回测计划'!$B$32</x:f>
        <x:v>10000</x:v>
      </x:c>
      <x:c r="T5" s="9" t="n">
        <x:f>S5/(1+'回测计划'!$B$33)</x:f>
        <x:v>9995.002498750626</x:v>
      </x:c>
      <x:c r="U5" s="9" t="n">
        <x:f>T5*R5</x:f>
        <x:v>-268.30966126938023</x:v>
      </x:c>
      <x:c r="V5" s="9" t="n">
        <x:f>S5+U5</x:f>
        <x:v>9731.69033873062</x:v>
      </x:c>
      <x:c r="W5" s="2" t="n">
        <x:f>IF(N5&gt;0,1,0)</x:f>
        <x:v>0</x:v>
      </x:c>
      <x:c r="X5" s="2" t="n">
        <x:f>IF(U5&gt;0,1,0)</x:f>
        <x:v>0</x:v>
      </x:c>
      <x:c r="Y5" s="9" t="n">
        <x:f>MAX(U5,0)</x:f>
        <x:v>0</x:v>
      </x:c>
      <x:c r="Z5" s="9" t="n">
        <x:f>-MIN(U5,0)</x:f>
        <x:v>268.30966126938023</x:v>
      </x:c>
    </x:row>
    <x:row r="6" ht="23" customHeight="1">
      <x:c r="A6" s="2" t="str">
        <x:v>4H-MACD-全期</x:v>
      </x:c>
      <x:c r="B6" s="2" t="str">
        <x:v>4H</x:v>
      </x:c>
      <x:c r="C6" s="2" t="str">
        <x:v>MACD</x:v>
      </x:c>
      <x:c r="D6" s="2" t="str">
        <x:v>全期</x:v>
      </x:c>
      <x:c r="E6" s="2" t="n">
        <x:v>2</x:v>
      </x:c>
      <x:c r="F6" s="2" t="str">
        <x:v>多</x:v>
      </x:c>
      <x:c r="G6" s="11" t="n">
        <x:v>44224.00000000001</x:v>
      </x:c>
      <x:c r="H6" s="11" t="n">
        <x:v>44224.166666666664</x:v>
      </x:c>
      <x:c r="I6" s="11" t="n">
        <x:v>44225.833321759266</x:v>
      </x:c>
      <x:c r="J6" s="9" t="n">
        <x:v>30738.48</x:v>
      </x:c>
      <x:c r="K6" s="9" t="n">
        <x:v>37066.11</x:v>
      </x:c>
      <x:c r="L6" s="9" t="n">
        <x:v>30744.627696</x:v>
      </x:c>
      <x:c r="M6" s="9" t="n">
        <x:v>37058.696778000005</x:v>
      </x:c>
      <x:c r="N6" s="10" t="n">
        <x:f>IF(F6="多",1,-1)*(K6/J6-1)</x:f>
        <x:v>0.20585370519296986</x:v>
      </x:c>
      <x:c r="O6" s="10" t="n">
        <x:f>IF(F6="多",1,-1)*(M6/L6-1)</x:f>
        <x:v>0.2053714601598995</x:v>
      </x:c>
      <x:c r="P6" s="10" t="n">
        <x:v>0.0011026857300799498</x:v>
      </x:c>
      <x:c r="Q6" s="10" t="n">
        <x:v>0.001221173009045244</x:v>
      </x:c>
      <x:c r="R6" s="10" t="n">
        <x:f>O6-P6-Q6</x:f>
        <x:v>0.20304760142077427</x:v>
      </x:c>
      <x:c r="S6" s="9" t="n">
        <x:f>V5</x:f>
        <x:v>9731.69033873062</x:v>
      </x:c>
      <x:c r="T6" s="9" t="n">
        <x:f>S6/(1+'回测计划'!$B$33)</x:f>
        <x:v>9726.826925267986</x:v>
      </x:c>
      <x:c r="U6" s="9" t="n">
        <x:f>T6*R6</x:f>
        <x:v>1975.0088766106692</x:v>
      </x:c>
      <x:c r="V6" s="9" t="n">
        <x:f>S6+U6</x:f>
        <x:v>11706.699215341288</x:v>
      </x:c>
      <x:c r="W6" s="2" t="n">
        <x:f>IF(N6&gt;0,1,0)</x:f>
        <x:v>1</x:v>
      </x:c>
      <x:c r="X6" s="2" t="n">
        <x:f>IF(U6&gt;0,1,0)</x:f>
        <x:v>1</x:v>
      </x:c>
      <x:c r="Y6" s="9" t="n">
        <x:f>MAX(U6,0)</x:f>
        <x:v>1975.0088766106692</x:v>
      </x:c>
      <x:c r="Z6" s="9" t="n">
        <x:f>-MIN(U6,0)</x:f>
        <x:v>0</x:v>
      </x:c>
    </x:row>
    <x:row r="7" ht="23" customHeight="1">
      <x:c r="A7" s="2" t="str">
        <x:v>4H-MACD-全期</x:v>
      </x:c>
      <x:c r="B7" s="2" t="str">
        <x:v>4H</x:v>
      </x:c>
      <x:c r="C7" s="2" t="str">
        <x:v>MACD</x:v>
      </x:c>
      <x:c r="D7" s="2" t="str">
        <x:v>全期</x:v>
      </x:c>
      <x:c r="E7" s="2" t="n">
        <x:v>3</x:v>
      </x:c>
      <x:c r="F7" s="2" t="str">
        <x:v>空</x:v>
      </x:c>
      <x:c r="G7" s="11" t="n">
        <x:v>44230.166666666664</x:v>
      </x:c>
      <x:c r="H7" s="11" t="n">
        <x:v>44230.333333333336</x:v>
      </x:c>
      <x:c r="I7" s="11" t="n">
        <x:v>44231.99998842592</x:v>
      </x:c>
      <x:c r="J7" s="9" t="n">
        <x:v>35504.07</x:v>
      </x:c>
      <x:c r="K7" s="9" t="n">
        <x:v>36604.61</x:v>
      </x:c>
      <x:c r="L7" s="9" t="n">
        <x:v>35496.969186</x:v>
      </x:c>
      <x:c r="M7" s="9" t="n">
        <x:v>36611.930922</x:v>
      </x:c>
      <x:c r="N7" s="10" t="n">
        <x:f>IF(F7="多",1,-1)*(K7/J7-1)</x:f>
        <x:v>-0.030997572954311936</x:v>
      </x:c>
      <x:c r="O7" s="10" t="n">
        <x:f>IF(F7="多",1,-1)*(M7/L7-1)</x:f>
        <x:v>-0.03141005447979883</x:v>
      </x:c>
      <x:c r="P7" s="10" t="n">
        <x:v>0.0010157050272398993</x:v>
      </x:c>
      <x:c r="Q7" s="10" t="n">
        <x:v>-0.003484261120410788</x:v>
      </x:c>
      <x:c r="R7" s="10" t="n">
        <x:f>O7-P7-Q7</x:f>
        <x:v>-0.02894149838662794</x:v>
      </x:c>
      <x:c r="S7" s="9" t="n">
        <x:f>V6</x:f>
        <x:v>11706.699215341288</x:v>
      </x:c>
      <x:c r="T7" s="9" t="n">
        <x:f>S7/(1+'回测计划'!$B$33)</x:f>
        <x:v>11700.848790945816</x:v>
      </x:c>
      <x:c r="U7" s="9" t="n">
        <x:f>T7*R7</x:f>
        <x:v>-338.64009640533584</x:v>
      </x:c>
      <x:c r="V7" s="9" t="n">
        <x:f>S7+U7</x:f>
        <x:v>11368.059118935953</x:v>
      </x:c>
      <x:c r="W7" s="2" t="n">
        <x:f>IF(N7&gt;0,1,0)</x:f>
        <x:v>0</x:v>
      </x:c>
      <x:c r="X7" s="2" t="n">
        <x:f>IF(U7&gt;0,1,0)</x:f>
        <x:v>0</x:v>
      </x:c>
      <x:c r="Y7" s="9" t="n">
        <x:f>MAX(U7,0)</x:f>
        <x:v>0</x:v>
      </x:c>
      <x:c r="Z7" s="9" t="n">
        <x:f>-MIN(U7,0)</x:f>
        <x:v>338.64009640533584</x:v>
      </x:c>
    </x:row>
    <x:row r="8" ht="23" customHeight="1">
      <x:c r="A8" s="2" t="str">
        <x:v>4H-MACD-全期</x:v>
      </x:c>
      <x:c r="B8" s="2" t="str">
        <x:v>4H</x:v>
      </x:c>
      <x:c r="C8" s="2" t="str">
        <x:v>MACD</x:v>
      </x:c>
      <x:c r="D8" s="2" t="str">
        <x:v>全期</x:v>
      </x:c>
      <x:c r="E8" s="2" t="n">
        <x:v>4</x:v>
      </x:c>
      <x:c r="F8" s="2" t="str">
        <x:v>空</x:v>
      </x:c>
      <x:c r="G8" s="11" t="n">
        <x:v>44241.833333333336</x:v>
      </x:c>
      <x:c r="H8" s="11" t="n">
        <x:v>44242.00000000001</x:v>
      </x:c>
      <x:c r="I8" s="11" t="n">
        <x:v>44243.666655092595</x:v>
      </x:c>
      <x:c r="J8" s="9" t="n">
        <x:v>48630.08</x:v>
      </x:c>
      <x:c r="K8" s="9" t="n">
        <x:v>49224</x:v>
      </x:c>
      <x:c r="L8" s="9" t="n">
        <x:v>48620.353984</x:v>
      </x:c>
      <x:c r="M8" s="9" t="n">
        <x:v>49233.8448</x:v>
      </x:c>
      <x:c r="N8" s="10" t="n">
        <x:f>IF(F8="多",1,-1)*(K8/J8-1)</x:f>
        <x:v>-0.01221301712849332</x:v>
      </x:c>
      <x:c r="O8" s="10" t="n">
        <x:f>IF(F8="多",1,-1)*(M8/L8-1)</x:f>
        <x:v>-0.012617983328584659</x:v>
      </x:c>
      <x:c r="P8" s="10" t="n">
        <x:v>0.0010063089916642922</x:v>
      </x:c>
      <x:c r="Q8" s="10" t="n">
        <x:v>-0.004724963364904729</x:v>
      </x:c>
      <x:c r="R8" s="10" t="n">
        <x:f>O8-P8-Q8</x:f>
        <x:v>-0.008899328955344222</x:v>
      </x:c>
      <x:c r="S8" s="9" t="n">
        <x:f>V7</x:f>
        <x:v>11368.059118935953</x:v>
      </x:c>
      <x:c r="T8" s="9" t="n">
        <x:f>S8/(1+'回测计划'!$B$33)</x:f>
        <x:v>11362.377929970968</x:v>
      </x:c>
      <x:c r="U8" s="9" t="n">
        <x:f>T8*R8</x:f>
        <x:v>-101.11753891375477</x:v>
      </x:c>
      <x:c r="V8" s="9" t="n">
        <x:f>S8+U8</x:f>
        <x:v>11266.941580022198</x:v>
      </x:c>
      <x:c r="W8" s="2" t="n">
        <x:f>IF(N8&gt;0,1,0)</x:f>
        <x:v>0</x:v>
      </x:c>
      <x:c r="X8" s="2" t="n">
        <x:f>IF(U8&gt;0,1,0)</x:f>
        <x:v>0</x:v>
      </x:c>
      <x:c r="Y8" s="9" t="n">
        <x:f>MAX(U8,0)</x:f>
        <x:v>0</x:v>
      </x:c>
      <x:c r="Z8" s="9" t="n">
        <x:f>-MIN(U8,0)</x:f>
        <x:v>101.11753891375477</x:v>
      </x:c>
    </x:row>
    <x:row r="9" ht="23" customHeight="1">
      <x:c r="A9" s="2" t="str">
        <x:v>4H-MACD-全期</x:v>
      </x:c>
      <x:c r="B9" s="2" t="str">
        <x:v>4H</x:v>
      </x:c>
      <x:c r="C9" s="2" t="str">
        <x:v>MACD</x:v>
      </x:c>
      <x:c r="D9" s="2" t="str">
        <x:v>全期</x:v>
      </x:c>
      <x:c r="E9" s="2" t="n">
        <x:v>5</x:v>
      </x:c>
      <x:c r="F9" s="2" t="str">
        <x:v>空</x:v>
      </x:c>
      <x:c r="G9" s="11" t="n">
        <x:v>44245.166666666664</x:v>
      </x:c>
      <x:c r="H9" s="11" t="n">
        <x:v>44245.333333333336</x:v>
      </x:c>
      <x:c r="I9" s="11" t="n">
        <x:v>44246.99998842592</x:v>
      </x:c>
      <x:c r="J9" s="9" t="n">
        <x:v>52194.62</x:v>
      </x:c>
      <x:c r="K9" s="9" t="n">
        <x:v>53944.7</x:v>
      </x:c>
      <x:c r="L9" s="9" t="n">
        <x:v>52184.181076</x:v>
      </x:c>
      <x:c r="M9" s="9" t="n">
        <x:v>53955.488939999996</x:v>
      </x:c>
      <x:c r="N9" s="10" t="n">
        <x:f>IF(F9="多",1,-1)*(K9/J9-1)</x:f>
        <x:v>-0.033529892544480466</x:v>
      </x:c>
      <x:c r="O9" s="10" t="n">
        <x:f>IF(F9="多",1,-1)*(M9/L9-1)</x:f>
        <x:v>-0.03394338720042955</x:v>
      </x:c>
      <x:c r="P9" s="10" t="n">
        <x:v>0.001016971693600215</x:v>
      </x:c>
      <x:c r="Q9" s="10" t="n">
        <x:v>-0.005847781376813574</x:v>
      </x:c>
      <x:c r="R9" s="10" t="n">
        <x:f>O9-P9-Q9</x:f>
        <x:v>-0.029112577517216198</x:v>
      </x:c>
      <x:c r="S9" s="9" t="n">
        <x:f>V8</x:f>
        <x:v>11266.941580022198</x:v>
      </x:c>
      <x:c r="T9" s="9" t="n">
        <x:f>S9/(1+'回测计划'!$B$33)</x:f>
        <x:v>11261.310924559919</x:v>
      </x:c>
      <x:c r="U9" s="9" t="n">
        <x:f>T9*R9</x:f>
        <x:v>-327.8457872367242</x:v>
      </x:c>
      <x:c r="V9" s="9" t="n">
        <x:f>S9+U9</x:f>
        <x:v>10939.095792785474</x:v>
      </x:c>
      <x:c r="W9" s="2" t="n">
        <x:f>IF(N9&gt;0,1,0)</x:f>
        <x:v>0</x:v>
      </x:c>
      <x:c r="X9" s="2" t="n">
        <x:f>IF(U9&gt;0,1,0)</x:f>
        <x:v>0</x:v>
      </x:c>
      <x:c r="Y9" s="9" t="n">
        <x:f>MAX(U9,0)</x:f>
        <x:v>0</x:v>
      </x:c>
      <x:c r="Z9" s="9" t="n">
        <x:f>-MIN(U9,0)</x:f>
        <x:v>327.8457872367242</x:v>
      </x:c>
    </x:row>
    <x:row r="10" ht="23" customHeight="1">
      <x:c r="A10" s="2" t="str">
        <x:v>4H-MACD-全期</x:v>
      </x:c>
      <x:c r="B10" s="2" t="str">
        <x:v>4H</x:v>
      </x:c>
      <x:c r="C10" s="2" t="str">
        <x:v>MACD</x:v>
      </x:c>
      <x:c r="D10" s="2" t="str">
        <x:v>全期</x:v>
      </x:c>
      <x:c r="E10" s="2" t="n">
        <x:v>6</x:v>
      </x:c>
      <x:c r="F10" s="2" t="str">
        <x:v>多</x:v>
      </x:c>
      <x:c r="G10" s="11" t="n">
        <x:v>44293.833333333336</x:v>
      </x:c>
      <x:c r="H10" s="11" t="n">
        <x:v>44294.00000000001</x:v>
      </x:c>
      <x:c r="I10" s="11" t="n">
        <x:v>44295.666655092595</x:v>
      </x:c>
      <x:c r="J10" s="9" t="n">
        <x:v>56524.25</x:v>
      </x:c>
      <x:c r="K10" s="9" t="n">
        <x:v>58109.8</x:v>
      </x:c>
      <x:c r="L10" s="9" t="n">
        <x:v>56535.55485</x:v>
      </x:c>
      <x:c r="M10" s="9" t="n">
        <x:v>58098.178040000006</x:v>
      </x:c>
      <x:c r="N10" s="10" t="n">
        <x:f>IF(F10="多",1,-1)*(K10/J10-1)</x:f>
        <x:v>0.02805079235903185</x:v>
      </x:c>
      <x:c r="O10" s="10" t="n">
        <x:f>IF(F10="多",1,-1)*(M10/L10-1)</x:f>
        <x:v>0.02763965426970616</x:v>
      </x:c>
      <x:c r="P10" s="10" t="n">
        <x:v>0.001013819827134853</x:v>
      </x:c>
      <x:c r="Q10" s="10" t="n">
        <x:v>0.0016620799958364581</x:v>
      </x:c>
      <x:c r="R10" s="10" t="n">
        <x:f>O10-P10-Q10</x:f>
        <x:v>0.024963754446734848</x:v>
      </x:c>
      <x:c r="S10" s="9" t="n">
        <x:f>V9</x:f>
        <x:v>10939.095792785474</x:v>
      </x:c>
      <x:c r="T10" s="9" t="n">
        <x:f>S10/(1+'回测计划'!$B$33)</x:f>
        <x:v>10933.628978296327</x:v>
      </x:c>
      <x:c r="U10" s="9" t="n">
        <x:f>T10*R10</x:f>
        <x:v>272.9444290258939</x:v>
      </x:c>
      <x:c r="V10" s="9" t="n">
        <x:f>S10+U10</x:f>
        <x:v>11212.040221811369</x:v>
      </x:c>
      <x:c r="W10" s="2" t="n">
        <x:f>IF(N10&gt;0,1,0)</x:f>
        <x:v>1</x:v>
      </x:c>
      <x:c r="X10" s="2" t="n">
        <x:f>IF(U10&gt;0,1,0)</x:f>
        <x:v>1</x:v>
      </x:c>
      <x:c r="Y10" s="9" t="n">
        <x:f>MAX(U10,0)</x:f>
        <x:v>272.9444290258939</x:v>
      </x:c>
      <x:c r="Z10" s="9" t="n">
        <x:f>-MIN(U10,0)</x:f>
        <x:v>0</x:v>
      </x:c>
    </x:row>
    <x:row r="11" ht="23" customHeight="1">
      <x:c r="A11" s="2" t="str">
        <x:v>4H-MACD-全期</x:v>
      </x:c>
      <x:c r="B11" s="2" t="str">
        <x:v>4H</x:v>
      </x:c>
      <x:c r="C11" s="2" t="str">
        <x:v>MACD</x:v>
      </x:c>
      <x:c r="D11" s="2" t="str">
        <x:v>全期</x:v>
      </x:c>
      <x:c r="E11" s="2" t="n">
        <x:v>7</x:v>
      </x:c>
      <x:c r="F11" s="2" t="str">
        <x:v>空</x:v>
      </x:c>
      <x:c r="G11" s="11" t="n">
        <x:v>44296.833333333336</x:v>
      </x:c>
      <x:c r="H11" s="11" t="n">
        <x:v>44297.00000000001</x:v>
      </x:c>
      <x:c r="I11" s="11" t="n">
        <x:v>44298.666655092595</x:v>
      </x:c>
      <x:c r="J11" s="9" t="n">
        <x:v>60348.7</x:v>
      </x:c>
      <x:c r="K11" s="9" t="n">
        <x:v>60832.23</x:v>
      </x:c>
      <x:c r="L11" s="9" t="n">
        <x:v>60336.63026</x:v>
      </x:c>
      <x:c r="M11" s="9" t="n">
        <x:v>60844.396446</x:v>
      </x:c>
      <x:c r="N11" s="10" t="n">
        <x:f>IF(F11="多",1,-1)*(K11/J11-1)</x:f>
        <x:v>-0.008012268698414537</x:v>
      </x:c>
      <x:c r="O11" s="10" t="n">
        <x:f>IF(F11="多",1,-1)*(M11/L11-1)</x:f>
        <x:v>-0.008415554263006664</x:v>
      </x:c>
      <x:c r="P11" s="10" t="n">
        <x:v>0.0010042077771315033</x:v>
      </x:c>
      <x:c r="Q11" s="10" t="n">
        <x:v>-0.0038277803094136495</x:v>
      </x:c>
      <x:c r="R11" s="10" t="n">
        <x:f>O11-P11-Q11</x:f>
        <x:v>-0.0055919817307245176</x:v>
      </x:c>
      <x:c r="S11" s="9" t="n">
        <x:f>V10</x:f>
        <x:v>11212.040221811369</x:v>
      </x:c>
      <x:c r="T11" s="9" t="n">
        <x:f>S11/(1+'回测计划'!$B$33)</x:f>
        <x:v>11206.437003309715</x:v>
      </x:c>
      <x:c r="U11" s="9" t="n">
        <x:f>T11*R11</x:f>
        <x:v>-62.666190989023136</x:v>
      </x:c>
      <x:c r="V11" s="9" t="n">
        <x:f>S11+U11</x:f>
        <x:v>11149.374030822346</x:v>
      </x:c>
      <x:c r="W11" s="2" t="n">
        <x:f>IF(N11&gt;0,1,0)</x:f>
        <x:v>0</x:v>
      </x:c>
      <x:c r="X11" s="2" t="n">
        <x:f>IF(U11&gt;0,1,0)</x:f>
        <x:v>0</x:v>
      </x:c>
      <x:c r="Y11" s="9" t="n">
        <x:f>MAX(U11,0)</x:f>
        <x:v>0</x:v>
      </x:c>
      <x:c r="Z11" s="9" t="n">
        <x:f>-MIN(U11,0)</x:f>
        <x:v>62.666190989023136</x:v>
      </x:c>
    </x:row>
    <x:row r="12" ht="23" customHeight="1">
      <x:c r="A12" s="2" t="str">
        <x:v>4H-MACD-全期</x:v>
      </x:c>
      <x:c r="B12" s="2" t="str">
        <x:v>4H</x:v>
      </x:c>
      <x:c r="C12" s="2" t="str">
        <x:v>MACD</x:v>
      </x:c>
      <x:c r="D12" s="2" t="str">
        <x:v>全期</x:v>
      </x:c>
      <x:c r="E12" s="2" t="n">
        <x:v>8</x:v>
      </x:c>
      <x:c r="F12" s="2" t="str">
        <x:v>多</x:v>
      </x:c>
      <x:c r="G12" s="11" t="n">
        <x:v>44308.50000000001</x:v>
      </x:c>
      <x:c r="H12" s="11" t="n">
        <x:v>44308.666666666664</x:v>
      </x:c>
      <x:c r="I12" s="11" t="n">
        <x:v>44310.333321759266</x:v>
      </x:c>
      <x:c r="J12" s="9" t="n">
        <x:v>54160</x:v>
      </x:c>
      <x:c r="K12" s="9" t="n">
        <x:v>51122.62</x:v>
      </x:c>
      <x:c r="L12" s="9" t="n">
        <x:v>54170.832</x:v>
      </x:c>
      <x:c r="M12" s="9" t="n">
        <x:v>51112.395476000005</x:v>
      </x:c>
      <x:c r="N12" s="10" t="n">
        <x:f>IF(F12="多",1,-1)*(K12/J12-1)</x:f>
        <x:v>-0.05608161004431311</x:v>
      </x:c>
      <x:c r="O12" s="10" t="n">
        <x:f>IF(F12="多",1,-1)*(M12/L12-1)</x:f>
        <x:v>-0.056459101901923825</x:v>
      </x:c>
      <x:c r="P12" s="10" t="n">
        <x:v>0.0009717704490490381</x:v>
      </x:c>
      <x:c r="Q12" s="10" t="n">
        <x:v>0.0007103668207606693</x:v>
      </x:c>
      <x:c r="R12" s="10" t="n">
        <x:f>O12-P12-Q12</x:f>
        <x:v>-0.058141239171733534</x:v>
      </x:c>
      <x:c r="S12" s="9" t="n">
        <x:f>V11</x:f>
        <x:v>11149.374030822346</x:v>
      </x:c>
      <x:c r="T12" s="9" t="n">
        <x:f>S12/(1+'回测计划'!$B$33)</x:f>
        <x:v>11143.802129757469</x:v>
      </x:c>
      <x:c r="U12" s="9" t="n">
        <x:f>T12*R12</x:f>
        <x:v>-647.9144649087025</x:v>
      </x:c>
      <x:c r="V12" s="9" t="n">
        <x:f>S12+U12</x:f>
        <x:v>10501.459565913643</x:v>
      </x:c>
      <x:c r="W12" s="2" t="n">
        <x:f>IF(N12&gt;0,1,0)</x:f>
        <x:v>0</x:v>
      </x:c>
      <x:c r="X12" s="2" t="n">
        <x:f>IF(U12&gt;0,1,0)</x:f>
        <x:v>0</x:v>
      </x:c>
      <x:c r="Y12" s="9" t="n">
        <x:f>MAX(U12,0)</x:f>
        <x:v>0</x:v>
      </x:c>
      <x:c r="Z12" s="9" t="n">
        <x:f>-MIN(U12,0)</x:f>
        <x:v>647.9144649087025</x:v>
      </x:c>
    </x:row>
    <x:row r="13" ht="23" customHeight="1">
      <x:c r="A13" s="2" t="str">
        <x:v>4H-MACD-全期</x:v>
      </x:c>
      <x:c r="B13" s="2" t="str">
        <x:v>4H</x:v>
      </x:c>
      <x:c r="C13" s="2" t="str">
        <x:v>MACD</x:v>
      </x:c>
      <x:c r="D13" s="2" t="str">
        <x:v>全期</x:v>
      </x:c>
      <x:c r="E13" s="2" t="n">
        <x:v>9</x:v>
      </x:c>
      <x:c r="F13" s="2" t="str">
        <x:v>多</x:v>
      </x:c>
      <x:c r="G13" s="11" t="n">
        <x:v>44312.333333333336</x:v>
      </x:c>
      <x:c r="H13" s="11" t="n">
        <x:v>44312.50000000001</x:v>
      </x:c>
      <x:c r="I13" s="11" t="n">
        <x:v>44314.166655092595</x:v>
      </x:c>
      <x:c r="J13" s="9" t="n">
        <x:v>52419.73</x:v>
      </x:c>
      <x:c r="K13" s="9" t="n">
        <x:v>54755.19</x:v>
      </x:c>
      <x:c r="L13" s="9" t="n">
        <x:v>52430.213946</x:v>
      </x:c>
      <x:c r="M13" s="9" t="n">
        <x:v>54744.238962</x:v>
      </x:c>
      <x:c r="N13" s="10" t="n">
        <x:f>IF(F13="多",1,-1)*(K13/J13-1)</x:f>
        <x:v>0.044553071906322295</x:v>
      </x:c>
      <x:c r="O13" s="10" t="n">
        <x:f>IF(F13="多",1,-1)*(M13/L13-1)</x:f>
        <x:v>0.04413533422509608</x:v>
      </x:c>
      <x:c r="P13" s="10" t="n">
        <x:v>0.0010220676671125481</x:v>
      </x:c>
      <x:c r="Q13" s="10" t="n">
        <x:v>0.0005147535355815525</x:v>
      </x:c>
      <x:c r="R13" s="10" t="n">
        <x:f>O13-P13-Q13</x:f>
        <x:v>0.04259851302240198</x:v>
      </x:c>
      <x:c r="S13" s="9" t="n">
        <x:f>V12</x:f>
        <x:v>10501.459565913643</x:v>
      </x:c>
      <x:c r="T13" s="9" t="n">
        <x:f>S13/(1+'回测计划'!$B$33)</x:f>
        <x:v>10496.211460183551</x:v>
      </x:c>
      <x:c r="U13" s="9" t="n">
        <x:f>T13*R13</x:f>
        <x:v>447.1230005725139</x:v>
      </x:c>
      <x:c r="V13" s="9" t="n">
        <x:f>S13+U13</x:f>
        <x:v>10948.582566486157</x:v>
      </x:c>
      <x:c r="W13" s="2" t="n">
        <x:f>IF(N13&gt;0,1,0)</x:f>
        <x:v>1</x:v>
      </x:c>
      <x:c r="X13" s="2" t="n">
        <x:f>IF(U13&gt;0,1,0)</x:f>
        <x:v>1</x:v>
      </x:c>
      <x:c r="Y13" s="9" t="n">
        <x:f>MAX(U13,0)</x:f>
        <x:v>447.1230005725139</x:v>
      </x:c>
      <x:c r="Z13" s="9" t="n">
        <x:f>-MIN(U13,0)</x:f>
        <x:v>0</x:v>
      </x:c>
    </x:row>
    <x:row r="14" ht="23" customHeight="1">
      <x:c r="A14" s="2" t="str">
        <x:v>4H-MACD-全期</x:v>
      </x:c>
      <x:c r="B14" s="2" t="str">
        <x:v>4H</x:v>
      </x:c>
      <x:c r="C14" s="2" t="str">
        <x:v>MACD</x:v>
      </x:c>
      <x:c r="D14" s="2" t="str">
        <x:v>全期</x:v>
      </x:c>
      <x:c r="E14" s="2" t="n">
        <x:v>10</x:v>
      </x:c>
      <x:c r="F14" s="2" t="str">
        <x:v>多</x:v>
      </x:c>
      <x:c r="G14" s="11" t="n">
        <x:v>44344.833333333336</x:v>
      </x:c>
      <x:c r="H14" s="11" t="n">
        <x:v>44345.00000000001</x:v>
      </x:c>
      <x:c r="I14" s="11" t="n">
        <x:v>44346.666655092595</x:v>
      </x:c>
      <x:c r="J14" s="9" t="n">
        <x:v>36741.49</x:v>
      </x:c>
      <x:c r="K14" s="9" t="n">
        <x:v>35999.99</x:v>
      </x:c>
      <x:c r="L14" s="9" t="n">
        <x:v>36748.838297999995</x:v>
      </x:c>
      <x:c r="M14" s="9" t="n">
        <x:v>35992.790002</x:v>
      </x:c>
      <x:c r="N14" s="10" t="n">
        <x:f>IF(F14="多",1,-1)*(K14/J14-1)</x:f>
        <x:v>-0.020181544080003277</x:v>
      </x:c>
      <x:c r="O14" s="10" t="n">
        <x:f>IF(F14="多",1,-1)*(M14/L14-1)</x:f>
        <x:v>-0.02057339309256856</x:v>
      </x:c>
      <x:c r="P14" s="10" t="n">
        <x:v>0.0009897133034537159</x:v>
      </x:c>
      <x:c r="Q14" s="10" t="n">
        <x:v>0.00038696930899374994</x:v>
      </x:c>
      <x:c r="R14" s="10" t="n">
        <x:f>O14-P14-Q14</x:f>
        <x:v>-0.021950075705016028</x:v>
      </x:c>
      <x:c r="S14" s="9" t="n">
        <x:f>V13</x:f>
        <x:v>10948.582566486157</x:v>
      </x:c>
      <x:c r="T14" s="9" t="n">
        <x:f>S14/(1+'回测计划'!$B$33)</x:f>
        <x:v>10943.111010980667</x:v>
      </x:c>
      <x:c r="U14" s="9" t="n">
        <x:f>T14*R14</x:f>
        <x:v>-240.20211513942013</x:v>
      </x:c>
      <x:c r="V14" s="9" t="n">
        <x:f>S14+U14</x:f>
        <x:v>10708.380451346737</x:v>
      </x:c>
      <x:c r="W14" s="2" t="n">
        <x:f>IF(N14&gt;0,1,0)</x:f>
        <x:v>0</x:v>
      </x:c>
      <x:c r="X14" s="2" t="n">
        <x:f>IF(U14&gt;0,1,0)</x:f>
        <x:v>0</x:v>
      </x:c>
      <x:c r="Y14" s="9" t="n">
        <x:f>MAX(U14,0)</x:f>
        <x:v>0</x:v>
      </x:c>
      <x:c r="Z14" s="9" t="n">
        <x:f>-MIN(U14,0)</x:f>
        <x:v>240.20211513942013</x:v>
      </x:c>
    </x:row>
    <x:row r="15" ht="23" customHeight="1">
      <x:c r="A15" s="2" t="str">
        <x:v>4H-MACD-全期</x:v>
      </x:c>
      <x:c r="B15" s="2" t="str">
        <x:v>4H</x:v>
      </x:c>
      <x:c r="C15" s="2" t="str">
        <x:v>MACD</x:v>
      </x:c>
      <x:c r="D15" s="2" t="str">
        <x:v>全期</x:v>
      </x:c>
      <x:c r="E15" s="2" t="n">
        <x:v>11</x:v>
      </x:c>
      <x:c r="F15" s="2" t="str">
        <x:v>多</x:v>
      </x:c>
      <x:c r="G15" s="11" t="n">
        <x:v>44352.833333333336</x:v>
      </x:c>
      <x:c r="H15" s="11" t="n">
        <x:v>44353.00000000001</x:v>
      </x:c>
      <x:c r="I15" s="11" t="n">
        <x:v>44354.666655092595</x:v>
      </x:c>
      <x:c r="J15" s="9" t="n">
        <x:v>36316.45</x:v>
      </x:c>
      <x:c r="K15" s="9" t="n">
        <x:v>36152.91</x:v>
      </x:c>
      <x:c r="L15" s="9" t="n">
        <x:v>36323.71329</x:v>
      </x:c>
      <x:c r="M15" s="9" t="n">
        <x:v>36145.67941800001</x:v>
      </x:c>
      <x:c r="N15" s="10" t="n">
        <x:f>IF(F15="多",1,-1)*(K15/J15-1)</x:f>
        <x:v>-0.004503193456408705</x:v>
      </x:c>
      <x:c r="O15" s="10" t="n">
        <x:f>IF(F15="多",1,-1)*(M15/L15-1)</x:f>
        <x:v>-0.004901312555206316</x:v>
      </x:c>
      <x:c r="P15" s="10" t="n">
        <x:v>0.0009975493437223968</x:v>
      </x:c>
      <x:c r="Q15" s="10" t="n">
        <x:v>0.0004952882668235513</x:v>
      </x:c>
      <x:c r="R15" s="10" t="n">
        <x:f>O15-P15-Q15</x:f>
        <x:v>-0.006394150165752264</x:v>
      </x:c>
      <x:c r="S15" s="9" t="n">
        <x:f>V14</x:f>
        <x:v>10708.380451346737</x:v>
      </x:c>
      <x:c r="T15" s="9" t="n">
        <x:f>S15/(1+'回测计划'!$B$33)</x:f>
        <x:v>10703.028936878298</x:v>
      </x:c>
      <x:c r="U15" s="9" t="n">
        <x:f>T15*R15</x:f>
        <x:v>-68.43677425079164</x:v>
      </x:c>
      <x:c r="V15" s="9" t="n">
        <x:f>S15+U15</x:f>
        <x:v>10639.943677095946</x:v>
      </x:c>
      <x:c r="W15" s="2" t="n">
        <x:f>IF(N15&gt;0,1,0)</x:f>
        <x:v>0</x:v>
      </x:c>
      <x:c r="X15" s="2" t="n">
        <x:f>IF(U15&gt;0,1,0)</x:f>
        <x:v>0</x:v>
      </x:c>
      <x:c r="Y15" s="9" t="n">
        <x:f>MAX(U15,0)</x:f>
        <x:v>0</x:v>
      </x:c>
      <x:c r="Z15" s="9" t="n">
        <x:f>-MIN(U15,0)</x:f>
        <x:v>68.43677425079164</x:v>
      </x:c>
    </x:row>
    <x:row r="16" ht="23" customHeight="1">
      <x:c r="A16" s="2" t="str">
        <x:v>4H-MACD-全期</x:v>
      </x:c>
      <x:c r="B16" s="2" t="str">
        <x:v>4H</x:v>
      </x:c>
      <x:c r="C16" s="2" t="str">
        <x:v>MACD</x:v>
      </x:c>
      <x:c r="D16" s="2" t="str">
        <x:v>全期</x:v>
      </x:c>
      <x:c r="E16" s="2" t="n">
        <x:v>12</x:v>
      </x:c>
      <x:c r="F16" s="2" t="str">
        <x:v>多</x:v>
      </x:c>
      <x:c r="G16" s="11" t="n">
        <x:v>44355.50000000001</x:v>
      </x:c>
      <x:c r="H16" s="11" t="n">
        <x:v>44355.666666666664</x:v>
      </x:c>
      <x:c r="I16" s="11" t="n">
        <x:v>44357.333321759266</x:v>
      </x:c>
      <x:c r="J16" s="9" t="n">
        <x:v>32944.56</x:v>
      </x:c>
      <x:c r="K16" s="9" t="n">
        <x:v>37368.45</x:v>
      </x:c>
      <x:c r="L16" s="9" t="n">
        <x:v>32951.148912</x:v>
      </x:c>
      <x:c r="M16" s="9" t="n">
        <x:v>37360.97631</x:v>
      </x:c>
      <x:c r="N16" s="10" t="n">
        <x:f>IF(F16="多",1,-1)*(K16/J16-1)</x:f>
        <x:v>0.1342828679454211</x:v>
      </x:c>
      <x:c r="O16" s="10" t="n">
        <x:f>IF(F16="多",1,-1)*(M16/L16-1)</x:f>
        <x:v>0.13382924552272746</x:v>
      </x:c>
      <x:c r="P16" s="10" t="n">
        <x:v>0.0010669146227613637</x:v>
      </x:c>
      <x:c r="Q16" s="10" t="n">
        <x:v>-0.000022161417859827343</x:v>
      </x:c>
      <x:c r="R16" s="10" t="n">
        <x:f>O16-P16-Q16</x:f>
        <x:v>0.1327844923178259</x:v>
      </x:c>
      <x:c r="S16" s="9" t="n">
        <x:f>V15</x:f>
        <x:v>10639.943677095946</x:v>
      </x:c>
      <x:c r="T16" s="9" t="n">
        <x:f>S16/(1+'回测计划'!$B$33)</x:f>
        <x:v>10634.626363913989</x:v>
      </x:c>
      <x:c r="U16" s="9" t="n">
        <x:f>T16*R16</x:f>
        <x:v>1412.1134627220858</x:v>
      </x:c>
      <x:c r="V16" s="9" t="n">
        <x:f>S16+U16</x:f>
        <x:v>12052.057139818031</x:v>
      </x:c>
      <x:c r="W16" s="2" t="n">
        <x:f>IF(N16&gt;0,1,0)</x:f>
        <x:v>1</x:v>
      </x:c>
      <x:c r="X16" s="2" t="n">
        <x:f>IF(U16&gt;0,1,0)</x:f>
        <x:v>1</x:v>
      </x:c>
      <x:c r="Y16" s="9" t="n">
        <x:f>MAX(U16,0)</x:f>
        <x:v>1412.1134627220858</x:v>
      </x:c>
      <x:c r="Z16" s="9" t="n">
        <x:f>-MIN(U16,0)</x:f>
        <x:v>0</x:v>
      </x:c>
    </x:row>
    <x:row r="17" ht="23" customHeight="1">
      <x:c r="A17" s="2" t="str">
        <x:v>4H-MACD-全期</x:v>
      </x:c>
      <x:c r="B17" s="2" t="str">
        <x:v>4H</x:v>
      </x:c>
      <x:c r="C17" s="2" t="str">
        <x:v>MACD</x:v>
      </x:c>
      <x:c r="D17" s="2" t="str">
        <x:v>全期</x:v>
      </x:c>
      <x:c r="E17" s="2" t="n">
        <x:v>13</x:v>
      </x:c>
      <x:c r="F17" s="2" t="str">
        <x:v>多</x:v>
      </x:c>
      <x:c r="G17" s="11" t="n">
        <x:v>44391.166666666664</x:v>
      </x:c>
      <x:c r="H17" s="11" t="n">
        <x:v>44391.333333333336</x:v>
      </x:c>
      <x:c r="I17" s="11" t="n">
        <x:v>44392.99998842592</x:v>
      </x:c>
      <x:c r="J17" s="9" t="n">
        <x:v>32708.66</x:v>
      </x:c>
      <x:c r="K17" s="9" t="n">
        <x:v>31673.4</x:v>
      </x:c>
      <x:c r="L17" s="9" t="n">
        <x:v>32715.201731999998</x:v>
      </x:c>
      <x:c r="M17" s="9" t="n">
        <x:v>31667.06532</x:v>
      </x:c>
      <x:c r="N17" s="10" t="n">
        <x:f>IF(F17="多",1,-1)*(K17/J17-1)</x:f>
        <x:v>-0.03165094504024313</x:v>
      </x:c>
      <x:c r="O17" s="10" t="n">
        <x:f>IF(F17="多",1,-1)*(M17/L17-1)</x:f>
        <x:v>-0.032038207209793</x:v>
      </x:c>
      <x:c r="P17" s="10" t="n">
        <x:v>0.0009839808963951035</x:v>
      </x:c>
      <x:c r="Q17" s="10" t="n">
        <x:v>-0.00005462954675136424</x:v>
      </x:c>
      <x:c r="R17" s="10" t="n">
        <x:f>O17-P17-Q17</x:f>
        <x:v>-0.03296755855943674</x:v>
      </x:c>
      <x:c r="S17" s="9" t="n">
        <x:f>V16</x:f>
        <x:v>12052.057139818031</x:v>
      </x:c>
      <x:c r="T17" s="9" t="n">
        <x:f>S17/(1+'回测计划'!$B$33)</x:f>
        <x:v>12046.034122756653</x:v>
      </x:c>
      <x:c r="U17" s="9" t="n">
        <x:f>T17*R17</x:f>
        <x:v>-397.12833535095314</x:v>
      </x:c>
      <x:c r="V17" s="9" t="n">
        <x:f>S17+U17</x:f>
        <x:v>11654.928804467077</x:v>
      </x:c>
      <x:c r="W17" s="2" t="n">
        <x:f>IF(N17&gt;0,1,0)</x:f>
        <x:v>0</x:v>
      </x:c>
      <x:c r="X17" s="2" t="n">
        <x:f>IF(U17&gt;0,1,0)</x:f>
        <x:v>0</x:v>
      </x:c>
      <x:c r="Y17" s="9" t="n">
        <x:f>MAX(U17,0)</x:f>
        <x:v>0</x:v>
      </x:c>
      <x:c r="Z17" s="9" t="n">
        <x:f>-MIN(U17,0)</x:f>
        <x:v>397.12833535095314</x:v>
      </x:c>
    </x:row>
    <x:row r="18" ht="23" customHeight="1">
      <x:c r="A18" s="2" t="str">
        <x:v>4H-MACD-全期</x:v>
      </x:c>
      <x:c r="B18" s="2" t="str">
        <x:v>4H</x:v>
      </x:c>
      <x:c r="C18" s="2" t="str">
        <x:v>MACD</x:v>
      </x:c>
      <x:c r="D18" s="2" t="str">
        <x:v>全期</x:v>
      </x:c>
      <x:c r="E18" s="2" t="n">
        <x:v>14</x:v>
      </x:c>
      <x:c r="F18" s="2" t="str">
        <x:v>多</x:v>
      </x:c>
      <x:c r="G18" s="11" t="n">
        <x:v>44397.50000000001</x:v>
      </x:c>
      <x:c r="H18" s="11" t="n">
        <x:v>44397.666666666664</x:v>
      </x:c>
      <x:c r="I18" s="11" t="n">
        <x:v>44399.333321759266</x:v>
      </x:c>
      <x:c r="J18" s="9" t="n">
        <x:v>29797.81</x:v>
      </x:c>
      <x:c r="K18" s="9" t="n">
        <x:v>32120</x:v>
      </x:c>
      <x:c r="L18" s="9" t="n">
        <x:v>29803.769562</x:v>
      </x:c>
      <x:c r="M18" s="9" t="n">
        <x:v>32113.576</x:v>
      </x:c>
      <x:c r="N18" s="10" t="n">
        <x:f>IF(F18="多",1,-1)*(K18/J18-1)</x:f>
        <x:v>0.07793156611173768</x:v>
      </x:c>
      <x:c r="O18" s="10" t="n">
        <x:f>IF(F18="多",1,-1)*(M18/L18-1)</x:f>
        <x:v>0.0775004797025749</x:v>
      </x:c>
      <x:c r="P18" s="10" t="n">
        <x:v>0.0010387502398512877</x:v>
      </x:c>
      <x:c r="Q18" s="10" t="n">
        <x:v>-0.0012942494100036117</x:v>
      </x:c>
      <x:c r="R18" s="10" t="n">
        <x:f>O18-P18-Q18</x:f>
        <x:v>0.07775597887272723</x:v>
      </x:c>
      <x:c r="S18" s="9" t="n">
        <x:f>V17</x:f>
        <x:v>11654.928804467077</x:v>
      </x:c>
      <x:c r="T18" s="9" t="n">
        <x:f>S18/(1+'回测计划'!$B$33)</x:f>
        <x:v>11649.104252340907</x:v>
      </x:c>
      <x:c r="U18" s="9" t="n">
        <x:f>T18*R18</x:f>
        <x:v>905.7875041312165</x:v>
      </x:c>
      <x:c r="V18" s="9" t="n">
        <x:f>S18+U18</x:f>
        <x:v>12560.716308598294</x:v>
      </x:c>
      <x:c r="W18" s="2" t="n">
        <x:f>IF(N18&gt;0,1,0)</x:f>
        <x:v>1</x:v>
      </x:c>
      <x:c r="X18" s="2" t="n">
        <x:f>IF(U18&gt;0,1,0)</x:f>
        <x:v>1</x:v>
      </x:c>
      <x:c r="Y18" s="9" t="n">
        <x:f>MAX(U18,0)</x:f>
        <x:v>905.7875041312165</x:v>
      </x:c>
      <x:c r="Z18" s="9" t="n">
        <x:f>-MIN(U18,0)</x:f>
        <x:v>0</x:v>
      </x:c>
    </x:row>
    <x:row r="19" ht="23" customHeight="1">
      <x:c r="A19" s="2" t="str">
        <x:v>4H-MACD-全期</x:v>
      </x:c>
      <x:c r="B19" s="2" t="str">
        <x:v>4H</x:v>
      </x:c>
      <x:c r="C19" s="2" t="str">
        <x:v>MACD</x:v>
      </x:c>
      <x:c r="D19" s="2" t="str">
        <x:v>全期</x:v>
      </x:c>
      <x:c r="E19" s="2" t="n">
        <x:v>15</x:v>
      </x:c>
      <x:c r="F19" s="2" t="str">
        <x:v>空</x:v>
      </x:c>
      <x:c r="G19" s="11" t="n">
        <x:v>44405.833333333336</x:v>
      </x:c>
      <x:c r="H19" s="11" t="n">
        <x:v>44406.00000000001</x:v>
      </x:c>
      <x:c r="I19" s="11" t="n">
        <x:v>44407.666655092595</x:v>
      </x:c>
      <x:c r="J19" s="9" t="n">
        <x:v>39670</x:v>
      </x:c>
      <x:c r="K19" s="9" t="n">
        <x:v>39729.99</x:v>
      </x:c>
      <x:c r="L19" s="9" t="n">
        <x:v>39662.066</x:v>
      </x:c>
      <x:c r="M19" s="9" t="n">
        <x:v>39737.93599799999</x:v>
      </x:c>
      <x:c r="N19" s="10" t="n">
        <x:f>IF(F19="多",1,-1)*(K19/J19-1)</x:f>
        <x:v>-0.0015122258633728514</x:v>
      </x:c>
      <x:c r="O19" s="10" t="n">
        <x:f>IF(F19="多",1,-1)*(M19/L19-1)</x:f>
        <x:v>-0.0019129108907234293</x:v>
      </x:c>
      <x:c r="P19" s="10" t="n">
        <x:v>0.0010009564554453619</x:v>
      </x:c>
      <x:c r="Q19" s="10" t="n">
        <x:v>-0.0003999382889434029</x:v>
      </x:c>
      <x:c r="R19" s="10" t="n">
        <x:f>O19-P19-Q19</x:f>
        <x:v>-0.0025139290572253883</x:v>
      </x:c>
      <x:c r="S19" s="9" t="n">
        <x:f>V18</x:f>
        <x:v>12560.716308598294</x:v>
      </x:c>
      <x:c r="T19" s="9" t="n">
        <x:f>S19/(1+'回测计划'!$B$33)</x:f>
        <x:v>12554.439089053767</x:v>
      </x:c>
      <x:c r="U19" s="9" t="n">
        <x:f>T19*R19</x:f>
        <x:v>-31.5609692231385</x:v>
      </x:c>
      <x:c r="V19" s="9" t="n">
        <x:f>S19+U19</x:f>
        <x:v>12529.155339375155</x:v>
      </x:c>
      <x:c r="W19" s="2" t="n">
        <x:f>IF(N19&gt;0,1,0)</x:f>
        <x:v>0</x:v>
      </x:c>
      <x:c r="X19" s="2" t="n">
        <x:f>IF(U19&gt;0,1,0)</x:f>
        <x:v>0</x:v>
      </x:c>
      <x:c r="Y19" s="9" t="n">
        <x:f>MAX(U19,0)</x:f>
        <x:v>0</x:v>
      </x:c>
      <x:c r="Z19" s="9" t="n">
        <x:f>-MIN(U19,0)</x:f>
        <x:v>31.5609692231385</x:v>
      </x:c>
    </x:row>
    <x:row r="20" ht="23" customHeight="1">
      <x:c r="A20" s="2" t="str">
        <x:v>4H-MACD-全期</x:v>
      </x:c>
      <x:c r="B20" s="2" t="str">
        <x:v>4H</x:v>
      </x:c>
      <x:c r="C20" s="2" t="str">
        <x:v>MACD</x:v>
      </x:c>
      <x:c r="D20" s="2" t="str">
        <x:v>全期</x:v>
      </x:c>
      <x:c r="E20" s="2" t="n">
        <x:v>16</x:v>
      </x:c>
      <x:c r="F20" s="2" t="str">
        <x:v>空</x:v>
      </x:c>
      <x:c r="G20" s="11" t="n">
        <x:v>44408.333333333336</x:v>
      </x:c>
      <x:c r="H20" s="11" t="n">
        <x:v>44408.50000000001</x:v>
      </x:c>
      <x:c r="I20" s="11" t="n">
        <x:v>44410.166655092595</x:v>
      </x:c>
      <x:c r="J20" s="9" t="n">
        <x:v>41824.69</x:v>
      </x:c>
      <x:c r="K20" s="9" t="n">
        <x:v>41267.09</x:v>
      </x:c>
      <x:c r="L20" s="9" t="n">
        <x:v>41816.325062</x:v>
      </x:c>
      <x:c r="M20" s="9" t="n">
        <x:v>41275.343418</x:v>
      </x:c>
      <x:c r="N20" s="10" t="n">
        <x:f>IF(F20="多",1,-1)*(K20/J20-1)</x:f>
        <x:v>0.013331838203702318</x:v>
      </x:c>
      <x:c r="O20" s="10" t="n">
        <x:f>IF(F20="多",1,-1)*(M20/L20-1)</x:f>
        <x:v>0.012937091989741023</x:v>
      </x:c>
      <x:c r="P20" s="10" t="n">
        <x:v>0.0009935314540051295</x:v>
      </x:c>
      <x:c r="Q20" s="10" t="n">
        <x:v>-0.0004962753175758528</x:v>
      </x:c>
      <x:c r="R20" s="10" t="n">
        <x:f>O20-P20-Q20</x:f>
        <x:v>0.012439835853311747</x:v>
      </x:c>
      <x:c r="S20" s="9" t="n">
        <x:f>V19</x:f>
        <x:v>12529.155339375155</x:v>
      </x:c>
      <x:c r="T20" s="9" t="n">
        <x:f>S20/(1+'回测计划'!$B$33)</x:f>
        <x:v>12522.893892428941</x:v>
      </x:c>
      <x:c r="U20" s="9" t="n">
        <x:f>T20*R20</x:f>
        <x:v>155.78274443025626</x:v>
      </x:c>
      <x:c r="V20" s="9" t="n">
        <x:f>S20+U20</x:f>
        <x:v>12684.938083805411</x:v>
      </x:c>
      <x:c r="W20" s="2" t="n">
        <x:f>IF(N20&gt;0,1,0)</x:f>
        <x:v>1</x:v>
      </x:c>
      <x:c r="X20" s="2" t="n">
        <x:f>IF(U20&gt;0,1,0)</x:f>
        <x:v>1</x:v>
      </x:c>
      <x:c r="Y20" s="9" t="n">
        <x:f>MAX(U20,0)</x:f>
        <x:v>155.78274443025626</x:v>
      </x:c>
      <x:c r="Z20" s="9" t="n">
        <x:f>-MIN(U20,0)</x:f>
        <x:v>0</x:v>
      </x:c>
    </x:row>
    <x:row r="21" ht="23" customHeight="1">
      <x:c r="A21" s="2" t="str">
        <x:v>4H-MACD-全期</x:v>
      </x:c>
      <x:c r="B21" s="2" t="str">
        <x:v>4H</x:v>
      </x:c>
      <x:c r="C21" s="2" t="str">
        <x:v>MACD</x:v>
      </x:c>
      <x:c r="D21" s="2" t="str">
        <x:v>全期</x:v>
      </x:c>
      <x:c r="E21" s="2" t="n">
        <x:v>17</x:v>
      </x:c>
      <x:c r="F21" s="2" t="str">
        <x:v>空</x:v>
      </x:c>
      <x:c r="G21" s="11" t="n">
        <x:v>44415.166666666664</x:v>
      </x:c>
      <x:c r="H21" s="11" t="n">
        <x:v>44415.333333333336</x:v>
      </x:c>
      <x:c r="I21" s="11" t="n">
        <x:v>44416.99998842592</x:v>
      </x:c>
      <x:c r="J21" s="9" t="n">
        <x:v>42825.43</x:v>
      </x:c>
      <x:c r="K21" s="9" t="n">
        <x:v>44000.56</x:v>
      </x:c>
      <x:c r="L21" s="9" t="n">
        <x:v>42816.864914</x:v>
      </x:c>
      <x:c r="M21" s="9" t="n">
        <x:v>44009.360111999995</x:v>
      </x:c>
      <x:c r="N21" s="10" t="n">
        <x:f>IF(F21="多",1,-1)*(K21/J21-1)</x:f>
        <x:v>-0.02744000468880281</x:v>
      </x:c>
      <x:c r="O21" s="10" t="n">
        <x:f>IF(F21="多",1,-1)*(M21/L21-1)</x:f>
        <x:v>-0.027851062902320978</x:v>
      </x:c>
      <x:c r="P21" s="10" t="n">
        <x:v>0.0010139255314511604</x:v>
      </x:c>
      <x:c r="Q21" s="10" t="n">
        <x:v>-0.0005109965207388447</x:v>
      </x:c>
      <x:c r="R21" s="10" t="n">
        <x:f>O21-P21-Q21</x:f>
        <x:v>-0.028353991913033293</x:v>
      </x:c>
      <x:c r="S21" s="9" t="n">
        <x:f>V20</x:f>
        <x:v>12684.938083805411</x:v>
      </x:c>
      <x:c r="T21" s="9" t="n">
        <x:f>S21/(1+'回测计划'!$B$33)</x:f>
        <x:v>12678.598784413205</x:v>
      </x:c>
      <x:c r="U21" s="9" t="n">
        <x:f>T21*R21</x:f>
        <x:v>-359.4888874018458</x:v>
      </x:c>
      <x:c r="V21" s="9" t="n">
        <x:f>S21+U21</x:f>
        <x:v>12325.449196403566</x:v>
      </x:c>
      <x:c r="W21" s="2" t="n">
        <x:f>IF(N21&gt;0,1,0)</x:f>
        <x:v>0</x:v>
      </x:c>
      <x:c r="X21" s="2" t="n">
        <x:f>IF(U21&gt;0,1,0)</x:f>
        <x:v>0</x:v>
      </x:c>
      <x:c r="Y21" s="9" t="n">
        <x:f>MAX(U21,0)</x:f>
        <x:v>0</x:v>
      </x:c>
      <x:c r="Z21" s="9" t="n">
        <x:f>-MIN(U21,0)</x:f>
        <x:v>359.4888874018458</x:v>
      </x:c>
    </x:row>
    <x:row r="22" ht="23" customHeight="1">
      <x:c r="A22" s="2" t="str">
        <x:v>4H-MACD-全期</x:v>
      </x:c>
      <x:c r="B22" s="2" t="str">
        <x:v>4H</x:v>
      </x:c>
      <x:c r="C22" s="2" t="str">
        <x:v>MACD</x:v>
      </x:c>
      <x:c r="D22" s="2" t="str">
        <x:v>全期</x:v>
      </x:c>
      <x:c r="E22" s="2" t="n">
        <x:v>18</x:v>
      </x:c>
      <x:c r="F22" s="2" t="str">
        <x:v>空</x:v>
      </x:c>
      <x:c r="G22" s="11" t="n">
        <x:v>44422.333333333336</x:v>
      </x:c>
      <x:c r="H22" s="11" t="n">
        <x:v>44422.50000000001</x:v>
      </x:c>
      <x:c r="I22" s="11" t="n">
        <x:v>44424.166655092595</x:v>
      </x:c>
      <x:c r="J22" s="9" t="n">
        <x:v>47563.99</x:v>
      </x:c>
      <x:c r="K22" s="9" t="n">
        <x:v>46335.28</x:v>
      </x:c>
      <x:c r="L22" s="9" t="n">
        <x:v>47554.477202</x:v>
      </x:c>
      <x:c r="M22" s="9" t="n">
        <x:v>46344.547055999996</x:v>
      </x:c>
      <x:c r="N22" s="10" t="n">
        <x:f>IF(F22="多",1,-1)*(K22/J22-1)</x:f>
        <x:v>0.025832778116385957</x:v>
      </x:c>
      <x:c r="O22" s="10" t="n">
        <x:f>IF(F22="多",1,-1)*(M22/L22-1)</x:f>
        <x:v>0.02544303327866504</x:v>
      </x:c>
      <x:c r="P22" s="10" t="n">
        <x:v>0.0009872784833606675</x:v>
      </x:c>
      <x:c r="Q22" s="10" t="n">
        <x:v>-0.0004912581816590359</x:v>
      </x:c>
      <x:c r="R22" s="10" t="n">
        <x:f>O22-P22-Q22</x:f>
        <x:v>0.024947012976963407</x:v>
      </x:c>
      <x:c r="S22" s="9" t="n">
        <x:f>V21</x:f>
        <x:v>12325.449196403566</x:v>
      </x:c>
      <x:c r="T22" s="9" t="n">
        <x:f>S22/(1+'回测计划'!$B$33)</x:f>
        <x:v>12319.289551627753</x:v>
      </x:c>
      <x:c r="U22" s="9" t="n">
        <x:f>T22*R22</x:f>
        <x:v>307.32947631142724</x:v>
      </x:c>
      <x:c r="V22" s="9" t="n">
        <x:f>S22+U22</x:f>
        <x:v>12632.778672714994</x:v>
      </x:c>
      <x:c r="W22" s="2" t="n">
        <x:f>IF(N22&gt;0,1,0)</x:f>
        <x:v>1</x:v>
      </x:c>
      <x:c r="X22" s="2" t="n">
        <x:f>IF(U22&gt;0,1,0)</x:f>
        <x:v>1</x:v>
      </x:c>
      <x:c r="Y22" s="9" t="n">
        <x:f>MAX(U22,0)</x:f>
        <x:v>307.32947631142724</x:v>
      </x:c>
      <x:c r="Z22" s="9" t="n">
        <x:f>-MIN(U22,0)</x:f>
        <x:v>0</x:v>
      </x:c>
    </x:row>
    <x:row r="23" ht="23" customHeight="1">
      <x:c r="A23" s="2" t="str">
        <x:v>4H-MACD-全期</x:v>
      </x:c>
      <x:c r="B23" s="2" t="str">
        <x:v>4H</x:v>
      </x:c>
      <x:c r="C23" s="2" t="str">
        <x:v>MACD</x:v>
      </x:c>
      <x:c r="D23" s="2" t="str">
        <x:v>全期</x:v>
      </x:c>
      <x:c r="E23" s="2" t="n">
        <x:v>19</x:v>
      </x:c>
      <x:c r="F23" s="2" t="str">
        <x:v>空</x:v>
      </x:c>
      <x:c r="G23" s="11" t="n">
        <x:v>44428.50000000001</x:v>
      </x:c>
      <x:c r="H23" s="11" t="n">
        <x:v>44428.666666666664</x:v>
      </x:c>
      <x:c r="I23" s="11" t="n">
        <x:v>44430.333321759266</x:v>
      </x:c>
      <x:c r="J23" s="9" t="n">
        <x:v>46871.29</x:v>
      </x:c>
      <x:c r="K23" s="9" t="n">
        <x:v>48848.29</x:v>
      </x:c>
      <x:c r="L23" s="9" t="n">
        <x:v>46861.915742000005</x:v>
      </x:c>
      <x:c r="M23" s="9" t="n">
        <x:v>48858.059658</x:v>
      </x:c>
      <x:c r="N23" s="10" t="n">
        <x:f>IF(F23="多",1,-1)*(K23/J23-1)</x:f>
        <x:v>-0.04217933835403298</x:v>
      </x:c>
      <x:c r="O23" s="10" t="n">
        <x:f>IF(F23="多",1,-1)*(M23/L23-1)</x:f>
        <x:v>-0.042596293480399616</x:v>
      </x:c>
      <x:c r="P23" s="10" t="n">
        <x:v>0.0010212981467401998</x:v>
      </x:c>
      <x:c r="Q23" s="10" t="n">
        <x:v>-0.0007531260193929835</x:v>
      </x:c>
      <x:c r="R23" s="10" t="n">
        <x:f>O23-P23-Q23</x:f>
        <x:v>-0.04286446560774683</x:v>
      </x:c>
      <x:c r="S23" s="9" t="n">
        <x:f>V22</x:f>
        <x:v>12632.778672714994</x:v>
      </x:c>
      <x:c r="T23" s="9" t="n">
        <x:f>S23/(1+'回测计划'!$B$33)</x:f>
        <x:v>12626.465439994998</x:v>
      </x:c>
      <x:c r="U23" s="9" t="n">
        <x:f>T23*R23</x:f>
        <x:v>-541.2266936000696</x:v>
      </x:c>
      <x:c r="V23" s="9" t="n">
        <x:f>S23+U23</x:f>
        <x:v>12091.551979114925</x:v>
      </x:c>
      <x:c r="W23" s="2" t="n">
        <x:f>IF(N23&gt;0,1,0)</x:f>
        <x:v>0</x:v>
      </x:c>
      <x:c r="X23" s="2" t="n">
        <x:f>IF(U23&gt;0,1,0)</x:f>
        <x:v>0</x:v>
      </x:c>
      <x:c r="Y23" s="9" t="n">
        <x:f>MAX(U23,0)</x:f>
        <x:v>0</x:v>
      </x:c>
      <x:c r="Z23" s="9" t="n">
        <x:f>-MIN(U23,0)</x:f>
        <x:v>541.2266936000696</x:v>
      </x:c>
    </x:row>
    <x:row r="24" ht="23" customHeight="1">
      <x:c r="A24" s="2" t="str">
        <x:v>4H-MACD-全期</x:v>
      </x:c>
      <x:c r="B24" s="2" t="str">
        <x:v>4H</x:v>
      </x:c>
      <x:c r="C24" s="2" t="str">
        <x:v>MACD</x:v>
      </x:c>
      <x:c r="D24" s="2" t="str">
        <x:v>全期</x:v>
      </x:c>
      <x:c r="E24" s="2" t="n">
        <x:v>20</x:v>
      </x:c>
      <x:c r="F24" s="2" t="str">
        <x:v>空</x:v>
      </x:c>
      <x:c r="G24" s="11" t="n">
        <x:v>44436.333333333336</x:v>
      </x:c>
      <x:c r="H24" s="11" t="n">
        <x:v>44436.50000000001</x:v>
      </x:c>
      <x:c r="I24" s="11" t="n">
        <x:v>44438.166655092595</x:v>
      </x:c>
      <x:c r="J24" s="9" t="n">
        <x:v>48892.89</x:v>
      </x:c>
      <x:c r="K24" s="9" t="n">
        <x:v>48808.94</x:v>
      </x:c>
      <x:c r="L24" s="9" t="n">
        <x:v>48883.111422</x:v>
      </x:c>
      <x:c r="M24" s="9" t="n">
        <x:v>48818.701788</x:v>
      </x:c>
      <x:c r="N24" s="10" t="n">
        <x:f>IF(F24="多",1,-1)*(K24/J24-1)</x:f>
        <x:v>0.0017170185685484451</x:v>
      </x:c>
      <x:c r="O24" s="10" t="n">
        <x:f>IF(F24="多",1,-1)*(M24/L24-1)</x:f>
        <x:v>0.0013176254973618073</x:v>
      </x:c>
      <x:c r="P24" s="10" t="n">
        <x:v>0.0009993411872513192</x:v>
      </x:c>
      <x:c r="Q24" s="10" t="n">
        <x:v>-0.0008526985212226452</x:v>
      </x:c>
      <x:c r="R24" s="10" t="n">
        <x:f>O24-P24-Q24</x:f>
        <x:v>0.0011709828313331333</x:v>
      </x:c>
      <x:c r="S24" s="9" t="n">
        <x:f>V23</x:f>
        <x:v>12091.551979114925</x:v>
      </x:c>
      <x:c r="T24" s="9" t="n">
        <x:f>S24/(1+'回测计划'!$B$33)</x:f>
        <x:v>12085.509224502675</x:v>
      </x:c>
      <x:c r="U24" s="9" t="n">
        <x:f>T24*R24</x:f>
        <x:v>14.151923809810842</x:v>
      </x:c>
      <x:c r="V24" s="9" t="n">
        <x:f>S24+U24</x:f>
        <x:v>12105.703902924737</x:v>
      </x:c>
      <x:c r="W24" s="2" t="n">
        <x:f>IF(N24&gt;0,1,0)</x:f>
        <x:v>1</x:v>
      </x:c>
      <x:c r="X24" s="2" t="n">
        <x:f>IF(U24&gt;0,1,0)</x:f>
        <x:v>1</x:v>
      </x:c>
      <x:c r="Y24" s="9" t="n">
        <x:f>MAX(U24,0)</x:f>
        <x:v>14.151923809810842</x:v>
      </x:c>
      <x:c r="Z24" s="9" t="n">
        <x:f>-MIN(U24,0)</x:f>
        <x:v>0</x:v>
      </x:c>
    </x:row>
    <x:row r="25" ht="23" customHeight="1">
      <x:c r="A25" s="2" t="str">
        <x:v>4H-MACD-全期</x:v>
      </x:c>
      <x:c r="B25" s="2" t="str">
        <x:v>4H</x:v>
      </x:c>
      <x:c r="C25" s="2" t="str">
        <x:v>MACD</x:v>
      </x:c>
      <x:c r="D25" s="2" t="str">
        <x:v>全期</x:v>
      </x:c>
      <x:c r="E25" s="2" t="n">
        <x:v>21</x:v>
      </x:c>
      <x:c r="F25" s="2" t="str">
        <x:v>空</x:v>
      </x:c>
      <x:c r="G25" s="11" t="n">
        <x:v>44443.00000000001</x:v>
      </x:c>
      <x:c r="H25" s="11" t="n">
        <x:v>44443.166666666664</x:v>
      </x:c>
      <x:c r="I25" s="11" t="n">
        <x:v>44444.833321759266</x:v>
      </x:c>
      <x:c r="J25" s="9" t="n">
        <x:v>50575.7</x:v>
      </x:c>
      <x:c r="K25" s="9" t="n">
        <x:v>50230</x:v>
      </x:c>
      <x:c r="L25" s="9" t="n">
        <x:v>50565.584859999995</x:v>
      </x:c>
      <x:c r="M25" s="9" t="n">
        <x:v>50240.046</x:v>
      </x:c>
      <x:c r="N25" s="10" t="n">
        <x:f>IF(F25="多",1,-1)*(K25/J25-1)</x:f>
        <x:v>0.006835298374515797</x:v>
      </x:c>
      <x:c r="O25" s="10" t="n">
        <x:f>IF(F25="多",1,-1)*(M25/L25-1)</x:f>
        <x:v>0.006437953024795551</x:v>
      </x:c>
      <x:c r="P25" s="10" t="n">
        <x:v>0.0009967810234876022</x:v>
      </x:c>
      <x:c r="Q25" s="10" t="n">
        <x:v>-0.0009389688348875082</x:v>
      </x:c>
      <x:c r="R25" s="10" t="n">
        <x:f>O25-P25-Q25</x:f>
        <x:v>0.006380140836195457</x:v>
      </x:c>
      <x:c r="S25" s="9" t="n">
        <x:f>V24</x:f>
        <x:v>12105.703902924737</x:v>
      </x:c>
      <x:c r="T25" s="9" t="n">
        <x:f>S25/(1+'回测计划'!$B$33)</x:f>
        <x:v>12099.654075886794</x:v>
      </x:c>
      <x:c r="U25" s="9" t="n">
        <x:f>T25*R25</x:f>
        <x:v>77.19749707340414</x:v>
      </x:c>
      <x:c r="V25" s="9" t="n">
        <x:f>S25+U25</x:f>
        <x:v>12182.901399998142</x:v>
      </x:c>
      <x:c r="W25" s="2" t="n">
        <x:f>IF(N25&gt;0,1,0)</x:f>
        <x:v>1</x:v>
      </x:c>
      <x:c r="X25" s="2" t="n">
        <x:f>IF(U25&gt;0,1,0)</x:f>
        <x:v>1</x:v>
      </x:c>
      <x:c r="Y25" s="9" t="n">
        <x:f>MAX(U25,0)</x:f>
        <x:v>77.19749707340414</x:v>
      </x:c>
      <x:c r="Z25" s="9" t="n">
        <x:f>-MIN(U25,0)</x:f>
        <x:v>0</x:v>
      </x:c>
    </x:row>
    <x:row r="26" ht="23" customHeight="1">
      <x:c r="A26" s="2" t="str">
        <x:v>4H-MACD-全期</x:v>
      </x:c>
      <x:c r="B26" s="2" t="str">
        <x:v>4H</x:v>
      </x:c>
      <x:c r="C26" s="2" t="str">
        <x:v>MACD</x:v>
      </x:c>
      <x:c r="D26" s="2" t="str">
        <x:v>全期</x:v>
      </x:c>
      <x:c r="E26" s="2" t="n">
        <x:v>22</x:v>
      </x:c>
      <x:c r="F26" s="2" t="str">
        <x:v>空</x:v>
      </x:c>
      <x:c r="G26" s="11" t="n">
        <x:v>44446.333333333336</x:v>
      </x:c>
      <x:c r="H26" s="11" t="n">
        <x:v>44446.50000000001</x:v>
      </x:c>
      <x:c r="I26" s="11" t="n">
        <x:v>44448.166655092595</x:v>
      </x:c>
      <x:c r="J26" s="9" t="n">
        <x:v>52680.9</x:v>
      </x:c>
      <x:c r="K26" s="9" t="n">
        <x:v>46454.12</x:v>
      </x:c>
      <x:c r="L26" s="9" t="n">
        <x:v>52670.363820000006</x:v>
      </x:c>
      <x:c r="M26" s="9" t="n">
        <x:v>46463.410824</x:v>
      </x:c>
      <x:c r="N26" s="10" t="n">
        <x:f>IF(F26="多",1,-1)*(K26/J26-1)</x:f>
        <x:v>0.11819805660115901</x:v>
      </x:c>
      <x:c r="O26" s="10" t="n">
        <x:f>IF(F26="多",1,-1)*(M26/L26-1)</x:f>
        <x:v>0.11784526526553252</x:v>
      </x:c>
      <x:c r="P26" s="10" t="n">
        <x:v>0.0009410773673672337</x:v>
      </x:c>
      <x:c r="Q26" s="10" t="n">
        <x:v>-0.0005650625136217134</x:v>
      </x:c>
      <x:c r="R26" s="10" t="n">
        <x:f>O26-P26-Q26</x:f>
        <x:v>0.117469250411787</x:v>
      </x:c>
      <x:c r="S26" s="9" t="n">
        <x:f>V25</x:f>
        <x:v>12182.901399998142</x:v>
      </x:c>
      <x:c r="T26" s="9" t="n">
        <x:f>S26/(1+'回测计划'!$B$33)</x:f>
        <x:v>12176.812993501391</x:v>
      </x:c>
      <x:c r="U26" s="9" t="n">
        <x:f>T26*R26</x:f>
        <x:v>1430.4010947511167</x:v>
      </x:c>
      <x:c r="V26" s="9" t="n">
        <x:f>S26+U26</x:f>
        <x:v>13613.302494749258</x:v>
      </x:c>
      <x:c r="W26" s="2" t="n">
        <x:f>IF(N26&gt;0,1,0)</x:f>
        <x:v>1</x:v>
      </x:c>
      <x:c r="X26" s="2" t="n">
        <x:f>IF(U26&gt;0,1,0)</x:f>
        <x:v>1</x:v>
      </x:c>
      <x:c r="Y26" s="9" t="n">
        <x:f>MAX(U26,0)</x:f>
        <x:v>1430.4010947511167</x:v>
      </x:c>
      <x:c r="Z26" s="9" t="n">
        <x:f>-MIN(U26,0)</x:f>
        <x:v>0</x:v>
      </x:c>
    </x:row>
    <x:row r="27" ht="23" customHeight="1">
      <x:c r="A27" s="2" t="str">
        <x:v>4H-MACD-全期</x:v>
      </x:c>
      <x:c r="B27" s="2" t="str">
        <x:v>4H</x:v>
      </x:c>
      <x:c r="C27" s="2" t="str">
        <x:v>MACD</x:v>
      </x:c>
      <x:c r="D27" s="2" t="str">
        <x:v>全期</x:v>
      </x:c>
      <x:c r="E27" s="2" t="n">
        <x:v>23</x:v>
      </x:c>
      <x:c r="F27" s="2" t="str">
        <x:v>多</x:v>
      </x:c>
      <x:c r="G27" s="11" t="n">
        <x:v>44459.833333333336</x:v>
      </x:c>
      <x:c r="H27" s="11" t="n">
        <x:v>44460.00000000001</x:v>
      </x:c>
      <x:c r="I27" s="11" t="n">
        <x:v>44461.666655092595</x:v>
      </x:c>
      <x:c r="J27" s="9" t="n">
        <x:v>43836.9</x:v>
      </x:c>
      <x:c r="K27" s="9" t="n">
        <x:v>42522.33</x:v>
      </x:c>
      <x:c r="L27" s="9" t="n">
        <x:v>43845.66738</x:v>
      </x:c>
      <x:c r="M27" s="9" t="n">
        <x:v>42513.825534</x:v>
      </x:c>
      <x:c r="N27" s="10" t="n">
        <x:f>IF(F27="多",1,-1)*(K27/J27-1)</x:f>
        <x:v>-0.029987750046193917</x:v>
      </x:c>
      <x:c r="O27" s="10" t="n">
        <x:f>IF(F27="多",1,-1)*(M27/L27-1)</x:f>
        <x:v>-0.03037567736071245</x:v>
      </x:c>
      <x:c r="P27" s="10" t="n">
        <x:v>0.000984812161319644</x:v>
      </x:c>
      <x:c r="Q27" s="10" t="n">
        <x:v>0.0004879354398824584</x:v>
      </x:c>
      <x:c r="R27" s="10" t="n">
        <x:f>O27-P27-Q27</x:f>
        <x:v>-0.031848424961914555</x:v>
      </x:c>
      <x:c r="S27" s="9" t="n">
        <x:f>V26</x:f>
        <x:v>13613.302494749258</x:v>
      </x:c>
      <x:c r="T27" s="9" t="n">
        <x:f>S27/(1+'回测计划'!$B$33)</x:f>
        <x:v>13606.499245126695</x:v>
      </x:c>
      <x:c r="U27" s="9" t="n">
        <x:f>T27*R27</x:f>
        <x:v>-433.3455702027646</x:v>
      </x:c>
      <x:c r="V27" s="9" t="n">
        <x:f>S27+U27</x:f>
        <x:v>13179.956924546494</x:v>
      </x:c>
      <x:c r="W27" s="2" t="n">
        <x:f>IF(N27&gt;0,1,0)</x:f>
        <x:v>0</x:v>
      </x:c>
      <x:c r="X27" s="2" t="n">
        <x:f>IF(U27&gt;0,1,0)</x:f>
        <x:v>0</x:v>
      </x:c>
      <x:c r="Y27" s="9" t="n">
        <x:f>MAX(U27,0)</x:f>
        <x:v>0</x:v>
      </x:c>
      <x:c r="Z27" s="9" t="n">
        <x:f>-MIN(U27,0)</x:f>
        <x:v>433.3455702027646</x:v>
      </x:c>
    </x:row>
    <x:row r="28" ht="23" customHeight="1">
      <x:c r="A28" s="2" t="str">
        <x:v>4H-MACD-全期</x:v>
      </x:c>
      <x:c r="B28" s="2" t="str">
        <x:v>4H</x:v>
      </x:c>
      <x:c r="C28" s="2" t="str">
        <x:v>MACD</x:v>
      </x:c>
      <x:c r="D28" s="2" t="str">
        <x:v>全期</x:v>
      </x:c>
      <x:c r="E28" s="2" t="n">
        <x:v>24</x:v>
      </x:c>
      <x:c r="F28" s="2" t="str">
        <x:v>多</x:v>
      </x:c>
      <x:c r="G28" s="11" t="n">
        <x:v>44468.333333333336</x:v>
      </x:c>
      <x:c r="H28" s="11" t="n">
        <x:v>44468.50000000001</x:v>
      </x:c>
      <x:c r="I28" s="11" t="n">
        <x:v>44470.166655092595</x:v>
      </x:c>
      <x:c r="J28" s="9" t="n">
        <x:v>42186.67</x:v>
      </x:c>
      <x:c r="K28" s="9" t="n">
        <x:v>43515.5</x:v>
      </x:c>
      <x:c r="L28" s="9" t="n">
        <x:v>42195.107334</x:v>
      </x:c>
      <x:c r="M28" s="9" t="n">
        <x:v>43506.7969</x:v>
      </x:c>
      <x:c r="N28" s="10" t="n">
        <x:f>IF(F28="多",1,-1)*(K28/J28-1)</x:f>
        <x:v>0.03149881230255902</x:v>
      </x:c>
      <x:c r="O28" s="10" t="n">
        <x:f>IF(F28="多",1,-1)*(M28/L28-1)</x:f>
        <x:v>0.031086295281042453</x:v>
      </x:c>
      <x:c r="P28" s="10" t="n">
        <x:v>0.0010155431476405212</x:v>
      </x:c>
      <x:c r="Q28" s="10" t="n">
        <x:v>0.00038901910974341677</x:v>
      </x:c>
      <x:c r="R28" s="10" t="n">
        <x:f>O28-P28-Q28</x:f>
        <x:v>0.029681733023658514</x:v>
      </x:c>
      <x:c r="S28" s="9" t="n">
        <x:f>V27</x:f>
        <x:v>13179.956924546494</x:v>
      </x:c>
      <x:c r="T28" s="9" t="n">
        <x:f>S28/(1+'回测计划'!$B$33)</x:f>
        <x:v>13173.37023942678</x:v>
      </x:c>
      <x:c r="U28" s="9" t="n">
        <x:f>T28*R28</x:f>
        <x:v>391.00845846847415</x:v>
      </x:c>
      <x:c r="V28" s="9" t="n">
        <x:f>S28+U28</x:f>
        <x:v>13570.965383014967</x:v>
      </x:c>
      <x:c r="W28" s="2" t="n">
        <x:f>IF(N28&gt;0,1,0)</x:f>
        <x:v>1</x:v>
      </x:c>
      <x:c r="X28" s="2" t="n">
        <x:f>IF(U28&gt;0,1,0)</x:f>
        <x:v>1</x:v>
      </x:c>
      <x:c r="Y28" s="9" t="n">
        <x:f>MAX(U28,0)</x:f>
        <x:v>391.00845846847415</x:v>
      </x:c>
      <x:c r="Z28" s="9" t="n">
        <x:f>-MIN(U28,0)</x:f>
        <x:v>0</x:v>
      </x:c>
    </x:row>
    <x:row r="29" ht="23" customHeight="1">
      <x:c r="A29" s="2" t="str">
        <x:v>4H-MACD-全期</x:v>
      </x:c>
      <x:c r="B29" s="2" t="str">
        <x:v>4H</x:v>
      </x:c>
      <x:c r="C29" s="2" t="str">
        <x:v>MACD</x:v>
      </x:c>
      <x:c r="D29" s="2" t="str">
        <x:v>全期</x:v>
      </x:c>
      <x:c r="E29" s="2" t="n">
        <x:v>25</x:v>
      </x:c>
      <x:c r="F29" s="2" t="str">
        <x:v>空</x:v>
      </x:c>
      <x:c r="G29" s="11" t="n">
        <x:v>44473.166666666664</x:v>
      </x:c>
      <x:c r="H29" s="11" t="n">
        <x:v>44473.333333333336</x:v>
      </x:c>
      <x:c r="I29" s="11" t="n">
        <x:v>44474.99998842592</x:v>
      </x:c>
      <x:c r="J29" s="9" t="n">
        <x:v>48187.99</x:v>
      </x:c>
      <x:c r="K29" s="9" t="n">
        <x:v>49770.9</x:v>
      </x:c>
      <x:c r="L29" s="9" t="n">
        <x:v>48178.352402</x:v>
      </x:c>
      <x:c r="M29" s="9" t="n">
        <x:v>49780.85418</x:v>
      </x:c>
      <x:c r="N29" s="10" t="n">
        <x:f>IF(F29="多",1,-1)*(K29/J29-1)</x:f>
        <x:v>-0.03284864133158494</x:v>
      </x:c>
      <x:c r="O29" s="10" t="n">
        <x:f>IF(F29="多",1,-1)*(M29/L29-1)</x:f>
        <x:v>-0.0332618634325379</x:v>
      </x:c>
      <x:c r="P29" s="10" t="n">
        <x:v>0.001016630931716269</x:v>
      </x:c>
      <x:c r="Q29" s="10" t="n">
        <x:v>-0.0003756285899338601</x:v>
      </x:c>
      <x:c r="R29" s="10" t="n">
        <x:f>O29-P29-Q29</x:f>
        <x:v>-0.03390286577432031</x:v>
      </x:c>
      <x:c r="S29" s="9" t="n">
        <x:f>V28</x:f>
        <x:v>13570.965383014967</x:v>
      </x:c>
      <x:c r="T29" s="9" t="n">
        <x:f>S29/(1+'回测计划'!$B$33)</x:f>
        <x:v>13564.183291369283</x:v>
      </x:c>
      <x:c r="U29" s="9" t="n">
        <x:f>T29*R29</x:f>
        <x:v>-459.86468546557103</x:v>
      </x:c>
      <x:c r="V29" s="9" t="n">
        <x:f>S29+U29</x:f>
        <x:v>13111.100697549397</x:v>
      </x:c>
      <x:c r="W29" s="2" t="n">
        <x:f>IF(N29&gt;0,1,0)</x:f>
        <x:v>0</x:v>
      </x:c>
      <x:c r="X29" s="2" t="n">
        <x:f>IF(U29&gt;0,1,0)</x:f>
        <x:v>0</x:v>
      </x:c>
      <x:c r="Y29" s="9" t="n">
        <x:f>MAX(U29,0)</x:f>
        <x:v>0</x:v>
      </x:c>
      <x:c r="Z29" s="9" t="n">
        <x:f>-MIN(U29,0)</x:f>
        <x:v>459.86468546557103</x:v>
      </x:c>
    </x:row>
    <x:row r="30" ht="23" customHeight="1">
      <x:c r="A30" s="2" t="str">
        <x:v>4H-MACD-全期</x:v>
      </x:c>
      <x:c r="B30" s="2" t="str">
        <x:v>4H</x:v>
      </x:c>
      <x:c r="C30" s="2" t="str">
        <x:v>MACD</x:v>
      </x:c>
      <x:c r="D30" s="2" t="str">
        <x:v>全期</x:v>
      </x:c>
      <x:c r="E30" s="2" t="n">
        <x:v>26</x:v>
      </x:c>
      <x:c r="F30" s="2" t="str">
        <x:v>空</x:v>
      </x:c>
      <x:c r="G30" s="11" t="n">
        <x:v>44474.833333333336</x:v>
      </x:c>
      <x:c r="H30" s="11" t="n">
        <x:v>44475.00000000001</x:v>
      </x:c>
      <x:c r="I30" s="11" t="n">
        <x:v>44476.666655092595</x:v>
      </x:c>
      <x:c r="J30" s="9" t="n">
        <x:v>49770.91</x:v>
      </x:c>
      <x:c r="K30" s="9" t="n">
        <x:v>54808.39</x:v>
      </x:c>
      <x:c r="L30" s="9" t="n">
        <x:v>49760.955818</x:v>
      </x:c>
      <x:c r="M30" s="9" t="n">
        <x:v>54819.351678</x:v>
      </x:c>
      <x:c r="N30" s="10" t="n">
        <x:f>IF(F30="多",1,-1)*(K30/J30-1)</x:f>
        <x:v>-0.10121333927790332</x:v>
      </x:c>
      <x:c r="O30" s="10" t="n">
        <x:f>IF(F30="多",1,-1)*(M30/L30-1)</x:f>
        <x:v>-0.10165391272830471</x:v>
      </x:c>
      <x:c r="P30" s="10" t="n">
        <x:v>0.0010508269563641523</x:v>
      </x:c>
      <x:c r="Q30" s="10" t="n">
        <x:v>-0.00043012246877617626</x:v>
      </x:c>
      <x:c r="R30" s="10" t="n">
        <x:f>O30-P30-Q30</x:f>
        <x:v>-0.10227461721589269</x:v>
      </x:c>
      <x:c r="S30" s="9" t="n">
        <x:f>V29</x:f>
        <x:v>13111.100697549397</x:v>
      </x:c>
      <x:c r="T30" s="9" t="n">
        <x:f>S30/(1+'回测计划'!$B$33)</x:f>
        <x:v>13104.548423337728</x:v>
      </x:c>
      <x:c r="U30" s="9" t="n">
        <x:f>T30*R30</x:f>
        <x:v>-1340.2626737839962</x:v>
      </x:c>
      <x:c r="V30" s="9" t="n">
        <x:f>S30+U30</x:f>
        <x:v>11770.8380237654</x:v>
      </x:c>
      <x:c r="W30" s="2" t="n">
        <x:f>IF(N30&gt;0,1,0)</x:f>
        <x:v>0</x:v>
      </x:c>
      <x:c r="X30" s="2" t="n">
        <x:f>IF(U30&gt;0,1,0)</x:f>
        <x:v>0</x:v>
      </x:c>
      <x:c r="Y30" s="9" t="n">
        <x:f>MAX(U30,0)</x:f>
        <x:v>0</x:v>
      </x:c>
      <x:c r="Z30" s="9" t="n">
        <x:f>-MIN(U30,0)</x:f>
        <x:v>1340.2626737839962</x:v>
      </x:c>
    </x:row>
    <x:row r="31" ht="23" customHeight="1">
      <x:c r="A31" s="2" t="str">
        <x:v>4H-MACD-全期</x:v>
      </x:c>
      <x:c r="B31" s="2" t="str">
        <x:v>4H</x:v>
      </x:c>
      <x:c r="C31" s="2" t="str">
        <x:v>MACD</x:v>
      </x:c>
      <x:c r="D31" s="2" t="str">
        <x:v>全期</x:v>
      </x:c>
      <x:c r="E31" s="2" t="n">
        <x:v>27</x:v>
      </x:c>
      <x:c r="F31" s="2" t="str">
        <x:v>空</x:v>
      </x:c>
      <x:c r="G31" s="11" t="n">
        <x:v>44479.666666666664</x:v>
      </x:c>
      <x:c r="H31" s="11" t="n">
        <x:v>44479.833333333336</x:v>
      </x:c>
      <x:c r="I31" s="11" t="n">
        <x:v>44481.49998842592</x:v>
      </x:c>
      <x:c r="J31" s="9" t="n">
        <x:v>55182.24</x:v>
      </x:c>
      <x:c r="K31" s="9" t="n">
        <x:v>56743.26</x:v>
      </x:c>
      <x:c r="L31" s="9" t="n">
        <x:v>55171.203552</x:v>
      </x:c>
      <x:c r="M31" s="9" t="n">
        <x:v>56754.608652</x:v>
      </x:c>
      <x:c r="N31" s="10" t="n">
        <x:f>IF(F31="多",1,-1)*(K31/J31-1)</x:f>
        <x:v>-0.02828844932717489</x:v>
      </x:c>
      <x:c r="O31" s="10" t="n">
        <x:f>IF(F31="多",1,-1)*(M31/L31-1)</x:f>
        <x:v>-0.028699846986437683</x:v>
      </x:c>
      <x:c r="P31" s="10" t="n">
        <x:v>0.001014349923493219</x:v>
      </x:c>
      <x:c r="Q31" s="10" t="n">
        <x:v>-0.0005109608307426372</x:v>
      </x:c>
      <x:c r="R31" s="10" t="n">
        <x:f>O31-P31-Q31</x:f>
        <x:v>-0.029203236079188268</x:v>
      </x:c>
      <x:c r="S31" s="9" t="n">
        <x:f>V30</x:f>
        <x:v>11770.8380237654</x:v>
      </x:c>
      <x:c r="T31" s="9" t="n">
        <x:f>S31/(1+'回测计划'!$B$33)</x:f>
        <x:v>11764.955545992405</x:v>
      </x:c>
      <x:c r="U31" s="9" t="n">
        <x:f>T31*R31</x:f>
        <x:v>-343.5747742707715</x:v>
      </x:c>
      <x:c r="V31" s="9" t="n">
        <x:f>S31+U31</x:f>
        <x:v>11427.263249494628</x:v>
      </x:c>
      <x:c r="W31" s="2" t="n">
        <x:f>IF(N31&gt;0,1,0)</x:f>
        <x:v>0</x:v>
      </x:c>
      <x:c r="X31" s="2" t="n">
        <x:f>IF(U31&gt;0,1,0)</x:f>
        <x:v>0</x:v>
      </x:c>
      <x:c r="Y31" s="9" t="n">
        <x:f>MAX(U31,0)</x:f>
        <x:v>0</x:v>
      </x:c>
      <x:c r="Z31" s="9" t="n">
        <x:f>-MIN(U31,0)</x:f>
        <x:v>343.5747742707715</x:v>
      </x:c>
    </x:row>
    <x:row r="32" ht="23" customHeight="1">
      <x:c r="A32" s="2" t="str">
        <x:v>4H-MACD-全期</x:v>
      </x:c>
      <x:c r="B32" s="2" t="str">
        <x:v>4H</x:v>
      </x:c>
      <x:c r="C32" s="2" t="str">
        <x:v>MACD</x:v>
      </x:c>
      <x:c r="D32" s="2" t="str">
        <x:v>全期</x:v>
      </x:c>
      <x:c r="E32" s="2" t="n">
        <x:v>28</x:v>
      </x:c>
      <x:c r="F32" s="2" t="str">
        <x:v>空</x:v>
      </x:c>
      <x:c r="G32" s="11" t="n">
        <x:v>44485.333333333336</x:v>
      </x:c>
      <x:c r="H32" s="11" t="n">
        <x:v>44485.50000000001</x:v>
      </x:c>
      <x:c r="I32" s="11" t="n">
        <x:v>44487.166655092595</x:v>
      </x:c>
      <x:c r="J32" s="9" t="n">
        <x:v>61691.62</x:v>
      </x:c>
      <x:c r="K32" s="9" t="n">
        <x:v>60563.24</x:v>
      </x:c>
      <x:c r="L32" s="9" t="n">
        <x:v>61679.281676000006</x:v>
      </x:c>
      <x:c r="M32" s="9" t="n">
        <x:v>60575.352648</x:v>
      </x:c>
      <x:c r="N32" s="10" t="n">
        <x:f>IF(F32="多",1,-1)*(K32/J32-1)</x:f>
        <x:v>0.0182906527661294</x:v>
      </x:c>
      <x:c r="O32" s="10" t="n">
        <x:f>IF(F32="多",1,-1)*(M32/L32-1)</x:f>
        <x:v>0.017897890474777634</x:v>
      </x:c>
      <x:c r="P32" s="10" t="n">
        <x:v>0.0009910510547626113</x:v>
      </x:c>
      <x:c r="Q32" s="10" t="n">
        <x:v>-0.0018456560815087388</x:v>
      </x:c>
      <x:c r="R32" s="10" t="n">
        <x:f>O32-P32-Q32</x:f>
        <x:v>0.01875249550152376</x:v>
      </x:c>
      <x:c r="S32" s="9" t="n">
        <x:f>V31</x:f>
        <x:v>11427.263249494628</x:v>
      </x:c>
      <x:c r="T32" s="9" t="n">
        <x:f>S32/(1+'回测计划'!$B$33)</x:f>
        <x:v>11421.552473258</x:v>
      </x:c>
      <x:c r="U32" s="9" t="n">
        <x:f>T32*R32</x:f>
        <x:v>214.18261137518823</x:v>
      </x:c>
      <x:c r="V32" s="9" t="n">
        <x:f>S32+U32</x:f>
        <x:v>11641.445860869817</x:v>
      </x:c>
      <x:c r="W32" s="2" t="n">
        <x:f>IF(N32&gt;0,1,0)</x:f>
        <x:v>1</x:v>
      </x:c>
      <x:c r="X32" s="2" t="n">
        <x:f>IF(U32&gt;0,1,0)</x:f>
        <x:v>1</x:v>
      </x:c>
      <x:c r="Y32" s="9" t="n">
        <x:f>MAX(U32,0)</x:f>
        <x:v>214.18261137518823</x:v>
      </x:c>
      <x:c r="Z32" s="9" t="n">
        <x:f>-MIN(U32,0)</x:f>
        <x:v>0</x:v>
      </x:c>
    </x:row>
    <x:row r="33" ht="23" customHeight="1">
      <x:c r="A33" s="2" t="str">
        <x:v>4H-MACD-全期</x:v>
      </x:c>
      <x:c r="B33" s="2" t="str">
        <x:v>4H</x:v>
      </x:c>
      <x:c r="C33" s="2" t="str">
        <x:v>MACD</x:v>
      </x:c>
      <x:c r="D33" s="2" t="str">
        <x:v>全期</x:v>
      </x:c>
      <x:c r="E33" s="2" t="n">
        <x:v>29</x:v>
      </x:c>
      <x:c r="F33" s="2" t="str">
        <x:v>多</x:v>
      </x:c>
      <x:c r="G33" s="11" t="n">
        <x:v>44496.833333333336</x:v>
      </x:c>
      <x:c r="H33" s="11" t="n">
        <x:v>44497.00000000001</x:v>
      </x:c>
      <x:c r="I33" s="11" t="n">
        <x:v>44498.666655092595</x:v>
      </x:c>
      <x:c r="J33" s="9" t="n">
        <x:v>58857.61</x:v>
      </x:c>
      <x:c r="K33" s="9" t="n">
        <x:v>60610.32</x:v>
      </x:c>
      <x:c r="L33" s="9" t="n">
        <x:v>58869.381521999996</x:v>
      </x:c>
      <x:c r="M33" s="9" t="n">
        <x:v>60598.197936000004</x:v>
      </x:c>
      <x:c r="N33" s="10" t="n">
        <x:f>IF(F33="多",1,-1)*(K33/J33-1)</x:f>
        <x:v>0.02977881704676766</x:v>
      </x:c>
      <x:c r="O33" s="10" t="n">
        <x:f>IF(F33="多",1,-1)*(M33/L33-1)</x:f>
        <x:v>0.02936698788578118</x:v>
      </x:c>
      <x:c r="P33" s="10" t="n">
        <x:v>0.0010146834939428907</x:v>
      </x:c>
      <x:c r="Q33" s="10" t="n">
        <x:v>0.0008704684593866371</x:v>
      </x:c>
      <x:c r="R33" s="10" t="n">
        <x:f>O33-P33-Q33</x:f>
        <x:v>0.027481835932451657</x:v>
      </x:c>
      <x:c r="S33" s="9" t="n">
        <x:f>V32</x:f>
        <x:v>11641.445860869817</x:v>
      </x:c>
      <x:c r="T33" s="9" t="n">
        <x:f>S33/(1+'回测计划'!$B$33)</x:f>
        <x:v>11635.628046846394</x:v>
      </x:c>
      <x:c r="U33" s="9" t="n">
        <x:f>T33*R33</x:f>
        <x:v>319.7684209544655</x:v>
      </x:c>
      <x:c r="V33" s="9" t="n">
        <x:f>S33+U33</x:f>
        <x:v>11961.214281824283</x:v>
      </x:c>
      <x:c r="W33" s="2" t="n">
        <x:f>IF(N33&gt;0,1,0)</x:f>
        <x:v>1</x:v>
      </x:c>
      <x:c r="X33" s="2" t="n">
        <x:f>IF(U33&gt;0,1,0)</x:f>
        <x:v>1</x:v>
      </x:c>
      <x:c r="Y33" s="9" t="n">
        <x:f>MAX(U33,0)</x:f>
        <x:v>319.7684209544655</x:v>
      </x:c>
      <x:c r="Z33" s="9" t="n">
        <x:f>-MIN(U33,0)</x:f>
        <x:v>0</x:v>
      </x:c>
    </x:row>
    <x:row r="34" ht="23" customHeight="1">
      <x:c r="A34" s="2" t="str">
        <x:v>4H-MACD-全期</x:v>
      </x:c>
      <x:c r="B34" s="2" t="str">
        <x:v>4H</x:v>
      </x:c>
      <x:c r="C34" s="2" t="str">
        <x:v>MACD</x:v>
      </x:c>
      <x:c r="D34" s="2" t="str">
        <x:v>全期</x:v>
      </x:c>
      <x:c r="E34" s="2" t="n">
        <x:v>30</x:v>
      </x:c>
      <x:c r="F34" s="2" t="str">
        <x:v>多</x:v>
      </x:c>
      <x:c r="G34" s="11" t="n">
        <x:v>44501.50000000001</x:v>
      </x:c>
      <x:c r="H34" s="11" t="n">
        <x:v>44501.666666666664</x:v>
      </x:c>
      <x:c r="I34" s="11" t="n">
        <x:v>44503.333321759266</x:v>
      </x:c>
      <x:c r="J34" s="9" t="n">
        <x:v>62257.67</x:v>
      </x:c>
      <x:c r="K34" s="9" t="n">
        <x:v>63266.69</x:v>
      </x:c>
      <x:c r="L34" s="9" t="n">
        <x:v>62270.121534</x:v>
      </x:c>
      <x:c r="M34" s="9" t="n">
        <x:v>63254.036662000006</x:v>
      </x:c>
      <x:c r="N34" s="10" t="n">
        <x:f>IF(F34="多",1,-1)*(K34/J34-1)</x:f>
        <x:v>0.016207159696146833</x:v>
      </x:c>
      <x:c r="O34" s="10" t="n">
        <x:f>IF(F34="多",1,-1)*(M34/L34-1)</x:f>
        <x:v>0.015800758112584967</x:v>
      </x:c>
      <x:c r="P34" s="10" t="n">
        <x:v>0.0010079003790562924</x:v>
      </x:c>
      <x:c r="Q34" s="10" t="n">
        <x:v>0.0018482960093607293</x:v>
      </x:c>
      <x:c r="R34" s="10" t="n">
        <x:f>O34-P34-Q34</x:f>
        <x:v>0.012944561724167945</x:v>
      </x:c>
      <x:c r="S34" s="9" t="n">
        <x:f>V33</x:f>
        <x:v>11961.214281824283</x:v>
      </x:c>
      <x:c r="T34" s="9" t="n">
        <x:f>S34/(1+'回测计划'!$B$33)</x:f>
        <x:v>11955.236663492537</x:v>
      </x:c>
      <x:c r="U34" s="9" t="n">
        <x:f>T34*R34</x:f>
        <x:v>154.75529891761477</x:v>
      </x:c>
      <x:c r="V34" s="9" t="n">
        <x:f>S34+U34</x:f>
        <x:v>12115.969580741898</x:v>
      </x:c>
      <x:c r="W34" s="2" t="n">
        <x:f>IF(N34&gt;0,1,0)</x:f>
        <x:v>1</x:v>
      </x:c>
      <x:c r="X34" s="2" t="n">
        <x:f>IF(U34&gt;0,1,0)</x:f>
        <x:v>1</x:v>
      </x:c>
      <x:c r="Y34" s="9" t="n">
        <x:f>MAX(U34,0)</x:f>
        <x:v>154.75529891761477</x:v>
      </x:c>
      <x:c r="Z34" s="9" t="n">
        <x:f>-MIN(U34,0)</x:f>
        <x:v>0</x:v>
      </x:c>
    </x:row>
    <x:row r="35" ht="23" customHeight="1">
      <x:c r="A35" s="2" t="str">
        <x:v>4H-MACD-全期</x:v>
      </x:c>
      <x:c r="B35" s="2" t="str">
        <x:v>4H</x:v>
      </x:c>
      <x:c r="C35" s="2" t="str">
        <x:v>MACD</x:v>
      </x:c>
      <x:c r="D35" s="2" t="str">
        <x:v>全期</x:v>
      </x:c>
      <x:c r="E35" s="2" t="n">
        <x:v>31</x:v>
      </x:c>
      <x:c r="F35" s="2" t="str">
        <x:v>多</x:v>
      </x:c>
      <x:c r="G35" s="11" t="n">
        <x:v>44522.833333333336</x:v>
      </x:c>
      <x:c r="H35" s="11" t="n">
        <x:v>44523.00000000001</x:v>
      </x:c>
      <x:c r="I35" s="11" t="n">
        <x:v>44524.666655092595</x:v>
      </x:c>
      <x:c r="J35" s="9" t="n">
        <x:v>58206.71</x:v>
      </x:c>
      <x:c r="K35" s="9" t="n">
        <x:v>56544.37</x:v>
      </x:c>
      <x:c r="L35" s="9" t="n">
        <x:v>58218.351341999994</x:v>
      </x:c>
      <x:c r="M35" s="9" t="n">
        <x:v>56533.061126</x:v>
      </x:c>
      <x:c r="N35" s="10" t="n">
        <x:f>IF(F35="多",1,-1)*(K35/J35-1)</x:f>
        <x:v>-0.02855925029949291</x:v>
      </x:c>
      <x:c r="O35" s="10" t="n">
        <x:f>IF(F35="多",1,-1)*(M35/L35-1)</x:f>
        <x:v>-0.028947748899653014</x:v>
      </x:c>
      <x:c r="P35" s="10" t="n">
        <x:v>0.0009855261255501736</x:v>
      </x:c>
      <x:c r="Q35" s="10" t="n">
        <x:v>0.0004174953751423966</x:v>
      </x:c>
      <x:c r="R35" s="10" t="n">
        <x:f>O35-P35-Q35</x:f>
        <x:v>-0.030350770400345586</x:v>
      </x:c>
      <x:c r="S35" s="9" t="n">
        <x:f>V34</x:f>
        <x:v>12115.969580741898</x:v>
      </x:c>
      <x:c r="T35" s="9" t="n">
        <x:f>S35/(1+'回测计划'!$B$33)</x:f>
        <x:v>12109.914623430182</x:v>
      </x:c>
      <x:c r="U35" s="9" t="n">
        <x:f>T35*R35</x:f>
        <x:v>-367.54523830351695</x:v>
      </x:c>
      <x:c r="V35" s="9" t="n">
        <x:f>S35+U35</x:f>
        <x:v>11748.42434243838</x:v>
      </x:c>
      <x:c r="W35" s="2" t="n">
        <x:f>IF(N35&gt;0,1,0)</x:f>
        <x:v>0</x:v>
      </x:c>
      <x:c r="X35" s="2" t="n">
        <x:f>IF(U35&gt;0,1,0)</x:f>
        <x:v>0</x:v>
      </x:c>
      <x:c r="Y35" s="9" t="n">
        <x:f>MAX(U35,0)</x:f>
        <x:v>0</x:v>
      </x:c>
      <x:c r="Z35" s="9" t="n">
        <x:f>-MIN(U35,0)</x:f>
        <x:v>367.54523830351695</x:v>
      </x:c>
    </x:row>
    <x:row r="36" ht="23" customHeight="1">
      <x:c r="A36" s="2" t="str">
        <x:v>4H-MACD-全期</x:v>
      </x:c>
      <x:c r="B36" s="2" t="str">
        <x:v>4H</x:v>
      </x:c>
      <x:c r="C36" s="2" t="str">
        <x:v>MACD</x:v>
      </x:c>
      <x:c r="D36" s="2" t="str">
        <x:v>全期</x:v>
      </x:c>
      <x:c r="E36" s="2" t="n">
        <x:v>32</x:v>
      </x:c>
      <x:c r="F36" s="2" t="str">
        <x:v>多</x:v>
      </x:c>
      <x:c r="G36" s="11" t="n">
        <x:v>44540.333333333336</x:v>
      </x:c>
      <x:c r="H36" s="11" t="n">
        <x:v>44540.50000000001</x:v>
      </x:c>
      <x:c r="I36" s="11" t="n">
        <x:v>44542.166655092595</x:v>
      </x:c>
      <x:c r="J36" s="9" t="n">
        <x:v>48348.77</x:v>
      </x:c>
      <x:c r="K36" s="9" t="n">
        <x:v>48400</x:v>
      </x:c>
      <x:c r="L36" s="9" t="n">
        <x:v>48358.439754</x:v>
      </x:c>
      <x:c r="M36" s="9" t="n">
        <x:v>48390.32</x:v>
      </x:c>
      <x:c r="N36" s="10" t="n">
        <x:f>IF(F36="多",1,-1)*(K36/J36-1)</x:f>
        <x:v>0.0010595926225218655</x:v>
      </x:c>
      <x:c r="O36" s="10" t="n">
        <x:f>IF(F36="多",1,-1)*(M36/L36-1)</x:f>
        <x:v>0.000659248854226302</x:v>
      </x:c>
      <x:c r="P36" s="10" t="n">
        <x:v>0.0010003296244271132</x:v>
      </x:c>
      <x:c r="Q36" s="10" t="n">
        <x:v>0.0004953428216843316</x:v>
      </x:c>
      <x:c r="R36" s="10" t="n">
        <x:f>O36-P36-Q36</x:f>
        <x:v>-0.0008364235918851429</x:v>
      </x:c>
      <x:c r="S36" s="9" t="n">
        <x:f>V35</x:f>
        <x:v>11748.42434243838</x:v>
      </x:c>
      <x:c r="T36" s="9" t="n">
        <x:f>S36/(1+'回测计划'!$B$33)</x:f>
        <x:v>11742.553065905428</x:v>
      </x:c>
      <x:c r="U36" s="9" t="n">
        <x:f>T36*R36</x:f>
        <x:v>-9.821748413286514</x:v>
      </x:c>
      <x:c r="V36" s="9" t="n">
        <x:f>S36+U36</x:f>
        <x:v>11738.602594025095</x:v>
      </x:c>
      <x:c r="W36" s="2" t="n">
        <x:f>IF(N36&gt;0,1,0)</x:f>
        <x:v>1</x:v>
      </x:c>
      <x:c r="X36" s="2" t="n">
        <x:f>IF(U36&gt;0,1,0)</x:f>
        <x:v>0</x:v>
      </x:c>
      <x:c r="Y36" s="9" t="n">
        <x:f>MAX(U36,0)</x:f>
        <x:v>0</x:v>
      </x:c>
      <x:c r="Z36" s="9" t="n">
        <x:f>-MIN(U36,0)</x:f>
        <x:v>9.821748413286514</x:v>
      </x:c>
    </x:row>
    <x:row r="37" ht="23" customHeight="1">
      <x:c r="A37" s="2" t="str">
        <x:v>4H-MACD-全期</x:v>
      </x:c>
      <x:c r="B37" s="2" t="str">
        <x:v>4H</x:v>
      </x:c>
      <x:c r="C37" s="2" t="str">
        <x:v>MACD</x:v>
      </x:c>
      <x:c r="D37" s="2" t="str">
        <x:v>全期</x:v>
      </x:c>
      <x:c r="E37" s="2" t="n">
        <x:v>33</x:v>
      </x:c>
      <x:c r="F37" s="2" t="str">
        <x:v>多</x:v>
      </x:c>
      <x:c r="G37" s="11" t="n">
        <x:v>44548.00000000001</x:v>
      </x:c>
      <x:c r="H37" s="11" t="n">
        <x:v>44548.166666666664</x:v>
      </x:c>
      <x:c r="I37" s="11" t="n">
        <x:v>44549.833321759266</x:v>
      </x:c>
      <x:c r="J37" s="9" t="n">
        <x:v>46742.66</x:v>
      </x:c>
      <x:c r="K37" s="9" t="n">
        <x:v>47141.22</x:v>
      </x:c>
      <x:c r="L37" s="9" t="n">
        <x:v>46752.008532</x:v>
      </x:c>
      <x:c r="M37" s="9" t="n">
        <x:v>47131.791756</x:v>
      </x:c>
      <x:c r="N37" s="10" t="n">
        <x:f>IF(F37="多",1,-1)*(K37/J37-1)</x:f>
        <x:v>0.00852668632893372</x:v>
      </x:c>
      <x:c r="O37" s="10" t="n">
        <x:f>IF(F37="多",1,-1)*(M37/L37-1)</x:f>
        <x:v>0.008123356320403952</x:v>
      </x:c>
      <x:c r="P37" s="10" t="n">
        <x:v>0.001004061678160202</x:v>
      </x:c>
      <x:c r="Q37" s="10" t="n">
        <x:v>0.0004380420322045366</x:v>
      </x:c>
      <x:c r="R37" s="10" t="n">
        <x:f>O37-P37-Q37</x:f>
        <x:v>0.006681252610039213</x:v>
      </x:c>
      <x:c r="S37" s="9" t="n">
        <x:f>V36</x:f>
        <x:v>11738.602594025095</x:v>
      </x:c>
      <x:c r="T37" s="9" t="n">
        <x:f>S37/(1+'回测计划'!$B$33)</x:f>
        <x:v>11732.73622591214</x:v>
      </x:c>
      <x:c r="U37" s="9" t="n">
        <x:f>T37*R37</x:f>
        <x:v>78.38937453227712</x:v>
      </x:c>
      <x:c r="V37" s="9" t="n">
        <x:f>S37+U37</x:f>
        <x:v>11816.991968557371</x:v>
      </x:c>
      <x:c r="W37" s="2" t="n">
        <x:f>IF(N37&gt;0,1,0)</x:f>
        <x:v>1</x:v>
      </x:c>
      <x:c r="X37" s="2" t="n">
        <x:f>IF(U37&gt;0,1,0)</x:f>
        <x:v>1</x:v>
      </x:c>
      <x:c r="Y37" s="9" t="n">
        <x:f>MAX(U37,0)</x:f>
        <x:v>78.38937453227712</x:v>
      </x:c>
      <x:c r="Z37" s="9" t="n">
        <x:f>-MIN(U37,0)</x:f>
        <x:v>0</x:v>
      </x:c>
    </x:row>
    <x:row r="38" ht="23" customHeight="1">
      <x:c r="A38" s="2" t="str">
        <x:v>4H-MACD-全期</x:v>
      </x:c>
      <x:c r="B38" s="2" t="str">
        <x:v>4H</x:v>
      </x:c>
      <x:c r="C38" s="2" t="str">
        <x:v>MACD</x:v>
      </x:c>
      <x:c r="D38" s="2" t="str">
        <x:v>全期</x:v>
      </x:c>
      <x:c r="E38" s="2" t="n">
        <x:v>34</x:v>
      </x:c>
      <x:c r="F38" s="2" t="str">
        <x:v>多</x:v>
      </x:c>
      <x:c r="G38" s="11" t="n">
        <x:v>44582.50000000001</x:v>
      </x:c>
      <x:c r="H38" s="11" t="n">
        <x:v>44582.666666666664</x:v>
      </x:c>
      <x:c r="I38" s="11" t="n">
        <x:v>44584.333321759266</x:v>
      </x:c>
      <x:c r="J38" s="9" t="n">
        <x:v>39106.43</x:v>
      </x:c>
      <x:c r="K38" s="9" t="n">
        <x:v>35043.73</x:v>
      </x:c>
      <x:c r="L38" s="9" t="n">
        <x:v>39114.251286</x:v>
      </x:c>
      <x:c r="M38" s="9" t="n">
        <x:v>35036.721254000004</x:v>
      </x:c>
      <x:c r="N38" s="10" t="n">
        <x:f>IF(F38="多",1,-1)*(K38/J38-1)</x:f>
        <x:v>-0.10388828640200598</x:v>
      </x:c>
      <x:c r="O38" s="10" t="n">
        <x:f>IF(F38="多",1,-1)*(M38/L38-1)</x:f>
        <x:v>-0.10424665941284295</x:v>
      </x:c>
      <x:c r="P38" s="10" t="n">
        <x:v>0.0009478766702935786</x:v>
      </x:c>
      <x:c r="Q38" s="10" t="n">
        <x:v>0.0002434276975131419</x:v>
      </x:c>
      <x:c r="R38" s="10" t="n">
        <x:f>O38-P38-Q38</x:f>
        <x:v>-0.10543796378064967</x:v>
      </x:c>
      <x:c r="S38" s="9" t="n">
        <x:f>V37</x:f>
        <x:v>11816.991968557371</x:v>
      </x:c>
      <x:c r="T38" s="9" t="n">
        <x:f>S38/(1+'回测计划'!$B$33)</x:f>
        <x:v>11811.0864253447</x:v>
      </x:c>
      <x:c r="U38" s="9" t="n">
        <x:f>T38*R38</x:f>
        <x:v>-1245.3369027256174</x:v>
      </x:c>
      <x:c r="V38" s="9" t="n">
        <x:f>S38+U38</x:f>
        <x:v>10571.655065831754</x:v>
      </x:c>
      <x:c r="W38" s="2" t="n">
        <x:f>IF(N38&gt;0,1,0)</x:f>
        <x:v>0</x:v>
      </x:c>
      <x:c r="X38" s="2" t="n">
        <x:f>IF(U38&gt;0,1,0)</x:f>
        <x:v>0</x:v>
      </x:c>
      <x:c r="Y38" s="9" t="n">
        <x:f>MAX(U38,0)</x:f>
        <x:v>0</x:v>
      </x:c>
      <x:c r="Z38" s="9" t="n">
        <x:f>-MIN(U38,0)</x:f>
        <x:v>1245.3369027256174</x:v>
      </x:c>
    </x:row>
    <x:row r="39" ht="23" customHeight="1">
      <x:c r="A39" s="2" t="str">
        <x:v>4H-MACD-全期</x:v>
      </x:c>
      <x:c r="B39" s="2" t="str">
        <x:v>4H</x:v>
      </x:c>
      <x:c r="C39" s="2" t="str">
        <x:v>MACD</x:v>
      </x:c>
      <x:c r="D39" s="2" t="str">
        <x:v>全期</x:v>
      </x:c>
      <x:c r="E39" s="2" t="n">
        <x:v>35</x:v>
      </x:c>
      <x:c r="F39" s="2" t="str">
        <x:v>空</x:v>
      </x:c>
      <x:c r="G39" s="11" t="n">
        <x:v>44645.00000000001</x:v>
      </x:c>
      <x:c r="H39" s="11" t="n">
        <x:v>44645.166666666664</x:v>
      </x:c>
      <x:c r="I39" s="11" t="n">
        <x:v>44646.833321759266</x:v>
      </x:c>
      <x:c r="J39" s="9" t="n">
        <x:v>43891</x:v>
      </x:c>
      <x:c r="K39" s="9" t="n">
        <x:v>44323.6</x:v>
      </x:c>
      <x:c r="L39" s="9" t="n">
        <x:v>43882.2218</x:v>
      </x:c>
      <x:c r="M39" s="9" t="n">
        <x:v>44332.464719999996</x:v>
      </x:c>
      <x:c r="N39" s="10" t="n">
        <x:f>IF(F39="多",1,-1)*(K39/J39-1)</x:f>
        <x:v>-0.009856234763391036</x:v>
      </x:c>
      <x:c r="O39" s="10" t="n">
        <x:f>IF(F39="多",1,-1)*(M39/L39-1)</x:f>
        <x:v>-0.010260258061956185</x:v>
      </x:c>
      <x:c r="P39" s="10" t="n">
        <x:v>0.0010051301290309783</x:v>
      </x:c>
      <x:c r="Q39" s="10" t="n">
        <x:v>-0.00018110595020053925</x:v>
      </x:c>
      <x:c r="R39" s="10" t="n">
        <x:f>O39-P39-Q39</x:f>
        <x:v>-0.011084282240786624</x:v>
      </x:c>
      <x:c r="S39" s="9" t="n">
        <x:f>V38</x:f>
        <x:v>10571.655065831754</x:v>
      </x:c>
      <x:c r="T39" s="9" t="n">
        <x:f>S39/(1+'回测计划'!$B$33)</x:f>
        <x:v>10566.371879891809</x:v>
      </x:c>
      <x:c r="U39" s="9" t="n">
        <x:f>T39*R39</x:f>
        <x:v>-117.12064817783195</x:v>
      </x:c>
      <x:c r="V39" s="9" t="n">
        <x:f>S39+U39</x:f>
        <x:v>10454.534417653922</x:v>
      </x:c>
      <x:c r="W39" s="2" t="n">
        <x:f>IF(N39&gt;0,1,0)</x:f>
        <x:v>0</x:v>
      </x:c>
      <x:c r="X39" s="2" t="n">
        <x:f>IF(U39&gt;0,1,0)</x:f>
        <x:v>0</x:v>
      </x:c>
      <x:c r="Y39" s="9" t="n">
        <x:f>MAX(U39,0)</x:f>
        <x:v>0</x:v>
      </x:c>
      <x:c r="Z39" s="9" t="n">
        <x:f>-MIN(U39,0)</x:f>
        <x:v>117.12064817783195</x:v>
      </x:c>
    </x:row>
    <x:row r="40" ht="23" customHeight="1">
      <x:c r="A40" s="2" t="str">
        <x:v>4H-MACD-全期</x:v>
      </x:c>
      <x:c r="B40" s="2" t="str">
        <x:v>4H</x:v>
      </x:c>
      <x:c r="C40" s="2" t="str">
        <x:v>MACD</x:v>
      </x:c>
      <x:c r="D40" s="2" t="str">
        <x:v>全期</x:v>
      </x:c>
      <x:c r="E40" s="2" t="n">
        <x:v>36</x:v>
      </x:c>
      <x:c r="F40" s="2" t="str">
        <x:v>多</x:v>
      </x:c>
      <x:c r="G40" s="11" t="n">
        <x:v>44669.666666666664</x:v>
      </x:c>
      <x:c r="H40" s="11" t="n">
        <x:v>44669.833333333336</x:v>
      </x:c>
      <x:c r="I40" s="11" t="n">
        <x:v>44671.49998842592</x:v>
      </x:c>
      <x:c r="J40" s="9" t="n">
        <x:v>38975.4</x:v>
      </x:c>
      <x:c r="K40" s="9" t="n">
        <x:v>41372.6</x:v>
      </x:c>
      <x:c r="L40" s="9" t="n">
        <x:v>38983.19508</x:v>
      </x:c>
      <x:c r="M40" s="9" t="n">
        <x:v>41364.32548</x:v>
      </x:c>
      <x:c r="N40" s="10" t="n">
        <x:f>IF(F40="多",1,-1)*(K40/J40-1)</x:f>
        <x:v>0.06150546241988519</x:v>
      </x:c>
      <x:c r="O40" s="10" t="n">
        <x:f>IF(F40="多",1,-1)*(M40/L40-1)</x:f>
        <x:v>0.06108094513837381</x:v>
      </x:c>
      <x:c r="P40" s="10" t="n">
        <x:v>0.0010305404725691868</x:v>
      </x:c>
      <x:c r="Q40" s="10" t="n">
        <x:v>0.00016222097375608057</x:v>
      </x:c>
      <x:c r="R40" s="10" t="n">
        <x:f>O40-P40-Q40</x:f>
        <x:v>0.05988818369204854</x:v>
      </x:c>
      <x:c r="S40" s="9" t="n">
        <x:f>V39</x:f>
        <x:v>10454.534417653922</x:v>
      </x:c>
      <x:c r="T40" s="9" t="n">
        <x:f>S40/(1+'回测计划'!$B$33)</x:f>
        <x:v>10449.309762772536</x:v>
      </x:c>
      <x:c r="U40" s="9" t="n">
        <x:f>T40*R40</x:f>
        <x:v>625.7901825280378</x:v>
      </x:c>
      <x:c r="V40" s="9" t="n">
        <x:f>S40+U40</x:f>
        <x:v>11080.32460018196</x:v>
      </x:c>
      <x:c r="W40" s="2" t="n">
        <x:f>IF(N40&gt;0,1,0)</x:f>
        <x:v>1</x:v>
      </x:c>
      <x:c r="X40" s="2" t="n">
        <x:f>IF(U40&gt;0,1,0)</x:f>
        <x:v>1</x:v>
      </x:c>
      <x:c r="Y40" s="9" t="n">
        <x:f>MAX(U40,0)</x:f>
        <x:v>625.7901825280378</x:v>
      </x:c>
      <x:c r="Z40" s="9" t="n">
        <x:f>-MIN(U40,0)</x:f>
        <x:v>0</x:v>
      </x:c>
    </x:row>
    <x:row r="41" ht="23" customHeight="1">
      <x:c r="A41" s="2" t="str">
        <x:v>4H-MACD-全期</x:v>
      </x:c>
      <x:c r="B41" s="2" t="str">
        <x:v>4H</x:v>
      </x:c>
      <x:c r="C41" s="2" t="str">
        <x:v>MACD</x:v>
      </x:c>
      <x:c r="D41" s="2" t="str">
        <x:v>全期</x:v>
      </x:c>
      <x:c r="E41" s="2" t="n">
        <x:v>37</x:v>
      </x:c>
      <x:c r="F41" s="2" t="str">
        <x:v>多</x:v>
      </x:c>
      <x:c r="G41" s="11" t="n">
        <x:v>44700.00000000001</x:v>
      </x:c>
      <x:c r="H41" s="11" t="n">
        <x:v>44700.166666666664</x:v>
      </x:c>
      <x:c r="I41" s="11" t="n">
        <x:v>44701.833321759266</x:v>
      </x:c>
      <x:c r="J41" s="9" t="n">
        <x:v>29257.5</x:v>
      </x:c>
      <x:c r="K41" s="9" t="n">
        <x:v>30412.5</x:v>
      </x:c>
      <x:c r="L41" s="9" t="n">
        <x:v>29263.3515</x:v>
      </x:c>
      <x:c r="M41" s="9" t="n">
        <x:v>30406.4175</x:v>
      </x:c>
      <x:c r="N41" s="10" t="n">
        <x:f>IF(F41="多",1,-1)*(K41/J41-1)</x:f>
        <x:v>0.03947705716482952</x:v>
      </x:c>
      <x:c r="O41" s="10" t="n">
        <x:f>IF(F41="多",1,-1)*(M41/L41-1)</x:f>
        <x:v>0.03906134948349993</x:v>
      </x:c>
      <x:c r="P41" s="10" t="n">
        <x:v>0.0010195306747417501</x:v>
      </x:c>
      <x:c r="Q41" s="10" t="n">
        <x:v>0.0003372416653642214</x:v>
      </x:c>
      <x:c r="R41" s="10" t="n">
        <x:f>O41-P41-Q41</x:f>
        <x:v>0.03770457714339395</x:v>
      </x:c>
      <x:c r="S41" s="9" t="n">
        <x:f>V40</x:f>
        <x:v>11080.32460018196</x:v>
      </x:c>
      <x:c r="T41" s="9" t="n">
        <x:f>S41/(1+'回测计划'!$B$33)</x:f>
        <x:v>11074.787206578672</x:v>
      </x:c>
      <x:c r="U41" s="9" t="n">
        <x:f>T41*R41</x:f>
        <x:v>417.57016857711795</x:v>
      </x:c>
      <x:c r="V41" s="9" t="n">
        <x:f>S41+U41</x:f>
        <x:v>11497.894768759079</x:v>
      </x:c>
      <x:c r="W41" s="2" t="n">
        <x:f>IF(N41&gt;0,1,0)</x:f>
        <x:v>1</x:v>
      </x:c>
      <x:c r="X41" s="2" t="n">
        <x:f>IF(U41&gt;0,1,0)</x:f>
        <x:v>1</x:v>
      </x:c>
      <x:c r="Y41" s="9" t="n">
        <x:f>MAX(U41,0)</x:f>
        <x:v>417.57016857711795</x:v>
      </x:c>
      <x:c r="Z41" s="9" t="n">
        <x:f>-MIN(U41,0)</x:f>
        <x:v>0</x:v>
      </x:c>
    </x:row>
    <x:row r="42" ht="23" customHeight="1">
      <x:c r="A42" s="2" t="str">
        <x:v>4H-MACD-全期</x:v>
      </x:c>
      <x:c r="B42" s="2" t="str">
        <x:v>4H</x:v>
      </x:c>
      <x:c r="C42" s="2" t="str">
        <x:v>MACD</x:v>
      </x:c>
      <x:c r="D42" s="2" t="str">
        <x:v>全期</x:v>
      </x:c>
      <x:c r="E42" s="2" t="n">
        <x:v>38</x:v>
      </x:c>
      <x:c r="F42" s="2" t="str">
        <x:v>多</x:v>
      </x:c>
      <x:c r="G42" s="11" t="n">
        <x:v>44731.166666666664</x:v>
      </x:c>
      <x:c r="H42" s="11" t="n">
        <x:v>44731.333333333336</x:v>
      </x:c>
      <x:c r="I42" s="11" t="n">
        <x:v>44732.99998842592</x:v>
      </x:c>
      <x:c r="J42" s="9" t="n">
        <x:v>18959.7</x:v>
      </x:c>
      <x:c r="K42" s="9" t="n">
        <x:v>20815.4</x:v>
      </x:c>
      <x:c r="L42" s="9" t="n">
        <x:v>18963.49194</x:v>
      </x:c>
      <x:c r="M42" s="9" t="n">
        <x:v>20811.236920000003</x:v>
      </x:c>
      <x:c r="N42" s="10" t="n">
        <x:f>IF(F42="多",1,-1)*(K42/J42-1)</x:f>
        <x:v>0.097876021245062</x:v>
      </x:c>
      <x:c r="O42" s="10" t="n">
        <x:f>IF(F42="多",1,-1)*(M42/L42-1)</x:f>
        <x:v>0.0974369586490833</x:v>
      </x:c>
      <x:c r="P42" s="10" t="n">
        <x:v>0.0010487184793245418</x:v>
      </x:c>
      <x:c r="Q42" s="10" t="n">
        <x:v>0.00007782898859919589</x:v>
      </x:c>
      <x:c r="R42" s="10" t="n">
        <x:f>O42-P42-Q42</x:f>
        <x:v>0.09631041118115957</x:v>
      </x:c>
      <x:c r="S42" s="9" t="n">
        <x:f>V41</x:f>
        <x:v>11497.894768759079</x:v>
      </x:c>
      <x:c r="T42" s="9" t="n">
        <x:f>S42/(1+'回测计划'!$B$33)</x:f>
        <x:v>11492.148694411873</x:v>
      </x:c>
      <x:c r="U42" s="9" t="n">
        <x:f>T42*R42</x:f>
        <x:v>1106.8135661138338</x:v>
      </x:c>
      <x:c r="V42" s="9" t="n">
        <x:f>S42+U42</x:f>
        <x:v>12604.708334872912</x:v>
      </x:c>
      <x:c r="W42" s="2" t="n">
        <x:f>IF(N42&gt;0,1,0)</x:f>
        <x:v>1</x:v>
      </x:c>
      <x:c r="X42" s="2" t="n">
        <x:f>IF(U42&gt;0,1,0)</x:f>
        <x:v>1</x:v>
      </x:c>
      <x:c r="Y42" s="9" t="n">
        <x:f>MAX(U42,0)</x:f>
        <x:v>1106.8135661138338</x:v>
      </x:c>
      <x:c r="Z42" s="9" t="n">
        <x:f>-MIN(U42,0)</x:f>
        <x:v>0</x:v>
      </x:c>
    </x:row>
    <x:row r="43" ht="23" customHeight="1">
      <x:c r="A43" s="2" t="str">
        <x:v>4H-MACD-全期</x:v>
      </x:c>
      <x:c r="B43" s="2" t="str">
        <x:v>4H</x:v>
      </x:c>
      <x:c r="C43" s="2" t="str">
        <x:v>MACD</x:v>
      </x:c>
      <x:c r="D43" s="2" t="str">
        <x:v>全期</x:v>
      </x:c>
      <x:c r="E43" s="2" t="n">
        <x:v>39</x:v>
      </x:c>
      <x:c r="F43" s="2" t="str">
        <x:v>空</x:v>
      </x:c>
      <x:c r="G43" s="11" t="n">
        <x:v>44773.00000000001</x:v>
      </x:c>
      <x:c r="H43" s="11" t="n">
        <x:v>44773.166666666664</x:v>
      </x:c>
      <x:c r="I43" s="11" t="n">
        <x:v>44774.833321759266</x:v>
      </x:c>
      <x:c r="J43" s="9" t="n">
        <x:v>23914.9</x:v>
      </x:c>
      <x:c r="K43" s="9" t="n">
        <x:v>23216.2</x:v>
      </x:c>
      <x:c r="L43" s="9" t="n">
        <x:v>23910.11702</x:v>
      </x:c>
      <x:c r="M43" s="9" t="n">
        <x:v>23220.843240000002</x:v>
      </x:c>
      <x:c r="N43" s="10" t="n">
        <x:f>IF(F43="多",1,-1)*(K43/J43-1)</x:f>
        <x:v>0.029216095404956732</x:v>
      </x:c>
      <x:c r="O43" s="10" t="n">
        <x:f>IF(F43="多",1,-1)*(M43/L43-1)</x:f>
        <x:v>0.028827704164870682</x:v>
      </x:c>
      <x:c r="P43" s="10" t="n">
        <x:v>0.0009855861479175648</x:v>
      </x:c>
      <x:c r="Q43" s="10" t="n">
        <x:v>-0.0004553076587995583</x:v>
      </x:c>
      <x:c r="R43" s="10" t="n">
        <x:f>O43-P43-Q43</x:f>
        <x:v>0.028297425675752677</x:v>
      </x:c>
      <x:c r="S43" s="9" t="n">
        <x:f>V42</x:f>
        <x:v>12604.708334872912</x:v>
      </x:c>
      <x:c r="T43" s="9" t="n">
        <x:f>S43/(1+'回测计划'!$B$33)</x:f>
        <x:v>12598.409130307758</x:v>
      </x:c>
      <x:c r="U43" s="9" t="n">
        <x:f>T43*R43</x:f>
        <x:v>356.50254599760774</x:v>
      </x:c>
      <x:c r="V43" s="9" t="n">
        <x:f>S43+U43</x:f>
        <x:v>12961.21088087052</x:v>
      </x:c>
      <x:c r="W43" s="2" t="n">
        <x:f>IF(N43&gt;0,1,0)</x:f>
        <x:v>1</x:v>
      </x:c>
      <x:c r="X43" s="2" t="n">
        <x:f>IF(U43&gt;0,1,0)</x:f>
        <x:v>1</x:v>
      </x:c>
      <x:c r="Y43" s="9" t="n">
        <x:f>MAX(U43,0)</x:f>
        <x:v>356.50254599760774</x:v>
      </x:c>
      <x:c r="Z43" s="9" t="n">
        <x:f>-MIN(U43,0)</x:f>
        <x:v>0</x:v>
      </x:c>
    </x:row>
    <x:row r="44" ht="23" customHeight="1">
      <x:c r="A44" s="2" t="str">
        <x:v>4H-MACD-全期</x:v>
      </x:c>
      <x:c r="B44" s="2" t="str">
        <x:v>4H</x:v>
      </x:c>
      <x:c r="C44" s="2" t="str">
        <x:v>MACD</x:v>
      </x:c>
      <x:c r="D44" s="2" t="str">
        <x:v>全期</x:v>
      </x:c>
      <x:c r="E44" s="2" t="n">
        <x:v>40</x:v>
      </x:c>
      <x:c r="F44" s="2" t="str">
        <x:v>空</x:v>
      </x:c>
      <x:c r="G44" s="11" t="n">
        <x:v>44781.833333333336</x:v>
      </x:c>
      <x:c r="H44" s="11" t="n">
        <x:v>44782.00000000001</x:v>
      </x:c>
      <x:c r="I44" s="11" t="n">
        <x:v>44783.666655092595</x:v>
      </x:c>
      <x:c r="J44" s="9" t="n">
        <x:v>23986.8</x:v>
      </x:c>
      <x:c r="K44" s="9" t="n">
        <x:v>22951.2</x:v>
      </x:c>
      <x:c r="L44" s="9" t="n">
        <x:v>23982.00264</x:v>
      </x:c>
      <x:c r="M44" s="9" t="n">
        <x:v>22955.79024</x:v>
      </x:c>
      <x:c r="N44" s="10" t="n">
        <x:f>IF(F44="多",1,-1)*(K44/J44-1)</x:f>
        <x:v>0.04317374556005793</x:v>
      </x:c>
      <x:c r="O44" s="10" t="n">
        <x:f>IF(F44="多",1,-1)*(M44/L44-1)</x:f>
        <x:v>0.042790938496869435</x:v>
      </x:c>
      <x:c r="P44" s="10" t="n">
        <x:v>0.0009786045307515652</x:v>
      </x:c>
      <x:c r="Q44" s="10" t="n">
        <x:v>-0.0002615599797965425</x:v>
      </x:c>
      <x:c r="R44" s="10" t="n">
        <x:f>O44-P44-Q44</x:f>
        <x:v>0.04207389394591442</x:v>
      </x:c>
      <x:c r="S44" s="9" t="n">
        <x:f>V43</x:f>
        <x:v>12961.21088087052</x:v>
      </x:c>
      <x:c r="T44" s="9" t="n">
        <x:f>S44/(1+'回测计划'!$B$33)</x:f>
        <x:v>12954.733514113464</x:v>
      </x:c>
      <x:c r="U44" s="9" t="n">
        <x:f>T44*R44</x:f>
        <x:v>545.056083970393</x:v>
      </x:c>
      <x:c r="V44" s="9" t="n">
        <x:f>S44+U44</x:f>
        <x:v>13506.266964840914</x:v>
      </x:c>
      <x:c r="W44" s="2" t="n">
        <x:f>IF(N44&gt;0,1,0)</x:f>
        <x:v>1</x:v>
      </x:c>
      <x:c r="X44" s="2" t="n">
        <x:f>IF(U44&gt;0,1,0)</x:f>
        <x:v>1</x:v>
      </x:c>
      <x:c r="Y44" s="9" t="n">
        <x:f>MAX(U44,0)</x:f>
        <x:v>545.056083970393</x:v>
      </x:c>
      <x:c r="Z44" s="9" t="n">
        <x:f>-MIN(U44,0)</x:f>
        <x:v>0</x:v>
      </x:c>
    </x:row>
    <x:row r="45" ht="23" customHeight="1">
      <x:c r="A45" s="2" t="str">
        <x:v>4H-MACD-全期</x:v>
      </x:c>
      <x:c r="B45" s="2" t="str">
        <x:v>4H</x:v>
      </x:c>
      <x:c r="C45" s="2" t="str">
        <x:v>MACD</x:v>
      </x:c>
      <x:c r="D45" s="2" t="str">
        <x:v>全期</x:v>
      </x:c>
      <x:c r="E45" s="2" t="n">
        <x:v>41</x:v>
      </x:c>
      <x:c r="F45" s="2" t="str">
        <x:v>空</x:v>
      </x:c>
      <x:c r="G45" s="11" t="n">
        <x:v>44784.833333333336</x:v>
      </x:c>
      <x:c r="H45" s="11" t="n">
        <x:v>44785.00000000001</x:v>
      </x:c>
      <x:c r="I45" s="11" t="n">
        <x:v>44786.666655092595</x:v>
      </x:c>
      <x:c r="J45" s="9" t="n">
        <x:v>24336.4</x:v>
      </x:c>
      <x:c r="K45" s="9" t="n">
        <x:v>24566.1</x:v>
      </x:c>
      <x:c r="L45" s="9" t="n">
        <x:v>24331.532720000003</x:v>
      </x:c>
      <x:c r="M45" s="9" t="n">
        <x:v>24571.013219999997</x:v>
      </x:c>
      <x:c r="N45" s="10" t="n">
        <x:f>IF(F45="多",1,-1)*(K45/J45-1)</x:f>
        <x:v>-0.009438536513206364</x:v>
      </x:c>
      <x:c r="O45" s="10" t="n">
        <x:f>IF(F45="多",1,-1)*(M45/L45-1)</x:f>
        <x:v>-0.009842392699048741</x:v>
      </x:c>
      <x:c r="P45" s="10" t="n">
        <x:v>0.0010049211963495243</x:v>
      </x:c>
      <x:c r="Q45" s="10" t="n">
        <x:v>-0.00003359737392648959</x:v>
      </x:c>
      <x:c r="R45" s="10" t="n">
        <x:f>O45-P45-Q45</x:f>
        <x:v>-0.010813716521471775</x:v>
      </x:c>
      <x:c r="S45" s="9" t="n">
        <x:f>V44</x:f>
        <x:v>13506.266964840914</x:v>
      </x:c>
      <x:c r="T45" s="9" t="n">
        <x:f>S45/(1+'回测计划'!$B$33)</x:f>
        <x:v>13499.517206237795</x:v>
      </x:c>
      <x:c r="U45" s="9" t="n">
        <x:f>T45*R45</x:f>
        <x:v>-145.97995224498615</x:v>
      </x:c>
      <x:c r="V45" s="9" t="n">
        <x:f>S45+U45</x:f>
        <x:v>13360.287012595927</x:v>
      </x:c>
      <x:c r="W45" s="2" t="n">
        <x:f>IF(N45&gt;0,1,0)</x:f>
        <x:v>0</x:v>
      </x:c>
      <x:c r="X45" s="2" t="n">
        <x:f>IF(U45&gt;0,1,0)</x:f>
        <x:v>0</x:v>
      </x:c>
      <x:c r="Y45" s="9" t="n">
        <x:f>MAX(U45,0)</x:f>
        <x:v>0</x:v>
      </x:c>
      <x:c r="Z45" s="9" t="n">
        <x:f>-MIN(U45,0)</x:f>
        <x:v>145.97995224498615</x:v>
      </x:c>
    </x:row>
    <x:row r="46" ht="23" customHeight="1">
      <x:c r="A46" s="2" t="str">
        <x:v>4H-MACD-全期</x:v>
      </x:c>
      <x:c r="B46" s="2" t="str">
        <x:v>4H</x:v>
      </x:c>
      <x:c r="C46" s="2" t="str">
        <x:v>MACD</x:v>
      </x:c>
      <x:c r="D46" s="2" t="str">
        <x:v>全期</x:v>
      </x:c>
      <x:c r="E46" s="2" t="n">
        <x:v>42</x:v>
      </x:c>
      <x:c r="F46" s="2" t="str">
        <x:v>空</x:v>
      </x:c>
      <x:c r="G46" s="11" t="n">
        <x:v>44787.666666666664</x:v>
      </x:c>
      <x:c r="H46" s="11" t="n">
        <x:v>44787.833333333336</x:v>
      </x:c>
      <x:c r="I46" s="11" t="n">
        <x:v>44789.49998842592</x:v>
      </x:c>
      <x:c r="J46" s="9" t="n">
        <x:v>24554.3</x:v>
      </x:c>
      <x:c r="K46" s="9" t="n">
        <x:v>24072.7</x:v>
      </x:c>
      <x:c r="L46" s="9" t="n">
        <x:v>24549.38914</x:v>
      </x:c>
      <x:c r="M46" s="9" t="n">
        <x:v>24077.51454</x:v>
      </x:c>
      <x:c r="N46" s="10" t="n">
        <x:f>IF(F46="多",1,-1)*(K46/J46-1)</x:f>
        <x:v>0.019613672554297912</x:v>
      </x:c>
      <x:c r="O46" s="10" t="n">
        <x:f>IF(F46="多",1,-1)*(M46/L46-1)</x:f>
        <x:v>0.019221439576724175</x:v>
      </x:c>
      <x:c r="P46" s="10" t="n">
        <x:v>0.000990389280211638</x:v>
      </x:c>
      <x:c r="Q46" s="10" t="n">
        <x:v>-0.000004247362181137455</x:v>
      </x:c>
      <x:c r="R46" s="10" t="n">
        <x:f>O46-P46-Q46</x:f>
        <x:v>0.018235297658693677</x:v>
      </x:c>
      <x:c r="S46" s="9" t="n">
        <x:f>V45</x:f>
        <x:v>13360.287012595927</x:v>
      </x:c>
      <x:c r="T46" s="9" t="n">
        <x:f>S46/(1+'回测计划'!$B$33)</x:f>
        <x:v>13353.610207492182</x:v>
      </x:c>
      <x:c r="U46" s="9" t="n">
        <x:f>T46*R46</x:f>
        <x:v>243.50705695179016</x:v>
      </x:c>
      <x:c r="V46" s="9" t="n">
        <x:f>S46+U46</x:f>
        <x:v>13603.794069547717</x:v>
      </x:c>
      <x:c r="W46" s="2" t="n">
        <x:f>IF(N46&gt;0,1,0)</x:f>
        <x:v>1</x:v>
      </x:c>
      <x:c r="X46" s="2" t="n">
        <x:f>IF(U46&gt;0,1,0)</x:f>
        <x:v>1</x:v>
      </x:c>
      <x:c r="Y46" s="9" t="n">
        <x:f>MAX(U46,0)</x:f>
        <x:v>243.50705695179016</x:v>
      </x:c>
      <x:c r="Z46" s="9" t="n">
        <x:f>-MIN(U46,0)</x:f>
        <x:v>0</x:v>
      </x:c>
    </x:row>
    <x:row r="47" ht="23" customHeight="1">
      <x:c r="A47" s="2" t="str">
        <x:v>4H-MACD-全期</x:v>
      </x:c>
      <x:c r="B47" s="2" t="str">
        <x:v>4H</x:v>
      </x:c>
      <x:c r="C47" s="2" t="str">
        <x:v>MACD</x:v>
      </x:c>
      <x:c r="D47" s="2" t="str">
        <x:v>全期</x:v>
      </x:c>
      <x:c r="E47" s="2" t="n">
        <x:v>43</x:v>
      </x:c>
      <x:c r="F47" s="2" t="str">
        <x:v>多</x:v>
      </x:c>
      <x:c r="G47" s="11" t="n">
        <x:v>44800.50000000001</x:v>
      </x:c>
      <x:c r="H47" s="11" t="n">
        <x:v>44800.666666666664</x:v>
      </x:c>
      <x:c r="I47" s="11" t="n">
        <x:v>44802.333321759266</x:v>
      </x:c>
      <x:c r="J47" s="9" t="n">
        <x:v>20255</x:v>
      </x:c>
      <x:c r="K47" s="9" t="n">
        <x:v>19547.5</x:v>
      </x:c>
      <x:c r="L47" s="9" t="n">
        <x:v>20259.051</x:v>
      </x:c>
      <x:c r="M47" s="9" t="n">
        <x:v>19543.590500000002</x:v>
      </x:c>
      <x:c r="N47" s="10" t="n">
        <x:f>IF(F47="多",1,-1)*(K47/J47-1)</x:f>
        <x:v>-0.03492964700074053</x:v>
      </x:c>
      <x:c r="O47" s="10" t="n">
        <x:f>IF(F47="多",1,-1)*(M47/L47-1)</x:f>
        <x:v>-0.03531559795174988</x:v>
      </x:c>
      <x:c r="P47" s="10" t="n">
        <x:v>0.000982342201024125</x:v>
      </x:c>
      <x:c r="Q47" s="10" t="n">
        <x:v>-0.0002307910014145821</x:v>
      </x:c>
      <x:c r="R47" s="10" t="n">
        <x:f>O47-P47-Q47</x:f>
        <x:v>-0.03606714915135942</x:v>
      </x:c>
      <x:c r="S47" s="9" t="n">
        <x:f>V46</x:f>
        <x:v>13603.794069547717</x:v>
      </x:c>
      <x:c r="T47" s="9" t="n">
        <x:f>S47/(1+'回测计划'!$B$33)</x:f>
        <x:v>13596.995571761838</x:v>
      </x:c>
      <x:c r="U47" s="9" t="n">
        <x:f>T47*R47</x:f>
        <x:v>-490.4048672971077</x:v>
      </x:c>
      <x:c r="V47" s="9" t="n">
        <x:f>S47+U47</x:f>
        <x:v>13113.38920225061</x:v>
      </x:c>
      <x:c r="W47" s="2" t="n">
        <x:f>IF(N47&gt;0,1,0)</x:f>
        <x:v>0</x:v>
      </x:c>
      <x:c r="X47" s="2" t="n">
        <x:f>IF(U47&gt;0,1,0)</x:f>
        <x:v>0</x:v>
      </x:c>
      <x:c r="Y47" s="9" t="n">
        <x:f>MAX(U47,0)</x:f>
        <x:v>0</x:v>
      </x:c>
      <x:c r="Z47" s="9" t="n">
        <x:f>-MIN(U47,0)</x:f>
        <x:v>490.4048672971077</x:v>
      </x:c>
    </x:row>
    <x:row r="48" ht="23" customHeight="1">
      <x:c r="A48" s="2" t="str">
        <x:v>4H-MACD-全期</x:v>
      </x:c>
      <x:c r="B48" s="2" t="str">
        <x:v>4H</x:v>
      </x:c>
      <x:c r="C48" s="2" t="str">
        <x:v>MACD</x:v>
      </x:c>
      <x:c r="D48" s="2" t="str">
        <x:v>全期</x:v>
      </x:c>
      <x:c r="E48" s="2" t="n">
        <x:v>44</x:v>
      </x:c>
      <x:c r="F48" s="2" t="str">
        <x:v>多</x:v>
      </x:c>
      <x:c r="G48" s="11" t="n">
        <x:v>44811.50000000001</x:v>
      </x:c>
      <x:c r="H48" s="11" t="n">
        <x:v>44811.666666666664</x:v>
      </x:c>
      <x:c r="I48" s="11" t="n">
        <x:v>44813.333321759266</x:v>
      </x:c>
      <x:c r="J48" s="9" t="n">
        <x:v>18791.4</x:v>
      </x:c>
      <x:c r="K48" s="9" t="n">
        <x:v>19309.3</x:v>
      </x:c>
      <x:c r="L48" s="9" t="n">
        <x:v>18795.15828</x:v>
      </x:c>
      <x:c r="M48" s="9" t="n">
        <x:v>19305.43814</x:v>
      </x:c>
      <x:c r="N48" s="10" t="n">
        <x:f>IF(F48="多",1,-1)*(K48/J48-1)</x:f>
        <x:v>0.027560479793948156</x:v>
      </x:c>
      <x:c r="O48" s="10" t="n">
        <x:f>IF(F48="多",1,-1)*(M48/L48-1)</x:f>
        <x:v>0.02714953779043139</x:v>
      </x:c>
      <x:c r="P48" s="10" t="n">
        <x:v>0.0010135747688952157</x:v>
      </x:c>
      <x:c r="Q48" s="10" t="n">
        <x:v>0.00009065628794487669</x:v>
      </x:c>
      <x:c r="R48" s="10" t="n">
        <x:f>O48-P48-Q48</x:f>
        <x:v>0.026045306733591296</x:v>
      </x:c>
      <x:c r="S48" s="9" t="n">
        <x:f>V47</x:f>
        <x:v>13113.38920225061</x:v>
      </x:c>
      <x:c r="T48" s="9" t="n">
        <x:f>S48/(1+'回测计划'!$B$33)</x:f>
        <x:v>13106.83578435843</x:v>
      </x:c>
      <x:c r="U48" s="9" t="n">
        <x:f>T48*R48</x:f>
        <x:v>341.371558310426</x:v>
      </x:c>
      <x:c r="V48" s="9" t="n">
        <x:f>S48+U48</x:f>
        <x:v>13454.760760561036</x:v>
      </x:c>
      <x:c r="W48" s="2" t="n">
        <x:f>IF(N48&gt;0,1,0)</x:f>
        <x:v>1</x:v>
      </x:c>
      <x:c r="X48" s="2" t="n">
        <x:f>IF(U48&gt;0,1,0)</x:f>
        <x:v>1</x:v>
      </x:c>
      <x:c r="Y48" s="9" t="n">
        <x:f>MAX(U48,0)</x:f>
        <x:v>341.371558310426</x:v>
      </x:c>
      <x:c r="Z48" s="9" t="n">
        <x:f>-MIN(U48,0)</x:f>
        <x:v>0</x:v>
      </x:c>
    </x:row>
    <x:row r="49" ht="23" customHeight="1">
      <x:c r="A49" s="2" t="str">
        <x:v>4H-MACD-全期</x:v>
      </x:c>
      <x:c r="B49" s="2" t="str">
        <x:v>4H</x:v>
      </x:c>
      <x:c r="C49" s="2" t="str">
        <x:v>MACD</x:v>
      </x:c>
      <x:c r="D49" s="2" t="str">
        <x:v>全期</x:v>
      </x:c>
      <x:c r="E49" s="2" t="n">
        <x:v>45</x:v>
      </x:c>
      <x:c r="F49" s="2" t="str">
        <x:v>多</x:v>
      </x:c>
      <x:c r="G49" s="11" t="n">
        <x:v>44823.666666666664</x:v>
      </x:c>
      <x:c r="H49" s="11" t="n">
        <x:v>44823.833333333336</x:v>
      </x:c>
      <x:c r="I49" s="11" t="n">
        <x:v>44825.49998842592</x:v>
      </x:c>
      <x:c r="J49" s="9" t="n">
        <x:v>18672.6</x:v>
      </x:c>
      <x:c r="K49" s="9" t="n">
        <x:v>19011.8</x:v>
      </x:c>
      <x:c r="L49" s="9" t="n">
        <x:v>18676.334519999997</x:v>
      </x:c>
      <x:c r="M49" s="9" t="n">
        <x:v>19007.99764</x:v>
      </x:c>
      <x:c r="N49" s="10" t="n">
        <x:f>IF(F49="多",1,-1)*(K49/J49-1)</x:f>
        <x:v>0.0181656544883948</x:v>
      </x:c>
      <x:c r="O49" s="10" t="n">
        <x:f>IF(F49="多",1,-1)*(M49/L49-1)</x:f>
        <x:v>0.017758469663564647</x:v>
      </x:c>
      <x:c r="P49" s="10" t="n">
        <x:v>0.0010088792348317823</x:v>
      </x:c>
      <x:c r="Q49" s="10" t="n">
        <x:v>0.00021857851446341686</x:v>
      </x:c>
      <x:c r="R49" s="10" t="n">
        <x:f>O49-P49-Q49</x:f>
        <x:v>0.016531011914269447</x:v>
      </x:c>
      <x:c r="S49" s="9" t="n">
        <x:f>V48</x:f>
        <x:v>13454.760760561036</x:v>
      </x:c>
      <x:c r="T49" s="9" t="n">
        <x:f>S49/(1+'回测计划'!$B$33)</x:f>
        <x:v>13448.036742189941</x:v>
      </x:c>
      <x:c r="U49" s="9" t="n">
        <x:f>T49*R49</x:f>
        <x:v>222.3096556086752</x:v>
      </x:c>
      <x:c r="V49" s="9" t="n">
        <x:f>S49+U49</x:f>
        <x:v>13677.07041616971</x:v>
      </x:c>
      <x:c r="W49" s="2" t="n">
        <x:f>IF(N49&gt;0,1,0)</x:f>
        <x:v>1</x:v>
      </x:c>
      <x:c r="X49" s="2" t="n">
        <x:f>IF(U49&gt;0,1,0)</x:f>
        <x:v>1</x:v>
      </x:c>
      <x:c r="Y49" s="9" t="n">
        <x:f>MAX(U49,0)</x:f>
        <x:v>222.3096556086752</x:v>
      </x:c>
      <x:c r="Z49" s="9" t="n">
        <x:f>-MIN(U49,0)</x:f>
        <x:v>0</x:v>
      </x:c>
    </x:row>
    <x:row r="50" ht="23" customHeight="1">
      <x:c r="A50" s="2" t="str">
        <x:v>4H-MACD-全期</x:v>
      </x:c>
      <x:c r="B50" s="2" t="str">
        <x:v>4H</x:v>
      </x:c>
      <x:c r="C50" s="2" t="str">
        <x:v>MACD</x:v>
      </x:c>
      <x:c r="D50" s="2" t="str">
        <x:v>全期</x:v>
      </x:c>
      <x:c r="E50" s="2" t="n">
        <x:v>46</x:v>
      </x:c>
      <x:c r="F50" s="2" t="str">
        <x:v>多</x:v>
      </x:c>
      <x:c r="G50" s="11" t="n">
        <x:v>44826.333333333336</x:v>
      </x:c>
      <x:c r="H50" s="11" t="n">
        <x:v>44826.50000000001</x:v>
      </x:c>
      <x:c r="I50" s="11" t="n">
        <x:v>44828.166655092595</x:v>
      </x:c>
      <x:c r="J50" s="9" t="n">
        <x:v>18677.7</x:v>
      </x:c>
      <x:c r="K50" s="9" t="n">
        <x:v>18798.7</x:v>
      </x:c>
      <x:c r="L50" s="9" t="n">
        <x:v>18681.43554</x:v>
      </x:c>
      <x:c r="M50" s="9" t="n">
        <x:v>18794.94026</x:v>
      </x:c>
      <x:c r="N50" s="10" t="n">
        <x:f>IF(F50="多",1,-1)*(K50/J50-1)</x:f>
        <x:v>0.0064783137110029365</x:v>
      </x:c>
      <x:c r="O50" s="10" t="n">
        <x:f>IF(F50="多",1,-1)*(M50/L50-1)</x:f>
        <x:v>0.006075802887683279</x:v>
      </x:c>
      <x:c r="P50" s="10" t="n">
        <x:v>0.0010030379014438417</x:v>
      </x:c>
      <x:c r="Q50" s="10" t="n">
        <x:v>0.00006431189147266476</x:v>
      </x:c>
      <x:c r="R50" s="10" t="n">
        <x:f>O50-P50-Q50</x:f>
        <x:v>0.005008453094766773</x:v>
      </x:c>
      <x:c r="S50" s="9" t="n">
        <x:f>V49</x:f>
        <x:v>13677.07041616971</x:v>
      </x:c>
      <x:c r="T50" s="9" t="n">
        <x:f>S50/(1+'回测计划'!$B$33)</x:f>
        <x:v>13670.23529852045</x:v>
      </x:c>
      <x:c r="U50" s="9" t="n">
        <x:f>T50*R50</x:f>
        <x:v>68.46673228706473</x:v>
      </x:c>
      <x:c r="V50" s="9" t="n">
        <x:f>S50+U50</x:f>
        <x:v>13745.537148456775</x:v>
      </x:c>
      <x:c r="W50" s="2" t="n">
        <x:f>IF(N50&gt;0,1,0)</x:f>
        <x:v>1</x:v>
      </x:c>
      <x:c r="X50" s="2" t="n">
        <x:f>IF(U50&gt;0,1,0)</x:f>
        <x:v>1</x:v>
      </x:c>
      <x:c r="Y50" s="9" t="n">
        <x:f>MAX(U50,0)</x:f>
        <x:v>68.46673228706473</x:v>
      </x:c>
      <x:c r="Z50" s="9" t="n">
        <x:f>-MIN(U50,0)</x:f>
        <x:v>0</x:v>
      </x:c>
    </x:row>
    <x:row r="51" ht="23" customHeight="1">
      <x:c r="A51" s="2" t="str">
        <x:v>4H-MACD-全期</x:v>
      </x:c>
      <x:c r="B51" s="2" t="str">
        <x:v>4H</x:v>
      </x:c>
      <x:c r="C51" s="2" t="str">
        <x:v>MACD</x:v>
      </x:c>
      <x:c r="D51" s="2" t="str">
        <x:v>全期</x:v>
      </x:c>
      <x:c r="E51" s="2" t="n">
        <x:v>47</x:v>
      </x:c>
      <x:c r="F51" s="2" t="str">
        <x:v>空</x:v>
      </x:c>
      <x:c r="G51" s="11" t="n">
        <x:v>44838.666666666664</x:v>
      </x:c>
      <x:c r="H51" s="11" t="n">
        <x:v>44838.833333333336</x:v>
      </x:c>
      <x:c r="I51" s="11" t="n">
        <x:v>44840.49998842592</x:v>
      </x:c>
      <x:c r="J51" s="9" t="n">
        <x:v>19930</x:v>
      </x:c>
      <x:c r="K51" s="9" t="n">
        <x:v>20346.6</x:v>
      </x:c>
      <x:c r="L51" s="9" t="n">
        <x:v>19926.014</x:v>
      </x:c>
      <x:c r="M51" s="9" t="n">
        <x:v>20350.669319999997</x:v>
      </x:c>
      <x:c r="N51" s="10" t="n">
        <x:f>IF(F51="多",1,-1)*(K51/J51-1)</x:f>
        <x:v>-0.02090316106372292</x:v>
      </x:c>
      <x:c r="O51" s="10" t="n">
        <x:f>IF(F51="多",1,-1)*(M51/L51-1)</x:f>
        <x:v>-0.021311604016738928</x:v>
      </x:c>
      <x:c r="P51" s="10" t="n">
        <x:v>0.0010106558020083693</x:v>
      </x:c>
      <x:c r="Q51" s="10" t="n">
        <x:v>-0.0005058131546027373</x:v>
      </x:c>
      <x:c r="R51" s="10" t="n">
        <x:f>O51-P51-Q51</x:f>
        <x:v>-0.02181644666414456</x:v>
      </x:c>
      <x:c r="S51" s="9" t="n">
        <x:f>V50</x:f>
        <x:v>13745.537148456775</x:v>
      </x:c>
      <x:c r="T51" s="9" t="n">
        <x:f>S51/(1+'回测计划'!$B$33)</x:f>
        <x:v>13738.6678145495</x:v>
      </x:c>
      <x:c r="U51" s="9" t="n">
        <x:f>T51*R51</x:f>
        <x:v>-299.7289136125187</x:v>
      </x:c>
      <x:c r="V51" s="9" t="n">
        <x:f>S51+U51</x:f>
        <x:v>13445.808234844257</x:v>
      </x:c>
      <x:c r="W51" s="2" t="n">
        <x:f>IF(N51&gt;0,1,0)</x:f>
        <x:v>0</x:v>
      </x:c>
      <x:c r="X51" s="2" t="n">
        <x:f>IF(U51&gt;0,1,0)</x:f>
        <x:v>0</x:v>
      </x:c>
      <x:c r="Y51" s="9" t="n">
        <x:f>MAX(U51,0)</x:f>
        <x:v>0</x:v>
      </x:c>
      <x:c r="Z51" s="9" t="n">
        <x:f>-MIN(U51,0)</x:f>
        <x:v>299.7289136125187</x:v>
      </x:c>
    </x:row>
    <x:row r="52" ht="23" customHeight="1">
      <x:c r="A52" s="2" t="str">
        <x:v>4H-MACD-全期</x:v>
      </x:c>
      <x:c r="B52" s="2" t="str">
        <x:v>4H</x:v>
      </x:c>
      <x:c r="C52" s="2" t="str">
        <x:v>MACD</x:v>
      </x:c>
      <x:c r="D52" s="2" t="str">
        <x:v>全期</x:v>
      </x:c>
      <x:c r="E52" s="2" t="n">
        <x:v>48</x:v>
      </x:c>
      <x:c r="F52" s="2" t="str">
        <x:v>多</x:v>
      </x:c>
      <x:c r="G52" s="11" t="n">
        <x:v>44885.833333333336</x:v>
      </x:c>
      <x:c r="H52" s="11" t="n">
        <x:v>44886.00000000001</x:v>
      </x:c>
      <x:c r="I52" s="11" t="n">
        <x:v>44887.666655092595</x:v>
      </x:c>
      <x:c r="J52" s="9" t="n">
        <x:v>16570.4</x:v>
      </x:c>
      <x:c r="K52" s="9" t="n">
        <x:v>15754.9</x:v>
      </x:c>
      <x:c r="L52" s="9" t="n">
        <x:v>16573.71408</x:v>
      </x:c>
      <x:c r="M52" s="9" t="n">
        <x:v>15751.74902</x:v>
      </x:c>
      <x:c r="N52" s="10" t="n">
        <x:f>IF(F52="多",1,-1)*(K52/J52-1)</x:f>
        <x:v>-0.04921426157485642</x:v>
      </x:c>
      <x:c r="O52" s="10" t="n">
        <x:f>IF(F52="多",1,-1)*(M52/L52-1)</x:f>
        <x:v>-0.04959449982257702</x:v>
      </x:c>
      <x:c r="P52" s="10" t="n">
        <x:v>0.0009752027500887115</x:v>
      </x:c>
      <x:c r="Q52" s="10" t="n">
        <x:v>0.0000169236390615426</x:v>
      </x:c>
      <x:c r="R52" s="10" t="n">
        <x:f>O52-P52-Q52</x:f>
        <x:v>-0.05058662621172728</x:v>
      </x:c>
      <x:c r="S52" s="9" t="n">
        <x:f>V51</x:f>
        <x:v>13445.808234844257</x:v>
      </x:c>
      <x:c r="T52" s="9" t="n">
        <x:f>S52/(1+'回测计划'!$B$33)</x:f>
        <x:v>13439.088690499007</x:v>
      </x:c>
      <x:c r="U52" s="9" t="n">
        <x:f>T52*R52</x:f>
        <x:v>-679.8381562125247</x:v>
      </x:c>
      <x:c r="V52" s="9" t="n">
        <x:f>S52+U52</x:f>
        <x:v>12765.970078631732</x:v>
      </x:c>
      <x:c r="W52" s="2" t="n">
        <x:f>IF(N52&gt;0,1,0)</x:f>
        <x:v>0</x:v>
      </x:c>
      <x:c r="X52" s="2" t="n">
        <x:f>IF(U52&gt;0,1,0)</x:f>
        <x:v>0</x:v>
      </x:c>
      <x:c r="Y52" s="9" t="n">
        <x:f>MAX(U52,0)</x:f>
        <x:v>0</x:v>
      </x:c>
      <x:c r="Z52" s="9" t="n">
        <x:f>-MIN(U52,0)</x:f>
        <x:v>679.8381562125247</x:v>
      </x:c>
    </x:row>
    <x:row r="53" ht="23" customHeight="1">
      <x:c r="A53" s="2" t="str">
        <x:v>4H-MACD-全期</x:v>
      </x:c>
      <x:c r="B53" s="2" t="str">
        <x:v>4H</x:v>
      </x:c>
      <x:c r="C53" s="2" t="str">
        <x:v>MACD</x:v>
      </x:c>
      <x:c r="D53" s="2" t="str">
        <x:v>全期</x:v>
      </x:c>
      <x:c r="E53" s="2" t="n">
        <x:v>49</x:v>
      </x:c>
      <x:c r="F53" s="2" t="str">
        <x:v>空</x:v>
      </x:c>
      <x:c r="G53" s="11" t="n">
        <x:v>44900.666666666664</x:v>
      </x:c>
      <x:c r="H53" s="11" t="n">
        <x:v>44900.833333333336</x:v>
      </x:c>
      <x:c r="I53" s="11" t="n">
        <x:v>44902.49998842592</x:v>
      </x:c>
      <x:c r="J53" s="9" t="n">
        <x:v>17302.2</x:v>
      </x:c>
      <x:c r="K53" s="9" t="n">
        <x:v>17017.4</x:v>
      </x:c>
      <x:c r="L53" s="9" t="n">
        <x:v>17298.73956</x:v>
      </x:c>
      <x:c r="M53" s="9" t="n">
        <x:v>17020.803480000002</x:v>
      </x:c>
      <x:c r="N53" s="10" t="n">
        <x:f>IF(F53="多",1,-1)*(K53/J53-1)</x:f>
        <x:v>0.016460334523933362</x:v>
      </x:c>
      <x:c r="O53" s="10" t="n">
        <x:f>IF(F53="多",1,-1)*(M53/L53-1)</x:f>
        <x:v>0.01606683995882985</x:v>
      </x:c>
      <x:c r="P53" s="10" t="n">
        <x:v>0.000991966580020585</x:v>
      </x:c>
      <x:c r="Q53" s="10" t="n">
        <x:v>-0.00020799630941427852</x:v>
      </x:c>
      <x:c r="R53" s="10" t="n">
        <x:f>O53-P53-Q53</x:f>
        <x:v>0.015282869688223542</x:v>
      </x:c>
      <x:c r="S53" s="9" t="n">
        <x:f>V52</x:f>
        <x:v>12765.970078631732</x:v>
      </x:c>
      <x:c r="T53" s="9" t="n">
        <x:f>S53/(1+'回测计划'!$B$33)</x:f>
        <x:v>12759.590283489988</x:v>
      </x:c>
      <x:c r="U53" s="9" t="n">
        <x:f>T53*R53</x:f>
        <x:v>195.00315557770077</x:v>
      </x:c>
      <x:c r="V53" s="9" t="n">
        <x:f>S53+U53</x:f>
        <x:v>12960.973234209432</x:v>
      </x:c>
      <x:c r="W53" s="2" t="n">
        <x:f>IF(N53&gt;0,1,0)</x:f>
        <x:v>1</x:v>
      </x:c>
      <x:c r="X53" s="2" t="n">
        <x:f>IF(U53&gt;0,1,0)</x:f>
        <x:v>1</x:v>
      </x:c>
      <x:c r="Y53" s="9" t="n">
        <x:f>MAX(U53,0)</x:f>
        <x:v>195.00315557770077</x:v>
      </x:c>
      <x:c r="Z53" s="9" t="n">
        <x:f>-MIN(U53,0)</x:f>
        <x:v>0</x:v>
      </x:c>
    </x:row>
    <x:row r="54" ht="23" customHeight="1">
      <x:c r="A54" s="2" t="str">
        <x:v>4H-MACD-全期</x:v>
      </x:c>
      <x:c r="B54" s="2" t="str">
        <x:v>4H</x:v>
      </x:c>
      <x:c r="C54" s="2" t="str">
        <x:v>MACD</x:v>
      </x:c>
      <x:c r="D54" s="2" t="str">
        <x:v>全期</x:v>
      </x:c>
      <x:c r="E54" s="2" t="n">
        <x:v>50</x:v>
      </x:c>
      <x:c r="F54" s="2" t="str">
        <x:v>空</x:v>
      </x:c>
      <x:c r="G54" s="11" t="n">
        <x:v>44947.333333333336</x:v>
      </x:c>
      <x:c r="H54" s="11" t="n">
        <x:v>44947.50000000001</x:v>
      </x:c>
      <x:c r="I54" s="11" t="n">
        <x:v>44949.166655092595</x:v>
      </x:c>
      <x:c r="J54" s="9" t="n">
        <x:v>22541.8</x:v>
      </x:c>
      <x:c r="K54" s="9" t="n">
        <x:v>22720</x:v>
      </x:c>
      <x:c r="L54" s="9" t="n">
        <x:v>22537.29164</x:v>
      </x:c>
      <x:c r="M54" s="9" t="n">
        <x:v>22724.543999999998</x:v>
      </x:c>
      <x:c r="N54" s="10" t="n">
        <x:f>IF(F54="多",1,-1)*(K54/J54-1)</x:f>
        <x:v>-0.007905313683911785</x:v>
      </x:c>
      <x:c r="O54" s="10" t="n">
        <x:f>IF(F54="多",1,-1)*(M54/L54-1)</x:f>
        <x:v>-0.00830855645793993</x:v>
      </x:c>
      <x:c r="P54" s="10" t="n">
        <x:v>0.00100415427822897</x:v>
      </x:c>
      <x:c r="Q54" s="10" t="n">
        <x:v>-0.0005062533769474508</x:v>
      </x:c>
      <x:c r="R54" s="10" t="n">
        <x:f>O54-P54-Q54</x:f>
        <x:v>-0.00880645735922145</x:v>
      </x:c>
      <x:c r="S54" s="9" t="n">
        <x:f>V53</x:f>
        <x:v>12960.973234209432</x:v>
      </x:c>
      <x:c r="T54" s="9" t="n">
        <x:f>S54/(1+'回测计划'!$B$33)</x:f>
        <x:v>12954.495986216325</x:v>
      </x:c>
      <x:c r="U54" s="9" t="n">
        <x:f>T54*R54</x:f>
        <x:v>-114.08321651281949</x:v>
      </x:c>
      <x:c r="V54" s="9" t="n">
        <x:f>S54+U54</x:f>
        <x:v>12846.890017696613</x:v>
      </x:c>
      <x:c r="W54" s="2" t="n">
        <x:f>IF(N54&gt;0,1,0)</x:f>
        <x:v>0</x:v>
      </x:c>
      <x:c r="X54" s="2" t="n">
        <x:f>IF(U54&gt;0,1,0)</x:f>
        <x:v>0</x:v>
      </x:c>
      <x:c r="Y54" s="9" t="n">
        <x:f>MAX(U54,0)</x:f>
        <x:v>0</x:v>
      </x:c>
      <x:c r="Z54" s="9" t="n">
        <x:f>-MIN(U54,0)</x:f>
        <x:v>114.08321651281949</x:v>
      </x:c>
    </x:row>
    <x:row r="55" ht="23" customHeight="1">
      <x:c r="A55" s="2" t="str">
        <x:v>4H-MACD-全期</x:v>
      </x:c>
      <x:c r="B55" s="2" t="str">
        <x:v>4H</x:v>
      </x:c>
      <x:c r="C55" s="2" t="str">
        <x:v>MACD</x:v>
      </x:c>
      <x:c r="D55" s="2" t="str">
        <x:v>全期</x:v>
      </x:c>
      <x:c r="E55" s="2" t="n">
        <x:v>51</x:v>
      </x:c>
      <x:c r="F55" s="2" t="str">
        <x:v>空</x:v>
      </x:c>
      <x:c r="G55" s="11" t="n">
        <x:v>44956.166666666664</x:v>
      </x:c>
      <x:c r="H55" s="11" t="n">
        <x:v>44956.333333333336</x:v>
      </x:c>
      <x:c r="I55" s="11" t="n">
        <x:v>44957.99998842592</x:v>
      </x:c>
      <x:c r="J55" s="9" t="n">
        <x:v>23740.2</x:v>
      </x:c>
      <x:c r="K55" s="9" t="n">
        <x:v>23113.9</x:v>
      </x:c>
      <x:c r="L55" s="9" t="n">
        <x:v>23735.451960000002</x:v>
      </x:c>
      <x:c r="M55" s="9" t="n">
        <x:v>23118.52278</x:v>
      </x:c>
      <x:c r="N55" s="10" t="n">
        <x:f>IF(F55="多",1,-1)*(K55/J55-1)</x:f>
        <x:v>0.02638141211952716</x:v>
      </x:c>
      <x:c r="O55" s="10" t="n">
        <x:f>IF(F55="多",1,-1)*(M55/L55-1)</x:f>
        <x:v>0.025991886779307083</x:v>
      </x:c>
      <x:c r="P55" s="10" t="n">
        <x:v>0.0009870040566103465</x:v>
      </x:c>
      <x:c r="Q55" s="10" t="n">
        <x:v>-0.0004902135429991701</x:v>
      </x:c>
      <x:c r="R55" s="10" t="n">
        <x:f>O55-P55-Q55</x:f>
        <x:v>0.025495096265695905</x:v>
      </x:c>
      <x:c r="S55" s="9" t="n">
        <x:f>V54</x:f>
        <x:v>12846.890017696613</x:v>
      </x:c>
      <x:c r="T55" s="9" t="n">
        <x:f>S55/(1+'回测计划'!$B$33)</x:f>
        <x:v>12840.46978280521</x:v>
      </x:c>
      <x:c r="U55" s="9" t="n">
        <x:f>T55*R55</x:f>
        <x:v>327.36901320937824</x:v>
      </x:c>
      <x:c r="V55" s="9" t="n">
        <x:f>S55+U55</x:f>
        <x:v>13174.25903090599</x:v>
      </x:c>
      <x:c r="W55" s="2" t="n">
        <x:f>IF(N55&gt;0,1,0)</x:f>
        <x:v>1</x:v>
      </x:c>
      <x:c r="X55" s="2" t="n">
        <x:f>IF(U55&gt;0,1,0)</x:f>
        <x:v>1</x:v>
      </x:c>
      <x:c r="Y55" s="9" t="n">
        <x:f>MAX(U55,0)</x:f>
        <x:v>327.36901320937824</x:v>
      </x:c>
      <x:c r="Z55" s="9" t="n">
        <x:f>-MIN(U55,0)</x:f>
        <x:v>0</x:v>
      </x:c>
    </x:row>
    <x:row r="56" ht="23" customHeight="1">
      <x:c r="A56" s="2" t="str">
        <x:v>4H-MACD-全期</x:v>
      </x:c>
      <x:c r="B56" s="2" t="str">
        <x:v>4H</x:v>
      </x:c>
      <x:c r="C56" s="2" t="str">
        <x:v>MACD</x:v>
      </x:c>
      <x:c r="D56" s="2" t="str">
        <x:v>全期</x:v>
      </x:c>
      <x:c r="E56" s="2" t="n">
        <x:v>52</x:v>
      </x:c>
      <x:c r="F56" s="2" t="str">
        <x:v>空</x:v>
      </x:c>
      <x:c r="G56" s="11" t="n">
        <x:v>44978.00000000001</x:v>
      </x:c>
      <x:c r="H56" s="11" t="n">
        <x:v>44978.166666666664</x:v>
      </x:c>
      <x:c r="I56" s="11" t="n">
        <x:v>44979.833321759266</x:v>
      </x:c>
      <x:c r="J56" s="9" t="n">
        <x:v>24878.4</x:v>
      </x:c>
      <x:c r="K56" s="9" t="n">
        <x:v>24156.4</x:v>
      </x:c>
      <x:c r="L56" s="9" t="n">
        <x:v>24873.424320000002</x:v>
      </x:c>
      <x:c r="M56" s="9" t="n">
        <x:v>24161.23128</x:v>
      </x:c>
      <x:c r="N56" s="10" t="n">
        <x:f>IF(F56="多",1,-1)*(K56/J56-1)</x:f>
        <x:v>0.0290211589169721</x:v>
      </x:c>
      <x:c r="O56" s="10" t="n">
        <x:f>IF(F56="多",1,-1)*(M56/L56-1)</x:f>
        <x:v>0.02863268968669297</x:v>
      </x:c>
      <x:c r="P56" s="10" t="n">
        <x:v>0.0009856836551566535</x:v>
      </x:c>
      <x:c r="Q56" s="10" t="n">
        <x:v>-0.0004941470801072955</x:v>
      </x:c>
      <x:c r="R56" s="10" t="n">
        <x:f>O56-P56-Q56</x:f>
        <x:v>0.028141153111643613</x:v>
      </x:c>
      <x:c r="S56" s="9" t="n">
        <x:f>V55</x:f>
        <x:v>13174.25903090599</x:v>
      </x:c>
      <x:c r="T56" s="9" t="n">
        <x:f>S56/(1+'回测计划'!$B$33)</x:f>
        <x:v>13167.675193309336</x:v>
      </x:c>
      <x:c r="U56" s="9" t="n">
        <x:f>T56*R56</x:f>
        <x:v>370.5535637393094</x:v>
      </x:c>
      <x:c r="V56" s="9" t="n">
        <x:f>S56+U56</x:f>
        <x:v>13544.8125946453</x:v>
      </x:c>
      <x:c r="W56" s="2" t="n">
        <x:f>IF(N56&gt;0,1,0)</x:f>
        <x:v>1</x:v>
      </x:c>
      <x:c r="X56" s="2" t="n">
        <x:f>IF(U56&gt;0,1,0)</x:f>
        <x:v>1</x:v>
      </x:c>
      <x:c r="Y56" s="9" t="n">
        <x:f>MAX(U56,0)</x:f>
        <x:v>370.5535637393094</x:v>
      </x:c>
      <x:c r="Z56" s="9" t="n">
        <x:f>-MIN(U56,0)</x:f>
        <x:v>0</x:v>
      </x:c>
    </x:row>
    <x:row r="57" ht="23" customHeight="1">
      <x:c r="A57" s="2" t="str">
        <x:v>4H-MACD-全期</x:v>
      </x:c>
      <x:c r="B57" s="2" t="str">
        <x:v>4H</x:v>
      </x:c>
      <x:c r="C57" s="2" t="str">
        <x:v>MACD</x:v>
      </x:c>
      <x:c r="D57" s="2" t="str">
        <x:v>全期</x:v>
      </x:c>
      <x:c r="E57" s="2" t="n">
        <x:v>53</x:v>
      </x:c>
      <x:c r="F57" s="2" t="str">
        <x:v>多</x:v>
      </x:c>
      <x:c r="G57" s="11" t="n">
        <x:v>44992.833333333336</x:v>
      </x:c>
      <x:c r="H57" s="11" t="n">
        <x:v>44993.00000000001</x:v>
      </x:c>
      <x:c r="I57" s="11" t="n">
        <x:v>44994.666655092595</x:v>
      </x:c>
      <x:c r="J57" s="9" t="n">
        <x:v>22307.6</x:v>
      </x:c>
      <x:c r="K57" s="9" t="n">
        <x:v>21680.9</x:v>
      </x:c>
      <x:c r="L57" s="9" t="n">
        <x:v>22312.06152</x:v>
      </x:c>
      <x:c r="M57" s="9" t="n">
        <x:v>21676.563820000003</x:v>
      </x:c>
      <x:c r="N57" s="10" t="n">
        <x:f>IF(F57="多",1,-1)*(K57/J57-1)</x:f>
        <x:v>-0.028093564525094483</x:v>
      </x:c>
      <x:c r="O57" s="10" t="n">
        <x:f>IF(F57="多",1,-1)*(M57/L57-1)</x:f>
        <x:v>-0.028482249362316914</x:v>
      </x:c>
      <x:c r="P57" s="10" t="n">
        <x:v>0.0009857588753188415</x:v>
      </x:c>
      <x:c r="Q57" s="10" t="n">
        <x:v>0.00028929098322971937</x:v>
      </x:c>
      <x:c r="R57" s="10" t="n">
        <x:f>O57-P57-Q57</x:f>
        <x:v>-0.029757299220865476</x:v>
      </x:c>
      <x:c r="S57" s="9" t="n">
        <x:f>V56</x:f>
        <x:v>13544.8125946453</x:v>
      </x:c>
      <x:c r="T57" s="9" t="n">
        <x:f>S57/(1+'回测计划'!$B$33)</x:f>
        <x:v>13538.04357285887</x:v>
      </x:c>
      <x:c r="U57" s="9" t="n">
        <x:f>T57*R57</x:f>
        <x:v>-402.85561346267616</x:v>
      </x:c>
      <x:c r="V57" s="9" t="n">
        <x:f>S57+U57</x:f>
        <x:v>13141.956981182624</x:v>
      </x:c>
      <x:c r="W57" s="2" t="n">
        <x:f>IF(N57&gt;0,1,0)</x:f>
        <x:v>0</x:v>
      </x:c>
      <x:c r="X57" s="2" t="n">
        <x:f>IF(U57&gt;0,1,0)</x:f>
        <x:v>0</x:v>
      </x:c>
      <x:c r="Y57" s="9" t="n">
        <x:f>MAX(U57,0)</x:f>
        <x:v>0</x:v>
      </x:c>
      <x:c r="Z57" s="9" t="n">
        <x:f>-MIN(U57,0)</x:f>
        <x:v>402.85561346267616</x:v>
      </x:c>
    </x:row>
    <x:row r="58" ht="23" customHeight="1">
      <x:c r="A58" s="2" t="str">
        <x:v>4H-MACD-全期</x:v>
      </x:c>
      <x:c r="B58" s="2" t="str">
        <x:v>4H</x:v>
      </x:c>
      <x:c r="C58" s="2" t="str">
        <x:v>MACD</x:v>
      </x:c>
      <x:c r="D58" s="2" t="str">
        <x:v>全期</x:v>
      </x:c>
      <x:c r="E58" s="2" t="n">
        <x:v>54</x:v>
      </x:c>
      <x:c r="F58" s="2" t="str">
        <x:v>空</x:v>
      </x:c>
      <x:c r="G58" s="11" t="n">
        <x:v>45015.666666666664</x:v>
      </x:c>
      <x:c r="H58" s="11" t="n">
        <x:v>45015.833333333336</x:v>
      </x:c>
      <x:c r="I58" s="11" t="n">
        <x:v>45017.49998842592</x:v>
      </x:c>
      <x:c r="J58" s="9" t="n">
        <x:v>28630</x:v>
      </x:c>
      <x:c r="K58" s="9" t="n">
        <x:v>28532</x:v>
      </x:c>
      <x:c r="L58" s="9" t="n">
        <x:v>28624.274</x:v>
      </x:c>
      <x:c r="M58" s="9" t="n">
        <x:v>28537.7064</x:v>
      </x:c>
      <x:c r="N58" s="10" t="n">
        <x:f>IF(F58="多",1,-1)*(K58/J58-1)</x:f>
        <x:v>0.0034229828850855792</x:v>
      </x:c>
      <x:c r="O58" s="10" t="n">
        <x:f>IF(F58="多",1,-1)*(M58/L58-1)</x:f>
        <x:v>0.003024272336129896</x:v>
      </x:c>
      <x:c r="P58" s="10" t="n">
        <x:v>0.000998487863831935</x:v>
      </x:c>
      <x:c r="Q58" s="10" t="n">
        <x:v>-0.00024508821631589035</x:v>
      </x:c>
      <x:c r="R58" s="10" t="n">
        <x:f>O58-P58-Q58</x:f>
        <x:v>0.0022708726886138514</x:v>
      </x:c>
      <x:c r="S58" s="9" t="n">
        <x:f>V57</x:f>
        <x:v>13141.956981182624</x:v>
      </x:c>
      <x:c r="T58" s="9" t="n">
        <x:f>S58/(1+'回测计划'!$B$33)</x:f>
        <x:v>13135.389286539355</x:v>
      </x:c>
      <x:c r="U58" s="9" t="n">
        <x:f>T58*R58</x:f>
        <x:v>29.828796785113205</x:v>
      </x:c>
      <x:c r="V58" s="9" t="n">
        <x:f>S58+U58</x:f>
        <x:v>13171.785777967738</x:v>
      </x:c>
      <x:c r="W58" s="2" t="n">
        <x:f>IF(N58&gt;0,1,0)</x:f>
        <x:v>1</x:v>
      </x:c>
      <x:c r="X58" s="2" t="n">
        <x:f>IF(U58&gt;0,1,0)</x:f>
        <x:v>1</x:v>
      </x:c>
      <x:c r="Y58" s="9" t="n">
        <x:f>MAX(U58,0)</x:f>
        <x:v>29.828796785113205</x:v>
      </x:c>
      <x:c r="Z58" s="9" t="n">
        <x:f>-MIN(U58,0)</x:f>
        <x:v>0</x:v>
      </x:c>
    </x:row>
    <x:row r="59" ht="23" customHeight="1">
      <x:c r="A59" s="2" t="str">
        <x:v>4H-MACD-全期</x:v>
      </x:c>
      <x:c r="B59" s="2" t="str">
        <x:v>4H</x:v>
      </x:c>
      <x:c r="C59" s="2" t="str">
        <x:v>MACD</x:v>
      </x:c>
      <x:c r="D59" s="2" t="str">
        <x:v>全期</x:v>
      </x:c>
      <x:c r="E59" s="2" t="n">
        <x:v>55</x:v>
      </x:c>
      <x:c r="F59" s="2" t="str">
        <x:v>空</x:v>
      </x:c>
      <x:c r="G59" s="11" t="n">
        <x:v>45020.833333333336</x:v>
      </x:c>
      <x:c r="H59" s="11" t="n">
        <x:v>45021.00000000001</x:v>
      </x:c>
      <x:c r="I59" s="11" t="n">
        <x:v>45022.666655092595</x:v>
      </x:c>
      <x:c r="J59" s="9" t="n">
        <x:v>28011.7</x:v>
      </x:c>
      <x:c r="K59" s="9" t="n">
        <x:v>27896.8</x:v>
      </x:c>
      <x:c r="L59" s="9" t="n">
        <x:v>28006.097660000003</x:v>
      </x:c>
      <x:c r="M59" s="9" t="n">
        <x:v>27902.37936</x:v>
      </x:c>
      <x:c r="N59" s="10" t="n">
        <x:f>IF(F59="多",1,-1)*(K59/J59-1)</x:f>
        <x:v>0.004101857438141954</x:v>
      </x:c>
      <x:c r="O59" s="10" t="n">
        <x:f>IF(F59="多",1,-1)*(M59/L59-1)</x:f>
        <x:v>0.0037034184933283365</x:v>
      </x:c>
      <x:c r="P59" s="10" t="n">
        <x:v>0.0009981482907533358</x:v>
      </x:c>
      <x:c r="Q59" s="10" t="n">
        <x:v>-0.00016886694192157103</x:v>
      </x:c>
      <x:c r="R59" s="10" t="n">
        <x:f>O59-P59-Q59</x:f>
        <x:v>0.0028741371444965715</x:v>
      </x:c>
      <x:c r="S59" s="9" t="n">
        <x:f>V58</x:f>
        <x:v>13171.785777967738</x:v>
      </x:c>
      <x:c r="T59" s="9" t="n">
        <x:f>S59/(1+'回测计划'!$B$33)</x:f>
        <x:v>13165.20317637955</x:v>
      </x:c>
      <x:c r="U59" s="9" t="n">
        <x:f>T59*R59</x:f>
        <x:v>37.83859946407671</x:v>
      </x:c>
      <x:c r="V59" s="9" t="n">
        <x:f>S59+U59</x:f>
        <x:v>13209.624377431815</x:v>
      </x:c>
      <x:c r="W59" s="2" t="n">
        <x:f>IF(N59&gt;0,1,0)</x:f>
        <x:v>1</x:v>
      </x:c>
      <x:c r="X59" s="2" t="n">
        <x:f>IF(U59&gt;0,1,0)</x:f>
        <x:v>1</x:v>
      </x:c>
      <x:c r="Y59" s="9" t="n">
        <x:f>MAX(U59,0)</x:f>
        <x:v>37.83859946407671</x:v>
      </x:c>
      <x:c r="Z59" s="9" t="n">
        <x:f>-MIN(U59,0)</x:f>
        <x:v>0</x:v>
      </x:c>
    </x:row>
    <x:row r="60" ht="23" customHeight="1">
      <x:c r="A60" s="2" t="str">
        <x:v>4H-MACD-全期</x:v>
      </x:c>
      <x:c r="B60" s="2" t="str">
        <x:v>4H</x:v>
      </x:c>
      <x:c r="C60" s="2" t="str">
        <x:v>MACD</x:v>
      </x:c>
      <x:c r="D60" s="2" t="str">
        <x:v>全期</x:v>
      </x:c>
      <x:c r="E60" s="2" t="n">
        <x:v>56</x:v>
      </x:c>
      <x:c r="F60" s="2" t="str">
        <x:v>空</x:v>
      </x:c>
      <x:c r="G60" s="11" t="n">
        <x:v>45030.833333333336</x:v>
      </x:c>
      <x:c r="H60" s="11" t="n">
        <x:v>45031.00000000001</x:v>
      </x:c>
      <x:c r="I60" s="11" t="n">
        <x:v>45032.666655092595</x:v>
      </x:c>
      <x:c r="J60" s="9" t="n">
        <x:v>30226.7</x:v>
      </x:c>
      <x:c r="K60" s="9" t="n">
        <x:v>30330.8</x:v>
      </x:c>
      <x:c r="L60" s="9" t="n">
        <x:v>30220.65466</x:v>
      </x:c>
      <x:c r="M60" s="9" t="n">
        <x:v>30336.866159999998</x:v>
      </x:c>
      <x:c r="N60" s="10" t="n">
        <x:f>IF(F60="多",1,-1)*(K60/J60-1)</x:f>
        <x:v>-0.0034439750286996418</x:v>
      </x:c>
      <x:c r="O60" s="10" t="n">
        <x:f>IF(F60="多",1,-1)*(M60/L60-1)</x:f>
        <x:v>-0.003845432910287494</x:v>
      </x:c>
      <x:c r="P60" s="10" t="n">
        <x:v>0.0010019227164551436</x:v>
      </x:c>
      <x:c r="Q60" s="10" t="n">
        <x:v>-0.0002410821928899149</x:v>
      </x:c>
      <x:c r="R60" s="10" t="n">
        <x:f>O60-P60-Q60</x:f>
        <x:v>-0.004606273433852723</x:v>
      </x:c>
      <x:c r="S60" s="9" t="n">
        <x:f>V59</x:f>
        <x:v>13209.624377431815</x:v>
      </x:c>
      <x:c r="T60" s="9" t="n">
        <x:f>S60/(1+'回测计划'!$B$33)</x:f>
        <x:v>13203.022865998817</x:v>
      </x:c>
      <x:c r="U60" s="9" t="n">
        <x:f>T60*R60</x:f>
        <x:v>-60.81673347420039</x:v>
      </x:c>
      <x:c r="V60" s="9" t="n">
        <x:f>S60+U60</x:f>
        <x:v>13148.807643957614</x:v>
      </x:c>
      <x:c r="W60" s="2" t="n">
        <x:f>IF(N60&gt;0,1,0)</x:f>
        <x:v>0</x:v>
      </x:c>
      <x:c r="X60" s="2" t="n">
        <x:f>IF(U60&gt;0,1,0)</x:f>
        <x:v>0</x:v>
      </x:c>
      <x:c r="Y60" s="9" t="n">
        <x:f>MAX(U60,0)</x:f>
        <x:v>0</x:v>
      </x:c>
      <x:c r="Z60" s="9" t="n">
        <x:f>-MIN(U60,0)</x:f>
        <x:v>60.81673347420039</x:v>
      </x:c>
    </x:row>
    <x:row r="61" ht="23" customHeight="1">
      <x:c r="A61" s="2" t="str">
        <x:v>4H-MACD-全期</x:v>
      </x:c>
      <x:c r="B61" s="2" t="str">
        <x:v>4H</x:v>
      </x:c>
      <x:c r="C61" s="2" t="str">
        <x:v>MACD</x:v>
      </x:c>
      <x:c r="D61" s="2" t="str">
        <x:v>全期</x:v>
      </x:c>
      <x:c r="E61" s="2" t="n">
        <x:v>57</x:v>
      </x:c>
      <x:c r="F61" s="2" t="str">
        <x:v>空</x:v>
      </x:c>
      <x:c r="G61" s="11" t="n">
        <x:v>45047.00000000001</x:v>
      </x:c>
      <x:c r="H61" s="11" t="n">
        <x:v>45047.166666666664</x:v>
      </x:c>
      <x:c r="I61" s="11" t="n">
        <x:v>45048.833321759266</x:v>
      </x:c>
      <x:c r="J61" s="9" t="n">
        <x:v>29346</x:v>
      </x:c>
      <x:c r="K61" s="9" t="n">
        <x:v>28076.1</x:v>
      </x:c>
      <x:c r="L61" s="9" t="n">
        <x:v>29340.1308</x:v>
      </x:c>
      <x:c r="M61" s="9" t="n">
        <x:v>28081.71522</x:v>
      </x:c>
      <x:c r="N61" s="10" t="n">
        <x:f>IF(F61="多",1,-1)*(K61/J61-1)</x:f>
        <x:v>0.04327335923124109</x:v>
      </x:c>
      <x:c r="O61" s="10" t="n">
        <x:f>IF(F61="多",1,-1)*(M61/L61-1)</x:f>
        <x:v>0.04289059202149159</x:v>
      </x:c>
      <x:c r="P61" s="10" t="n">
        <x:v>0.0009785547039892542</x:v>
      </x:c>
      <x:c r="Q61" s="10" t="n">
        <x:v>-0.00003546817776978157</x:v>
      </x:c>
      <x:c r="R61" s="10" t="n">
        <x:f>O61-P61-Q61</x:f>
        <x:v>0.04194750549527212</x:v>
      </x:c>
      <x:c r="S61" s="9" t="n">
        <x:f>V60</x:f>
        <x:v>13148.807643957614</x:v>
      </x:c>
      <x:c r="T61" s="9" t="n">
        <x:f>S61/(1+'回测计划'!$B$33)</x:f>
        <x:v>13142.236525694767</x:v>
      </x:c>
      <x:c r="U61" s="9" t="n">
        <x:f>T61*R61</x:f>
        <x:v>551.2840388817472</x:v>
      </x:c>
      <x:c r="V61" s="9" t="n">
        <x:f>S61+U61</x:f>
        <x:v>13700.091682839362</x:v>
      </x:c>
      <x:c r="W61" s="2" t="n">
        <x:f>IF(N61&gt;0,1,0)</x:f>
        <x:v>1</x:v>
      </x:c>
      <x:c r="X61" s="2" t="n">
        <x:f>IF(U61&gt;0,1,0)</x:f>
        <x:v>1</x:v>
      </x:c>
      <x:c r="Y61" s="9" t="n">
        <x:f>MAX(U61,0)</x:f>
        <x:v>551.2840388817472</x:v>
      </x:c>
      <x:c r="Z61" s="9" t="n">
        <x:f>-MIN(U61,0)</x:f>
        <x:v>0</x:v>
      </x:c>
    </x:row>
    <x:row r="62" ht="23" customHeight="1">
      <x:c r="A62" s="2" t="str">
        <x:v>4H-MACD-全期</x:v>
      </x:c>
      <x:c r="B62" s="2" t="str">
        <x:v>4H</x:v>
      </x:c>
      <x:c r="C62" s="2" t="str">
        <x:v>MACD</x:v>
      </x:c>
      <x:c r="D62" s="2" t="str">
        <x:v>全期</x:v>
      </x:c>
      <x:c r="E62" s="2" t="n">
        <x:v>58</x:v>
      </x:c>
      <x:c r="F62" s="2" t="str">
        <x:v>多</x:v>
      </x:c>
      <x:c r="G62" s="11" t="n">
        <x:v>45053.00000000001</x:v>
      </x:c>
      <x:c r="H62" s="11" t="n">
        <x:v>45053.166666666664</x:v>
      </x:c>
      <x:c r="I62" s="11" t="n">
        <x:v>45054.833321759266</x:v>
      </x:c>
      <x:c r="J62" s="9" t="n">
        <x:v>28831.9</x:v>
      </x:c>
      <x:c r="K62" s="9" t="n">
        <x:v>27922.2</x:v>
      </x:c>
      <x:c r="L62" s="9" t="n">
        <x:v>28837.666380000002</x:v>
      </x:c>
      <x:c r="M62" s="9" t="n">
        <x:v>27916.615560000002</x:v>
      </x:c>
      <x:c r="N62" s="10" t="n">
        <x:f>IF(F62="多",1,-1)*(K62/J62-1)</x:f>
        <x:v>-0.03155185749118161</x:v>
      </x:c>
      <x:c r="O62" s="10" t="n">
        <x:f>IF(F62="多",1,-1)*(M62/L62-1)</x:f>
        <x:v>-0.03193915928782587</x:v>
      </x:c>
      <x:c r="P62" s="10" t="n">
        <x:v>0.000984030420356087</x:v>
      </x:c>
      <x:c r="Q62" s="10" t="n">
        <x:v>0.0001554578033785769</x:v>
      </x:c>
      <x:c r="R62" s="10" t="n">
        <x:f>O62-P62-Q62</x:f>
        <x:v>-0.03307864751156053</x:v>
      </x:c>
      <x:c r="S62" s="9" t="n">
        <x:f>V61</x:f>
        <x:v>13700.091682839362</x:v>
      </x:c>
      <x:c r="T62" s="9" t="n">
        <x:f>S62/(1+'回测计划'!$B$33)</x:f>
        <x:v>13693.245060309207</x:v>
      </x:c>
      <x:c r="U62" s="9" t="n">
        <x:f>T62*R62</x:f>
        <x:v>-452.95402663938575</x:v>
      </x:c>
      <x:c r="V62" s="9" t="n">
        <x:f>S62+U62</x:f>
        <x:v>13247.137656199977</x:v>
      </x:c>
      <x:c r="W62" s="2" t="n">
        <x:f>IF(N62&gt;0,1,0)</x:f>
        <x:v>0</x:v>
      </x:c>
      <x:c r="X62" s="2" t="n">
        <x:f>IF(U62&gt;0,1,0)</x:f>
        <x:v>0</x:v>
      </x:c>
      <x:c r="Y62" s="9" t="n">
        <x:f>MAX(U62,0)</x:f>
        <x:v>0</x:v>
      </x:c>
      <x:c r="Z62" s="9" t="n">
        <x:f>-MIN(U62,0)</x:f>
        <x:v>452.95402663938575</x:v>
      </x:c>
    </x:row>
    <x:row r="63" ht="23" customHeight="1">
      <x:c r="A63" s="2" t="str">
        <x:v>4H-MACD-全期</x:v>
      </x:c>
      <x:c r="B63" s="2" t="str">
        <x:v>4H</x:v>
      </x:c>
      <x:c r="C63" s="2" t="str">
        <x:v>MACD</x:v>
      </x:c>
      <x:c r="D63" s="2" t="str">
        <x:v>全期</x:v>
      </x:c>
      <x:c r="E63" s="2" t="n">
        <x:v>59</x:v>
      </x:c>
      <x:c r="F63" s="2" t="str">
        <x:v>空</x:v>
      </x:c>
      <x:c r="G63" s="11" t="n">
        <x:v>45097.50000000001</x:v>
      </x:c>
      <x:c r="H63" s="11" t="n">
        <x:v>45097.666666666664</x:v>
      </x:c>
      <x:c r="I63" s="11" t="n">
        <x:v>45099.333321759266</x:v>
      </x:c>
      <x:c r="J63" s="9" t="n">
        <x:v>26820.5</x:v>
      </x:c>
      <x:c r="K63" s="9" t="n">
        <x:v>29988.5</x:v>
      </x:c>
      <x:c r="L63" s="9" t="n">
        <x:v>26815.1359</x:v>
      </x:c>
      <x:c r="M63" s="9" t="n">
        <x:v>29994.4977</x:v>
      </x:c>
      <x:c r="N63" s="10" t="n">
        <x:f>IF(F63="多",1,-1)*(K63/J63-1)</x:f>
        <x:v>-0.11811860330717172</x:v>
      </x:c>
      <x:c r="O63" s="10" t="n">
        <x:f>IF(F63="多",1,-1)*(M63/L63-1)</x:f>
        <x:v>-0.1185659402158763</x:v>
      </x:c>
      <x:c r="P63" s="10" t="n">
        <x:v>0.0010592829701079381</x:v>
      </x:c>
      <x:c r="Q63" s="10" t="n">
        <x:v>-0.00017622430595267362</x:v>
      </x:c>
      <x:c r="R63" s="10" t="n">
        <x:f>O63-P63-Q63</x:f>
        <x:v>-0.11944899888003156</x:v>
      </x:c>
      <x:c r="S63" s="9" t="n">
        <x:f>V62</x:f>
        <x:v>13247.137656199977</x:v>
      </x:c>
      <x:c r="T63" s="9" t="n">
        <x:f>S63/(1+'回测计划'!$B$33)</x:f>
        <x:v>13240.517397501228</x:v>
      </x:c>
      <x:c r="U63" s="9" t="n">
        <x:f>T63*R63</x:f>
        <x:v>-1581.5665477851626</x:v>
      </x:c>
      <x:c r="V63" s="9" t="n">
        <x:f>S63+U63</x:f>
        <x:v>11665.571108414813</x:v>
      </x:c>
      <x:c r="W63" s="2" t="n">
        <x:f>IF(N63&gt;0,1,0)</x:f>
        <x:v>0</x:v>
      </x:c>
      <x:c r="X63" s="2" t="n">
        <x:f>IF(U63&gt;0,1,0)</x:f>
        <x:v>0</x:v>
      </x:c>
      <x:c r="Y63" s="9" t="n">
        <x:f>MAX(U63,0)</x:f>
        <x:v>0</x:v>
      </x:c>
      <x:c r="Z63" s="9" t="n">
        <x:f>-MIN(U63,0)</x:f>
        <x:v>1581.5665477851626</x:v>
      </x:c>
    </x:row>
    <x:row r="64" ht="23" customHeight="1">
      <x:c r="A64" s="2" t="str">
        <x:v>4H-MACD-全期</x:v>
      </x:c>
      <x:c r="B64" s="2" t="str">
        <x:v>4H</x:v>
      </x:c>
      <x:c r="C64" s="2" t="str">
        <x:v>MACD</x:v>
      </x:c>
      <x:c r="D64" s="2" t="str">
        <x:v>全期</x:v>
      </x:c>
      <x:c r="E64" s="2" t="n">
        <x:v>60</x:v>
      </x:c>
      <x:c r="F64" s="2" t="str">
        <x:v>空</x:v>
      </x:c>
      <x:c r="G64" s="11" t="n">
        <x:v>45107.833333333336</x:v>
      </x:c>
      <x:c r="H64" s="11" t="n">
        <x:v>45108.00000000001</x:v>
      </x:c>
      <x:c r="I64" s="11" t="n">
        <x:v>45109.666655092595</x:v>
      </x:c>
      <x:c r="J64" s="9" t="n">
        <x:v>30052</x:v>
      </x:c>
      <x:c r="K64" s="9" t="n">
        <x:v>30504.7</x:v>
      </x:c>
      <x:c r="L64" s="9" t="n">
        <x:v>30045.9896</x:v>
      </x:c>
      <x:c r="M64" s="9" t="n">
        <x:v>30510.80094</x:v>
      </x:c>
      <x:c r="N64" s="10" t="n">
        <x:f>IF(F64="多",1,-1)*(K64/J64-1)</x:f>
        <x:v>-0.015063889258618346</x:v>
      </x:c>
      <x:c r="O64" s="10" t="n">
        <x:f>IF(F64="多",1,-1)*(M64/L64-1)</x:f>
        <x:v>-0.015469996035677225</x:v>
      </x:c>
      <x:c r="P64" s="10" t="n">
        <x:v>0.0010077349980178387</x:v>
      </x:c>
      <x:c r="Q64" s="10" t="n">
        <x:v>-0.000506208655547156</x:v>
      </x:c>
      <x:c r="R64" s="10" t="n">
        <x:f>O64-P64-Q64</x:f>
        <x:v>-0.015971522378147907</x:v>
      </x:c>
      <x:c r="S64" s="9" t="n">
        <x:f>V63</x:f>
        <x:v>11665.571108414813</x:v>
      </x:c>
      <x:c r="T64" s="9" t="n">
        <x:f>S64/(1+'回测计划'!$B$33)</x:f>
        <x:v>11659.741237795915</x:v>
      </x:c>
      <x:c r="U64" s="9" t="n">
        <x:f>T64*R64</x:f>
        <x:v>-186.22381810287143</x:v>
      </x:c>
      <x:c r="V64" s="9" t="n">
        <x:f>S64+U64</x:f>
        <x:v>11479.347290311942</x:v>
      </x:c>
      <x:c r="W64" s="2" t="n">
        <x:f>IF(N64&gt;0,1,0)</x:f>
        <x:v>0</x:v>
      </x:c>
      <x:c r="X64" s="2" t="n">
        <x:f>IF(U64&gt;0,1,0)</x:f>
        <x:v>0</x:v>
      </x:c>
      <x:c r="Y64" s="9" t="n">
        <x:f>MAX(U64,0)</x:f>
        <x:v>0</x:v>
      </x:c>
      <x:c r="Z64" s="9" t="n">
        <x:f>-MIN(U64,0)</x:f>
        <x:v>186.22381810287143</x:v>
      </x:c>
    </x:row>
    <x:row r="65" ht="23" customHeight="1">
      <x:c r="A65" s="2" t="str">
        <x:v>4H-MACD-全期</x:v>
      </x:c>
      <x:c r="B65" s="2" t="str">
        <x:v>4H</x:v>
      </x:c>
      <x:c r="C65" s="2" t="str">
        <x:v>MACD</x:v>
      </x:c>
      <x:c r="D65" s="2" t="str">
        <x:v>全期</x:v>
      </x:c>
      <x:c r="E65" s="2" t="n">
        <x:v>61</x:v>
      </x:c>
      <x:c r="F65" s="2" t="str">
        <x:v>空</x:v>
      </x:c>
      <x:c r="G65" s="11" t="n">
        <x:v>45111.166666666664</x:v>
      </x:c>
      <x:c r="H65" s="11" t="n">
        <x:v>45111.333333333336</x:v>
      </x:c>
      <x:c r="I65" s="11" t="n">
        <x:v>45112.99998842592</x:v>
      </x:c>
      <x:c r="J65" s="9" t="n">
        <x:v>31149</x:v>
      </x:c>
      <x:c r="K65" s="9" t="n">
        <x:v>30345</x:v>
      </x:c>
      <x:c r="L65" s="9" t="n">
        <x:v>31142.7702</x:v>
      </x:c>
      <x:c r="M65" s="9" t="n">
        <x:v>30351.069</x:v>
      </x:c>
      <x:c r="N65" s="10" t="n">
        <x:f>IF(F65="多",1,-1)*(K65/J65-1)</x:f>
        <x:v>0.025811422517576843</x:v>
      </x:c>
      <x:c r="O65" s="10" t="n">
        <x:f>IF(F65="多",1,-1)*(M65/L65-1)</x:f>
        <x:v>0.025421669135907488</x:v>
      </x:c>
      <x:c r="P65" s="10" t="n">
        <x:v>0.0009872891654320462</x:v>
      </x:c>
      <x:c r="Q65" s="10" t="n">
        <x:v>-0.000496206660510845</x:v>
      </x:c>
      <x:c r="R65" s="10" t="n">
        <x:f>O65-P65-Q65</x:f>
        <x:v>0.02493058663098629</x:v>
      </x:c>
      <x:c r="S65" s="9" t="n">
        <x:f>V64</x:f>
        <x:v>11479.347290311942</x:v>
      </x:c>
      <x:c r="T65" s="9" t="n">
        <x:f>S65/(1+'回测计划'!$B$33)</x:f>
        <x:v>11473.610485069408</x:v>
      </x:c>
      <x:c r="U65" s="9" t="n">
        <x:f>T65*R65</x:f>
        <x:v>286.04384016821547</x:v>
      </x:c>
      <x:c r="V65" s="9" t="n">
        <x:f>S65+U65</x:f>
        <x:v>11765.391130480157</x:v>
      </x:c>
      <x:c r="W65" s="2" t="n">
        <x:f>IF(N65&gt;0,1,0)</x:f>
        <x:v>1</x:v>
      </x:c>
      <x:c r="X65" s="2" t="n">
        <x:f>IF(U65&gt;0,1,0)</x:f>
        <x:v>1</x:v>
      </x:c>
      <x:c r="Y65" s="9" t="n">
        <x:f>MAX(U65,0)</x:f>
        <x:v>286.04384016821547</x:v>
      </x:c>
      <x:c r="Z65" s="9" t="n">
        <x:f>-MIN(U65,0)</x:f>
        <x:v>0</x:v>
      </x:c>
    </x:row>
    <x:row r="66" ht="23" customHeight="1">
      <x:c r="A66" s="2" t="str">
        <x:v>4H-MACD-全期</x:v>
      </x:c>
      <x:c r="B66" s="2" t="str">
        <x:v>4H</x:v>
      </x:c>
      <x:c r="C66" s="2" t="str">
        <x:v>MACD</x:v>
      </x:c>
      <x:c r="D66" s="2" t="str">
        <x:v>全期</x:v>
      </x:c>
      <x:c r="E66" s="2" t="n">
        <x:v>62</x:v>
      </x:c>
      <x:c r="F66" s="2" t="str">
        <x:v>多</x:v>
      </x:c>
      <x:c r="G66" s="11" t="n">
        <x:v>45135.166666666664</x:v>
      </x:c>
      <x:c r="H66" s="11" t="n">
        <x:v>45135.333333333336</x:v>
      </x:c>
      <x:c r="I66" s="11" t="n">
        <x:v>45136.99998842592</x:v>
      </x:c>
      <x:c r="J66" s="9" t="n">
        <x:v>29209.8</x:v>
      </x:c>
      <x:c r="K66" s="9" t="n">
        <x:v>29284.8</x:v>
      </x:c>
      <x:c r="L66" s="9" t="n">
        <x:v>29215.641959999997</x:v>
      </x:c>
      <x:c r="M66" s="9" t="n">
        <x:v>29278.94304</x:v>
      </x:c>
      <x:c r="N66" s="10" t="n">
        <x:f>IF(F66="多",1,-1)*(K66/J66-1)</x:f>
        <x:v>0.002567631411375615</x:v>
      </x:c>
      <x:c r="O66" s="10" t="n">
        <x:f>IF(F66="多",1,-1)*(M66/L66-1)</x:f>
        <x:v>0.002166684548183806</x:v>
      </x:c>
      <x:c r="P66" s="10" t="n">
        <x:v>0.001001083342274092</x:v>
      </x:c>
      <x:c r="Q66" s="10" t="n">
        <x:v>0.00031317043101525207</x:v>
      </x:c>
      <x:c r="R66" s="10" t="n">
        <x:f>O66-P66-Q66</x:f>
        <x:v>0.0008524307748944619</x:v>
      </x:c>
      <x:c r="S66" s="9" t="n">
        <x:f>V65</x:f>
        <x:v>11765.391130480157</x:v>
      </x:c>
      <x:c r="T66" s="9" t="n">
        <x:f>S66/(1+'回测计划'!$B$33)</x:f>
        <x:v>11759.51137479276</x:v>
      </x:c>
      <x:c r="U66" s="9" t="n">
        <x:f>T66*R66</x:f>
        <x:v>10.024169393594832</x:v>
      </x:c>
      <x:c r="V66" s="9" t="n">
        <x:f>S66+U66</x:f>
        <x:v>11775.415299873752</x:v>
      </x:c>
      <x:c r="W66" s="2" t="n">
        <x:f>IF(N66&gt;0,1,0)</x:f>
        <x:v>1</x:v>
      </x:c>
      <x:c r="X66" s="2" t="n">
        <x:f>IF(U66&gt;0,1,0)</x:f>
        <x:v>1</x:v>
      </x:c>
      <x:c r="Y66" s="9" t="n">
        <x:f>MAX(U66,0)</x:f>
        <x:v>10.024169393594832</x:v>
      </x:c>
      <x:c r="Z66" s="9" t="n">
        <x:f>-MIN(U66,0)</x:f>
        <x:v>0</x:v>
      </x:c>
    </x:row>
    <x:row r="67" ht="23" customHeight="1">
      <x:c r="A67" s="2" t="str">
        <x:v>4H-MACD-全期</x:v>
      </x:c>
      <x:c r="B67" s="2" t="str">
        <x:v>4H</x:v>
      </x:c>
      <x:c r="C67" s="2" t="str">
        <x:v>MACD</x:v>
      </x:c>
      <x:c r="D67" s="2" t="str">
        <x:v>全期</x:v>
      </x:c>
      <x:c r="E67" s="2" t="n">
        <x:v>63</x:v>
      </x:c>
      <x:c r="F67" s="2" t="str">
        <x:v>多</x:v>
      </x:c>
      <x:c r="G67" s="11" t="n">
        <x:v>45138.166666666664</x:v>
      </x:c>
      <x:c r="H67" s="11" t="n">
        <x:v>45138.333333333336</x:v>
      </x:c>
      <x:c r="I67" s="11" t="n">
        <x:v>45139.99998842592</x:v>
      </x:c>
      <x:c r="J67" s="9" t="n">
        <x:v>29271.2</x:v>
      </x:c>
      <x:c r="K67" s="9" t="n">
        <x:v>28942.9</x:v>
      </x:c>
      <x:c r="L67" s="9" t="n">
        <x:v>29277.05424</x:v>
      </x:c>
      <x:c r="M67" s="9" t="n">
        <x:v>28937.11142</x:v>
      </x:c>
      <x:c r="N67" s="10" t="n">
        <x:f>IF(F67="多",1,-1)*(K67/J67-1)</x:f>
        <x:v>-0.011215802563611987</x:v>
      </x:c>
      <x:c r="O67" s="10" t="n">
        <x:f>IF(F67="多",1,-1)*(M67/L67-1)</x:f>
        <x:v>-0.011611237155668142</x:v>
      </x:c>
      <x:c r="P67" s="10" t="n">
        <x:v>0.0009941943814221659</x:v>
      </x:c>
      <x:c r="Q67" s="10" t="n">
        <x:v>0.0002858356892875434</x:v>
      </x:c>
      <x:c r="R67" s="10" t="n">
        <x:f>O67-P67-Q67</x:f>
        <x:v>-0.01289126722637785</x:v>
      </x:c>
      <x:c r="S67" s="9" t="n">
        <x:f>V66</x:f>
        <x:v>11775.415299873752</x:v>
      </x:c>
      <x:c r="T67" s="9" t="n">
        <x:f>S67/(1+'回测计划'!$B$33)</x:f>
        <x:v>11769.530534606449</x:v>
      </x:c>
      <x:c r="U67" s="9" t="n">
        <x:f>T67*R67</x:f>
        <x:v>-151.72416325062548</x:v>
      </x:c>
      <x:c r="V67" s="9" t="n">
        <x:f>S67+U67</x:f>
        <x:v>11623.691136623127</x:v>
      </x:c>
      <x:c r="W67" s="2" t="n">
        <x:f>IF(N67&gt;0,1,0)</x:f>
        <x:v>0</x:v>
      </x:c>
      <x:c r="X67" s="2" t="n">
        <x:f>IF(U67&gt;0,1,0)</x:f>
        <x:v>0</x:v>
      </x:c>
      <x:c r="Y67" s="9" t="n">
        <x:f>MAX(U67,0)</x:f>
        <x:v>0</x:v>
      </x:c>
      <x:c r="Z67" s="9" t="n">
        <x:f>-MIN(U67,0)</x:f>
        <x:v>151.72416325062548</x:v>
      </x:c>
    </x:row>
    <x:row r="68" ht="23" customHeight="1">
      <x:c r="A68" s="2" t="str">
        <x:v>4H-MACD-全期</x:v>
      </x:c>
      <x:c r="B68" s="2" t="str">
        <x:v>4H</x:v>
      </x:c>
      <x:c r="C68" s="2" t="str">
        <x:v>MACD</x:v>
      </x:c>
      <x:c r="D68" s="2" t="str">
        <x:v>全期</x:v>
      </x:c>
      <x:c r="E68" s="2" t="n">
        <x:v>64</x:v>
      </x:c>
      <x:c r="F68" s="2" t="str">
        <x:v>多</x:v>
      </x:c>
      <x:c r="G68" s="11" t="n">
        <x:v>45146.00000000001</x:v>
      </x:c>
      <x:c r="H68" s="11" t="n">
        <x:v>45146.166666666664</x:v>
      </x:c>
      <x:c r="I68" s="11" t="n">
        <x:v>45147.833321759266</x:v>
      </x:c>
      <x:c r="J68" s="9" t="n">
        <x:v>29144.9</x:v>
      </x:c>
      <x:c r="K68" s="9" t="n">
        <x:v>29877.1</x:v>
      </x:c>
      <x:c r="L68" s="9" t="n">
        <x:v>29150.72898</x:v>
      </x:c>
      <x:c r="M68" s="9" t="n">
        <x:v>29871.12458</x:v>
      </x:c>
      <x:c r="N68" s="10" t="n">
        <x:f>IF(F68="多",1,-1)*(K68/J68-1)</x:f>
        <x:v>0.025122748748494406</x:v>
      </x:c>
      <x:c r="O68" s="10" t="n">
        <x:f>IF(F68="多",1,-1)*(M68/L68-1)</x:f>
        <x:v>0.024712781642416415</x:v>
      </x:c>
      <x:c r="P68" s="10" t="n">
        <x:v>0.0010123563908212084</x:v>
      </x:c>
      <x:c r="Q68" s="10" t="n">
        <x:v>0.00043201790338212224</x:v>
      </x:c>
      <x:c r="R68" s="10" t="n">
        <x:f>O68-P68-Q68</x:f>
        <x:v>0.023268407348213085</x:v>
      </x:c>
      <x:c r="S68" s="9" t="n">
        <x:f>V67</x:f>
        <x:v>11623.691136623127</x:v>
      </x:c>
      <x:c r="T68" s="9" t="n">
        <x:f>S68/(1+'回测计划'!$B$33)</x:f>
        <x:v>11617.882195525364</x:v>
      </x:c>
      <x:c r="U68" s="9" t="n">
        <x:f>T68*R68</x:f>
        <x:v>270.32961544903634</x:v>
      </x:c>
      <x:c r="V68" s="9" t="n">
        <x:f>S68+U68</x:f>
        <x:v>11894.020752072163</x:v>
      </x:c>
      <x:c r="W68" s="2" t="n">
        <x:f>IF(N68&gt;0,1,0)</x:f>
        <x:v>1</x:v>
      </x:c>
      <x:c r="X68" s="2" t="n">
        <x:f>IF(U68&gt;0,1,0)</x:f>
        <x:v>1</x:v>
      </x:c>
      <x:c r="Y68" s="9" t="n">
        <x:f>MAX(U68,0)</x:f>
        <x:v>270.32961544903634</x:v>
      </x:c>
      <x:c r="Z68" s="9" t="n">
        <x:f>-MIN(U68,0)</x:f>
        <x:v>0</x:v>
      </x:c>
    </x:row>
    <x:row r="69" ht="23" customHeight="1">
      <x:c r="A69" s="2" t="str">
        <x:v>4H-MACD-全期</x:v>
      </x:c>
      <x:c r="B69" s="2" t="str">
        <x:v>4H</x:v>
      </x:c>
      <x:c r="C69" s="2" t="str">
        <x:v>MACD</x:v>
      </x:c>
      <x:c r="D69" s="2" t="str">
        <x:v>全期</x:v>
      </x:c>
      <x:c r="E69" s="2" t="n">
        <x:v>65</x:v>
      </x:c>
      <x:c r="F69" s="2" t="str">
        <x:v>多</x:v>
      </x:c>
      <x:c r="G69" s="11" t="n">
        <x:v>45161.166666666664</x:v>
      </x:c>
      <x:c r="H69" s="11" t="n">
        <x:v>45161.333333333336</x:v>
      </x:c>
      <x:c r="I69" s="11" t="n">
        <x:v>45162.99998842592</x:v>
      </x:c>
      <x:c r="J69" s="9" t="n">
        <x:v>26044.5</x:v>
      </x:c>
      <x:c r="K69" s="9" t="n">
        <x:v>25987.3</x:v>
      </x:c>
      <x:c r="L69" s="9" t="n">
        <x:v>26049.708899999998</x:v>
      </x:c>
      <x:c r="M69" s="9" t="n">
        <x:v>25982.10254</x:v>
      </x:c>
      <x:c r="N69" s="10" t="n">
        <x:f>IF(F69="多",1,-1)*(K69/J69-1)</x:f>
        <x:v>-0.002196241048973868</x:v>
      </x:c>
      <x:c r="O69" s="10" t="n">
        <x:f>IF(F69="多",1,-1)*(M69/L69-1)</x:f>
        <x:v>-0.002595282744215166</x:v>
      </x:c>
      <x:c r="P69" s="10" t="n">
        <x:v>0.0009987023586278925</x:v>
      </x:c>
      <x:c r="Q69" s="10" t="n">
        <x:v>0.000019212363828060075</x:v>
      </x:c>
      <x:c r="R69" s="10" t="n">
        <x:f>O69-P69-Q69</x:f>
        <x:v>-0.0036131974666711187</x:v>
      </x:c>
      <x:c r="S69" s="9" t="n">
        <x:f>V68</x:f>
        <x:v>11894.020752072163</x:v>
      </x:c>
      <x:c r="T69" s="9" t="n">
        <x:f>S69/(1+'回测计划'!$B$33)</x:f>
        <x:v>11888.076713715307</x:v>
      </x:c>
      <x:c r="U69" s="9" t="n">
        <x:f>T69*R69</x:f>
        <x:v>-42.953968665588064</x:v>
      </x:c>
      <x:c r="V69" s="9" t="n">
        <x:f>S69+U69</x:f>
        <x:v>11851.066783406575</x:v>
      </x:c>
      <x:c r="W69" s="2" t="n">
        <x:f>IF(N69&gt;0,1,0)</x:f>
        <x:v>0</x:v>
      </x:c>
      <x:c r="X69" s="2" t="n">
        <x:f>IF(U69&gt;0,1,0)</x:f>
        <x:v>0</x:v>
      </x:c>
      <x:c r="Y69" s="9" t="n">
        <x:f>MAX(U69,0)</x:f>
        <x:v>0</x:v>
      </x:c>
      <x:c r="Z69" s="9" t="n">
        <x:f>-MIN(U69,0)</x:f>
        <x:v>42.953968665588064</x:v>
      </x:c>
    </x:row>
    <x:row r="70" ht="23" customHeight="1">
      <x:c r="A70" s="2" t="str">
        <x:v>4H-MACD-全期</x:v>
      </x:c>
      <x:c r="B70" s="2" t="str">
        <x:v>4H</x:v>
      </x:c>
      <x:c r="C70" s="2" t="str">
        <x:v>MACD</x:v>
      </x:c>
      <x:c r="D70" s="2" t="str">
        <x:v>全期</x:v>
      </x:c>
      <x:c r="E70" s="2" t="n">
        <x:v>66</x:v>
      </x:c>
      <x:c r="F70" s="2" t="str">
        <x:v>多</x:v>
      </x:c>
      <x:c r="G70" s="11" t="n">
        <x:v>45170.333333333336</x:v>
      </x:c>
      <x:c r="H70" s="11" t="n">
        <x:v>45170.50000000001</x:v>
      </x:c>
      <x:c r="I70" s="11" t="n">
        <x:v>45172.166655092595</x:v>
      </x:c>
      <x:c r="J70" s="9" t="n">
        <x:v>26071.4</x:v>
      </x:c>
      <x:c r="K70" s="9" t="n">
        <x:v>25821.6</x:v>
      </x:c>
      <x:c r="L70" s="9" t="n">
        <x:v>26076.61428</x:v>
      </x:c>
      <x:c r="M70" s="9" t="n">
        <x:v>25816.43568</x:v>
      </x:c>
      <x:c r="N70" s="10" t="n">
        <x:f>IF(F70="多",1,-1)*(K70/J70-1)</x:f>
        <x:v>-0.0095813803631567</x:v>
      </x:c>
      <x:c r="O70" s="10" t="n">
        <x:f>IF(F70="多",1,-1)*(M70/L70-1)</x:f>
        <x:v>-0.009977468593365346</x:v>
      </x:c>
      <x:c r="P70" s="10" t="n">
        <x:v>0.0009950112657033173</x:v>
      </x:c>
      <x:c r="Q70" s="10" t="n">
        <x:v>0.00016988595948207738</x:v>
      </x:c>
      <x:c r="R70" s="10" t="n">
        <x:f>O70-P70-Q70</x:f>
        <x:v>-0.01114236581855074</x:v>
      </x:c>
      <x:c r="S70" s="9" t="n">
        <x:f>V69</x:f>
        <x:v>11851.066783406575</x:v>
      </x:c>
      <x:c r="T70" s="9" t="n">
        <x:f>S70/(1+'回测计划'!$B$33)</x:f>
        <x:v>11845.144211300925</x:v>
      </x:c>
      <x:c r="U70" s="9" t="n">
        <x:f>T70*R70</x:f>
        <x:v>-131.98292997580361</x:v>
      </x:c>
      <x:c r="V70" s="9" t="n">
        <x:f>S70+U70</x:f>
        <x:v>11719.083853430771</x:v>
      </x:c>
      <x:c r="W70" s="2" t="n">
        <x:f>IF(N70&gt;0,1,0)</x:f>
        <x:v>0</x:v>
      </x:c>
      <x:c r="X70" s="2" t="n">
        <x:f>IF(U70&gt;0,1,0)</x:f>
        <x:v>0</x:v>
      </x:c>
      <x:c r="Y70" s="9" t="n">
        <x:f>MAX(U70,0)</x:f>
        <x:v>0</x:v>
      </x:c>
      <x:c r="Z70" s="9" t="n">
        <x:f>-MIN(U70,0)</x:f>
        <x:v>131.98292997580361</x:v>
      </x:c>
    </x:row>
    <x:row r="71" ht="23" customHeight="1">
      <x:c r="A71" s="2" t="str">
        <x:v>4H-MACD-全期</x:v>
      </x:c>
      <x:c r="B71" s="2" t="str">
        <x:v>4H</x:v>
      </x:c>
      <x:c r="C71" s="2" t="str">
        <x:v>MACD</x:v>
      </x:c>
      <x:c r="D71" s="2" t="str">
        <x:v>全期</x:v>
      </x:c>
      <x:c r="E71" s="2" t="n">
        <x:v>67</x:v>
      </x:c>
      <x:c r="F71" s="2" t="str">
        <x:v>空</x:v>
      </x:c>
      <x:c r="G71" s="11" t="n">
        <x:v>45182.00000000001</x:v>
      </x:c>
      <x:c r="H71" s="11" t="n">
        <x:v>45182.166666666664</x:v>
      </x:c>
      <x:c r="I71" s="11" t="n">
        <x:v>45183.833321759266</x:v>
      </x:c>
      <x:c r="J71" s="9" t="n">
        <x:v>26052.1</x:v>
      </x:c>
      <x:c r="K71" s="9" t="n">
        <x:v>26431.5</x:v>
      </x:c>
      <x:c r="L71" s="9" t="n">
        <x:v>26046.88958</x:v>
      </x:c>
      <x:c r="M71" s="9" t="n">
        <x:v>26436.7863</x:v>
      </x:c>
      <x:c r="N71" s="10" t="n">
        <x:f>IF(F71="多",1,-1)*(K71/J71-1)</x:f>
        <x:v>-0.014563125429428059</x:v>
      </x:c>
      <x:c r="O71" s="10" t="n">
        <x:f>IF(F71="多",1,-1)*(M71/L71-1)</x:f>
        <x:v>-0.01496903186088594</x:v>
      </x:c>
      <x:c r="P71" s="10" t="n">
        <x:v>0.001007484515930443</x:v>
      </x:c>
      <x:c r="Q71" s="10" t="n">
        <x:v>-0.0001062348120491694</x:v>
      </x:c>
      <x:c r="R71" s="10" t="n">
        <x:f>O71-P71-Q71</x:f>
        <x:v>-0.015870281564767216</x:v>
      </x:c>
      <x:c r="S71" s="9" t="n">
        <x:f>V70</x:f>
        <x:v>11719.083853430771</x:v>
      </x:c>
      <x:c r="T71" s="9" t="n">
        <x:f>S71/(1+'回测计划'!$B$33)</x:f>
        <x:v>11713.227239810867</x:v>
      </x:c>
      <x:c r="U71" s="9" t="n">
        <x:f>T71*R71</x:f>
        <x:v>-185.89221432789958</x:v>
      </x:c>
      <x:c r="V71" s="9" t="n">
        <x:f>S71+U71</x:f>
        <x:v>11533.191639102872</x:v>
      </x:c>
      <x:c r="W71" s="2" t="n">
        <x:f>IF(N71&gt;0,1,0)</x:f>
        <x:v>0</x:v>
      </x:c>
      <x:c r="X71" s="2" t="n">
        <x:f>IF(U71&gt;0,1,0)</x:f>
        <x:v>0</x:v>
      </x:c>
      <x:c r="Y71" s="9" t="n">
        <x:f>MAX(U71,0)</x:f>
        <x:v>0</x:v>
      </x:c>
      <x:c r="Z71" s="9" t="n">
        <x:f>-MIN(U71,0)</x:f>
        <x:v>185.89221432789958</x:v>
      </x:c>
    </x:row>
    <x:row r="72" ht="23" customHeight="1">
      <x:c r="A72" s="2" t="str">
        <x:v>4H-MACD-全期</x:v>
      </x:c>
      <x:c r="B72" s="2" t="str">
        <x:v>4H</x:v>
      </x:c>
      <x:c r="C72" s="2" t="str">
        <x:v>MACD</x:v>
      </x:c>
      <x:c r="D72" s="2" t="str">
        <x:v>全期</x:v>
      </x:c>
      <x:c r="E72" s="2" t="n">
        <x:v>68</x:v>
      </x:c>
      <x:c r="F72" s="2" t="str">
        <x:v>空</x:v>
      </x:c>
      <x:c r="G72" s="11" t="n">
        <x:v>45222.50000000001</x:v>
      </x:c>
      <x:c r="H72" s="11" t="n">
        <x:v>45222.666666666664</x:v>
      </x:c>
      <x:c r="I72" s="11" t="n">
        <x:v>45224.333321759266</x:v>
      </x:c>
      <x:c r="J72" s="9" t="n">
        <x:v>30508</x:v>
      </x:c>
      <x:c r="K72" s="9" t="n">
        <x:v>33917</x:v>
      </x:c>
      <x:c r="L72" s="9" t="n">
        <x:v>30501.898400000002</x:v>
      </x:c>
      <x:c r="M72" s="9" t="n">
        <x:v>33923.7834</x:v>
      </x:c>
      <x:c r="N72" s="10" t="n">
        <x:f>IF(F72="多",1,-1)*(K72/J72-1)</x:f>
        <x:v>-0.11174118264061894</x:v>
      </x:c>
      <x:c r="O72" s="10" t="n">
        <x:f>IF(F72="多",1,-1)*(M72/L72-1)</x:f>
        <x:v>-0.11218596807076109</x:v>
      </x:c>
      <x:c r="P72" s="10" t="n">
        <x:v>0.0010560929840353805</x:v>
      </x:c>
      <x:c r="Q72" s="10" t="n">
        <x:v>-0.000432861141783969</x:v>
      </x:c>
      <x:c r="R72" s="10" t="n">
        <x:f>O72-P72-Q72</x:f>
        <x:v>-0.1128091999130125</x:v>
      </x:c>
      <x:c r="S72" s="9" t="n">
        <x:f>V71</x:f>
        <x:v>11533.191639102872</x:v>
      </x:c>
      <x:c r="T72" s="9" t="n">
        <x:f>S72/(1+'回测计划'!$B$33)</x:f>
        <x:v>11527.427925140302</x:v>
      </x:c>
      <x:c r="U72" s="9" t="n">
        <x:f>T72*R72</x:f>
        <x:v>-1300.3999212899953</x:v>
      </x:c>
      <x:c r="V72" s="9" t="n">
        <x:f>S72+U72</x:f>
        <x:v>10232.791717812877</x:v>
      </x:c>
      <x:c r="W72" s="2" t="n">
        <x:f>IF(N72&gt;0,1,0)</x:f>
        <x:v>0</x:v>
      </x:c>
      <x:c r="X72" s="2" t="n">
        <x:f>IF(U72&gt;0,1,0)</x:f>
        <x:v>0</x:v>
      </x:c>
      <x:c r="Y72" s="9" t="n">
        <x:f>MAX(U72,0)</x:f>
        <x:v>0</x:v>
      </x:c>
      <x:c r="Z72" s="9" t="n">
        <x:f>-MIN(U72,0)</x:f>
        <x:v>1300.3999212899953</x:v>
      </x:c>
    </x:row>
    <x:row r="73" ht="23" customHeight="1">
      <x:c r="A73" s="2" t="str">
        <x:v>4H-MACD-全期</x:v>
      </x:c>
      <x:c r="B73" s="2" t="str">
        <x:v>4H</x:v>
      </x:c>
      <x:c r="C73" s="2" t="str">
        <x:v>MACD</x:v>
      </x:c>
      <x:c r="D73" s="2" t="str">
        <x:v>全期</x:v>
      </x:c>
      <x:c r="E73" s="2" t="n">
        <x:v>69</x:v>
      </x:c>
      <x:c r="F73" s="2" t="str">
        <x:v>空</x:v>
      </x:c>
      <x:c r="G73" s="11" t="n">
        <x:v>45232.50000000001</x:v>
      </x:c>
      <x:c r="H73" s="11" t="n">
        <x:v>45232.666666666664</x:v>
      </x:c>
      <x:c r="I73" s="11" t="n">
        <x:v>45234.333321759266</x:v>
      </x:c>
      <x:c r="J73" s="9" t="n">
        <x:v>35280.6</x:v>
      </x:c>
      <x:c r="K73" s="9" t="n">
        <x:v>34700.4</x:v>
      </x:c>
      <x:c r="L73" s="9" t="n">
        <x:v>35273.54388</x:v>
      </x:c>
      <x:c r="M73" s="9" t="n">
        <x:v>34707.34008</x:v>
      </x:c>
      <x:c r="N73" s="10" t="n">
        <x:f>IF(F73="多",1,-1)*(K73/J73-1)</x:f>
        <x:v>0.01644529854934429</x:v>
      </x:c>
      <x:c r="O73" s="10" t="n">
        <x:f>IF(F73="多",1,-1)*(M73/L73-1)</x:f>
        <x:v>0.016051797968647863</x:v>
      </x:c>
      <x:c r="P73" s="10" t="n">
        <x:v>0.0009919741010156761</x:v>
      </x:c>
      <x:c r="Q73" s="10" t="n">
        <x:v>-0.00039352477980991436</x:v>
      </x:c>
      <x:c r="R73" s="10" t="n">
        <x:f>O73-P73-Q73</x:f>
        <x:v>0.0154533486474421</x:v>
      </x:c>
      <x:c r="S73" s="9" t="n">
        <x:f>V72</x:f>
        <x:v>10232.791717812877</x:v>
      </x:c>
      <x:c r="T73" s="9" t="n">
        <x:f>S73/(1+'回测计划'!$B$33)</x:f>
        <x:v>10227.677878873441</x:v>
      </x:c>
      <x:c r="U73" s="9" t="n">
        <x:f>T73*R73</x:f>
        <x:v>158.05187211596237</x:v>
      </x:c>
      <x:c r="V73" s="9" t="n">
        <x:f>S73+U73</x:f>
        <x:v>10390.84358992884</x:v>
      </x:c>
      <x:c r="W73" s="2" t="n">
        <x:f>IF(N73&gt;0,1,0)</x:f>
        <x:v>1</x:v>
      </x:c>
      <x:c r="X73" s="2" t="n">
        <x:f>IF(U73&gt;0,1,0)</x:f>
        <x:v>1</x:v>
      </x:c>
      <x:c r="Y73" s="9" t="n">
        <x:f>MAX(U73,0)</x:f>
        <x:v>158.05187211596237</x:v>
      </x:c>
      <x:c r="Z73" s="9" t="n">
        <x:f>-MIN(U73,0)</x:f>
        <x:v>0</x:v>
      </x:c>
    </x:row>
    <x:row r="74" ht="23" customHeight="1">
      <x:c r="A74" s="2" t="str">
        <x:v>4H-MACD-全期</x:v>
      </x:c>
      <x:c r="B74" s="2" t="str">
        <x:v>4H</x:v>
      </x:c>
      <x:c r="C74" s="2" t="str">
        <x:v>MACD</x:v>
      </x:c>
      <x:c r="D74" s="2" t="str">
        <x:v>全期</x:v>
      </x:c>
      <x:c r="E74" s="2" t="n">
        <x:v>70</x:v>
      </x:c>
      <x:c r="F74" s="2" t="str">
        <x:v>空</x:v>
      </x:c>
      <x:c r="G74" s="11" t="n">
        <x:v>45246.333333333336</x:v>
      </x:c>
      <x:c r="H74" s="11" t="n">
        <x:v>45246.50000000001</x:v>
      </x:c>
      <x:c r="I74" s="11" t="n">
        <x:v>45248.166655092595</x:v>
      </x:c>
      <x:c r="J74" s="9" t="n">
        <x:v>37479.8</x:v>
      </x:c>
      <x:c r="K74" s="9" t="n">
        <x:v>36336.2</x:v>
      </x:c>
      <x:c r="L74" s="9" t="n">
        <x:v>37472.30404</x:v>
      </x:c>
      <x:c r="M74" s="9" t="n">
        <x:v>36343.46724</x:v>
      </x:c>
      <x:c r="N74" s="10" t="n">
        <x:f>IF(F74="多",1,-1)*(K74/J74-1)</x:f>
        <x:v>0.030512436032209544</x:v>
      </x:c>
      <x:c r="O74" s="10" t="n">
        <x:f>IF(F74="多",1,-1)*(M74/L74-1)</x:f>
        <x:v>0.030124563432102347</x:v>
      </x:c>
      <x:c r="P74" s="10" t="n">
        <x:v>0.0009849377182839488</x:v>
      </x:c>
      <x:c r="Q74" s="10" t="n">
        <x:v>-0.0005582037075493341</x:v>
      </x:c>
      <x:c r="R74" s="10" t="n">
        <x:f>O74-P74-Q74</x:f>
        <x:v>0.029697829421367734</x:v>
      </x:c>
      <x:c r="S74" s="9" t="n">
        <x:f>V73</x:f>
        <x:v>10390.84358992884</x:v>
      </x:c>
      <x:c r="T74" s="9" t="n">
        <x:f>S74/(1+'回测计划'!$B$33)</x:f>
        <x:v>10385.650764546566</x:v>
      </x:c>
      <x:c r="U74" s="9" t="n">
        <x:f>T74*R74</x:f>
        <x:v>308.4312848354013</x:v>
      </x:c>
      <x:c r="V74" s="9" t="n">
        <x:f>S74+U74</x:f>
        <x:v>10699.274874764242</x:v>
      </x:c>
      <x:c r="W74" s="2" t="n">
        <x:f>IF(N74&gt;0,1,0)</x:f>
        <x:v>1</x:v>
      </x:c>
      <x:c r="X74" s="2" t="n">
        <x:f>IF(U74&gt;0,1,0)</x:f>
        <x:v>1</x:v>
      </x:c>
      <x:c r="Y74" s="9" t="n">
        <x:f>MAX(U74,0)</x:f>
        <x:v>308.4312848354013</x:v>
      </x:c>
      <x:c r="Z74" s="9" t="n">
        <x:f>-MIN(U74,0)</x:f>
        <x:v>0</x:v>
      </x:c>
    </x:row>
    <x:row r="75" ht="23" customHeight="1">
      <x:c r="A75" s="2" t="str">
        <x:v>4H-MACD-全期</x:v>
      </x:c>
      <x:c r="B75" s="2" t="str">
        <x:v>4H</x:v>
      </x:c>
      <x:c r="C75" s="2" t="str">
        <x:v>MACD</x:v>
      </x:c>
      <x:c r="D75" s="2" t="str">
        <x:v>全期</x:v>
      </x:c>
      <x:c r="E75" s="2" t="n">
        <x:v>71</x:v>
      </x:c>
      <x:c r="F75" s="2" t="str">
        <x:v>多</x:v>
      </x:c>
      <x:c r="G75" s="11" t="n">
        <x:v>45252.333333333336</x:v>
      </x:c>
      <x:c r="H75" s="11" t="n">
        <x:v>45252.50000000001</x:v>
      </x:c>
      <x:c r="I75" s="11" t="n">
        <x:v>45254.166655092595</x:v>
      </x:c>
      <x:c r="J75" s="9" t="n">
        <x:v>36378.8</x:v>
      </x:c>
      <x:c r="K75" s="9" t="n">
        <x:v>37282.3</x:v>
      </x:c>
      <x:c r="L75" s="9" t="n">
        <x:v>36386.07576</x:v>
      </x:c>
      <x:c r="M75" s="9" t="n">
        <x:v>37274.84354</x:v>
      </x:c>
      <x:c r="N75" s="10" t="n">
        <x:f>IF(F75="多",1,-1)*(K75/J75-1)</x:f>
        <x:v>0.024835893432438638</x:v>
      </x:c>
      <x:c r="O75" s="10" t="n">
        <x:f>IF(F75="多",1,-1)*(M75/L75-1)</x:f>
        <x:v>0.024426041045543023</x:v>
      </x:c>
      <x:c r="P75" s="10" t="n">
        <x:v>0.0010122130205227715</x:v>
      </x:c>
      <x:c r="Q75" s="10" t="n">
        <x:v>0.000507503385034507</x:v>
      </x:c>
      <x:c r="R75" s="10" t="n">
        <x:f>O75-P75-Q75</x:f>
        <x:v>0.022906324639985744</x:v>
      </x:c>
      <x:c r="S75" s="9" t="n">
        <x:f>V74</x:f>
        <x:v>10699.274874764242</x:v>
      </x:c>
      <x:c r="T75" s="9" t="n">
        <x:f>S75/(1+'回测计划'!$B$33)</x:f>
        <x:v>10693.927910808838</x:v>
      </x:c>
      <x:c r="U75" s="9" t="n">
        <x:f>T75*R75</x:f>
        <x:v>244.95858440159174</x:v>
      </x:c>
      <x:c r="V75" s="9" t="n">
        <x:f>S75+U75</x:f>
        <x:v>10944.233459165833</x:v>
      </x:c>
      <x:c r="W75" s="2" t="n">
        <x:f>IF(N75&gt;0,1,0)</x:f>
        <x:v>1</x:v>
      </x:c>
      <x:c r="X75" s="2" t="n">
        <x:f>IF(U75&gt;0,1,0)</x:f>
        <x:v>1</x:v>
      </x:c>
      <x:c r="Y75" s="9" t="n">
        <x:f>MAX(U75,0)</x:f>
        <x:v>244.95858440159174</x:v>
      </x:c>
      <x:c r="Z75" s="9" t="n">
        <x:f>-MIN(U75,0)</x:f>
        <x:v>0</x:v>
      </x:c>
    </x:row>
    <x:row r="76" ht="23" customHeight="1">
      <x:c r="A76" s="2" t="str">
        <x:v>4H-MACD-全期</x:v>
      </x:c>
      <x:c r="B76" s="2" t="str">
        <x:v>4H</x:v>
      </x:c>
      <x:c r="C76" s="2" t="str">
        <x:v>MACD</x:v>
      </x:c>
      <x:c r="D76" s="2" t="str">
        <x:v>全期</x:v>
      </x:c>
      <x:c r="E76" s="2" t="n">
        <x:v>72</x:v>
      </x:c>
      <x:c r="F76" s="2" t="str">
        <x:v>空</x:v>
      </x:c>
      <x:c r="G76" s="11" t="n">
        <x:v>45261.833333333336</x:v>
      </x:c>
      <x:c r="H76" s="11" t="n">
        <x:v>45262.00000000001</x:v>
      </x:c>
      <x:c r="I76" s="11" t="n">
        <x:v>45263.666655092595</x:v>
      </x:c>
      <x:c r="J76" s="9" t="n">
        <x:v>38401.4</x:v>
      </x:c>
      <x:c r="K76" s="9" t="n">
        <x:v>39474.1</x:v>
      </x:c>
      <x:c r="L76" s="9" t="n">
        <x:v>38393.71972</x:v>
      </x:c>
      <x:c r="M76" s="9" t="n">
        <x:v>39481.99482</x:v>
      </x:c>
      <x:c r="N76" s="10" t="n">
        <x:f>IF(F76="多",1,-1)*(K76/J76-1)</x:f>
        <x:v>-0.0279338774107194</x:v>
      </x:c>
      <x:c r="O76" s="10" t="n">
        <x:f>IF(F76="多",1,-1)*(M76/L76-1)</x:f>
        <x:v>-0.028345133212844154</x:v>
      </x:c>
      <x:c r="P76" s="10" t="n">
        <x:v>0.0010141725666064222</x:v>
      </x:c>
      <x:c r="Q76" s="10" t="n">
        <x:v>-0.0003594734918678779</x:v>
      </x:c>
      <x:c r="R76" s="10" t="n">
        <x:f>O76-P76-Q76</x:f>
        <x:v>-0.028999832287582697</x:v>
      </x:c>
      <x:c r="S76" s="9" t="n">
        <x:f>V75</x:f>
        <x:v>10944.233459165833</x:v>
      </x:c>
      <x:c r="T76" s="9" t="n">
        <x:f>S76/(1+'回测计划'!$B$33)</x:f>
        <x:v>10938.764077127269</x:v>
      </x:c>
      <x:c r="U76" s="9" t="n">
        <x:f>T76*R76</x:f>
        <x:v>-317.2223236701251</x:v>
      </x:c>
      <x:c r="V76" s="9" t="n">
        <x:f>S76+U76</x:f>
        <x:v>10627.011135495708</x:v>
      </x:c>
      <x:c r="W76" s="2" t="n">
        <x:f>IF(N76&gt;0,1,0)</x:f>
        <x:v>0</x:v>
      </x:c>
      <x:c r="X76" s="2" t="n">
        <x:f>IF(U76&gt;0,1,0)</x:f>
        <x:v>0</x:v>
      </x:c>
      <x:c r="Y76" s="9" t="n">
        <x:f>MAX(U76,0)</x:f>
        <x:v>0</x:v>
      </x:c>
      <x:c r="Z76" s="9" t="n">
        <x:f>-MIN(U76,0)</x:f>
        <x:v>317.2223236701251</x:v>
      </x:c>
    </x:row>
    <x:row r="77" ht="23" customHeight="1">
      <x:c r="A77" s="2" t="str">
        <x:v>4H-MACD-全期</x:v>
      </x:c>
      <x:c r="B77" s="2" t="str">
        <x:v>4H</x:v>
      </x:c>
      <x:c r="C77" s="2" t="str">
        <x:v>MACD</x:v>
      </x:c>
      <x:c r="D77" s="2" t="str">
        <x:v>全期</x:v>
      </x:c>
      <x:c r="E77" s="2" t="n">
        <x:v>73</x:v>
      </x:c>
      <x:c r="F77" s="2" t="str">
        <x:v>多</x:v>
      </x:c>
      <x:c r="G77" s="11" t="n">
        <x:v>45276.00000000001</x:v>
      </x:c>
      <x:c r="H77" s="11" t="n">
        <x:v>45276.166666666664</x:v>
      </x:c>
      <x:c r="I77" s="11" t="n">
        <x:v>45277.833321759266</x:v>
      </x:c>
      <x:c r="J77" s="9" t="n">
        <x:v>42124.9</x:v>
      </x:c>
      <x:c r="K77" s="9" t="n">
        <x:v>41979.7</x:v>
      </x:c>
      <x:c r="L77" s="9" t="n">
        <x:v>42133.32498</x:v>
      </x:c>
      <x:c r="M77" s="9" t="n">
        <x:v>41971.304059999995</x:v>
      </x:c>
      <x:c r="N77" s="10" t="n">
        <x:f>IF(F77="多",1,-1)*(K77/J77-1)</x:f>
        <x:v>-0.003446892455531203</x:v>
      </x:c>
      <x:c r="O77" s="10" t="n">
        <x:f>IF(F77="多",1,-1)*(M77/L77-1)</x:f>
        <x:v>-0.003845433990241953</x:v>
      </x:c>
      <x:c r="P77" s="10" t="n">
        <x:v>0.000998077283004879</x:v>
      </x:c>
      <x:c r="Q77" s="10" t="n">
        <x:v>0.000500782591905539</x:v>
      </x:c>
      <x:c r="R77" s="10" t="n">
        <x:f>O77-P77-Q77</x:f>
        <x:v>-0.005344293865152372</x:v>
      </x:c>
      <x:c r="S77" s="9" t="n">
        <x:f>V76</x:f>
        <x:v>10627.011135495708</x:v>
      </x:c>
      <x:c r="T77" s="9" t="n">
        <x:f>S77/(1+'回测计划'!$B$33)</x:f>
        <x:v>10621.700285353032</x:v>
      </x:c>
      <x:c r="U77" s="9" t="n">
        <x:f>T77*R77</x:f>
        <x:v>-56.765487672499404</x:v>
      </x:c>
      <x:c r="V77" s="9" t="n">
        <x:f>S77+U77</x:f>
        <x:v>10570.245647823209</x:v>
      </x:c>
      <x:c r="W77" s="2" t="n">
        <x:f>IF(N77&gt;0,1,0)</x:f>
        <x:v>0</x:v>
      </x:c>
      <x:c r="X77" s="2" t="n">
        <x:f>IF(U77&gt;0,1,0)</x:f>
        <x:v>0</x:v>
      </x:c>
      <x:c r="Y77" s="9" t="n">
        <x:f>MAX(U77,0)</x:f>
        <x:v>0</x:v>
      </x:c>
      <x:c r="Z77" s="9" t="n">
        <x:f>-MIN(U77,0)</x:f>
        <x:v>56.765487672499404</x:v>
      </x:c>
    </x:row>
    <x:row r="78" ht="23" customHeight="1">
      <x:c r="A78" s="2" t="str">
        <x:v>4H-MACD-全期</x:v>
      </x:c>
      <x:c r="B78" s="2" t="str">
        <x:v>4H</x:v>
      </x:c>
      <x:c r="C78" s="2" t="str">
        <x:v>MACD</x:v>
      </x:c>
      <x:c r="D78" s="2" t="str">
        <x:v>全期</x:v>
      </x:c>
      <x:c r="E78" s="2" t="n">
        <x:v>74</x:v>
      </x:c>
      <x:c r="F78" s="2" t="str">
        <x:v>空</x:v>
      </x:c>
      <x:c r="G78" s="11" t="n">
        <x:v>45297.333333333336</x:v>
      </x:c>
      <x:c r="H78" s="11" t="n">
        <x:v>45297.50000000001</x:v>
      </x:c>
      <x:c r="I78" s="11" t="n">
        <x:v>45299.166655092595</x:v>
      </x:c>
      <x:c r="J78" s="9" t="n">
        <x:v>43925.8</x:v>
      </x:c>
      <x:c r="K78" s="9" t="n">
        <x:v>44238.8</x:v>
      </x:c>
      <x:c r="L78" s="9" t="n">
        <x:v>43917.01484</x:v>
      </x:c>
      <x:c r="M78" s="9" t="n">
        <x:v>44247.64776</x:v>
      </x:c>
      <x:c r="N78" s="10" t="n">
        <x:f>IF(F78="多",1,-1)*(K78/J78-1)</x:f>
        <x:v>-0.007125652805412663</x:v>
      </x:c>
      <x:c r="O78" s="10" t="n">
        <x:f>IF(F78="多",1,-1)*(M78/L78-1)</x:f>
        <x:v>-0.007528583652704368</x:v>
      </x:c>
      <x:c r="P78" s="10" t="n">
        <x:v>0.0010037642918263522</x:v>
      </x:c>
      <x:c r="Q78" s="10" t="n">
        <x:v>-0.0005000166012378368</x:v>
      </x:c>
      <x:c r="R78" s="10" t="n">
        <x:f>O78-P78-Q78</x:f>
        <x:v>-0.008032331343292884</x:v>
      </x:c>
      <x:c r="S78" s="9" t="n">
        <x:f>V77</x:f>
        <x:v>10570.245647823209</x:v>
      </x:c>
      <x:c r="T78" s="9" t="n">
        <x:f>S78/(1+'回测计划'!$B$33)</x:f>
        <x:v>10564.96316624009</x:v>
      </x:c>
      <x:c r="U78" s="9" t="n">
        <x:f>T78*R78</x:f>
        <x:v>-84.8612847809251</x:v>
      </x:c>
      <x:c r="V78" s="9" t="n">
        <x:f>S78+U78</x:f>
        <x:v>10485.384363042283</x:v>
      </x:c>
      <x:c r="W78" s="2" t="n">
        <x:f>IF(N78&gt;0,1,0)</x:f>
        <x:v>0</x:v>
      </x:c>
      <x:c r="X78" s="2" t="n">
        <x:f>IF(U78&gt;0,1,0)</x:f>
        <x:v>0</x:v>
      </x:c>
      <x:c r="Y78" s="9" t="n">
        <x:f>MAX(U78,0)</x:f>
        <x:v>0</x:v>
      </x:c>
      <x:c r="Z78" s="9" t="n">
        <x:f>-MIN(U78,0)</x:f>
        <x:v>84.8612847809251</x:v>
      </x:c>
    </x:row>
    <x:row r="79" ht="23" customHeight="1">
      <x:c r="A79" s="2" t="str">
        <x:v>4H-MACD-全期</x:v>
      </x:c>
      <x:c r="B79" s="2" t="str">
        <x:v>4H</x:v>
      </x:c>
      <x:c r="C79" s="2" t="str">
        <x:v>MACD</x:v>
      </x:c>
      <x:c r="D79" s="2" t="str">
        <x:v>全期</x:v>
      </x:c>
      <x:c r="E79" s="2" t="n">
        <x:v>75</x:v>
      </x:c>
      <x:c r="F79" s="2" t="str">
        <x:v>多</x:v>
      </x:c>
      <x:c r="G79" s="11" t="n">
        <x:v>45310.166666666664</x:v>
      </x:c>
      <x:c r="H79" s="11" t="n">
        <x:v>45310.333333333336</x:v>
      </x:c>
      <x:c r="I79" s="11" t="n">
        <x:v>45311.99998842592</x:v>
      </x:c>
      <x:c r="J79" s="9" t="n">
        <x:v>41323.2</x:v>
      </x:c>
      <x:c r="K79" s="9" t="n">
        <x:v>41570.3</x:v>
      </x:c>
      <x:c r="L79" s="9" t="n">
        <x:v>41331.46464</x:v>
      </x:c>
      <x:c r="M79" s="9" t="n">
        <x:v>41561.985940000006</x:v>
      </x:c>
      <x:c r="N79" s="10" t="n">
        <x:f>IF(F79="多",1,-1)*(K79/J79-1)</x:f>
        <x:v>0.005979691795408026</x:v>
      </x:c>
      <x:c r="O79" s="10" t="n">
        <x:f>IF(F79="多",1,-1)*(M79/L79-1)</x:f>
        <x:v>0.005577380380972885</x:v>
      </x:c>
      <x:c r="P79" s="10" t="n">
        <x:v>0.0010027886901904863</x:v>
      </x:c>
      <x:c r="Q79" s="10" t="n">
        <x:v>0.00040040169338209153</x:v>
      </x:c>
      <x:c r="R79" s="10" t="n">
        <x:f>O79-P79-Q79</x:f>
        <x:v>0.004174189997400307</x:v>
      </x:c>
      <x:c r="S79" s="9" t="n">
        <x:f>V78</x:f>
        <x:v>10485.384363042283</x:v>
      </x:c>
      <x:c r="T79" s="9" t="n">
        <x:f>S79/(1+'回测计划'!$B$33)</x:f>
        <x:v>10480.144290896835</x:v>
      </x:c>
      <x:c r="U79" s="9" t="n">
        <x:f>T79*R79</x:f>
        <x:v>43.7461134703735</x:v>
      </x:c>
      <x:c r="V79" s="9" t="n">
        <x:f>S79+U79</x:f>
        <x:v>10529.130476512657</x:v>
      </x:c>
      <x:c r="W79" s="2" t="n">
        <x:f>IF(N79&gt;0,1,0)</x:f>
        <x:v>1</x:v>
      </x:c>
      <x:c r="X79" s="2" t="n">
        <x:f>IF(U79&gt;0,1,0)</x:f>
        <x:v>1</x:v>
      </x:c>
      <x:c r="Y79" s="9" t="n">
        <x:f>MAX(U79,0)</x:f>
        <x:v>43.7461134703735</x:v>
      </x:c>
      <x:c r="Z79" s="9" t="n">
        <x:f>-MIN(U79,0)</x:f>
        <x:v>0</x:v>
      </x:c>
    </x:row>
    <x:row r="80" ht="23" customHeight="1">
      <x:c r="A80" s="2" t="str">
        <x:v>4H-MACD-全期</x:v>
      </x:c>
      <x:c r="B80" s="2" t="str">
        <x:v>4H</x:v>
      </x:c>
      <x:c r="C80" s="2" t="str">
        <x:v>MACD</x:v>
      </x:c>
      <x:c r="D80" s="2" t="str">
        <x:v>全期</x:v>
      </x:c>
      <x:c r="E80" s="2" t="n">
        <x:v>76</x:v>
      </x:c>
      <x:c r="F80" s="2" t="str">
        <x:v>多</x:v>
      </x:c>
      <x:c r="G80" s="11" t="n">
        <x:v>45314.333333333336</x:v>
      </x:c>
      <x:c r="H80" s="11" t="n">
        <x:v>45314.50000000001</x:v>
      </x:c>
      <x:c r="I80" s="11" t="n">
        <x:v>45316.166655092595</x:v>
      </x:c>
      <x:c r="J80" s="9" t="n">
        <x:v>40000.1</x:v>
      </x:c>
      <x:c r="K80" s="9" t="n">
        <x:v>39797.4</x:v>
      </x:c>
      <x:c r="L80" s="9" t="n">
        <x:v>40008.10002</x:v>
      </x:c>
      <x:c r="M80" s="9" t="n">
        <x:v>39789.440520000004</x:v>
      </x:c>
      <x:c r="N80" s="10" t="n">
        <x:f>IF(F80="多",1,-1)*(K80/J80-1)</x:f>
        <x:v>-0.005067487331281595</x:v>
      </x:c>
      <x:c r="O80" s="10" t="n">
        <x:f>IF(F80="多",1,-1)*(M80/L80-1)</x:f>
        <x:v>-0.005465380757663785</x:v>
      </x:c>
      <x:c r="P80" s="10" t="n">
        <x:v>0.0009972673096211681</x:v>
      </x:c>
      <x:c r="Q80" s="10" t="n">
        <x:v>0.000497138451760165</x:v>
      </x:c>
      <x:c r="R80" s="10" t="n">
        <x:f>O80-P80-Q80</x:f>
        <x:v>-0.0069597865190451184</x:v>
      </x:c>
      <x:c r="S80" s="9" t="n">
        <x:f>V79</x:f>
        <x:v>10529.130476512657</x:v>
      </x:c>
      <x:c r="T80" s="9" t="n">
        <x:f>S80/(1+'回测计划'!$B$33)</x:f>
        <x:v>10523.868542241536</x:v>
      </x:c>
      <x:c r="U80" s="9" t="n">
        <x:f>T80*R80</x:f>
        <x:v>-73.24387840849565</x:v>
      </x:c>
      <x:c r="V80" s="9" t="n">
        <x:f>S80+U80</x:f>
        <x:v>10455.886598104162</x:v>
      </x:c>
      <x:c r="W80" s="2" t="n">
        <x:f>IF(N80&gt;0,1,0)</x:f>
        <x:v>0</x:v>
      </x:c>
      <x:c r="X80" s="2" t="n">
        <x:f>IF(U80&gt;0,1,0)</x:f>
        <x:v>0</x:v>
      </x:c>
      <x:c r="Y80" s="9" t="n">
        <x:f>MAX(U80,0)</x:f>
        <x:v>0</x:v>
      </x:c>
      <x:c r="Z80" s="9" t="n">
        <x:f>-MIN(U80,0)</x:f>
        <x:v>73.24387840849565</x:v>
      </x:c>
    </x:row>
    <x:row r="81" ht="23" customHeight="1">
      <x:c r="A81" s="2" t="str">
        <x:v>4H-MACD-全期</x:v>
      </x:c>
      <x:c r="B81" s="2" t="str">
        <x:v>4H</x:v>
      </x:c>
      <x:c r="C81" s="2" t="str">
        <x:v>MACD</x:v>
      </x:c>
      <x:c r="D81" s="2" t="str">
        <x:v>全期</x:v>
      </x:c>
      <x:c r="E81" s="2" t="n">
        <x:v>77</x:v>
      </x:c>
      <x:c r="F81" s="2" t="str">
        <x:v>空</x:v>
      </x:c>
      <x:c r="G81" s="11" t="n">
        <x:v>45330.50000000001</x:v>
      </x:c>
      <x:c r="H81" s="11" t="n">
        <x:v>45330.666666666664</x:v>
      </x:c>
      <x:c r="I81" s="11" t="n">
        <x:v>45332.333321759266</x:v>
      </x:c>
      <x:c r="J81" s="9" t="n">
        <x:v>44500.8</x:v>
      </x:c>
      <x:c r="K81" s="9" t="n">
        <x:v>47116.1</x:v>
      </x:c>
      <x:c r="L81" s="9" t="n">
        <x:v>44491.899840000005</x:v>
      </x:c>
      <x:c r="M81" s="9" t="n">
        <x:v>47125.523219999995</x:v>
      </x:c>
      <x:c r="N81" s="10" t="n">
        <x:f>IF(F81="多",1,-1)*(K81/J81-1)</x:f>
        <x:v>-0.05876972998238217</x:v>
      </x:c>
      <x:c r="O81" s="10" t="n">
        <x:f>IF(F81="多",1,-1)*(M81/L81-1)</x:f>
        <x:v>-0.05919332259289711</x:v>
      </x:c>
      <x:c r="P81" s="10" t="n">
        <x:v>0.0010295966612964484</x:v>
      </x:c>
      <x:c r="Q81" s="10" t="n">
        <x:v>-0.000266238488569391</x:v>
      </x:c>
      <x:c r="R81" s="10" t="n">
        <x:f>O81-P81-Q81</x:f>
        <x:v>-0.059956680765624173</x:v>
      </x:c>
      <x:c r="S81" s="9" t="n">
        <x:f>V80</x:f>
        <x:v>10455.886598104162</x:v>
      </x:c>
      <x:c r="T81" s="9" t="n">
        <x:f>S81/(1+'回测计划'!$B$33)</x:f>
        <x:v>10450.661267470427</x:v>
      </x:c>
      <x:c r="U81" s="9" t="n">
        <x:f>T81*R81</x:f>
        <x:v>-626.5869614033977</x:v>
      </x:c>
      <x:c r="V81" s="9" t="n">
        <x:f>S81+U81</x:f>
        <x:v>9829.299636700764</x:v>
      </x:c>
      <x:c r="W81" s="2" t="n">
        <x:f>IF(N81&gt;0,1,0)</x:f>
        <x:v>0</x:v>
      </x:c>
      <x:c r="X81" s="2" t="n">
        <x:f>IF(U81&gt;0,1,0)</x:f>
        <x:v>0</x:v>
      </x:c>
      <x:c r="Y81" s="9" t="n">
        <x:f>MAX(U81,0)</x:f>
        <x:v>0</x:v>
      </x:c>
      <x:c r="Z81" s="9" t="n">
        <x:f>-MIN(U81,0)</x:f>
        <x:v>626.5869614033977</x:v>
      </x:c>
    </x:row>
    <x:row r="82" ht="23" customHeight="1">
      <x:c r="A82" s="2" t="str">
        <x:v>4H-MACD-全期</x:v>
      </x:c>
      <x:c r="B82" s="2" t="str">
        <x:v>4H</x:v>
      </x:c>
      <x:c r="C82" s="2" t="str">
        <x:v>MACD</x:v>
      </x:c>
      <x:c r="D82" s="2" t="str">
        <x:v>全期</x:v>
      </x:c>
      <x:c r="E82" s="2" t="n">
        <x:v>78</x:v>
      </x:c>
      <x:c r="F82" s="2" t="str">
        <x:v>空</x:v>
      </x:c>
      <x:c r="G82" s="11" t="n">
        <x:v>45356.333333333336</x:v>
      </x:c>
      <x:c r="H82" s="11" t="n">
        <x:v>45356.50000000001</x:v>
      </x:c>
      <x:c r="I82" s="11" t="n">
        <x:v>45358.166655092595</x:v>
      </x:c>
      <x:c r="J82" s="9" t="n">
        <x:v>68203.7</x:v>
      </x:c>
      <x:c r="K82" s="9" t="n">
        <x:v>66803.5</x:v>
      </x:c>
      <x:c r="L82" s="9" t="n">
        <x:v>68190.05926</x:v>
      </x:c>
      <x:c r="M82" s="9" t="n">
        <x:v>66816.8607</x:v>
      </x:c>
      <x:c r="N82" s="10" t="n">
        <x:f>IF(F82="多",1,-1)*(K82/J82-1)</x:f>
        <x:v>0.020529678008671004</x:v>
      </x:c>
      <x:c r="O82" s="10" t="n">
        <x:f>IF(F82="多",1,-1)*(M82/L82-1)</x:f>
        <x:v>0.02013781150657401</x:v>
      </x:c>
      <x:c r="P82" s="10" t="n">
        <x:v>0.000989931094246713</x:v>
      </x:c>
      <x:c r="Q82" s="10" t="n">
        <x:v>-0.002821992820518112</x:v>
      </x:c>
      <x:c r="R82" s="10" t="n">
        <x:f>O82-P82-Q82</x:f>
        <x:v>0.021969873232845407</x:v>
      </x:c>
      <x:c r="S82" s="9" t="n">
        <x:f>V81</x:f>
        <x:v>9829.299636700764</x:v>
      </x:c>
      <x:c r="T82" s="9" t="n">
        <x:f>S82/(1+'回测计划'!$B$33)</x:f>
        <x:v>9824.387442979274</x:v>
      </x:c>
      <x:c r="U82" s="9" t="n">
        <x:f>T82*R82</x:f>
        <x:v>215.84054671261288</x:v>
      </x:c>
      <x:c r="V82" s="9" t="n">
        <x:f>S82+U82</x:f>
        <x:v>10045.140183413376</x:v>
      </x:c>
      <x:c r="W82" s="2" t="n">
        <x:f>IF(N82&gt;0,1,0)</x:f>
        <x:v>1</x:v>
      </x:c>
      <x:c r="X82" s="2" t="n">
        <x:f>IF(U82&gt;0,1,0)</x:f>
        <x:v>1</x:v>
      </x:c>
      <x:c r="Y82" s="9" t="n">
        <x:f>MAX(U82,0)</x:f>
        <x:v>215.84054671261288</x:v>
      </x:c>
      <x:c r="Z82" s="9" t="n">
        <x:f>-MIN(U82,0)</x:f>
        <x:v>0</x:v>
      </x:c>
    </x:row>
    <x:row r="83" ht="23" customHeight="1">
      <x:c r="A83" s="2" t="str">
        <x:v>4H-MACD-全期</x:v>
      </x:c>
      <x:c r="B83" s="2" t="str">
        <x:v>4H</x:v>
      </x:c>
      <x:c r="C83" s="2" t="str">
        <x:v>MACD</x:v>
      </x:c>
      <x:c r="D83" s="2" t="str">
        <x:v>全期</x:v>
      </x:c>
      <x:c r="E83" s="2" t="n">
        <x:v>79</x:v>
      </x:c>
      <x:c r="F83" s="2" t="str">
        <x:v>空</x:v>
      </x:c>
      <x:c r="G83" s="11" t="n">
        <x:v>45361.833333333336</x:v>
      </x:c>
      <x:c r="H83" s="11" t="n">
        <x:v>45362.00000000001</x:v>
      </x:c>
      <x:c r="I83" s="11" t="n">
        <x:v>45363.666655092595</x:v>
      </x:c>
      <x:c r="J83" s="9" t="n">
        <x:v>69254.6</x:v>
      </x:c>
      <x:c r="K83" s="9" t="n">
        <x:v>72175.5</x:v>
      </x:c>
      <x:c r="L83" s="9" t="n">
        <x:v>69240.74908000001</x:v>
      </x:c>
      <x:c r="M83" s="9" t="n">
        <x:v>72189.9351</x:v>
      </x:c>
      <x:c r="N83" s="10" t="n">
        <x:f>IF(F83="多",1,-1)*(K83/J83-1)</x:f>
        <x:v>-0.04217625977191397</x:v>
      </x:c>
      <x:c r="O83" s="10" t="n">
        <x:f>IF(F83="多",1,-1)*(M83/L83-1)</x:f>
        <x:v>-0.042593213666601626</x:v>
      </x:c>
      <x:c r="P83" s="10" t="n">
        <x:v>0.001021296606833301</x:v>
      </x:c>
      <x:c r="Q83" s="10" t="n">
        <x:v>-0.002314537842677579</x:v>
      </x:c>
      <x:c r="R83" s="10" t="n">
        <x:f>O83-P83-Q83</x:f>
        <x:v>-0.04129997243075735</x:v>
      </x:c>
      <x:c r="S83" s="9" t="n">
        <x:f>V82</x:f>
        <x:v>10045.140183413376</x:v>
      </x:c>
      <x:c r="T83" s="9" t="n">
        <x:f>S83/(1+'回测计划'!$B$33)</x:f>
        <x:v>10040.1201233517</x:v>
      </x:c>
      <x:c r="U83" s="9" t="n">
        <x:f>T83*R83</x:f>
        <x:v>-414.65668429591733</x:v>
      </x:c>
      <x:c r="V83" s="9" t="n">
        <x:f>S83+U83</x:f>
        <x:v>9630.483499117458</x:v>
      </x:c>
      <x:c r="W83" s="2" t="n">
        <x:f>IF(N83&gt;0,1,0)</x:f>
        <x:v>0</x:v>
      </x:c>
      <x:c r="X83" s="2" t="n">
        <x:f>IF(U83&gt;0,1,0)</x:f>
        <x:v>0</x:v>
      </x:c>
      <x:c r="Y83" s="9" t="n">
        <x:f>MAX(U83,0)</x:f>
        <x:v>0</x:v>
      </x:c>
      <x:c r="Z83" s="9" t="n">
        <x:f>-MIN(U83,0)</x:f>
        <x:v>414.65668429591733</x:v>
      </x:c>
    </x:row>
    <x:row r="84" ht="23" customHeight="1">
      <x:c r="A84" s="2" t="str">
        <x:v>4H-MACD-全期</x:v>
      </x:c>
      <x:c r="B84" s="2" t="str">
        <x:v>4H</x:v>
      </x:c>
      <x:c r="C84" s="2" t="str">
        <x:v>MACD</x:v>
      </x:c>
      <x:c r="D84" s="2" t="str">
        <x:v>全期</x:v>
      </x:c>
      <x:c r="E84" s="2" t="n">
        <x:v>80</x:v>
      </x:c>
      <x:c r="F84" s="2" t="str">
        <x:v>多</x:v>
      </x:c>
      <x:c r="G84" s="11" t="n">
        <x:v>45423.166666666664</x:v>
      </x:c>
      <x:c r="H84" s="11" t="n">
        <x:v>45423.333333333336</x:v>
      </x:c>
      <x:c r="I84" s="11" t="n">
        <x:v>45424.99998842592</x:v>
      </x:c>
      <x:c r="J84" s="9" t="n">
        <x:v>60778</x:v>
      </x:c>
      <x:c r="K84" s="9" t="n">
        <x:v>61395.9</x:v>
      </x:c>
      <x:c r="L84" s="9" t="n">
        <x:v>60790.1556</x:v>
      </x:c>
      <x:c r="M84" s="9" t="n">
        <x:v>61383.620820000004</x:v>
      </x:c>
      <x:c r="N84" s="10" t="n">
        <x:f>IF(F84="多",1,-1)*(K84/J84-1)</x:f>
        <x:v>0.010166507617888065</x:v>
      </x:c>
      <x:c r="O84" s="10" t="n">
        <x:f>IF(F84="多",1,-1)*(M84/L84-1)</x:f>
        <x:v>0.0097625218120021</x:v>
      </x:c>
      <x:c r="P84" s="10" t="n">
        <x:v>0.001004881260906001</x:v>
      </x:c>
      <x:c r="Q84" s="10" t="n">
        <x:v>0.0001431569334422994</x:v>
      </x:c>
      <x:c r="R84" s="10" t="n">
        <x:f>O84-P84-Q84</x:f>
        <x:v>0.0086144836176538</x:v>
      </x:c>
      <x:c r="S84" s="9" t="n">
        <x:f>V83</x:f>
        <x:v>9630.483499117458</x:v>
      </x:c>
      <x:c r="T84" s="9" t="n">
        <x:f>S84/(1+'回测计划'!$B$33)</x:f>
        <x:v>9625.670663785566</x:v>
      </x:c>
      <x:c r="U84" s="9" t="n">
        <x:f>T84*R84</x:f>
        <x:v>82.92018224211154</x:v>
      </x:c>
      <x:c r="V84" s="9" t="n">
        <x:f>S84+U84</x:f>
        <x:v>9713.403681359569</x:v>
      </x:c>
      <x:c r="W84" s="2" t="n">
        <x:f>IF(N84&gt;0,1,0)</x:f>
        <x:v>1</x:v>
      </x:c>
      <x:c r="X84" s="2" t="n">
        <x:f>IF(U84&gt;0,1,0)</x:f>
        <x:v>1</x:v>
      </x:c>
      <x:c r="Y84" s="9" t="n">
        <x:f>MAX(U84,0)</x:f>
        <x:v>82.92018224211154</x:v>
      </x:c>
      <x:c r="Z84" s="9" t="n">
        <x:f>-MIN(U84,0)</x:f>
        <x:v>0</x:v>
      </x:c>
    </x:row>
    <x:row r="85" ht="23" customHeight="1">
      <x:c r="A85" s="2" t="str">
        <x:v>4H-MACD-全期</x:v>
      </x:c>
      <x:c r="B85" s="2" t="str">
        <x:v>4H</x:v>
      </x:c>
      <x:c r="C85" s="2" t="str">
        <x:v>MACD</x:v>
      </x:c>
      <x:c r="D85" s="2" t="str">
        <x:v>全期</x:v>
      </x:c>
      <x:c r="E85" s="2" t="n">
        <x:v>81</x:v>
      </x:c>
      <x:c r="F85" s="2" t="str">
        <x:v>空</x:v>
      </x:c>
      <x:c r="G85" s="11" t="n">
        <x:v>45428.333333333336</x:v>
      </x:c>
      <x:c r="H85" s="11" t="n">
        <x:v>45428.50000000001</x:v>
      </x:c>
      <x:c r="I85" s="11" t="n">
        <x:v>45430.166655092595</x:v>
      </x:c>
      <x:c r="J85" s="9" t="n">
        <x:v>65946.8</x:v>
      </x:c>
      <x:c r="K85" s="9" t="n">
        <x:v>67007.5</x:v>
      </x:c>
      <x:c r="L85" s="9" t="n">
        <x:v>65933.61064</x:v>
      </x:c>
      <x:c r="M85" s="9" t="n">
        <x:v>67020.90149999999</x:v>
      </x:c>
      <x:c r="N85" s="10" t="n">
        <x:f>IF(F85="多",1,-1)*(K85/J85-1)</x:f>
        <x:v>-0.016084176942626538</x:v>
      </x:c>
      <x:c r="O85" s="10" t="n">
        <x:f>IF(F85="多",1,-1)*(M85/L85-1)</x:f>
        <x:v>-0.016490691916398292</x:v>
      </x:c>
      <x:c r="P85" s="10" t="n">
        <x:v>0.001008245345958199</x:v>
      </x:c>
      <x:c r="Q85" s="10" t="n">
        <x:v>-0.00013810497044238046</x:v>
      </x:c>
      <x:c r="R85" s="10" t="n">
        <x:f>O85-P85-Q85</x:f>
        <x:v>-0.01736083229191411</x:v>
      </x:c>
      <x:c r="S85" s="9" t="n">
        <x:f>V84</x:f>
        <x:v>9713.403681359569</x:v>
      </x:c>
      <x:c r="T85" s="9" t="n">
        <x:f>S85/(1+'回测计划'!$B$33)</x:f>
        <x:v>9708.54940665624</x:v>
      </x:c>
      <x:c r="U85" s="9" t="n">
        <x:f>T85*R85</x:f>
        <x:v>-168.54849804672125</x:v>
      </x:c>
      <x:c r="V85" s="9" t="n">
        <x:f>S85+U85</x:f>
        <x:v>9544.855183312848</x:v>
      </x:c>
      <x:c r="W85" s="2" t="n">
        <x:f>IF(N85&gt;0,1,0)</x:f>
        <x:v>0</x:v>
      </x:c>
      <x:c r="X85" s="2" t="n">
        <x:f>IF(U85&gt;0,1,0)</x:f>
        <x:v>0</x:v>
      </x:c>
      <x:c r="Y85" s="9" t="n">
        <x:f>MAX(U85,0)</x:f>
        <x:v>0</x:v>
      </x:c>
      <x:c r="Z85" s="9" t="n">
        <x:f>-MIN(U85,0)</x:f>
        <x:v>168.54849804672125</x:v>
      </x:c>
    </x:row>
    <x:row r="86" ht="23" customHeight="1">
      <x:c r="A86" s="2" t="str">
        <x:v>4H-MACD-全期</x:v>
      </x:c>
      <x:c r="B86" s="2" t="str">
        <x:v>4H</x:v>
      </x:c>
      <x:c r="C86" s="2" t="str">
        <x:v>MACD</x:v>
      </x:c>
      <x:c r="D86" s="2" t="str">
        <x:v>全期</x:v>
      </x:c>
      <x:c r="E86" s="2" t="n">
        <x:v>82</x:v>
      </x:c>
      <x:c r="F86" s="2" t="str">
        <x:v>空</x:v>
      </x:c>
      <x:c r="G86" s="11" t="n">
        <x:v>45448.00000000001</x:v>
      </x:c>
      <x:c r="H86" s="11" t="n">
        <x:v>45448.166666666664</x:v>
      </x:c>
      <x:c r="I86" s="11" t="n">
        <x:v>45449.833321759266</x:v>
      </x:c>
      <x:c r="J86" s="9" t="n">
        <x:v>70459.1</x:v>
      </x:c>
      <x:c r="K86" s="9" t="n">
        <x:v>71219.2</x:v>
      </x:c>
      <x:c r="L86" s="9" t="n">
        <x:v>70445.00818</x:v>
      </x:c>
      <x:c r="M86" s="9" t="n">
        <x:v>71233.44383999999</x:v>
      </x:c>
      <x:c r="N86" s="10" t="n">
        <x:f>IF(F86="多",1,-1)*(K86/J86-1)</x:f>
        <x:v>-0.010787818748749123</x:v>
      </x:c>
      <x:c r="O86" s="10" t="n">
        <x:f>IF(F86="多",1,-1)*(M86/L86-1)</x:f>
        <x:v>-0.011192214755449958</x:v>
      </x:c>
      <x:c r="P86" s="10" t="n">
        <x:v>0.001005596107377725</x:v>
      </x:c>
      <x:c r="Q86" s="10" t="n">
        <x:v>-0.0006066689455801108</x:v>
      </x:c>
      <x:c r="R86" s="10" t="n">
        <x:f>O86-P86-Q86</x:f>
        <x:v>-0.011591141917247574</x:v>
      </x:c>
      <x:c r="S86" s="9" t="n">
        <x:f>V85</x:f>
        <x:v>9544.855183312848</x:v>
      </x:c>
      <x:c r="T86" s="9" t="n">
        <x:f>S86/(1+'回测计划'!$B$33)</x:f>
        <x:v>9540.085140742476</x:v>
      </x:c>
      <x:c r="U86" s="9" t="n">
        <x:f>T86*R86</x:f>
        <x:v>-110.58048076897084</x:v>
      </x:c>
      <x:c r="V86" s="9" t="n">
        <x:f>S86+U86</x:f>
        <x:v>9434.274702543877</x:v>
      </x:c>
      <x:c r="W86" s="2" t="n">
        <x:f>IF(N86&gt;0,1,0)</x:f>
        <x:v>0</x:v>
      </x:c>
      <x:c r="X86" s="2" t="n">
        <x:f>IF(U86&gt;0,1,0)</x:f>
        <x:v>0</x:v>
      </x:c>
      <x:c r="Y86" s="9" t="n">
        <x:f>MAX(U86,0)</x:f>
        <x:v>0</x:v>
      </x:c>
      <x:c r="Z86" s="9" t="n">
        <x:f>-MIN(U86,0)</x:f>
        <x:v>110.58048076897084</x:v>
      </x:c>
    </x:row>
    <x:row r="87" ht="23" customHeight="1">
      <x:c r="A87" s="2" t="str">
        <x:v>4H-MACD-全期</x:v>
      </x:c>
      <x:c r="B87" s="2" t="str">
        <x:v>4H</x:v>
      </x:c>
      <x:c r="C87" s="2" t="str">
        <x:v>MACD</x:v>
      </x:c>
      <x:c r="D87" s="2" t="str">
        <x:v>全期</x:v>
      </x:c>
      <x:c r="E87" s="2" t="n">
        <x:v>83</x:v>
      </x:c>
      <x:c r="F87" s="2" t="str">
        <x:v>多</x:v>
      </x:c>
      <x:c r="G87" s="11" t="n">
        <x:v>45472.166666666664</x:v>
      </x:c>
      <x:c r="H87" s="11" t="n">
        <x:v>45472.333333333336</x:v>
      </x:c>
      <x:c r="I87" s="11" t="n">
        <x:v>45473.99998842592</x:v>
      </x:c>
      <x:c r="J87" s="9" t="n">
        <x:v>60429.8</x:v>
      </x:c>
      <x:c r="K87" s="9" t="n">
        <x:v>61722.4</x:v>
      </x:c>
      <x:c r="L87" s="9" t="n">
        <x:v>60441.88596</x:v>
      </x:c>
      <x:c r="M87" s="9" t="n">
        <x:v>61710.05552</x:v>
      </x:c>
      <x:c r="N87" s="10" t="n">
        <x:f>IF(F87="多",1,-1)*(K87/J87-1)</x:f>
        <x:v>0.021390108853578838</x:v>
      </x:c>
      <x:c r="O87" s="10" t="n">
        <x:f>IF(F87="多",1,-1)*(M87/L87-1)</x:f>
        <x:v>0.0209816345049072</x:v>
      </x:c>
      <x:c r="P87" s="10" t="n">
        <x:v>0.0010104908172524536</x:v>
      </x:c>
      <x:c r="Q87" s="10" t="n">
        <x:v>0.00050478272028729</x:v>
      </x:c>
      <x:c r="R87" s="10" t="n">
        <x:f>O87-P87-Q87</x:f>
        <x:v>0.019466360967367455</x:v>
      </x:c>
      <x:c r="S87" s="9" t="n">
        <x:f>V86</x:f>
        <x:v>9434.274702543877</x:v>
      </x:c>
      <x:c r="T87" s="9" t="n">
        <x:f>S87/(1+'回测计划'!$B$33)</x:f>
        <x:v>9429.559922582586</x:v>
      </x:c>
      <x:c r="U87" s="9" t="n">
        <x:f>T87*R87</x:f>
        <x:v>183.55921721641414</x:v>
      </x:c>
      <x:c r="V87" s="9" t="n">
        <x:f>S87+U87</x:f>
        <x:v>9617.83391976029</x:v>
      </x:c>
      <x:c r="W87" s="2" t="n">
        <x:f>IF(N87&gt;0,1,0)</x:f>
        <x:v>1</x:v>
      </x:c>
      <x:c r="X87" s="2" t="n">
        <x:f>IF(U87&gt;0,1,0)</x:f>
        <x:v>1</x:v>
      </x:c>
      <x:c r="Y87" s="9" t="n">
        <x:f>MAX(U87,0)</x:f>
        <x:v>183.55921721641414</x:v>
      </x:c>
      <x:c r="Z87" s="9" t="n">
        <x:f>-MIN(U87,0)</x:f>
        <x:v>0</x:v>
      </x:c>
    </x:row>
    <x:row r="88" ht="23" customHeight="1">
      <x:c r="A88" s="2" t="str">
        <x:v>4H-MACD-全期</x:v>
      </x:c>
      <x:c r="B88" s="2" t="str">
        <x:v>4H</x:v>
      </x:c>
      <x:c r="C88" s="2" t="str">
        <x:v>MACD</x:v>
      </x:c>
      <x:c r="D88" s="2" t="str">
        <x:v>全期</x:v>
      </x:c>
      <x:c r="E88" s="2" t="n">
        <x:v>84</x:v>
      </x:c>
      <x:c r="F88" s="2" t="str">
        <x:v>空</x:v>
      </x:c>
      <x:c r="G88" s="11" t="n">
        <x:v>45487.00000000001</x:v>
      </x:c>
      <x:c r="H88" s="11" t="n">
        <x:v>45487.166666666664</x:v>
      </x:c>
      <x:c r="I88" s="11" t="n">
        <x:v>45488.833321759266</x:v>
      </x:c>
      <x:c r="J88" s="9" t="n">
        <x:v>58596.7</x:v>
      </x:c>
      <x:c r="K88" s="9" t="n">
        <x:v>62431.9</x:v>
      </x:c>
      <x:c r="L88" s="9" t="n">
        <x:v>58584.98066</x:v>
      </x:c>
      <x:c r="M88" s="9" t="n">
        <x:v>62444.38638</x:v>
      </x:c>
      <x:c r="N88" s="10" t="n">
        <x:f>IF(F88="多",1,-1)*(K88/J88-1)</x:f>
        <x:v>-0.06545078477115607</x:v>
      </x:c>
      <x:c r="O88" s="10" t="n">
        <x:f>IF(F88="多",1,-1)*(M88/L88-1)</x:f>
        <x:v>-0.06587705033817803</x:v>
      </x:c>
      <x:c r="P88" s="10" t="n">
        <x:v>0.001032938525169089</x:v>
      </x:c>
      <x:c r="Q88" s="10" t="n">
        <x:v>-0.00029372616696329525</x:v>
      </x:c>
      <x:c r="R88" s="10" t="n">
        <x:f>O88-P88-Q88</x:f>
        <x:v>-0.06661626269638382</x:v>
      </x:c>
      <x:c r="S88" s="9" t="n">
        <x:f>V87</x:f>
        <x:v>9617.83391976029</x:v>
      </x:c>
      <x:c r="T88" s="9" t="n">
        <x:f>S88/(1+'回测计划'!$B$33)</x:f>
        <x:v>9613.027406057263</x:v>
      </x:c>
      <x:c r="U88" s="9" t="n">
        <x:f>T88*R88</x:f>
        <x:v>-640.3839589894478</x:v>
      </x:c>
      <x:c r="V88" s="9" t="n">
        <x:f>S88+U88</x:f>
        <x:v>8977.449960770842</x:v>
      </x:c>
      <x:c r="W88" s="2" t="n">
        <x:f>IF(N88&gt;0,1,0)</x:f>
        <x:v>0</x:v>
      </x:c>
      <x:c r="X88" s="2" t="n">
        <x:f>IF(U88&gt;0,1,0)</x:f>
        <x:v>0</x:v>
      </x:c>
      <x:c r="Y88" s="9" t="n">
        <x:f>MAX(U88,0)</x:f>
        <x:v>0</x:v>
      </x:c>
      <x:c r="Z88" s="9" t="n">
        <x:f>-MIN(U88,0)</x:f>
        <x:v>640.3839589894478</x:v>
      </x:c>
    </x:row>
    <x:row r="89" ht="23" customHeight="1">
      <x:c r="A89" s="2" t="str">
        <x:v>4H-MACD-全期</x:v>
      </x:c>
      <x:c r="B89" s="2" t="str">
        <x:v>4H</x:v>
      </x:c>
      <x:c r="C89" s="2" t="str">
        <x:v>MACD</x:v>
      </x:c>
      <x:c r="D89" s="2" t="str">
        <x:v>全期</x:v>
      </x:c>
      <x:c r="E89" s="2" t="n">
        <x:v>85</x:v>
      </x:c>
      <x:c r="F89" s="2" t="str">
        <x:v>空</x:v>
      </x:c>
      <x:c r="G89" s="11" t="n">
        <x:v>45501.00000000001</x:v>
      </x:c>
      <x:c r="H89" s="11" t="n">
        <x:v>45501.166666666664</x:v>
      </x:c>
      <x:c r="I89" s="11" t="n">
        <x:v>45502.833321759266</x:v>
      </x:c>
      <x:c r="J89" s="9" t="n">
        <x:v>68209.3</x:v>
      </x:c>
      <x:c r="K89" s="9" t="n">
        <x:v>69549.9</x:v>
      </x:c>
      <x:c r="L89" s="9" t="n">
        <x:v>68195.65814</x:v>
      </x:c>
      <x:c r="M89" s="9" t="n">
        <x:v>69563.80997999999</x:v>
      </x:c>
      <x:c r="N89" s="10" t="n">
        <x:f>IF(F89="多",1,-1)*(K89/J89-1)</x:f>
        <x:v>-0.01965421137586798</x:v>
      </x:c>
      <x:c r="O89" s="10" t="n">
        <x:f>IF(F89="多",1,-1)*(M89/L89-1)</x:f>
        <x:v>-0.020062154649072905</x:v>
      </x:c>
      <x:c r="P89" s="10" t="n">
        <x:v>0.0010100310773245365</x:v>
      </x:c>
      <x:c r="Q89" s="10" t="n">
        <x:v>-0.0003410326047304758</x:v>
      </x:c>
      <x:c r="R89" s="10" t="n">
        <x:f>O89-P89-Q89</x:f>
        <x:v>-0.020731153121666967</x:v>
      </x:c>
      <x:c r="S89" s="9" t="n">
        <x:f>V88</x:f>
        <x:v>8977.449960770842</x:v>
      </x:c>
      <x:c r="T89" s="9" t="n">
        <x:f>S89/(1+'回测计划'!$B$33)</x:f>
        <x:v>8972.963479031327</x:v>
      </x:c>
      <x:c r="U89" s="9" t="n">
        <x:f>T89*R89</x:f>
        <x:v>-186.01987983892397</x:v>
      </x:c>
      <x:c r="V89" s="9" t="n">
        <x:f>S89+U89</x:f>
        <x:v>8791.430080931917</x:v>
      </x:c>
      <x:c r="W89" s="2" t="n">
        <x:f>IF(N89&gt;0,1,0)</x:f>
        <x:v>0</x:v>
      </x:c>
      <x:c r="X89" s="2" t="n">
        <x:f>IF(U89&gt;0,1,0)</x:f>
        <x:v>0</x:v>
      </x:c>
      <x:c r="Y89" s="9" t="n">
        <x:f>MAX(U89,0)</x:f>
        <x:v>0</x:v>
      </x:c>
      <x:c r="Z89" s="9" t="n">
        <x:f>-MIN(U89,0)</x:f>
        <x:v>186.01987983892397</x:v>
      </x:c>
    </x:row>
    <x:row r="90" ht="23" customHeight="1">
      <x:c r="A90" s="2" t="str">
        <x:v>4H-MACD-全期</x:v>
      </x:c>
      <x:c r="B90" s="2" t="str">
        <x:v>4H</x:v>
      </x:c>
      <x:c r="C90" s="2" t="str">
        <x:v>MACD</x:v>
      </x:c>
      <x:c r="D90" s="2" t="str">
        <x:v>全期</x:v>
      </x:c>
      <x:c r="E90" s="2" t="n">
        <x:v>86</x:v>
      </x:c>
      <x:c r="F90" s="2" t="str">
        <x:v>空</x:v>
      </x:c>
      <x:c r="G90" s="11" t="n">
        <x:v>45502.833333333336</x:v>
      </x:c>
      <x:c r="H90" s="11" t="n">
        <x:v>45503.00000000001</x:v>
      </x:c>
      <x:c r="I90" s="11" t="n">
        <x:v>45504.666655092595</x:v>
      </x:c>
      <x:c r="J90" s="9" t="n">
        <x:v>68067.3</x:v>
      </x:c>
      <x:c r="K90" s="9" t="n">
        <x:v>66196.4</x:v>
      </x:c>
      <x:c r="L90" s="9" t="n">
        <x:v>68053.68654000001</x:v>
      </x:c>
      <x:c r="M90" s="9" t="n">
        <x:v>66209.63927999999</x:v>
      </x:c>
      <x:c r="N90" s="10" t="n">
        <x:f>IF(F90="多",1,-1)*(K90/J90-1)</x:f>
        <x:v>0.02748603220636059</x:v>
      </x:c>
      <x:c r="O90" s="10" t="n">
        <x:f>IF(F90="多",1,-1)*(M90/L90-1)</x:f>
        <x:v>0.027096948802562526</x:v>
      </x:c>
      <x:c r="P90" s="10" t="n">
        <x:v>0.0009864515255987188</x:v>
      </x:c>
      <x:c r="Q90" s="10" t="n">
        <x:v>-0.0002729498827881948</x:v>
      </x:c>
      <x:c r="R90" s="10" t="n">
        <x:f>O90-P90-Q90</x:f>
        <x:v>0.026383447159752</x:v>
      </x:c>
      <x:c r="S90" s="9" t="n">
        <x:f>V89</x:f>
        <x:v>8791.430080931917</x:v>
      </x:c>
      <x:c r="T90" s="9" t="n">
        <x:f>S90/(1+'回测计划'!$B$33)</x:f>
        <x:v>8787.036562650592</x:v>
      </x:c>
      <x:c r="U90" s="9" t="n">
        <x:f>T90*R90</x:f>
        <x:v>231.83231484150073</x:v>
      </x:c>
      <x:c r="V90" s="9" t="n">
        <x:f>S90+U90</x:f>
        <x:v>9023.262395773418</x:v>
      </x:c>
      <x:c r="W90" s="2" t="n">
        <x:f>IF(N90&gt;0,1,0)</x:f>
        <x:v>1</x:v>
      </x:c>
      <x:c r="X90" s="2" t="n">
        <x:f>IF(U90&gt;0,1,0)</x:f>
        <x:v>1</x:v>
      </x:c>
      <x:c r="Y90" s="9" t="n">
        <x:f>MAX(U90,0)</x:f>
        <x:v>231.83231484150073</x:v>
      </x:c>
      <x:c r="Z90" s="9" t="n">
        <x:f>-MIN(U90,0)</x:f>
        <x:v>0</x:v>
      </x:c>
    </x:row>
    <x:row r="91" ht="23" customHeight="1">
      <x:c r="A91" s="2" t="str">
        <x:v>4H-MACD-全期</x:v>
      </x:c>
      <x:c r="B91" s="2" t="str">
        <x:v>4H</x:v>
      </x:c>
      <x:c r="C91" s="2" t="str">
        <x:v>MACD</x:v>
      </x:c>
      <x:c r="D91" s="2" t="str">
        <x:v>全期</x:v>
      </x:c>
      <x:c r="E91" s="2" t="n">
        <x:v>87</x:v>
      </x:c>
      <x:c r="F91" s="2" t="str">
        <x:v>空</x:v>
      </x:c>
      <x:c r="G91" s="11" t="n">
        <x:v>45518.166666666664</x:v>
      </x:c>
      <x:c r="H91" s="11" t="n">
        <x:v>45518.333333333336</x:v>
      </x:c>
      <x:c r="I91" s="11" t="n">
        <x:v>45519.99998842592</x:v>
      </x:c>
      <x:c r="J91" s="9" t="n">
        <x:v>60550.4</x:v>
      </x:c>
      <x:c r="K91" s="9" t="n">
        <x:v>59643.7</x:v>
      </x:c>
      <x:c r="L91" s="9" t="n">
        <x:v>60538.28992</x:v>
      </x:c>
      <x:c r="M91" s="9" t="n">
        <x:v>59655.62873999999</x:v>
      </x:c>
      <x:c r="N91" s="10" t="n">
        <x:f>IF(F91="多",1,-1)*(K91/J91-1)</x:f>
        <x:v>0.014974302399323625</x:v>
      </x:c>
      <x:c r="O91" s="10" t="n">
        <x:f>IF(F91="多",1,-1)*(M91/L91-1)</x:f>
        <x:v>0.014580213302464062</x:v>
      </x:c>
      <x:c r="P91" s="10" t="n">
        <x:v>0.0009927098933487678</x:v>
      </x:c>
      <x:c r="Q91" s="10" t="n">
        <x:v>0.00011147843776240459</x:v>
      </x:c>
      <x:c r="R91" s="10" t="n">
        <x:f>O91-P91-Q91</x:f>
        <x:v>0.01347602497135289</x:v>
      </x:c>
      <x:c r="S91" s="9" t="n">
        <x:f>V90</x:f>
        <x:v>9023.262395773418</x:v>
      </x:c>
      <x:c r="T91" s="9" t="n">
        <x:f>S91/(1+'回测计划'!$B$33)</x:f>
        <x:v>9018.753019263786</x:v>
      </x:c>
      <x:c r="U91" s="9" t="n">
        <x:f>T91*R91</x:f>
        <x:v>121.53694089806305</x:v>
      </x:c>
      <x:c r="V91" s="9" t="n">
        <x:f>S91+U91</x:f>
        <x:v>9144.79933667148</x:v>
      </x:c>
      <x:c r="W91" s="2" t="n">
        <x:f>IF(N91&gt;0,1,0)</x:f>
        <x:v>1</x:v>
      </x:c>
      <x:c r="X91" s="2" t="n">
        <x:f>IF(U91&gt;0,1,0)</x:f>
        <x:v>1</x:v>
      </x:c>
      <x:c r="Y91" s="9" t="n">
        <x:f>MAX(U91,0)</x:f>
        <x:v>121.53694089806305</x:v>
      </x:c>
      <x:c r="Z91" s="9" t="n">
        <x:f>-MIN(U91,0)</x:f>
        <x:v>0</x:v>
      </x:c>
    </x:row>
    <x:row r="92" ht="23" customHeight="1">
      <x:c r="A92" s="2" t="str">
        <x:v>4H-MACD-全期</x:v>
      </x:c>
      <x:c r="B92" s="2" t="str">
        <x:v>4H</x:v>
      </x:c>
      <x:c r="C92" s="2" t="str">
        <x:v>MACD</x:v>
      </x:c>
      <x:c r="D92" s="2" t="str">
        <x:v>全期</x:v>
      </x:c>
      <x:c r="E92" s="2" t="n">
        <x:v>88</x:v>
      </x:c>
      <x:c r="F92" s="2" t="str">
        <x:v>空</x:v>
      </x:c>
      <x:c r="G92" s="11" t="n">
        <x:v>45521.166666666664</x:v>
      </x:c>
      <x:c r="H92" s="11" t="n">
        <x:v>45521.333333333336</x:v>
      </x:c>
      <x:c r="I92" s="11" t="n">
        <x:v>45522.99998842592</x:v>
      </x:c>
      <x:c r="J92" s="9" t="n">
        <x:v>58854.9</x:v>
      </x:c>
      <x:c r="K92" s="9" t="n">
        <x:v>59828.8</x:v>
      </x:c>
      <x:c r="L92" s="9" t="n">
        <x:v>58843.12902</x:v>
      </x:c>
      <x:c r="M92" s="9" t="n">
        <x:v>59840.76576</x:v>
      </x:c>
      <x:c r="N92" s="10" t="n">
        <x:f>IF(F92="多",1,-1)*(K92/J92-1)</x:f>
        <x:v>-0.016547475231459163</x:v>
      </x:c>
      <x:c r="O92" s="10" t="n">
        <x:f>IF(F92="多",1,-1)*(M92/L92-1)</x:f>
        <x:v>-0.0169541755616176</x:v>
      </x:c>
      <x:c r="P92" s="10" t="n">
        <x:v>0.001008477087780809</x:v>
      </x:c>
      <x:c r="Q92" s="10" t="n">
        <x:v>-0.00006720166648825465</x:v>
      </x:c>
      <x:c r="R92" s="10" t="n">
        <x:f>O92-P92-Q92</x:f>
        <x:v>-0.017895450982910153</x:v>
      </x:c>
      <x:c r="S92" s="9" t="n">
        <x:f>V91</x:f>
        <x:v>9144.79933667148</x:v>
      </x:c>
      <x:c r="T92" s="9" t="n">
        <x:f>S92/(1+'回测计划'!$B$33)</x:f>
        <x:v>9140.22922206045</x:v>
      </x:c>
      <x:c r="U92" s="9" t="n">
        <x:f>T92*R92</x:f>
        <x:v>-163.5685240159458</x:v>
      </x:c>
      <x:c r="V92" s="9" t="n">
        <x:f>S92+U92</x:f>
        <x:v>8981.230812655534</x:v>
      </x:c>
      <x:c r="W92" s="2" t="n">
        <x:f>IF(N92&gt;0,1,0)</x:f>
        <x:v>0</x:v>
      </x:c>
      <x:c r="X92" s="2" t="n">
        <x:f>IF(U92&gt;0,1,0)</x:f>
        <x:v>0</x:v>
      </x:c>
      <x:c r="Y92" s="9" t="n">
        <x:f>MAX(U92,0)</x:f>
        <x:v>0</x:v>
      </x:c>
      <x:c r="Z92" s="9" t="n">
        <x:f>-MIN(U92,0)</x:f>
        <x:v>163.5685240159458</x:v>
      </x:c>
    </x:row>
    <x:row r="93" ht="23" customHeight="1">
      <x:c r="A93" s="2" t="str">
        <x:v>4H-MACD-全期</x:v>
      </x:c>
      <x:c r="B93" s="2" t="str">
        <x:v>4H</x:v>
      </x:c>
      <x:c r="C93" s="2" t="str">
        <x:v>MACD</x:v>
      </x:c>
      <x:c r="D93" s="2" t="str">
        <x:v>全期</x:v>
      </x:c>
      <x:c r="E93" s="2" t="n">
        <x:v>89</x:v>
      </x:c>
      <x:c r="F93" s="2" t="str">
        <x:v>空</x:v>
      </x:c>
      <x:c r="G93" s="11" t="n">
        <x:v>45526.166666666664</x:v>
      </x:c>
      <x:c r="H93" s="11" t="n">
        <x:v>45526.333333333336</x:v>
      </x:c>
      <x:c r="I93" s="11" t="n">
        <x:v>45527.99998842592</x:v>
      </x:c>
      <x:c r="J93" s="9" t="n">
        <x:v>61120</x:v>
      </x:c>
      <x:c r="K93" s="9" t="n">
        <x:v>61499</x:v>
      </x:c>
      <x:c r="L93" s="9" t="n">
        <x:v>61107.776</x:v>
      </x:c>
      <x:c r="M93" s="9" t="n">
        <x:v>61511.2998</x:v>
      </x:c>
      <x:c r="N93" s="10" t="n">
        <x:f>IF(F93="多",1,-1)*(K93/J93-1)</x:f>
        <x:v>-0.006200916230366449</x:v>
      </x:c>
      <x:c r="O93" s="10" t="n">
        <x:f>IF(F93="多",1,-1)*(M93/L93-1)</x:f>
        <x:v>-0.006603477109034417</x:v>
      </x:c>
      <x:c r="P93" s="10" t="n">
        <x:v>0.001003301738554517</x:v>
      </x:c>
      <x:c r="Q93" s="10" t="n">
        <x:v>0.00006739119528620037</x:v>
      </x:c>
      <x:c r="R93" s="10" t="n">
        <x:f>O93-P93-Q93</x:f>
        <x:v>-0.007674170042875134</x:v>
      </x:c>
      <x:c r="S93" s="9" t="n">
        <x:f>V92</x:f>
        <x:v>8981.230812655534</x:v>
      </x:c>
      <x:c r="T93" s="9" t="n">
        <x:f>S93/(1+'回测计划'!$B$33)</x:f>
        <x:v>8976.742441434817</x:v>
      </x:c>
      <x:c r="U93" s="9" t="n">
        <x:f>T93*R93</x:f>
        <x:v>-68.88904792666487</x:v>
      </x:c>
      <x:c r="V93" s="9" t="n">
        <x:f>S93+U93</x:f>
        <x:v>8912.34176472887</x:v>
      </x:c>
      <x:c r="W93" s="2" t="n">
        <x:f>IF(N93&gt;0,1,0)</x:f>
        <x:v>0</x:v>
      </x:c>
      <x:c r="X93" s="2" t="n">
        <x:f>IF(U93&gt;0,1,0)</x:f>
        <x:v>0</x:v>
      </x:c>
      <x:c r="Y93" s="9" t="n">
        <x:f>MAX(U93,0)</x:f>
        <x:v>0</x:v>
      </x:c>
      <x:c r="Z93" s="9" t="n">
        <x:f>-MIN(U93,0)</x:f>
        <x:v>68.88904792666487</x:v>
      </x:c>
    </x:row>
    <x:row r="94" ht="23" customHeight="1">
      <x:c r="A94" s="2" t="str">
        <x:v>4H-MACD-全期</x:v>
      </x:c>
      <x:c r="B94" s="2" t="str">
        <x:v>4H</x:v>
      </x:c>
      <x:c r="C94" s="2" t="str">
        <x:v>MACD</x:v>
      </x:c>
      <x:c r="D94" s="2" t="str">
        <x:v>全期</x:v>
      </x:c>
      <x:c r="E94" s="2" t="n">
        <x:v>90</x:v>
      </x:c>
      <x:c r="F94" s="2" t="str">
        <x:v>空</x:v>
      </x:c>
      <x:c r="G94" s="11" t="n">
        <x:v>45528.333333333336</x:v>
      </x:c>
      <x:c r="H94" s="11" t="n">
        <x:v>45528.50000000001</x:v>
      </x:c>
      <x:c r="I94" s="11" t="n">
        <x:v>45530.166655092595</x:v>
      </x:c>
      <x:c r="J94" s="9" t="n">
        <x:v>63800</x:v>
      </x:c>
      <x:c r="K94" s="9" t="n">
        <x:v>64152.2</x:v>
      </x:c>
      <x:c r="L94" s="9" t="n">
        <x:v>63787.24</x:v>
      </x:c>
      <x:c r="M94" s="9" t="n">
        <x:v>64165.030439999995</x:v>
      </x:c>
      <x:c r="N94" s="10" t="n">
        <x:f>IF(F94="多",1,-1)*(K94/J94-1)</x:f>
        <x:v>-0.005520376175548458</x:v>
      </x:c>
      <x:c r="O94" s="10" t="n">
        <x:f>IF(F94="多",1,-1)*(M94/L94-1)</x:f>
        <x:v>-0.005922664783740483</x:v>
      </x:c>
      <x:c r="P94" s="10" t="n">
        <x:v>0.0010029613323918702</x:v>
      </x:c>
      <x:c r="Q94" s="10" t="n">
        <x:v>-0.0000244191789103987</x:v>
      </x:c>
      <x:c r="R94" s="10" t="n">
        <x:f>O94-P94-Q94</x:f>
        <x:v>-0.0069012069372219546</x:v>
      </x:c>
      <x:c r="S94" s="9" t="n">
        <x:f>V93</x:f>
        <x:v>8912.34176472887</x:v>
      </x:c>
      <x:c r="T94" s="9" t="n">
        <x:f>S94/(1+'回测计划'!$B$33)</x:f>
        <x:v>8907.887820818461</x:v>
      </x:c>
      <x:c r="U94" s="9" t="n">
        <x:f>T94*R94</x:f>
        <x:v>-61.47517722502732</x:v>
      </x:c>
      <x:c r="V94" s="9" t="n">
        <x:f>S94+U94</x:f>
        <x:v>8850.866587503842</x:v>
      </x:c>
      <x:c r="W94" s="2" t="n">
        <x:f>IF(N94&gt;0,1,0)</x:f>
        <x:v>0</x:v>
      </x:c>
      <x:c r="X94" s="2" t="n">
        <x:f>IF(U94&gt;0,1,0)</x:f>
        <x:v>0</x:v>
      </x:c>
      <x:c r="Y94" s="9" t="n">
        <x:f>MAX(U94,0)</x:f>
        <x:v>0</x:v>
      </x:c>
      <x:c r="Z94" s="9" t="n">
        <x:f>-MIN(U94,0)</x:f>
        <x:v>61.47517722502732</x:v>
      </x:c>
    </x:row>
    <x:row r="95" ht="23" customHeight="1">
      <x:c r="A95" s="2" t="str">
        <x:v>4H-MACD-全期</x:v>
      </x:c>
      <x:c r="B95" s="2" t="str">
        <x:v>4H</x:v>
      </x:c>
      <x:c r="C95" s="2" t="str">
        <x:v>MACD</x:v>
      </x:c>
      <x:c r="D95" s="2" t="str">
        <x:v>全期</x:v>
      </x:c>
      <x:c r="E95" s="2" t="n">
        <x:v>91</x:v>
      </x:c>
      <x:c r="F95" s="2" t="str">
        <x:v>多</x:v>
      </x:c>
      <x:c r="G95" s="11" t="n">
        <x:v>45541.00000000001</x:v>
      </x:c>
      <x:c r="H95" s="11" t="n">
        <x:v>45541.166666666664</x:v>
      </x:c>
      <x:c r="I95" s="11" t="n">
        <x:v>45542.833321759266</x:v>
      </x:c>
      <x:c r="J95" s="9" t="n">
        <x:v>56025.2</x:v>
      </x:c>
      <x:c r="K95" s="9" t="n">
        <x:v>54298.9</x:v>
      </x:c>
      <x:c r="L95" s="9" t="n">
        <x:v>56036.40504</x:v>
      </x:c>
      <x:c r="M95" s="9" t="n">
        <x:v>54288.04022</x:v>
      </x:c>
      <x:c r="N95" s="10" t="n">
        <x:f>IF(F95="多",1,-1)*(K95/J95-1)</x:f>
        <x:v>-0.030812919900330527</x:v>
      </x:c>
      <x:c r="O95" s="10" t="n">
        <x:f>IF(F95="多",1,-1)*(M95/L95-1)</x:f>
        <x:v>-0.03120051721290784</x:v>
      </x:c>
      <x:c r="P95" s="10" t="n">
        <x:v>0.0009843997413935461</x:v>
      </x:c>
      <x:c r="Q95" s="10" t="n">
        <x:v>-0.00004268173255839198</x:v>
      </x:c>
      <x:c r="R95" s="10" t="n">
        <x:f>O95-P95-Q95</x:f>
        <x:v>-0.032142235221743</x:v>
      </x:c>
      <x:c r="S95" s="9" t="n">
        <x:f>V94</x:f>
        <x:v>8850.866587503842</x:v>
      </x:c>
      <x:c r="T95" s="9" t="n">
        <x:f>S95/(1+'回测计划'!$B$33)</x:f>
        <x:v>8846.443365820933</x:v>
      </x:c>
      <x:c r="U95" s="9" t="n">
        <x:f>T95*R95</x:f>
        <x:v>-284.3444635400443</x:v>
      </x:c>
      <x:c r="V95" s="9" t="n">
        <x:f>S95+U95</x:f>
        <x:v>8566.522123963798</x:v>
      </x:c>
      <x:c r="W95" s="2" t="n">
        <x:f>IF(N95&gt;0,1,0)</x:f>
        <x:v>0</x:v>
      </x:c>
      <x:c r="X95" s="2" t="n">
        <x:f>IF(U95&gt;0,1,0)</x:f>
        <x:v>0</x:v>
      </x:c>
      <x:c r="Y95" s="9" t="n">
        <x:f>MAX(U95,0)</x:f>
        <x:v>0</x:v>
      </x:c>
      <x:c r="Z95" s="9" t="n">
        <x:f>-MIN(U95,0)</x:f>
        <x:v>284.3444635400443</x:v>
      </x:c>
    </x:row>
    <x:row r="96" ht="23" customHeight="1">
      <x:c r="A96" s="2" t="str">
        <x:v>4H-MACD-全期</x:v>
      </x:c>
      <x:c r="B96" s="2" t="str">
        <x:v>4H</x:v>
      </x:c>
      <x:c r="C96" s="2" t="str">
        <x:v>MACD</x:v>
      </x:c>
      <x:c r="D96" s="2" t="str">
        <x:v>全期</x:v>
      </x:c>
      <x:c r="E96" s="2" t="n">
        <x:v>92</x:v>
      </x:c>
      <x:c r="F96" s="2" t="str">
        <x:v>空</x:v>
      </x:c>
      <x:c r="G96" s="11" t="n">
        <x:v>45553.00000000001</x:v>
      </x:c>
      <x:c r="H96" s="11" t="n">
        <x:v>45553.166666666664</x:v>
      </x:c>
      <x:c r="I96" s="11" t="n">
        <x:v>45554.833321759266</x:v>
      </x:c>
      <x:c r="J96" s="9" t="n">
        <x:v>59945.9</x:v>
      </x:c>
      <x:c r="K96" s="9" t="n">
        <x:v>62604.5</x:v>
      </x:c>
      <x:c r="L96" s="9" t="n">
        <x:v>59933.910820000005</x:v>
      </x:c>
      <x:c r="M96" s="9" t="n">
        <x:v>62617.020899999996</x:v>
      </x:c>
      <x:c r="N96" s="10" t="n">
        <x:f>IF(F96="多",1,-1)*(K96/J96-1)</x:f>
        <x:v>-0.044349988906664084</x:v>
      </x:c>
      <x:c r="O96" s="10" t="n">
        <x:f>IF(F96="多",1,-1)*(M96/L96-1)</x:f>
        <x:v>-0.04476781246693884</x:v>
      </x:c>
      <x:c r="P96" s="10" t="n">
        <x:v>0.0010223839062334695</x:v>
      </x:c>
      <x:c r="Q96" s="10" t="n">
        <x:v>-0.00014320570510898922</x:v>
      </x:c>
      <x:c r="R96" s="10" t="n">
        <x:f>O96-P96-Q96</x:f>
        <x:v>-0.04564699066806332</x:v>
      </x:c>
      <x:c r="S96" s="9" t="n">
        <x:f>V95</x:f>
        <x:v>8566.522123963798</x:v>
      </x:c>
      <x:c r="T96" s="9" t="n">
        <x:f>S96/(1+'回测计划'!$B$33)</x:f>
        <x:v>8562.241003462068</x:v>
      </x:c>
      <x:c r="U96" s="9" t="n">
        <x:f>T96*R96</x:f>
        <x:v>-390.84053518274214</x:v>
      </x:c>
      <x:c r="V96" s="9" t="n">
        <x:f>S96+U96</x:f>
        <x:v>8175.681588781055</x:v>
      </x:c>
      <x:c r="W96" s="2" t="n">
        <x:f>IF(N96&gt;0,1,0)</x:f>
        <x:v>0</x:v>
      </x:c>
      <x:c r="X96" s="2" t="n">
        <x:f>IF(U96&gt;0,1,0)</x:f>
        <x:v>0</x:v>
      </x:c>
      <x:c r="Y96" s="9" t="n">
        <x:f>MAX(U96,0)</x:f>
        <x:v>0</x:v>
      </x:c>
      <x:c r="Z96" s="9" t="n">
        <x:f>-MIN(U96,0)</x:f>
        <x:v>390.84053518274214</x:v>
      </x:c>
    </x:row>
    <x:row r="97" ht="23" customHeight="1">
      <x:c r="A97" s="2" t="str">
        <x:v>4H-MACD-全期</x:v>
      </x:c>
      <x:c r="B97" s="2" t="str">
        <x:v>4H</x:v>
      </x:c>
      <x:c r="C97" s="2" t="str">
        <x:v>MACD</x:v>
      </x:c>
      <x:c r="D97" s="2" t="str">
        <x:v>全期</x:v>
      </x:c>
      <x:c r="E97" s="2" t="n">
        <x:v>93</x:v>
      </x:c>
      <x:c r="F97" s="2" t="str">
        <x:v>空</x:v>
      </x:c>
      <x:c r="G97" s="11" t="n">
        <x:v>45558.50000000001</x:v>
      </x:c>
      <x:c r="H97" s="11" t="n">
        <x:v>45558.666666666664</x:v>
      </x:c>
      <x:c r="I97" s="11" t="n">
        <x:v>45560.333321759266</x:v>
      </x:c>
      <x:c r="J97" s="9" t="n">
        <x:v>63519.9</x:v>
      </x:c>
      <x:c r="K97" s="9" t="n">
        <x:v>64243.1</x:v>
      </x:c>
      <x:c r="L97" s="9" t="n">
        <x:v>63507.19602</x:v>
      </x:c>
      <x:c r="M97" s="9" t="n">
        <x:v>64255.948619999996</x:v>
      </x:c>
      <x:c r="N97" s="10" t="n">
        <x:f>IF(F97="多",1,-1)*(K97/J97-1)</x:f>
        <x:v>-0.01138540835234303</x:v>
      </x:c>
      <x:c r="O97" s="10" t="n">
        <x:f>IF(F97="多",1,-1)*(M97/L97-1)</x:f>
        <x:v>-0.01179004344270207</x:v>
      </x:c>
      <x:c r="P97" s="10" t="n">
        <x:v>0.0010058950217213512</x:v>
      </x:c>
      <x:c r="Q97" s="10" t="n">
        <x:v>-0.00010342654730346926</x:v>
      </x:c>
      <x:c r="R97" s="10" t="n">
        <x:f>O97-P97-Q97</x:f>
        <x:v>-0.012692511917119951</x:v>
      </x:c>
      <x:c r="S97" s="9" t="n">
        <x:f>V96</x:f>
        <x:v>8175.681588781055</x:v>
      </x:c>
      <x:c r="T97" s="9" t="n">
        <x:f>S97/(1+'回测计划'!$B$33)</x:f>
        <x:v>8171.595790885613</x:v>
      </x:c>
      <x:c r="U97" s="9" t="n">
        <x:f>T97*R97</x:f>
        <x:v>-103.71807695770288</x:v>
      </x:c>
      <x:c r="V97" s="9" t="n">
        <x:f>S97+U97</x:f>
        <x:v>8071.963511823353</x:v>
      </x:c>
      <x:c r="W97" s="2" t="n">
        <x:f>IF(N97&gt;0,1,0)</x:f>
        <x:v>0</x:v>
      </x:c>
      <x:c r="X97" s="2" t="n">
        <x:f>IF(U97&gt;0,1,0)</x:f>
        <x:v>0</x:v>
      </x:c>
      <x:c r="Y97" s="9" t="n">
        <x:f>MAX(U97,0)</x:f>
        <x:v>0</x:v>
      </x:c>
      <x:c r="Z97" s="9" t="n">
        <x:f>-MIN(U97,0)</x:f>
        <x:v>103.71807695770288</x:v>
      </x:c>
    </x:row>
    <x:row r="98" ht="23" customHeight="1">
      <x:c r="A98" s="2" t="str">
        <x:v>4H-MACD-全期</x:v>
      </x:c>
      <x:c r="B98" s="2" t="str">
        <x:v>4H</x:v>
      </x:c>
      <x:c r="C98" s="2" t="str">
        <x:v>MACD</x:v>
      </x:c>
      <x:c r="D98" s="2" t="str">
        <x:v>全期</x:v>
      </x:c>
      <x:c r="E98" s="2" t="n">
        <x:v>94</x:v>
      </x:c>
      <x:c r="F98" s="2" t="str">
        <x:v>空</x:v>
      </x:c>
      <x:c r="G98" s="11" t="n">
        <x:v>45560.50000000001</x:v>
      </x:c>
      <x:c r="H98" s="11" t="n">
        <x:v>45560.666666666664</x:v>
      </x:c>
      <x:c r="I98" s="11" t="n">
        <x:v>45562.333321759266</x:v>
      </x:c>
      <x:c r="J98" s="9" t="n">
        <x:v>63814.9</x:v>
      </x:c>
      <x:c r="K98" s="9" t="n">
        <x:v>65139.2</x:v>
      </x:c>
      <x:c r="L98" s="9" t="n">
        <x:v>63802.13702</x:v>
      </x:c>
      <x:c r="M98" s="9" t="n">
        <x:v>65152.22783999999</x:v>
      </x:c>
      <x:c r="N98" s="10" t="n">
        <x:f>IF(F98="多",1,-1)*(K98/J98-1)</x:f>
        <x:v>-0.02075220677302636</x:v>
      </x:c>
      <x:c r="O98" s="10" t="n">
        <x:f>IF(F98="多",1,-1)*(M98/L98-1)</x:f>
        <x:v>-0.021160589332247293</x:v>
      </x:c>
      <x:c r="P98" s="10" t="n">
        <x:v>0.0010105802946661236</x:v>
      </x:c>
      <x:c r="Q98" s="10" t="n">
        <x:v>-0.00020569219366746135</x:v>
      </x:c>
      <x:c r="R98" s="10" t="n">
        <x:f>O98-P98-Q98</x:f>
        <x:v>-0.021965477433245954</x:v>
      </x:c>
      <x:c r="S98" s="9" t="n">
        <x:f>V97</x:f>
        <x:v>8071.963511823353</x:v>
      </x:c>
      <x:c r="T98" s="9" t="n">
        <x:f>S98/(1+'回测计划'!$B$33)</x:f>
        <x:v>8067.929547049828</x:v>
      </x:c>
      <x:c r="U98" s="9" t="n">
        <x:f>T98*R98</x:f>
        <x:v>-177.21592439874124</x:v>
      </x:c>
      <x:c r="V98" s="9" t="n">
        <x:f>S98+U98</x:f>
        <x:v>7894.747587424611</x:v>
      </x:c>
      <x:c r="W98" s="2" t="n">
        <x:f>IF(N98&gt;0,1,0)</x:f>
        <x:v>0</x:v>
      </x:c>
      <x:c r="X98" s="2" t="n">
        <x:f>IF(U98&gt;0,1,0)</x:f>
        <x:v>0</x:v>
      </x:c>
      <x:c r="Y98" s="9" t="n">
        <x:f>MAX(U98,0)</x:f>
        <x:v>0</x:v>
      </x:c>
      <x:c r="Z98" s="9" t="n">
        <x:f>-MIN(U98,0)</x:f>
        <x:v>177.21592439874124</x:v>
      </x:c>
    </x:row>
    <x:row r="99" ht="23" customHeight="1">
      <x:c r="A99" s="2" t="str">
        <x:v>4H-MACD-全期</x:v>
      </x:c>
      <x:c r="B99" s="2" t="str">
        <x:v>4H</x:v>
      </x:c>
      <x:c r="C99" s="2" t="str">
        <x:v>MACD</x:v>
      </x:c>
      <x:c r="D99" s="2" t="str">
        <x:v>全期</x:v>
      </x:c>
      <x:c r="E99" s="2" t="n">
        <x:v>95</x:v>
      </x:c>
      <x:c r="F99" s="2" t="str">
        <x:v>空</x:v>
      </x:c>
      <x:c r="G99" s="11" t="n">
        <x:v>45562.666666666664</x:v>
      </x:c>
      <x:c r="H99" s="11" t="n">
        <x:v>45562.833333333336</x:v>
      </x:c>
      <x:c r="I99" s="11" t="n">
        <x:v>45564.49998842592</x:v>
      </x:c>
      <x:c r="J99" s="9" t="n">
        <x:v>65408.3</x:v>
      </x:c>
      <x:c r="K99" s="9" t="n">
        <x:v>65781.6</x:v>
      </x:c>
      <x:c r="L99" s="9" t="n">
        <x:v>65395.21834000001</x:v>
      </x:c>
      <x:c r="M99" s="9" t="n">
        <x:v>65794.75632</x:v>
      </x:c>
      <x:c r="N99" s="10" t="n">
        <x:f>IF(F99="多",1,-1)*(K99/J99-1)</x:f>
        <x:v>-0.005707226758683515</x:v>
      </x:c>
      <x:c r="O99" s="10" t="n">
        <x:f>IF(F99="多",1,-1)*(M99/L99-1)</x:f>
        <x:v>-0.006109590122059583</x:v>
      </x:c>
      <x:c r="P99" s="10" t="n">
        <x:v>0.0010030547950610298</x:v>
      </x:c>
      <x:c r="Q99" s="10" t="n">
        <x:v>-0.000182784838743141</x:v>
      </x:c>
      <x:c r="R99" s="10" t="n">
        <x:f>O99-P99-Q99</x:f>
        <x:v>-0.0069298600783774715</x:v>
      </x:c>
      <x:c r="S99" s="9" t="n">
        <x:f>V98</x:f>
        <x:v>7894.747587424611</x:v>
      </x:c>
      <x:c r="T99" s="9" t="n">
        <x:f>S99/(1+'回测计划'!$B$33)</x:f>
        <x:v>7890.802186331446</x:v>
      </x:c>
      <x:c r="U99" s="9" t="n">
        <x:f>T99*R99</x:f>
        <x:v>-54.682155057431956</x:v>
      </x:c>
      <x:c r="V99" s="9" t="n">
        <x:f>S99+U99</x:f>
        <x:v>7840.065432367179</x:v>
      </x:c>
      <x:c r="W99" s="2" t="n">
        <x:f>IF(N99&gt;0,1,0)</x:f>
        <x:v>0</x:v>
      </x:c>
      <x:c r="X99" s="2" t="n">
        <x:f>IF(U99&gt;0,1,0)</x:f>
        <x:v>0</x:v>
      </x:c>
      <x:c r="Y99" s="9" t="n">
        <x:f>MAX(U99,0)</x:f>
        <x:v>0</x:v>
      </x:c>
      <x:c r="Z99" s="9" t="n">
        <x:f>-MIN(U99,0)</x:f>
        <x:v>54.682155057431956</x:v>
      </x:c>
    </x:row>
    <x:row r="100" ht="23" customHeight="1">
      <x:c r="A100" s="2" t="str">
        <x:v>4H-MACD-全期</x:v>
      </x:c>
      <x:c r="B100" s="2" t="str">
        <x:v>4H</x:v>
      </x:c>
      <x:c r="C100" s="2" t="str">
        <x:v>MACD</x:v>
      </x:c>
      <x:c r="D100" s="2" t="str">
        <x:v>全期</x:v>
      </x:c>
      <x:c r="E100" s="2" t="n">
        <x:v>96</x:v>
      </x:c>
      <x:c r="F100" s="2" t="str">
        <x:v>空</x:v>
      </x:c>
      <x:c r="G100" s="11" t="n">
        <x:v>45590.166666666664</x:v>
      </x:c>
      <x:c r="H100" s="11" t="n">
        <x:v>45590.333333333336</x:v>
      </x:c>
      <x:c r="I100" s="11" t="n">
        <x:v>45591.99998842592</x:v>
      </x:c>
      <x:c r="J100" s="9" t="n">
        <x:v>68173.8</x:v>
      </x:c>
      <x:c r="K100" s="9" t="n">
        <x:v>66864.2</x:v>
      </x:c>
      <x:c r="L100" s="9" t="n">
        <x:v>68160.16524</x:v>
      </x:c>
      <x:c r="M100" s="9" t="n">
        <x:v>66877.57284</x:v>
      </x:c>
      <x:c r="N100" s="10" t="n">
        <x:f>IF(F100="多",1,-1)*(K100/J100-1)</x:f>
        <x:v>0.019209725730412686</x:v>
      </x:c>
      <x:c r="O100" s="10" t="n">
        <x:f>IF(F100="多",1,-1)*(M100/L100-1)</x:f>
        <x:v>0.018817331141787075</x:v>
      </x:c>
      <x:c r="P100" s="10" t="n">
        <x:v>0.0009905913344291065</x:v>
      </x:c>
      <x:c r="Q100" s="10" t="n">
        <x:v>-0.00031921311398306327</x:v>
      </x:c>
      <x:c r="R100" s="10" t="n">
        <x:f>O100-P100-Q100</x:f>
        <x:v>0.018145952921341035</x:v>
      </x:c>
      <x:c r="S100" s="9" t="n">
        <x:f>V99</x:f>
        <x:v>7840.065432367179</x:v>
      </x:c>
      <x:c r="T100" s="9" t="n">
        <x:f>S100/(1+'回测计划'!$B$33)</x:f>
        <x:v>7836.147358687836</x:v>
      </x:c>
      <x:c r="U100" s="9" t="n">
        <x:f>T100*R100</x:f>
        <x:v>142.19436105544037</x:v>
      </x:c>
      <x:c r="V100" s="9" t="n">
        <x:f>S100+U100</x:f>
        <x:v>7982.25979342262</x:v>
      </x:c>
      <x:c r="W100" s="2" t="n">
        <x:f>IF(N100&gt;0,1,0)</x:f>
        <x:v>1</x:v>
      </x:c>
      <x:c r="X100" s="2" t="n">
        <x:f>IF(U100&gt;0,1,0)</x:f>
        <x:v>1</x:v>
      </x:c>
      <x:c r="Y100" s="9" t="n">
        <x:f>MAX(U100,0)</x:f>
        <x:v>142.19436105544037</x:v>
      </x:c>
      <x:c r="Z100" s="9" t="n">
        <x:f>-MIN(U100,0)</x:f>
        <x:v>0</x:v>
      </x:c>
    </x:row>
    <x:row r="101" ht="23" customHeight="1">
      <x:c r="A101" s="2" t="str">
        <x:v>4H-MACD-全期</x:v>
      </x:c>
      <x:c r="B101" s="2" t="str">
        <x:v>4H</x:v>
      </x:c>
      <x:c r="C101" s="2" t="str">
        <x:v>MACD</x:v>
      </x:c>
      <x:c r="D101" s="2" t="str">
        <x:v>全期</x:v>
      </x:c>
      <x:c r="E101" s="2" t="n">
        <x:v>97</x:v>
      </x:c>
      <x:c r="F101" s="2" t="str">
        <x:v>空</x:v>
      </x:c>
      <x:c r="G101" s="11" t="n">
        <x:v>45602.50000000001</x:v>
      </x:c>
      <x:c r="H101" s="11" t="n">
        <x:v>45602.666666666664</x:v>
      </x:c>
      <x:c r="I101" s="11" t="n">
        <x:v>45604.333321759266</x:v>
      </x:c>
      <x:c r="J101" s="9" t="n">
        <x:v>73435.8</x:v>
      </x:c>
      <x:c r="K101" s="9" t="n">
        <x:v>75859.4</x:v>
      </x:c>
      <x:c r="L101" s="9" t="n">
        <x:v>73421.11284</x:v>
      </x:c>
      <x:c r="M101" s="9" t="n">
        <x:v>75874.57187999999</x:v>
      </x:c>
      <x:c r="N101" s="10" t="n">
        <x:f>IF(F101="多",1,-1)*(K101/J101-1)</x:f>
        <x:v>-0.033002976749759494</x:v>
      </x:c>
      <x:c r="O101" s="10" t="n">
        <x:f>IF(F101="多",1,-1)*(M101/L101-1)</x:f>
        <x:v>-0.0334162605972288</x:v>
      </x:c>
      <x:c r="P101" s="10" t="n">
        <x:v>0.0010167081302986146</x:v>
      </x:c>
      <x:c r="Q101" s="10" t="n">
        <x:v>-0.00040962446091226715</x:v>
      </x:c>
      <x:c r="R101" s="10" t="n">
        <x:f>O101-P101-Q101</x:f>
        <x:v>-0.03402334426661515</x:v>
      </x:c>
      <x:c r="S101" s="9" t="n">
        <x:f>V100</x:f>
        <x:v>7982.25979342262</x:v>
      </x:c>
      <x:c r="T101" s="9" t="n">
        <x:f>S101/(1+'回测计划'!$B$33)</x:f>
        <x:v>7978.270658093574</x:v>
      </x:c>
      <x:c r="U101" s="9" t="n">
        <x:f>T101*R101</x:f>
        <x:v>-271.44744925255185</x:v>
      </x:c>
      <x:c r="V101" s="9" t="n">
        <x:f>S101+U101</x:f>
        <x:v>7710.812344170068</x:v>
      </x:c>
      <x:c r="W101" s="2" t="n">
        <x:f>IF(N101&gt;0,1,0)</x:f>
        <x:v>0</x:v>
      </x:c>
      <x:c r="X101" s="2" t="n">
        <x:f>IF(U101&gt;0,1,0)</x:f>
        <x:v>0</x:v>
      </x:c>
      <x:c r="Y101" s="9" t="n">
        <x:f>MAX(U101,0)</x:f>
        <x:v>0</x:v>
      </x:c>
      <x:c r="Z101" s="9" t="n">
        <x:f>-MIN(U101,0)</x:f>
        <x:v>271.44744925255185</x:v>
      </x:c>
    </x:row>
    <x:row r="102" ht="23" customHeight="1">
      <x:c r="A102" s="2" t="str">
        <x:v>4H-MACD-全期</x:v>
      </x:c>
      <x:c r="B102" s="2" t="str">
        <x:v>4H</x:v>
      </x:c>
      <x:c r="C102" s="2" t="str">
        <x:v>MACD</x:v>
      </x:c>
      <x:c r="D102" s="2" t="str">
        <x:v>全期</x:v>
      </x:c>
      <x:c r="E102" s="2" t="n">
        <x:v>98</x:v>
      </x:c>
      <x:c r="F102" s="2" t="str">
        <x:v>空</x:v>
      </x:c>
      <x:c r="G102" s="11" t="n">
        <x:v>45606.833333333336</x:v>
      </x:c>
      <x:c r="H102" s="11" t="n">
        <x:v>45607.00000000001</x:v>
      </x:c>
      <x:c r="I102" s="11" t="n">
        <x:v>45608.666655092595</x:v>
      </x:c>
      <x:c r="J102" s="9" t="n">
        <x:v>79735.1</x:v>
      </x:c>
      <x:c r="K102" s="9" t="n">
        <x:v>89095.4</x:v>
      </x:c>
      <x:c r="L102" s="9" t="n">
        <x:v>79719.15298000001</x:v>
      </x:c>
      <x:c r="M102" s="9" t="n">
        <x:v>89113.21908</x:v>
      </x:c>
      <x:c r="N102" s="10" t="n">
        <x:f>IF(F102="多",1,-1)*(K102/J102-1)</x:f>
        <x:v>-0.11739246580238794</x:v>
      </x:c>
      <x:c r="O102" s="10" t="n">
        <x:f>IF(F102="多",1,-1)*(M102/L102-1)</x:f>
        <x:v>-0.11783951219798805</x:v>
      </x:c>
      <x:c r="P102" s="10" t="n">
        <x:v>0.0010589197560989941</x:v>
      </x:c>
      <x:c r="Q102" s="10" t="n">
        <x:v>-0.001126133221591204</x:v>
      </x:c>
      <x:c r="R102" s="10" t="n">
        <x:f>O102-P102-Q102</x:f>
        <x:v>-0.11777229873249584</x:v>
      </x:c>
      <x:c r="S102" s="9" t="n">
        <x:f>V101</x:f>
        <x:v>7710.812344170068</x:v>
      </x:c>
      <x:c r="T102" s="9" t="n">
        <x:f>S102/(1+'回测计划'!$B$33)</x:f>
        <x:v>7706.9588647376995</x:v>
      </x:c>
      <x:c r="U102" s="9" t="n">
        <x:f>T102*R102</x:f>
        <x:v>-907.6662617369453</x:v>
      </x:c>
      <x:c r="V102" s="9" t="n">
        <x:f>S102+U102</x:f>
        <x:v>6803.1460824331225</x:v>
      </x:c>
      <x:c r="W102" s="2" t="n">
        <x:f>IF(N102&gt;0,1,0)</x:f>
        <x:v>0</x:v>
      </x:c>
      <x:c r="X102" s="2" t="n">
        <x:f>IF(U102&gt;0,1,0)</x:f>
        <x:v>0</x:v>
      </x:c>
      <x:c r="Y102" s="9" t="n">
        <x:f>MAX(U102,0)</x:f>
        <x:v>0</x:v>
      </x:c>
      <x:c r="Z102" s="9" t="n">
        <x:f>-MIN(U102,0)</x:f>
        <x:v>907.6662617369453</x:v>
      </x:c>
    </x:row>
    <x:row r="103" ht="23" customHeight="1">
      <x:c r="A103" s="2" t="str">
        <x:v>4H-MACD-全期</x:v>
      </x:c>
      <x:c r="B103" s="2" t="str">
        <x:v>4H</x:v>
      </x:c>
      <x:c r="C103" s="2" t="str">
        <x:v>MACD</x:v>
      </x:c>
      <x:c r="D103" s="2" t="str">
        <x:v>全期</x:v>
      </x:c>
      <x:c r="E103" s="2" t="n">
        <x:v>99</x:v>
      </x:c>
      <x:c r="F103" s="2" t="str">
        <x:v>多</x:v>
      </x:c>
      <x:c r="G103" s="11" t="n">
        <x:v>45629.833333333336</x:v>
      </x:c>
      <x:c r="H103" s="11" t="n">
        <x:v>45630.00000000001</x:v>
      </x:c>
      <x:c r="I103" s="11" t="n">
        <x:v>45631.666655092595</x:v>
      </x:c>
      <x:c r="J103" s="9" t="n">
        <x:v>95744.7</x:v>
      </x:c>
      <x:c r="K103" s="9" t="n">
        <x:v>102292.1</x:v>
      </x:c>
      <x:c r="L103" s="9" t="n">
        <x:v>95763.84894</x:v>
      </x:c>
      <x:c r="M103" s="9" t="n">
        <x:v>102271.64158000001</x:v>
      </x:c>
      <x:c r="N103" s="10" t="n">
        <x:f>IF(F103="多",1,-1)*(K103/J103-1)</x:f>
        <x:v>0.06838394187876728</x:v>
      </x:c>
      <x:c r="O103" s="10" t="n">
        <x:f>IF(F103="多",1,-1)*(M103/L103-1)</x:f>
        <x:v>0.06795667375564052</x:v>
      </x:c>
      <x:c r="P103" s="10" t="n">
        <x:v>0.0010339783368778202</x:v>
      </x:c>
      <x:c r="Q103" s="10" t="n">
        <x:v>0.001048850949620531</x:v>
      </x:c>
      <x:c r="R103" s="10" t="n">
        <x:f>O103-P103-Q103</x:f>
        <x:v>0.06587384446914217</x:v>
      </x:c>
      <x:c r="S103" s="9" t="n">
        <x:f>V102</x:f>
        <x:v>6803.1460824331225</x:v>
      </x:c>
      <x:c r="T103" s="9" t="n">
        <x:f>S103/(1+'回测计划'!$B$33)</x:f>
        <x:v>6799.7462093284585</x:v>
      </x:c>
      <x:c r="U103" s="9" t="n">
        <x:f>T103*R103</x:f>
        <x:v>447.9254242229419</x:v>
      </x:c>
      <x:c r="V103" s="9" t="n">
        <x:f>S103+U103</x:f>
        <x:v>7251.071506656064</x:v>
      </x:c>
      <x:c r="W103" s="2" t="n">
        <x:f>IF(N103&gt;0,1,0)</x:f>
        <x:v>1</x:v>
      </x:c>
      <x:c r="X103" s="2" t="n">
        <x:f>IF(U103&gt;0,1,0)</x:f>
        <x:v>1</x:v>
      </x:c>
      <x:c r="Y103" s="9" t="n">
        <x:f>MAX(U103,0)</x:f>
        <x:v>447.9254242229419</x:v>
      </x:c>
      <x:c r="Z103" s="9" t="n">
        <x:f>-MIN(U103,0)</x:f>
        <x:v>0</x:v>
      </x:c>
    </x:row>
    <x:row r="104" ht="23" customHeight="1">
      <x:c r="A104" s="2" t="str">
        <x:v>4H-MACD-全期</x:v>
      </x:c>
      <x:c r="B104" s="2" t="str">
        <x:v>4H</x:v>
      </x:c>
      <x:c r="C104" s="2" t="str">
        <x:v>MACD</x:v>
      </x:c>
      <x:c r="D104" s="2" t="str">
        <x:v>全期</x:v>
      </x:c>
      <x:c r="E104" s="2" t="n">
        <x:v>100</x:v>
      </x:c>
      <x:c r="F104" s="2" t="str">
        <x:v>空</x:v>
      </x:c>
      <x:c r="G104" s="11" t="n">
        <x:v>45631.50000000001</x:v>
      </x:c>
      <x:c r="H104" s="11" t="n">
        <x:v>45631.666666666664</x:v>
      </x:c>
      <x:c r="I104" s="11" t="n">
        <x:v>45633.333321759266</x:v>
      </x:c>
      <x:c r="J104" s="9" t="n">
        <x:v>102292.1</x:v>
      </x:c>
      <x:c r="K104" s="9" t="n">
        <x:v>99802.5</x:v>
      </x:c>
      <x:c r="L104" s="9" t="n">
        <x:v>102271.64158000001</x:v>
      </x:c>
      <x:c r="M104" s="9" t="n">
        <x:v>99822.4605</x:v>
      </x:c>
      <x:c r="N104" s="10" t="n">
        <x:f>IF(F104="多",1,-1)*(K104/J104-1)</x:f>
        <x:v>0.024338145369974917</x:v>
      </x:c>
      <x:c r="O104" s="10" t="n">
        <x:f>IF(F104="多",1,-1)*(M104/L104-1)</x:f>
        <x:v>0.02394780255956075</x:v>
      </x:c>
      <x:c r="P104" s="10" t="n">
        <x:v>0.0009880260987202196</x:v>
      </x:c>
      <x:c r="Q104" s="10" t="n">
        <x:v>-0.0007988718974139821</x:v>
      </x:c>
      <x:c r="R104" s="10" t="n">
        <x:f>O104-P104-Q104</x:f>
        <x:v>0.023758648358254513</x:v>
      </x:c>
      <x:c r="S104" s="9" t="n">
        <x:f>V103</x:f>
        <x:v>7251.071506656064</x:v>
      </x:c>
      <x:c r="T104" s="9" t="n">
        <x:f>S104/(1+'回测计划'!$B$33)</x:f>
        <x:v>7247.447782764682</x:v>
      </x:c>
      <x:c r="U104" s="9" t="n">
        <x:f>T104*R104</x:f>
        <x:v>172.18956336551744</x:v>
      </x:c>
      <x:c r="V104" s="9" t="n">
        <x:f>S104+U104</x:f>
        <x:v>7423.261070021582</x:v>
      </x:c>
      <x:c r="W104" s="2" t="n">
        <x:f>IF(N104&gt;0,1,0)</x:f>
        <x:v>1</x:v>
      </x:c>
      <x:c r="X104" s="2" t="n">
        <x:f>IF(U104&gt;0,1,0)</x:f>
        <x:v>1</x:v>
      </x:c>
      <x:c r="Y104" s="9" t="n">
        <x:f>MAX(U104,0)</x:f>
        <x:v>172.18956336551744</x:v>
      </x:c>
      <x:c r="Z104" s="9" t="n">
        <x:f>-MIN(U104,0)</x:f>
        <x:v>0</x:v>
      </x:c>
    </x:row>
    <x:row r="105" ht="23" customHeight="1">
      <x:c r="A105" s="2" t="str">
        <x:v>4H-MACD-全期</x:v>
      </x:c>
      <x:c r="B105" s="2" t="str">
        <x:v>4H</x:v>
      </x:c>
      <x:c r="C105" s="2" t="str">
        <x:v>MACD</x:v>
      </x:c>
      <x:c r="D105" s="2" t="str">
        <x:v>全期</x:v>
      </x:c>
      <x:c r="E105" s="2" t="n">
        <x:v>101</x:v>
      </x:c>
      <x:c r="F105" s="2" t="str">
        <x:v>空</x:v>
      </x:c>
      <x:c r="G105" s="11" t="n">
        <x:v>45635.333333333336</x:v>
      </x:c>
      <x:c r="H105" s="11" t="n">
        <x:v>45635.50000000001</x:v>
      </x:c>
      <x:c r="I105" s="11" t="n">
        <x:v>45637.166655092595</x:v>
      </x:c>
      <x:c r="J105" s="9" t="n">
        <x:v>99179.9</x:v>
      </x:c>
      <x:c r="K105" s="9" t="n">
        <x:v>95862.9</x:v>
      </x:c>
      <x:c r="L105" s="9" t="n">
        <x:v>99160.06401999999</x:v>
      </x:c>
      <x:c r="M105" s="9" t="n">
        <x:v>95882.07258</x:v>
      </x:c>
      <x:c r="N105" s="10" t="n">
        <x:f>IF(F105="多",1,-1)*(K105/J105-1)</x:f>
        <x:v>0.033444276511672255</x:v>
      </x:c>
      <x:c r="O105" s="10" t="n">
        <x:f>IF(F105="多",1,-1)*(M105/L105-1)</x:f>
        <x:v>0.033057576882351</x:v>
      </x:c>
      <x:c r="P105" s="10" t="n">
        <x:v>0.0009834712115588244</x:v>
      </x:c>
      <x:c r="Q105" s="10" t="n">
        <x:v>-0.0006136719324791786</x:v>
      </x:c>
      <x:c r="R105" s="10" t="n">
        <x:f>O105-P105-Q105</x:f>
        <x:v>0.03268777760327136</x:v>
      </x:c>
      <x:c r="S105" s="9" t="n">
        <x:f>V104</x:f>
        <x:v>7423.261070021582</x:v>
      </x:c>
      <x:c r="T105" s="9" t="n">
        <x:f>S105/(1+'回测计划'!$B$33)</x:f>
        <x:v>7419.551294374395</x:v>
      </x:c>
      <x:c r="U105" s="9" t="n">
        <x:f>T105*R105</x:f>
        <x:v>242.52864262657437</x:v>
      </x:c>
      <x:c r="V105" s="9" t="n">
        <x:f>S105+U105</x:f>
        <x:v>7665.789712648157</x:v>
      </x:c>
      <x:c r="W105" s="2" t="n">
        <x:f>IF(N105&gt;0,1,0)</x:f>
        <x:v>1</x:v>
      </x:c>
      <x:c r="X105" s="2" t="n">
        <x:f>IF(U105&gt;0,1,0)</x:f>
        <x:v>1</x:v>
      </x:c>
      <x:c r="Y105" s="9" t="n">
        <x:f>MAX(U105,0)</x:f>
        <x:v>242.52864262657437</x:v>
      </x:c>
      <x:c r="Z105" s="9" t="n">
        <x:f>-MIN(U105,0)</x:f>
        <x:v>0</x:v>
      </x:c>
    </x:row>
    <x:row r="106" ht="23" customHeight="1">
      <x:c r="A106" s="2" t="str">
        <x:v>4H-MACD-全期</x:v>
      </x:c>
      <x:c r="B106" s="2" t="str">
        <x:v>4H</x:v>
      </x:c>
      <x:c r="C106" s="2" t="str">
        <x:v>MACD</x:v>
      </x:c>
      <x:c r="D106" s="2" t="str">
        <x:v>全期</x:v>
      </x:c>
      <x:c r="E106" s="2" t="n">
        <x:v>102</x:v>
      </x:c>
      <x:c r="F106" s="2" t="str">
        <x:v>空</x:v>
      </x:c>
      <x:c r="G106" s="11" t="n">
        <x:v>45639.00000000001</x:v>
      </x:c>
      <x:c r="H106" s="11" t="n">
        <x:v>45639.166666666664</x:v>
      </x:c>
      <x:c r="I106" s="11" t="n">
        <x:v>45640.833321759266</x:v>
      </x:c>
      <x:c r="J106" s="9" t="n">
        <x:v>99455.1</x:v>
      </x:c>
      <x:c r="K106" s="9" t="n">
        <x:v>101562.7</x:v>
      </x:c>
      <x:c r="L106" s="9" t="n">
        <x:v>99435.20898000001</x:v>
      </x:c>
      <x:c r="M106" s="9" t="n">
        <x:v>101583.01254</x:v>
      </x:c>
      <x:c r="N106" s="10" t="n">
        <x:f>IF(F106="多",1,-1)*(K106/J106-1)</x:f>
        <x:v>-0.0211914723327411</x:v>
      </x:c>
      <x:c r="O106" s="10" t="n">
        <x:f>IF(F106="多",1,-1)*(M106/L106-1)</x:f>
        <x:v>-0.021600030633334155</x:v>
      </x:c>
      <x:c r="P106" s="10" t="n">
        <x:v>0.0010108000153166673</x:v>
      </x:c>
      <x:c r="Q106" s="10" t="n">
        <x:v>-0.00047280569661653315</x:v>
      </x:c>
      <x:c r="R106" s="10" t="n">
        <x:f>O106-P106-Q106</x:f>
        <x:v>-0.02213802495203429</x:v>
      </x:c>
      <x:c r="S106" s="9" t="n">
        <x:f>V105</x:f>
        <x:v>7665.789712648157</x:v>
      </x:c>
      <x:c r="T106" s="9" t="n">
        <x:f>S106/(1+'回测计划'!$B$33)</x:f>
        <x:v>7661.958733281516</x:v>
      </x:c>
      <x:c r="U106" s="9" t="n">
        <x:f>T106*R106</x:f>
        <x:v>-169.62063361884324</x:v>
      </x:c>
      <x:c r="V106" s="9" t="n">
        <x:f>S106+U106</x:f>
        <x:v>7496.169079029313</x:v>
      </x:c>
      <x:c r="W106" s="2" t="n">
        <x:f>IF(N106&gt;0,1,0)</x:f>
        <x:v>0</x:v>
      </x:c>
      <x:c r="X106" s="2" t="n">
        <x:f>IF(U106&gt;0,1,0)</x:f>
        <x:v>0</x:v>
      </x:c>
      <x:c r="Y106" s="9" t="n">
        <x:f>MAX(U106,0)</x:f>
        <x:v>0</x:v>
      </x:c>
      <x:c r="Z106" s="9" t="n">
        <x:f>-MIN(U106,0)</x:f>
        <x:v>169.62063361884324</x:v>
      </x:c>
    </x:row>
    <x:row r="107" ht="23" customHeight="1">
      <x:c r="A107" s="2" t="str">
        <x:v>4H-MACD-全期</x:v>
      </x:c>
      <x:c r="B107" s="2" t="str">
        <x:v>4H</x:v>
      </x:c>
      <x:c r="C107" s="2" t="str">
        <x:v>MACD</x:v>
      </x:c>
      <x:c r="D107" s="2" t="str">
        <x:v>全期</x:v>
      </x:c>
      <x:c r="E107" s="2" t="n">
        <x:v>103</x:v>
      </x:c>
      <x:c r="F107" s="2" t="str">
        <x:v>多</x:v>
      </x:c>
      <x:c r="G107" s="11" t="n">
        <x:v>45657.00000000001</x:v>
      </x:c>
      <x:c r="H107" s="11" t="n">
        <x:v>45657.166666666664</x:v>
      </x:c>
      <x:c r="I107" s="11" t="n">
        <x:v>45658.833321759266</x:v>
      </x:c>
      <x:c r="J107" s="9" t="n">
        <x:v>94400.1</x:v>
      </x:c>
      <x:c r="K107" s="9" t="n">
        <x:v>93420.1</x:v>
      </x:c>
      <x:c r="L107" s="9" t="n">
        <x:v>94418.98002</x:v>
      </x:c>
      <x:c r="M107" s="9" t="n">
        <x:v>93401.41598</x:v>
      </x:c>
      <x:c r="N107" s="10" t="n">
        <x:f>IF(F107="多",1,-1)*(K107/J107-1)</x:f>
        <x:v>-0.010381344935015968</x:v>
      </x:c>
      <x:c r="O107" s="10" t="n">
        <x:f>IF(F107="多",1,-1)*(M107/L107-1)</x:f>
        <x:v>-0.010777113243380265</x:v>
      </x:c>
      <x:c r="P107" s="10" t="n">
        <x:v>0.0009946114433783098</x:v>
      </x:c>
      <x:c r="Q107" s="10" t="n">
        <x:v>0.0004958536069987362</x:v>
      </x:c>
      <x:c r="R107" s="10" t="n">
        <x:f>O107-P107-Q107</x:f>
        <x:v>-0.012267578293757311</x:v>
      </x:c>
      <x:c r="S107" s="9" t="n">
        <x:f>V106</x:f>
        <x:v>7496.169079029313</x:v>
      </x:c>
      <x:c r="T107" s="9" t="n">
        <x:f>S107/(1+'回测计划'!$B$33)</x:f>
        <x:v>7492.4228675955155</x:v>
      </x:c>
      <x:c r="U107" s="9" t="n">
        <x:f>T107*R107</x:f>
        <x:v>-91.91388413816566</x:v>
      </x:c>
      <x:c r="V107" s="9" t="n">
        <x:f>S107+U107</x:f>
        <x:v>7404.255194891148</x:v>
      </x:c>
      <x:c r="W107" s="2" t="n">
        <x:f>IF(N107&gt;0,1,0)</x:f>
        <x:v>0</x:v>
      </x:c>
      <x:c r="X107" s="2" t="n">
        <x:f>IF(U107&gt;0,1,0)</x:f>
        <x:v>0</x:v>
      </x:c>
      <x:c r="Y107" s="9" t="n">
        <x:f>MAX(U107,0)</x:f>
        <x:v>0</x:v>
      </x:c>
      <x:c r="Z107" s="9" t="n">
        <x:f>-MIN(U107,0)</x:f>
        <x:v>91.91388413816566</x:v>
      </x:c>
    </x:row>
    <x:row r="108" ht="23" customHeight="1">
      <x:c r="A108" s="2" t="str">
        <x:v>4H-MACD-全期</x:v>
      </x:c>
      <x:c r="B108" s="2" t="str">
        <x:v>4H</x:v>
      </x:c>
      <x:c r="C108" s="2" t="str">
        <x:v>MACD</x:v>
      </x:c>
      <x:c r="D108" s="2" t="str">
        <x:v>全期</x:v>
      </x:c>
      <x:c r="E108" s="2" t="n">
        <x:v>104</x:v>
      </x:c>
      <x:c r="F108" s="2" t="str">
        <x:v>空</x:v>
      </x:c>
      <x:c r="G108" s="11" t="n">
        <x:v>45687.50000000001</x:v>
      </x:c>
      <x:c r="H108" s="11" t="n">
        <x:v>45687.666666666664</x:v>
      </x:c>
      <x:c r="I108" s="11" t="n">
        <x:v>45689.333321759266</x:v>
      </x:c>
      <x:c r="J108" s="9" t="n">
        <x:v>105085.2</x:v>
      </x:c>
      <x:c r="K108" s="9" t="n">
        <x:v>102379.7</x:v>
      </x:c>
      <x:c r="L108" s="9" t="n">
        <x:v>105064.18296</x:v>
      </x:c>
      <x:c r="M108" s="9" t="n">
        <x:v>102400.17594</x:v>
      </x:c>
      <x:c r="N108" s="10" t="n">
        <x:f>IF(F108="多",1,-1)*(K108/J108-1)</x:f>
        <x:v>0.02574577580858195</x:v>
      </x:c>
      <x:c r="O108" s="10" t="n">
        <x:f>IF(F108="多",1,-1)*(M108/L108-1)</x:f>
        <x:v>0.025355996162976346</x:v>
      </x:c>
      <x:c r="P108" s="10" t="n">
        <x:v>0.000987322001918512</x:v>
      </x:c>
      <x:c r="Q108" s="10" t="n">
        <x:v>-0.00030709095990210885</x:v>
      </x:c>
      <x:c r="R108" s="10" t="n">
        <x:f>O108-P108-Q108</x:f>
        <x:v>0.024675765120959942</x:v>
      </x:c>
      <x:c r="S108" s="9" t="n">
        <x:f>V107</x:f>
        <x:v>7404.255194891148</x:v>
      </x:c>
      <x:c r="T108" s="9" t="n">
        <x:f>S108/(1+'回测计划'!$B$33)</x:f>
        <x:v>7400.554917432432</x:v>
      </x:c>
      <x:c r="U108" s="9" t="n">
        <x:f>T108*R108</x:f>
        <x:v>182.6143549073278</x:v>
      </x:c>
      <x:c r="V108" s="9" t="n">
        <x:f>S108+U108</x:f>
        <x:v>7586.869549798475</x:v>
      </x:c>
      <x:c r="W108" s="2" t="n">
        <x:f>IF(N108&gt;0,1,0)</x:f>
        <x:v>1</x:v>
      </x:c>
      <x:c r="X108" s="2" t="n">
        <x:f>IF(U108&gt;0,1,0)</x:f>
        <x:v>1</x:v>
      </x:c>
      <x:c r="Y108" s="9" t="n">
        <x:f>MAX(U108,0)</x:f>
        <x:v>182.6143549073278</x:v>
      </x:c>
      <x:c r="Z108" s="9" t="n">
        <x:f>-MIN(U108,0)</x:f>
        <x:v>0</x:v>
      </x:c>
    </x:row>
    <x:row r="109" ht="23" customHeight="1">
      <x:c r="A109" s="2" t="str">
        <x:v>4H-MACD-全期</x:v>
      </x:c>
      <x:c r="B109" s="2" t="str">
        <x:v>4H</x:v>
      </x:c>
      <x:c r="C109" s="2" t="str">
        <x:v>MACD</x:v>
      </x:c>
      <x:c r="D109" s="2" t="str">
        <x:v>全期</x:v>
      </x:c>
      <x:c r="E109" s="2" t="n">
        <x:v>105</x:v>
      </x:c>
      <x:c r="F109" s="2" t="str">
        <x:v>多</x:v>
      </x:c>
      <x:c r="G109" s="11" t="n">
        <x:v>45700.166666666664</x:v>
      </x:c>
      <x:c r="H109" s="11" t="n">
        <x:v>45700.333333333336</x:v>
      </x:c>
      <x:c r="I109" s="11" t="n">
        <x:v>45701.99998842592</x:v>
      </x:c>
      <x:c r="J109" s="9" t="n">
        <x:v>95731.4</x:v>
      </x:c>
      <x:c r="K109" s="9" t="n">
        <x:v>95943.5</x:v>
      </x:c>
      <x:c r="L109" s="9" t="n">
        <x:v>95750.54628</x:v>
      </x:c>
      <x:c r="M109" s="9" t="n">
        <x:v>95924.3113</x:v>
      </x:c>
      <x:c r="N109" s="10" t="n">
        <x:f>IF(F109="多",1,-1)*(K109/J109-1)</x:f>
        <x:v>0.002215573991396713</x:v>
      </x:c>
      <x:c r="O109" s="10" t="n">
        <x:f>IF(F109="多",1,-1)*(M109/L109-1)</x:f>
        <x:v>0.001814767923014049</x:v>
      </x:c>
      <x:c r="P109" s="10" t="n">
        <x:v>0.001000907383961507</x:v>
      </x:c>
      <x:c r="Q109" s="10" t="n">
        <x:v>0.00024220076945444805</x:v>
      </x:c>
      <x:c r="R109" s="10" t="n">
        <x:f>O109-P109-Q109</x:f>
        <x:v>0.000571659769598094</x:v>
      </x:c>
      <x:c r="S109" s="9" t="n">
        <x:f>V108</x:f>
        <x:v>7586.869549798475</x:v>
      </x:c>
      <x:c r="T109" s="9" t="n">
        <x:f>S109/(1+'回测计划'!$B$33)</x:f>
        <x:v>7583.07801079308</x:v>
      </x:c>
      <x:c r="U109" s="9" t="n">
        <x:f>T109*R109</x:f>
        <x:v>4.334940628494345</x:v>
      </x:c>
      <x:c r="V109" s="9" t="n">
        <x:f>S109+U109</x:f>
        <x:v>7591.20449042697</x:v>
      </x:c>
      <x:c r="W109" s="2" t="n">
        <x:f>IF(N109&gt;0,1,0)</x:f>
        <x:v>1</x:v>
      </x:c>
      <x:c r="X109" s="2" t="n">
        <x:f>IF(U109&gt;0,1,0)</x:f>
        <x:v>1</x:v>
      </x:c>
      <x:c r="Y109" s="9" t="n">
        <x:f>MAX(U109,0)</x:f>
        <x:v>4.334940628494345</x:v>
      </x:c>
      <x:c r="Z109" s="9" t="n">
        <x:f>-MIN(U109,0)</x:f>
        <x:v>0</x:v>
      </x:c>
    </x:row>
    <x:row r="110" ht="23" customHeight="1">
      <x:c r="A110" s="2" t="str">
        <x:v>4H-MACD-全期</x:v>
      </x:c>
      <x:c r="B110" s="2" t="str">
        <x:v>4H</x:v>
      </x:c>
      <x:c r="C110" s="2" t="str">
        <x:v>MACD</x:v>
      </x:c>
      <x:c r="D110" s="2" t="str">
        <x:v>全期</x:v>
      </x:c>
      <x:c r="E110" s="2" t="n">
        <x:v>106</x:v>
      </x:c>
      <x:c r="F110" s="2" t="str">
        <x:v>空</x:v>
      </x:c>
      <x:c r="G110" s="11" t="n">
        <x:v>45707.833333333336</x:v>
      </x:c>
      <x:c r="H110" s="11" t="n">
        <x:v>45708.00000000001</x:v>
      </x:c>
      <x:c r="I110" s="11" t="n">
        <x:v>45709.666655092595</x:v>
      </x:c>
      <x:c r="J110" s="9" t="n">
        <x:v>95895.4</x:v>
      </x:c>
      <x:c r="K110" s="9" t="n">
        <x:v>98130</x:v>
      </x:c>
      <x:c r="L110" s="9" t="n">
        <x:v>95876.22091999999</x:v>
      </x:c>
      <x:c r="M110" s="9" t="n">
        <x:v>98149.626</x:v>
      </x:c>
      <x:c r="N110" s="10" t="n">
        <x:f>IF(F110="多",1,-1)*(K110/J110-1)</x:f>
        <x:v>-0.023302473319888106</x:v>
      </x:c>
      <x:c r="O110" s="10" t="n">
        <x:f>IF(F110="多",1,-1)*(M110/L110-1)</x:f>
        <x:v>-0.023711876189790093</x:v>
      </x:c>
      <x:c r="P110" s="10" t="n">
        <x:v>0.001011855938094895</x:v>
      </x:c>
      <x:c r="Q110" s="10" t="n">
        <x:v>-0.0001328727343661614</x:v>
      </x:c>
      <x:c r="R110" s="10" t="n">
        <x:f>O110-P110-Q110</x:f>
        <x:v>-0.02459085939351883</x:v>
      </x:c>
      <x:c r="S110" s="9" t="n">
        <x:f>V109</x:f>
        <x:v>7591.20449042697</x:v>
      </x:c>
      <x:c r="T110" s="9" t="n">
        <x:f>S110/(1+'回测计划'!$B$33)</x:f>
        <x:v>7587.410785034453</x:v>
      </x:c>
      <x:c r="U110" s="9" t="n">
        <x:f>T110*R110</x:f>
        <x:v>-186.58095177565053</x:v>
      </x:c>
      <x:c r="V110" s="9" t="n">
        <x:f>S110+U110</x:f>
        <x:v>7404.623538651319</x:v>
      </x:c>
      <x:c r="W110" s="2" t="n">
        <x:f>IF(N110&gt;0,1,0)</x:f>
        <x:v>0</x:v>
      </x:c>
      <x:c r="X110" s="2" t="n">
        <x:f>IF(U110&gt;0,1,0)</x:f>
        <x:v>0</x:v>
      </x:c>
      <x:c r="Y110" s="9" t="n">
        <x:f>MAX(U110,0)</x:f>
        <x:v>0</x:v>
      </x:c>
      <x:c r="Z110" s="9" t="n">
        <x:f>-MIN(U110,0)</x:f>
        <x:v>186.58095177565053</x:v>
      </x:c>
    </x:row>
    <x:row r="111" ht="23" customHeight="1">
      <x:c r="A111" s="2" t="str">
        <x:v>4H-MACD-全期</x:v>
      </x:c>
      <x:c r="B111" s="2" t="str">
        <x:v>4H</x:v>
      </x:c>
      <x:c r="C111" s="2" t="str">
        <x:v>MACD</x:v>
      </x:c>
      <x:c r="D111" s="2" t="str">
        <x:v>全期</x:v>
      </x:c>
      <x:c r="E111" s="2" t="n">
        <x:v>107</x:v>
      </x:c>
      <x:c r="F111" s="2" t="str">
        <x:v>多</x:v>
      </x:c>
      <x:c r="G111" s="11" t="n">
        <x:v>45730.166666666664</x:v>
      </x:c>
      <x:c r="H111" s="11" t="n">
        <x:v>45730.333333333336</x:v>
      </x:c>
      <x:c r="I111" s="11" t="n">
        <x:v>45731.99998842592</x:v>
      </x:c>
      <x:c r="J111" s="9" t="n">
        <x:v>81085.5</x:v>
      </x:c>
      <x:c r="K111" s="9" t="n">
        <x:v>84295.8</x:v>
      </x:c>
      <x:c r="L111" s="9" t="n">
        <x:v>81101.7171</x:v>
      </x:c>
      <x:c r="M111" s="9" t="n">
        <x:v>84278.94084000001</x:v>
      </x:c>
      <x:c r="N111" s="10" t="n">
        <x:f>IF(F111="多",1,-1)*(K111/J111-1)</x:f>
        <x:v>0.039591542260946744</x:v>
      </x:c>
      <x:c r="O111" s="10" t="n">
        <x:f>IF(F111="多",1,-1)*(M111/L111-1)</x:f>
        <x:v>0.03917578879473593</x:v>
      </x:c>
      <x:c r="P111" s="10" t="n">
        <x:v>0.001019587894397368</x:v>
      </x:c>
      <x:c r="Q111" s="10" t="n">
        <x:v>-0.000029432278526165045</x:v>
      </x:c>
      <x:c r="R111" s="10" t="n">
        <x:f>O111-P111-Q111</x:f>
        <x:v>0.038185633178864725</x:v>
      </x:c>
      <x:c r="S111" s="9" t="n">
        <x:f>V110</x:f>
        <x:v>7404.623538651319</x:v>
      </x:c>
      <x:c r="T111" s="9" t="n">
        <x:f>S111/(1+'回测计划'!$B$33)</x:f>
        <x:v>7400.923077112763</x:v>
      </x:c>
      <x:c r="U111" s="9" t="n">
        <x:f>T111*R111</x:f>
        <x:v>282.60893380762275</x:v>
      </x:c>
      <x:c r="V111" s="9" t="n">
        <x:f>S111+U111</x:f>
        <x:v>7687.232472458942</x:v>
      </x:c>
      <x:c r="W111" s="2" t="n">
        <x:f>IF(N111&gt;0,1,0)</x:f>
        <x:v>1</x:v>
      </x:c>
      <x:c r="X111" s="2" t="n">
        <x:f>IF(U111&gt;0,1,0)</x:f>
        <x:v>1</x:v>
      </x:c>
      <x:c r="Y111" s="9" t="n">
        <x:f>MAX(U111,0)</x:f>
        <x:v>282.60893380762275</x:v>
      </x:c>
      <x:c r="Z111" s="9" t="n">
        <x:f>-MIN(U111,0)</x:f>
        <x:v>0</x:v>
      </x:c>
    </x:row>
    <x:row r="112" ht="23" customHeight="1">
      <x:c r="A112" s="2" t="str">
        <x:v>4H-MACD-全期</x:v>
      </x:c>
      <x:c r="B112" s="2" t="str">
        <x:v>4H</x:v>
      </x:c>
      <x:c r="C112" s="2" t="str">
        <x:v>MACD</x:v>
      </x:c>
      <x:c r="D112" s="2" t="str">
        <x:v>全期</x:v>
      </x:c>
      <x:c r="E112" s="2" t="n">
        <x:v>108</x:v>
      </x:c>
      <x:c r="F112" s="2" t="str">
        <x:v>空</x:v>
      </x:c>
      <x:c r="G112" s="11" t="n">
        <x:v>45762.666666666664</x:v>
      </x:c>
      <x:c r="H112" s="11" t="n">
        <x:v>45762.833333333336</x:v>
      </x:c>
      <x:c r="I112" s="11" t="n">
        <x:v>45764.49998842592</x:v>
      </x:c>
      <x:c r="J112" s="9" t="n">
        <x:v>85549.3</x:v>
      </x:c>
      <x:c r="K112" s="9" t="n">
        <x:v>83953.3</x:v>
      </x:c>
      <x:c r="L112" s="9" t="n">
        <x:v>85532.19014</x:v>
      </x:c>
      <x:c r="M112" s="9" t="n">
        <x:v>83970.09066</x:v>
      </x:c>
      <x:c r="N112" s="10" t="n">
        <x:f>IF(F112="多",1,-1)*(K112/J112-1)</x:f>
        <x:v>0.01865590951650098</x:v>
      </x:c>
      <x:c r="O112" s="10" t="n">
        <x:f>IF(F112="多",1,-1)*(M112/L112-1)</x:f>
        <x:v>0.01826329335707577</x:v>
      </x:c>
      <x:c r="P112" s="10" t="n">
        <x:v>0.0009908683533214621</x:v>
      </x:c>
      <x:c r="Q112" s="10" t="n">
        <x:v>-0.00014321205072151706</x:v>
      </x:c>
      <x:c r="R112" s="10" t="n">
        <x:f>O112-P112-Q112</x:f>
        <x:v>0.017415637054475828</x:v>
      </x:c>
      <x:c r="S112" s="9" t="n">
        <x:f>V111</x:f>
        <x:v>7687.232472458942</x:v>
      </x:c>
      <x:c r="T112" s="9" t="n">
        <x:f>S112/(1+'回测计划'!$B$33)</x:f>
        <x:v>7683.390777070407</x:v>
      </x:c>
      <x:c r="U112" s="9" t="n">
        <x:f>T112*R112</x:f>
        <x:v>133.8111451211652</x:v>
      </x:c>
      <x:c r="V112" s="9" t="n">
        <x:f>S112+U112</x:f>
        <x:v>7821.043617580107</x:v>
      </x:c>
      <x:c r="W112" s="2" t="n">
        <x:f>IF(N112&gt;0,1,0)</x:f>
        <x:v>1</x:v>
      </x:c>
      <x:c r="X112" s="2" t="n">
        <x:f>IF(U112&gt;0,1,0)</x:f>
        <x:v>1</x:v>
      </x:c>
      <x:c r="Y112" s="9" t="n">
        <x:f>MAX(U112,0)</x:f>
        <x:v>133.8111451211652</x:v>
      </x:c>
      <x:c r="Z112" s="9" t="n">
        <x:f>-MIN(U112,0)</x:f>
        <x:v>0</x:v>
      </x:c>
    </x:row>
    <x:row r="113" ht="23" customHeight="1">
      <x:c r="A113" s="2" t="str">
        <x:v>4H-MACD-全期</x:v>
      </x:c>
      <x:c r="B113" s="2" t="str">
        <x:v>4H</x:v>
      </x:c>
      <x:c r="C113" s="2" t="str">
        <x:v>MACD</x:v>
      </x:c>
      <x:c r="D113" s="2" t="str">
        <x:v>全期</x:v>
      </x:c>
      <x:c r="E113" s="2" t="n">
        <x:v>109</x:v>
      </x:c>
      <x:c r="F113" s="2" t="str">
        <x:v>空</x:v>
      </x:c>
      <x:c r="G113" s="11" t="n">
        <x:v>45765.333333333336</x:v>
      </x:c>
      <x:c r="H113" s="11" t="n">
        <x:v>45765.50000000001</x:v>
      </x:c>
      <x:c r="I113" s="11" t="n">
        <x:v>45767.166655092595</x:v>
      </x:c>
      <x:c r="J113" s="9" t="n">
        <x:v>84790.4</x:v>
      </x:c>
      <x:c r="K113" s="9" t="n">
        <x:v>85054.3</x:v>
      </x:c>
      <x:c r="L113" s="9" t="n">
        <x:v>84773.44192</x:v>
      </x:c>
      <x:c r="M113" s="9" t="n">
        <x:v>85071.31086</x:v>
      </x:c>
      <x:c r="N113" s="10" t="n">
        <x:f>IF(F113="多",1,-1)*(K113/J113-1)</x:f>
        <x:v>-0.003112380646865809</x:v>
      </x:c>
      <x:c r="O113" s="10" t="n">
        <x:f>IF(F113="多",1,-1)*(M113/L113-1)</x:f>
        <x:v>-0.003513705864167882</x:v>
      </x:c>
      <x:c r="P113" s="10" t="n">
        <x:v>0.001001756852932084</x:v>
      </x:c>
      <x:c r="Q113" s="10" t="n">
        <x:v>-0.00017047069592954567</x:v>
      </x:c>
      <x:c r="R113" s="10" t="n">
        <x:f>O113-P113-Q113</x:f>
        <x:v>-0.00434499202117042</x:v>
      </x:c>
      <x:c r="S113" s="9" t="n">
        <x:f>V112</x:f>
        <x:v>7821.043617580107</x:v>
      </x:c>
      <x:c r="T113" s="9" t="n">
        <x:f>S113/(1+'回测计划'!$B$33)</x:f>
        <x:v>7817.13505005508</x:v>
      </x:c>
      <x:c r="U113" s="9" t="n">
        <x:f>T113*R113</x:f>
        <x:v>-33.965389420900955</x:v>
      </x:c>
      <x:c r="V113" s="9" t="n">
        <x:f>S113+U113</x:f>
        <x:v>7787.0782281592055</x:v>
      </x:c>
      <x:c r="W113" s="2" t="n">
        <x:f>IF(N113&gt;0,1,0)</x:f>
        <x:v>0</x:v>
      </x:c>
      <x:c r="X113" s="2" t="n">
        <x:f>IF(U113&gt;0,1,0)</x:f>
        <x:v>0</x:v>
      </x:c>
      <x:c r="Y113" s="9" t="n">
        <x:f>MAX(U113,0)</x:f>
        <x:v>0</x:v>
      </x:c>
      <x:c r="Z113" s="9" t="n">
        <x:f>-MIN(U113,0)</x:f>
        <x:v>33.965389420900955</x:v>
      </x:c>
    </x:row>
    <x:row r="114" ht="23" customHeight="1">
      <x:c r="A114" s="2" t="str">
        <x:v>4H-MACD-全期</x:v>
      </x:c>
      <x:c r="B114" s="2" t="str">
        <x:v>4H</x:v>
      </x:c>
      <x:c r="C114" s="2" t="str">
        <x:v>MACD</x:v>
      </x:c>
      <x:c r="D114" s="2" t="str">
        <x:v>全期</x:v>
      </x:c>
      <x:c r="E114" s="2" t="n">
        <x:v>110</x:v>
      </x:c>
      <x:c r="F114" s="2" t="str">
        <x:v>空</x:v>
      </x:c>
      <x:c r="G114" s="11" t="n">
        <x:v>45768.666666666664</x:v>
      </x:c>
      <x:c r="H114" s="11" t="n">
        <x:v>45768.833333333336</x:v>
      </x:c>
      <x:c r="I114" s="11" t="n">
        <x:v>45770.49998842592</x:v>
      </x:c>
      <x:c r="J114" s="9" t="n">
        <x:v>86936.5</x:v>
      </x:c>
      <x:c r="K114" s="9" t="n">
        <x:v>93126</x:v>
      </x:c>
      <x:c r="L114" s="9" t="n">
        <x:v>86919.1127</x:v>
      </x:c>
      <x:c r="M114" s="9" t="n">
        <x:v>93144.6252</x:v>
      </x:c>
      <x:c r="N114" s="10" t="n">
        <x:f>IF(F114="多",1,-1)*(K114/J114-1)</x:f>
        <x:v>-0.07119564279675394</x:v>
      </x:c>
      <x:c r="O114" s="10" t="n">
        <x:f>IF(F114="多",1,-1)*(M114/L114-1)</x:f>
        <x:v>-0.07162420676666659</x:v>
      </x:c>
      <x:c r="P114" s="10" t="n">
        <x:v>0.0010358121033833335</x:v>
      </x:c>
      <x:c r="Q114" s="10" t="n">
        <x:v>0.0000024556179282983047</x:v>
      </x:c>
      <x:c r="R114" s="10" t="n">
        <x:f>O114-P114-Q114</x:f>
        <x:v>-0.07266247448797822</x:v>
      </x:c>
      <x:c r="S114" s="9" t="n">
        <x:f>V113</x:f>
        <x:v>7787.0782281592055</x:v>
      </x:c>
      <x:c r="T114" s="9" t="n">
        <x:f>S114/(1+'回测计划'!$B$33)</x:f>
        <x:v>7783.186634841785</x:v>
      </x:c>
      <x:c r="U114" s="9" t="n">
        <x:f>T114*R114</x:f>
        <x:v>-565.5456002893643</x:v>
      </x:c>
      <x:c r="V114" s="9" t="n">
        <x:f>S114+U114</x:f>
        <x:v>7221.532627869841</x:v>
      </x:c>
      <x:c r="W114" s="2" t="n">
        <x:f>IF(N114&gt;0,1,0)</x:f>
        <x:v>0</x:v>
      </x:c>
      <x:c r="X114" s="2" t="n">
        <x:f>IF(U114&gt;0,1,0)</x:f>
        <x:v>0</x:v>
      </x:c>
      <x:c r="Y114" s="9" t="n">
        <x:f>MAX(U114,0)</x:f>
        <x:v>0</x:v>
      </x:c>
      <x:c r="Z114" s="9" t="n">
        <x:f>-MIN(U114,0)</x:f>
        <x:v>565.5456002893643</x:v>
      </x:c>
    </x:row>
    <x:row r="115" ht="23" customHeight="1">
      <x:c r="A115" s="2" t="str">
        <x:v>4H-MACD-全期</x:v>
      </x:c>
      <x:c r="B115" s="2" t="str">
        <x:v>4H</x:v>
      </x:c>
      <x:c r="C115" s="2" t="str">
        <x:v>MACD</x:v>
      </x:c>
      <x:c r="D115" s="2" t="str">
        <x:v>全期</x:v>
      </x:c>
      <x:c r="E115" s="2" t="n">
        <x:v>111</x:v>
      </x:c>
      <x:c r="F115" s="2" t="str">
        <x:v>空</x:v>
      </x:c>
      <x:c r="G115" s="11" t="n">
        <x:v>45779.00000000001</x:v>
      </x:c>
      <x:c r="H115" s="11" t="n">
        <x:v>45779.166666666664</x:v>
      </x:c>
      <x:c r="I115" s="11" t="n">
        <x:v>45780.833321759266</x:v>
      </x:c>
      <x:c r="J115" s="9" t="n">
        <x:v>96459.5</x:v>
      </x:c>
      <x:c r="K115" s="9" t="n">
        <x:v>95895.6</x:v>
      </x:c>
      <x:c r="L115" s="9" t="n">
        <x:v>96440.2081</x:v>
      </x:c>
      <x:c r="M115" s="9" t="n">
        <x:v>95914.77912</x:v>
      </x:c>
      <x:c r="N115" s="10" t="n">
        <x:f>IF(F115="多",1,-1)*(K115/J115-1)</x:f>
        <x:v>0.0058459768089197395</x:v>
      </x:c>
      <x:c r="O115" s="10" t="n">
        <x:f>IF(F115="多",1,-1)*(M115/L115-1)</x:f>
        <x:v>0.005448235651411837</x:v>
      </x:c>
      <x:c r="P115" s="10" t="n">
        <x:v>0.000997275882174294</x:v>
      </x:c>
      <x:c r="Q115" s="10" t="n">
        <x:v>0.0003314826826299232</x:v>
      </x:c>
      <x:c r="R115" s="10" t="n">
        <x:f>O115-P115-Q115</x:f>
        <x:v>0.004119477086607619</x:v>
      </x:c>
      <x:c r="S115" s="9" t="n">
        <x:f>V114</x:f>
        <x:v>7221.532627869841</x:v>
      </x:c>
      <x:c r="T115" s="9" t="n">
        <x:f>S115/(1+'回测计划'!$B$33)</x:f>
        <x:v>7217.923666036823</x:v>
      </x:c>
      <x:c r="U115" s="9" t="n">
        <x:f>T115*R115</x:f>
        <x:v>29.734071155121562</x:v>
      </x:c>
      <x:c r="V115" s="9" t="n">
        <x:f>S115+U115</x:f>
        <x:v>7251.266699024963</x:v>
      </x:c>
      <x:c r="W115" s="2" t="n">
        <x:f>IF(N115&gt;0,1,0)</x:f>
        <x:v>1</x:v>
      </x:c>
      <x:c r="X115" s="2" t="n">
        <x:f>IF(U115&gt;0,1,0)</x:f>
        <x:v>1</x:v>
      </x:c>
      <x:c r="Y115" s="9" t="n">
        <x:f>MAX(U115,0)</x:f>
        <x:v>29.734071155121562</x:v>
      </x:c>
      <x:c r="Z115" s="9" t="n">
        <x:f>-MIN(U115,0)</x:f>
        <x:v>0</x:v>
      </x:c>
    </x:row>
    <x:row r="116" ht="23" customHeight="1">
      <x:c r="A116" s="2" t="str">
        <x:v>4H-MACD-全期</x:v>
      </x:c>
      <x:c r="B116" s="2" t="str">
        <x:v>4H</x:v>
      </x:c>
      <x:c r="C116" s="2" t="str">
        <x:v>MACD</x:v>
      </x:c>
      <x:c r="D116" s="2" t="str">
        <x:v>全期</x:v>
      </x:c>
      <x:c r="E116" s="2" t="n">
        <x:v>112</x:v>
      </x:c>
      <x:c r="F116" s="2" t="str">
        <x:v>空</x:v>
      </x:c>
      <x:c r="G116" s="11" t="n">
        <x:v>45786.333333333336</x:v>
      </x:c>
      <x:c r="H116" s="11" t="n">
        <x:v>45786.50000000001</x:v>
      </x:c>
      <x:c r="I116" s="11" t="n">
        <x:v>45788.166655092595</x:v>
      </x:c>
      <x:c r="J116" s="9" t="n">
        <x:v>102419.5</x:v>
      </x:c>
      <x:c r="K116" s="9" t="n">
        <x:v>103148.6</x:v>
      </x:c>
      <x:c r="L116" s="9" t="n">
        <x:v>102399.01610000001</x:v>
      </x:c>
      <x:c r="M116" s="9" t="n">
        <x:v>103169.22972</x:v>
      </x:c>
      <x:c r="N116" s="10" t="n">
        <x:f>IF(F116="多",1,-1)*(K116/J116-1)</x:f>
        <x:v>-0.007118761563960074</x:v>
      </x:c>
      <x:c r="O116" s="10" t="n">
        <x:f>IF(F116="多",1,-1)*(M116/L116-1)</x:f>
        <x:v>-0.007521689654203634</x:v>
      </x:c>
      <x:c r="P116" s="10" t="n">
        <x:v>0.0010037608448271017</x:v>
      </x:c>
      <x:c r="Q116" s="10" t="n">
        <x:v>-0.0003864110361045735</x:v>
      </x:c>
      <x:c r="R116" s="10" t="n">
        <x:f>O116-P116-Q116</x:f>
        <x:v>-0.008139039462926162</x:v>
      </x:c>
      <x:c r="S116" s="9" t="n">
        <x:f>V115</x:f>
        <x:v>7251.266699024963</x:v>
      </x:c>
      <x:c r="T116" s="9" t="n">
        <x:f>S116/(1+'回测计划'!$B$33)</x:f>
        <x:v>7247.64287758617</x:v>
      </x:c>
      <x:c r="U116" s="9" t="n">
        <x:f>T116*R116</x:f>
        <x:v>-58.98885139386956</x:v>
      </x:c>
      <x:c r="V116" s="9" t="n">
        <x:f>S116+U116</x:f>
        <x:v>7192.277847631093</x:v>
      </x:c>
      <x:c r="W116" s="2" t="n">
        <x:f>IF(N116&gt;0,1,0)</x:f>
        <x:v>0</x:v>
      </x:c>
      <x:c r="X116" s="2" t="n">
        <x:f>IF(U116&gt;0,1,0)</x:f>
        <x:v>0</x:v>
      </x:c>
      <x:c r="Y116" s="9" t="n">
        <x:f>MAX(U116,0)</x:f>
        <x:v>0</x:v>
      </x:c>
      <x:c r="Z116" s="9" t="n">
        <x:f>-MIN(U116,0)</x:f>
        <x:v>58.98885139386956</x:v>
      </x:c>
    </x:row>
    <x:row r="117" ht="23" customHeight="1">
      <x:c r="A117" s="2" t="str">
        <x:v>4H-MACD-全期</x:v>
      </x:c>
      <x:c r="B117" s="2" t="str">
        <x:v>4H</x:v>
      </x:c>
      <x:c r="C117" s="2" t="str">
        <x:v>MACD</x:v>
      </x:c>
      <x:c r="D117" s="2" t="str">
        <x:v>全期</x:v>
      </x:c>
      <x:c r="E117" s="2" t="n">
        <x:v>113</x:v>
      </x:c>
      <x:c r="F117" s="2" t="str">
        <x:v>空</x:v>
      </x:c>
      <x:c r="G117" s="11" t="n">
        <x:v>45796.00000000001</x:v>
      </x:c>
      <x:c r="H117" s="11" t="n">
        <x:v>45796.166666666664</x:v>
      </x:c>
      <x:c r="I117" s="11" t="n">
        <x:v>45797.833321759266</x:v>
      </x:c>
      <x:c r="J117" s="9" t="n">
        <x:v>103834.1</x:v>
      </x:c>
      <x:c r="K117" s="9" t="n">
        <x:v>105159.2</x:v>
      </x:c>
      <x:c r="L117" s="9" t="n">
        <x:v>103813.33318</x:v>
      </x:c>
      <x:c r="M117" s="9" t="n">
        <x:v>105180.23184</x:v>
      </x:c>
      <x:c r="N117" s="10" t="n">
        <x:f>IF(F117="多",1,-1)*(K117/J117-1)</x:f>
        <x:v>-0.012761703525142387</x:v>
      </x:c>
      <x:c r="O117" s="10" t="n">
        <x:f>IF(F117="多",1,-1)*(M117/L117-1)</x:f>
        <x:v>-0.013166889243696245</x:v>
      </x:c>
      <x:c r="P117" s="10" t="n">
        <x:v>0.0010065834446218482</x:v>
      </x:c>
      <x:c r="Q117" s="10" t="n">
        <x:v>-0.0002997735728480716</x:v>
      </x:c>
      <x:c r="R117" s="10" t="n">
        <x:f>O117-P117-Q117</x:f>
        <x:v>-0.013873699115470022</x:v>
      </x:c>
      <x:c r="S117" s="9" t="n">
        <x:f>V116</x:f>
        <x:v>7192.277847631093</x:v>
      </x:c>
      <x:c r="T117" s="9" t="n">
        <x:f>S117/(1+'回测计划'!$B$33)</x:f>
        <x:v>7188.683505878154</x:v>
      </x:c>
      <x:c r="U117" s="9" t="n">
        <x:f>T117*R117</x:f>
        <x:v>-99.7336319968957</x:v>
      </x:c>
      <x:c r="V117" s="9" t="n">
        <x:f>S117+U117</x:f>
        <x:v>7092.544215634198</x:v>
      </x:c>
      <x:c r="W117" s="2" t="n">
        <x:f>IF(N117&gt;0,1,0)</x:f>
        <x:v>0</x:v>
      </x:c>
      <x:c r="X117" s="2" t="n">
        <x:f>IF(U117&gt;0,1,0)</x:f>
        <x:v>0</x:v>
      </x:c>
      <x:c r="Y117" s="9" t="n">
        <x:f>MAX(U117,0)</x:f>
        <x:v>0</x:v>
      </x:c>
      <x:c r="Z117" s="9" t="n">
        <x:f>-MIN(U117,0)</x:f>
        <x:v>99.7336319968957</x:v>
      </x:c>
    </x:row>
    <x:row r="118" ht="23" customHeight="1">
      <x:c r="A118" s="2" t="str">
        <x:v>4H-MACD-全期</x:v>
      </x:c>
      <x:c r="B118" s="2" t="str">
        <x:v>4H</x:v>
      </x:c>
      <x:c r="C118" s="2" t="str">
        <x:v>MACD</x:v>
      </x:c>
      <x:c r="D118" s="2" t="str">
        <x:v>全期</x:v>
      </x:c>
      <x:c r="E118" s="2" t="n">
        <x:v>114</x:v>
      </x:c>
      <x:c r="F118" s="2" t="str">
        <x:v>空</x:v>
      </x:c>
      <x:c r="G118" s="11" t="n">
        <x:v>45798.166666666664</x:v>
      </x:c>
      <x:c r="H118" s="11" t="n">
        <x:v>45798.333333333336</x:v>
      </x:c>
      <x:c r="I118" s="11" t="n">
        <x:v>45799.99998842592</x:v>
      </x:c>
      <x:c r="J118" s="9" t="n">
        <x:v>106800</x:v>
      </x:c>
      <x:c r="K118" s="9" t="n">
        <x:v>111250.6</x:v>
      </x:c>
      <x:c r="L118" s="9" t="n">
        <x:v>106778.64</x:v>
      </x:c>
      <x:c r="M118" s="9" t="n">
        <x:v>111272.85012</x:v>
      </x:c>
      <x:c r="N118" s="10" t="n">
        <x:f>IF(F118="多",1,-1)*(K118/J118-1)</x:f>
        <x:v>-0.04167228464419481</x:v>
      </x:c>
      <x:c r="O118" s="10" t="n">
        <x:f>IF(F118="多",1,-1)*(M118/L118-1)</x:f>
        <x:v>-0.042089036908505406</x:v>
      </x:c>
      <x:c r="P118" s="10" t="n">
        <x:v>0.0010210445184542527</x:v>
      </x:c>
      <x:c r="Q118" s="10" t="n">
        <x:v>-0.0003300994731576472</x:v>
      </x:c>
      <x:c r="R118" s="10" t="n">
        <x:f>O118-P118-Q118</x:f>
        <x:v>-0.04277998195380201</x:v>
      </x:c>
      <x:c r="S118" s="9" t="n">
        <x:f>V117</x:f>
        <x:v>7092.544215634198</x:v>
      </x:c>
      <x:c r="T118" s="9" t="n">
        <x:f>S118/(1+'回测计划'!$B$33)</x:f>
        <x:v>7088.99971577631</x:v>
      </x:c>
      <x:c r="U118" s="9" t="n">
        <x:f>T118*R118</x:f>
        <x:v>-303.26727991141814</x:v>
      </x:c>
      <x:c r="V118" s="9" t="n">
        <x:f>S118+U118</x:f>
        <x:v>6789.27693572278</x:v>
      </x:c>
      <x:c r="W118" s="2" t="n">
        <x:f>IF(N118&gt;0,1,0)</x:f>
        <x:v>0</x:v>
      </x:c>
      <x:c r="X118" s="2" t="n">
        <x:f>IF(U118&gt;0,1,0)</x:f>
        <x:v>0</x:v>
      </x:c>
      <x:c r="Y118" s="9" t="n">
        <x:f>MAX(U118,0)</x:f>
        <x:v>0</x:v>
      </x:c>
      <x:c r="Z118" s="9" t="n">
        <x:f>-MIN(U118,0)</x:f>
        <x:v>303.26727991141814</x:v>
      </x:c>
    </x:row>
    <x:row r="119" ht="23" customHeight="1">
      <x:c r="A119" s="2" t="str">
        <x:v>4H-MACD-全期</x:v>
      </x:c>
      <x:c r="B119" s="2" t="str">
        <x:v>4H</x:v>
      </x:c>
      <x:c r="C119" s="2" t="str">
        <x:v>MACD</x:v>
      </x:c>
      <x:c r="D119" s="2" t="str">
        <x:v>全期</x:v>
      </x:c>
      <x:c r="E119" s="2" t="n">
        <x:v>115</x:v>
      </x:c>
      <x:c r="F119" s="2" t="str">
        <x:v>空</x:v>
      </x:c>
      <x:c r="G119" s="11" t="n">
        <x:v>45803.666666666664</x:v>
      </x:c>
      <x:c r="H119" s="11" t="n">
        <x:v>45803.833333333336</x:v>
      </x:c>
      <x:c r="I119" s="11" t="n">
        <x:v>45805.49998842592</x:v>
      </x:c>
      <x:c r="J119" s="9" t="n">
        <x:v>109736.6</x:v>
      </x:c>
      <x:c r="K119" s="9" t="n">
        <x:v>108807.6</x:v>
      </x:c>
      <x:c r="L119" s="9" t="n">
        <x:v>109714.65268000001</x:v>
      </x:c>
      <x:c r="M119" s="9" t="n">
        <x:v>108829.36152</x:v>
      </x:c>
      <x:c r="N119" s="10" t="n">
        <x:f>IF(F119="多",1,-1)*(K119/J119-1)</x:f>
        <x:v>0.008465726111434146</x:v>
      </x:c>
      <x:c r="O119" s="10" t="n">
        <x:f>IF(F119="多",1,-1)*(M119/L119-1)</x:f>
        <x:v>0.008069033063269115</x:v>
      </x:c>
      <x:c r="P119" s="10" t="n">
        <x:v>0.0009959654834683655</x:v>
      </x:c>
      <x:c r="Q119" s="10" t="n">
        <x:v>-0.0003040128976600104</x:v>
      </x:c>
      <x:c r="R119" s="10" t="n">
        <x:f>O119-P119-Q119</x:f>
        <x:v>0.0073770804774607604</x:v>
      </x:c>
      <x:c r="S119" s="9" t="n">
        <x:f>V118</x:f>
        <x:v>6789.27693572278</x:v>
      </x:c>
      <x:c r="T119" s="9" t="n">
        <x:f>S119/(1+'回测计划'!$B$33)</x:f>
        <x:v>6785.883993725917</x:v>
      </x:c>
      <x:c r="U119" s="9" t="n">
        <x:f>T119*R119</x:f>
        <x:v>50.06001233242892</x:v>
      </x:c>
      <x:c r="V119" s="9" t="n">
        <x:f>S119+U119</x:f>
        <x:v>6839.336948055209</x:v>
      </x:c>
      <x:c r="W119" s="2" t="n">
        <x:f>IF(N119&gt;0,1,0)</x:f>
        <x:v>1</x:v>
      </x:c>
      <x:c r="X119" s="2" t="n">
        <x:f>IF(U119&gt;0,1,0)</x:f>
        <x:v>1</x:v>
      </x:c>
      <x:c r="Y119" s="9" t="n">
        <x:f>MAX(U119,0)</x:f>
        <x:v>50.06001233242892</x:v>
      </x:c>
      <x:c r="Z119" s="9" t="n">
        <x:f>-MIN(U119,0)</x:f>
        <x:v>0</x:v>
      </x:c>
    </x:row>
    <x:row r="120" ht="23" customHeight="1">
      <x:c r="A120" s="2" t="str">
        <x:v>4H-MACD-全期</x:v>
      </x:c>
      <x:c r="B120" s="2" t="str">
        <x:v>4H</x:v>
      </x:c>
      <x:c r="C120" s="2" t="str">
        <x:v>MACD</x:v>
      </x:c>
      <x:c r="D120" s="2" t="str">
        <x:v>全期</x:v>
      </x:c>
      <x:c r="E120" s="2" t="n">
        <x:v>116</x:v>
      </x:c>
      <x:c r="F120" s="2" t="str">
        <x:v>多</x:v>
      </x:c>
      <x:c r="G120" s="11" t="n">
        <x:v>45810.833333333336</x:v>
      </x:c>
      <x:c r="H120" s="11" t="n">
        <x:v>45811.00000000001</x:v>
      </x:c>
      <x:c r="I120" s="11" t="n">
        <x:v>45812.666655092595</x:v>
      </x:c>
      <x:c r="J120" s="9" t="n">
        <x:v>104396.9</x:v>
      </x:c>
      <x:c r="K120" s="9" t="n">
        <x:v>105260.2</x:v>
      </x:c>
      <x:c r="L120" s="9" t="n">
        <x:v>104417.77937999999</x:v>
      </x:c>
      <x:c r="M120" s="9" t="n">
        <x:v>105239.14796</x:v>
      </x:c>
      <x:c r="N120" s="10" t="n">
        <x:f>IF(F120="多",1,-1)*(K120/J120-1)</x:f>
        <x:v>0.008269402635519008</x:v>
      </x:c>
      <x:c r="O120" s="10" t="n">
        <x:f>IF(F120="多",1,-1)*(M120/L120-1)</x:f>
        <x:v>0.007866175519887886</x:v>
      </x:c>
      <x:c r="P120" s="10" t="n">
        <x:v>0.0010039330877599439</x:v>
      </x:c>
      <x:c r="Q120" s="10" t="n">
        <x:v>0.00015715724812803366</x:v>
      </x:c>
      <x:c r="R120" s="10" t="n">
        <x:f>O120-P120-Q120</x:f>
        <x:v>0.006705085183999909</x:v>
      </x:c>
      <x:c r="S120" s="9" t="n">
        <x:f>V119</x:f>
        <x:v>6839.336948055209</x:v>
      </x:c>
      <x:c r="T120" s="9" t="n">
        <x:f>S120/(1+'回测计划'!$B$33)</x:f>
        <x:v>6835.918988560929</x:v>
      </x:c>
      <x:c r="U120" s="9" t="n">
        <x:f>T120*R120</x:f>
        <x:v>45.83541912922353</x:v>
      </x:c>
      <x:c r="V120" s="9" t="n">
        <x:f>S120+U120</x:f>
        <x:v>6885.172367184433</x:v>
      </x:c>
      <x:c r="W120" s="2" t="n">
        <x:f>IF(N120&gt;0,1,0)</x:f>
        <x:v>1</x:v>
      </x:c>
      <x:c r="X120" s="2" t="n">
        <x:f>IF(U120&gt;0,1,0)</x:f>
        <x:v>1</x:v>
      </x:c>
      <x:c r="Y120" s="9" t="n">
        <x:f>MAX(U120,0)</x:f>
        <x:v>45.83541912922353</x:v>
      </x:c>
      <x:c r="Z120" s="9" t="n">
        <x:f>-MIN(U120,0)</x:f>
        <x:v>0</x:v>
      </x:c>
    </x:row>
    <x:row r="121" ht="23" customHeight="1">
      <x:c r="A121" s="2" t="str">
        <x:v>4H-MACD-全期</x:v>
      </x:c>
      <x:c r="B121" s="2" t="str">
        <x:v>4H</x:v>
      </x:c>
      <x:c r="C121" s="2" t="str">
        <x:v>MACD</x:v>
      </x:c>
      <x:c r="D121" s="2" t="str">
        <x:v>全期</x:v>
      </x:c>
      <x:c r="E121" s="2" t="n">
        <x:v>117</x:v>
      </x:c>
      <x:c r="F121" s="2" t="str">
        <x:v>多</x:v>
      </x:c>
      <x:c r="G121" s="11" t="n">
        <x:v>45814.333333333336</x:v>
      </x:c>
      <x:c r="H121" s="11" t="n">
        <x:v>45814.50000000001</x:v>
      </x:c>
      <x:c r="I121" s="11" t="n">
        <x:v>45816.166655092595</x:v>
      </x:c>
      <x:c r="J121" s="9" t="n">
        <x:v>102445</x:v>
      </x:c>
      <x:c r="K121" s="9" t="n">
        <x:v>105694.2</x:v>
      </x:c>
      <x:c r="L121" s="9" t="n">
        <x:v>102465.489</x:v>
      </x:c>
      <x:c r="M121" s="9" t="n">
        <x:v>105673.06116</x:v>
      </x:c>
      <x:c r="N121" s="10" t="n">
        <x:f>IF(F121="多",1,-1)*(K121/J121-1)</x:f>
        <x:v>0.03171653082141623</x:v>
      </x:c>
      <x:c r="O121" s="10" t="n">
        <x:f>IF(F121="多",1,-1)*(M121/L121-1)</x:f>
        <x:v>0.031303926729906006</x:v>
      </x:c>
      <x:c r="P121" s="10" t="n">
        <x:v>0.001015651963364953</x:v>
      </x:c>
      <x:c r="Q121" s="10" t="n">
        <x:v>-0.00011986541134970184</x:v>
      </x:c>
      <x:c r="R121" s="10" t="n">
        <x:f>O121-P121-Q121</x:f>
        <x:v>0.030408140177890754</x:v>
      </x:c>
      <x:c r="S121" s="9" t="n">
        <x:f>V120</x:f>
        <x:v>6885.172367184433</x:v>
      </x:c>
      <x:c r="T121" s="9" t="n">
        <x:f>S121/(1+'回测计划'!$B$33)</x:f>
        <x:v>6881.731501433716</x:v>
      </x:c>
      <x:c r="U121" s="9" t="n">
        <x:f>T121*R121</x:f>
        <x:v>209.26065616220305</x:v>
      </x:c>
      <x:c r="V121" s="9" t="n">
        <x:f>S121+U121</x:f>
        <x:v>7094.433023346636</x:v>
      </x:c>
      <x:c r="W121" s="2" t="n">
        <x:f>IF(N121&gt;0,1,0)</x:f>
        <x:v>1</x:v>
      </x:c>
      <x:c r="X121" s="2" t="n">
        <x:f>IF(U121&gt;0,1,0)</x:f>
        <x:v>1</x:v>
      </x:c>
      <x:c r="Y121" s="9" t="n">
        <x:f>MAX(U121,0)</x:f>
        <x:v>209.26065616220305</x:v>
      </x:c>
      <x:c r="Z121" s="9" t="n">
        <x:f>-MIN(U121,0)</x:f>
        <x:v>0</x:v>
      </x:c>
    </x:row>
    <x:row r="122" ht="23" customHeight="1">
      <x:c r="A122" s="2" t="str">
        <x:v>4H-MACD-全期</x:v>
      </x:c>
      <x:c r="B122" s="2" t="str">
        <x:v>4H</x:v>
      </x:c>
      <x:c r="C122" s="2" t="str">
        <x:v>MACD</x:v>
      </x:c>
      <x:c r="D122" s="2" t="str">
        <x:v>全期</x:v>
      </x:c>
      <x:c r="E122" s="2" t="n">
        <x:v>118</x:v>
      </x:c>
      <x:c r="F122" s="2" t="str">
        <x:v>多</x:v>
      </x:c>
      <x:c r="G122" s="11" t="n">
        <x:v>45827.166666666664</x:v>
      </x:c>
      <x:c r="H122" s="11" t="n">
        <x:v>45827.333333333336</x:v>
      </x:c>
      <x:c r="I122" s="11" t="n">
        <x:v>45828.99998842592</x:v>
      </x:c>
      <x:c r="J122" s="9" t="n">
        <x:v>104832.8</x:v>
      </x:c>
      <x:c r="K122" s="9" t="n">
        <x:v>104168.5</x:v>
      </x:c>
      <x:c r="L122" s="9" t="n">
        <x:v>104853.76656</x:v>
      </x:c>
      <x:c r="M122" s="9" t="n">
        <x:v>104147.6663</x:v>
      </x:c>
      <x:c r="N122" s="10" t="n">
        <x:f>IF(F122="多",1,-1)*(K122/J122-1)</x:f>
        <x:v>-0.006336757198128873</x:v>
      </x:c>
      <x:c r="O122" s="10" t="n">
        <x:f>IF(F122="多",1,-1)*(M122/L122-1)</x:f>
        <x:v>-0.006734143018085614</x:v>
      </x:c>
      <x:c r="P122" s="10" t="n">
        <x:v>0.0009966329284909572</x:v>
      </x:c>
      <x:c r="Q122" s="10" t="n">
        <x:v>0.00015324085704066754</x:v>
      </x:c>
      <x:c r="R122" s="10" t="n">
        <x:f>O122-P122-Q122</x:f>
        <x:v>-0.00788401680361724</x:v>
      </x:c>
      <x:c r="S122" s="9" t="n">
        <x:f>V121</x:f>
        <x:v>7094.433023346636</x:v>
      </x:c>
      <x:c r="T122" s="9" t="n">
        <x:f>S122/(1+'回测计划'!$B$33)</x:f>
        <x:v>7090.887579556858</x:v>
      </x:c>
      <x:c r="U122" s="9" t="n">
        <x:f>T122*R122</x:f>
        <x:v>-55.90467682978704</x:v>
      </x:c>
      <x:c r="V122" s="9" t="n">
        <x:f>S122+U122</x:f>
        <x:v>7038.5283465168495</x:v>
      </x:c>
      <x:c r="W122" s="2" t="n">
        <x:f>IF(N122&gt;0,1,0)</x:f>
        <x:v>0</x:v>
      </x:c>
      <x:c r="X122" s="2" t="n">
        <x:f>IF(U122&gt;0,1,0)</x:f>
        <x:v>0</x:v>
      </x:c>
      <x:c r="Y122" s="9" t="n">
        <x:f>MAX(U122,0)</x:f>
        <x:v>0</x:v>
      </x:c>
      <x:c r="Z122" s="9" t="n">
        <x:f>-MIN(U122,0)</x:f>
        <x:v>55.90467682978704</x:v>
      </x:c>
    </x:row>
    <x:row r="123" ht="23" customHeight="1">
      <x:c r="A123" s="2" t="str">
        <x:v>4H-MACD-全期</x:v>
      </x:c>
      <x:c r="B123" s="2" t="str">
        <x:v>4H</x:v>
      </x:c>
      <x:c r="C123" s="2" t="str">
        <x:v>MACD</x:v>
      </x:c>
      <x:c r="D123" s="2" t="str">
        <x:v>全期</x:v>
      </x:c>
      <x:c r="E123" s="2" t="n">
        <x:v>119</x:v>
      </x:c>
      <x:c r="F123" s="2" t="str">
        <x:v>多</x:v>
      </x:c>
      <x:c r="G123" s="11" t="n">
        <x:v>45830.333333333336</x:v>
      </x:c>
      <x:c r="H123" s="11" t="n">
        <x:v>45830.50000000001</x:v>
      </x:c>
      <x:c r="I123" s="11" t="n">
        <x:v>45832.166655092595</x:v>
      </x:c>
      <x:c r="J123" s="9" t="n">
        <x:v>102340</x:v>
      </x:c>
      <x:c r="K123" s="9" t="n">
        <x:v>103114.2</x:v>
      </x:c>
      <x:c r="L123" s="9" t="n">
        <x:v>102360.468</x:v>
      </x:c>
      <x:c r="M123" s="9" t="n">
        <x:v>103093.57716</x:v>
      </x:c>
      <x:c r="N123" s="10" t="n">
        <x:f>IF(F123="多",1,-1)*(K123/J123-1)</x:f>
        <x:v>0.007564979480164213</x:v>
      </x:c>
      <x:c r="O123" s="10" t="n">
        <x:f>IF(F123="多",1,-1)*(M123/L123-1)</x:f>
        <x:v>0.00716203407745275</x:v>
      </x:c>
      <x:c r="P123" s="10" t="n">
        <x:v>0.0010035810170387265</x:v>
      </x:c>
      <x:c r="Q123" s="10" t="n">
        <x:v>0.00015007007386704923</x:v>
      </x:c>
      <x:c r="R123" s="10" t="n">
        <x:f>O123-P123-Q123</x:f>
        <x:v>0.006008382986546975</x:v>
      </x:c>
      <x:c r="S123" s="9" t="n">
        <x:f>V122</x:f>
        <x:v>7038.5283465168495</x:v>
      </x:c>
      <x:c r="T123" s="9" t="n">
        <x:f>S123/(1+'回测计划'!$B$33)</x:f>
        <x:v>7035.010841096302</x:v>
      </x:c>
      <x:c r="U123" s="9" t="n">
        <x:f>T123*R123</x:f>
        <x:v>42.269039447816546</x:v>
      </x:c>
      <x:c r="V123" s="9" t="n">
        <x:f>S123+U123</x:f>
        <x:v>7080.797385964666</x:v>
      </x:c>
      <x:c r="W123" s="2" t="n">
        <x:f>IF(N123&gt;0,1,0)</x:f>
        <x:v>1</x:v>
      </x:c>
      <x:c r="X123" s="2" t="n">
        <x:f>IF(U123&gt;0,1,0)</x:f>
        <x:v>1</x:v>
      </x:c>
      <x:c r="Y123" s="9" t="n">
        <x:f>MAX(U123,0)</x:f>
        <x:v>42.269039447816546</x:v>
      </x:c>
      <x:c r="Z123" s="9" t="n">
        <x:f>-MIN(U123,0)</x:f>
        <x:v>0</x:v>
      </x:c>
    </x:row>
    <x:row r="124" ht="23" customHeight="1">
      <x:c r="A124" s="2" t="str">
        <x:v>4H-MACD-全期</x:v>
      </x:c>
      <x:c r="B124" s="2" t="str">
        <x:v>4H</x:v>
      </x:c>
      <x:c r="C124" s="2" t="str">
        <x:v>MACD</x:v>
      </x:c>
      <x:c r="D124" s="2" t="str">
        <x:v>全期</x:v>
      </x:c>
      <x:c r="E124" s="2" t="n">
        <x:v>120</x:v>
      </x:c>
      <x:c r="F124" s="2" t="str">
        <x:v>空</x:v>
      </x:c>
      <x:c r="G124" s="11" t="n">
        <x:v>45837.833333333336</x:v>
      </x:c>
      <x:c r="H124" s="11" t="n">
        <x:v>45838.00000000001</x:v>
      </x:c>
      <x:c r="I124" s="11" t="n">
        <x:v>45839.666655092595</x:v>
      </x:c>
      <x:c r="J124" s="9" t="n">
        <x:v>107686.9</x:v>
      </x:c>
      <x:c r="K124" s="9" t="n">
        <x:v>107134.9</x:v>
      </x:c>
      <x:c r="L124" s="9" t="n">
        <x:v>107665.36262</x:v>
      </x:c>
      <x:c r="M124" s="9" t="n">
        <x:v>107156.32698</x:v>
      </x:c>
      <x:c r="N124" s="10" t="n">
        <x:f>IF(F124="多",1,-1)*(K124/J124-1)</x:f>
        <x:v>0.005125971682720887</x:v>
      </x:c>
      <x:c r="O124" s="10" t="n">
        <x:f>IF(F124="多",1,-1)*(M124/L124-1)</x:f>
        <x:v>0.004727942465550639</x:v>
      </x:c>
      <x:c r="P124" s="10" t="n">
        <x:v>0.0009976360287672248</x:v>
      </x:c>
      <x:c r="Q124" s="10" t="n">
        <x:v>-0.00020014051689315127</x:v>
      </x:c>
      <x:c r="R124" s="10" t="n">
        <x:f>O124-P124-Q124</x:f>
        <x:v>0.0039304469536765654</x:v>
      </x:c>
      <x:c r="S124" s="9" t="n">
        <x:f>V123</x:f>
        <x:v>7080.797385964666</x:v>
      </x:c>
      <x:c r="T124" s="9" t="n">
        <x:f>S124/(1+'回测计划'!$B$33)</x:f>
        <x:v>7077.258756586373</x:v>
      </x:c>
      <x:c r="U124" s="9" t="n">
        <x:f>T124*R124</x:f>
        <x:v>27.81679012020571</x:v>
      </x:c>
      <x:c r="V124" s="9" t="n">
        <x:f>S124+U124</x:f>
        <x:v>7108.614176084872</x:v>
      </x:c>
      <x:c r="W124" s="2" t="n">
        <x:f>IF(N124&gt;0,1,0)</x:f>
        <x:v>1</x:v>
      </x:c>
      <x:c r="X124" s="2" t="n">
        <x:f>IF(U124&gt;0,1,0)</x:f>
        <x:v>1</x:v>
      </x:c>
      <x:c r="Y124" s="9" t="n">
        <x:f>MAX(U124,0)</x:f>
        <x:v>27.81679012020571</x:v>
      </x:c>
      <x:c r="Z124" s="9" t="n">
        <x:f>-MIN(U124,0)</x:f>
        <x:v>0</x:v>
      </x:c>
    </x:row>
    <x:row r="125" ht="23" customHeight="1">
      <x:c r="A125" s="2" t="str">
        <x:v>4H-MACD-全期</x:v>
      </x:c>
      <x:c r="B125" s="2" t="str">
        <x:v>4H</x:v>
      </x:c>
      <x:c r="C125" s="2" t="str">
        <x:v>MACD</x:v>
      </x:c>
      <x:c r="D125" s="2" t="str">
        <x:v>全期</x:v>
      </x:c>
      <x:c r="E125" s="2" t="n">
        <x:v>121</x:v>
      </x:c>
      <x:c r="F125" s="2" t="str">
        <x:v>空</x:v>
      </x:c>
      <x:c r="G125" s="11" t="n">
        <x:v>45841.166666666664</x:v>
      </x:c>
      <x:c r="H125" s="11" t="n">
        <x:v>45841.333333333336</x:v>
      </x:c>
      <x:c r="I125" s="11" t="n">
        <x:v>45842.99998842592</x:v>
      </x:c>
      <x:c r="J125" s="9" t="n">
        <x:v>108800</x:v>
      </x:c>
      <x:c r="K125" s="9" t="n">
        <x:v>107534.7</x:v>
      </x:c>
      <x:c r="L125" s="9" t="n">
        <x:v>108778.24</x:v>
      </x:c>
      <x:c r="M125" s="9" t="n">
        <x:v>107556.20693999999</x:v>
      </x:c>
      <x:c r="N125" s="10" t="n">
        <x:f>IF(F125="多",1,-1)*(K125/J125-1)</x:f>
        <x:v>0.011629595588235286</x:v>
      </x:c>
      <x:c r="O125" s="10" t="n">
        <x:f>IF(F125="多",1,-1)*(M125/L125-1)</x:f>
        <x:v>0.011234168341021311</x:v>
      </x:c>
      <x:c r="P125" s="10" t="n">
        <x:v>0.0009943829158294893</x:v>
      </x:c>
      <x:c r="Q125" s="10" t="n">
        <x:v>-0.00023762055040584432</x:v>
      </x:c>
      <x:c r="R125" s="10" t="n">
        <x:f>O125-P125-Q125</x:f>
        <x:v>0.010477405975597667</x:v>
      </x:c>
      <x:c r="S125" s="9" t="n">
        <x:f>V124</x:f>
        <x:v>7108.614176084872</x:v>
      </x:c>
      <x:c r="T125" s="9" t="n">
        <x:f>S125/(1+'回测计划'!$B$33)</x:f>
        <x:v>7105.061645262242</x:v>
      </x:c>
      <x:c r="U125" s="9" t="n">
        <x:f>T125*R125</x:f>
        <x:v>74.44261533906041</x:v>
      </x:c>
      <x:c r="V125" s="9" t="n">
        <x:f>S125+U125</x:f>
        <x:v>7183.056791423933</x:v>
      </x:c>
      <x:c r="W125" s="2" t="n">
        <x:f>IF(N125&gt;0,1,0)</x:f>
        <x:v>1</x:v>
      </x:c>
      <x:c r="X125" s="2" t="n">
        <x:f>IF(U125&gt;0,1,0)</x:f>
        <x:v>1</x:v>
      </x:c>
      <x:c r="Y125" s="9" t="n">
        <x:f>MAX(U125,0)</x:f>
        <x:v>74.44261533906041</x:v>
      </x:c>
      <x:c r="Z125" s="9" t="n">
        <x:f>-MIN(U125,0)</x:f>
        <x:v>0</x:v>
      </x:c>
    </x:row>
    <x:row r="126" ht="23" customHeight="1">
      <x:c r="A126" s="2" t="str">
        <x:v>4H-MACD-全期</x:v>
      </x:c>
      <x:c r="B126" s="2" t="str">
        <x:v>4H</x:v>
      </x:c>
      <x:c r="C126" s="2" t="str">
        <x:v>MACD</x:v>
      </x:c>
      <x:c r="D126" s="2" t="str">
        <x:v>全期</x:v>
      </x:c>
      <x:c r="E126" s="2" t="n">
        <x:v>122</x:v>
      </x:c>
      <x:c r="F126" s="2" t="str">
        <x:v>空</x:v>
      </x:c>
      <x:c r="G126" s="11" t="n">
        <x:v>45856.50000000001</x:v>
      </x:c>
      <x:c r="H126" s="11" t="n">
        <x:v>45856.666666666664</x:v>
      </x:c>
      <x:c r="I126" s="11" t="n">
        <x:v>45858.333321759266</x:v>
      </x:c>
      <x:c r="J126" s="9" t="n">
        <x:v>119356.5</x:v>
      </x:c>
      <x:c r="K126" s="9" t="n">
        <x:v>117814.4</x:v>
      </x:c>
      <x:c r="L126" s="9" t="n">
        <x:v>119332.6287</x:v>
      </x:c>
      <x:c r="M126" s="9" t="n">
        <x:v>117837.96287999999</x:v>
      </x:c>
      <x:c r="N126" s="10" t="n">
        <x:f>IF(F126="多",1,-1)*(K126/J126-1)</x:f>
        <x:v>0.012920117463229963</x:v>
      </x:c>
      <x:c r="O126" s="10" t="n">
        <x:f>IF(F126="多",1,-1)*(M126/L126-1)</x:f>
        <x:v>0.012525206528028243</x:v>
      </x:c>
      <x:c r="P126" s="10" t="n">
        <x:v>0.000993737396735986</x:v>
      </x:c>
      <x:c r="Q126" s="10" t="n">
        <x:v>-0.0003954669100926117</x:v>
      </x:c>
      <x:c r="R126" s="10" t="n">
        <x:f>O126-P126-Q126</x:f>
        <x:v>0.011926936041384869</x:v>
      </x:c>
      <x:c r="S126" s="9" t="n">
        <x:f>V125</x:f>
        <x:v>7183.056791423933</x:v>
      </x:c>
      <x:c r="T126" s="9" t="n">
        <x:f>S126/(1+'回测计划'!$B$33)</x:f>
        <x:v>7179.467057894985</x:v>
      </x:c>
      <x:c r="U126" s="9" t="n">
        <x:f>T126*R126</x:f>
        <x:v>85.62904441074309</x:v>
      </x:c>
      <x:c r="V126" s="9" t="n">
        <x:f>S126+U126</x:f>
        <x:v>7268.685835834676</x:v>
      </x:c>
      <x:c r="W126" s="2" t="n">
        <x:f>IF(N126&gt;0,1,0)</x:f>
        <x:v>1</x:v>
      </x:c>
      <x:c r="X126" s="2" t="n">
        <x:f>IF(U126&gt;0,1,0)</x:f>
        <x:v>1</x:v>
      </x:c>
      <x:c r="Y126" s="9" t="n">
        <x:f>MAX(U126,0)</x:f>
        <x:v>85.62904441074309</x:v>
      </x:c>
      <x:c r="Z126" s="9" t="n">
        <x:f>-MIN(U126,0)</x:f>
        <x:v>0</x:v>
      </x:c>
    </x:row>
    <x:row r="127" ht="23" customHeight="1">
      <x:c r="A127" s="2" t="str">
        <x:v>4H-MACD-全期</x:v>
      </x:c>
      <x:c r="B127" s="2" t="str">
        <x:v>4H</x:v>
      </x:c>
      <x:c r="C127" s="2" t="str">
        <x:v>MACD</x:v>
      </x:c>
      <x:c r="D127" s="2" t="str">
        <x:v>全期</x:v>
      </x:c>
      <x:c r="E127" s="2" t="n">
        <x:v>123</x:v>
      </x:c>
      <x:c r="F127" s="2" t="str">
        <x:v>空</x:v>
      </x:c>
      <x:c r="G127" s="11" t="n">
        <x:v>45859.00000000001</x:v>
      </x:c>
      <x:c r="H127" s="11" t="n">
        <x:v>45859.166666666664</x:v>
      </x:c>
      <x:c r="I127" s="11" t="n">
        <x:v>45860.833321759266</x:v>
      </x:c>
      <x:c r="J127" s="9" t="n">
        <x:v>118131.2</x:v>
      </x:c>
      <x:c r="K127" s="9" t="n">
        <x:v>119142.2</x:v>
      </x:c>
      <x:c r="L127" s="9" t="n">
        <x:v>118107.57376</x:v>
      </x:c>
      <x:c r="M127" s="9" t="n">
        <x:v>119166.02844</x:v>
      </x:c>
      <x:c r="N127" s="10" t="n">
        <x:f>IF(F127="多",1,-1)*(K127/J127-1)</x:f>
        <x:v>-0.008558280962184472</x:v>
      </x:c>
      <x:c r="O127" s="10" t="n">
        <x:f>IF(F127="多",1,-1)*(M127/L127-1)</x:f>
        <x:v>-0.008961784975371812</x:v>
      </x:c>
      <x:c r="P127" s="10" t="n">
        <x:v>0.001004480892487686</x:v>
      </x:c>
      <x:c r="Q127" s="10" t="n">
        <x:v>-0.0004996921516502712</x:v>
      </x:c>
      <x:c r="R127" s="10" t="n">
        <x:f>O127-P127-Q127</x:f>
        <x:v>-0.009466573716209226</x:v>
      </x:c>
      <x:c r="S127" s="9" t="n">
        <x:f>V126</x:f>
        <x:v>7268.685835834676</x:v>
      </x:c>
      <x:c r="T127" s="9" t="n">
        <x:f>S127/(1+'回测计划'!$B$33)</x:f>
        <x:v>7265.053309180086</x:v>
      </x:c>
      <x:c r="U127" s="9" t="n">
        <x:f>T127*R127</x:f>
        <x:v>-68.77516270354306</x:v>
      </x:c>
      <x:c r="V127" s="9" t="n">
        <x:f>S127+U127</x:f>
        <x:v>7199.910673131133</x:v>
      </x:c>
      <x:c r="W127" s="2" t="n">
        <x:f>IF(N127&gt;0,1,0)</x:f>
        <x:v>0</x:v>
      </x:c>
      <x:c r="X127" s="2" t="n">
        <x:f>IF(U127&gt;0,1,0)</x:f>
        <x:v>0</x:v>
      </x:c>
      <x:c r="Y127" s="9" t="n">
        <x:f>MAX(U127,0)</x:f>
        <x:v>0</x:v>
      </x:c>
      <x:c r="Z127" s="9" t="n">
        <x:f>-MIN(U127,0)</x:f>
        <x:v>68.77516270354306</x:v>
      </x:c>
    </x:row>
    <x:row r="128" ht="23" customHeight="1">
      <x:c r="A128" s="2" t="str">
        <x:v>4H-MACD-全期</x:v>
      </x:c>
      <x:c r="B128" s="2" t="str">
        <x:v>4H</x:v>
      </x:c>
      <x:c r="C128" s="2" t="str">
        <x:v>MACD</x:v>
      </x:c>
      <x:c r="D128" s="2" t="str">
        <x:v>全期</x:v>
      </x:c>
      <x:c r="E128" s="2" t="n">
        <x:v>124</x:v>
      </x:c>
      <x:c r="F128" s="2" t="str">
        <x:v>多</x:v>
      </x:c>
      <x:c r="G128" s="11" t="n">
        <x:v>45899.166666666664</x:v>
      </x:c>
      <x:c r="H128" s="11" t="n">
        <x:v>45899.333333333336</x:v>
      </x:c>
      <x:c r="I128" s="11" t="n">
        <x:v>45900.99998842592</x:v>
      </x:c>
      <x:c r="J128" s="9" t="n">
        <x:v>108332.4</x:v>
      </x:c>
      <x:c r="K128" s="9" t="n">
        <x:v>108758.2</x:v>
      </x:c>
      <x:c r="L128" s="9" t="n">
        <x:v>108354.06648</x:v>
      </x:c>
      <x:c r="M128" s="9" t="n">
        <x:v>108736.44836</x:v>
      </x:c>
      <x:c r="N128" s="10" t="n">
        <x:f>IF(F128="多",1,-1)*(K128/J128-1)</x:f>
        <x:v>0.00393049540119117</x:v>
      </x:c>
      <x:c r="O128" s="10" t="n">
        <x:f>IF(F128="多",1,-1)*(M128/L128-1)</x:f>
        <x:v>0.0035290035014106103</x:v>
      </x:c>
      <x:c r="P128" s="10" t="n">
        <x:v>0.0010017645017507053</x:v>
      </x:c>
      <x:c r="Q128" s="10" t="n">
        <x:v>0.00019590352947661732</x:v>
      </x:c>
      <x:c r="R128" s="10" t="n">
        <x:f>O128-P128-Q128</x:f>
        <x:v>0.0023313354701832876</x:v>
      </x:c>
      <x:c r="S128" s="9" t="n">
        <x:f>V127</x:f>
        <x:v>7199.910673131133</x:v>
      </x:c>
      <x:c r="T128" s="9" t="n">
        <x:f>S128/(1+'回测计划'!$B$33)</x:f>
        <x:v>7196.312516872697</x:v>
      </x:c>
      <x:c r="U128" s="9" t="n">
        <x:f>T128*R128</x:f>
        <x:v>16.77701862510929</x:v>
      </x:c>
      <x:c r="V128" s="9" t="n">
        <x:f>S128+U128</x:f>
        <x:v>7216.687691756242</x:v>
      </x:c>
      <x:c r="W128" s="2" t="n">
        <x:f>IF(N128&gt;0,1,0)</x:f>
        <x:v>1</x:v>
      </x:c>
      <x:c r="X128" s="2" t="n">
        <x:f>IF(U128&gt;0,1,0)</x:f>
        <x:v>1</x:v>
      </x:c>
      <x:c r="Y128" s="9" t="n">
        <x:f>MAX(U128,0)</x:f>
        <x:v>16.77701862510929</x:v>
      </x:c>
      <x:c r="Z128" s="9" t="n">
        <x:f>-MIN(U128,0)</x:f>
        <x:v>0</x:v>
      </x:c>
    </x:row>
    <x:row r="129" ht="23" customHeight="1">
      <x:c r="A129" s="2" t="str">
        <x:v>4H-MACD-全期</x:v>
      </x:c>
      <x:c r="B129" s="2" t="str">
        <x:v>4H</x:v>
      </x:c>
      <x:c r="C129" s="2" t="str">
        <x:v>MACD</x:v>
      </x:c>
      <x:c r="D129" s="2" t="str">
        <x:v>全期</x:v>
      </x:c>
      <x:c r="E129" s="2" t="n">
        <x:v>125</x:v>
      </x:c>
      <x:c r="F129" s="2" t="str">
        <x:v>空</x:v>
      </x:c>
      <x:c r="G129" s="11" t="n">
        <x:v>45916.666666666664</x:v>
      </x:c>
      <x:c r="H129" s="11" t="n">
        <x:v>45916.833333333336</x:v>
      </x:c>
      <x:c r="I129" s="11" t="n">
        <x:v>45918.49998842592</x:v>
      </x:c>
      <x:c r="J129" s="9" t="n">
        <x:v>115222.1</x:v>
      </x:c>
      <x:c r="K129" s="9" t="n">
        <x:v>117531.2</x:v>
      </x:c>
      <x:c r="L129" s="9" t="n">
        <x:v>115199.05558000001</x:v>
      </x:c>
      <x:c r="M129" s="9" t="n">
        <x:v>117554.70624</x:v>
      </x:c>
      <x:c r="N129" s="10" t="n">
        <x:f>IF(F129="多",1,-1)*(K129/J129-1)</x:f>
        <x:v>-0.020040426272390333</x:v>
      </x:c>
      <x:c r="O129" s="10" t="n">
        <x:f>IF(F129="多",1,-1)*(M129/L129-1)</x:f>
        <x:v>-0.02044852406245723</x:v>
      </x:c>
      <x:c r="P129" s="10" t="n">
        <x:v>0.0010102242620312289</x:v>
      </x:c>
      <x:c r="Q129" s="10" t="n">
        <x:v>-0.0003348750621675589</x:v>
      </x:c>
      <x:c r="R129" s="10" t="n">
        <x:f>O129-P129-Q129</x:f>
        <x:v>-0.0211238732623209</x:v>
      </x:c>
      <x:c r="S129" s="9" t="n">
        <x:f>V128</x:f>
        <x:v>7216.687691756242</x:v>
      </x:c>
      <x:c r="T129" s="9" t="n">
        <x:f>S129/(1+'回测计划'!$B$33)</x:f>
        <x:v>7213.081151180652</x:v>
      </x:c>
      <x:c r="U129" s="9" t="n">
        <x:f>T129*R129</x:f>
        <x:v>-152.36821206837584</x:v>
      </x:c>
      <x:c r="V129" s="9" t="n">
        <x:f>S129+U129</x:f>
        <x:v>7064.319479687866</x:v>
      </x:c>
      <x:c r="W129" s="2" t="n">
        <x:f>IF(N129&gt;0,1,0)</x:f>
        <x:v>0</x:v>
      </x:c>
      <x:c r="X129" s="2" t="n">
        <x:f>IF(U129&gt;0,1,0)</x:f>
        <x:v>0</x:v>
      </x:c>
      <x:c r="Y129" s="9" t="n">
        <x:f>MAX(U129,0)</x:f>
        <x:v>0</x:v>
      </x:c>
      <x:c r="Z129" s="9" t="n">
        <x:f>-MIN(U129,0)</x:f>
        <x:v>152.36821206837584</x:v>
      </x:c>
    </x:row>
    <x:row r="130" ht="23" customHeight="1">
      <x:c r="A130" s="2" t="str">
        <x:v>4H-MACD-全期</x:v>
      </x:c>
      <x:c r="B130" s="2" t="str">
        <x:v>4H</x:v>
      </x:c>
      <x:c r="C130" s="2" t="str">
        <x:v>MACD</x:v>
      </x:c>
      <x:c r="D130" s="2" t="str">
        <x:v>全期</x:v>
      </x:c>
      <x:c r="E130" s="2" t="n">
        <x:v>126</x:v>
      </x:c>
      <x:c r="F130" s="2" t="str">
        <x:v>空</x:v>
      </x:c>
      <x:c r="G130" s="11" t="n">
        <x:v>45937.166666666664</x:v>
      </x:c>
      <x:c r="H130" s="11" t="n">
        <x:v>45937.333333333336</x:v>
      </x:c>
      <x:c r="I130" s="11" t="n">
        <x:v>45938.99998842592</x:v>
      </x:c>
      <x:c r="J130" s="9" t="n">
        <x:v>124628.6</x:v>
      </x:c>
      <x:c r="K130" s="9" t="n">
        <x:v>122140.1</x:v>
      </x:c>
      <x:c r="L130" s="9" t="n">
        <x:v>124603.67428</x:v>
      </x:c>
      <x:c r="M130" s="9" t="n">
        <x:v>122164.52802</x:v>
      </x:c>
      <x:c r="N130" s="10" t="n">
        <x:f>IF(F130="多",1,-1)*(K130/J130-1)</x:f>
        <x:v>0.01996732692174985</x:v>
      </x:c>
      <x:c r="O130" s="10" t="n">
        <x:f>IF(F130="多",1,-1)*(M130/L130-1)</x:f>
        <x:v>0.019575235434221128</x:v>
      </x:c>
      <x:c r="P130" s="10" t="n">
        <x:v>0.0009902123822828895</x:v>
      </x:c>
      <x:c r="Q130" s="10" t="n">
        <x:v>-0.00026826125668793393</x:v>
      </x:c>
      <x:c r="R130" s="10" t="n">
        <x:f>O130-P130-Q130</x:f>
        <x:v>0.01885328430862617</x:v>
      </x:c>
      <x:c r="S130" s="9" t="n">
        <x:f>V129</x:f>
        <x:v>7064.319479687866</x:v>
      </x:c>
      <x:c r="T130" s="9" t="n">
        <x:f>S130/(1+'回测计划'!$B$33)</x:f>
        <x:v>7060.789085145294</x:v>
      </x:c>
      <x:c r="U130" s="9" t="n">
        <x:f>T130*R130</x:f>
        <x:v>133.11906406548871</x:v>
      </x:c>
      <x:c r="V130" s="9" t="n">
        <x:f>S130+U130</x:f>
        <x:v>7197.438543753355</x:v>
      </x:c>
      <x:c r="W130" s="2" t="n">
        <x:f>IF(N130&gt;0,1,0)</x:f>
        <x:v>1</x:v>
      </x:c>
      <x:c r="X130" s="2" t="n">
        <x:f>IF(U130&gt;0,1,0)</x:f>
        <x:v>1</x:v>
      </x:c>
      <x:c r="Y130" s="9" t="n">
        <x:f>MAX(U130,0)</x:f>
        <x:v>133.11906406548871</x:v>
      </x:c>
      <x:c r="Z130" s="9" t="n">
        <x:f>-MIN(U130,0)</x:f>
        <x:v>0</x:v>
      </x:c>
    </x:row>
    <x:row r="131" ht="23" customHeight="1">
      <x:c r="A131" s="2" t="str">
        <x:v>4H-MACD-全期</x:v>
      </x:c>
      <x:c r="B131" s="2" t="str">
        <x:v>4H</x:v>
      </x:c>
      <x:c r="C131" s="2" t="str">
        <x:v>MACD</x:v>
      </x:c>
      <x:c r="D131" s="2" t="str">
        <x:v>全期</x:v>
      </x:c>
      <x:c r="E131" s="2" t="n">
        <x:v>127</x:v>
      </x:c>
      <x:c r="F131" s="2" t="str">
        <x:v>多</x:v>
      </x:c>
      <x:c r="G131" s="11" t="n">
        <x:v>45946.00000000001</x:v>
      </x:c>
      <x:c r="H131" s="11" t="n">
        <x:v>45946.166666666664</x:v>
      </x:c>
      <x:c r="I131" s="11" t="n">
        <x:v>45947.833321759266</x:v>
      </x:c>
      <x:c r="J131" s="9" t="n">
        <x:v>111202.7</x:v>
      </x:c>
      <x:c r="K131" s="9" t="n">
        <x:v>105610.5</x:v>
      </x:c>
      <x:c r="L131" s="9" t="n">
        <x:v>111224.94054</x:v>
      </x:c>
      <x:c r="M131" s="9" t="n">
        <x:v>105589.3779</x:v>
      </x:c>
      <x:c r="N131" s="10" t="n">
        <x:f>IF(F131="多",1,-1)*(K131/J131-1)</x:f>
        <x:v>-0.05028834731530796</x:v>
      </x:c>
      <x:c r="O131" s="10" t="n">
        <x:f>IF(F131="多",1,-1)*(M131/L131-1)</x:f>
        <x:v>-0.05066815601464192</x:v>
      </x:c>
      <x:c r="P131" s="10" t="n">
        <x:v>0.000974665921992679</x:v>
      </x:c>
      <x:c r="Q131" s="10" t="n">
        <x:v>-0.00008753214350456527</x:v>
      </x:c>
      <x:c r="R131" s="10" t="n">
        <x:f>O131-P131-Q131</x:f>
        <x:v>-0.05155528979313003</x:v>
      </x:c>
      <x:c r="S131" s="9" t="n">
        <x:f>V130</x:f>
        <x:v>7197.438543753355</x:v>
      </x:c>
      <x:c r="T131" s="9" t="n">
        <x:f>S131/(1+'回测计划'!$B$33)</x:f>
        <x:v>7193.841622941884</x:v>
      </x:c>
      <x:c r="U131" s="9" t="n">
        <x:f>T131*R131</x:f>
        <x:v>-370.8805895966497</x:v>
      </x:c>
      <x:c r="V131" s="9" t="n">
        <x:f>S131+U131</x:f>
        <x:v>6826.557954156705</x:v>
      </x:c>
      <x:c r="W131" s="2" t="n">
        <x:f>IF(N131&gt;0,1,0)</x:f>
        <x:v>0</x:v>
      </x:c>
      <x:c r="X131" s="2" t="n">
        <x:f>IF(U131&gt;0,1,0)</x:f>
        <x:v>0</x:v>
      </x:c>
      <x:c r="Y131" s="9" t="n">
        <x:f>MAX(U131,0)</x:f>
        <x:v>0</x:v>
      </x:c>
      <x:c r="Z131" s="9" t="n">
        <x:f>-MIN(U131,0)</x:f>
        <x:v>370.8805895966497</x:v>
      </x:c>
    </x:row>
    <x:row r="132" ht="23" customHeight="1">
      <x:c r="A132" s="2" t="str">
        <x:v>4H-MACD-全期</x:v>
      </x:c>
      <x:c r="B132" s="2" t="str">
        <x:v>4H</x:v>
      </x:c>
      <x:c r="C132" s="2" t="str">
        <x:v>MACD</x:v>
      </x:c>
      <x:c r="D132" s="2" t="str">
        <x:v>全期</x:v>
      </x:c>
      <x:c r="E132" s="2" t="n">
        <x:v>128</x:v>
      </x:c>
      <x:c r="F132" s="2" t="str">
        <x:v>多</x:v>
      </x:c>
      <x:c r="G132" s="11" t="n">
        <x:v>45961.166666666664</x:v>
      </x:c>
      <x:c r="H132" s="11" t="n">
        <x:v>45961.333333333336</x:v>
      </x:c>
      <x:c r="I132" s="11" t="n">
        <x:v>45962.99998842592</x:v>
      </x:c>
      <x:c r="J132" s="9" t="n">
        <x:v>108263.6</x:v>
      </x:c>
      <x:c r="K132" s="9" t="n">
        <x:v>110253.2</x:v>
      </x:c>
      <x:c r="L132" s="9" t="n">
        <x:v>108285.25272</x:v>
      </x:c>
      <x:c r="M132" s="9" t="n">
        <x:v>110231.14936</x:v>
      </x:c>
      <x:c r="N132" s="10" t="n">
        <x:f>IF(F132="多",1,-1)*(K132/J132-1)</x:f>
        <x:v>0.01837736783184729</x:v>
      </x:c>
      <x:c r="O132" s="10" t="n">
        <x:f>IF(F132="多",1,-1)*(M132/L132-1)</x:f>
        <x:v>0.017970098338613294</x:v>
      </x:c>
      <x:c r="P132" s="10" t="n">
        <x:v>0.0010089850491693067</x:v>
      </x:c>
      <x:c r="Q132" s="10" t="n">
        <x:v>0.00040555511577535826</x:v>
      </x:c>
      <x:c r="R132" s="10" t="n">
        <x:f>O132-P132-Q132</x:f>
        <x:v>0.016555558173668626</x:v>
      </x:c>
      <x:c r="S132" s="9" t="n">
        <x:f>V131</x:f>
        <x:v>6826.557954156705</x:v>
      </x:c>
      <x:c r="T132" s="9" t="n">
        <x:f>S132/(1+'回测计划'!$B$33)</x:f>
        <x:v>6823.146380966222</x:v>
      </x:c>
      <x:c r="U132" s="9" t="n">
        <x:f>T132*R132</x:f>
        <x:v>112.96099683754284</x:v>
      </x:c>
      <x:c r="V132" s="9" t="n">
        <x:f>S132+U132</x:f>
        <x:v>6939.5189509942475</x:v>
      </x:c>
      <x:c r="W132" s="2" t="n">
        <x:f>IF(N132&gt;0,1,0)</x:f>
        <x:v>1</x:v>
      </x:c>
      <x:c r="X132" s="2" t="n">
        <x:f>IF(U132&gt;0,1,0)</x:f>
        <x:v>1</x:v>
      </x:c>
      <x:c r="Y132" s="9" t="n">
        <x:f>MAX(U132,0)</x:f>
        <x:v>112.96099683754284</x:v>
      </x:c>
      <x:c r="Z132" s="9" t="n">
        <x:f>-MIN(U132,0)</x:f>
        <x:v>0</x:v>
      </x:c>
    </x:row>
    <x:row r="133" ht="23" customHeight="1">
      <x:c r="A133" s="2" t="str">
        <x:v>4H-MACD-全期</x:v>
      </x:c>
      <x:c r="B133" s="2" t="str">
        <x:v>4H</x:v>
      </x:c>
      <x:c r="C133" s="2" t="str">
        <x:v>MACD</x:v>
      </x:c>
      <x:c r="D133" s="2" t="str">
        <x:v>全期</x:v>
      </x:c>
      <x:c r="E133" s="2" t="n">
        <x:v>129</x:v>
      </x:c>
      <x:c r="F133" s="2" t="str">
        <x:v>多</x:v>
      </x:c>
      <x:c r="G133" s="11" t="n">
        <x:v>45965.666666666664</x:v>
      </x:c>
      <x:c r="H133" s="11" t="n">
        <x:v>45965.833333333336</x:v>
      </x:c>
      <x:c r="I133" s="11" t="n">
        <x:v>45967.49998842592</x:v>
      </x:c>
      <x:c r="J133" s="9" t="n">
        <x:v>104530.7</x:v>
      </x:c>
      <x:c r="K133" s="9" t="n">
        <x:v>103598.3</x:v>
      </x:c>
      <x:c r="L133" s="9" t="n">
        <x:v>104551.60613999999</x:v>
      </x:c>
      <x:c r="M133" s="9" t="n">
        <x:v>103577.58034</x:v>
      </x:c>
      <x:c r="N133" s="10" t="n">
        <x:f>IF(F133="多",1,-1)*(K133/J133-1)</x:f>
        <x:v>-0.008919867560439165</x:v>
      </x:c>
      <x:c r="O133" s="10" t="n">
        <x:f>IF(F133="多",1,-1)*(M133/L133-1)</x:f>
        <x:v>-0.009316220342858395</x:v>
      </x:c>
      <x:c r="P133" s="10" t="n">
        <x:v>0.000995341889828571</x:v>
      </x:c>
      <x:c r="Q133" s="10" t="n">
        <x:v>0.00022684815581200537</x:v>
      </x:c>
      <x:c r="R133" s="10" t="n">
        <x:f>O133-P133-Q133</x:f>
        <x:v>-0.01053841038849897</x:v>
      </x:c>
      <x:c r="S133" s="9" t="n">
        <x:f>V132</x:f>
        <x:v>6939.5189509942475</x:v>
      </x:c>
      <x:c r="T133" s="9" t="n">
        <x:f>S133/(1+'回测计划'!$B$33)</x:f>
        <x:v>6936.050925531482</x:v>
      </x:c>
      <x:c r="U133" s="9" t="n">
        <x:f>T133*R133</x:f>
        <x:v>-73.09495112877887</x:v>
      </x:c>
      <x:c r="V133" s="9" t="n">
        <x:f>S133+U133</x:f>
        <x:v>6866.423999865468</x:v>
      </x:c>
      <x:c r="W133" s="2" t="n">
        <x:f>IF(N133&gt;0,1,0)</x:f>
        <x:v>0</x:v>
      </x:c>
      <x:c r="X133" s="2" t="n">
        <x:f>IF(U133&gt;0,1,0)</x:f>
        <x:v>0</x:v>
      </x:c>
      <x:c r="Y133" s="9" t="n">
        <x:f>MAX(U133,0)</x:f>
        <x:v>0</x:v>
      </x:c>
      <x:c r="Z133" s="9" t="n">
        <x:f>-MIN(U133,0)</x:f>
        <x:v>73.09495112877887</x:v>
      </x:c>
    </x:row>
    <x:row r="134" ht="23" customHeight="1">
      <x:c r="A134" s="2" t="str">
        <x:v>4H-MACD-全期</x:v>
      </x:c>
      <x:c r="B134" s="2" t="str">
        <x:v>4H</x:v>
      </x:c>
      <x:c r="C134" s="2" t="str">
        <x:v>MACD</x:v>
      </x:c>
      <x:c r="D134" s="2" t="str">
        <x:v>全期</x:v>
      </x:c>
      <x:c r="E134" s="2" t="n">
        <x:v>130</x:v>
      </x:c>
      <x:c r="F134" s="2" t="str">
        <x:v>多</x:v>
      </x:c>
      <x:c r="G134" s="11" t="n">
        <x:v>45974.166666666664</x:v>
      </x:c>
      <x:c r="H134" s="11" t="n">
        <x:v>45974.333333333336</x:v>
      </x:c>
      <x:c r="I134" s="11" t="n">
        <x:v>45975.99998842592</x:v>
      </x:c>
      <x:c r="J134" s="9" t="n">
        <x:v>101605.8</x:v>
      </x:c>
      <x:c r="K134" s="9" t="n">
        <x:v>96752.6</x:v>
      </x:c>
      <x:c r="L134" s="9" t="n">
        <x:v>101626.12116</x:v>
      </x:c>
      <x:c r="M134" s="9" t="n">
        <x:v>96733.24948000001</x:v>
      </x:c>
      <x:c r="N134" s="10" t="n">
        <x:f>IF(F134="多",1,-1)*(K134/J134-1)</x:f>
        <x:v>-0.047764989793889656</x:v>
      </x:c>
      <x:c r="O134" s="10" t="n">
        <x:f>IF(F134="多",1,-1)*(M134/L134-1)</x:f>
        <x:v>-0.0481458076344039</x:v>
      </x:c>
      <x:c r="P134" s="10" t="n">
        <x:v>0.0009759270961827981</x:v>
      </x:c>
      <x:c r="Q134" s="10" t="n">
        <x:v>0.0003514551562451108</x:v>
      </x:c>
      <x:c r="R134" s="10" t="n">
        <x:f>O134-P134-Q134</x:f>
        <x:v>-0.04947318988683181</x:v>
      </x:c>
      <x:c r="S134" s="9" t="n">
        <x:f>V133</x:f>
        <x:v>6866.423999865468</x:v>
      </x:c>
      <x:c r="T134" s="9" t="n">
        <x:f>S134/(1+'回测计划'!$B$33)</x:f>
        <x:v>6862.992503613662</x:v>
      </x:c>
      <x:c r="U134" s="9" t="n">
        <x:f>T134*R134</x:f>
        <x:v>-339.53413132318195</x:v>
      </x:c>
      <x:c r="V134" s="9" t="n">
        <x:f>S134+U134</x:f>
        <x:v>6526.889868542286</x:v>
      </x:c>
      <x:c r="W134" s="2" t="n">
        <x:f>IF(N134&gt;0,1,0)</x:f>
        <x:v>0</x:v>
      </x:c>
      <x:c r="X134" s="2" t="n">
        <x:f>IF(U134&gt;0,1,0)</x:f>
        <x:v>0</x:v>
      </x:c>
      <x:c r="Y134" s="9" t="n">
        <x:f>MAX(U134,0)</x:f>
        <x:v>0</x:v>
      </x:c>
      <x:c r="Z134" s="9" t="n">
        <x:f>-MIN(U134,0)</x:f>
        <x:v>339.53413132318195</x:v>
      </x:c>
    </x:row>
    <x:row r="135" ht="23" customHeight="1">
      <x:c r="A135" s="2" t="str">
        <x:v>4H-MACD-全期</x:v>
      </x:c>
      <x:c r="B135" s="2" t="str">
        <x:v>4H</x:v>
      </x:c>
      <x:c r="C135" s="2" t="str">
        <x:v>MACD</x:v>
      </x:c>
      <x:c r="D135" s="2" t="str">
        <x:v>全期</x:v>
      </x:c>
      <x:c r="E135" s="2" t="n">
        <x:v>131</x:v>
      </x:c>
      <x:c r="F135" s="2" t="str">
        <x:v>多</x:v>
      </x:c>
      <x:c r="G135" s="11" t="n">
        <x:v>45979.666666666664</x:v>
      </x:c>
      <x:c r="H135" s="11" t="n">
        <x:v>45979.833333333336</x:v>
      </x:c>
      <x:c r="I135" s="11" t="n">
        <x:v>45981.49998842592</x:v>
      </x:c>
      <x:c r="J135" s="9" t="n">
        <x:v>91474.1</x:v>
      </x:c>
      <x:c r="K135" s="9" t="n">
        <x:v>92404.6</x:v>
      </x:c>
      <x:c r="L135" s="9" t="n">
        <x:v>91492.39482</x:v>
      </x:c>
      <x:c r="M135" s="9" t="n">
        <x:v>92386.11908</x:v>
      </x:c>
      <x:c r="N135" s="10" t="n">
        <x:f>IF(F135="多",1,-1)*(K135/J135-1)</x:f>
        <x:v>0.010172278273303581</x:v>
      </x:c>
      <x:c r="O135" s="10" t="n">
        <x:f>IF(F135="多",1,-1)*(M135/L135-1)</x:f>
        <x:v>0.009768290159616999</x:v>
      </x:c>
      <x:c r="P135" s="10" t="n">
        <x:v>0.0010048841450798086</x:v>
      </x:c>
      <x:c r="Q135" s="10" t="n">
        <x:v>0.00024595203636997823</x:v>
      </x:c>
      <x:c r="R135" s="10" t="n">
        <x:f>O135-P135-Q135</x:f>
        <x:v>0.008517453978167212</x:v>
      </x:c>
      <x:c r="S135" s="9" t="n">
        <x:f>V134</x:f>
        <x:v>6526.889868542286</x:v>
      </x:c>
      <x:c r="T135" s="9" t="n">
        <x:f>S135/(1+'回测计划'!$B$33)</x:f>
        <x:v>6523.628054515029</x:v>
      </x:c>
      <x:c r="U135" s="9" t="n">
        <x:f>T135*R135</x:f>
        <x:v>55.56470172501226</x:v>
      </x:c>
      <x:c r="V135" s="9" t="n">
        <x:f>S135+U135</x:f>
        <x:v>6582.454570267299</x:v>
      </x:c>
      <x:c r="W135" s="2" t="n">
        <x:f>IF(N135&gt;0,1,0)</x:f>
        <x:v>1</x:v>
      </x:c>
      <x:c r="X135" s="2" t="n">
        <x:f>IF(U135&gt;0,1,0)</x:f>
        <x:v>1</x:v>
      </x:c>
      <x:c r="Y135" s="9" t="n">
        <x:f>MAX(U135,0)</x:f>
        <x:v>55.56470172501226</x:v>
      </x:c>
      <x:c r="Z135" s="9" t="n">
        <x:f>-MIN(U135,0)</x:f>
        <x:v>0</x:v>
      </x:c>
    </x:row>
    <x:row r="136" ht="23" customHeight="1">
      <x:c r="A136" s="2" t="str">
        <x:v>4H-MACD-全期</x:v>
      </x:c>
      <x:c r="B136" s="2" t="str">
        <x:v>4H</x:v>
      </x:c>
      <x:c r="C136" s="2" t="str">
        <x:v>MACD</x:v>
      </x:c>
      <x:c r="D136" s="2" t="str">
        <x:v>全期</x:v>
      </x:c>
      <x:c r="E136" s="2" t="n">
        <x:v>132</x:v>
      </x:c>
      <x:c r="F136" s="2" t="str">
        <x:v>多</x:v>
      </x:c>
      <x:c r="G136" s="11" t="n">
        <x:v>45992.50000000001</x:v>
      </x:c>
      <x:c r="H136" s="11" t="n">
        <x:v>45992.666666666664</x:v>
      </x:c>
      <x:c r="I136" s="11" t="n">
        <x:v>45994.333321759266</x:v>
      </x:c>
      <x:c r="J136" s="9" t="n">
        <x:v>86487.3</x:v>
      </x:c>
      <x:c r="K136" s="9" t="n">
        <x:v>91249.1</x:v>
      </x:c>
      <x:c r="L136" s="9" t="n">
        <x:v>86504.59746</x:v>
      </x:c>
      <x:c r="M136" s="9" t="n">
        <x:v>91230.85018000001</x:v>
      </x:c>
      <x:c r="N136" s="10" t="n">
        <x:f>IF(F136="多",1,-1)*(K136/J136-1)</x:f>
        <x:v>0.05505779461261939</x:v>
      </x:c>
      <x:c r="O136" s="10" t="n">
        <x:f>IF(F136="多",1,-1)*(M136/L136-1)</x:f>
        <x:v>0.0546358558825204</x:v>
      </x:c>
      <x:c r="P136" s="10" t="n">
        <x:v>0.0010273179279412603</x:v>
      </x:c>
      <x:c r="Q136" s="10" t="n">
        <x:v>0.00010461290529029164</x:v>
      </x:c>
      <x:c r="R136" s="10" t="n">
        <x:f>O136-P136-Q136</x:f>
        <x:v>0.05350392504928885</x:v>
      </x:c>
      <x:c r="S136" s="9" t="n">
        <x:f>V135</x:f>
        <x:v>6582.454570267299</x:v>
      </x:c>
      <x:c r="T136" s="9" t="n">
        <x:f>S136/(1+'回测计划'!$B$33)</x:f>
        <x:v>6579.164987773413</x:v>
      </x:c>
      <x:c r="U136" s="9" t="n">
        <x:f>T136*R136</x:f>
        <x:v>352.01115039273407</x:v>
      </x:c>
      <x:c r="V136" s="9" t="n">
        <x:f>S136+U136</x:f>
        <x:v>6934.465720660032</x:v>
      </x:c>
      <x:c r="W136" s="2" t="n">
        <x:f>IF(N136&gt;0,1,0)</x:f>
        <x:v>1</x:v>
      </x:c>
      <x:c r="X136" s="2" t="n">
        <x:f>IF(U136&gt;0,1,0)</x:f>
        <x:v>1</x:v>
      </x:c>
      <x:c r="Y136" s="9" t="n">
        <x:f>MAX(U136,0)</x:f>
        <x:v>352.01115039273407</x:v>
      </x:c>
      <x:c r="Z136" s="9" t="n">
        <x:f>-MIN(U136,0)</x:f>
        <x:v>0</x:v>
      </x:c>
    </x:row>
    <x:row r="137" ht="23" customHeight="1">
      <x:c r="A137" s="2" t="str">
        <x:v>4H-MACD-全期</x:v>
      </x:c>
      <x:c r="B137" s="2" t="str">
        <x:v>4H</x:v>
      </x:c>
      <x:c r="C137" s="2" t="str">
        <x:v>MACD</x:v>
      </x:c>
      <x:c r="D137" s="2" t="str">
        <x:v>全期</x:v>
      </x:c>
      <x:c r="E137" s="2" t="n">
        <x:v>133</x:v>
      </x:c>
      <x:c r="F137" s="2" t="str">
        <x:v>空</x:v>
      </x:c>
      <x:c r="G137" s="11" t="n">
        <x:v>45994.166666666664</x:v>
      </x:c>
      <x:c r="H137" s="11" t="n">
        <x:v>45994.333333333336</x:v>
      </x:c>
      <x:c r="I137" s="11" t="n">
        <x:v>45995.99998842592</x:v>
      </x:c>
      <x:c r="J137" s="9" t="n">
        <x:v>91249.1</x:v>
      </x:c>
      <x:c r="K137" s="9" t="n">
        <x:v>92933.5</x:v>
      </x:c>
      <x:c r="L137" s="9" t="n">
        <x:v>91230.85018000001</x:v>
      </x:c>
      <x:c r="M137" s="9" t="n">
        <x:v>92952.0867</x:v>
      </x:c>
      <x:c r="N137" s="10" t="n">
        <x:f>IF(F137="多",1,-1)*(K137/J137-1)</x:f>
        <x:v>-0.01845936014711369</x:v>
      </x:c>
      <x:c r="O137" s="10" t="n">
        <x:f>IF(F137="多",1,-1)*(M137/L137-1)</x:f>
        <x:v>-0.01886682538421991</x:v>
      </x:c>
      <x:c r="P137" s="10" t="n">
        <x:v>0.0010094334126921098</x:v>
      </x:c>
      <x:c r="Q137" s="10" t="n">
        <x:v>-0.00010594772165288782</x:v>
      </x:c>
      <x:c r="R137" s="10" t="n">
        <x:f>O137-P137-Q137</x:f>
        <x:v>-0.01977031107525913</x:v>
      </x:c>
      <x:c r="S137" s="9" t="n">
        <x:f>V136</x:f>
        <x:v>6934.465720660032</x:v>
      </x:c>
      <x:c r="T137" s="9" t="n">
        <x:f>S137/(1+'回测计划'!$B$33)</x:f>
        <x:v>6931.000220549758</x:v>
      </x:c>
      <x:c r="U137" s="9" t="n">
        <x:f>T137*R137</x:f>
        <x:v>-137.02803042295835</x:v>
      </x:c>
      <x:c r="V137" s="9" t="n">
        <x:f>S137+U137</x:f>
        <x:v>6797.437690237074</x:v>
      </x:c>
      <x:c r="W137" s="2" t="n">
        <x:f>IF(N137&gt;0,1,0)</x:f>
        <x:v>0</x:v>
      </x:c>
      <x:c r="X137" s="2" t="n">
        <x:f>IF(U137&gt;0,1,0)</x:f>
        <x:v>0</x:v>
      </x:c>
      <x:c r="Y137" s="9" t="n">
        <x:f>MAX(U137,0)</x:f>
        <x:v>0</x:v>
      </x:c>
      <x:c r="Z137" s="9" t="n">
        <x:f>-MIN(U137,0)</x:f>
        <x:v>137.02803042295835</x:v>
      </x:c>
    </x:row>
    <x:row r="138" ht="23" customHeight="1">
      <x:c r="A138" s="2" t="str">
        <x:v>4H-MACD-全期</x:v>
      </x:c>
      <x:c r="B138" s="2" t="str">
        <x:v>4H</x:v>
      </x:c>
      <x:c r="C138" s="2" t="str">
        <x:v>MACD</x:v>
      </x:c>
      <x:c r="D138" s="2" t="str">
        <x:v>全期</x:v>
      </x:c>
      <x:c r="E138" s="2" t="n">
        <x:v>134</x:v>
      </x:c>
      <x:c r="F138" s="2" t="str">
        <x:v>空</x:v>
      </x:c>
      <x:c r="G138" s="11" t="n">
        <x:v>45999.166666666664</x:v>
      </x:c>
      <x:c r="H138" s="11" t="n">
        <x:v>45999.333333333336</x:v>
      </x:c>
      <x:c r="I138" s="11" t="n">
        <x:v>46000.99998842592</x:v>
      </x:c>
      <x:c r="J138" s="9" t="n">
        <x:v>90345.4</x:v>
      </x:c>
      <x:c r="K138" s="9" t="n">
        <x:v>92676.9</x:v>
      </x:c>
      <x:c r="L138" s="9" t="n">
        <x:v>90327.33092</x:v>
      </x:c>
      <x:c r="M138" s="9" t="n">
        <x:v>92695.43538</x:v>
      </x:c>
      <x:c r="N138" s="10" t="n">
        <x:f>IF(F138="多",1,-1)*(K138/J138-1)</x:f>
        <x:v>-0.025806515882380365</x:v>
      </x:c>
      <x:c r="O138" s="10" t="n">
        <x:f>IF(F138="多",1,-1)*(M138/L138-1)</x:f>
        <x:v>-0.026216920569670732</x:v>
      </x:c>
      <x:c r="P138" s="10" t="n">
        <x:v>0.0010131084602848354</x:v>
      </x:c>
      <x:c r="Q138" s="10" t="n">
        <x:v>-0.00017252599003959548</x:v>
      </x:c>
      <x:c r="R138" s="10" t="n">
        <x:f>O138-P138-Q138</x:f>
        <x:v>-0.027057503039915973</x:v>
      </x:c>
      <x:c r="S138" s="9" t="n">
        <x:f>V137</x:f>
        <x:v>6797.437690237074</x:v>
      </x:c>
      <x:c r="T138" s="9" t="n">
        <x:f>S138/(1+'回测计划'!$B$33)</x:f>
        <x:v>6794.040669902123</x:v>
      </x:c>
      <x:c r="U138" s="9" t="n">
        <x:f>T138*R138</x:f>
        <x:v>-183.82977607918946</x:v>
      </x:c>
      <x:c r="V138" s="9" t="n">
        <x:f>S138+U138</x:f>
        <x:v>6613.607914157885</x:v>
      </x:c>
      <x:c r="W138" s="2" t="n">
        <x:f>IF(N138&gt;0,1,0)</x:f>
        <x:v>0</x:v>
      </x:c>
      <x:c r="X138" s="2" t="n">
        <x:f>IF(U138&gt;0,1,0)</x:f>
        <x:v>0</x:v>
      </x:c>
      <x:c r="Y138" s="9" t="n">
        <x:f>MAX(U138,0)</x:f>
        <x:v>0</x:v>
      </x:c>
      <x:c r="Z138" s="9" t="n">
        <x:f>-MIN(U138,0)</x:f>
        <x:v>183.82977607918946</x:v>
      </x:c>
    </x:row>
    <x:row r="139" ht="23" customHeight="1">
      <x:c r="A139" s="2" t="str">
        <x:v>4H-MACD-全期</x:v>
      </x:c>
      <x:c r="B139" s="2" t="str">
        <x:v>4H</x:v>
      </x:c>
      <x:c r="C139" s="2" t="str">
        <x:v>MACD</x:v>
      </x:c>
      <x:c r="D139" s="2" t="str">
        <x:v>全期</x:v>
      </x:c>
      <x:c r="E139" s="2" t="n">
        <x:v>135</x:v>
      </x:c>
      <x:c r="F139" s="2" t="str">
        <x:v>多</x:v>
      </x:c>
      <x:c r="G139" s="11" t="n">
        <x:v>46021.333333333336</x:v>
      </x:c>
      <x:c r="H139" s="11" t="n">
        <x:v>46021.50000000001</x:v>
      </x:c>
      <x:c r="I139" s="11" t="n">
        <x:v>46023.166655092595</x:v>
      </x:c>
      <x:c r="J139" s="9" t="n">
        <x:v>87334.7</x:v>
      </x:c>
      <x:c r="K139" s="9" t="n">
        <x:v>87515</x:v>
      </x:c>
      <x:c r="L139" s="9" t="n">
        <x:v>87352.16694</x:v>
      </x:c>
      <x:c r="M139" s="9" t="n">
        <x:v>87497.497</x:v>
      </x:c>
      <x:c r="N139" s="10" t="n">
        <x:f>IF(F139="多",1,-1)*(K139/J139-1)</x:f>
        <x:v>0.0020644715101787448</x:v>
      </x:c>
      <x:c r="O139" s="10" t="n">
        <x:f>IF(F139="多",1,-1)*(M139/L139-1)</x:f>
        <x:v>0.001663725870702626</x:v>
      </x:c>
      <x:c r="P139" s="10" t="n">
        <x:v>0.0010008318629353514</x:v>
      </x:c>
      <x:c r="Q139" s="10" t="n">
        <x:v>0.0002132385895337525</x:v>
      </x:c>
      <x:c r="R139" s="10" t="n">
        <x:f>O139-P139-Q139</x:f>
        <x:v>0.000449655418233522</x:v>
      </x:c>
      <x:c r="S139" s="9" t="n">
        <x:f>V138</x:f>
        <x:v>6613.607914157885</x:v>
      </x:c>
      <x:c r="T139" s="9" t="n">
        <x:f>S139/(1+'回测计划'!$B$33)</x:f>
        <x:v>6610.302762776497</x:v>
      </x:c>
      <x:c r="U139" s="9" t="n">
        <x:f>T139*R139</x:f>
        <x:v>2.9723584534464718</x:v>
      </x:c>
      <x:c r="V139" s="9" t="n">
        <x:f>S139+U139</x:f>
        <x:v>6616.580272611332</x:v>
      </x:c>
      <x:c r="W139" s="2" t="n">
        <x:f>IF(N139&gt;0,1,0)</x:f>
        <x:v>1</x:v>
      </x:c>
      <x:c r="X139" s="2" t="n">
        <x:f>IF(U139&gt;0,1,0)</x:f>
        <x:v>1</x:v>
      </x:c>
      <x:c r="Y139" s="9" t="n">
        <x:f>MAX(U139,0)</x:f>
        <x:v>2.9723584534464718</x:v>
      </x:c>
      <x:c r="Z139" s="9" t="n">
        <x:f>-MIN(U139,0)</x:f>
        <x:v>0</x:v>
      </x:c>
    </x:row>
    <x:row r="140" ht="23" customHeight="1">
      <x:c r="A140" s="2" t="str">
        <x:v>4H-MACD-全期</x:v>
      </x:c>
      <x:c r="B140" s="2" t="str">
        <x:v>4H</x:v>
      </x:c>
      <x:c r="C140" s="2" t="str">
        <x:v>MACD</x:v>
      </x:c>
      <x:c r="D140" s="2" t="str">
        <x:v>全期</x:v>
      </x:c>
      <x:c r="E140" s="2" t="n">
        <x:v>136</x:v>
      </x:c>
      <x:c r="F140" s="2" t="str">
        <x:v>多</x:v>
      </x:c>
      <x:c r="G140" s="11" t="n">
        <x:v>46048.166666666664</x:v>
      </x:c>
      <x:c r="H140" s="11" t="n">
        <x:v>46048.333333333336</x:v>
      </x:c>
      <x:c r="I140" s="11" t="n">
        <x:v>46049.99998842592</x:v>
      </x:c>
      <x:c r="J140" s="9" t="n">
        <x:v>86628.9</x:v>
      </x:c>
      <x:c r="K140" s="9" t="n">
        <x:v>88000.1</x:v>
      </x:c>
      <x:c r="L140" s="9" t="n">
        <x:v>86646.22578</x:v>
      </x:c>
      <x:c r="M140" s="9" t="n">
        <x:v>87982.49998000001</x:v>
      </x:c>
      <x:c r="N140" s="10" t="n">
        <x:f>IF(F140="多",1,-1)*(K140/J140-1)</x:f>
        <x:v>0.01582843600692163</x:v>
      </x:c>
      <x:c r="O140" s="10" t="n">
        <x:f>IF(F140="多",1,-1)*(M140/L140-1)</x:f>
        <x:v>0.015422185882543848</x:v>
      </x:c>
      <x:c r="P140" s="10" t="n">
        <x:v>0.001007711092941272</x:v>
      </x:c>
      <x:c r="Q140" s="10" t="n">
        <x:v>0.00019049688546494604</x:v>
      </x:c>
      <x:c r="R140" s="10" t="n">
        <x:f>O140-P140-Q140</x:f>
        <x:v>0.01422397790413763</x:v>
      </x:c>
      <x:c r="S140" s="9" t="n">
        <x:f>V139</x:f>
        <x:v>6616.580272611332</x:v>
      </x:c>
      <x:c r="T140" s="9" t="n">
        <x:f>S140/(1+'回测计划'!$B$33)</x:f>
        <x:v>6613.2736357934355</x:v>
      </x:c>
      <x:c r="U140" s="9" t="n">
        <x:f>T140*R140</x:f>
        <x:v>94.06705806954176</x:v>
      </x:c>
      <x:c r="V140" s="9" t="n">
        <x:f>S140+U140</x:f>
        <x:v>6710.647330680873</x:v>
      </x:c>
      <x:c r="W140" s="2" t="n">
        <x:f>IF(N140&gt;0,1,0)</x:f>
        <x:v>1</x:v>
      </x:c>
      <x:c r="X140" s="2" t="n">
        <x:f>IF(U140&gt;0,1,0)</x:f>
        <x:v>1</x:v>
      </x:c>
      <x:c r="Y140" s="9" t="n">
        <x:f>MAX(U140,0)</x:f>
        <x:v>94.06705806954176</x:v>
      </x:c>
      <x:c r="Z140" s="9" t="n">
        <x:f>-MIN(U140,0)</x:f>
        <x:v>0</x:v>
      </x:c>
    </x:row>
    <x:row r="141" ht="23" customHeight="1">
      <x:c r="A141" s="2" t="str">
        <x:v>4H-MACD-全期</x:v>
      </x:c>
      <x:c r="B141" s="2" t="str">
        <x:v>4H</x:v>
      </x:c>
      <x:c r="C141" s="2" t="str">
        <x:v>MACD</x:v>
      </x:c>
      <x:c r="D141" s="2" t="str">
        <x:v>全期</x:v>
      </x:c>
      <x:c r="E141" s="2" t="n">
        <x:v>137</x:v>
      </x:c>
      <x:c r="F141" s="2" t="str">
        <x:v>多</x:v>
      </x:c>
      <x:c r="G141" s="11" t="n">
        <x:v>46064.666666666664</x:v>
      </x:c>
      <x:c r="H141" s="11" t="n">
        <x:v>46064.833333333336</x:v>
      </x:c>
      <x:c r="I141" s="11" t="n">
        <x:v>46066.49998842592</x:v>
      </x:c>
      <x:c r="J141" s="9" t="n">
        <x:v>67022.9</x:v>
      </x:c>
      <x:c r="K141" s="9" t="n">
        <x:v>66519.6</x:v>
      </x:c>
      <x:c r="L141" s="9" t="n">
        <x:v>67036.30458</x:v>
      </x:c>
      <x:c r="M141" s="9" t="n">
        <x:v>66506.29608</x:v>
      </x:c>
      <x:c r="N141" s="10" t="n">
        <x:f>IF(F141="多",1,-1)*(K141/J141-1)</x:f>
        <x:v>-0.007509373661837793</x:v>
      </x:c>
      <x:c r="O141" s="10" t="n">
        <x:f>IF(F141="多",1,-1)*(M141/L141-1)</x:f>
        <x:v>-0.007906290528999715</x:v>
      </x:c>
      <x:c r="P141" s="10" t="n">
        <x:v>0.0009960468547355003</x:v>
      </x:c>
      <x:c r="Q141" s="10" t="n">
        <x:v>0.000050015929486178646</x:v>
      </x:c>
      <x:c r="R141" s="10" t="n">
        <x:f>O141-P141-Q141</x:f>
        <x:v>-0.008952353313221395</x:v>
      </x:c>
      <x:c r="S141" s="9" t="n">
        <x:f>V140</x:f>
        <x:v>6710.647330680873</x:v>
      </x:c>
      <x:c r="T141" s="9" t="n">
        <x:f>S141/(1+'回测计划'!$B$33)</x:f>
        <x:v>6707.293683838954</x:v>
      </x:c>
      <x:c r="U141" s="9" t="n">
        <x:f>T141*R141</x:f>
        <x:v>-60.04606283326459</x:v>
      </x:c>
      <x:c r="V141" s="9" t="n">
        <x:f>S141+U141</x:f>
        <x:v>6650.601267847608</x:v>
      </x:c>
      <x:c r="W141" s="2" t="n">
        <x:f>IF(N141&gt;0,1,0)</x:f>
        <x:v>0</x:v>
      </x:c>
      <x:c r="X141" s="2" t="n">
        <x:f>IF(U141&gt;0,1,0)</x:f>
        <x:v>0</x:v>
      </x:c>
      <x:c r="Y141" s="9" t="n">
        <x:f>MAX(U141,0)</x:f>
        <x:v>0</x:v>
      </x:c>
      <x:c r="Z141" s="9" t="n">
        <x:f>-MIN(U141,0)</x:f>
        <x:v>60.04606283326459</x:v>
      </x:c>
    </x:row>
    <x:row r="142" ht="23" customHeight="1">
      <x:c r="A142" s="2" t="str">
        <x:v>4H-MACD-全期</x:v>
      </x:c>
      <x:c r="B142" s="2" t="str">
        <x:v>4H</x:v>
      </x:c>
      <x:c r="C142" s="2" t="str">
        <x:v>MACD</x:v>
      </x:c>
      <x:c r="D142" s="2" t="str">
        <x:v>全期</x:v>
      </x:c>
      <x:c r="E142" s="2" t="n">
        <x:v>138</x:v>
      </x:c>
      <x:c r="F142" s="2" t="str">
        <x:v>空</x:v>
      </x:c>
      <x:c r="G142" s="11" t="n">
        <x:v>46126.666666666664</x:v>
      </x:c>
      <x:c r="H142" s="11" t="n">
        <x:v>46126.833333333336</x:v>
      </x:c>
      <x:c r="I142" s="11" t="n">
        <x:v>46128.49998842592</x:v>
      </x:c>
      <x:c r="J142" s="9" t="n">
        <x:v>74342.4</x:v>
      </x:c>
      <x:c r="K142" s="9" t="n">
        <x:v>74851.9</x:v>
      </x:c>
      <x:c r="L142" s="9" t="n">
        <x:v>74327.53151999999</x:v>
      </x:c>
      <x:c r="M142" s="9" t="n">
        <x:v>74866.87038</x:v>
      </x:c>
      <x:c r="N142" s="10" t="n">
        <x:f>IF(F142="多",1,-1)*(K142/J142-1)</x:f>
        <x:v>-0.006853424156336052</x:v>
      </x:c>
      <x:c r="O142" s="10" t="n">
        <x:f>IF(F142="多",1,-1)*(M142/L142-1)</x:f>
        <x:v>-0.007256246090385554</x:v>
      </x:c>
      <x:c r="P142" s="10" t="n">
        <x:v>0.0010036281230451926</x:v>
      </x:c>
      <x:c r="Q142" s="10" t="n">
        <x:v>0.00030168429618721254</x:v>
      </x:c>
      <x:c r="R142" s="10" t="n">
        <x:f>O142-P142-Q142</x:f>
        <x:v>-0.00856155850961796</x:v>
      </x:c>
      <x:c r="S142" s="9" t="n">
        <x:f>V141</x:f>
        <x:v>6650.601267847608</x:v>
      </x:c>
      <x:c r="T142" s="9" t="n">
        <x:f>S142/(1+'回测计划'!$B$33)</x:f>
        <x:v>6647.277629033092</x:v>
      </x:c>
      <x:c r="U142" s="9" t="n">
        <x:f>T142*R142</x:f>
        <x:v>-56.91105635064136</x:v>
      </x:c>
      <x:c r="V142" s="9" t="n">
        <x:f>S142+U142</x:f>
        <x:v>6593.690211496967</x:v>
      </x:c>
      <x:c r="W142" s="2" t="n">
        <x:f>IF(N142&gt;0,1,0)</x:f>
        <x:v>0</x:v>
      </x:c>
      <x:c r="X142" s="2" t="n">
        <x:f>IF(U142&gt;0,1,0)</x:f>
        <x:v>0</x:v>
      </x:c>
      <x:c r="Y142" s="9" t="n">
        <x:f>MAX(U142,0)</x:f>
        <x:v>0</x:v>
      </x:c>
      <x:c r="Z142" s="9" t="n">
        <x:f>-MIN(U142,0)</x:f>
        <x:v>56.91105635064136</x:v>
      </x:c>
    </x:row>
    <x:row r="143" ht="23" customHeight="1">
      <x:c r="A143" s="2" t="str">
        <x:v>4H-MACD-全期</x:v>
      </x:c>
      <x:c r="B143" s="2" t="str">
        <x:v>4H</x:v>
      </x:c>
      <x:c r="C143" s="2" t="str">
        <x:v>MACD</x:v>
      </x:c>
      <x:c r="D143" s="2" t="str">
        <x:v>全期</x:v>
      </x:c>
      <x:c r="E143" s="2" t="n">
        <x:v>139</x:v>
      </x:c>
      <x:c r="F143" s="2" t="str">
        <x:v>空</x:v>
      </x:c>
      <x:c r="G143" s="11" t="n">
        <x:v>46130.00000000001</x:v>
      </x:c>
      <x:c r="H143" s="11" t="n">
        <x:v>46130.166666666664</x:v>
      </x:c>
      <x:c r="I143" s="11" t="n">
        <x:v>46131.833321759266</x:v>
      </x:c>
      <x:c r="J143" s="9" t="n">
        <x:v>77349.2</x:v>
      </x:c>
      <x:c r="K143" s="9" t="n">
        <x:v>75557.4</x:v>
      </x:c>
      <x:c r="L143" s="9" t="n">
        <x:v>77333.73015999999</x:v>
      </x:c>
      <x:c r="M143" s="9" t="n">
        <x:v>75572.51147999999</x:v>
      </x:c>
      <x:c r="N143" s="10" t="n">
        <x:f>IF(F143="多",1,-1)*(K143/J143-1)</x:f>
        <x:v>0.023165074751904435</x:v>
      </x:c>
      <x:c r="O143" s="10" t="n">
        <x:f>IF(F143="多",1,-1)*(M143/L143-1)</x:f>
        <x:v>0.02277426261937865</x:v>
      </x:c>
      <x:c r="P143" s="10" t="n">
        <x:v>0.0009886128686903107</x:v>
      </x:c>
      <x:c r="Q143" s="10" t="n">
        <x:v>0.00034862114345216326</x:v>
      </x:c>
      <x:c r="R143" s="10" t="n">
        <x:f>O143-P143-Q143</x:f>
        <x:v>0.021437028607236175</x:v>
      </x:c>
      <x:c r="S143" s="9" t="n">
        <x:f>V142</x:f>
        <x:v>6593.690211496967</x:v>
      </x:c>
      <x:c r="T143" s="9" t="n">
        <x:f>S143/(1+'回测计划'!$B$33)</x:f>
        <x:v>6590.3950139899725</x:v>
      </x:c>
      <x:c r="U143" s="9" t="n">
        <x:f>T143*R143</x:f>
        <x:v>141.2784864478897</x:v>
      </x:c>
      <x:c r="V143" s="9" t="n">
        <x:f>S143+U143</x:f>
        <x:v>6734.968697944857</x:v>
      </x:c>
      <x:c r="W143" s="2" t="n">
        <x:f>IF(N143&gt;0,1,0)</x:f>
        <x:v>1</x:v>
      </x:c>
      <x:c r="X143" s="2" t="n">
        <x:f>IF(U143&gt;0,1,0)</x:f>
        <x:v>1</x:v>
      </x:c>
      <x:c r="Y143" s="9" t="n">
        <x:f>MAX(U143,0)</x:f>
        <x:v>141.2784864478897</x:v>
      </x:c>
      <x:c r="Z143" s="9" t="n">
        <x:f>-MIN(U143,0)</x:f>
        <x:v>0</x:v>
      </x:c>
    </x:row>
    <x:row r="144" ht="23" customHeight="1">
      <x:c r="A144" s="2" t="str">
        <x:v>4H-MACD-全期</x:v>
      </x:c>
      <x:c r="B144" s="2" t="str">
        <x:v>4H</x:v>
      </x:c>
      <x:c r="C144" s="2" t="str">
        <x:v>MACD</x:v>
      </x:c>
      <x:c r="D144" s="2" t="str">
        <x:v>全期</x:v>
      </x:c>
      <x:c r="E144" s="2" t="n">
        <x:v>140</x:v>
      </x:c>
      <x:c r="F144" s="2" t="str">
        <x:v>空</x:v>
      </x:c>
      <x:c r="G144" s="11" t="n">
        <x:v>46133.166666666664</x:v>
      </x:c>
      <x:c r="H144" s="11" t="n">
        <x:v>46133.333333333336</x:v>
      </x:c>
      <x:c r="I144" s="11" t="n">
        <x:v>46134.99998842592</x:v>
      </x:c>
      <x:c r="J144" s="9" t="n">
        <x:v>75790.1</x:v>
      </x:c>
      <x:c r="K144" s="9" t="n">
        <x:v>79234.3</x:v>
      </x:c>
      <x:c r="L144" s="9" t="n">
        <x:v>75774.94198</x:v>
      </x:c>
      <x:c r="M144" s="9" t="n">
        <x:v>79250.14686000001</x:v>
      </x:c>
      <x:c r="N144" s="10" t="n">
        <x:f>IF(F144="多",1,-1)*(K144/J144-1)</x:f>
        <x:v>-0.045443930011967115</x:v>
      </x:c>
      <x:c r="O144" s="10" t="n">
        <x:f>IF(F144="多",1,-1)*(M144/L144-1)</x:f>
        <x:v>-0.04586219123621693</x:v>
      </x:c>
      <x:c r="P144" s="10" t="n">
        <x:v>0.0010229310956181084</x:v>
      </x:c>
      <x:c r="Q144" s="10" t="n">
        <x:v>0.00008677155159794747</x:v>
      </x:c>
      <x:c r="R144" s="10" t="n">
        <x:f>O144-P144-Q144</x:f>
        <x:v>-0.04697189388343299</x:v>
      </x:c>
      <x:c r="S144" s="9" t="n">
        <x:f>V143</x:f>
        <x:v>6734.968697944857</x:v>
      </x:c>
      <x:c r="T144" s="9" t="n">
        <x:f>S144/(1+'回测计划'!$B$33)</x:f>
        <x:v>6731.602896496609</x:v>
      </x:c>
      <x:c r="U144" s="9" t="n">
        <x:f>T144*R144</x:f>
        <x:v>-316.19613691964884</x:v>
      </x:c>
      <x:c r="V144" s="9" t="n">
        <x:f>S144+U144</x:f>
        <x:v>6418.772561025208</x:v>
      </x:c>
      <x:c r="W144" s="2" t="n">
        <x:f>IF(N144&gt;0,1,0)</x:f>
        <x:v>0</x:v>
      </x:c>
      <x:c r="X144" s="2" t="n">
        <x:f>IF(U144&gt;0,1,0)</x:f>
        <x:v>0</x:v>
      </x:c>
      <x:c r="Y144" s="9" t="n">
        <x:f>MAX(U144,0)</x:f>
        <x:v>0</x:v>
      </x:c>
      <x:c r="Z144" s="9" t="n">
        <x:f>-MIN(U144,0)</x:f>
        <x:v>316.19613691964884</x:v>
      </x:c>
    </x:row>
    <x:row r="145" ht="23" customHeight="1">
      <x:c r="A145" s="2" t="str">
        <x:v>4H-MACD-全期</x:v>
      </x:c>
      <x:c r="B145" s="2" t="str">
        <x:v>4H</x:v>
      </x:c>
      <x:c r="C145" s="2" t="str">
        <x:v>MACD</x:v>
      </x:c>
      <x:c r="D145" s="2" t="str">
        <x:v>全期</x:v>
      </x:c>
      <x:c r="E145" s="2" t="n">
        <x:v>141</x:v>
      </x:c>
      <x:c r="F145" s="2" t="str">
        <x:v>多</x:v>
      </x:c>
      <x:c r="G145" s="11" t="n">
        <x:v>46165.333333333336</x:v>
      </x:c>
      <x:c r="H145" s="11" t="n">
        <x:v>46165.50000000001</x:v>
      </x:c>
      <x:c r="I145" s="11" t="n">
        <x:v>46167.166655092595</x:v>
      </x:c>
      <x:c r="J145" s="9" t="n">
        <x:v>75599</x:v>
      </x:c>
      <x:c r="K145" s="9" t="n">
        <x:v>76738.5</x:v>
      </x:c>
      <x:c r="L145" s="9" t="n">
        <x:v>75614.1198</x:v>
      </x:c>
      <x:c r="M145" s="9" t="n">
        <x:v>76723.1523</x:v>
      </x:c>
      <x:c r="N145" s="10" t="n">
        <x:f>IF(F145="多",1,-1)*(K145/J145-1)</x:f>
        <x:v>0.015072950700406151</x:v>
      </x:c>
      <x:c r="O145" s="10" t="n">
        <x:f>IF(F145="多",1,-1)*(M145/L145-1)</x:f>
        <x:v>0.014667002709723986</x:v>
      </x:c>
      <x:c r="P145" s="10" t="n">
        <x:v>0.0010073335013548622</x:v>
      </x:c>
      <x:c r="Q145" s="10" t="n">
        <x:v>0.0003032724519149556</x:v>
      </x:c>
      <x:c r="R145" s="10" t="n">
        <x:f>O145-P145-Q145</x:f>
        <x:v>0.013356396756454168</x:v>
      </x:c>
      <x:c r="S145" s="9" t="n">
        <x:f>V144</x:f>
        <x:v>6418.772561025208</x:v>
      </x:c>
      <x:c r="T145" s="9" t="n">
        <x:f>S145/(1+'回测计划'!$B$33)</x:f>
        <x:v>6415.56477863589</x:v>
      </x:c>
      <x:c r="U145" s="9" t="n">
        <x:f>T145*R145</x:f>
        <x:v>85.68882860019401</x:v>
      </x:c>
      <x:c r="V145" s="9" t="n">
        <x:f>S145+U145</x:f>
        <x:v>6504.461389625402</x:v>
      </x:c>
      <x:c r="W145" s="2" t="n">
        <x:f>IF(N145&gt;0,1,0)</x:f>
        <x:v>1</x:v>
      </x:c>
      <x:c r="X145" s="2" t="n">
        <x:f>IF(U145&gt;0,1,0)</x:f>
        <x:v>1</x:v>
      </x:c>
      <x:c r="Y145" s="9" t="n">
        <x:f>MAX(U145,0)</x:f>
        <x:v>85.68882860019401</x:v>
      </x:c>
      <x:c r="Z145" s="9" t="n">
        <x:f>-MIN(U145,0)</x:f>
        <x:v>0</x:v>
      </x:c>
    </x:row>
    <x:row r="146" ht="23" customHeight="1">
      <x:c r="A146" s="2" t="str">
        <x:v>4H-MACD-全期</x:v>
      </x:c>
      <x:c r="B146" s="2" t="str">
        <x:v>4H</x:v>
      </x:c>
      <x:c r="C146" s="2" t="str">
        <x:v>MACD</x:v>
      </x:c>
      <x:c r="D146" s="2" t="str">
        <x:v>全期</x:v>
      </x:c>
      <x:c r="E146" s="2" t="n">
        <x:v>142</x:v>
      </x:c>
      <x:c r="F146" s="2" t="str">
        <x:v>空</x:v>
      </x:c>
      <x:c r="G146" s="11" t="n">
        <x:v>46213.833333333336</x:v>
      </x:c>
      <x:c r="H146" s="11" t="n">
        <x:v>46214.00000000001</x:v>
      </x:c>
      <x:c r="I146" s="11" t="n">
        <x:v>46215.666655092595</x:v>
      </x:c>
      <x:c r="J146" s="9" t="n">
        <x:v>64018.7</x:v>
      </x:c>
      <x:c r="K146" s="9" t="n">
        <x:v>63856.4</x:v>
      </x:c>
      <x:c r="L146" s="9" t="n">
        <x:v>64005.89626</x:v>
      </x:c>
      <x:c r="M146" s="9" t="n">
        <x:v>63869.17128</x:v>
      </x:c>
      <x:c r="N146" s="10" t="n">
        <x:f>IF(F146="多",1,-1)*(K146/J146-1)</x:f>
        <x:v>0.0025351967472003745</x:v>
      </x:c>
      <x:c r="O146" s="10" t="n">
        <x:f>IF(F146="多",1,-1)*(M146/L146-1)</x:f>
        <x:v>0.0021361310127524513</x:v>
      </x:c>
      <x:c r="P146" s="10" t="n">
        <x:v>0.0009989319344936238</x:v>
      </x:c>
      <x:c r="Q146" s="10" t="n">
        <x:v>-0.00029273735619411495</x:v>
      </x:c>
      <x:c r="R146" s="10" t="n">
        <x:f>O146-P146-Q146</x:f>
        <x:v>0.0014299364344529425</x:v>
      </x:c>
      <x:c r="S146" s="9" t="n">
        <x:f>V145</x:f>
        <x:v>6504.461389625402</x:v>
      </x:c>
      <x:c r="T146" s="9" t="n">
        <x:f>S146/(1+'回测计划'!$B$33)</x:f>
        <x:v>6501.210784233286</x:v>
      </x:c>
      <x:c r="U146" s="9" t="n">
        <x:f>T146*R146</x:f>
        <x:v>9.296318168433563</x:v>
      </x:c>
      <x:c r="V146" s="9" t="n">
        <x:f>S146+U146</x:f>
        <x:v>6513.757707793836</x:v>
      </x:c>
      <x:c r="W146" s="2" t="n">
        <x:f>IF(N146&gt;0,1,0)</x:f>
        <x:v>1</x:v>
      </x:c>
      <x:c r="X146" s="2" t="n">
        <x:f>IF(U146&gt;0,1,0)</x:f>
        <x:v>1</x:v>
      </x:c>
      <x:c r="Y146" s="9" t="n">
        <x:f>MAX(U146,0)</x:f>
        <x:v>9.296318168433563</x:v>
      </x:c>
      <x:c r="Z146" s="9" t="n">
        <x:f>-MIN(U146,0)</x:f>
        <x:v>0</x:v>
      </x:c>
    </x:row>
    <x:row r="147" ht="23" customHeight="1">
      <x:c r="A147" s="2" t="str">
        <x:v>4H-MACD-全期</x:v>
      </x:c>
      <x:c r="B147" s="2" t="str">
        <x:v>4H</x:v>
      </x:c>
      <x:c r="C147" s="2" t="str">
        <x:v>MACD</x:v>
      </x:c>
      <x:c r="D147" s="2" t="str">
        <x:v>全期</x:v>
      </x:c>
      <x:c r="E147" s="2" t="n">
        <x:v>143</x:v>
      </x:c>
      <x:c r="F147" s="2" t="str">
        <x:v>空</x:v>
      </x:c>
      <x:c r="G147" s="11" t="n">
        <x:v>46218.00000000001</x:v>
      </x:c>
      <x:c r="H147" s="11" t="n">
        <x:v>46218.166666666664</x:v>
      </x:c>
      <x:c r="I147" s="11" t="n">
        <x:v>46219.833321759266</x:v>
      </x:c>
      <x:c r="J147" s="9" t="n">
        <x:v>64543.1</x:v>
      </x:c>
      <x:c r="K147" s="9" t="n">
        <x:v>64226.6</x:v>
      </x:c>
      <x:c r="L147" s="9" t="n">
        <x:v>64530.19138</x:v>
      </x:c>
      <x:c r="M147" s="9" t="n">
        <x:v>64239.44532</x:v>
      </x:c>
      <x:c r="N147" s="10" t="n">
        <x:f>IF(F147="多",1,-1)*(K147/J147-1)</x:f>
        <x:v>0.004903700008211609</x:v>
      </x:c>
      <x:c r="O147" s="10" t="n">
        <x:f>IF(F147="多",1,-1)*(M147/L147-1)</x:f>
        <x:v>0.00450558186458605</x:v>
      </x:c>
      <x:c r="P147" s="10" t="n">
        <x:v>0.000997747209067707</x:v>
      </x:c>
      <x:c r="Q147" s="10" t="n">
        <x:v>-0.0003457109797955715</x:v>
      </x:c>
      <x:c r="R147" s="10" t="n">
        <x:f>O147-P147-Q147</x:f>
        <x:v>0.0038535456353139146</x:v>
      </x:c>
      <x:c r="S147" s="9" t="n">
        <x:f>V146</x:f>
        <x:v>6513.757707793836</x:v>
      </x:c>
      <x:c r="T147" s="9" t="n">
        <x:f>S147/(1+'回测计划'!$B$33)</x:f>
        <x:v>6510.502456565553</x:v>
      </x:c>
      <x:c r="U147" s="9" t="n">
        <x:f>T147*R147</x:f>
        <x:v>25.088518325198706</x:v>
      </x:c>
      <x:c r="V147" s="9" t="n">
        <x:f>S147+U147</x:f>
        <x:v>6538.846226119034</x:v>
      </x:c>
      <x:c r="W147" s="2" t="n">
        <x:f>IF(N147&gt;0,1,0)</x:f>
        <x:v>1</x:v>
      </x:c>
      <x:c r="X147" s="2" t="n">
        <x:f>IF(U147&gt;0,1,0)</x:f>
        <x:v>1</x:v>
      </x:c>
      <x:c r="Y147" s="9" t="n">
        <x:f>MAX(U147,0)</x:f>
        <x:v>25.088518325198706</x:v>
      </x:c>
      <x:c r="Z147" s="9" t="n">
        <x:f>-MIN(U147,0)</x:f>
        <x:v>0</x:v>
      </x:c>
    </x:row>
    <x:row r="148" ht="23" customHeight="1">
      <x:c r="A148" s="2" t="str">
        <x:v>4H-MACD-全期</x:v>
      </x:c>
      <x:c r="B148" s="2" t="str">
        <x:v>4H</x:v>
      </x:c>
      <x:c r="C148" s="2" t="str">
        <x:v>MACD</x:v>
      </x:c>
      <x:c r="D148" s="2" t="str">
        <x:v>全期</x:v>
      </x:c>
      <x:c r="E148" s="2" t="n">
        <x:v>144</x:v>
      </x:c>
      <x:c r="F148" s="2" t="str">
        <x:v>空</x:v>
      </x:c>
      <x:c r="G148" s="11" t="n">
        <x:v>46225.00000000001</x:v>
      </x:c>
      <x:c r="H148" s="11" t="n">
        <x:v>46225.166666666664</x:v>
      </x:c>
      <x:c r="I148" s="11" t="n">
        <x:v>46226.833321759266</x:v>
      </x:c>
      <x:c r="J148" s="9" t="n">
        <x:v>66409.5</x:v>
      </x:c>
      <x:c r="K148" s="9" t="n">
        <x:v>65525.4</x:v>
      </x:c>
      <x:c r="L148" s="9" t="n">
        <x:v>66396.2181</x:v>
      </x:c>
      <x:c r="M148" s="9" t="n">
        <x:v>65538.50508</x:v>
      </x:c>
      <x:c r="N148" s="10" t="n">
        <x:f>IF(F148="多",1,-1)*(K148/J148-1)</x:f>
        <x:v>0.013312854335599589</x:v>
      </x:c>
      <x:c r="O148" s="10" t="n">
        <x:f>IF(F148="多",1,-1)*(M148/L148-1)</x:f>
        <x:v>0.01291810052657194</x:v>
      </x:c>
      <x:c r="P148" s="10" t="n">
        <x:v>0.000993540949736714</x:v>
      </x:c>
      <x:c r="Q148" s="10" t="n">
        <x:v>-0.00010695953466754771</x:v>
      </x:c>
      <x:c r="R148" s="10" t="n">
        <x:f>O148-P148-Q148</x:f>
        <x:v>0.012031519111502775</x:v>
      </x:c>
      <x:c r="S148" s="9" t="n">
        <x:f>V147</x:f>
        <x:v>6538.846226119034</x:v>
      </x:c>
      <x:c r="T148" s="9" t="n">
        <x:f>S148/(1+'回测计划'!$B$33)</x:f>
        <x:v>6535.578436900584</x:v>
      </x:c>
      <x:c r="U148" s="9" t="n">
        <x:f>T148*R148</x:f>
        <x:v>78.6329368682948</x:v>
      </x:c>
      <x:c r="V148" s="9" t="n">
        <x:f>S148+U148</x:f>
        <x:v>6617.479162987329</x:v>
      </x:c>
      <x:c r="W148" s="2" t="n">
        <x:f>IF(N148&gt;0,1,0)</x:f>
        <x:v>1</x:v>
      </x:c>
      <x:c r="X148" s="2" t="n">
        <x:f>IF(U148&gt;0,1,0)</x:f>
        <x:v>1</x:v>
      </x:c>
      <x:c r="Y148" s="9" t="n">
        <x:f>MAX(U148,0)</x:f>
        <x:v>78.6329368682948</x:v>
      </x:c>
      <x:c r="Z148" s="9" t="n">
        <x:f>-MIN(U148,0)</x:f>
        <x:v>0</x:v>
      </x:c>
    </x:row>
    <x:row r="149" ht="23" customHeight="1">
      <x:c r="A149" s="2" t="str">
        <x:v>4H-MACD-全期</x:v>
      </x:c>
      <x:c r="B149" s="2" t="str">
        <x:v>4H</x:v>
      </x:c>
      <x:c r="C149" s="2" t="str">
        <x:v>MACD</x:v>
      </x:c>
      <x:c r="D149" s="2" t="str">
        <x:v>全期</x:v>
      </x:c>
      <x:c r="E149" s="2" t="n">
        <x:v>145</x:v>
      </x:c>
      <x:c r="F149" s="2" t="str">
        <x:v>多</x:v>
      </x:c>
      <x:c r="G149" s="11" t="n">
        <x:v>46235.00000000001</x:v>
      </x:c>
      <x:c r="H149" s="11" t="n">
        <x:v>46235.166666666664</x:v>
      </x:c>
      <x:c r="I149" s="11" t="n">
        <x:v>46236.833321759266</x:v>
      </x:c>
      <x:c r="J149" s="9" t="n">
        <x:v>62947.1</x:v>
      </x:c>
      <x:c r="K149" s="9" t="n">
        <x:v>63007.3</x:v>
      </x:c>
      <x:c r="L149" s="9" t="n">
        <x:v>62959.689419999995</x:v>
      </x:c>
      <x:c r="M149" s="9" t="n">
        <x:v>62994.698540000005</x:v>
      </x:c>
      <x:c r="N149" s="10" t="n">
        <x:f>IF(F149="多",1,-1)*(K149/J149-1)</x:f>
        <x:v>0.0009563585931680052</x:v>
      </x:c>
      <x:c r="O149" s="10" t="n">
        <x:f>IF(F149="多",1,-1)*(M149/L149-1)</x:f>
        <x:v>0.0005560561102273542</x:v>
      </x:c>
      <x:c r="P149" s="10" t="n">
        <x:v>0.0010002780280551136</x:v>
      </x:c>
      <x:c r="Q149" s="10" t="n">
        <x:v>0.00024361588373917294</x:v>
      </x:c>
      <x:c r="R149" s="10" t="n">
        <x:f>O149-P149-Q149</x:f>
        <x:v>-0.0006878378015669324</x:v>
      </x:c>
      <x:c r="S149" s="9" t="n">
        <x:f>V148</x:f>
        <x:v>6617.479162987329</x:v>
      </x:c>
      <x:c r="T149" s="9" t="n">
        <x:f>S149/(1+'回测计划'!$B$33)</x:f>
        <x:v>6614.172076948855</x:v>
      </x:c>
      <x:c r="U149" s="9" t="n">
        <x:f>T149*R149</x:f>
        <x:v>-4.549477580593892</x:v>
      </x:c>
      <x:c r="V149" s="9" t="n">
        <x:f>S149+U149</x:f>
        <x:v>6612.929685406735</x:v>
      </x:c>
      <x:c r="W149" s="2" t="n">
        <x:f>IF(N149&gt;0,1,0)</x:f>
        <x:v>1</x:v>
      </x:c>
      <x:c r="X149" s="2" t="n">
        <x:f>IF(U149&gt;0,1,0)</x:f>
        <x:v>0</x:v>
      </x:c>
      <x:c r="Y149" s="9" t="n">
        <x:f>MAX(U149,0)</x:f>
        <x:v>0</x:v>
      </x:c>
      <x:c r="Z149" s="9" t="n">
        <x:f>-MIN(U149,0)</x:f>
        <x:v>4.549477580593892</x:v>
      </x:c>
    </x:row>
    <x:row r="150" ht="23" customHeight="1">
      <x:c r="A150" s="2" t="str">
        <x:v>4H-MACD-全期</x:v>
      </x:c>
      <x:c r="B150" s="2" t="str">
        <x:v>4H</x:v>
      </x:c>
      <x:c r="C150" s="2" t="str">
        <x:v>MACD</x:v>
      </x:c>
      <x:c r="D150" s="2" t="str">
        <x:v>全期</x:v>
      </x:c>
      <x:c r="E150" s="2" t="n">
        <x:v>146</x:v>
      </x:c>
      <x:c r="F150" s="2" t="str">
        <x:v>多</x:v>
      </x:c>
      <x:c r="G150" s="11" t="n">
        <x:v>46281.333333333336</x:v>
      </x:c>
      <x:c r="H150" s="11" t="n">
        <x:v>46281.50000000001</x:v>
      </x:c>
      <x:c r="I150" s="11" t="n">
        <x:v>46283.166655092595</x:v>
      </x:c>
      <x:c r="J150" s="9" t="n">
        <x:v>75787.5</x:v>
      </x:c>
      <x:c r="K150" s="9" t="n">
        <x:v>76561.1</x:v>
      </x:c>
      <x:c r="L150" s="9" t="n">
        <x:v>75802.6575</x:v>
      </x:c>
      <x:c r="M150" s="9" t="n">
        <x:v>76545.78778000001</x:v>
      </x:c>
      <x:c r="N150" s="10" t="n">
        <x:f>IF(F150="多",1,-1)*(K150/J150-1)</x:f>
        <x:v>0.010207488042223378</x:v>
      </x:c>
      <x:c r="O150" s="10" t="n">
        <x:f>IF(F150="多",1,-1)*(M150/L150-1)</x:f>
        <x:v>0.009803485847445614</x:v>
      </x:c>
      <x:c r="P150" s="10" t="n">
        <x:v>0.0010049017429237229</x:v>
      </x:c>
      <x:c r="Q150" s="10" t="n">
        <x:v>0.0002938610768099884</x:v>
      </x:c>
      <x:c r="R150" s="10" t="n">
        <x:f>O150-P150-Q150</x:f>
        <x:v>0.008504723027711903</x:v>
      </x:c>
      <x:c r="S150" s="9" t="n">
        <x:f>V149</x:f>
        <x:v>6612.929685406735</x:v>
      </x:c>
      <x:c r="T150" s="9" t="n">
        <x:f>S150/(1+'回测计划'!$B$33)</x:f>
        <x:v>6609.62487297025</x:v>
      </x:c>
      <x:c r="U150" s="9" t="n">
        <x:f>T150*R150</x:f>
        <x:v>56.21302886168745</x:v>
      </x:c>
      <x:c r="V150" s="9" t="n">
        <x:f>S150+U150</x:f>
        <x:v>6669.142714268422</x:v>
      </x:c>
      <x:c r="W150" s="2" t="n">
        <x:f>IF(N150&gt;0,1,0)</x:f>
        <x:v>1</x:v>
      </x:c>
      <x:c r="X150" s="2" t="n">
        <x:f>IF(U150&gt;0,1,0)</x:f>
        <x:v>1</x:v>
      </x:c>
      <x:c r="Y150" s="9" t="n">
        <x:f>MAX(U150,0)</x:f>
        <x:v>56.21302886168745</x:v>
      </x:c>
      <x:c r="Z150" s="9" t="n">
        <x:f>-MIN(U150,0)</x:f>
        <x:v>0</x:v>
      </x:c>
    </x:row>
    <x:row r="151" ht="23" customHeight="1">
      <x:c r="A151" s="2" t="str">
        <x:v>4H-MACD-全期</x:v>
      </x:c>
      <x:c r="B151" s="2" t="str">
        <x:v>4H</x:v>
      </x:c>
      <x:c r="C151" s="2" t="str">
        <x:v>MACD</x:v>
      </x:c>
      <x:c r="D151" s="2" t="str">
        <x:v>全期</x:v>
      </x:c>
      <x:c r="E151" s="2" t="n">
        <x:v>147</x:v>
      </x:c>
      <x:c r="F151" s="2" t="str">
        <x:v>空</x:v>
      </x:c>
      <x:c r="G151" s="11" t="n">
        <x:v>46292.833333333336</x:v>
      </x:c>
      <x:c r="H151" s="11" t="n">
        <x:v>46293.00000000001</x:v>
      </x:c>
      <x:c r="I151" s="11" t="n">
        <x:v>46294.666655092595</x:v>
      </x:c>
      <x:c r="J151" s="9" t="n">
        <x:v>84426.9</x:v>
      </x:c>
      <x:c r="K151" s="9" t="n">
        <x:v>83947</x:v>
      </x:c>
      <x:c r="L151" s="9" t="n">
        <x:v>84410.01462</x:v>
      </x:c>
      <x:c r="M151" s="9" t="n">
        <x:v>83963.7894</x:v>
      </x:c>
      <x:c r="N151" s="10" t="n">
        <x:f>IF(F151="多",1,-1)*(K151/J151-1)</x:f>
        <x:v>0.0056842072846450264</x:v>
      </x:c>
      <x:c r="O151" s="10" t="n">
        <x:f>IF(F151="多",1,-1)*(M151/L151-1)</x:f>
        <x:v>0.0052864014063833675</x:v>
      </x:c>
      <x:c r="P151" s="10" t="n">
        <x:v>0.0009973567992968082</x:v>
      </x:c>
      <x:c r="Q151" s="10" t="n">
        <x:v>-0.00009660511457293548</x:v>
      </x:c>
      <x:c r="R151" s="10" t="n">
        <x:f>O151-P151-Q151</x:f>
        <x:v>0.004385649721659495</x:v>
      </x:c>
      <x:c r="S151" s="9" t="n">
        <x:f>V150</x:f>
        <x:v>6669.142714268422</x:v>
      </x:c>
      <x:c r="T151" s="9" t="n">
        <x:f>S151/(1+'回测计划'!$B$33)</x:f>
        <x:v>6665.809809363741</x:v>
      </x:c>
      <x:c r="U151" s="9" t="n">
        <x:f>T151*R151</x:f>
        <x:v>29.233906935071225</x:v>
      </x:c>
      <x:c r="V151" s="9" t="n">
        <x:f>S151+U151</x:f>
        <x:v>6698.376621203493</x:v>
      </x:c>
      <x:c r="W151" s="2" t="n">
        <x:f>IF(N151&gt;0,1,0)</x:f>
        <x:v>1</x:v>
      </x:c>
      <x:c r="X151" s="2" t="n">
        <x:f>IF(U151&gt;0,1,0)</x:f>
        <x:v>1</x:v>
      </x:c>
      <x:c r="Y151" s="9" t="n">
        <x:f>MAX(U151,0)</x:f>
        <x:v>29.233906935071225</x:v>
      </x:c>
      <x:c r="Z151" s="9" t="n">
        <x:f>-MIN(U151,0)</x:f>
        <x:v>0</x:v>
      </x:c>
    </x:row>
    <x:row r="152" ht="23" customHeight="1">
      <x:c r="A152" s="2" t="str">
        <x:v>4H-Hist-全期</x:v>
      </x:c>
      <x:c r="B152" s="2" t="str">
        <x:v>4H</x:v>
      </x:c>
      <x:c r="C152" s="2" t="str">
        <x:v>MACD Histogram</x:v>
      </x:c>
      <x:c r="D152" s="2" t="str">
        <x:v>全期</x:v>
      </x:c>
      <x:c r="E152" s="2" t="n">
        <x:v>1</x:v>
      </x:c>
      <x:c r="F152" s="2" t="str">
        <x:v>空</x:v>
      </x:c>
      <x:c r="G152" s="11" t="n">
        <x:v>44199.166666666664</x:v>
      </x:c>
      <x:c r="H152" s="11" t="n">
        <x:v>44199.333333333336</x:v>
      </x:c>
      <x:c r="I152" s="11" t="n">
        <x:v>44200.99998842592</x:v>
      </x:c>
      <x:c r="J152" s="9" t="n">
        <x:v>32198.41</x:v>
      </x:c>
      <x:c r="K152" s="9" t="n">
        <x:v>31758.38</x:v>
      </x:c>
      <x:c r="L152" s="9" t="n">
        <x:v>32191.970318</x:v>
      </x:c>
      <x:c r="M152" s="9" t="n">
        <x:v>31764.731676</x:v>
      </x:c>
      <x:c r="N152" s="10" t="n">
        <x:f>IF(F152="多",1,-1)*(K152/J152-1)</x:f>
        <x:v>0.01366620277212438</x:v>
      </x:c>
      <x:c r="O152" s="10" t="n">
        <x:f>IF(F152="多",1,-1)*(M152/L152-1)</x:f>
        <x:v>0.013271590330745098</x:v>
      </x:c>
      <x:c r="P152" s="10" t="n">
        <x:v>0.0009933642048346274</x:v>
      </x:c>
      <x:c r="Q152" s="10" t="n">
        <x:v>-0.008134278929903928</x:v>
      </x:c>
      <x:c r="R152" s="10" t="n">
        <x:f>O152-P152-Q152</x:f>
        <x:v>0.0204125050558144</x:v>
      </x:c>
      <x:c r="S152" s="9" t="n">
        <x:f>'回测计划'!$B$32</x:f>
        <x:v>10000</x:v>
      </x:c>
      <x:c r="T152" s="9" t="n">
        <x:f>S152/(1+'回测计划'!$B$33)</x:f>
        <x:v>9995.002498750626</x:v>
      </x:c>
      <x:c r="U152" s="9" t="n">
        <x:f>T152*R152</x:f>
        <x:v>204.02303903862472</x:v>
      </x:c>
      <x:c r="V152" s="9" t="n">
        <x:f>S152+U152</x:f>
        <x:v>10204.023039038624</x:v>
      </x:c>
      <x:c r="W152" s="2" t="n">
        <x:f>IF(N152&gt;0,1,0)</x:f>
        <x:v>1</x:v>
      </x:c>
      <x:c r="X152" s="2" t="n">
        <x:f>IF(U152&gt;0,1,0)</x:f>
        <x:v>1</x:v>
      </x:c>
      <x:c r="Y152" s="9" t="n">
        <x:f>MAX(U152,0)</x:f>
        <x:v>204.02303903862472</x:v>
      </x:c>
      <x:c r="Z152" s="9" t="n">
        <x:f>-MIN(U152,0)</x:f>
        <x:v>0</x:v>
      </x:c>
    </x:row>
    <x:row r="153" ht="23" customHeight="1">
      <x:c r="A153" s="2" t="str">
        <x:v>4H-Hist-全期</x:v>
      </x:c>
      <x:c r="B153" s="2" t="str">
        <x:v>4H</x:v>
      </x:c>
      <x:c r="C153" s="2" t="str">
        <x:v>MACD Histogram</x:v>
      </x:c>
      <x:c r="D153" s="2" t="str">
        <x:v>全期</x:v>
      </x:c>
      <x:c r="E153" s="2" t="n">
        <x:v>2</x:v>
      </x:c>
      <x:c r="F153" s="2" t="str">
        <x:v>多</x:v>
      </x:c>
      <x:c r="G153" s="11" t="n">
        <x:v>44224.00000000001</x:v>
      </x:c>
      <x:c r="H153" s="11" t="n">
        <x:v>44224.166666666664</x:v>
      </x:c>
      <x:c r="I153" s="11" t="n">
        <x:v>44225.833321759266</x:v>
      </x:c>
      <x:c r="J153" s="9" t="n">
        <x:v>30738.48</x:v>
      </x:c>
      <x:c r="K153" s="9" t="n">
        <x:v>37066.11</x:v>
      </x:c>
      <x:c r="L153" s="9" t="n">
        <x:v>30744.627696</x:v>
      </x:c>
      <x:c r="M153" s="9" t="n">
        <x:v>37058.696778000005</x:v>
      </x:c>
      <x:c r="N153" s="10" t="n">
        <x:f>IF(F153="多",1,-1)*(K153/J153-1)</x:f>
        <x:v>0.20585370519296986</x:v>
      </x:c>
      <x:c r="O153" s="10" t="n">
        <x:f>IF(F153="多",1,-1)*(M153/L153-1)</x:f>
        <x:v>0.2053714601598995</x:v>
      </x:c>
      <x:c r="P153" s="10" t="n">
        <x:v>0.0011026857300799498</x:v>
      </x:c>
      <x:c r="Q153" s="10" t="n">
        <x:v>0.001221173009045244</x:v>
      </x:c>
      <x:c r="R153" s="10" t="n">
        <x:f>O153-P153-Q153</x:f>
        <x:v>0.20304760142077427</x:v>
      </x:c>
      <x:c r="S153" s="9" t="n">
        <x:f>V152</x:f>
        <x:v>10204.023039038624</x:v>
      </x:c>
      <x:c r="T153" s="9" t="n">
        <x:f>S153/(1+'回测计划'!$B$33)</x:f>
        <x:v>10198.92357725</x:v>
      </x:c>
      <x:c r="U153" s="9" t="n">
        <x:f>T153*R153</x:f>
        <x:v>2070.8669694343953</x:v>
      </x:c>
      <x:c r="V153" s="9" t="n">
        <x:f>S153+U153</x:f>
        <x:v>12274.89000847302</x:v>
      </x:c>
      <x:c r="W153" s="2" t="n">
        <x:f>IF(N153&gt;0,1,0)</x:f>
        <x:v>1</x:v>
      </x:c>
      <x:c r="X153" s="2" t="n">
        <x:f>IF(U153&gt;0,1,0)</x:f>
        <x:v>1</x:v>
      </x:c>
      <x:c r="Y153" s="9" t="n">
        <x:f>MAX(U153,0)</x:f>
        <x:v>2070.8669694343953</x:v>
      </x:c>
      <x:c r="Z153" s="9" t="n">
        <x:f>-MIN(U153,0)</x:f>
        <x:v>0</x:v>
      </x:c>
    </x:row>
    <x:row r="154" ht="23" customHeight="1">
      <x:c r="A154" s="2" t="str">
        <x:v>4H-Hist-全期</x:v>
      </x:c>
      <x:c r="B154" s="2" t="str">
        <x:v>4H</x:v>
      </x:c>
      <x:c r="C154" s="2" t="str">
        <x:v>MACD Histogram</x:v>
      </x:c>
      <x:c r="D154" s="2" t="str">
        <x:v>全期</x:v>
      </x:c>
      <x:c r="E154" s="2" t="n">
        <x:v>3</x:v>
      </x:c>
      <x:c r="F154" s="2" t="str">
        <x:v>空</x:v>
      </x:c>
      <x:c r="G154" s="11" t="n">
        <x:v>44229.833333333336</x:v>
      </x:c>
      <x:c r="H154" s="11" t="n">
        <x:v>44230.00000000001</x:v>
      </x:c>
      <x:c r="I154" s="11" t="n">
        <x:v>44231.666655092595</x:v>
      </x:c>
      <x:c r="J154" s="9" t="n">
        <x:v>34750.83</x:v>
      </x:c>
      <x:c r="K154" s="9" t="n">
        <x:v>37884.43</x:v>
      </x:c>
      <x:c r="L154" s="9" t="n">
        <x:v>34743.879834</x:v>
      </x:c>
      <x:c r="M154" s="9" t="n">
        <x:v>37892.006886</x:v>
      </x:c>
      <x:c r="N154" s="10" t="n">
        <x:f>IF(F154="多",1,-1)*(K154/J154-1)</x:f>
        <x:v>-0.0901733857867566</x:v>
      </x:c>
      <x:c r="O154" s="10" t="n">
        <x:f>IF(F154="多",1,-1)*(M154/L154-1)</x:f>
        <x:v>-0.09060954237238872</x:v>
      </x:c>
      <x:c r="P154" s="10" t="n">
        <x:v>0.0010453047711861943</x:v>
      </x:c>
      <x:c r="Q154" s="10" t="n">
        <x:v>-0.0027497760711372066</x:v>
      </x:c>
      <x:c r="R154" s="10" t="n">
        <x:f>O154-P154-Q154</x:f>
        <x:v>-0.08890507107243771</x:v>
      </x:c>
      <x:c r="S154" s="9" t="n">
        <x:f>V153</x:f>
        <x:v>12274.89000847302</x:v>
      </x:c>
      <x:c r="T154" s="9" t="n">
        <x:f>S154/(1+'回测计划'!$B$33)</x:f>
        <x:v>12268.755630657692</x:v>
      </x:c>
      <x:c r="U154" s="9" t="n">
        <x:f>T154*R154</x:f>
        <x:v>-1090.7545913139925</x:v>
      </x:c>
      <x:c r="V154" s="9" t="n">
        <x:f>S154+U154</x:f>
        <x:v>11184.135417159026</x:v>
      </x:c>
      <x:c r="W154" s="2" t="n">
        <x:f>IF(N154&gt;0,1,0)</x:f>
        <x:v>0</x:v>
      </x:c>
      <x:c r="X154" s="2" t="n">
        <x:f>IF(U154&gt;0,1,0)</x:f>
        <x:v>0</x:v>
      </x:c>
      <x:c r="Y154" s="9" t="n">
        <x:f>MAX(U154,0)</x:f>
        <x:v>0</x:v>
      </x:c>
      <x:c r="Z154" s="9" t="n">
        <x:f>-MIN(U154,0)</x:f>
        <x:v>1090.7545913139925</x:v>
      </x:c>
    </x:row>
    <x:row r="155" ht="23" customHeight="1">
      <x:c r="A155" s="2" t="str">
        <x:v>4H-Hist-全期</x:v>
      </x:c>
      <x:c r="B155" s="2" t="str">
        <x:v>4H</x:v>
      </x:c>
      <x:c r="C155" s="2" t="str">
        <x:v>MACD Histogram</x:v>
      </x:c>
      <x:c r="D155" s="2" t="str">
        <x:v>全期</x:v>
      </x:c>
      <x:c r="E155" s="2" t="n">
        <x:v>4</x:v>
      </x:c>
      <x:c r="F155" s="2" t="str">
        <x:v>空</x:v>
      </x:c>
      <x:c r="G155" s="11" t="n">
        <x:v>44231.666666666664</x:v>
      </x:c>
      <x:c r="H155" s="11" t="n">
        <x:v>44231.833333333336</x:v>
      </x:c>
      <x:c r="I155" s="11" t="n">
        <x:v>44233.49998842592</x:v>
      </x:c>
      <x:c r="J155" s="9" t="n">
        <x:v>37356.21</x:v>
      </x:c>
      <x:c r="K155" s="9" t="n">
        <x:v>39441.31</x:v>
      </x:c>
      <x:c r="L155" s="9" t="n">
        <x:v>37348.738758</x:v>
      </x:c>
      <x:c r="M155" s="9" t="n">
        <x:v>39449.198262</x:v>
      </x:c>
      <x:c r="N155" s="10" t="n">
        <x:f>IF(F155="多",1,-1)*(K155/J155-1)</x:f>
        <x:v>-0.05581669018350621</x:v>
      </x:c>
      <x:c r="O155" s="10" t="n">
        <x:f>IF(F155="多",1,-1)*(M155/L155-1)</x:f>
        <x:v>-0.056239101341811315</x:v>
      </x:c>
      <x:c r="P155" s="10" t="n">
        <x:v>0.0010281195506709057</x:v>
      </x:c>
      <x:c r="Q155" s="10" t="n">
        <x:v>-0.0032895244674034335</x:v>
      </x:c>
      <x:c r="R155" s="10" t="n">
        <x:f>O155-P155-Q155</x:f>
        <x:v>-0.05397769642507879</x:v>
      </x:c>
      <x:c r="S155" s="9" t="n">
        <x:f>V154</x:f>
        <x:v>11184.135417159026</x:v>
      </x:c>
      <x:c r="T155" s="9" t="n">
        <x:f>S155/(1+'回测计划'!$B$33)</x:f>
        <x:v>11178.546144086984</x:v>
      </x:c>
      <x:c r="U155" s="9" t="n">
        <x:f>T155*R155</x:f>
        <x:v>-603.3921702392623</x:v>
      </x:c>
      <x:c r="V155" s="9" t="n">
        <x:f>S155+U155</x:f>
        <x:v>10580.743246919765</x:v>
      </x:c>
      <x:c r="W155" s="2" t="n">
        <x:f>IF(N155&gt;0,1,0)</x:f>
        <x:v>0</x:v>
      </x:c>
      <x:c r="X155" s="2" t="n">
        <x:f>IF(U155&gt;0,1,0)</x:f>
        <x:v>0</x:v>
      </x:c>
      <x:c r="Y155" s="9" t="n">
        <x:f>MAX(U155,0)</x:f>
        <x:v>0</x:v>
      </x:c>
      <x:c r="Z155" s="9" t="n">
        <x:f>-MIN(U155,0)</x:f>
        <x:v>603.3921702392623</x:v>
      </x:c>
    </x:row>
    <x:row r="156" ht="23" customHeight="1">
      <x:c r="A156" s="2" t="str">
        <x:v>4H-Hist-全期</x:v>
      </x:c>
      <x:c r="B156" s="2" t="str">
        <x:v>4H</x:v>
      </x:c>
      <x:c r="C156" s="2" t="str">
        <x:v>MACD Histogram</x:v>
      </x:c>
      <x:c r="D156" s="2" t="str">
        <x:v>全期</x:v>
      </x:c>
      <x:c r="E156" s="2" t="n">
        <x:v>5</x:v>
      </x:c>
      <x:c r="F156" s="2" t="str">
        <x:v>空</x:v>
      </x:c>
      <x:c r="G156" s="11" t="n">
        <x:v>44233.50000000001</x:v>
      </x:c>
      <x:c r="H156" s="11" t="n">
        <x:v>44233.666666666664</x:v>
      </x:c>
      <x:c r="I156" s="11" t="n">
        <x:v>44235.333321759266</x:v>
      </x:c>
      <x:c r="J156" s="9" t="n">
        <x:v>39410.69</x:v>
      </x:c>
      <x:c r="K156" s="9" t="n">
        <x:v>38849.25</x:v>
      </x:c>
      <x:c r="L156" s="9" t="n">
        <x:v>39402.807862</x:v>
      </x:c>
      <x:c r="M156" s="9" t="n">
        <x:v>38857.01985</x:v>
      </x:c>
      <x:c r="N156" s="10" t="n">
        <x:f>IF(F156="多",1,-1)*(K156/J156-1)</x:f>
        <x:v>0.014245881003352223</x:v>
      </x:c>
      <x:c r="O156" s="10" t="n">
        <x:f>IF(F156="多",1,-1)*(M156/L156-1)</x:f>
        <x:v>0.013851500479648893</x:v>
      </x:c>
      <x:c r="P156" s="10" t="n">
        <x:v>0.0009930742497601755</x:v>
      </x:c>
      <x:c r="Q156" s="10" t="n">
        <x:v>-0.004978898151382722</x:v>
      </x:c>
      <x:c r="R156" s="10" t="n">
        <x:f>O156-P156-Q156</x:f>
        <x:v>0.01783732438127144</x:v>
      </x:c>
      <x:c r="S156" s="9" t="n">
        <x:f>V155</x:f>
        <x:v>10580.743246919765</x:v>
      </x:c>
      <x:c r="T156" s="9" t="n">
        <x:f>S156/(1+'回测计划'!$B$33)</x:f>
        <x:v>10575.455519160185</x:v>
      </x:c>
      <x:c r="U156" s="9" t="n">
        <x:f>T156*R156</x:f>
        <x:v>188.63783057496758</x:v>
      </x:c>
      <x:c r="V156" s="9" t="n">
        <x:f>S156+U156</x:f>
        <x:v>10769.381077494732</x:v>
      </x:c>
      <x:c r="W156" s="2" t="n">
        <x:f>IF(N156&gt;0,1,0)</x:f>
        <x:v>1</x:v>
      </x:c>
      <x:c r="X156" s="2" t="n">
        <x:f>IF(U156&gt;0,1,0)</x:f>
        <x:v>1</x:v>
      </x:c>
      <x:c r="Y156" s="9" t="n">
        <x:f>MAX(U156,0)</x:f>
        <x:v>188.63783057496758</x:v>
      </x:c>
      <x:c r="Z156" s="9" t="n">
        <x:f>-MIN(U156,0)</x:f>
        <x:v>0</x:v>
      </x:c>
    </x:row>
    <x:row r="157" ht="23" customHeight="1">
      <x:c r="A157" s="2" t="str">
        <x:v>4H-Hist-全期</x:v>
      </x:c>
      <x:c r="B157" s="2" t="str">
        <x:v>4H</x:v>
      </x:c>
      <x:c r="C157" s="2" t="str">
        <x:v>MACD Histogram</x:v>
      </x:c>
      <x:c r="D157" s="2" t="str">
        <x:v>全期</x:v>
      </x:c>
      <x:c r="E157" s="2" t="n">
        <x:v>6</x:v>
      </x:c>
      <x:c r="F157" s="2" t="str">
        <x:v>空</x:v>
      </x:c>
      <x:c r="G157" s="11" t="n">
        <x:v>44236.00000000001</x:v>
      </x:c>
      <x:c r="H157" s="11" t="n">
        <x:v>44236.166666666664</x:v>
      </x:c>
      <x:c r="I157" s="11" t="n">
        <x:v>44237.833321759266</x:v>
      </x:c>
      <x:c r="J157" s="9" t="n">
        <x:v>43147.99</x:v>
      </x:c>
      <x:c r="K157" s="9" t="n">
        <x:v>46685</x:v>
      </x:c>
      <x:c r="L157" s="9" t="n">
        <x:v>43139.360402</x:v>
      </x:c>
      <x:c r="M157" s="9" t="n">
        <x:v>46694.337</x:v>
      </x:c>
      <x:c r="N157" s="10" t="n">
        <x:f>IF(F157="多",1,-1)*(K157/J157-1)</x:f>
        <x:v>-0.08197392277137361</x:v>
      </x:c>
      <x:c r="O157" s="10" t="n">
        <x:f>IF(F157="多",1,-1)*(M157/L157-1)</x:f>
        <x:v>-0.08240679891571112</x:v>
      </x:c>
      <x:c r="P157" s="10" t="n">
        <x:v>0.0010412033994578556</x:v>
      </x:c>
      <x:c r="Q157" s="10" t="n">
        <x:v>-0.008458264205024773</x:v>
      </x:c>
      <x:c r="R157" s="10" t="n">
        <x:f>O157-P157-Q157</x:f>
        <x:v>-0.07498973811014421</x:v>
      </x:c>
      <x:c r="S157" s="9" t="n">
        <x:f>V156</x:f>
        <x:v>10769.381077494732</x:v>
      </x:c>
      <x:c r="T157" s="9" t="n">
        <x:f>S157/(1+'回测计划'!$B$33)</x:f>
        <x:v>10763.999077955756</x:v>
      </x:c>
      <x:c r="U157" s="9" t="n">
        <x:f>T157*R157</x:f>
        <x:v>-807.1894718737359</x:v>
      </x:c>
      <x:c r="V157" s="9" t="n">
        <x:f>S157+U157</x:f>
        <x:v>9962.191605620996</x:v>
      </x:c>
      <x:c r="W157" s="2" t="n">
        <x:f>IF(N157&gt;0,1,0)</x:f>
        <x:v>0</x:v>
      </x:c>
      <x:c r="X157" s="2" t="n">
        <x:f>IF(U157&gt;0,1,0)</x:f>
        <x:v>0</x:v>
      </x:c>
      <x:c r="Y157" s="9" t="n">
        <x:f>MAX(U157,0)</x:f>
        <x:v>0</x:v>
      </x:c>
      <x:c r="Z157" s="9" t="n">
        <x:f>-MIN(U157,0)</x:f>
        <x:v>807.1894718737359</x:v>
      </x:c>
    </x:row>
    <x:row r="158" ht="23" customHeight="1">
      <x:c r="A158" s="2" t="str">
        <x:v>4H-Hist-全期</x:v>
      </x:c>
      <x:c r="B158" s="2" t="str">
        <x:v>4H</x:v>
      </x:c>
      <x:c r="C158" s="2" t="str">
        <x:v>MACD Histogram</x:v>
      </x:c>
      <x:c r="D158" s="2" t="str">
        <x:v>全期</x:v>
      </x:c>
      <x:c r="E158" s="2" t="n">
        <x:v>7</x:v>
      </x:c>
      <x:c r="F158" s="2" t="str">
        <x:v>空</x:v>
      </x:c>
      <x:c r="G158" s="11" t="n">
        <x:v>44241.833333333336</x:v>
      </x:c>
      <x:c r="H158" s="11" t="n">
        <x:v>44242.00000000001</x:v>
      </x:c>
      <x:c r="I158" s="11" t="n">
        <x:v>44243.666655092595</x:v>
      </x:c>
      <x:c r="J158" s="9" t="n">
        <x:v>48630.08</x:v>
      </x:c>
      <x:c r="K158" s="9" t="n">
        <x:v>49224</x:v>
      </x:c>
      <x:c r="L158" s="9" t="n">
        <x:v>48620.353984</x:v>
      </x:c>
      <x:c r="M158" s="9" t="n">
        <x:v>49233.8448</x:v>
      </x:c>
      <x:c r="N158" s="10" t="n">
        <x:f>IF(F158="多",1,-1)*(K158/J158-1)</x:f>
        <x:v>-0.01221301712849332</x:v>
      </x:c>
      <x:c r="O158" s="10" t="n">
        <x:f>IF(F158="多",1,-1)*(M158/L158-1)</x:f>
        <x:v>-0.012617983328584659</x:v>
      </x:c>
      <x:c r="P158" s="10" t="n">
        <x:v>0.0010063089916642922</x:v>
      </x:c>
      <x:c r="Q158" s="10" t="n">
        <x:v>-0.004724963364904729</x:v>
      </x:c>
      <x:c r="R158" s="10" t="n">
        <x:f>O158-P158-Q158</x:f>
        <x:v>-0.008899328955344222</x:v>
      </x:c>
      <x:c r="S158" s="9" t="n">
        <x:f>V157</x:f>
        <x:v>9962.191605620996</x:v>
      </x:c>
      <x:c r="T158" s="9" t="n">
        <x:f>S158/(1+'回测计划'!$B$33)</x:f>
        <x:v>9957.212999121435</x:v>
      </x:c>
      <x:c r="U158" s="9" t="n">
        <x:f>T158*R158</x:f>
        <x:v>-88.61251395761127</x:v>
      </x:c>
      <x:c r="V158" s="9" t="n">
        <x:f>S158+U158</x:f>
        <x:v>9873.579091663385</x:v>
      </x:c>
      <x:c r="W158" s="2" t="n">
        <x:f>IF(N158&gt;0,1,0)</x:f>
        <x:v>0</x:v>
      </x:c>
      <x:c r="X158" s="2" t="n">
        <x:f>IF(U158&gt;0,1,0)</x:f>
        <x:v>0</x:v>
      </x:c>
      <x:c r="Y158" s="9" t="n">
        <x:f>MAX(U158,0)</x:f>
        <x:v>0</x:v>
      </x:c>
      <x:c r="Z158" s="9" t="n">
        <x:f>-MIN(U158,0)</x:f>
        <x:v>88.61251395761127</x:v>
      </x:c>
    </x:row>
    <x:row r="159" ht="23" customHeight="1">
      <x:c r="A159" s="2" t="str">
        <x:v>4H-Hist-全期</x:v>
      </x:c>
      <x:c r="B159" s="2" t="str">
        <x:v>4H</x:v>
      </x:c>
      <x:c r="C159" s="2" t="str">
        <x:v>MACD Histogram</x:v>
      </x:c>
      <x:c r="D159" s="2" t="str">
        <x:v>全期</x:v>
      </x:c>
      <x:c r="E159" s="2" t="n">
        <x:v>8</x:v>
      </x:c>
      <x:c r="F159" s="2" t="str">
        <x:v>空</x:v>
      </x:c>
      <x:c r="G159" s="11" t="n">
        <x:v>44243.50000000001</x:v>
      </x:c>
      <x:c r="H159" s="11" t="n">
        <x:v>44243.666666666664</x:v>
      </x:c>
      <x:c r="I159" s="11" t="n">
        <x:v>44245.333321759266</x:v>
      </x:c>
      <x:c r="J159" s="9" t="n">
        <x:v>49224.01</x:v>
      </x:c>
      <x:c r="K159" s="9" t="n">
        <x:v>52194.62</x:v>
      </x:c>
      <x:c r="L159" s="9" t="n">
        <x:v>49214.165198</x:v>
      </x:c>
      <x:c r="M159" s="9" t="n">
        <x:v>52205.058924000004</x:v>
      </x:c>
      <x:c r="N159" s="10" t="n">
        <x:f>IF(F159="多",1,-1)*(K159/J159-1)</x:f>
        <x:v>-0.06034880132683207</x:v>
      </x:c>
      <x:c r="O159" s="10" t="n">
        <x:f>IF(F159="多",1,-1)*(M159/L159-1)</x:f>
        <x:v>-0.06077302569223608</x:v>
      </x:c>
      <x:c r="P159" s="10" t="n">
        <x:v>0.0010303865128461181</x:v>
      </x:c>
      <x:c r="Q159" s="10" t="n">
        <x:v>-0.004957820385967147</x:v>
      </x:c>
      <x:c r="R159" s="10" t="n">
        <x:f>O159-P159-Q159</x:f>
        <x:v>-0.056845591819115054</x:v>
      </x:c>
      <x:c r="S159" s="9" t="n">
        <x:f>V158</x:f>
        <x:v>9873.579091663385</x:v>
      </x:c>
      <x:c r="T159" s="9" t="n">
        <x:f>S159/(1+'回测计划'!$B$33)</x:f>
        <x:v>9868.644769278746</x:v>
      </x:c>
      <x:c r="U159" s="9" t="n">
        <x:f>T159*R159</x:f>
        <x:v>-560.9889523622645</x:v>
      </x:c>
      <x:c r="V159" s="9" t="n">
        <x:f>S159+U159</x:f>
        <x:v>9312.59013930112</x:v>
      </x:c>
      <x:c r="W159" s="2" t="n">
        <x:f>IF(N159&gt;0,1,0)</x:f>
        <x:v>0</x:v>
      </x:c>
      <x:c r="X159" s="2" t="n">
        <x:f>IF(U159&gt;0,1,0)</x:f>
        <x:v>0</x:v>
      </x:c>
      <x:c r="Y159" s="9" t="n">
        <x:f>MAX(U159,0)</x:f>
        <x:v>0</x:v>
      </x:c>
      <x:c r="Z159" s="9" t="n">
        <x:f>-MIN(U159,0)</x:f>
        <x:v>560.9889523622645</x:v>
      </x:c>
    </x:row>
    <x:row r="160" ht="23" customHeight="1">
      <x:c r="A160" s="2" t="str">
        <x:v>4H-Hist-全期</x:v>
      </x:c>
      <x:c r="B160" s="2" t="str">
        <x:v>4H</x:v>
      </x:c>
      <x:c r="C160" s="2" t="str">
        <x:v>MACD Histogram</x:v>
      </x:c>
      <x:c r="D160" s="2" t="str">
        <x:v>全期</x:v>
      </x:c>
      <x:c r="E160" s="2" t="n">
        <x:v>9</x:v>
      </x:c>
      <x:c r="F160" s="2" t="str">
        <x:v>空</x:v>
      </x:c>
      <x:c r="G160" s="11" t="n">
        <x:v>44245.166666666664</x:v>
      </x:c>
      <x:c r="H160" s="11" t="n">
        <x:v>44245.333333333336</x:v>
      </x:c>
      <x:c r="I160" s="11" t="n">
        <x:v>44246.99998842592</x:v>
      </x:c>
      <x:c r="J160" s="9" t="n">
        <x:v>52194.62</x:v>
      </x:c>
      <x:c r="K160" s="9" t="n">
        <x:v>53944.7</x:v>
      </x:c>
      <x:c r="L160" s="9" t="n">
        <x:v>52184.181076</x:v>
      </x:c>
      <x:c r="M160" s="9" t="n">
        <x:v>53955.488939999996</x:v>
      </x:c>
      <x:c r="N160" s="10" t="n">
        <x:f>IF(F160="多",1,-1)*(K160/J160-1)</x:f>
        <x:v>-0.033529892544480466</x:v>
      </x:c>
      <x:c r="O160" s="10" t="n">
        <x:f>IF(F160="多",1,-1)*(M160/L160-1)</x:f>
        <x:v>-0.03394338720042955</x:v>
      </x:c>
      <x:c r="P160" s="10" t="n">
        <x:v>0.001016971693600215</x:v>
      </x:c>
      <x:c r="Q160" s="10" t="n">
        <x:v>-0.005847781376813574</x:v>
      </x:c>
      <x:c r="R160" s="10" t="n">
        <x:f>O160-P160-Q160</x:f>
        <x:v>-0.029112577517216198</x:v>
      </x:c>
      <x:c r="S160" s="9" t="n">
        <x:f>V159</x:f>
        <x:v>9312.59013930112</x:v>
      </x:c>
      <x:c r="T160" s="9" t="n">
        <x:f>S160/(1+'回测计划'!$B$33)</x:f>
        <x:v>9307.936171215513</x:v>
      </x:c>
      <x:c r="U160" s="9" t="n">
        <x:f>T160*R160</x:f>
        <x:v>-270.9780133098122</x:v>
      </x:c>
      <x:c r="V160" s="9" t="n">
        <x:f>S160+U160</x:f>
        <x:v>9041.612125991309</x:v>
      </x:c>
      <x:c r="W160" s="2" t="n">
        <x:f>IF(N160&gt;0,1,0)</x:f>
        <x:v>0</x:v>
      </x:c>
      <x:c r="X160" s="2" t="n">
        <x:f>IF(U160&gt;0,1,0)</x:f>
        <x:v>0</x:v>
      </x:c>
      <x:c r="Y160" s="9" t="n">
        <x:f>MAX(U160,0)</x:f>
        <x:v>0</x:v>
      </x:c>
      <x:c r="Z160" s="9" t="n">
        <x:f>-MIN(U160,0)</x:f>
        <x:v>270.9780133098122</x:v>
      </x:c>
    </x:row>
    <x:row r="161" ht="23" customHeight="1">
      <x:c r="A161" s="2" t="str">
        <x:v>4H-Hist-全期</x:v>
      </x:c>
      <x:c r="B161" s="2" t="str">
        <x:v>4H</x:v>
      </x:c>
      <x:c r="C161" s="2" t="str">
        <x:v>MACD Histogram</x:v>
      </x:c>
      <x:c r="D161" s="2" t="str">
        <x:v>全期</x:v>
      </x:c>
      <x:c r="E161" s="2" t="n">
        <x:v>10</x:v>
      </x:c>
      <x:c r="F161" s="2" t="str">
        <x:v>空</x:v>
      </x:c>
      <x:c r="G161" s="11" t="n">
        <x:v>44247.333333333336</x:v>
      </x:c>
      <x:c r="H161" s="11" t="n">
        <x:v>44247.50000000001</x:v>
      </x:c>
      <x:c r="I161" s="11" t="n">
        <x:v>44249.166655092595</x:v>
      </x:c>
      <x:c r="J161" s="9" t="n">
        <x:v>55836.2</x:v>
      </x:c>
      <x:c r="K161" s="9" t="n">
        <x:v>58181.35</x:v>
      </x:c>
      <x:c r="L161" s="9" t="n">
        <x:v>55825.03276</x:v>
      </x:c>
      <x:c r="M161" s="9" t="n">
        <x:v>58192.986269999994</x:v>
      </x:c>
      <x:c r="N161" s="10" t="n">
        <x:f>IF(F161="多",1,-1)*(K161/J161-1)</x:f>
        <x:v>-0.04200053012203564</x:v>
      </x:c>
      <x:c r="O161" s="10" t="n">
        <x:f>IF(F161="多",1,-1)*(M161/L161-1)</x:f>
        <x:v>-0.04241741371080199</x:v>
      </x:c>
      <x:c r="P161" s="10" t="n">
        <x:v>0.001021208706855401</x:v>
      </x:c>
      <x:c r="Q161" s="10" t="n">
        <x:v>-0.005683558777701999</x:v>
      </x:c>
      <x:c r="R161" s="10" t="n">
        <x:f>O161-P161-Q161</x:f>
        <x:v>-0.03775506363995539</x:v>
      </x:c>
      <x:c r="S161" s="9" t="n">
        <x:f>V160</x:f>
        <x:v>9041.612125991309</x:v>
      </x:c>
      <x:c r="T161" s="9" t="n">
        <x:f>S161/(1+'回测计划'!$B$33)</x:f>
        <x:v>9037.093579201708</x:v>
      </x:c>
      <x:c r="U161" s="9" t="n">
        <x:f>T161*R161</x:f>
        <x:v>-341.19604320299277</x:v>
      </x:c>
      <x:c r="V161" s="9" t="n">
        <x:f>S161+U161</x:f>
        <x:v>8700.416082788317</x:v>
      </x:c>
      <x:c r="W161" s="2" t="n">
        <x:f>IF(N161&gt;0,1,0)</x:f>
        <x:v>0</x:v>
      </x:c>
      <x:c r="X161" s="2" t="n">
        <x:f>IF(U161&gt;0,1,0)</x:f>
        <x:v>0</x:v>
      </x:c>
      <x:c r="Y161" s="9" t="n">
        <x:f>MAX(U161,0)</x:f>
        <x:v>0</x:v>
      </x:c>
      <x:c r="Z161" s="9" t="n">
        <x:f>-MIN(U161,0)</x:f>
        <x:v>341.19604320299277</x:v>
      </x:c>
    </x:row>
    <x:row r="162" ht="23" customHeight="1">
      <x:c r="A162" s="2" t="str">
        <x:v>4H-Hist-全期</x:v>
      </x:c>
      <x:c r="B162" s="2" t="str">
        <x:v>4H</x:v>
      </x:c>
      <x:c r="C162" s="2" t="str">
        <x:v>MACD Histogram</x:v>
      </x:c>
      <x:c r="D162" s="2" t="str">
        <x:v>全期</x:v>
      </x:c>
      <x:c r="E162" s="2" t="n">
        <x:v>11</x:v>
      </x:c>
      <x:c r="F162" s="2" t="str">
        <x:v>多</x:v>
      </x:c>
      <x:c r="G162" s="11" t="n">
        <x:v>44253.666666666664</x:v>
      </x:c>
      <x:c r="H162" s="11" t="n">
        <x:v>44253.833333333336</x:v>
      </x:c>
      <x:c r="I162" s="11" t="n">
        <x:v>44255.49998842592</x:v>
      </x:c>
      <x:c r="J162" s="9" t="n">
        <x:v>46433.79</x:v>
      </x:c>
      <x:c r="K162" s="9" t="n">
        <x:v>44646.33</x:v>
      </x:c>
      <x:c r="L162" s="9" t="n">
        <x:v>46443.076758</x:v>
      </x:c>
      <x:c r="M162" s="9" t="n">
        <x:v>44637.400734</x:v>
      </x:c>
      <x:c r="N162" s="10" t="n">
        <x:f>IF(F162="多",1,-1)*(K162/J162-1)</x:f>
        <x:v>-0.03849481164470958</x:v>
      </x:c>
      <x:c r="O162" s="10" t="n">
        <x:f>IF(F162="多",1,-1)*(M162/L162-1)</x:f>
        <x:v>-0.03887933681501765</x:v>
      </x:c>
      <x:c r="P162" s="10" t="n">
        <x:v>0.0009805603315924912</x:v>
      </x:c>
      <x:c r="Q162" s="10" t="n">
        <x:v>0.0010561778352841417</x:v>
      </x:c>
      <x:c r="R162" s="10" t="n">
        <x:f>O162-P162-Q162</x:f>
        <x:v>-0.04091607498189428</x:v>
      </x:c>
      <x:c r="S162" s="9" t="n">
        <x:f>V161</x:f>
        <x:v>8700.416082788317</x:v>
      </x:c>
      <x:c r="T162" s="9" t="n">
        <x:f>S162/(1+'回测计划'!$B$33)</x:f>
        <x:v>8696.068048763935</x:v>
      </x:c>
      <x:c r="U162" s="9" t="n">
        <x:f>T162*R162</x:f>
        <x:v>-355.80897233088024</x:v>
      </x:c>
      <x:c r="V162" s="9" t="n">
        <x:f>S162+U162</x:f>
        <x:v>8344.607110457437</x:v>
      </x:c>
      <x:c r="W162" s="2" t="n">
        <x:f>IF(N162&gt;0,1,0)</x:f>
        <x:v>0</x:v>
      </x:c>
      <x:c r="X162" s="2" t="n">
        <x:f>IF(U162&gt;0,1,0)</x:f>
        <x:v>0</x:v>
      </x:c>
      <x:c r="Y162" s="9" t="n">
        <x:f>MAX(U162,0)</x:f>
        <x:v>0</x:v>
      </x:c>
      <x:c r="Z162" s="9" t="n">
        <x:f>-MIN(U162,0)</x:f>
        <x:v>355.80897233088024</x:v>
      </x:c>
    </x:row>
    <x:row r="163" ht="23" customHeight="1">
      <x:c r="A163" s="2" t="str">
        <x:v>4H-Hist-全期</x:v>
      </x:c>
      <x:c r="B163" s="2" t="str">
        <x:v>4H</x:v>
      </x:c>
      <x:c r="C163" s="2" t="str">
        <x:v>MACD Histogram</x:v>
      </x:c>
      <x:c r="D163" s="2" t="str">
        <x:v>全期</x:v>
      </x:c>
      <x:c r="E163" s="2" t="n">
        <x:v>12</x:v>
      </x:c>
      <x:c r="F163" s="2" t="str">
        <x:v>多</x:v>
      </x:c>
      <x:c r="G163" s="11" t="n">
        <x:v>44255.666666666664</x:v>
      </x:c>
      <x:c r="H163" s="11" t="n">
        <x:v>44255.833333333336</x:v>
      </x:c>
      <x:c r="I163" s="11" t="n">
        <x:v>44257.49998842592</x:v>
      </x:c>
      <x:c r="J163" s="9" t="n">
        <x:v>45335.56</x:v>
      </x:c>
      <x:c r="K163" s="9" t="n">
        <x:v>48988.38</x:v>
      </x:c>
      <x:c r="L163" s="9" t="n">
        <x:v>45344.627111999995</x:v>
      </x:c>
      <x:c r="M163" s="9" t="n">
        <x:v>48978.582323999995</x:v>
      </x:c>
      <x:c r="N163" s="10" t="n">
        <x:f>IF(F163="多",1,-1)*(K163/J163-1)</x:f>
        <x:v>0.08057295421077848</x:v>
      </x:c>
      <x:c r="O163" s="10" t="n">
        <x:f>IF(F163="多",1,-1)*(M163/L163-1)</x:f>
        <x:v>0.08014081145764473</x:v>
      </x:c>
      <x:c r="P163" s="10" t="n">
        <x:v>0.0010400704057288224</x:v>
      </x:c>
      <x:c r="Q163" s="10" t="n">
        <x:v>0.0008496089191921923</x:v>
      </x:c>
      <x:c r="R163" s="10" t="n">
        <x:f>O163-P163-Q163</x:f>
        <x:v>0.07825113213272372</x:v>
      </x:c>
      <x:c r="S163" s="9" t="n">
        <x:f>V162</x:f>
        <x:v>8344.607110457437</x:v>
      </x:c>
      <x:c r="T163" s="9" t="n">
        <x:f>S163/(1+'回测计划'!$B$33)</x:f>
        <x:v>8340.436892011432</x:v>
      </x:c>
      <x:c r="U163" s="9" t="n">
        <x:f>T163*R163</x:f>
        <x:v>652.6486292814301</x:v>
      </x:c>
      <x:c r="V163" s="9" t="n">
        <x:f>S163+U163</x:f>
        <x:v>8997.255739738866</x:v>
      </x:c>
      <x:c r="W163" s="2" t="n">
        <x:f>IF(N163&gt;0,1,0)</x:f>
        <x:v>1</x:v>
      </x:c>
      <x:c r="X163" s="2" t="n">
        <x:f>IF(U163&gt;0,1,0)</x:f>
        <x:v>1</x:v>
      </x:c>
      <x:c r="Y163" s="9" t="n">
        <x:f>MAX(U163,0)</x:f>
        <x:v>652.6486292814301</x:v>
      </x:c>
      <x:c r="Z163" s="9" t="n">
        <x:f>-MIN(U163,0)</x:f>
        <x:v>0</x:v>
      </x:c>
    </x:row>
    <x:row r="164" ht="23" customHeight="1">
      <x:c r="A164" s="2" t="str">
        <x:v>4H-Hist-全期</x:v>
      </x:c>
      <x:c r="B164" s="2" t="str">
        <x:v>4H</x:v>
      </x:c>
      <x:c r="C164" s="2" t="str">
        <x:v>MACD Histogram</x:v>
      </x:c>
      <x:c r="D164" s="2" t="str">
        <x:v>全期</x:v>
      </x:c>
      <x:c r="E164" s="2" t="n">
        <x:v>13</x:v>
      </x:c>
      <x:c r="F164" s="2" t="str">
        <x:v>空</x:v>
      </x:c>
      <x:c r="G164" s="11" t="n">
        <x:v>44267.333333333336</x:v>
      </x:c>
      <x:c r="H164" s="11" t="n">
        <x:v>44267.50000000001</x:v>
      </x:c>
      <x:c r="I164" s="11" t="n">
        <x:v>44269.166655092595</x:v>
      </x:c>
      <x:c r="J164" s="9" t="n">
        <x:v>57176.59</x:v>
      </x:c>
      <x:c r="K164" s="9" t="n">
        <x:v>60804.75</x:v>
      </x:c>
      <x:c r="L164" s="9" t="n">
        <x:v>57165.154682</x:v>
      </x:c>
      <x:c r="M164" s="9" t="n">
        <x:v>60816.91095</x:v>
      </x:c>
      <x:c r="N164" s="10" t="n">
        <x:f>IF(F164="多",1,-1)*(K164/J164-1)</x:f>
        <x:v>-0.06345534072598591</x:v>
      </x:c>
      <x:c r="O164" s="10" t="n">
        <x:f>IF(F164="多",1,-1)*(M164/L164-1)</x:f>
        <x:v>-0.06388080795572226</x:v>
      </x:c>
      <x:c r="P164" s="10" t="n">
        <x:v>0.001031940403977861</x:v>
      </x:c>
      <x:c r="Q164" s="10" t="n">
        <x:v>-0.0028610236655285145</x:v>
      </x:c>
      <x:c r="R164" s="10" t="n">
        <x:f>O164-P164-Q164</x:f>
        <x:v>-0.06205172469417161</x:v>
      </x:c>
      <x:c r="S164" s="9" t="n">
        <x:f>V163</x:f>
        <x:v>8997.255739738866</x:v>
      </x:c>
      <x:c r="T164" s="9" t="n">
        <x:f>S164/(1+'回测计划'!$B$33)</x:f>
        <x:v>8992.759360058837</x:v>
      </x:c>
      <x:c r="U164" s="9" t="n">
        <x:f>T164*R164</x:f>
        <x:v>-558.0162280513058</x:v>
      </x:c>
      <x:c r="V164" s="9" t="n">
        <x:f>S164+U164</x:f>
        <x:v>8439.239511687561</x:v>
      </x:c>
      <x:c r="W164" s="2" t="n">
        <x:f>IF(N164&gt;0,1,0)</x:f>
        <x:v>0</x:v>
      </x:c>
      <x:c r="X164" s="2" t="n">
        <x:f>IF(U164&gt;0,1,0)</x:f>
        <x:v>0</x:v>
      </x:c>
      <x:c r="Y164" s="9" t="n">
        <x:f>MAX(U164,0)</x:f>
        <x:v>0</x:v>
      </x:c>
      <x:c r="Z164" s="9" t="n">
        <x:f>-MIN(U164,0)</x:f>
        <x:v>558.0162280513058</x:v>
      </x:c>
    </x:row>
    <x:row r="165" ht="23" customHeight="1">
      <x:c r="A165" s="2" t="str">
        <x:v>4H-Hist-全期</x:v>
      </x:c>
      <x:c r="B165" s="2" t="str">
        <x:v>4H</x:v>
      </x:c>
      <x:c r="C165" s="2" t="str">
        <x:v>MACD Histogram</x:v>
      </x:c>
      <x:c r="D165" s="2" t="str">
        <x:v>全期</x:v>
      </x:c>
      <x:c r="E165" s="2" t="n">
        <x:v>14</x:v>
      </x:c>
      <x:c r="F165" s="2" t="str">
        <x:v>多</x:v>
      </x:c>
      <x:c r="G165" s="11" t="n">
        <x:v>44278.333333333336</x:v>
      </x:c>
      <x:c r="H165" s="11" t="n">
        <x:v>44278.50000000001</x:v>
      </x:c>
      <x:c r="I165" s="11" t="n">
        <x:v>44280.166655092595</x:v>
      </x:c>
      <x:c r="J165" s="9" t="n">
        <x:v>54715</x:v>
      </x:c>
      <x:c r="K165" s="9" t="n">
        <x:v>54789.04</x:v>
      </x:c>
      <x:c r="L165" s="9" t="n">
        <x:v>54725.943</x:v>
      </x:c>
      <x:c r="M165" s="9" t="n">
        <x:v>54778.082192</x:v>
      </x:c>
      <x:c r="N165" s="10" t="n">
        <x:f>IF(F165="多",1,-1)*(K165/J165-1)</x:f>
        <x:v>0.0013531938225350704</x:v>
      </x:c>
      <x:c r="O165" s="10" t="n">
        <x:f>IF(F165="多",1,-1)*(M165/L165-1)</x:f>
        <x:v>0.0009527326372429368</x:v>
      </x:c>
      <x:c r="P165" s="10" t="n">
        <x:v>0.0010004763663186216</x:v>
      </x:c>
      <x:c r="Q165" s="10" t="n">
        <x:v>0.0016612871634646739</x:v>
      </x:c>
      <x:c r="R165" s="10" t="n">
        <x:f>O165-P165-Q165</x:f>
        <x:v>-0.0017090308925403587</x:v>
      </x:c>
      <x:c r="S165" s="9" t="n">
        <x:f>V164</x:f>
        <x:v>8439.239511687561</x:v>
      </x:c>
      <x:c r="T165" s="9" t="n">
        <x:f>S165/(1+'回测计划'!$B$33)</x:f>
        <x:v>8435.022000687219</x:v>
      </x:c>
      <x:c r="U165" s="9" t="n">
        <x:f>T165*R165</x:f>
        <x:v>-14.41571317843204</x:v>
      </x:c>
      <x:c r="V165" s="9" t="n">
        <x:f>S165+U165</x:f>
        <x:v>8424.82379850913</x:v>
      </x:c>
      <x:c r="W165" s="2" t="n">
        <x:f>IF(N165&gt;0,1,0)</x:f>
        <x:v>1</x:v>
      </x:c>
      <x:c r="X165" s="2" t="n">
        <x:f>IF(U165&gt;0,1,0)</x:f>
        <x:v>0</x:v>
      </x:c>
      <x:c r="Y165" s="9" t="n">
        <x:f>MAX(U165,0)</x:f>
        <x:v>0</x:v>
      </x:c>
      <x:c r="Z165" s="9" t="n">
        <x:f>-MIN(U165,0)</x:f>
        <x:v>14.41571317843204</x:v>
      </x:c>
    </x:row>
    <x:row r="166" ht="23" customHeight="1">
      <x:c r="A166" s="2" t="str">
        <x:v>4H-Hist-全期</x:v>
      </x:c>
      <x:c r="B166" s="2" t="str">
        <x:v>4H</x:v>
      </x:c>
      <x:c r="C166" s="2" t="str">
        <x:v>MACD Histogram</x:v>
      </x:c>
      <x:c r="D166" s="2" t="str">
        <x:v>全期</x:v>
      </x:c>
      <x:c r="E166" s="2" t="n">
        <x:v>15</x:v>
      </x:c>
      <x:c r="F166" s="2" t="str">
        <x:v>多</x:v>
      </x:c>
      <x:c r="G166" s="11" t="n">
        <x:v>44281.00000000001</x:v>
      </x:c>
      <x:c r="H166" s="11" t="n">
        <x:v>44281.166666666664</x:v>
      </x:c>
      <x:c r="I166" s="11" t="n">
        <x:v>44282.833321759266</x:v>
      </x:c>
      <x:c r="J166" s="9" t="n">
        <x:v>52219.99</x:v>
      </x:c>
      <x:c r="K166" s="9" t="n">
        <x:v>54480.01</x:v>
      </x:c>
      <x:c r="L166" s="9" t="n">
        <x:v>52230.433998</x:v>
      </x:c>
      <x:c r="M166" s="9" t="n">
        <x:v>54469.113998</x:v>
      </x:c>
      <x:c r="N166" s="10" t="n">
        <x:f>IF(F166="多",1,-1)*(K166/J166-1)</x:f>
        <x:v>0.04327882866312316</x:v>
      </x:c>
      <x:c r="O166" s="10" t="n">
        <x:f>IF(F166="多",1,-1)*(M166/L166-1)</x:f>
        <x:v>0.04286160057727506</x:v>
      </x:c>
      <x:c r="P166" s="10" t="n">
        <x:v>0.0010214308002886377</x:v>
      </x:c>
      <x:c r="Q166" s="10" t="n">
        <x:v>0.0005724879981113119</x:v>
      </x:c>
      <x:c r="R166" s="10" t="n">
        <x:f>O166-P166-Q166</x:f>
        <x:v>0.04126768177887511</x:v>
      </x:c>
      <x:c r="S166" s="9" t="n">
        <x:f>V165</x:f>
        <x:v>8424.82379850913</x:v>
      </x:c>
      <x:c r="T166" s="9" t="n">
        <x:f>S166/(1+'回测计划'!$B$33)</x:f>
        <x:v>8420.613491763248</x:v>
      </x:c>
      <x:c r="U166" s="9" t="n">
        <x:f>T166*R166</x:f>
        <x:v>347.4991979609881</x:v>
      </x:c>
      <x:c r="V166" s="9" t="n">
        <x:f>S166+U166</x:f>
        <x:v>8772.322996470117</x:v>
      </x:c>
      <x:c r="W166" s="2" t="n">
        <x:f>IF(N166&gt;0,1,0)</x:f>
        <x:v>1</x:v>
      </x:c>
      <x:c r="X166" s="2" t="n">
        <x:f>IF(U166&gt;0,1,0)</x:f>
        <x:v>1</x:v>
      </x:c>
      <x:c r="Y166" s="9" t="n">
        <x:f>MAX(U166,0)</x:f>
        <x:v>347.4991979609881</x:v>
      </x:c>
      <x:c r="Z166" s="9" t="n">
        <x:f>-MIN(U166,0)</x:f>
        <x:v>0</x:v>
      </x:c>
    </x:row>
    <x:row r="167" ht="23" customHeight="1">
      <x:c r="A167" s="2" t="str">
        <x:v>4H-Hist-全期</x:v>
      </x:c>
      <x:c r="B167" s="2" t="str">
        <x:v>4H</x:v>
      </x:c>
      <x:c r="C167" s="2" t="str">
        <x:v>MACD Histogram</x:v>
      </x:c>
      <x:c r="D167" s="2" t="str">
        <x:v>全期</x:v>
      </x:c>
      <x:c r="E167" s="2" t="n">
        <x:v>16</x:v>
      </x:c>
      <x:c r="F167" s="2" t="str">
        <x:v>空</x:v>
      </x:c>
      <x:c r="G167" s="11" t="n">
        <x:v>44288.50000000001</x:v>
      </x:c>
      <x:c r="H167" s="11" t="n">
        <x:v>44288.666666666664</x:v>
      </x:c>
      <x:c r="I167" s="11" t="n">
        <x:v>44290.333321759266</x:v>
      </x:c>
      <x:c r="J167" s="9" t="n">
        <x:v>59515.91</x:v>
      </x:c>
      <x:c r="K167" s="9" t="n">
        <x:v>57134.65</x:v>
      </x:c>
      <x:c r="L167" s="9" t="n">
        <x:v>59504.006818</x:v>
      </x:c>
      <x:c r="M167" s="9" t="n">
        <x:v>57146.07693</x:v>
      </x:c>
      <x:c r="N167" s="10" t="n">
        <x:f>IF(F167="多",1,-1)*(K167/J167-1)</x:f>
        <x:v>0.04001047787053924</x:v>
      </x:c>
      <x:c r="O167" s="10" t="n">
        <x:f>IF(F167="多",1,-1)*(M167/L167-1)</x:f>
        <x:v>0.039626405247162655</x:v>
      </x:c>
      <x:c r="P167" s="10" t="n">
        <x:v>0.0009801867973764187</x:v>
      </x:c>
      <x:c r="Q167" s="10" t="n">
        <x:v>-0.003726795308599583</x:v>
      </x:c>
      <x:c r="R167" s="10" t="n">
        <x:f>O167-P167-Q167</x:f>
        <x:v>0.04237301375838582</x:v>
      </x:c>
      <x:c r="S167" s="9" t="n">
        <x:f>V166</x:f>
        <x:v>8772.322996470117</x:v>
      </x:c>
      <x:c r="T167" s="9" t="n">
        <x:f>S167/(1+'回测计划'!$B$33)</x:f>
        <x:v>8767.93902695664</x:v>
      </x:c>
      <x:c r="U167" s="9" t="n">
        <x:f>T167*R167</x:f>
        <x:v>371.52400102192166</x:v>
      </x:c>
      <x:c r="V167" s="9" t="n">
        <x:f>S167+U167</x:f>
        <x:v>9143.846997492039</x:v>
      </x:c>
      <x:c r="W167" s="2" t="n">
        <x:f>IF(N167&gt;0,1,0)</x:f>
        <x:v>1</x:v>
      </x:c>
      <x:c r="X167" s="2" t="n">
        <x:f>IF(U167&gt;0,1,0)</x:f>
        <x:v>1</x:v>
      </x:c>
      <x:c r="Y167" s="9" t="n">
        <x:f>MAX(U167,0)</x:f>
        <x:v>371.52400102192166</x:v>
      </x:c>
      <x:c r="Z167" s="9" t="n">
        <x:f>-MIN(U167,0)</x:f>
        <x:v>0</x:v>
      </x:c>
    </x:row>
    <x:row r="168" ht="23" customHeight="1">
      <x:c r="A168" s="2" t="str">
        <x:v>4H-Hist-全期</x:v>
      </x:c>
      <x:c r="B168" s="2" t="str">
        <x:v>4H</x:v>
      </x:c>
      <x:c r="C168" s="2" t="str">
        <x:v>MACD Histogram</x:v>
      </x:c>
      <x:c r="D168" s="2" t="str">
        <x:v>全期</x:v>
      </x:c>
      <x:c r="E168" s="2" t="n">
        <x:v>17</x:v>
      </x:c>
      <x:c r="F168" s="2" t="str">
        <x:v>多</x:v>
      </x:c>
      <x:c r="G168" s="11" t="n">
        <x:v>44293.833333333336</x:v>
      </x:c>
      <x:c r="H168" s="11" t="n">
        <x:v>44294.00000000001</x:v>
      </x:c>
      <x:c r="I168" s="11" t="n">
        <x:v>44295.666655092595</x:v>
      </x:c>
      <x:c r="J168" s="9" t="n">
        <x:v>56524.25</x:v>
      </x:c>
      <x:c r="K168" s="9" t="n">
        <x:v>58109.8</x:v>
      </x:c>
      <x:c r="L168" s="9" t="n">
        <x:v>56535.55485</x:v>
      </x:c>
      <x:c r="M168" s="9" t="n">
        <x:v>58098.178040000006</x:v>
      </x:c>
      <x:c r="N168" s="10" t="n">
        <x:f>IF(F168="多",1,-1)*(K168/J168-1)</x:f>
        <x:v>0.02805079235903185</x:v>
      </x:c>
      <x:c r="O168" s="10" t="n">
        <x:f>IF(F168="多",1,-1)*(M168/L168-1)</x:f>
        <x:v>0.02763965426970616</x:v>
      </x:c>
      <x:c r="P168" s="10" t="n">
        <x:v>0.001013819827134853</x:v>
      </x:c>
      <x:c r="Q168" s="10" t="n">
        <x:v>0.0016620799958364581</x:v>
      </x:c>
      <x:c r="R168" s="10" t="n">
        <x:f>O168-P168-Q168</x:f>
        <x:v>0.024963754446734848</x:v>
      </x:c>
      <x:c r="S168" s="9" t="n">
        <x:f>V167</x:f>
        <x:v>9143.846997492039</x:v>
      </x:c>
      <x:c r="T168" s="9" t="n">
        <x:f>S168/(1+'回测计划'!$B$33)</x:f>
        <x:v>9139.277358812633</x:v>
      </x:c>
      <x:c r="U168" s="9" t="n">
        <x:f>T168*R168</x:f>
        <x:v>228.15067580600197</x:v>
      </x:c>
      <x:c r="V168" s="9" t="n">
        <x:f>S168+U168</x:f>
        <x:v>9371.997673298041</x:v>
      </x:c>
      <x:c r="W168" s="2" t="n">
        <x:f>IF(N168&gt;0,1,0)</x:f>
        <x:v>1</x:v>
      </x:c>
      <x:c r="X168" s="2" t="n">
        <x:f>IF(U168&gt;0,1,0)</x:f>
        <x:v>1</x:v>
      </x:c>
      <x:c r="Y168" s="9" t="n">
        <x:f>MAX(U168,0)</x:f>
        <x:v>228.15067580600197</x:v>
      </x:c>
      <x:c r="Z168" s="9" t="n">
        <x:f>-MIN(U168,0)</x:f>
        <x:v>0</x:v>
      </x:c>
    </x:row>
    <x:row r="169" ht="23" customHeight="1">
      <x:c r="A169" s="2" t="str">
        <x:v>4H-Hist-全期</x:v>
      </x:c>
      <x:c r="B169" s="2" t="str">
        <x:v>4H</x:v>
      </x:c>
      <x:c r="C169" s="2" t="str">
        <x:v>MACD Histogram</x:v>
      </x:c>
      <x:c r="D169" s="2" t="str">
        <x:v>全期</x:v>
      </x:c>
      <x:c r="E169" s="2" t="n">
        <x:v>18</x:v>
      </x:c>
      <x:c r="F169" s="2" t="str">
        <x:v>空</x:v>
      </x:c>
      <x:c r="G169" s="11" t="n">
        <x:v>44300.00000000001</x:v>
      </x:c>
      <x:c r="H169" s="11" t="n">
        <x:v>44300.166666666664</x:v>
      </x:c>
      <x:c r="I169" s="11" t="n">
        <x:v>44301.833321759266</x:v>
      </x:c>
      <x:c r="J169" s="9" t="n">
        <x:v>63084.72</x:v>
      </x:c>
      <x:c r="K169" s="9" t="n">
        <x:v>62461.25</x:v>
      </x:c>
      <x:c r="L169" s="9" t="n">
        <x:v>63072.103056</x:v>
      </x:c>
      <x:c r="M169" s="9" t="n">
        <x:v>62473.742249999996</x:v>
      </x:c>
      <x:c r="N169" s="10" t="n">
        <x:f>IF(F169="多",1,-1)*(K169/J169-1)</x:f>
        <x:v>0.009883058845311488</x:v>
      </x:c>
      <x:c r="O169" s="10" t="n">
        <x:f>IF(F169="多",1,-1)*(M169/L169-1)</x:f>
        <x:v>0.00948693284364932</x:v>
      </x:c>
      <x:c r="P169" s="10" t="n">
        <x:v>0.0009952565335781753</x:v>
      </x:c>
      <x:c r="Q169" s="10" t="n">
        <x:v>-0.004652095132619594</x:v>
      </x:c>
      <x:c r="R169" s="10" t="n">
        <x:f>O169-P169-Q169</x:f>
        <x:v>0.01314377144269074</x:v>
      </x:c>
      <x:c r="S169" s="9" t="n">
        <x:f>V168</x:f>
        <x:v>9371.997673298041</x:v>
      </x:c>
      <x:c r="T169" s="9" t="n">
        <x:f>S169/(1+'回测计划'!$B$33)</x:f>
        <x:v>9367.314016289896</x:v>
      </x:c>
      <x:c r="U169" s="9" t="n">
        <x:f>T169*R169</x:f>
        <x:v>123.12183446202785</x:v>
      </x:c>
      <x:c r="V169" s="9" t="n">
        <x:f>S169+U169</x:f>
        <x:v>9495.11950776007</x:v>
      </x:c>
      <x:c r="W169" s="2" t="n">
        <x:f>IF(N169&gt;0,1,0)</x:f>
        <x:v>1</x:v>
      </x:c>
      <x:c r="X169" s="2" t="n">
        <x:f>IF(U169&gt;0,1,0)</x:f>
        <x:v>1</x:v>
      </x:c>
      <x:c r="Y169" s="9" t="n">
        <x:f>MAX(U169,0)</x:f>
        <x:v>123.12183446202785</x:v>
      </x:c>
      <x:c r="Z169" s="9" t="n">
        <x:f>-MIN(U169,0)</x:f>
        <x:v>0</x:v>
      </x:c>
    </x:row>
    <x:row r="170" ht="23" customHeight="1">
      <x:c r="A170" s="2" t="str">
        <x:v>4H-Hist-全期</x:v>
      </x:c>
      <x:c r="B170" s="2" t="str">
        <x:v>4H</x:v>
      </x:c>
      <x:c r="C170" s="2" t="str">
        <x:v>MACD Histogram</x:v>
      </x:c>
      <x:c r="D170" s="2" t="str">
        <x:v>全期</x:v>
      </x:c>
      <x:c r="E170" s="2" t="n">
        <x:v>19</x:v>
      </x:c>
      <x:c r="F170" s="2" t="str">
        <x:v>多</x:v>
      </x:c>
      <x:c r="G170" s="11" t="n">
        <x:v>44308.50000000001</x:v>
      </x:c>
      <x:c r="H170" s="11" t="n">
        <x:v>44308.666666666664</x:v>
      </x:c>
      <x:c r="I170" s="11" t="n">
        <x:v>44310.333321759266</x:v>
      </x:c>
      <x:c r="J170" s="9" t="n">
        <x:v>54160</x:v>
      </x:c>
      <x:c r="K170" s="9" t="n">
        <x:v>51122.62</x:v>
      </x:c>
      <x:c r="L170" s="9" t="n">
        <x:v>54170.832</x:v>
      </x:c>
      <x:c r="M170" s="9" t="n">
        <x:v>51112.395476000005</x:v>
      </x:c>
      <x:c r="N170" s="10" t="n">
        <x:f>IF(F170="多",1,-1)*(K170/J170-1)</x:f>
        <x:v>-0.05608161004431311</x:v>
      </x:c>
      <x:c r="O170" s="10" t="n">
        <x:f>IF(F170="多",1,-1)*(M170/L170-1)</x:f>
        <x:v>-0.056459101901923825</x:v>
      </x:c>
      <x:c r="P170" s="10" t="n">
        <x:v>0.0009717704490490381</x:v>
      </x:c>
      <x:c r="Q170" s="10" t="n">
        <x:v>0.0007103668207606693</x:v>
      </x:c>
      <x:c r="R170" s="10" t="n">
        <x:f>O170-P170-Q170</x:f>
        <x:v>-0.058141239171733534</x:v>
      </x:c>
      <x:c r="S170" s="9" t="n">
        <x:f>V169</x:f>
        <x:v>9495.11950776007</x:v>
      </x:c>
      <x:c r="T170" s="9" t="n">
        <x:f>S170/(1+'回测计划'!$B$33)</x:f>
        <x:v>9490.37432059977</x:v>
      </x:c>
      <x:c r="U170" s="9" t="n">
        <x:f>T170*R170</x:f>
        <x:v>-551.7821232032694</x:v>
      </x:c>
      <x:c r="V170" s="9" t="n">
        <x:f>S170+U170</x:f>
        <x:v>8943.3373845568</x:v>
      </x:c>
      <x:c r="W170" s="2" t="n">
        <x:f>IF(N170&gt;0,1,0)</x:f>
        <x:v>0</x:v>
      </x:c>
      <x:c r="X170" s="2" t="n">
        <x:f>IF(U170&gt;0,1,0)</x:f>
        <x:v>0</x:v>
      </x:c>
      <x:c r="Y170" s="9" t="n">
        <x:f>MAX(U170,0)</x:f>
        <x:v>0</x:v>
      </x:c>
      <x:c r="Z170" s="9" t="n">
        <x:f>-MIN(U170,0)</x:f>
        <x:v>551.7821232032694</x:v>
      </x:c>
    </x:row>
    <x:row r="171" ht="23" customHeight="1">
      <x:c r="A171" s="2" t="str">
        <x:v>4H-Hist-全期</x:v>
      </x:c>
      <x:c r="B171" s="2" t="str">
        <x:v>4H</x:v>
      </x:c>
      <x:c r="C171" s="2" t="str">
        <x:v>MACD Histogram</x:v>
      </x:c>
      <x:c r="D171" s="2" t="str">
        <x:v>全期</x:v>
      </x:c>
      <x:c r="E171" s="2" t="n">
        <x:v>20</x:v>
      </x:c>
      <x:c r="F171" s="2" t="str">
        <x:v>多</x:v>
      </x:c>
      <x:c r="G171" s="11" t="n">
        <x:v>44312.333333333336</x:v>
      </x:c>
      <x:c r="H171" s="11" t="n">
        <x:v>44312.50000000001</x:v>
      </x:c>
      <x:c r="I171" s="11" t="n">
        <x:v>44314.166655092595</x:v>
      </x:c>
      <x:c r="J171" s="9" t="n">
        <x:v>52419.73</x:v>
      </x:c>
      <x:c r="K171" s="9" t="n">
        <x:v>54755.19</x:v>
      </x:c>
      <x:c r="L171" s="9" t="n">
        <x:v>52430.213946</x:v>
      </x:c>
      <x:c r="M171" s="9" t="n">
        <x:v>54744.238962</x:v>
      </x:c>
      <x:c r="N171" s="10" t="n">
        <x:f>IF(F171="多",1,-1)*(K171/J171-1)</x:f>
        <x:v>0.044553071906322295</x:v>
      </x:c>
      <x:c r="O171" s="10" t="n">
        <x:f>IF(F171="多",1,-1)*(M171/L171-1)</x:f>
        <x:v>0.04413533422509608</x:v>
      </x:c>
      <x:c r="P171" s="10" t="n">
        <x:v>0.0010220676671125481</x:v>
      </x:c>
      <x:c r="Q171" s="10" t="n">
        <x:v>0.0005147535355815525</x:v>
      </x:c>
      <x:c r="R171" s="10" t="n">
        <x:f>O171-P171-Q171</x:f>
        <x:v>0.04259851302240198</x:v>
      </x:c>
      <x:c r="S171" s="9" t="n">
        <x:f>V170</x:f>
        <x:v>8943.3373845568</x:v>
      </x:c>
      <x:c r="T171" s="9" t="n">
        <x:f>S171/(1+'回测计划'!$B$33)</x:f>
        <x:v>8938.86795058151</x:v>
      </x:c>
      <x:c r="U171" s="9" t="n">
        <x:f>T171*R171</x:f>
        <x:v>380.78248279837817</x:v>
      </x:c>
      <x:c r="V171" s="9" t="n">
        <x:f>S171+U171</x:f>
        <x:v>9324.119867355179</x:v>
      </x:c>
      <x:c r="W171" s="2" t="n">
        <x:f>IF(N171&gt;0,1,0)</x:f>
        <x:v>1</x:v>
      </x:c>
      <x:c r="X171" s="2" t="n">
        <x:f>IF(U171&gt;0,1,0)</x:f>
        <x:v>1</x:v>
      </x:c>
      <x:c r="Y171" s="9" t="n">
        <x:f>MAX(U171,0)</x:f>
        <x:v>380.78248279837817</x:v>
      </x:c>
      <x:c r="Z171" s="9" t="n">
        <x:f>-MIN(U171,0)</x:f>
        <x:v>0</x:v>
      </x:c>
    </x:row>
    <x:row r="172" ht="23" customHeight="1">
      <x:c r="A172" s="2" t="str">
        <x:v>4H-Hist-全期</x:v>
      </x:c>
      <x:c r="B172" s="2" t="str">
        <x:v>4H</x:v>
      </x:c>
      <x:c r="C172" s="2" t="str">
        <x:v>MACD Histogram</x:v>
      </x:c>
      <x:c r="D172" s="2" t="str">
        <x:v>全期</x:v>
      </x:c>
      <x:c r="E172" s="2" t="n">
        <x:v>21</x:v>
      </x:c>
      <x:c r="F172" s="2" t="str">
        <x:v>空</x:v>
      </x:c>
      <x:c r="G172" s="11" t="n">
        <x:v>44317.00000000001</x:v>
      </x:c>
      <x:c r="H172" s="11" t="n">
        <x:v>44317.166666666664</x:v>
      </x:c>
      <x:c r="I172" s="11" t="n">
        <x:v>44318.833321759266</x:v>
      </x:c>
      <x:c r="J172" s="9" t="n">
        <x:v>57059.3</x:v>
      </x:c>
      <x:c r="K172" s="9" t="n">
        <x:v>57158.17</x:v>
      </x:c>
      <x:c r="L172" s="9" t="n">
        <x:v>57047.88814</x:v>
      </x:c>
      <x:c r="M172" s="9" t="n">
        <x:v>57169.601634</x:v>
      </x:c>
      <x:c r="N172" s="10" t="n">
        <x:f>IF(F172="多",1,-1)*(K172/J172-1)</x:f>
        <x:v>-0.0017327587264477362</x:v>
      </x:c>
      <x:c r="O172" s="10" t="n">
        <x:f>IF(F172="多",1,-1)*(M172/L172-1)</x:f>
        <x:v>-0.002133531984589876</x:v>
      </x:c>
      <x:c r="P172" s="10" t="n">
        <x:v>0.0010010667659922949</x:v>
      </x:c>
      <x:c r="Q172" s="10" t="n">
        <x:v>-0.001151877614411194</x:v>
      </x:c>
      <x:c r="R172" s="10" t="n">
        <x:f>O172-P172-Q172</x:f>
        <x:v>-0.001982721136170977</x:v>
      </x:c>
      <x:c r="S172" s="9" t="n">
        <x:f>V171</x:f>
        <x:v>9324.119867355179</x:v>
      </x:c>
      <x:c r="T172" s="9" t="n">
        <x:f>S172/(1+'回测计划'!$B$33)</x:f>
        <x:v>9319.460137286536</x:v>
      </x:c>
      <x:c r="U172" s="9" t="n">
        <x:f>T172*R172</x:f>
        <x:v>-18.47789059190089</x:v>
      </x:c>
      <x:c r="V172" s="9" t="n">
        <x:f>S172+U172</x:f>
        <x:v>9305.641976763278</x:v>
      </x:c>
      <x:c r="W172" s="2" t="n">
        <x:f>IF(N172&gt;0,1,0)</x:f>
        <x:v>0</x:v>
      </x:c>
      <x:c r="X172" s="2" t="n">
        <x:f>IF(U172&gt;0,1,0)</x:f>
        <x:v>0</x:v>
      </x:c>
      <x:c r="Y172" s="9" t="n">
        <x:f>MAX(U172,0)</x:f>
        <x:v>0</x:v>
      </x:c>
      <x:c r="Z172" s="9" t="n">
        <x:f>-MIN(U172,0)</x:f>
        <x:v>18.47789059190089</x:v>
      </x:c>
    </x:row>
    <x:row r="173" ht="23" customHeight="1">
      <x:c r="A173" s="2" t="str">
        <x:v>4H-Hist-全期</x:v>
      </x:c>
      <x:c r="B173" s="2" t="str">
        <x:v>4H</x:v>
      </x:c>
      <x:c r="C173" s="2" t="str">
        <x:v>MACD Histogram</x:v>
      </x:c>
      <x:c r="D173" s="2" t="str">
        <x:v>全期</x:v>
      </x:c>
      <x:c r="E173" s="2" t="n">
        <x:v>22</x:v>
      </x:c>
      <x:c r="F173" s="2" t="str">
        <x:v>空</x:v>
      </x:c>
      <x:c r="G173" s="11" t="n">
        <x:v>44324.833333333336</x:v>
      </x:c>
      <x:c r="H173" s="11" t="n">
        <x:v>44325.00000000001</x:v>
      </x:c>
      <x:c r="I173" s="11" t="n">
        <x:v>44326.666655092595</x:v>
      </x:c>
      <x:c r="J173" s="9" t="n">
        <x:v>57660.76</x:v>
      </x:c>
      <x:c r="K173" s="9" t="n">
        <x:v>58465.01</x:v>
      </x:c>
      <x:c r="L173" s="9" t="n">
        <x:v>57649.227848</x:v>
      </x:c>
      <x:c r="M173" s="9" t="n">
        <x:v>58476.703002</x:v>
      </x:c>
      <x:c r="N173" s="10" t="n">
        <x:f>IF(F173="多",1,-1)*(K173/J173-1)</x:f>
        <x:v>-0.013947960450052976</x:v>
      </x:c>
      <x:c r="O173" s="10" t="n">
        <x:f>IF(F173="多",1,-1)*(M173/L173-1)</x:f>
        <x:v>-0.014353620766296205</x:v>
      </x:c>
      <x:c r="P173" s="10" t="n">
        <x:v>0.001007176810383148</x:v>
      </x:c>
      <x:c r="Q173" s="10" t="n">
        <x:v>-0.001916974740043008</x:v>
      </x:c>
      <x:c r="R173" s="10" t="n">
        <x:f>O173-P173-Q173</x:f>
        <x:v>-0.013443822836636345</x:v>
      </x:c>
      <x:c r="S173" s="9" t="n">
        <x:f>V172</x:f>
        <x:v>9305.641976763278</x:v>
      </x:c>
      <x:c r="T173" s="9" t="n">
        <x:f>S173/(1+'回测计划'!$B$33)</x:f>
        <x:v>9300.991481022767</x:v>
      </x:c>
      <x:c r="U173" s="9" t="n">
        <x:f>T173*R173</x:f>
        <x:v>-125.04088167593397</x:v>
      </x:c>
      <x:c r="V173" s="9" t="n">
        <x:f>S173+U173</x:f>
        <x:v>9180.601095087344</x:v>
      </x:c>
      <x:c r="W173" s="2" t="n">
        <x:f>IF(N173&gt;0,1,0)</x:f>
        <x:v>0</x:v>
      </x:c>
      <x:c r="X173" s="2" t="n">
        <x:f>IF(U173&gt;0,1,0)</x:f>
        <x:v>0</x:v>
      </x:c>
      <x:c r="Y173" s="9" t="n">
        <x:f>MAX(U173,0)</x:f>
        <x:v>0</x:v>
      </x:c>
      <x:c r="Z173" s="9" t="n">
        <x:f>-MIN(U173,0)</x:f>
        <x:v>125.04088167593397</x:v>
      </x:c>
    </x:row>
    <x:row r="174" ht="23" customHeight="1">
      <x:c r="A174" s="2" t="str">
        <x:v>4H-Hist-全期</x:v>
      </x:c>
      <x:c r="B174" s="2" t="str">
        <x:v>4H</x:v>
      </x:c>
      <x:c r="C174" s="2" t="str">
        <x:v>MACD Histogram</x:v>
      </x:c>
      <x:c r="D174" s="2" t="str">
        <x:v>全期</x:v>
      </x:c>
      <x:c r="E174" s="2" t="n">
        <x:v>23</x:v>
      </x:c>
      <x:c r="F174" s="2" t="str">
        <x:v>多</x:v>
      </x:c>
      <x:c r="G174" s="11" t="n">
        <x:v>44329.333333333336</x:v>
      </x:c>
      <x:c r="H174" s="11" t="n">
        <x:v>44329.50000000001</x:v>
      </x:c>
      <x:c r="I174" s="11" t="n">
        <x:v>44331.166655092595</x:v>
      </x:c>
      <x:c r="J174" s="9" t="n">
        <x:v>50477.05</x:v>
      </x:c>
      <x:c r="K174" s="9" t="n">
        <x:v>50188.78</x:v>
      </x:c>
      <x:c r="L174" s="9" t="n">
        <x:v>50487.145410000005</x:v>
      </x:c>
      <x:c r="M174" s="9" t="n">
        <x:v>50178.742244</x:v>
      </x:c>
      <x:c r="N174" s="10" t="n">
        <x:f>IF(F174="多",1,-1)*(K174/J174-1)</x:f>
        <x:v>-0.005710912186825623</x:v>
      </x:c>
      <x:c r="O174" s="10" t="n">
        <x:f>IF(F174="多",1,-1)*(M174/L174-1)</x:f>
        <x:v>-0.006108548294729288</x:v>
      </x:c>
      <x:c r="P174" s="10" t="n">
        <x:v>0.0009969457258526353</x:v>
      </x:c>
      <x:c r="Q174" s="10" t="n">
        <x:v>0.0012220325998541844</x:v>
      </x:c>
      <x:c r="R174" s="10" t="n">
        <x:f>O174-P174-Q174</x:f>
        <x:v>-0.008327526620436109</x:v>
      </x:c>
      <x:c r="S174" s="9" t="n">
        <x:f>V173</x:f>
        <x:v>9180.601095087344</x:v>
      </x:c>
      <x:c r="T174" s="9" t="n">
        <x:f>S174/(1+'回测计划'!$B$33)</x:f>
        <x:v>9176.013088543074</x:v>
      </x:c>
      <x:c r="U174" s="9" t="n">
        <x:f>T174*R174</x:f>
        <x:v>-76.4134932643126</x:v>
      </x:c>
      <x:c r="V174" s="9" t="n">
        <x:f>S174+U174</x:f>
        <x:v>9104.187601823032</x:v>
      </x:c>
      <x:c r="W174" s="2" t="n">
        <x:f>IF(N174&gt;0,1,0)</x:f>
        <x:v>0</x:v>
      </x:c>
      <x:c r="X174" s="2" t="n">
        <x:f>IF(U174&gt;0,1,0)</x:f>
        <x:v>0</x:v>
      </x:c>
      <x:c r="Y174" s="9" t="n">
        <x:f>MAX(U174,0)</x:f>
        <x:v>0</x:v>
      </x:c>
      <x:c r="Z174" s="9" t="n">
        <x:f>-MIN(U174,0)</x:f>
        <x:v>76.4134932643126</x:v>
      </x:c>
    </x:row>
    <x:row r="175" ht="23" customHeight="1">
      <x:c r="A175" s="2" t="str">
        <x:v>4H-Hist-全期</x:v>
      </x:c>
      <x:c r="B175" s="2" t="str">
        <x:v>4H</x:v>
      </x:c>
      <x:c r="C175" s="2" t="str">
        <x:v>MACD Histogram</x:v>
      </x:c>
      <x:c r="D175" s="2" t="str">
        <x:v>全期</x:v>
      </x:c>
      <x:c r="E175" s="2" t="n">
        <x:v>24</x:v>
      </x:c>
      <x:c r="F175" s="2" t="str">
        <x:v>多</x:v>
      </x:c>
      <x:c r="G175" s="11" t="n">
        <x:v>44331.666666666664</x:v>
      </x:c>
      <x:c r="H175" s="11" t="n">
        <x:v>44331.833333333336</x:v>
      </x:c>
      <x:c r="I175" s="11" t="n">
        <x:v>44333.49998842592</x:v>
      </x:c>
      <x:c r="J175" s="9" t="n">
        <x:v>48959.41</x:v>
      </x:c>
      <x:c r="K175" s="9" t="n">
        <x:v>42990.79</x:v>
      </x:c>
      <x:c r="L175" s="9" t="n">
        <x:v>48969.201882</x:v>
      </x:c>
      <x:c r="M175" s="9" t="n">
        <x:v>42982.191842</x:v>
      </x:c>
      <x:c r="N175" s="10" t="n">
        <x:f>IF(F175="多",1,-1)*(K175/J175-1)</x:f>
        <x:v>-0.12190955732513942</x:v>
      </x:c>
      <x:c r="O175" s="10" t="n">
        <x:f>IF(F175="多",1,-1)*(M175/L175-1)</x:f>
        <x:v>-0.12226072326902049</x:v>
      </x:c>
      <x:c r="P175" s="10" t="n">
        <x:v>0.0009388696383654898</x:v>
      </x:c>
      <x:c r="Q175" s="10" t="n">
        <x:v>0.001202855629961784</x:v>
      </x:c>
      <x:c r="R175" s="10" t="n">
        <x:f>O175-P175-Q175</x:f>
        <x:v>-0.12440244853734776</x:v>
      </x:c>
      <x:c r="S175" s="9" t="n">
        <x:f>V174</x:f>
        <x:v>9104.187601823032</x:v>
      </x:c>
      <x:c r="T175" s="9" t="n">
        <x:f>S175/(1+'回测计划'!$B$33)</x:f>
        <x:v>9099.637782931568</x:v>
      </x:c>
      <x:c r="U175" s="9" t="n">
        <x:f>T175*R175</x:f>
        <x:v>-1132.0172209996497</x:v>
      </x:c>
      <x:c r="V175" s="9" t="n">
        <x:f>S175+U175</x:f>
        <x:v>7972.170380823382</x:v>
      </x:c>
      <x:c r="W175" s="2" t="n">
        <x:f>IF(N175&gt;0,1,0)</x:f>
        <x:v>0</x:v>
      </x:c>
      <x:c r="X175" s="2" t="n">
        <x:f>IF(U175&gt;0,1,0)</x:f>
        <x:v>0</x:v>
      </x:c>
      <x:c r="Y175" s="9" t="n">
        <x:f>MAX(U175,0)</x:f>
        <x:v>0</x:v>
      </x:c>
      <x:c r="Z175" s="9" t="n">
        <x:f>-MIN(U175,0)</x:f>
        <x:v>1132.0172209996497</x:v>
      </x:c>
    </x:row>
    <x:row r="176" ht="23" customHeight="1">
      <x:c r="A176" s="2" t="str">
        <x:v>4H-Hist-全期</x:v>
      </x:c>
      <x:c r="B176" s="2" t="str">
        <x:v>4H</x:v>
      </x:c>
      <x:c r="C176" s="2" t="str">
        <x:v>MACD Histogram</x:v>
      </x:c>
      <x:c r="D176" s="2" t="str">
        <x:v>全期</x:v>
      </x:c>
      <x:c r="E176" s="2" t="n">
        <x:v>25</x:v>
      </x:c>
      <x:c r="F176" s="2" t="str">
        <x:v>多</x:v>
      </x:c>
      <x:c r="G176" s="11" t="n">
        <x:v>44333.50000000001</x:v>
      </x:c>
      <x:c r="H176" s="11" t="n">
        <x:v>44333.666666666664</x:v>
      </x:c>
      <x:c r="I176" s="11" t="n">
        <x:v>44335.333321759266</x:v>
      </x:c>
      <x:c r="J176" s="9" t="n">
        <x:v>45175.74</x:v>
      </x:c>
      <x:c r="K176" s="9" t="n">
        <x:v>42882.53</x:v>
      </x:c>
      <x:c r="L176" s="9" t="n">
        <x:v>45184.77514799999</x:v>
      </x:c>
      <x:c r="M176" s="9" t="n">
        <x:v>42873.953494</x:v>
      </x:c>
      <x:c r="N176" s="10" t="n">
        <x:f>IF(F176="多",1,-1)*(K176/J176-1)</x:f>
        <x:v>-0.050761979770558296</x:v>
      </x:c>
      <x:c r="O176" s="10" t="n">
        <x:f>IF(F176="多",1,-1)*(M176/L176-1)</x:f>
        <x:v>-0.051141599054792986</x:v>
      </x:c>
      <x:c r="P176" s="10" t="n">
        <x:v>0.0009744292004726035</x:v>
      </x:c>
      <x:c r="Q176" s="10" t="n">
        <x:v>0.0020908851869916012</x:v>
      </x:c>
      <x:c r="R176" s="10" t="n">
        <x:f>O176-P176-Q176</x:f>
        <x:v>-0.05420691344225719</x:v>
      </x:c>
      <x:c r="S176" s="9" t="n">
        <x:f>V175</x:f>
        <x:v>7972.170380823382</x:v>
      </x:c>
      <x:c r="T176" s="9" t="n">
        <x:f>S176/(1+'回测计划'!$B$33)</x:f>
        <x:v>7968.186287679543</x:v>
      </x:c>
      <x:c r="U176" s="9" t="n">
        <x:f>T176*R176</x:f>
        <x:v>-431.93078438802564</x:v>
      </x:c>
      <x:c r="V176" s="9" t="n">
        <x:f>S176+U176</x:f>
        <x:v>7540.239596435356</x:v>
      </x:c>
      <x:c r="W176" s="2" t="n">
        <x:f>IF(N176&gt;0,1,0)</x:f>
        <x:v>0</x:v>
      </x:c>
      <x:c r="X176" s="2" t="n">
        <x:f>IF(U176&gt;0,1,0)</x:f>
        <x:v>0</x:v>
      </x:c>
      <x:c r="Y176" s="9" t="n">
        <x:f>MAX(U176,0)</x:f>
        <x:v>0</x:v>
      </x:c>
      <x:c r="Z176" s="9" t="n">
        <x:f>-MIN(U176,0)</x:f>
        <x:v>431.93078438802564</x:v>
      </x:c>
    </x:row>
    <x:row r="177" ht="23" customHeight="1">
      <x:c r="A177" s="2" t="str">
        <x:v>4H-Hist-全期</x:v>
      </x:c>
      <x:c r="B177" s="2" t="str">
        <x:v>4H</x:v>
      </x:c>
      <x:c r="C177" s="2" t="str">
        <x:v>MACD Histogram</x:v>
      </x:c>
      <x:c r="D177" s="2" t="str">
        <x:v>全期</x:v>
      </x:c>
      <x:c r="E177" s="2" t="n">
        <x:v>26</x:v>
      </x:c>
      <x:c r="F177" s="2" t="str">
        <x:v>多</x:v>
      </x:c>
      <x:c r="G177" s="11" t="n">
        <x:v>44336.00000000001</x:v>
      </x:c>
      <x:c r="H177" s="11" t="n">
        <x:v>44336.166666666664</x:v>
      </x:c>
      <x:c r="I177" s="11" t="n">
        <x:v>44337.833321759266</x:v>
      </x:c>
      <x:c r="J177" s="9" t="n">
        <x:v>39337.79</x:v>
      </x:c>
      <x:c r="K177" s="9" t="n">
        <x:v>41090.34</x:v>
      </x:c>
      <x:c r="L177" s="9" t="n">
        <x:v>39345.657558</x:v>
      </x:c>
      <x:c r="M177" s="9" t="n">
        <x:v>41082.121931999995</x:v>
      </x:c>
      <x:c r="N177" s="10" t="n">
        <x:f>IF(F177="多",1,-1)*(K177/J177-1)</x:f>
        <x:v>0.044551308042469984</x:v>
      </x:c>
      <x:c r="O177" s="10" t="n">
        <x:f>IF(F177="多",1,-1)*(M177/L177-1)</x:f>
        <x:v>0.04413357106664817</x:v>
      </x:c>
      <x:c r="P177" s="10" t="n">
        <x:v>0.001022066785533324</x:v>
      </x:c>
      <x:c r="Q177" s="10" t="n">
        <x:v>0.0003929170294920104</x:v>
      </x:c>
      <x:c r="R177" s="10" t="n">
        <x:f>O177-P177-Q177</x:f>
        <x:v>0.042718587251622836</x:v>
      </x:c>
      <x:c r="S177" s="9" t="n">
        <x:f>V176</x:f>
        <x:v>7540.239596435356</x:v>
      </x:c>
      <x:c r="T177" s="9" t="n">
        <x:f>S177/(1+'回测计划'!$B$33)</x:f>
        <x:v>7536.471360754979</x:v>
      </x:c>
      <x:c r="U177" s="9" t="n">
        <x:f>T177*R177</x:f>
        <x:v>321.9474093937683</x:v>
      </x:c>
      <x:c r="V177" s="9" t="n">
        <x:f>S177+U177</x:f>
        <x:v>7862.187005829124</x:v>
      </x:c>
      <x:c r="W177" s="2" t="n">
        <x:f>IF(N177&gt;0,1,0)</x:f>
        <x:v>1</x:v>
      </x:c>
      <x:c r="X177" s="2" t="n">
        <x:f>IF(U177&gt;0,1,0)</x:f>
        <x:v>1</x:v>
      </x:c>
      <x:c r="Y177" s="9" t="n">
        <x:f>MAX(U177,0)</x:f>
        <x:v>321.9474093937683</x:v>
      </x:c>
      <x:c r="Z177" s="9" t="n">
        <x:f>-MIN(U177,0)</x:f>
        <x:v>0</x:v>
      </x:c>
    </x:row>
    <x:row r="178" ht="23" customHeight="1">
      <x:c r="A178" s="2" t="str">
        <x:v>4H-Hist-全期</x:v>
      </x:c>
      <x:c r="B178" s="2" t="str">
        <x:v>4H</x:v>
      </x:c>
      <x:c r="C178" s="2" t="str">
        <x:v>MACD Histogram</x:v>
      </x:c>
      <x:c r="D178" s="2" t="str">
        <x:v>全期</x:v>
      </x:c>
      <x:c r="E178" s="2" t="n">
        <x:v>27</x:v>
      </x:c>
      <x:c r="F178" s="2" t="str">
        <x:v>多</x:v>
      </x:c>
      <x:c r="G178" s="11" t="n">
        <x:v>44338.166666666664</x:v>
      </x:c>
      <x:c r="H178" s="11" t="n">
        <x:v>44338.333333333336</x:v>
      </x:c>
      <x:c r="I178" s="11" t="n">
        <x:v>44339.99998842592</x:v>
      </x:c>
      <x:c r="J178" s="9" t="n">
        <x:v>37210.01</x:v>
      </x:c>
      <x:c r="K178" s="9" t="n">
        <x:v>33306.95</x:v>
      </x:c>
      <x:c r="L178" s="9" t="n">
        <x:v>37217.452002</x:v>
      </x:c>
      <x:c r="M178" s="9" t="n">
        <x:v>33300.288609999996</x:v>
      </x:c>
      <x:c r="N178" s="10" t="n">
        <x:f>IF(F178="多",1,-1)*(K178/J178-1)</x:f>
        <x:v>-0.10489274257115233</x:v>
      </x:c>
      <x:c r="O178" s="10" t="n">
        <x:f>IF(F178="多",1,-1)*(M178/L178-1)</x:f>
        <x:v>-0.10525071387986207</x:v>
      </x:c>
      <x:c r="P178" s="10" t="n">
        <x:v>0.0009473746430600689</x:v>
      </x:c>
      <x:c r="Q178" s="10" t="n">
        <x:v>-0.00010514583572483983</x:v>
      </x:c>
      <x:c r="R178" s="10" t="n">
        <x:f>O178-P178-Q178</x:f>
        <x:v>-0.1060929426871973</x:v>
      </x:c>
      <x:c r="S178" s="9" t="n">
        <x:f>V177</x:f>
        <x:v>7862.187005829124</x:v>
      </x:c>
      <x:c r="T178" s="9" t="n">
        <x:f>S178/(1+'回测计划'!$B$33)</x:f>
        <x:v>7858.25787689068</x:v>
      </x:c>
      <x:c r="U178" s="9" t="n">
        <x:f>T178*R178</x:f>
        <x:v>-833.7057025541795</x:v>
      </x:c>
      <x:c r="V178" s="9" t="n">
        <x:f>S178+U178</x:f>
        <x:v>7028.481303274944</x:v>
      </x:c>
      <x:c r="W178" s="2" t="n">
        <x:f>IF(N178&gt;0,1,0)</x:f>
        <x:v>0</x:v>
      </x:c>
      <x:c r="X178" s="2" t="n">
        <x:f>IF(U178&gt;0,1,0)</x:f>
        <x:v>0</x:v>
      </x:c>
      <x:c r="Y178" s="9" t="n">
        <x:f>MAX(U178,0)</x:f>
        <x:v>0</x:v>
      </x:c>
      <x:c r="Z178" s="9" t="n">
        <x:f>-MIN(U178,0)</x:f>
        <x:v>833.7057025541795</x:v>
      </x:c>
    </x:row>
    <x:row r="179" ht="23" customHeight="1">
      <x:c r="A179" s="2" t="str">
        <x:v>4H-Hist-全期</x:v>
      </x:c>
      <x:c r="B179" s="2" t="str">
        <x:v>4H</x:v>
      </x:c>
      <x:c r="C179" s="2" t="str">
        <x:v>MACD Histogram</x:v>
      </x:c>
      <x:c r="D179" s="2" t="str">
        <x:v>全期</x:v>
      </x:c>
      <x:c r="E179" s="2" t="n">
        <x:v>28</x:v>
      </x:c>
      <x:c r="F179" s="2" t="str">
        <x:v>多</x:v>
      </x:c>
      <x:c r="G179" s="11" t="n">
        <x:v>44340.166666666664</x:v>
      </x:c>
      <x:c r="H179" s="11" t="n">
        <x:v>44340.333333333336</x:v>
      </x:c>
      <x:c r="I179" s="11" t="n">
        <x:v>44341.99998842592</x:v>
      </x:c>
      <x:c r="J179" s="9" t="n">
        <x:v>34656.53</x:v>
      </x:c>
      <x:c r="K179" s="9" t="n">
        <x:v>38269.99</x:v>
      </x:c>
      <x:c r="L179" s="9" t="n">
        <x:v>34663.461306</x:v>
      </x:c>
      <x:c r="M179" s="9" t="n">
        <x:v>38262.336002</x:v>
      </x:c>
      <x:c r="N179" s="10" t="n">
        <x:f>IF(F179="多",1,-1)*(K179/J179-1)</x:f>
        <x:v>0.10426491053778308</x:v>
      </x:c>
      <x:c r="O179" s="10" t="n">
        <x:f>IF(F179="多",1,-1)*(M179/L179-1)</x:f>
        <x:v>0.10382329289709613</x:v>
      </x:c>
      <x:c r="P179" s="10" t="n">
        <x:v>0.0010519116464485481</x:v>
      </x:c>
      <x:c r="Q179" s="10" t="n">
        <x:v>0.00005703437640137828</x:v>
      </x:c>
      <x:c r="R179" s="10" t="n">
        <x:f>O179-P179-Q179</x:f>
        <x:v>0.1027143468742462</x:v>
      </x:c>
      <x:c r="S179" s="9" t="n">
        <x:f>V178</x:f>
        <x:v>7028.481303274944</x:v>
      </x:c>
      <x:c r="T179" s="9" t="n">
        <x:f>S179/(1+'回测计划'!$B$33)</x:f>
        <x:v>7024.968818865512</x:v>
      </x:c>
      <x:c r="U179" s="9" t="n">
        <x:f>T179*R179</x:f>
        <x:v>721.5650840417159</x:v>
      </x:c>
      <x:c r="V179" s="9" t="n">
        <x:f>S179+U179</x:f>
        <x:v>7750.04638731666</x:v>
      </x:c>
      <x:c r="W179" s="2" t="n">
        <x:f>IF(N179&gt;0,1,0)</x:f>
        <x:v>1</x:v>
      </x:c>
      <x:c r="X179" s="2" t="n">
        <x:f>IF(U179&gt;0,1,0)</x:f>
        <x:v>1</x:v>
      </x:c>
      <x:c r="Y179" s="9" t="n">
        <x:f>MAX(U179,0)</x:f>
        <x:v>721.5650840417159</x:v>
      </x:c>
      <x:c r="Z179" s="9" t="n">
        <x:f>-MIN(U179,0)</x:f>
        <x:v>0</x:v>
      </x:c>
    </x:row>
    <x:row r="180" ht="23" customHeight="1">
      <x:c r="A180" s="2" t="str">
        <x:v>4H-Hist-全期</x:v>
      </x:c>
      <x:c r="B180" s="2" t="str">
        <x:v>4H</x:v>
      </x:c>
      <x:c r="C180" s="2" t="str">
        <x:v>MACD Histogram</x:v>
      </x:c>
      <x:c r="D180" s="2" t="str">
        <x:v>全期</x:v>
      </x:c>
      <x:c r="E180" s="2" t="n">
        <x:v>29</x:v>
      </x:c>
      <x:c r="F180" s="2" t="str">
        <x:v>空</x:v>
      </x:c>
      <x:c r="G180" s="11" t="n">
        <x:v>44350.00000000001</x:v>
      </x:c>
      <x:c r="H180" s="11" t="n">
        <x:v>44350.166666666664</x:v>
      </x:c>
      <x:c r="I180" s="11" t="n">
        <x:v>44351.833321759266</x:v>
      </x:c>
      <x:c r="J180" s="9" t="n">
        <x:v>37889.99</x:v>
      </x:c>
      <x:c r="K180" s="9" t="n">
        <x:v>36610.28</x:v>
      </x:c>
      <x:c r="L180" s="9" t="n">
        <x:v>37882.412002</x:v>
      </x:c>
      <x:c r="M180" s="9" t="n">
        <x:v>36617.602055999996</x:v>
      </x:c>
      <x:c r="N180" s="10" t="n">
        <x:f>IF(F180="多",1,-1)*(K180/J180-1)</x:f>
        <x:v>0.0337743557071406</x:v>
      </x:c>
      <x:c r="O180" s="10" t="n">
        <x:f>IF(F180="多",1,-1)*(M180/L180-1)</x:f>
        <x:v>0.03338778813590926</x:v>
      </x:c>
      <x:c r="P180" s="10" t="n">
        <x:v>0.0009833061059320455</x:v>
      </x:c>
      <x:c r="Q180" s="10" t="n">
        <x:v>-0.0006053794584776828</x:v>
      </x:c>
      <x:c r="R180" s="10" t="n">
        <x:f>O180-P180-Q180</x:f>
        <x:v>0.033009861488454896</x:v>
      </x:c>
      <x:c r="S180" s="9" t="n">
        <x:f>V179</x:f>
        <x:v>7750.04638731666</x:v>
      </x:c>
      <x:c r="T180" s="9" t="n">
        <x:f>S180/(1+'回测计划'!$B$33)</x:f>
        <x:v>7746.173300666327</x:v>
      </x:c>
      <x:c r="U180" s="9" t="n">
        <x:f>T180*R180</x:f>
        <x:v>255.70010772056293</x:v>
      </x:c>
      <x:c r="V180" s="9" t="n">
        <x:f>S180+U180</x:f>
        <x:v>8005.746495037223</x:v>
      </x:c>
      <x:c r="W180" s="2" t="n">
        <x:f>IF(N180&gt;0,1,0)</x:f>
        <x:v>1</x:v>
      </x:c>
      <x:c r="X180" s="2" t="n">
        <x:f>IF(U180&gt;0,1,0)</x:f>
        <x:v>1</x:v>
      </x:c>
      <x:c r="Y180" s="9" t="n">
        <x:f>MAX(U180,0)</x:f>
        <x:v>255.70010772056293</x:v>
      </x:c>
      <x:c r="Z180" s="9" t="n">
        <x:f>-MIN(U180,0)</x:f>
        <x:v>0</x:v>
      </x:c>
    </x:row>
    <x:row r="181" ht="23" customHeight="1">
      <x:c r="A181" s="2" t="str">
        <x:v>4H-Hist-全期</x:v>
      </x:c>
      <x:c r="B181" s="2" t="str">
        <x:v>4H</x:v>
      </x:c>
      <x:c r="C181" s="2" t="str">
        <x:v>MACD Histogram</x:v>
      </x:c>
      <x:c r="D181" s="2" t="str">
        <x:v>全期</x:v>
      </x:c>
      <x:c r="E181" s="2" t="n">
        <x:v>30</x:v>
      </x:c>
      <x:c r="F181" s="2" t="str">
        <x:v>多</x:v>
      </x:c>
      <x:c r="G181" s="11" t="n">
        <x:v>44355.50000000001</x:v>
      </x:c>
      <x:c r="H181" s="11" t="n">
        <x:v>44355.666666666664</x:v>
      </x:c>
      <x:c r="I181" s="11" t="n">
        <x:v>44357.333321759266</x:v>
      </x:c>
      <x:c r="J181" s="9" t="n">
        <x:v>32944.56</x:v>
      </x:c>
      <x:c r="K181" s="9" t="n">
        <x:v>37368.45</x:v>
      </x:c>
      <x:c r="L181" s="9" t="n">
        <x:v>32951.148912</x:v>
      </x:c>
      <x:c r="M181" s="9" t="n">
        <x:v>37360.97631</x:v>
      </x:c>
      <x:c r="N181" s="10" t="n">
        <x:f>IF(F181="多",1,-1)*(K181/J181-1)</x:f>
        <x:v>0.1342828679454211</x:v>
      </x:c>
      <x:c r="O181" s="10" t="n">
        <x:f>IF(F181="多",1,-1)*(M181/L181-1)</x:f>
        <x:v>0.13382924552272746</x:v>
      </x:c>
      <x:c r="P181" s="10" t="n">
        <x:v>0.0010669146227613637</x:v>
      </x:c>
      <x:c r="Q181" s="10" t="n">
        <x:v>-0.000022161417859827343</x:v>
      </x:c>
      <x:c r="R181" s="10" t="n">
        <x:f>O181-P181-Q181</x:f>
        <x:v>0.1327844923178259</x:v>
      </x:c>
      <x:c r="S181" s="9" t="n">
        <x:f>V180</x:f>
        <x:v>8005.746495037223</x:v>
      </x:c>
      <x:c r="T181" s="9" t="n">
        <x:f>S181/(1+'回测计划'!$B$33)</x:f>
        <x:v>8001.745622226111</x:v>
      </x:c>
      <x:c r="U181" s="9" t="n">
        <x:f>T181*R181</x:f>
        <x:v>1062.5077301036802</x:v>
      </x:c>
      <x:c r="V181" s="9" t="n">
        <x:f>S181+U181</x:f>
        <x:v>9068.254225140903</x:v>
      </x:c>
      <x:c r="W181" s="2" t="n">
        <x:f>IF(N181&gt;0,1,0)</x:f>
        <x:v>1</x:v>
      </x:c>
      <x:c r="X181" s="2" t="n">
        <x:f>IF(U181&gt;0,1,0)</x:f>
        <x:v>1</x:v>
      </x:c>
      <x:c r="Y181" s="9" t="n">
        <x:f>MAX(U181,0)</x:f>
        <x:v>1062.5077301036802</x:v>
      </x:c>
      <x:c r="Z181" s="9" t="n">
        <x:f>-MIN(U181,0)</x:f>
        <x:v>0</x:v>
      </x:c>
    </x:row>
    <x:row r="182" ht="23" customHeight="1">
      <x:c r="A182" s="2" t="str">
        <x:v>4H-Hist-全期</x:v>
      </x:c>
      <x:c r="B182" s="2" t="str">
        <x:v>4H</x:v>
      </x:c>
      <x:c r="C182" s="2" t="str">
        <x:v>MACD Histogram</x:v>
      </x:c>
      <x:c r="D182" s="2" t="str">
        <x:v>全期</x:v>
      </x:c>
      <x:c r="E182" s="2" t="n">
        <x:v>31</x:v>
      </x:c>
      <x:c r="F182" s="2" t="str">
        <x:v>空</x:v>
      </x:c>
      <x:c r="G182" s="11" t="n">
        <x:v>44361.333333333336</x:v>
      </x:c>
      <x:c r="H182" s="11" t="n">
        <x:v>44361.50000000001</x:v>
      </x:c>
      <x:c r="I182" s="11" t="n">
        <x:v>44363.166655092595</x:v>
      </x:c>
      <x:c r="J182" s="9" t="n">
        <x:v>38978.01</x:v>
      </x:c>
      <x:c r="K182" s="9" t="n">
        <x:v>39950</x:v>
      </x:c>
      <x:c r="L182" s="9" t="n">
        <x:v>38970.214398000004</x:v>
      </x:c>
      <x:c r="M182" s="9" t="n">
        <x:v>39957.99</x:v>
      </x:c>
      <x:c r="N182" s="10" t="n">
        <x:f>IF(F182="多",1,-1)*(K182/J182-1)</x:f>
        <x:v>-0.02493688107730474</x:v>
      </x:c>
      <x:c r="O182" s="10" t="n">
        <x:f>IF(F182="多",1,-1)*(M182/L182-1)</x:f>
        <x:v>-0.025346937841088435</x:v>
      </x:c>
      <x:c r="P182" s="10" t="n">
        <x:v>0.001012673468920544</x:v>
      </x:c>
      <x:c r="Q182" s="10" t="n">
        <x:v>-0.0003580902803017396</x:v>
      </x:c>
      <x:c r="R182" s="10" t="n">
        <x:f>O182-P182-Q182</x:f>
        <x:v>-0.02600152102970724</x:v>
      </x:c>
      <x:c r="S182" s="9" t="n">
        <x:f>V181</x:f>
        <x:v>9068.254225140903</x:v>
      </x:c>
      <x:c r="T182" s="9" t="n">
        <x:f>S182/(1+'回测计划'!$B$33)</x:f>
        <x:v>9063.722363958925</x:v>
      </x:c>
      <x:c r="U182" s="9" t="n">
        <x:f>T182*R182</x:f>
        <x:v>-235.6705676539058</x:v>
      </x:c>
      <x:c r="V182" s="9" t="n">
        <x:f>S182+U182</x:f>
        <x:v>8832.583657486997</x:v>
      </x:c>
      <x:c r="W182" s="2" t="n">
        <x:f>IF(N182&gt;0,1,0)</x:f>
        <x:v>0</x:v>
      </x:c>
      <x:c r="X182" s="2" t="n">
        <x:f>IF(U182&gt;0,1,0)</x:f>
        <x:v>0</x:v>
      </x:c>
      <x:c r="Y182" s="9" t="n">
        <x:f>MAX(U182,0)</x:f>
        <x:v>0</x:v>
      </x:c>
      <x:c r="Z182" s="9" t="n">
        <x:f>-MIN(U182,0)</x:f>
        <x:v>235.6705676539058</x:v>
      </x:c>
    </x:row>
    <x:row r="183" ht="23" customHeight="1">
      <x:c r="A183" s="2" t="str">
        <x:v>4H-Hist-全期</x:v>
      </x:c>
      <x:c r="B183" s="2" t="str">
        <x:v>4H</x:v>
      </x:c>
      <x:c r="C183" s="2" t="str">
        <x:v>MACD Histogram</x:v>
      </x:c>
      <x:c r="D183" s="2" t="str">
        <x:v>全期</x:v>
      </x:c>
      <x:c r="E183" s="2" t="n">
        <x:v>32</x:v>
      </x:c>
      <x:c r="F183" s="2" t="str">
        <x:v>多</x:v>
      </x:c>
      <x:c r="G183" s="11" t="n">
        <x:v>44367.833333333336</x:v>
      </x:c>
      <x:c r="H183" s="11" t="n">
        <x:v>44368.00000000001</x:v>
      </x:c>
      <x:c r="I183" s="11" t="n">
        <x:v>44369.666655092595</x:v>
      </x:c>
      <x:c r="J183" s="9" t="n">
        <x:v>34383.37</x:v>
      </x:c>
      <x:c r="K183" s="9" t="n">
        <x:v>32641.51</x:v>
      </x:c>
      <x:c r="L183" s="9" t="n">
        <x:v>34390.246674</x:v>
      </x:c>
      <x:c r="M183" s="9" t="n">
        <x:v>32634.981698</x:v>
      </x:c>
      <x:c r="N183" s="10" t="n">
        <x:f>IF(F183="多",1,-1)*(K183/J183-1)</x:f>
        <x:v>-0.05065995567043036</x:v>
      </x:c>
      <x:c r="O183" s="10" t="n">
        <x:f>IF(F183="多",1,-1)*(M183/L183-1)</x:f>
        <x:v>-0.05103961575614491</x:v>
      </x:c>
      <x:c r="P183" s="10" t="n">
        <x:v>0.0009744801921219275</x:v>
      </x:c>
      <x:c r="Q183" s="10" t="n">
        <x:v>-0.00022068924816228465</x:v>
      </x:c>
      <x:c r="R183" s="10" t="n">
        <x:f>O183-P183-Q183</x:f>
        <x:v>-0.05179340670010455</x:v>
      </x:c>
      <x:c r="S183" s="9" t="n">
        <x:f>V182</x:f>
        <x:v>8832.583657486997</x:v>
      </x:c>
      <x:c r="T183" s="9" t="n">
        <x:f>S183/(1+'回测计划'!$B$33)</x:f>
        <x:v>8828.169572700648</x:v>
      </x:c>
      <x:c r="U183" s="9" t="n">
        <x:f>T183*R183</x:f>
        <x:v>-457.2409770963729</x:v>
      </x:c>
      <x:c r="V183" s="9" t="n">
        <x:f>S183+U183</x:f>
        <x:v>8375.342680390624</x:v>
      </x:c>
      <x:c r="W183" s="2" t="n">
        <x:f>IF(N183&gt;0,1,0)</x:f>
        <x:v>0</x:v>
      </x:c>
      <x:c r="X183" s="2" t="n">
        <x:f>IF(U183&gt;0,1,0)</x:f>
        <x:v>0</x:v>
      </x:c>
      <x:c r="Y183" s="9" t="n">
        <x:f>MAX(U183,0)</x:f>
        <x:v>0</x:v>
      </x:c>
      <x:c r="Z183" s="9" t="n">
        <x:f>-MIN(U183,0)</x:f>
        <x:v>457.2409770963729</x:v>
      </x:c>
    </x:row>
    <x:row r="184" ht="23" customHeight="1">
      <x:c r="A184" s="2" t="str">
        <x:v>4H-Hist-全期</x:v>
      </x:c>
      <x:c r="B184" s="2" t="str">
        <x:v>4H</x:v>
      </x:c>
      <x:c r="C184" s="2" t="str">
        <x:v>MACD Histogram</x:v>
      </x:c>
      <x:c r="D184" s="2" t="str">
        <x:v>全期</x:v>
      </x:c>
      <x:c r="E184" s="2" t="n">
        <x:v>33</x:v>
      </x:c>
      <x:c r="F184" s="2" t="str">
        <x:v>多</x:v>
      </x:c>
      <x:c r="G184" s="11" t="n">
        <x:v>44385.666666666664</x:v>
      </x:c>
      <x:c r="H184" s="11" t="n">
        <x:v>44385.833333333336</x:v>
      </x:c>
      <x:c r="I184" s="11" t="n">
        <x:v>44387.49998842592</x:v>
      </x:c>
      <x:c r="J184" s="9" t="n">
        <x:v>32667.17</x:v>
      </x:c>
      <x:c r="K184" s="9" t="n">
        <x:v>33777.86</x:v>
      </x:c>
      <x:c r="L184" s="9" t="n">
        <x:v>32673.703434</x:v>
      </x:c>
      <x:c r="M184" s="9" t="n">
        <x:v>33771.104428</x:v>
      </x:c>
      <x:c r="N184" s="10" t="n">
        <x:f>IF(F184="多",1,-1)*(K184/J184-1)</x:f>
        <x:v>0.03400019040522961</x:v>
      </x:c>
      <x:c r="O184" s="10" t="n">
        <x:f>IF(F184="多",1,-1)*(M184/L184-1)</x:f>
        <x:v>0.033586673032541814</x:v>
      </x:c>
      <x:c r="P184" s="10" t="n">
        <x:v>0.001016793336516271</x:v>
      </x:c>
      <x:c r="Q184" s="10" t="n">
        <x:v>-0.0007609823428809025</x:v>
      </x:c>
      <x:c r="R184" s="10" t="n">
        <x:f>O184-P184-Q184</x:f>
        <x:v>0.03333086203890645</x:v>
      </x:c>
      <x:c r="S184" s="9" t="n">
        <x:f>V183</x:f>
        <x:v>8375.342680390624</x:v>
      </x:c>
      <x:c r="T184" s="9" t="n">
        <x:f>S184/(1+'回测计划'!$B$33)</x:f>
        <x:v>8371.157101839704</x:v>
      </x:c>
      <x:c r="U184" s="9" t="n">
        <x:f>T184*R184</x:f>
        <x:v>279.01788246743115</x:v>
      </x:c>
      <x:c r="V184" s="9" t="n">
        <x:f>S184+U184</x:f>
        <x:v>8654.360562858055</x:v>
      </x:c>
      <x:c r="W184" s="2" t="n">
        <x:f>IF(N184&gt;0,1,0)</x:f>
        <x:v>1</x:v>
      </x:c>
      <x:c r="X184" s="2" t="n">
        <x:f>IF(U184&gt;0,1,0)</x:f>
        <x:v>1</x:v>
      </x:c>
      <x:c r="Y184" s="9" t="n">
        <x:f>MAX(U184,0)</x:f>
        <x:v>279.01788246743115</x:v>
      </x:c>
      <x:c r="Z184" s="9" t="n">
        <x:f>-MIN(U184,0)</x:f>
        <x:v>0</x:v>
      </x:c>
    </x:row>
    <x:row r="185" ht="23" customHeight="1">
      <x:c r="A185" s="2" t="str">
        <x:v>4H-Hist-全期</x:v>
      </x:c>
      <x:c r="B185" s="2" t="str">
        <x:v>4H</x:v>
      </x:c>
      <x:c r="C185" s="2" t="str">
        <x:v>MACD Histogram</x:v>
      </x:c>
      <x:c r="D185" s="2" t="str">
        <x:v>全期</x:v>
      </x:c>
      <x:c r="E185" s="2" t="n">
        <x:v>34</x:v>
      </x:c>
      <x:c r="F185" s="2" t="str">
        <x:v>空</x:v>
      </x:c>
      <x:c r="G185" s="11" t="n">
        <x:v>44389.00000000001</x:v>
      </x:c>
      <x:c r="H185" s="11" t="n">
        <x:v>44389.166666666664</x:v>
      </x:c>
      <x:c r="I185" s="11" t="n">
        <x:v>44390.833321759266</x:v>
      </x:c>
      <x:c r="J185" s="9" t="n">
        <x:v>33883.11</x:v>
      </x:c>
      <x:c r="K185" s="9" t="n">
        <x:v>33032.23</x:v>
      </x:c>
      <x:c r="L185" s="9" t="n">
        <x:v>33876.333378</x:v>
      </x:c>
      <x:c r="M185" s="9" t="n">
        <x:v>33038.836446</x:v>
      </x:c>
      <x:c r="N185" s="10" t="n">
        <x:f>IF(F185="多",1,-1)*(K185/J185-1)</x:f>
        <x:v>0.025112216676686283</x:v>
      </x:c>
      <x:c r="O185" s="10" t="n">
        <x:f>IF(F185="多",1,-1)*(M185/L185-1)</x:f>
        <x:v>0.024722183556733168</x:v>
      </x:c>
      <x:c r="P185" s="10" t="n">
        <x:v>0.0009876389082216334</x:v>
      </x:c>
      <x:c r="Q185" s="10" t="n">
        <x:v>-0.0004184555344707645</x:v>
      </x:c>
      <x:c r="R185" s="10" t="n">
        <x:f>O185-P185-Q185</x:f>
        <x:v>0.0241530001829823</x:v>
      </x:c>
      <x:c r="S185" s="9" t="n">
        <x:f>V184</x:f>
        <x:v>8654.360562858055</x:v>
      </x:c>
      <x:c r="T185" s="9" t="n">
        <x:f>S185/(1+'回测计划'!$B$33)</x:f>
        <x:v>8650.035545085513</x:v>
      </x:c>
      <x:c r="U185" s="9" t="n">
        <x:f>T185*R185</x:f>
        <x:v>208.9243101032538</x:v>
      </x:c>
      <x:c r="V185" s="9" t="n">
        <x:f>S185+U185</x:f>
        <x:v>8863.284872961309</x:v>
      </x:c>
      <x:c r="W185" s="2" t="n">
        <x:f>IF(N185&gt;0,1,0)</x:f>
        <x:v>1</x:v>
      </x:c>
      <x:c r="X185" s="2" t="n">
        <x:f>IF(U185&gt;0,1,0)</x:f>
        <x:v>1</x:v>
      </x:c>
      <x:c r="Y185" s="9" t="n">
        <x:f>MAX(U185,0)</x:f>
        <x:v>208.9243101032538</x:v>
      </x:c>
      <x:c r="Z185" s="9" t="n">
        <x:f>-MIN(U185,0)</x:f>
        <x:v>0</x:v>
      </x:c>
    </x:row>
    <x:row r="186" ht="23" customHeight="1">
      <x:c r="A186" s="2" t="str">
        <x:v>4H-Hist-全期</x:v>
      </x:c>
      <x:c r="B186" s="2" t="str">
        <x:v>4H</x:v>
      </x:c>
      <x:c r="C186" s="2" t="str">
        <x:v>MACD Histogram</x:v>
      </x:c>
      <x:c r="D186" s="2" t="str">
        <x:v>全期</x:v>
      </x:c>
      <x:c r="E186" s="2" t="n">
        <x:v>35</x:v>
      </x:c>
      <x:c r="F186" s="2" t="str">
        <x:v>多</x:v>
      </x:c>
      <x:c r="G186" s="11" t="n">
        <x:v>44391.50000000001</x:v>
      </x:c>
      <x:c r="H186" s="11" t="n">
        <x:v>44391.666666666664</x:v>
      </x:c>
      <x:c r="I186" s="11" t="n">
        <x:v>44393.333321759266</x:v>
      </x:c>
      <x:c r="J186" s="9" t="n">
        <x:v>31910.39</x:v>
      </x:c>
      <x:c r="K186" s="9" t="n">
        <x:v>31866.43</x:v>
      </x:c>
      <x:c r="L186" s="9" t="n">
        <x:v>31916.772077999998</x:v>
      </x:c>
      <x:c r="M186" s="9" t="n">
        <x:v>31860.056714000002</x:v>
      </x:c>
      <x:c r="N186" s="10" t="n">
        <x:f>IF(F186="多",1,-1)*(K186/J186-1)</x:f>
        <x:v>-0.0013776077321524527</x:v>
      </x:c>
      <x:c r="O186" s="10" t="n">
        <x:f>IF(F186="多",1,-1)*(M186/L186-1)</x:f>
        <x:v>-0.0017769768152428034</x:v>
      </x:c>
      <x:c r="P186" s="10" t="n">
        <x:v>0.0009991115115923785</x:v>
      </x:c>
      <x:c r="Q186" s="10" t="n">
        <x:v>-0.000053523698782068764</x:v>
      </x:c>
      <x:c r="R186" s="10" t="n">
        <x:f>O186-P186-Q186</x:f>
        <x:v>-0.002722564628053113</x:v>
      </x:c>
      <x:c r="S186" s="9" t="n">
        <x:f>V185</x:f>
        <x:v>8863.284872961309</x:v>
      </x:c>
      <x:c r="T186" s="9" t="n">
        <x:f>S186/(1+'回测计划'!$B$33)</x:f>
        <x:v>8858.85544523869</x:v>
      </x:c>
      <x:c r="U186" s="9" t="n">
        <x:f>T186*R186</x:f>
        <x:v>-24.11880648024257</x:v>
      </x:c>
      <x:c r="V186" s="9" t="n">
        <x:f>S186+U186</x:f>
        <x:v>8839.166066481066</x:v>
      </x:c>
      <x:c r="W186" s="2" t="n">
        <x:f>IF(N186&gt;0,1,0)</x:f>
        <x:v>0</x:v>
      </x:c>
      <x:c r="X186" s="2" t="n">
        <x:f>IF(U186&gt;0,1,0)</x:f>
        <x:v>0</x:v>
      </x:c>
      <x:c r="Y186" s="9" t="n">
        <x:f>MAX(U186,0)</x:f>
        <x:v>0</x:v>
      </x:c>
      <x:c r="Z186" s="9" t="n">
        <x:f>-MIN(U186,0)</x:f>
        <x:v>24.11880648024257</x:v>
      </x:c>
    </x:row>
    <x:row r="187" ht="23" customHeight="1">
      <x:c r="A187" s="2" t="str">
        <x:v>4H-Hist-全期</x:v>
      </x:c>
      <x:c r="B187" s="2" t="str">
        <x:v>4H</x:v>
      </x:c>
      <x:c r="C187" s="2" t="str">
        <x:v>MACD Histogram</x:v>
      </x:c>
      <x:c r="D187" s="2" t="str">
        <x:v>全期</x:v>
      </x:c>
      <x:c r="E187" s="2" t="n">
        <x:v>36</x:v>
      </x:c>
      <x:c r="F187" s="2" t="str">
        <x:v>多</x:v>
      </x:c>
      <x:c r="G187" s="11" t="n">
        <x:v>44397.00000000001</x:v>
      </x:c>
      <x:c r="H187" s="11" t="n">
        <x:v>44397.166666666664</x:v>
      </x:c>
      <x:c r="I187" s="11" t="n">
        <x:v>44398.833321759266</x:v>
      </x:c>
      <x:c r="J187" s="9" t="n">
        <x:v>30735</x:v>
      </x:c>
      <x:c r="K187" s="9" t="n">
        <x:v>31500</x:v>
      </x:c>
      <x:c r="L187" s="9" t="n">
        <x:v>30741.147</x:v>
      </x:c>
      <x:c r="M187" s="9" t="n">
        <x:v>31493.7</x:v>
      </x:c>
      <x:c r="N187" s="10" t="n">
        <x:f>IF(F187="多",1,-1)*(K187/J187-1)</x:f>
        <x:v>0.02489019033674955</x:v>
      </x:c>
      <x:c r="O187" s="10" t="n">
        <x:f>IF(F187="多",1,-1)*(M187/L187-1)</x:f>
        <x:v>0.02448031623543523</x:v>
      </x:c>
      <x:c r="P187" s="10" t="n">
        <x:v>0.0010122401581177177</x:v>
      </x:c>
      <x:c r="Q187" s="10" t="n">
        <x:v>-0.0010767072201535663</x:v>
      </x:c>
      <x:c r="R187" s="10" t="n">
        <x:f>O187-P187-Q187</x:f>
        <x:v>0.024544783297471076</x:v>
      </x:c>
      <x:c r="S187" s="9" t="n">
        <x:f>V186</x:f>
        <x:v>8839.166066481066</x:v>
      </x:c>
      <x:c r="T187" s="9" t="n">
        <x:f>S187/(1+'回测计划'!$B$33)</x:f>
        <x:v>8834.748692135</x:v>
      </x:c>
      <x:c r="U187" s="9" t="n">
        <x:f>T187*R187</x:f>
        <x:v>216.84699213606956</x:v>
      </x:c>
      <x:c r="V187" s="9" t="n">
        <x:f>S187+U187</x:f>
        <x:v>9056.013058617136</x:v>
      </x:c>
      <x:c r="W187" s="2" t="n">
        <x:f>IF(N187&gt;0,1,0)</x:f>
        <x:v>1</x:v>
      </x:c>
      <x:c r="X187" s="2" t="n">
        <x:f>IF(U187&gt;0,1,0)</x:f>
        <x:v>1</x:v>
      </x:c>
      <x:c r="Y187" s="9" t="n">
        <x:f>MAX(U187,0)</x:f>
        <x:v>216.84699213606956</x:v>
      </x:c>
      <x:c r="Z187" s="9" t="n">
        <x:f>-MIN(U187,0)</x:f>
        <x:v>0</x:v>
      </x:c>
    </x:row>
    <x:row r="188" ht="23" customHeight="1">
      <x:c r="A188" s="2" t="str">
        <x:v>4H-Hist-全期</x:v>
      </x:c>
      <x:c r="B188" s="2" t="str">
        <x:v>4H</x:v>
      </x:c>
      <x:c r="C188" s="2" t="str">
        <x:v>MACD Histogram</x:v>
      </x:c>
      <x:c r="D188" s="2" t="str">
        <x:v>全期</x:v>
      </x:c>
      <x:c r="E188" s="2" t="n">
        <x:v>37</x:v>
      </x:c>
      <x:c r="F188" s="2" t="str">
        <x:v>空</x:v>
      </x:c>
      <x:c r="G188" s="11" t="n">
        <x:v>44405.833333333336</x:v>
      </x:c>
      <x:c r="H188" s="11" t="n">
        <x:v>44406.00000000001</x:v>
      </x:c>
      <x:c r="I188" s="11" t="n">
        <x:v>44407.666655092595</x:v>
      </x:c>
      <x:c r="J188" s="9" t="n">
        <x:v>39670</x:v>
      </x:c>
      <x:c r="K188" s="9" t="n">
        <x:v>39729.99</x:v>
      </x:c>
      <x:c r="L188" s="9" t="n">
        <x:v>39662.066</x:v>
      </x:c>
      <x:c r="M188" s="9" t="n">
        <x:v>39737.93599799999</x:v>
      </x:c>
      <x:c r="N188" s="10" t="n">
        <x:f>IF(F188="多",1,-1)*(K188/J188-1)</x:f>
        <x:v>-0.0015122258633728514</x:v>
      </x:c>
      <x:c r="O188" s="10" t="n">
        <x:f>IF(F188="多",1,-1)*(M188/L188-1)</x:f>
        <x:v>-0.0019129108907234293</x:v>
      </x:c>
      <x:c r="P188" s="10" t="n">
        <x:v>0.0010009564554453619</x:v>
      </x:c>
      <x:c r="Q188" s="10" t="n">
        <x:v>-0.0003999382889434029</x:v>
      </x:c>
      <x:c r="R188" s="10" t="n">
        <x:f>O188-P188-Q188</x:f>
        <x:v>-0.0025139290572253883</x:v>
      </x:c>
      <x:c r="S188" s="9" t="n">
        <x:f>V187</x:f>
        <x:v>9056.013058617136</x:v>
      </x:c>
      <x:c r="T188" s="9" t="n">
        <x:f>S188/(1+'回测计划'!$B$33)</x:f>
        <x:v>9051.487314959657</x:v>
      </x:c>
      <x:c r="U188" s="9" t="n">
        <x:f>T188*R188</x:f>
        <x:v>-22.754796972184092</x:v>
      </x:c>
      <x:c r="V188" s="9" t="n">
        <x:f>S188+U188</x:f>
        <x:v>9033.258261644953</x:v>
      </x:c>
      <x:c r="W188" s="2" t="n">
        <x:f>IF(N188&gt;0,1,0)</x:f>
        <x:v>0</x:v>
      </x:c>
      <x:c r="X188" s="2" t="n">
        <x:f>IF(U188&gt;0,1,0)</x:f>
        <x:v>0</x:v>
      </x:c>
      <x:c r="Y188" s="9" t="n">
        <x:f>MAX(U188,0)</x:f>
        <x:v>0</x:v>
      </x:c>
      <x:c r="Z188" s="9" t="n">
        <x:f>-MIN(U188,0)</x:f>
        <x:v>22.754796972184092</x:v>
      </x:c>
    </x:row>
    <x:row r="189" ht="23" customHeight="1">
      <x:c r="A189" s="2" t="str">
        <x:v>4H-Hist-全期</x:v>
      </x:c>
      <x:c r="B189" s="2" t="str">
        <x:v>4H</x:v>
      </x:c>
      <x:c r="C189" s="2" t="str">
        <x:v>MACD Histogram</x:v>
      </x:c>
      <x:c r="D189" s="2" t="str">
        <x:v>全期</x:v>
      </x:c>
      <x:c r="E189" s="2" t="n">
        <x:v>38</x:v>
      </x:c>
      <x:c r="F189" s="2" t="str">
        <x:v>空</x:v>
      </x:c>
      <x:c r="G189" s="11" t="n">
        <x:v>44408.333333333336</x:v>
      </x:c>
      <x:c r="H189" s="11" t="n">
        <x:v>44408.50000000001</x:v>
      </x:c>
      <x:c r="I189" s="11" t="n">
        <x:v>44410.166655092595</x:v>
      </x:c>
      <x:c r="J189" s="9" t="n">
        <x:v>41824.69</x:v>
      </x:c>
      <x:c r="K189" s="9" t="n">
        <x:v>41267.09</x:v>
      </x:c>
      <x:c r="L189" s="9" t="n">
        <x:v>41816.325062</x:v>
      </x:c>
      <x:c r="M189" s="9" t="n">
        <x:v>41275.343418</x:v>
      </x:c>
      <x:c r="N189" s="10" t="n">
        <x:f>IF(F189="多",1,-1)*(K189/J189-1)</x:f>
        <x:v>0.013331838203702318</x:v>
      </x:c>
      <x:c r="O189" s="10" t="n">
        <x:f>IF(F189="多",1,-1)*(M189/L189-1)</x:f>
        <x:v>0.012937091989741023</x:v>
      </x:c>
      <x:c r="P189" s="10" t="n">
        <x:v>0.0009935314540051295</x:v>
      </x:c>
      <x:c r="Q189" s="10" t="n">
        <x:v>-0.0004962753175758528</x:v>
      </x:c>
      <x:c r="R189" s="10" t="n">
        <x:f>O189-P189-Q189</x:f>
        <x:v>0.012439835853311747</x:v>
      </x:c>
      <x:c r="S189" s="9" t="n">
        <x:f>V188</x:f>
        <x:v>9033.258261644953</x:v>
      </x:c>
      <x:c r="T189" s="9" t="n">
        <x:f>S189/(1+'回测计划'!$B$33)</x:f>
        <x:v>9028.743889700103</x:v>
      </x:c>
      <x:c r="U189" s="9" t="n">
        <x:f>T189*R189</x:f>
        <x:v>112.31609194946071</x:v>
      </x:c>
      <x:c r="V189" s="9" t="n">
        <x:f>S189+U189</x:f>
        <x:v>9145.574353594413</x:v>
      </x:c>
      <x:c r="W189" s="2" t="n">
        <x:f>IF(N189&gt;0,1,0)</x:f>
        <x:v>1</x:v>
      </x:c>
      <x:c r="X189" s="2" t="n">
        <x:f>IF(U189&gt;0,1,0)</x:f>
        <x:v>1</x:v>
      </x:c>
      <x:c r="Y189" s="9" t="n">
        <x:f>MAX(U189,0)</x:f>
        <x:v>112.31609194946071</x:v>
      </x:c>
      <x:c r="Z189" s="9" t="n">
        <x:f>-MIN(U189,0)</x:f>
        <x:v>0</x:v>
      </x:c>
    </x:row>
    <x:row r="190" ht="23" customHeight="1">
      <x:c r="A190" s="2" t="str">
        <x:v>4H-Hist-全期</x:v>
      </x:c>
      <x:c r="B190" s="2" t="str">
        <x:v>4H</x:v>
      </x:c>
      <x:c r="C190" s="2" t="str">
        <x:v>MACD Histogram</x:v>
      </x:c>
      <x:c r="D190" s="2" t="str">
        <x:v>全期</x:v>
      </x:c>
      <x:c r="E190" s="2" t="n">
        <x:v>39</x:v>
      </x:c>
      <x:c r="F190" s="2" t="str">
        <x:v>空</x:v>
      </x:c>
      <x:c r="G190" s="11" t="n">
        <x:v>44417.833333333336</x:v>
      </x:c>
      <x:c r="H190" s="11" t="n">
        <x:v>44418.00000000001</x:v>
      </x:c>
      <x:c r="I190" s="11" t="n">
        <x:v>44419.666655092595</x:v>
      </x:c>
      <x:c r="J190" s="9" t="n">
        <x:v>45871.79</x:v>
      </x:c>
      <x:c r="K190" s="9" t="n">
        <x:v>46367.38</x:v>
      </x:c>
      <x:c r="L190" s="9" t="n">
        <x:v>45862.615642000004</x:v>
      </x:c>
      <x:c r="M190" s="9" t="n">
        <x:v>46376.653476</x:v>
      </x:c>
      <x:c r="N190" s="10" t="n">
        <x:f>IF(F190="多",1,-1)*(K190/J190-1)</x:f>
        <x:v>-0.010803807743277494</x:v>
      </x:c>
      <x:c r="O190" s="10" t="n">
        <x:f>IF(F190="多",1,-1)*(M190/L190-1)</x:f>
        <x:v>-0.011208210146855357</x:v>
      </x:c>
      <x:c r="P190" s="10" t="n">
        <x:v>0.0010056041050734276</x:v>
      </x:c>
      <x:c r="Q190" s="10" t="n">
        <x:v>-0.0004990382183749839</x:v>
      </x:c>
      <x:c r="R190" s="10" t="n">
        <x:f>O190-P190-Q190</x:f>
        <x:v>-0.011714776033553802</x:v>
      </x:c>
      <x:c r="S190" s="9" t="n">
        <x:f>V189</x:f>
        <x:v>9145.574353594413</x:v>
      </x:c>
      <x:c r="T190" s="9" t="n">
        <x:f>S190/(1+'回测计划'!$B$33)</x:f>
        <x:v>9141.00385166858</x:v>
      </x:c>
      <x:c r="U190" s="9" t="n">
        <x:f>T190*R190</x:f>
        <x:v>-107.08481284415006</x:v>
      </x:c>
      <x:c r="V190" s="9" t="n">
        <x:f>S190+U190</x:f>
        <x:v>9038.489540750263</x:v>
      </x:c>
      <x:c r="W190" s="2" t="n">
        <x:f>IF(N190&gt;0,1,0)</x:f>
        <x:v>0</x:v>
      </x:c>
      <x:c r="X190" s="2" t="n">
        <x:f>IF(U190&gt;0,1,0)</x:f>
        <x:v>0</x:v>
      </x:c>
      <x:c r="Y190" s="9" t="n">
        <x:f>MAX(U190,0)</x:f>
        <x:v>0</x:v>
      </x:c>
      <x:c r="Z190" s="9" t="n">
        <x:f>-MIN(U190,0)</x:f>
        <x:v>107.08481284415006</x:v>
      </x:c>
    </x:row>
    <x:row r="191" ht="23" customHeight="1">
      <x:c r="A191" s="2" t="str">
        <x:v>4H-Hist-全期</x:v>
      </x:c>
      <x:c r="B191" s="2" t="str">
        <x:v>4H</x:v>
      </x:c>
      <x:c r="C191" s="2" t="str">
        <x:v>MACD Histogram</x:v>
      </x:c>
      <x:c r="D191" s="2" t="str">
        <x:v>全期</x:v>
      </x:c>
      <x:c r="E191" s="2" t="n">
        <x:v>40</x:v>
      </x:c>
      <x:c r="F191" s="2" t="str">
        <x:v>空</x:v>
      </x:c>
      <x:c r="G191" s="11" t="n">
        <x:v>44419.666666666664</x:v>
      </x:c>
      <x:c r="H191" s="11" t="n">
        <x:v>44419.833333333336</x:v>
      </x:c>
      <x:c r="I191" s="11" t="n">
        <x:v>44421.49998842592</x:v>
      </x:c>
      <x:c r="J191" s="9" t="n">
        <x:v>45946.2</x:v>
      </x:c>
      <x:c r="K191" s="9" t="n">
        <x:v>45162.37</x:v>
      </x:c>
      <x:c r="L191" s="9" t="n">
        <x:v>45937.01076</x:v>
      </x:c>
      <x:c r="M191" s="9" t="n">
        <x:v>45171.402474</x:v>
      </x:c>
      <x:c r="N191" s="10" t="n">
        <x:f>IF(F191="多",1,-1)*(K191/J191-1)</x:f>
        <x:v>0.017059735081464744</x:v>
      </x:c>
      <x:c r="O191" s="10" t="n">
        <x:f>IF(F191="多",1,-1)*(M191/L191-1)</x:f>
        <x:v>0.016666480324545985</x:v>
      </x:c>
      <x:c r="P191" s="10" t="n">
        <x:v>0.000991666759837727</x:v>
      </x:c>
      <x:c r="Q191" s="10" t="n">
        <x:v>-0.0004915178115956121</x:v>
      </x:c>
      <x:c r="R191" s="10" t="n">
        <x:f>O191-P191-Q191</x:f>
        <x:v>0.01616633137630387</x:v>
      </x:c>
      <x:c r="S191" s="9" t="n">
        <x:f>V190</x:f>
        <x:v>9038.489540750263</x:v>
      </x:c>
      <x:c r="T191" s="9" t="n">
        <x:f>S191/(1+'回测计划'!$B$33)</x:f>
        <x:v>9033.972554473026</x:v>
      </x:c>
      <x:c r="U191" s="9" t="n">
        <x:f>T191*R191</x:f>
        <x:v>146.0461939600453</x:v>
      </x:c>
      <x:c r="V191" s="9" t="n">
        <x:f>S191+U191</x:f>
        <x:v>9184.535734710307</x:v>
      </x:c>
      <x:c r="W191" s="2" t="n">
        <x:f>IF(N191&gt;0,1,0)</x:f>
        <x:v>1</x:v>
      </x:c>
      <x:c r="X191" s="2" t="n">
        <x:f>IF(U191&gt;0,1,0)</x:f>
        <x:v>1</x:v>
      </x:c>
      <x:c r="Y191" s="9" t="n">
        <x:f>MAX(U191,0)</x:f>
        <x:v>146.0461939600453</x:v>
      </x:c>
      <x:c r="Z191" s="9" t="n">
        <x:f>-MIN(U191,0)</x:f>
        <x:v>0</x:v>
      </x:c>
    </x:row>
    <x:row r="192" ht="23" customHeight="1">
      <x:c r="A192" s="2" t="str">
        <x:v>4H-Hist-全期</x:v>
      </x:c>
      <x:c r="B192" s="2" t="str">
        <x:v>4H</x:v>
      </x:c>
      <x:c r="C192" s="2" t="str">
        <x:v>MACD Histogram</x:v>
      </x:c>
      <x:c r="D192" s="2" t="str">
        <x:v>全期</x:v>
      </x:c>
      <x:c r="E192" s="2" t="n">
        <x:v>41</x:v>
      </x:c>
      <x:c r="F192" s="2" t="str">
        <x:v>空</x:v>
      </x:c>
      <x:c r="G192" s="11" t="n">
        <x:v>44443.00000000001</x:v>
      </x:c>
      <x:c r="H192" s="11" t="n">
        <x:v>44443.166666666664</x:v>
      </x:c>
      <x:c r="I192" s="11" t="n">
        <x:v>44444.833321759266</x:v>
      </x:c>
      <x:c r="J192" s="9" t="n">
        <x:v>50575.7</x:v>
      </x:c>
      <x:c r="K192" s="9" t="n">
        <x:v>50230</x:v>
      </x:c>
      <x:c r="L192" s="9" t="n">
        <x:v>50565.584859999995</x:v>
      </x:c>
      <x:c r="M192" s="9" t="n">
        <x:v>50240.046</x:v>
      </x:c>
      <x:c r="N192" s="10" t="n">
        <x:f>IF(F192="多",1,-1)*(K192/J192-1)</x:f>
        <x:v>0.006835298374515797</x:v>
      </x:c>
      <x:c r="O192" s="10" t="n">
        <x:f>IF(F192="多",1,-1)*(M192/L192-1)</x:f>
        <x:v>0.006437953024795551</x:v>
      </x:c>
      <x:c r="P192" s="10" t="n">
        <x:v>0.0009967810234876022</x:v>
      </x:c>
      <x:c r="Q192" s="10" t="n">
        <x:v>-0.0009389688348875082</x:v>
      </x:c>
      <x:c r="R192" s="10" t="n">
        <x:f>O192-P192-Q192</x:f>
        <x:v>0.006380140836195457</x:v>
      </x:c>
      <x:c r="S192" s="9" t="n">
        <x:f>V191</x:f>
        <x:v>9184.535734710307</x:v>
      </x:c>
      <x:c r="T192" s="9" t="n">
        <x:f>S192/(1+'回测计划'!$B$33)</x:f>
        <x:v>9179.945761829393</x:v>
      </x:c>
      <x:c r="U192" s="9" t="n">
        <x:f>T192*R192</x:f>
        <x:v>58.569346829107126</x:v>
      </x:c>
      <x:c r="V192" s="9" t="n">
        <x:f>S192+U192</x:f>
        <x:v>9243.105081539414</x:v>
      </x:c>
      <x:c r="W192" s="2" t="n">
        <x:f>IF(N192&gt;0,1,0)</x:f>
        <x:v>1</x:v>
      </x:c>
      <x:c r="X192" s="2" t="n">
        <x:f>IF(U192&gt;0,1,0)</x:f>
        <x:v>1</x:v>
      </x:c>
      <x:c r="Y192" s="9" t="n">
        <x:f>MAX(U192,0)</x:f>
        <x:v>58.569346829107126</x:v>
      </x:c>
      <x:c r="Z192" s="9" t="n">
        <x:f>-MIN(U192,0)</x:f>
        <x:v>0</x:v>
      </x:c>
    </x:row>
    <x:row r="193" ht="23" customHeight="1">
      <x:c r="A193" s="2" t="str">
        <x:v>4H-Hist-全期</x:v>
      </x:c>
      <x:c r="B193" s="2" t="str">
        <x:v>4H</x:v>
      </x:c>
      <x:c r="C193" s="2" t="str">
        <x:v>MACD Histogram</x:v>
      </x:c>
      <x:c r="D193" s="2" t="str">
        <x:v>全期</x:v>
      </x:c>
      <x:c r="E193" s="2" t="n">
        <x:v>42</x:v>
      </x:c>
      <x:c r="F193" s="2" t="str">
        <x:v>空</x:v>
      </x:c>
      <x:c r="G193" s="11" t="n">
        <x:v>44445.333333333336</x:v>
      </x:c>
      <x:c r="H193" s="11" t="n">
        <x:v>44445.50000000001</x:v>
      </x:c>
      <x:c r="I193" s="11" t="n">
        <x:v>44447.166655092595</x:v>
      </x:c>
      <x:c r="J193" s="9" t="n">
        <x:v>51618.28</x:v>
      </x:c>
      <x:c r="K193" s="9" t="n">
        <x:v>46713.14</x:v>
      </x:c>
      <x:c r="L193" s="9" t="n">
        <x:v>51607.956344</x:v>
      </x:c>
      <x:c r="M193" s="9" t="n">
        <x:v>46722.482628</x:v>
      </x:c>
      <x:c r="N193" s="10" t="n">
        <x:f>IF(F193="多",1,-1)*(K193/J193-1)</x:f>
        <x:v>0.09502718804268562</x:v>
      </x:c>
      <x:c r="O193" s="10" t="n">
        <x:f>IF(F193="多",1,-1)*(M193/L193-1)</x:f>
        <x:v>0.09466512650559533</x:v>
      </x:c>
      <x:c r="P193" s="10" t="n">
        <x:v>0.0009526674367472023</x:v>
      </x:c>
      <x:c r="Q193" s="10" t="n">
        <x:v>-0.0006117004704288747</x:v>
      </x:c>
      <x:c r="R193" s="10" t="n">
        <x:f>O193-P193-Q193</x:f>
        <x:v>0.094324159539277</x:v>
      </x:c>
      <x:c r="S193" s="9" t="n">
        <x:f>V192</x:f>
        <x:v>9243.105081539414</x:v>
      </x:c>
      <x:c r="T193" s="9" t="n">
        <x:f>S193/(1+'回测计划'!$B$33)</x:f>
        <x:v>9238.485838620105</x:v>
      </x:c>
      <x:c r="U193" s="9" t="n">
        <x:f>T193*R193</x:f>
        <x:v>871.4124121433541</x:v>
      </x:c>
      <x:c r="V193" s="9" t="n">
        <x:f>S193+U193</x:f>
        <x:v>10114.517493682768</x:v>
      </x:c>
      <x:c r="W193" s="2" t="n">
        <x:f>IF(N193&gt;0,1,0)</x:f>
        <x:v>1</x:v>
      </x:c>
      <x:c r="X193" s="2" t="n">
        <x:f>IF(U193&gt;0,1,0)</x:f>
        <x:v>1</x:v>
      </x:c>
      <x:c r="Y193" s="9" t="n">
        <x:f>MAX(U193,0)</x:f>
        <x:v>871.4124121433541</x:v>
      </x:c>
      <x:c r="Z193" s="9" t="n">
        <x:f>-MIN(U193,0)</x:f>
        <x:v>0</x:v>
      </x:c>
    </x:row>
    <x:row r="194" ht="23" customHeight="1">
      <x:c r="A194" s="2" t="str">
        <x:v>4H-Hist-全期</x:v>
      </x:c>
      <x:c r="B194" s="2" t="str">
        <x:v>4H</x:v>
      </x:c>
      <x:c r="C194" s="2" t="str">
        <x:v>MACD Histogram</x:v>
      </x:c>
      <x:c r="D194" s="2" t="str">
        <x:v>全期</x:v>
      </x:c>
      <x:c r="E194" s="2" t="n">
        <x:v>43</x:v>
      </x:c>
      <x:c r="F194" s="2" t="str">
        <x:v>多</x:v>
      </x:c>
      <x:c r="G194" s="11" t="n">
        <x:v>44450.333333333336</x:v>
      </x:c>
      <x:c r="H194" s="11" t="n">
        <x:v>44450.50000000001</x:v>
      </x:c>
      <x:c r="I194" s="11" t="n">
        <x:v>44452.166655092595</x:v>
      </x:c>
      <x:c r="J194" s="9" t="n">
        <x:v>45223.53</x:v>
      </x:c>
      <x:c r="K194" s="9" t="n">
        <x:v>45925.47</x:v>
      </x:c>
      <x:c r="L194" s="9" t="n">
        <x:v>45232.574706</x:v>
      </x:c>
      <x:c r="M194" s="9" t="n">
        <x:v>45916.284906</x:v>
      </x:c>
      <x:c r="N194" s="10" t="n">
        <x:f>IF(F194="多",1,-1)*(K194/J194-1)</x:f>
        <x:v>0.015521565875109777</x:v>
      </x:c>
      <x:c r="O194" s="10" t="n">
        <x:f>IF(F194="多",1,-1)*(M194/L194-1)</x:f>
        <x:v>0.015115438474239795</x:v>
      </x:c>
      <x:c r="P194" s="10" t="n">
        <x:v>0.00100755771923712</x:v>
      </x:c>
      <x:c r="Q194" s="10" t="n">
        <x:v>0.0005021226217526807</x:v>
      </x:c>
      <x:c r="R194" s="10" t="n">
        <x:f>O194-P194-Q194</x:f>
        <x:v>0.013605758133249993</x:v>
      </x:c>
      <x:c r="S194" s="9" t="n">
        <x:f>V193</x:f>
        <x:v>10114.517493682768</x:v>
      </x:c>
      <x:c r="T194" s="9" t="n">
        <x:f>S194/(1+'回测计划'!$B$33)</x:f>
        <x:v>10109.462762301619</x:v>
      </x:c>
      <x:c r="U194" s="9" t="n">
        <x:f>T194*R194</x:f>
        <x:v>137.54690520097319</x:v>
      </x:c>
      <x:c r="V194" s="9" t="n">
        <x:f>S194+U194</x:f>
        <x:v>10252.064398883742</x:v>
      </x:c>
      <x:c r="W194" s="2" t="n">
        <x:f>IF(N194&gt;0,1,0)</x:f>
        <x:v>1</x:v>
      </x:c>
      <x:c r="X194" s="2" t="n">
        <x:f>IF(U194&gt;0,1,0)</x:f>
        <x:v>1</x:v>
      </x:c>
      <x:c r="Y194" s="9" t="n">
        <x:f>MAX(U194,0)</x:f>
        <x:v>137.54690520097319</x:v>
      </x:c>
      <x:c r="Z194" s="9" t="n">
        <x:f>-MIN(U194,0)</x:f>
        <x:v>0</x:v>
      </x:c>
    </x:row>
    <x:row r="195" ht="23" customHeight="1">
      <x:c r="A195" s="2" t="str">
        <x:v>4H-Hist-全期</x:v>
      </x:c>
      <x:c r="B195" s="2" t="str">
        <x:v>4H</x:v>
      </x:c>
      <x:c r="C195" s="2" t="str">
        <x:v>MACD Histogram</x:v>
      </x:c>
      <x:c r="D195" s="2" t="str">
        <x:v>全期</x:v>
      </x:c>
      <x:c r="E195" s="2" t="n">
        <x:v>44</x:v>
      </x:c>
      <x:c r="F195" s="2" t="str">
        <x:v>多</x:v>
      </x:c>
      <x:c r="G195" s="11" t="n">
        <x:v>44452.666666666664</x:v>
      </x:c>
      <x:c r="H195" s="11" t="n">
        <x:v>44452.833333333336</x:v>
      </x:c>
      <x:c r="I195" s="11" t="n">
        <x:v>44454.49998842592</x:v>
      </x:c>
      <x:c r="J195" s="9" t="n">
        <x:v>44864.14</x:v>
      </x:c>
      <x:c r="K195" s="9" t="n">
        <x:v>47067.69</x:v>
      </x:c>
      <x:c r="L195" s="9" t="n">
        <x:v>44873.112828</x:v>
      </x:c>
      <x:c r="M195" s="9" t="n">
        <x:v>47058.276462</x:v>
      </x:c>
      <x:c r="N195" s="10" t="n">
        <x:f>IF(F195="多",1,-1)*(K195/J195-1)</x:f>
        <x:v>0.049116064634249224</x:v>
      </x:c>
      <x:c r="O195" s="10" t="n">
        <x:f>IF(F195="多",1,-1)*(M195/L195-1)</x:f>
        <x:v>0.048696502120898044</x:v>
      </x:c>
      <x:c r="P195" s="10" t="n">
        <x:v>0.0010243482510604491</x:v>
      </x:c>
      <x:c r="Q195" s="10" t="n">
        <x:v>0.0005101089172872671</x:v>
      </x:c>
      <x:c r="R195" s="10" t="n">
        <x:f>O195-P195-Q195</x:f>
        <x:v>0.047162044952550324</x:v>
      </x:c>
      <x:c r="S195" s="9" t="n">
        <x:f>V194</x:f>
        <x:v>10252.064398883742</x:v>
      </x:c>
      <x:c r="T195" s="9" t="n">
        <x:f>S195/(1+'回测计划'!$B$33)</x:f>
        <x:v>10246.940928419534</x:v>
      </x:c>
      <x:c r="U195" s="9" t="n">
        <x:f>T195*R195</x:f>
        <x:v>483.2666886922498</x:v>
      </x:c>
      <x:c r="V195" s="9" t="n">
        <x:f>S195+U195</x:f>
        <x:v>10735.331087575993</x:v>
      </x:c>
      <x:c r="W195" s="2" t="n">
        <x:f>IF(N195&gt;0,1,0)</x:f>
        <x:v>1</x:v>
      </x:c>
      <x:c r="X195" s="2" t="n">
        <x:f>IF(U195&gt;0,1,0)</x:f>
        <x:v>1</x:v>
      </x:c>
      <x:c r="Y195" s="9" t="n">
        <x:f>MAX(U195,0)</x:f>
        <x:v>483.2666886922498</x:v>
      </x:c>
      <x:c r="Z195" s="9" t="n">
        <x:f>-MIN(U195,0)</x:f>
        <x:v>0</x:v>
      </x:c>
    </x:row>
    <x:row r="196" ht="23" customHeight="1">
      <x:c r="A196" s="2" t="str">
        <x:v>4H-Hist-全期</x:v>
      </x:c>
      <x:c r="B196" s="2" t="str">
        <x:v>4H</x:v>
      </x:c>
      <x:c r="C196" s="2" t="str">
        <x:v>MACD Histogram</x:v>
      </x:c>
      <x:c r="D196" s="2" t="str">
        <x:v>全期</x:v>
      </x:c>
      <x:c r="E196" s="2" t="n">
        <x:v>45</x:v>
      </x:c>
      <x:c r="F196" s="2" t="str">
        <x:v>空</x:v>
      </x:c>
      <x:c r="G196" s="11" t="n">
        <x:v>44457.666666666664</x:v>
      </x:c>
      <x:c r="H196" s="11" t="n">
        <x:v>44457.833333333336</x:v>
      </x:c>
      <x:c r="I196" s="11" t="n">
        <x:v>44459.49998842592</x:v>
      </x:c>
      <x:c r="J196" s="9" t="n">
        <x:v>48384.34</x:v>
      </x:c>
      <x:c r="K196" s="9" t="n">
        <x:v>45552.92</x:v>
      </x:c>
      <x:c r="L196" s="9" t="n">
        <x:v>48374.663131999994</x:v>
      </x:c>
      <x:c r="M196" s="9" t="n">
        <x:v>45562.030584</x:v>
      </x:c>
      <x:c r="N196" s="10" t="n">
        <x:f>IF(F196="多",1,-1)*(K196/J196-1)</x:f>
        <x:v>0.058519347375617814</x:v>
      </x:c>
      <x:c r="O196" s="10" t="n">
        <x:f>IF(F196="多",1,-1)*(M196/L196-1)</x:f>
        <x:v>0.058142679781049034</x:v>
      </x:c>
      <x:c r="P196" s="10" t="n">
        <x:v>0.0009709286601094756</x:v>
      </x:c>
      <x:c r="Q196" s="10" t="n">
        <x:v>-0.0004956676790610535</x:v>
      </x:c>
      <x:c r="R196" s="10" t="n">
        <x:f>O196-P196-Q196</x:f>
        <x:v>0.05766741880000061</x:v>
      </x:c>
      <x:c r="S196" s="9" t="n">
        <x:f>V195</x:f>
        <x:v>10735.331087575993</x:v>
      </x:c>
      <x:c r="T196" s="9" t="n">
        <x:f>S196/(1+'回测计划'!$B$33)</x:f>
        <x:v>10729.966104523732</x:v>
      </x:c>
      <x:c r="U196" s="9" t="n">
        <x:f>T196*R196</x:f>
        <x:v>618.7694490593811</x:v>
      </x:c>
      <x:c r="V196" s="9" t="n">
        <x:f>S196+U196</x:f>
        <x:v>11354.100536635373</x:v>
      </x:c>
      <x:c r="W196" s="2" t="n">
        <x:f>IF(N196&gt;0,1,0)</x:f>
        <x:v>1</x:v>
      </x:c>
      <x:c r="X196" s="2" t="n">
        <x:f>IF(U196&gt;0,1,0)</x:f>
        <x:v>1</x:v>
      </x:c>
      <x:c r="Y196" s="9" t="n">
        <x:f>MAX(U196,0)</x:f>
        <x:v>618.7694490593811</x:v>
      </x:c>
      <x:c r="Z196" s="9" t="n">
        <x:f>-MIN(U196,0)</x:f>
        <x:v>0</x:v>
      </x:c>
    </x:row>
    <x:row r="197" ht="23" customHeight="1">
      <x:c r="A197" s="2" t="str">
        <x:v>4H-Hist-全期</x:v>
      </x:c>
      <x:c r="B197" s="2" t="str">
        <x:v>4H</x:v>
      </x:c>
      <x:c r="C197" s="2" t="str">
        <x:v>MACD Histogram</x:v>
      </x:c>
      <x:c r="D197" s="2" t="str">
        <x:v>全期</x:v>
      </x:c>
      <x:c r="E197" s="2" t="n">
        <x:v>46</x:v>
      </x:c>
      <x:c r="F197" s="2" t="str">
        <x:v>多</x:v>
      </x:c>
      <x:c r="G197" s="11" t="n">
        <x:v>44460.50000000001</x:v>
      </x:c>
      <x:c r="H197" s="11" t="n">
        <x:v>44460.666666666664</x:v>
      </x:c>
      <x:c r="I197" s="11" t="n">
        <x:v>44462.333321759266</x:v>
      </x:c>
      <x:c r="J197" s="9" t="n">
        <x:v>43281.63</x:v>
      </x:c>
      <x:c r="K197" s="9" t="n">
        <x:v>43520</x:v>
      </x:c>
      <x:c r="L197" s="9" t="n">
        <x:v>43290.286325999994</x:v>
      </x:c>
      <x:c r="M197" s="9" t="n">
        <x:v>43511.296</x:v>
      </x:c>
      <x:c r="N197" s="10" t="n">
        <x:f>IF(F197="多",1,-1)*(K197/J197-1)</x:f>
        <x:v>0.005507417350039789</x:v>
      </x:c>
      <x:c r="O197" s="10" t="n">
        <x:f>IF(F197="多",1,-1)*(M197/L197-1)</x:f>
        <x:v>0.0051052948076084625</x:v>
      </x:c>
      <x:c r="P197" s="10" t="n">
        <x:v>0.0010025526474038043</x:v>
      </x:c>
      <x:c r="Q197" s="10" t="n">
        <x:v>0.0004915546836477799</x:v>
      </x:c>
      <x:c r="R197" s="10" t="n">
        <x:f>O197-P197-Q197</x:f>
        <x:v>0.0036111874765568782</x:v>
      </x:c>
      <x:c r="S197" s="9" t="n">
        <x:f>V196</x:f>
        <x:v>11354.100536635373</x:v>
      </x:c>
      <x:c r="T197" s="9" t="n">
        <x:f>S197/(1+'回测计划'!$B$33)</x:f>
        <x:v>11348.426323473637</x:v>
      </x:c>
      <x:c r="U197" s="9" t="n">
        <x:f>T197*R197</x:f>
        <x:v>40.98129501795641</x:v>
      </x:c>
      <x:c r="V197" s="9" t="n">
        <x:f>S197+U197</x:f>
        <x:v>11395.08183165333</x:v>
      </x:c>
      <x:c r="W197" s="2" t="n">
        <x:f>IF(N197&gt;0,1,0)</x:f>
        <x:v>1</x:v>
      </x:c>
      <x:c r="X197" s="2" t="n">
        <x:f>IF(U197&gt;0,1,0)</x:f>
        <x:v>1</x:v>
      </x:c>
      <x:c r="Y197" s="9" t="n">
        <x:f>MAX(U197,0)</x:f>
        <x:v>40.98129501795641</x:v>
      </x:c>
      <x:c r="Z197" s="9" t="n">
        <x:f>-MIN(U197,0)</x:f>
        <x:v>0</x:v>
      </x:c>
    </x:row>
    <x:row r="198" ht="23" customHeight="1">
      <x:c r="A198" s="2" t="str">
        <x:v>4H-Hist-全期</x:v>
      </x:c>
      <x:c r="B198" s="2" t="str">
        <x:v>4H</x:v>
      </x:c>
      <x:c r="C198" s="2" t="str">
        <x:v>MACD Histogram</x:v>
      </x:c>
      <x:c r="D198" s="2" t="str">
        <x:v>全期</x:v>
      </x:c>
      <x:c r="E198" s="2" t="n">
        <x:v>47</x:v>
      </x:c>
      <x:c r="F198" s="2" t="str">
        <x:v>空</x:v>
      </x:c>
      <x:c r="G198" s="11" t="n">
        <x:v>44473.166666666664</x:v>
      </x:c>
      <x:c r="H198" s="11" t="n">
        <x:v>44473.333333333336</x:v>
      </x:c>
      <x:c r="I198" s="11" t="n">
        <x:v>44474.99998842592</x:v>
      </x:c>
      <x:c r="J198" s="9" t="n">
        <x:v>48187.99</x:v>
      </x:c>
      <x:c r="K198" s="9" t="n">
        <x:v>49770.9</x:v>
      </x:c>
      <x:c r="L198" s="9" t="n">
        <x:v>48178.352402</x:v>
      </x:c>
      <x:c r="M198" s="9" t="n">
        <x:v>49780.85418</x:v>
      </x:c>
      <x:c r="N198" s="10" t="n">
        <x:f>IF(F198="多",1,-1)*(K198/J198-1)</x:f>
        <x:v>-0.03284864133158494</x:v>
      </x:c>
      <x:c r="O198" s="10" t="n">
        <x:f>IF(F198="多",1,-1)*(M198/L198-1)</x:f>
        <x:v>-0.0332618634325379</x:v>
      </x:c>
      <x:c r="P198" s="10" t="n">
        <x:v>0.001016630931716269</x:v>
      </x:c>
      <x:c r="Q198" s="10" t="n">
        <x:v>-0.0003756285899338601</x:v>
      </x:c>
      <x:c r="R198" s="10" t="n">
        <x:f>O198-P198-Q198</x:f>
        <x:v>-0.03390286577432031</x:v>
      </x:c>
      <x:c r="S198" s="9" t="n">
        <x:f>V197</x:f>
        <x:v>11395.08183165333</x:v>
      </x:c>
      <x:c r="T198" s="9" t="n">
        <x:f>S198/(1+'回测计划'!$B$33)</x:f>
        <x:v>11389.387138084288</x:v>
      </x:c>
      <x:c r="U198" s="9" t="n">
        <x:f>T198*R198</x:f>
        <x:v>-386.1328633942417</x:v>
      </x:c>
      <x:c r="V198" s="9" t="n">
        <x:f>S198+U198</x:f>
        <x:v>11008.948968259088</x:v>
      </x:c>
      <x:c r="W198" s="2" t="n">
        <x:f>IF(N198&gt;0,1,0)</x:f>
        <x:v>0</x:v>
      </x:c>
      <x:c r="X198" s="2" t="n">
        <x:f>IF(U198&gt;0,1,0)</x:f>
        <x:v>0</x:v>
      </x:c>
      <x:c r="Y198" s="9" t="n">
        <x:f>MAX(U198,0)</x:f>
        <x:v>0</x:v>
      </x:c>
      <x:c r="Z198" s="9" t="n">
        <x:f>-MIN(U198,0)</x:f>
        <x:v>386.1328633942417</x:v>
      </x:c>
    </x:row>
    <x:row r="199" ht="23" customHeight="1">
      <x:c r="A199" s="2" t="str">
        <x:v>4H-Hist-全期</x:v>
      </x:c>
      <x:c r="B199" s="2" t="str">
        <x:v>4H</x:v>
      </x:c>
      <x:c r="C199" s="2" t="str">
        <x:v>MACD Histogram</x:v>
      </x:c>
      <x:c r="D199" s="2" t="str">
        <x:v>全期</x:v>
      </x:c>
      <x:c r="E199" s="2" t="n">
        <x:v>48</x:v>
      </x:c>
      <x:c r="F199" s="2" t="str">
        <x:v>空</x:v>
      </x:c>
      <x:c r="G199" s="11" t="n">
        <x:v>44474.833333333336</x:v>
      </x:c>
      <x:c r="H199" s="11" t="n">
        <x:v>44475.00000000001</x:v>
      </x:c>
      <x:c r="I199" s="11" t="n">
        <x:v>44476.666655092595</x:v>
      </x:c>
      <x:c r="J199" s="9" t="n">
        <x:v>49770.91</x:v>
      </x:c>
      <x:c r="K199" s="9" t="n">
        <x:v>54808.39</x:v>
      </x:c>
      <x:c r="L199" s="9" t="n">
        <x:v>49760.955818</x:v>
      </x:c>
      <x:c r="M199" s="9" t="n">
        <x:v>54819.351678</x:v>
      </x:c>
      <x:c r="N199" s="10" t="n">
        <x:f>IF(F199="多",1,-1)*(K199/J199-1)</x:f>
        <x:v>-0.10121333927790332</x:v>
      </x:c>
      <x:c r="O199" s="10" t="n">
        <x:f>IF(F199="多",1,-1)*(M199/L199-1)</x:f>
        <x:v>-0.10165391272830471</x:v>
      </x:c>
      <x:c r="P199" s="10" t="n">
        <x:v>0.0010508269563641523</x:v>
      </x:c>
      <x:c r="Q199" s="10" t="n">
        <x:v>-0.00043012246877617626</x:v>
      </x:c>
      <x:c r="R199" s="10" t="n">
        <x:f>O199-P199-Q199</x:f>
        <x:v>-0.10227461721589269</x:v>
      </x:c>
      <x:c r="S199" s="9" t="n">
        <x:f>V198</x:f>
        <x:v>11008.948968259088</x:v>
      </x:c>
      <x:c r="T199" s="9" t="n">
        <x:f>S199/(1+'回测计划'!$B$33)</x:f>
        <x:v>11003.44724463677</x:v>
      </x:c>
      <x:c r="U199" s="9" t="n">
        <x:f>T199*R199</x:f>
        <x:v>-1125.373355000495</x:v>
      </x:c>
      <x:c r="V199" s="9" t="n">
        <x:f>S199+U199</x:f>
        <x:v>9883.575613258594</x:v>
      </x:c>
      <x:c r="W199" s="2" t="n">
        <x:f>IF(N199&gt;0,1,0)</x:f>
        <x:v>0</x:v>
      </x:c>
      <x:c r="X199" s="2" t="n">
        <x:f>IF(U199&gt;0,1,0)</x:f>
        <x:v>0</x:v>
      </x:c>
      <x:c r="Y199" s="9" t="n">
        <x:f>MAX(U199,0)</x:f>
        <x:v>0</x:v>
      </x:c>
      <x:c r="Z199" s="9" t="n">
        <x:f>-MIN(U199,0)</x:f>
        <x:v>1125.373355000495</x:v>
      </x:c>
    </x:row>
    <x:row r="200" ht="23" customHeight="1">
      <x:c r="A200" s="2" t="str">
        <x:v>4H-Hist-全期</x:v>
      </x:c>
      <x:c r="B200" s="2" t="str">
        <x:v>4H</x:v>
      </x:c>
      <x:c r="C200" s="2" t="str">
        <x:v>MACD Histogram</x:v>
      </x:c>
      <x:c r="D200" s="2" t="str">
        <x:v>全期</x:v>
      </x:c>
      <x:c r="E200" s="2" t="n">
        <x:v>49</x:v>
      </x:c>
      <x:c r="F200" s="2" t="str">
        <x:v>空</x:v>
      </x:c>
      <x:c r="G200" s="11" t="n">
        <x:v>44479.666666666664</x:v>
      </x:c>
      <x:c r="H200" s="11" t="n">
        <x:v>44479.833333333336</x:v>
      </x:c>
      <x:c r="I200" s="11" t="n">
        <x:v>44481.49998842592</x:v>
      </x:c>
      <x:c r="J200" s="9" t="n">
        <x:v>55182.24</x:v>
      </x:c>
      <x:c r="K200" s="9" t="n">
        <x:v>56743.26</x:v>
      </x:c>
      <x:c r="L200" s="9" t="n">
        <x:v>55171.203552</x:v>
      </x:c>
      <x:c r="M200" s="9" t="n">
        <x:v>56754.608652</x:v>
      </x:c>
      <x:c r="N200" s="10" t="n">
        <x:f>IF(F200="多",1,-1)*(K200/J200-1)</x:f>
        <x:v>-0.02828844932717489</x:v>
      </x:c>
      <x:c r="O200" s="10" t="n">
        <x:f>IF(F200="多",1,-1)*(M200/L200-1)</x:f>
        <x:v>-0.028699846986437683</x:v>
      </x:c>
      <x:c r="P200" s="10" t="n">
        <x:v>0.001014349923493219</x:v>
      </x:c>
      <x:c r="Q200" s="10" t="n">
        <x:v>-0.0005109608307426372</x:v>
      </x:c>
      <x:c r="R200" s="10" t="n">
        <x:f>O200-P200-Q200</x:f>
        <x:v>-0.029203236079188268</x:v>
      </x:c>
      <x:c r="S200" s="9" t="n">
        <x:f>V199</x:f>
        <x:v>9883.575613258594</x:v>
      </x:c>
      <x:c r="T200" s="9" t="n">
        <x:f>S200/(1+'回测计划'!$B$33)</x:f>
        <x:v>9878.636295111039</x:v>
      </x:c>
      <x:c r="U200" s="9" t="n">
        <x:f>T200*R200</x:f>
        <x:v>-288.4881478665654</x:v>
      </x:c>
      <x:c r="V200" s="9" t="n">
        <x:f>S200+U200</x:f>
        <x:v>9595.08746539203</x:v>
      </x:c>
      <x:c r="W200" s="2" t="n">
        <x:f>IF(N200&gt;0,1,0)</x:f>
        <x:v>0</x:v>
      </x:c>
      <x:c r="X200" s="2" t="n">
        <x:f>IF(U200&gt;0,1,0)</x:f>
        <x:v>0</x:v>
      </x:c>
      <x:c r="Y200" s="9" t="n">
        <x:f>MAX(U200,0)</x:f>
        <x:v>0</x:v>
      </x:c>
      <x:c r="Z200" s="9" t="n">
        <x:f>-MIN(U200,0)</x:f>
        <x:v>288.4881478665654</x:v>
      </x:c>
    </x:row>
    <x:row r="201" ht="23" customHeight="1">
      <x:c r="A201" s="2" t="str">
        <x:v>4H-Hist-全期</x:v>
      </x:c>
      <x:c r="B201" s="2" t="str">
        <x:v>4H</x:v>
      </x:c>
      <x:c r="C201" s="2" t="str">
        <x:v>MACD Histogram</x:v>
      </x:c>
      <x:c r="D201" s="2" t="str">
        <x:v>全期</x:v>
      </x:c>
      <x:c r="E201" s="2" t="n">
        <x:v>50</x:v>
      </x:c>
      <x:c r="F201" s="2" t="str">
        <x:v>空</x:v>
      </x:c>
      <x:c r="G201" s="11" t="n">
        <x:v>44484.50000000001</x:v>
      </x:c>
      <x:c r="H201" s="11" t="n">
        <x:v>44484.666666666664</x:v>
      </x:c>
      <x:c r="I201" s="11" t="n">
        <x:v>44486.333321759266</x:v>
      </x:c>
      <x:c r="J201" s="9" t="n">
        <x:v>59290.79</x:v>
      </x:c>
      <x:c r="K201" s="9" t="n">
        <x:v>60925.56</x:v>
      </x:c>
      <x:c r="L201" s="9" t="n">
        <x:v>59278.931842000005</x:v>
      </x:c>
      <x:c r="M201" s="9" t="n">
        <x:v>60937.745112</x:v>
      </x:c>
      <x:c r="N201" s="10" t="n">
        <x:f>IF(F201="多",1,-1)*(K201/J201-1)</x:f>
        <x:v>-0.02757207316684429</x:v>
      </x:c>
      <x:c r="O201" s="10" t="n">
        <x:f>IF(F201="多",1,-1)*(M201/L201-1)</x:f>
        <x:v>-0.027983184218321133</x:v>
      </x:c>
      <x:c r="P201" s="10" t="n">
        <x:v>0.0010139915921091606</x:v>
      </x:c>
      <x:c r="Q201" s="10" t="n">
        <x:v>-0.0017048390502575998</x:v>
      </x:c>
      <x:c r="R201" s="10" t="n">
        <x:f>O201-P201-Q201</x:f>
        <x:v>-0.027292336760172693</x:v>
      </x:c>
      <x:c r="S201" s="9" t="n">
        <x:f>V200</x:f>
        <x:v>9595.08746539203</x:v>
      </x:c>
      <x:c r="T201" s="9" t="n">
        <x:f>S201/(1+'回测计划'!$B$33)</x:f>
        <x:v>9590.292319232414</x:v>
      </x:c>
      <x:c r="U201" s="9" t="n">
        <x:f>T201*R201</x:f>
        <x:v>-261.74148760498866</x:v>
      </x:c>
      <x:c r="V201" s="9" t="n">
        <x:f>S201+U201</x:f>
        <x:v>9333.345977787041</x:v>
      </x:c>
      <x:c r="W201" s="2" t="n">
        <x:f>IF(N201&gt;0,1,0)</x:f>
        <x:v>0</x:v>
      </x:c>
      <x:c r="X201" s="2" t="n">
        <x:f>IF(U201&gt;0,1,0)</x:f>
        <x:v>0</x:v>
      </x:c>
      <x:c r="Y201" s="9" t="n">
        <x:f>MAX(U201,0)</x:f>
        <x:v>0</x:v>
      </x:c>
      <x:c r="Z201" s="9" t="n">
        <x:f>-MIN(U201,0)</x:f>
        <x:v>261.74148760498866</x:v>
      </x:c>
    </x:row>
    <x:row r="202" ht="23" customHeight="1">
      <x:c r="A202" s="2" t="str">
        <x:v>4H-Hist-全期</x:v>
      </x:c>
      <x:c r="B202" s="2" t="str">
        <x:v>4H</x:v>
      </x:c>
      <x:c r="C202" s="2" t="str">
        <x:v>MACD Histogram</x:v>
      </x:c>
      <x:c r="D202" s="2" t="str">
        <x:v>全期</x:v>
      </x:c>
      <x:c r="E202" s="2" t="n">
        <x:v>51</x:v>
      </x:c>
      <x:c r="F202" s="2" t="str">
        <x:v>空</x:v>
      </x:c>
      <x:c r="G202" s="11" t="n">
        <x:v>44487.50000000001</x:v>
      </x:c>
      <x:c r="H202" s="11" t="n">
        <x:v>44487.666666666664</x:v>
      </x:c>
      <x:c r="I202" s="11" t="n">
        <x:v>44489.333321759266</x:v>
      </x:c>
      <x:c r="J202" s="9" t="n">
        <x:v>61929.38</x:v>
      </x:c>
      <x:c r="K202" s="9" t="n">
        <x:v>64316.7</x:v>
      </x:c>
      <x:c r="L202" s="9" t="n">
        <x:v>61916.994124</x:v>
      </x:c>
      <x:c r="M202" s="9" t="n">
        <x:v>64329.56333999999</x:v>
      </x:c>
      <x:c r="N202" s="10" t="n">
        <x:f>IF(F202="多",1,-1)*(K202/J202-1)</x:f>
        <x:v>-0.038549069924485035</x:v>
      </x:c>
      <x:c r="O202" s="10" t="n">
        <x:f>IF(F202="多",1,-1)*(M202/L202-1)</x:f>
        <x:v>-0.03896457265300035</x:v>
      </x:c>
      <x:c r="P202" s="10" t="n">
        <x:v>0.0010194822863265002</x:v>
      </x:c>
      <x:c r="Q202" s="10" t="n">
        <x:v>-0.0006742171127654793</x:v>
      </x:c>
      <x:c r="R202" s="10" t="n">
        <x:f>O202-P202-Q202</x:f>
        <x:v>-0.03930983782656137</x:v>
      </x:c>
      <x:c r="S202" s="9" t="n">
        <x:f>V201</x:f>
        <x:v>9333.345977787041</x:v>
      </x:c>
      <x:c r="T202" s="9" t="n">
        <x:f>S202/(1+'回测计划'!$B$33)</x:f>
        <x:v>9328.681636968557</x:v>
      </x:c>
      <x:c r="U202" s="9" t="n">
        <x:f>T202*R202</x:f>
        <x:v>-366.708962284855</x:v>
      </x:c>
      <x:c r="V202" s="9" t="n">
        <x:f>S202+U202</x:f>
        <x:v>8966.637015502187</x:v>
      </x:c>
      <x:c r="W202" s="2" t="n">
        <x:f>IF(N202&gt;0,1,0)</x:f>
        <x:v>0</x:v>
      </x:c>
      <x:c r="X202" s="2" t="n">
        <x:f>IF(U202&gt;0,1,0)</x:f>
        <x:v>0</x:v>
      </x:c>
      <x:c r="Y202" s="9" t="n">
        <x:f>MAX(U202,0)</x:f>
        <x:v>0</x:v>
      </x:c>
      <x:c r="Z202" s="9" t="n">
        <x:f>-MIN(U202,0)</x:f>
        <x:v>366.708962284855</x:v>
      </x:c>
    </x:row>
    <x:row r="203" ht="23" customHeight="1">
      <x:c r="A203" s="2" t="str">
        <x:v>4H-Hist-全期</x:v>
      </x:c>
      <x:c r="B203" s="2" t="str">
        <x:v>4H</x:v>
      </x:c>
      <x:c r="C203" s="2" t="str">
        <x:v>MACD Histogram</x:v>
      </x:c>
      <x:c r="D203" s="2" t="str">
        <x:v>全期</x:v>
      </x:c>
      <x:c r="E203" s="2" t="n">
        <x:v>52</x:v>
      </x:c>
      <x:c r="F203" s="2" t="str">
        <x:v>空</x:v>
      </x:c>
      <x:c r="G203" s="11" t="n">
        <x:v>44490.00000000001</x:v>
      </x:c>
      <x:c r="H203" s="11" t="n">
        <x:v>44490.166666666664</x:v>
      </x:c>
      <x:c r="I203" s="11" t="n">
        <x:v>44491.833321759266</x:v>
      </x:c>
      <x:c r="J203" s="9" t="n">
        <x:v>66450.95</x:v>
      </x:c>
      <x:c r="K203" s="9" t="n">
        <x:v>63420.67</x:v>
      </x:c>
      <x:c r="L203" s="9" t="n">
        <x:v>66437.65981</x:v>
      </x:c>
      <x:c r="M203" s="9" t="n">
        <x:v>63433.354133999994</x:v>
      </x:c>
      <x:c r="N203" s="10" t="n">
        <x:f>IF(F203="多",1,-1)*(K203/J203-1)</x:f>
        <x:v>0.045601755881593875</x:v>
      </x:c>
      <x:c r="O203" s="10" t="n">
        <x:f>IF(F203="多",1,-1)*(M203/L203-1)</x:f>
        <x:v>0.04521992021681365</x:v>
      </x:c>
      <x:c r="P203" s="10" t="n">
        <x:v>0.0009773900398915931</x:v>
      </x:c>
      <x:c r="Q203" s="10" t="n">
        <x:v>-0.0023832033820970063</x:v>
      </x:c>
      <x:c r="R203" s="10" t="n">
        <x:f>O203-P203-Q203</x:f>
        <x:v>0.04662573355901906</x:v>
      </x:c>
      <x:c r="S203" s="9" t="n">
        <x:f>V202</x:f>
        <x:v>8966.637015502187</x:v>
      </x:c>
      <x:c r="T203" s="9" t="n">
        <x:f>S203/(1+'回测计划'!$B$33)</x:f>
        <x:v>8962.15593753342</x:v>
      </x:c>
      <x:c r="U203" s="9" t="n">
        <x:f>T203*R203</x:f>
        <x:v>417.8670948578139</x:v>
      </x:c>
      <x:c r="V203" s="9" t="n">
        <x:f>S203+U203</x:f>
        <x:v>9384.504110360002</x:v>
      </x:c>
      <x:c r="W203" s="2" t="n">
        <x:f>IF(N203&gt;0,1,0)</x:f>
        <x:v>1</x:v>
      </x:c>
      <x:c r="X203" s="2" t="n">
        <x:f>IF(U203&gt;0,1,0)</x:f>
        <x:v>1</x:v>
      </x:c>
      <x:c r="Y203" s="9" t="n">
        <x:f>MAX(U203,0)</x:f>
        <x:v>417.8670948578139</x:v>
      </x:c>
      <x:c r="Z203" s="9" t="n">
        <x:f>-MIN(U203,0)</x:f>
        <x:v>0</x:v>
      </x:c>
    </x:row>
    <x:row r="204" ht="23" customHeight="1">
      <x:c r="A204" s="2" t="str">
        <x:v>4H-Hist-全期</x:v>
      </x:c>
      <x:c r="B204" s="2" t="str">
        <x:v>4H</x:v>
      </x:c>
      <x:c r="C204" s="2" t="str">
        <x:v>MACD Histogram</x:v>
      </x:c>
      <x:c r="D204" s="2" t="str">
        <x:v>全期</x:v>
      </x:c>
      <x:c r="E204" s="2" t="n">
        <x:v>53</x:v>
      </x:c>
      <x:c r="F204" s="2" t="str">
        <x:v>多</x:v>
      </x:c>
      <x:c r="G204" s="11" t="n">
        <x:v>44494.00000000001</x:v>
      </x:c>
      <x:c r="H204" s="11" t="n">
        <x:v>44494.166666666664</x:v>
      </x:c>
      <x:c r="I204" s="11" t="n">
        <x:v>44495.833321759266</x:v>
      </x:c>
      <x:c r="J204" s="9" t="n">
        <x:v>60688.25</x:v>
      </x:c>
      <x:c r="K204" s="9" t="n">
        <x:v>62834.4</x:v>
      </x:c>
      <x:c r="L204" s="9" t="n">
        <x:v>60700.38765</x:v>
      </x:c>
      <x:c r="M204" s="9" t="n">
        <x:v>62821.83312</x:v>
      </x:c>
      <x:c r="N204" s="10" t="n">
        <x:f>IF(F204="多",1,-1)*(K204/J204-1)</x:f>
        <x:v>0.03536351764962742</x:v>
      </x:c>
      <x:c r="O204" s="10" t="n">
        <x:f>IF(F204="多",1,-1)*(M204/L204-1)</x:f>
        <x:v>0.03494945505508662</x:v>
      </x:c>
      <x:c r="P204" s="10" t="n">
        <x:v>0.0010174747275275434</x:v>
      </x:c>
      <x:c r="Q204" s="10" t="n">
        <x:v>0.0019341570572276015</x:v>
      </x:c>
      <x:c r="R204" s="10" t="n">
        <x:f>O204-P204-Q204</x:f>
        <x:v>0.031997823270331474</x:v>
      </x:c>
      <x:c r="S204" s="9" t="n">
        <x:f>V203</x:f>
        <x:v>9384.504110360002</x:v>
      </x:c>
      <x:c r="T204" s="9" t="n">
        <x:f>S204/(1+'回测计划'!$B$33)</x:f>
        <x:v>9379.814203258373</x:v>
      </x:c>
      <x:c r="U204" s="9" t="n">
        <x:f>T204*R204</x:f>
        <x:v>300.13363718440644</x:v>
      </x:c>
      <x:c r="V204" s="9" t="n">
        <x:f>S204+U204</x:f>
        <x:v>9684.637747544408</x:v>
      </x:c>
      <x:c r="W204" s="2" t="n">
        <x:f>IF(N204&gt;0,1,0)</x:f>
        <x:v>1</x:v>
      </x:c>
      <x:c r="X204" s="2" t="n">
        <x:f>IF(U204&gt;0,1,0)</x:f>
        <x:v>1</x:v>
      </x:c>
      <x:c r="Y204" s="9" t="n">
        <x:f>MAX(U204,0)</x:f>
        <x:v>300.13363718440644</x:v>
      </x:c>
      <x:c r="Z204" s="9" t="n">
        <x:f>-MIN(U204,0)</x:f>
        <x:v>0</x:v>
      </x:c>
    </x:row>
    <x:row r="205" ht="23" customHeight="1">
      <x:c r="A205" s="2" t="str">
        <x:v>4H-Hist-全期</x:v>
      </x:c>
      <x:c r="B205" s="2" t="str">
        <x:v>4H</x:v>
      </x:c>
      <x:c r="C205" s="2" t="str">
        <x:v>MACD Histogram</x:v>
      </x:c>
      <x:c r="D205" s="2" t="str">
        <x:v>全期</x:v>
      </x:c>
      <x:c r="E205" s="2" t="n">
        <x:v>54</x:v>
      </x:c>
      <x:c r="F205" s="2" t="str">
        <x:v>空</x:v>
      </x:c>
      <x:c r="G205" s="11" t="n">
        <x:v>44501.666666666664</x:v>
      </x:c>
      <x:c r="H205" s="11" t="n">
        <x:v>44501.833333333336</x:v>
      </x:c>
      <x:c r="I205" s="11" t="n">
        <x:v>44503.49998842592</x:v>
      </x:c>
      <x:c r="J205" s="9" t="n">
        <x:v>61881.04</x:v>
      </x:c>
      <x:c r="K205" s="9" t="n">
        <x:v>63270.5</x:v>
      </x:c>
      <x:c r="L205" s="9" t="n">
        <x:v>61868.663792</x:v>
      </x:c>
      <x:c r="M205" s="9" t="n">
        <x:v>63283.1541</x:v>
      </x:c>
      <x:c r="N205" s="10" t="n">
        <x:f>IF(F205="多",1,-1)*(K205/J205-1)</x:f>
        <x:v>-0.02245372734524187</x:v>
      </x:c>
      <x:c r="O205" s="10" t="n">
        <x:f>IF(F205="多",1,-1)*(M205/L205-1)</x:f>
        <x:v>-0.02286279064884056</x:v>
      </x:c>
      <x:c r="P205" s="10" t="n">
        <x:v>0.0010114313953244203</x:v>
      </x:c>
      <x:c r="Q205" s="10" t="n">
        <x:v>-0.0023831878185458072</x:v>
      </x:c>
      <x:c r="R205" s="10" t="n">
        <x:f>O205-P205-Q205</x:f>
        <x:v>-0.021491034225619172</x:v>
      </x:c>
      <x:c r="S205" s="9" t="n">
        <x:f>V204</x:f>
        <x:v>9684.637747544408</x:v>
      </x:c>
      <x:c r="T205" s="9" t="n">
        <x:f>S205/(1+'回测计划'!$B$33)</x:f>
        <x:v>9679.7978486201</x:v>
      </x:c>
      <x:c r="U205" s="9" t="n">
        <x:f>T205*R205</x:f>
        <x:v>-208.0288668617694</x:v>
      </x:c>
      <x:c r="V205" s="9" t="n">
        <x:f>S205+U205</x:f>
        <x:v>9476.60888068264</x:v>
      </x:c>
      <x:c r="W205" s="2" t="n">
        <x:f>IF(N205&gt;0,1,0)</x:f>
        <x:v>0</x:v>
      </x:c>
      <x:c r="X205" s="2" t="n">
        <x:f>IF(U205&gt;0,1,0)</x:f>
        <x:v>0</x:v>
      </x:c>
      <x:c r="Y205" s="9" t="n">
        <x:f>MAX(U205,0)</x:f>
        <x:v>0</x:v>
      </x:c>
      <x:c r="Z205" s="9" t="n">
        <x:f>-MIN(U205,0)</x:f>
        <x:v>208.0288668617694</x:v>
      </x:c>
    </x:row>
    <x:row r="206" ht="23" customHeight="1">
      <x:c r="A206" s="2" t="str">
        <x:v>4H-Hist-全期</x:v>
      </x:c>
      <x:c r="B206" s="2" t="str">
        <x:v>4H</x:v>
      </x:c>
      <x:c r="C206" s="2" t="str">
        <x:v>MACD Histogram</x:v>
      </x:c>
      <x:c r="D206" s="2" t="str">
        <x:v>全期</x:v>
      </x:c>
      <x:c r="E206" s="2" t="n">
        <x:v>55</x:v>
      </x:c>
      <x:c r="F206" s="2" t="str">
        <x:v>多</x:v>
      </x:c>
      <x:c r="G206" s="11" t="n">
        <x:v>44519.50000000001</x:v>
      </x:c>
      <x:c r="H206" s="11" t="n">
        <x:v>44519.666666666664</x:v>
      </x:c>
      <x:c r="I206" s="11" t="n">
        <x:v>44521.333321759266</x:v>
      </x:c>
      <x:c r="J206" s="9" t="n">
        <x:v>56025.8</x:v>
      </x:c>
      <x:c r="K206" s="9" t="n">
        <x:v>59716.29</x:v>
      </x:c>
      <x:c r="L206" s="9" t="n">
        <x:v>56037.00516</x:v>
      </x:c>
      <x:c r="M206" s="9" t="n">
        <x:v>59704.346742</x:v>
      </x:c>
      <x:c r="N206" s="10" t="n">
        <x:f>IF(F206="多",1,-1)*(K206/J206-1)</x:f>
        <x:v>0.06587125931267379</x:v>
      </x:c>
      <x:c r="O206" s="10" t="n">
        <x:f>IF(F206="多",1,-1)*(M206/L206-1)</x:f>
        <x:v>0.06544499606159904</x:v>
      </x:c>
      <x:c r="P206" s="10" t="n">
        <x:v>0.0010327224980307994</x:v>
      </x:c>
      <x:c r="Q206" s="10" t="n">
        <x:v>0.000413999497898955</x:v>
      </x:c>
      <x:c r="R206" s="10" t="n">
        <x:f>O206-P206-Q206</x:f>
        <x:v>0.06399827406566928</x:v>
      </x:c>
      <x:c r="S206" s="9" t="n">
        <x:f>V205</x:f>
        <x:v>9476.60888068264</x:v>
      </x:c>
      <x:c r="T206" s="9" t="n">
        <x:f>S206/(1+'回测计划'!$B$33)</x:f>
        <x:v>9471.872944210534</x:v>
      </x:c>
      <x:c r="U206" s="9" t="n">
        <x:f>T206*R206</x:f>
        <x:v>606.1835205987836</x:v>
      </x:c>
      <x:c r="V206" s="9" t="n">
        <x:f>S206+U206</x:f>
        <x:v>10082.792401281422</x:v>
      </x:c>
      <x:c r="W206" s="2" t="n">
        <x:f>IF(N206&gt;0,1,0)</x:f>
        <x:v>1</x:v>
      </x:c>
      <x:c r="X206" s="2" t="n">
        <x:f>IF(U206&gt;0,1,0)</x:f>
        <x:v>1</x:v>
      </x:c>
      <x:c r="Y206" s="9" t="n">
        <x:f>MAX(U206,0)</x:f>
        <x:v>606.1835205987836</x:v>
      </x:c>
      <x:c r="Z206" s="9" t="n">
        <x:f>-MIN(U206,0)</x:f>
        <x:v>0</x:v>
      </x:c>
    </x:row>
    <x:row r="207" ht="23" customHeight="1">
      <x:c r="A207" s="2" t="str">
        <x:v>4H-Hist-全期</x:v>
      </x:c>
      <x:c r="B207" s="2" t="str">
        <x:v>4H</x:v>
      </x:c>
      <x:c r="C207" s="2" t="str">
        <x:v>MACD Histogram</x:v>
      </x:c>
      <x:c r="D207" s="2" t="str">
        <x:v>全期</x:v>
      </x:c>
      <x:c r="E207" s="2" t="n">
        <x:v>56</x:v>
      </x:c>
      <x:c r="F207" s="2" t="str">
        <x:v>多</x:v>
      </x:c>
      <x:c r="G207" s="11" t="n">
        <x:v>44540.333333333336</x:v>
      </x:c>
      <x:c r="H207" s="11" t="n">
        <x:v>44540.50000000001</x:v>
      </x:c>
      <x:c r="I207" s="11" t="n">
        <x:v>44542.166655092595</x:v>
      </x:c>
      <x:c r="J207" s="9" t="n">
        <x:v>48348.77</x:v>
      </x:c>
      <x:c r="K207" s="9" t="n">
        <x:v>48400</x:v>
      </x:c>
      <x:c r="L207" s="9" t="n">
        <x:v>48358.439754</x:v>
      </x:c>
      <x:c r="M207" s="9" t="n">
        <x:v>48390.32</x:v>
      </x:c>
      <x:c r="N207" s="10" t="n">
        <x:f>IF(F207="多",1,-1)*(K207/J207-1)</x:f>
        <x:v>0.0010595926225218655</x:v>
      </x:c>
      <x:c r="O207" s="10" t="n">
        <x:f>IF(F207="多",1,-1)*(M207/L207-1)</x:f>
        <x:v>0.000659248854226302</x:v>
      </x:c>
      <x:c r="P207" s="10" t="n">
        <x:v>0.0010003296244271132</x:v>
      </x:c>
      <x:c r="Q207" s="10" t="n">
        <x:v>0.0004953428216843316</x:v>
      </x:c>
      <x:c r="R207" s="10" t="n">
        <x:f>O207-P207-Q207</x:f>
        <x:v>-0.0008364235918851429</x:v>
      </x:c>
      <x:c r="S207" s="9" t="n">
        <x:f>V206</x:f>
        <x:v>10082.792401281422</x:v>
      </x:c>
      <x:c r="T207" s="9" t="n">
        <x:f>S207/(1+'回测计划'!$B$33)</x:f>
        <x:v>10077.753524519163</x:v>
      </x:c>
      <x:c r="U207" s="9" t="n">
        <x:f>T207*R207</x:f>
        <x:v>-8.429270801111477</x:v>
      </x:c>
      <x:c r="V207" s="9" t="n">
        <x:f>S207+U207</x:f>
        <x:v>10074.363130480311</x:v>
      </x:c>
      <x:c r="W207" s="2" t="n">
        <x:f>IF(N207&gt;0,1,0)</x:f>
        <x:v>1</x:v>
      </x:c>
      <x:c r="X207" s="2" t="n">
        <x:f>IF(U207&gt;0,1,0)</x:f>
        <x:v>0</x:v>
      </x:c>
      <x:c r="Y207" s="9" t="n">
        <x:f>MAX(U207,0)</x:f>
        <x:v>0</x:v>
      </x:c>
      <x:c r="Z207" s="9" t="n">
        <x:f>-MIN(U207,0)</x:f>
        <x:v>8.429270801111477</x:v>
      </x:c>
    </x:row>
    <x:row r="208" ht="23" customHeight="1">
      <x:c r="A208" s="2" t="str">
        <x:v>4H-Hist-全期</x:v>
      </x:c>
      <x:c r="B208" s="2" t="str">
        <x:v>4H</x:v>
      </x:c>
      <x:c r="C208" s="2" t="str">
        <x:v>MACD Histogram</x:v>
      </x:c>
      <x:c r="D208" s="2" t="str">
        <x:v>全期</x:v>
      </x:c>
      <x:c r="E208" s="2" t="n">
        <x:v>57</x:v>
      </x:c>
      <x:c r="F208" s="2" t="str">
        <x:v>多</x:v>
      </x:c>
      <x:c r="G208" s="11" t="n">
        <x:v>44548.333333333336</x:v>
      </x:c>
      <x:c r="H208" s="11" t="n">
        <x:v>44548.50000000001</x:v>
      </x:c>
      <x:c r="I208" s="11" t="n">
        <x:v>44550.166655092595</x:v>
      </x:c>
      <x:c r="J208" s="9" t="n">
        <x:v>46267.45</x:v>
      </x:c>
      <x:c r="K208" s="9" t="n">
        <x:v>46656.13</x:v>
      </x:c>
      <x:c r="L208" s="9" t="n">
        <x:v>46276.70348999999</x:v>
      </x:c>
      <x:c r="M208" s="9" t="n">
        <x:v>46646.798773999995</x:v>
      </x:c>
      <x:c r="N208" s="10" t="n">
        <x:f>IF(F208="多",1,-1)*(K208/J208-1)</x:f>
        <x:v>0.008400722322064347</x:v>
      </x:c>
      <x:c r="O208" s="10" t="n">
        <x:f>IF(F208="多",1,-1)*(M208/L208-1)</x:f>
        <x:v>0.007997442689062328</x:v>
      </x:c>
      <x:c r="P208" s="10" t="n">
        <x:v>0.0010039987213445313</x:v>
      </x:c>
      <x:c r="Q208" s="10" t="n">
        <x:v>0.0004537101478898246</x:v>
      </x:c>
      <x:c r="R208" s="10" t="n">
        <x:f>O208-P208-Q208</x:f>
        <x:v>0.006539733819827972</x:v>
      </x:c>
      <x:c r="S208" s="9" t="n">
        <x:f>V207</x:f>
        <x:v>10074.363130480311</x:v>
      </x:c>
      <x:c r="T208" s="9" t="n">
        <x:f>S208/(1+'回测计划'!$B$33)</x:f>
        <x:v>10069.328466247189</x:v>
      </x:c>
      <x:c r="U208" s="9" t="n">
        <x:f>T208*R208</x:f>
        <x:v>65.85072791367327</x:v>
      </x:c>
      <x:c r="V208" s="9" t="n">
        <x:f>S208+U208</x:f>
        <x:v>10140.213858393985</x:v>
      </x:c>
      <x:c r="W208" s="2" t="n">
        <x:f>IF(N208&gt;0,1,0)</x:f>
        <x:v>1</x:v>
      </x:c>
      <x:c r="X208" s="2" t="n">
        <x:f>IF(U208&gt;0,1,0)</x:f>
        <x:v>1</x:v>
      </x:c>
      <x:c r="Y208" s="9" t="n">
        <x:f>MAX(U208,0)</x:f>
        <x:v>65.85072791367327</x:v>
      </x:c>
      <x:c r="Z208" s="9" t="n">
        <x:f>-MIN(U208,0)</x:f>
        <x:v>0</x:v>
      </x:c>
    </x:row>
    <x:row r="209" ht="23" customHeight="1">
      <x:c r="A209" s="2" t="str">
        <x:v>4H-Hist-全期</x:v>
      </x:c>
      <x:c r="B209" s="2" t="str">
        <x:v>4H</x:v>
      </x:c>
      <x:c r="C209" s="2" t="str">
        <x:v>MACD Histogram</x:v>
      </x:c>
      <x:c r="D209" s="2" t="str">
        <x:v>全期</x:v>
      </x:c>
      <x:c r="E209" s="2" t="n">
        <x:v>58</x:v>
      </x:c>
      <x:c r="F209" s="2" t="str">
        <x:v>多</x:v>
      </x:c>
      <x:c r="G209" s="11" t="n">
        <x:v>44551.00000000001</x:v>
      </x:c>
      <x:c r="H209" s="11" t="n">
        <x:v>44551.166666666664</x:v>
      </x:c>
      <x:c r="I209" s="11" t="n">
        <x:v>44552.833321759266</x:v>
      </x:c>
      <x:c r="J209" s="9" t="n">
        <x:v>46559.71</x:v>
      </x:c>
      <x:c r="K209" s="9" t="n">
        <x:v>48979.4</x:v>
      </x:c>
      <x:c r="L209" s="9" t="n">
        <x:v>46569.021942</x:v>
      </x:c>
      <x:c r="M209" s="9" t="n">
        <x:v>48969.60412</x:v>
      </x:c>
      <x:c r="N209" s="10" t="n">
        <x:f>IF(F209="多",1,-1)*(K209/J209-1)</x:f>
        <x:v>0.05196961063546146</x:v>
      </x:c>
      <x:c r="O209" s="10" t="n">
        <x:f>IF(F209="多",1,-1)*(M209/L209-1)</x:f>
        <x:v>0.051548906931948135</x:v>
      </x:c>
      <x:c r="P209" s="10" t="n">
        <x:v>0.001025774453465974</x:v>
      </x:c>
      <x:c r="Q209" s="10" t="n">
        <x:v>0.0005112941813219243</x:v>
      </x:c>
      <x:c r="R209" s="10" t="n">
        <x:f>O209-P209-Q209</x:f>
        <x:v>0.05001183829716024</x:v>
      </x:c>
      <x:c r="S209" s="9" t="n">
        <x:f>V208</x:f>
        <x:v>10140.213858393985</x:v>
      </x:c>
      <x:c r="T209" s="9" t="n">
        <x:f>S209/(1+'回测计划'!$B$33)</x:f>
        <x:v>10135.14628525136</x:v>
      </x:c>
      <x:c r="U209" s="9" t="n">
        <x:f>T209*R209</x:f>
        <x:v>506.87729713605523</x:v>
      </x:c>
      <x:c r="V209" s="9" t="n">
        <x:f>S209+U209</x:f>
        <x:v>10647.09115553004</x:v>
      </x:c>
      <x:c r="W209" s="2" t="n">
        <x:f>IF(N209&gt;0,1,0)</x:f>
        <x:v>1</x:v>
      </x:c>
      <x:c r="X209" s="2" t="n">
        <x:f>IF(U209&gt;0,1,0)</x:f>
        <x:v>1</x:v>
      </x:c>
      <x:c r="Y209" s="9" t="n">
        <x:f>MAX(U209,0)</x:f>
        <x:v>506.87729713605523</x:v>
      </x:c>
      <x:c r="Z209" s="9" t="n">
        <x:f>-MIN(U209,0)</x:f>
        <x:v>0</x:v>
      </x:c>
    </x:row>
    <x:row r="210" ht="23" customHeight="1">
      <x:c r="A210" s="2" t="str">
        <x:v>4H-Hist-全期</x:v>
      </x:c>
      <x:c r="B210" s="2" t="str">
        <x:v>4H</x:v>
      </x:c>
      <x:c r="C210" s="2" t="str">
        <x:v>MACD Histogram</x:v>
      </x:c>
      <x:c r="D210" s="2" t="str">
        <x:v>全期</x:v>
      </x:c>
      <x:c r="E210" s="2" t="n">
        <x:v>59</x:v>
      </x:c>
      <x:c r="F210" s="2" t="str">
        <x:v>空</x:v>
      </x:c>
      <x:c r="G210" s="11" t="n">
        <x:v>44558.00000000001</x:v>
      </x:c>
      <x:c r="H210" s="11" t="n">
        <x:v>44558.166666666664</x:v>
      </x:c>
      <x:c r="I210" s="11" t="n">
        <x:v>44559.833321759266</x:v>
      </x:c>
      <x:c r="J210" s="9" t="n">
        <x:v>51207.93</x:v>
      </x:c>
      <x:c r="K210" s="9" t="n">
        <x:v>47734.91</x:v>
      </x:c>
      <x:c r="L210" s="9" t="n">
        <x:v>51197.688414000004</x:v>
      </x:c>
      <x:c r="M210" s="9" t="n">
        <x:v>47744.456982</x:v>
      </x:c>
      <x:c r="N210" s="10" t="n">
        <x:f>IF(F210="多",1,-1)*(K210/J210-1)</x:f>
        <x:v>0.06782191742567989</x:v>
      </x:c>
      <x:c r="O210" s="10" t="n">
        <x:f>IF(F210="多",1,-1)*(M210/L210-1)</x:f>
        <x:v>0.06744897160348584</x:v>
      </x:c>
      <x:c r="P210" s="10" t="n">
        <x:v>0.000966275514198257</x:v>
      </x:c>
      <x:c r="Q210" s="10" t="n">
        <x:v>-0.0004764104934340966</x:v>
      </x:c>
      <x:c r="R210" s="10" t="n">
        <x:f>O210-P210-Q210</x:f>
        <x:v>0.06695910658272168</x:v>
      </x:c>
      <x:c r="S210" s="9" t="n">
        <x:f>V209</x:f>
        <x:v>10647.09115553004</x:v>
      </x:c>
      <x:c r="T210" s="9" t="n">
        <x:f>S210/(1+'回测计划'!$B$33)</x:f>
        <x:v>10641.770270394843</x:v>
      </x:c>
      <x:c r="U210" s="9" t="n">
        <x:f>T210*R210</x:f>
        <x:v>712.5634297642073</x:v>
      </x:c>
      <x:c r="V210" s="9" t="n">
        <x:f>S210+U210</x:f>
        <x:v>11359.654585294247</x:v>
      </x:c>
      <x:c r="W210" s="2" t="n">
        <x:f>IF(N210&gt;0,1,0)</x:f>
        <x:v>1</x:v>
      </x:c>
      <x:c r="X210" s="2" t="n">
        <x:f>IF(U210&gt;0,1,0)</x:f>
        <x:v>1</x:v>
      </x:c>
      <x:c r="Y210" s="9" t="n">
        <x:f>MAX(U210,0)</x:f>
        <x:v>712.5634297642073</x:v>
      </x:c>
      <x:c r="Z210" s="9" t="n">
        <x:f>-MIN(U210,0)</x:f>
        <x:v>0</x:v>
      </x:c>
    </x:row>
    <x:row r="211" ht="23" customHeight="1">
      <x:c r="A211" s="2" t="str">
        <x:v>4H-Hist-全期</x:v>
      </x:c>
      <x:c r="B211" s="2" t="str">
        <x:v>4H</x:v>
      </x:c>
      <x:c r="C211" s="2" t="str">
        <x:v>MACD Histogram</x:v>
      </x:c>
      <x:c r="D211" s="2" t="str">
        <x:v>全期</x:v>
      </x:c>
      <x:c r="E211" s="2" t="n">
        <x:v>60</x:v>
      </x:c>
      <x:c r="F211" s="2" t="str">
        <x:v>多</x:v>
      </x:c>
      <x:c r="G211" s="11" t="n">
        <x:v>44570.166666666664</x:v>
      </x:c>
      <x:c r="H211" s="11" t="n">
        <x:v>44570.333333333336</x:v>
      </x:c>
      <x:c r="I211" s="11" t="n">
        <x:v>44571.99998842592</x:v>
      </x:c>
      <x:c r="J211" s="9" t="n">
        <x:v>41688.05</x:v>
      </x:c>
      <x:c r="K211" s="9" t="n">
        <x:v>40973.56</x:v>
      </x:c>
      <x:c r="L211" s="9" t="n">
        <x:v>41696.387610000005</x:v>
      </x:c>
      <x:c r="M211" s="9" t="n">
        <x:v>40965.365288</x:v>
      </x:c>
      <x:c r="N211" s="10" t="n">
        <x:f>IF(F211="多",1,-1)*(K211/J211-1)</x:f>
        <x:v>-0.01713896428352979</x:v>
      </x:c>
      <x:c r="O211" s="10" t="n">
        <x:f>IF(F211="多",1,-1)*(M211/L211-1)</x:f>
        <x:v>-0.017532030084656203</x:v>
      </x:c>
      <x:c r="P211" s="10" t="n">
        <x:v>0.0009912339849576718</x:v>
      </x:c>
      <x:c r="Q211" s="10" t="n">
        <x:v>0.0004459456026243522</x:v>
      </x:c>
      <x:c r="R211" s="10" t="n">
        <x:f>O211-P211-Q211</x:f>
        <x:v>-0.018969209672238228</x:v>
      </x:c>
      <x:c r="S211" s="9" t="n">
        <x:f>V210</x:f>
        <x:v>11359.654585294247</x:v>
      </x:c>
      <x:c r="T211" s="9" t="n">
        <x:f>S211/(1+'回测计划'!$B$33)</x:f>
        <x:v>11353.977596495999</x:v>
      </x:c>
      <x:c r="U211" s="9" t="n">
        <x:f>T211*R211</x:f>
        <x:v>-215.37598164182805</x:v>
      </x:c>
      <x:c r="V211" s="9" t="n">
        <x:f>S211+U211</x:f>
        <x:v>11144.27860365242</x:v>
      </x:c>
      <x:c r="W211" s="2" t="n">
        <x:f>IF(N211&gt;0,1,0)</x:f>
        <x:v>0</x:v>
      </x:c>
      <x:c r="X211" s="2" t="n">
        <x:f>IF(U211&gt;0,1,0)</x:f>
        <x:v>0</x:v>
      </x:c>
      <x:c r="Y211" s="9" t="n">
        <x:f>MAX(U211,0)</x:f>
        <x:v>0</x:v>
      </x:c>
      <x:c r="Z211" s="9" t="n">
        <x:f>-MIN(U211,0)</x:f>
        <x:v>215.37598164182805</x:v>
      </x:c>
    </x:row>
    <x:row r="212" ht="23" customHeight="1">
      <x:c r="A212" s="2" t="str">
        <x:v>4H-Hist-全期</x:v>
      </x:c>
      <x:c r="B212" s="2" t="str">
        <x:v>4H</x:v>
      </x:c>
      <x:c r="C212" s="2" t="str">
        <x:v>MACD Histogram</x:v>
      </x:c>
      <x:c r="D212" s="2" t="str">
        <x:v>全期</x:v>
      </x:c>
      <x:c r="E212" s="2" t="n">
        <x:v>61</x:v>
      </x:c>
      <x:c r="F212" s="2" t="str">
        <x:v>空</x:v>
      </x:c>
      <x:c r="G212" s="11" t="n">
        <x:v>44573.166666666664</x:v>
      </x:c>
      <x:c r="H212" s="11" t="n">
        <x:v>44573.333333333336</x:v>
      </x:c>
      <x:c r="I212" s="11" t="n">
        <x:v>44574.99998842592</x:v>
      </x:c>
      <x:c r="J212" s="9" t="n">
        <x:v>42700.69</x:v>
      </x:c>
      <x:c r="K212" s="9" t="n">
        <x:v>43170</x:v>
      </x:c>
      <x:c r="L212" s="9" t="n">
        <x:v>42692.149862000006</x:v>
      </x:c>
      <x:c r="M212" s="9" t="n">
        <x:v>43178.634</x:v>
      </x:c>
      <x:c r="N212" s="10" t="n">
        <x:f>IF(F212="多",1,-1)*(K212/J212-1)</x:f>
        <x:v>-0.010990688909242374</x:v>
      </x:c>
      <x:c r="O212" s="10" t="n">
        <x:f>IF(F212="多",1,-1)*(M212/L212-1)</x:f>
        <x:v>-0.011395166080240271</x:v>
      </x:c>
      <x:c r="P212" s="10" t="n">
        <x:v>0.0010056975830401204</x:v>
      </x:c>
      <x:c r="Q212" s="10" t="n">
        <x:v>-0.000018877296121327274</x:v>
      </x:c>
      <x:c r="R212" s="10" t="n">
        <x:f>O212-P212-Q212</x:f>
        <x:v>-0.012381986367159063</x:v>
      </x:c>
      <x:c r="S212" s="9" t="n">
        <x:f>V211</x:f>
        <x:v>11144.27860365242</x:v>
      </x:c>
      <x:c r="T212" s="9" t="n">
        <x:f>S212/(1+'回测计划'!$B$33)</x:f>
        <x:v>11138.709249027906</x:v>
      </x:c>
      <x:c r="U212" s="9" t="n">
        <x:f>T212*R212</x:f>
        <x:v>-137.9193460692121</x:v>
      </x:c>
      <x:c r="V212" s="9" t="n">
        <x:f>S212+U212</x:f>
        <x:v>11006.359257583208</x:v>
      </x:c>
      <x:c r="W212" s="2" t="n">
        <x:f>IF(N212&gt;0,1,0)</x:f>
        <x:v>0</x:v>
      </x:c>
      <x:c r="X212" s="2" t="n">
        <x:f>IF(U212&gt;0,1,0)</x:f>
        <x:v>0</x:v>
      </x:c>
      <x:c r="Y212" s="9" t="n">
        <x:f>MAX(U212,0)</x:f>
        <x:v>0</x:v>
      </x:c>
      <x:c r="Z212" s="9" t="n">
        <x:f>-MIN(U212,0)</x:f>
        <x:v>137.9193460692121</x:v>
      </x:c>
    </x:row>
    <x:row r="213" ht="23" customHeight="1">
      <x:c r="A213" s="2" t="str">
        <x:v>4H-Hist-全期</x:v>
      </x:c>
      <x:c r="B213" s="2" t="str">
        <x:v>4H</x:v>
      </x:c>
      <x:c r="C213" s="2" t="str">
        <x:v>MACD Histogram</x:v>
      </x:c>
      <x:c r="D213" s="2" t="str">
        <x:v>全期</x:v>
      </x:c>
      <x:c r="E213" s="2" t="n">
        <x:v>62</x:v>
      </x:c>
      <x:c r="F213" s="2" t="str">
        <x:v>多</x:v>
      </x:c>
      <x:c r="G213" s="11" t="n">
        <x:v>44585.833333333336</x:v>
      </x:c>
      <x:c r="H213" s="11" t="n">
        <x:v>44586.00000000001</x:v>
      </x:c>
      <x:c r="I213" s="11" t="n">
        <x:v>44587.666655092595</x:v>
      </x:c>
      <x:c r="J213" s="9" t="n">
        <x:v>34218.81</x:v>
      </x:c>
      <x:c r="K213" s="9" t="n">
        <x:v>37321.95</x:v>
      </x:c>
      <x:c r="L213" s="9" t="n">
        <x:v>34225.653761999994</x:v>
      </x:c>
      <x:c r="M213" s="9" t="n">
        <x:v>37314.485609999996</x:v>
      </x:c>
      <x:c r="N213" s="10" t="n">
        <x:f>IF(F213="多",1,-1)*(K213/J213-1)</x:f>
        <x:v>0.09068521085332892</x:v>
      </x:c>
      <x:c r="O213" s="10" t="n">
        <x:f>IF(F213="多",1,-1)*(M213/L213-1)</x:f>
        <x:v>0.09024902400635715</x:v>
      </x:c>
      <x:c r="P213" s="10" t="n">
        <x:v>0.0010451245120031785</x:v>
      </x:c>
      <x:c r="Q213" s="10" t="n">
        <x:v>0.000143198012075424</x:v>
      </x:c>
      <x:c r="R213" s="10" t="n">
        <x:f>O213-P213-Q213</x:f>
        <x:v>0.08906070148227854</x:v>
      </x:c>
      <x:c r="S213" s="9" t="n">
        <x:f>V212</x:f>
        <x:v>11006.359257583208</x:v>
      </x:c>
      <x:c r="T213" s="9" t="n">
        <x:f>S213/(1+'回测计划'!$B$33)</x:f>
        <x:v>11000.858828169125</x:v>
      </x:c>
      <x:c r="U213" s="9" t="n">
        <x:f>T213*R213</x:f>
        <x:v>979.7442041442589</x:v>
      </x:c>
      <x:c r="V213" s="9" t="n">
        <x:f>S213+U213</x:f>
        <x:v>11986.103461727467</x:v>
      </x:c>
      <x:c r="W213" s="2" t="n">
        <x:f>IF(N213&gt;0,1,0)</x:f>
        <x:v>1</x:v>
      </x:c>
      <x:c r="X213" s="2" t="n">
        <x:f>IF(U213&gt;0,1,0)</x:f>
        <x:v>1</x:v>
      </x:c>
      <x:c r="Y213" s="9" t="n">
        <x:f>MAX(U213,0)</x:f>
        <x:v>979.7442041442589</x:v>
      </x:c>
      <x:c r="Z213" s="9" t="n">
        <x:f>-MIN(U213,0)</x:f>
        <x:v>0</x:v>
      </x:c>
    </x:row>
    <x:row r="214" ht="23" customHeight="1">
      <x:c r="A214" s="2" t="str">
        <x:v>4H-Hist-全期</x:v>
      </x:c>
      <x:c r="B214" s="2" t="str">
        <x:v>4H</x:v>
      </x:c>
      <x:c r="C214" s="2" t="str">
        <x:v>MACD Histogram</x:v>
      </x:c>
      <x:c r="D214" s="2" t="str">
        <x:v>全期</x:v>
      </x:c>
      <x:c r="E214" s="2" t="n">
        <x:v>63</x:v>
      </x:c>
      <x:c r="F214" s="2" t="str">
        <x:v>空</x:v>
      </x:c>
      <x:c r="G214" s="11" t="n">
        <x:v>44593.50000000001</x:v>
      </x:c>
      <x:c r="H214" s="11" t="n">
        <x:v>44593.666666666664</x:v>
      </x:c>
      <x:c r="I214" s="11" t="n">
        <x:v>44595.333321759266</x:v>
      </x:c>
      <x:c r="J214" s="9" t="n">
        <x:v>38420.65</x:v>
      </x:c>
      <x:c r="K214" s="9" t="n">
        <x:v>36892.03</x:v>
      </x:c>
      <x:c r="L214" s="9" t="n">
        <x:v>38412.96587</x:v>
      </x:c>
      <x:c r="M214" s="9" t="n">
        <x:v>36899.408405999995</x:v>
      </x:c>
      <x:c r="N214" s="10" t="n">
        <x:f>IF(F214="多",1,-1)*(K214/J214-1)</x:f>
        <x:v>0.039786416939848857</x:v>
      </x:c>
      <x:c r="O214" s="10" t="n">
        <x:f>IF(F214="多",1,-1)*(M214/L214-1)</x:f>
        <x:v>0.03940225467417169</x:v>
      </x:c>
      <x:c r="P214" s="10" t="n">
        <x:v>0.0009802988726629143</x:v>
      </x:c>
      <x:c r="Q214" s="10" t="n">
        <x:v>-0.00003236945368934013</x:v>
      </x:c>
      <x:c r="R214" s="10" t="n">
        <x:f>O214-P214-Q214</x:f>
        <x:v>0.03845432525519812</x:v>
      </x:c>
      <x:c r="S214" s="9" t="n">
        <x:f>V213</x:f>
        <x:v>11986.103461727467</x:v>
      </x:c>
      <x:c r="T214" s="9" t="n">
        <x:f>S214/(1+'回测计划'!$B$33)</x:f>
        <x:v>11980.113405024955</x:v>
      </x:c>
      <x:c r="U214" s="9" t="n">
        <x:f>T214*R214</x:f>
        <x:v>460.6871774709886</x:v>
      </x:c>
      <x:c r="V214" s="9" t="n">
        <x:f>S214+U214</x:f>
        <x:v>12446.790639198456</x:v>
      </x:c>
      <x:c r="W214" s="2" t="n">
        <x:f>IF(N214&gt;0,1,0)</x:f>
        <x:v>1</x:v>
      </x:c>
      <x:c r="X214" s="2" t="n">
        <x:f>IF(U214&gt;0,1,0)</x:f>
        <x:v>1</x:v>
      </x:c>
      <x:c r="Y214" s="9" t="n">
        <x:f>MAX(U214,0)</x:f>
        <x:v>460.6871774709886</x:v>
      </x:c>
      <x:c r="Z214" s="9" t="n">
        <x:f>-MIN(U214,0)</x:f>
        <x:v>0</x:v>
      </x:c>
    </x:row>
    <x:row r="215" ht="23" customHeight="1">
      <x:c r="A215" s="2" t="str">
        <x:v>4H-Hist-全期</x:v>
      </x:c>
      <x:c r="B215" s="2" t="str">
        <x:v>4H</x:v>
      </x:c>
      <x:c r="C215" s="2" t="str">
        <x:v>MACD Histogram</x:v>
      </x:c>
      <x:c r="D215" s="2" t="str">
        <x:v>全期</x:v>
      </x:c>
      <x:c r="E215" s="2" t="n">
        <x:v>64</x:v>
      </x:c>
      <x:c r="F215" s="2" t="str">
        <x:v>空</x:v>
      </x:c>
      <x:c r="G215" s="11" t="n">
        <x:v>44597.333333333336</x:v>
      </x:c>
      <x:c r="H215" s="11" t="n">
        <x:v>44597.50000000001</x:v>
      </x:c>
      <x:c r="I215" s="11" t="n">
        <x:v>44599.166655092595</x:v>
      </x:c>
      <x:c r="J215" s="9" t="n">
        <x:v>41428.67</x:v>
      </x:c>
      <x:c r="K215" s="9" t="n">
        <x:v>41692.8</x:v>
      </x:c>
      <x:c r="L215" s="9" t="n">
        <x:v>41420.384266</x:v>
      </x:c>
      <x:c r="M215" s="9" t="n">
        <x:v>41701.13856</x:v>
      </x:c>
      <x:c r="N215" s="10" t="n">
        <x:f>IF(F215="多",1,-1)*(K215/J215-1)</x:f>
        <x:v>-0.006375536554757977</x:v>
      </x:c>
      <x:c r="O215" s="10" t="n">
        <x:f>IF(F215="多",1,-1)*(M215/L215-1)</x:f>
        <x:v>-0.006778167295527826</x:v>
      </x:c>
      <x:c r="P215" s="10" t="n">
        <x:v>0.001003389083647764</x:v>
      </x:c>
      <x:c r="Q215" s="10" t="n">
        <x:v>-0.000501096485892264</x:v>
      </x:c>
      <x:c r="R215" s="10" t="n">
        <x:f>O215-P215-Q215</x:f>
        <x:v>-0.007280459893283326</x:v>
      </x:c>
      <x:c r="S215" s="9" t="n">
        <x:f>V214</x:f>
        <x:v>12446.790639198456</x:v>
      </x:c>
      <x:c r="T215" s="9" t="n">
        <x:f>S215/(1+'回测计划'!$B$33)</x:f>
        <x:v>12440.570354021445</x:v>
      </x:c>
      <x:c r="U215" s="9" t="n">
        <x:f>T215*R215</x:f>
        <x:v>-90.57307351202269</x:v>
      </x:c>
      <x:c r="V215" s="9" t="n">
        <x:f>S215+U215</x:f>
        <x:v>12356.217565686433</x:v>
      </x:c>
      <x:c r="W215" s="2" t="n">
        <x:f>IF(N215&gt;0,1,0)</x:f>
        <x:v>0</x:v>
      </x:c>
      <x:c r="X215" s="2" t="n">
        <x:f>IF(U215&gt;0,1,0)</x:f>
        <x:v>0</x:v>
      </x:c>
      <x:c r="Y215" s="9" t="n">
        <x:f>MAX(U215,0)</x:f>
        <x:v>0</x:v>
      </x:c>
      <x:c r="Z215" s="9" t="n">
        <x:f>-MIN(U215,0)</x:f>
        <x:v>90.57307351202269</x:v>
      </x:c>
    </x:row>
    <x:row r="216" ht="23" customHeight="1">
      <x:c r="A216" s="2" t="str">
        <x:v>4H-Hist-全期</x:v>
      </x:c>
      <x:c r="B216" s="2" t="str">
        <x:v>4H</x:v>
      </x:c>
      <x:c r="C216" s="2" t="str">
        <x:v>MACD Histogram</x:v>
      </x:c>
      <x:c r="D216" s="2" t="str">
        <x:v>全期</x:v>
      </x:c>
      <x:c r="E216" s="2" t="n">
        <x:v>65</x:v>
      </x:c>
      <x:c r="F216" s="2" t="str">
        <x:v>空</x:v>
      </x:c>
      <x:c r="G216" s="11" t="n">
        <x:v>44599.50000000001</x:v>
      </x:c>
      <x:c r="H216" s="11" t="n">
        <x:v>44599.666666666664</x:v>
      </x:c>
      <x:c r="I216" s="11" t="n">
        <x:v>44601.333321759266</x:v>
      </x:c>
      <x:c r="J216" s="9" t="n">
        <x:v>42712.79</x:v>
      </x:c>
      <x:c r="K216" s="9" t="n">
        <x:v>44021.57</x:v>
      </x:c>
      <x:c r="L216" s="9" t="n">
        <x:v>42704.247442</x:v>
      </x:c>
      <x:c r="M216" s="9" t="n">
        <x:v>44030.374314</x:v>
      </x:c>
      <x:c r="N216" s="10" t="n">
        <x:f>IF(F216="多",1,-1)*(K216/J216-1)</x:f>
        <x:v>-0.030641407409818022</x:v>
      </x:c>
      <x:c r="O216" s="10" t="n">
        <x:f>IF(F216="多",1,-1)*(M216/L216-1)</x:f>
        <x:v>-0.031053746440588004</x:v>
      </x:c>
      <x:c r="P216" s="10" t="n">
        <x:v>0.001015526873220294</x:v>
      </x:c>
      <x:c r="Q216" s="10" t="n">
        <x:v>-0.00026328829296595415</x:v>
      </x:c>
      <x:c r="R216" s="10" t="n">
        <x:f>O216-P216-Q216</x:f>
        <x:v>-0.03180598502084234</x:v>
      </x:c>
      <x:c r="S216" s="9" t="n">
        <x:f>V215</x:f>
        <x:v>12356.217565686433</x:v>
      </x:c>
      <x:c r="T216" s="9" t="n">
        <x:f>S216/(1+'回测计划'!$B$33)</x:f>
        <x:v>12350.042544414226</x:v>
      </x:c>
      <x:c r="U216" s="9" t="n">
        <x:f>T216*R216</x:f>
        <x:v>-392.80526817440443</x:v>
      </x:c>
      <x:c r="V216" s="9" t="n">
        <x:f>S216+U216</x:f>
        <x:v>11963.412297512028</x:v>
      </x:c>
      <x:c r="W216" s="2" t="n">
        <x:f>IF(N216&gt;0,1,0)</x:f>
        <x:v>0</x:v>
      </x:c>
      <x:c r="X216" s="2" t="n">
        <x:f>IF(U216&gt;0,1,0)</x:f>
        <x:v>0</x:v>
      </x:c>
      <x:c r="Y216" s="9" t="n">
        <x:f>MAX(U216,0)</x:f>
        <x:v>0</x:v>
      </x:c>
      <x:c r="Z216" s="9" t="n">
        <x:f>-MIN(U216,0)</x:f>
        <x:v>392.80526817440443</x:v>
      </x:c>
    </x:row>
    <x:row r="217" ht="23" customHeight="1">
      <x:c r="A217" s="2" t="str">
        <x:v>4H-Hist-全期</x:v>
      </x:c>
      <x:c r="B217" s="2" t="str">
        <x:v>4H</x:v>
      </x:c>
      <x:c r="C217" s="2" t="str">
        <x:v>MACD Histogram</x:v>
      </x:c>
      <x:c r="D217" s="2" t="str">
        <x:v>全期</x:v>
      </x:c>
      <x:c r="E217" s="2" t="n">
        <x:v>66</x:v>
      </x:c>
      <x:c r="F217" s="2" t="str">
        <x:v>空</x:v>
      </x:c>
      <x:c r="G217" s="11" t="n">
        <x:v>44603.00000000001</x:v>
      </x:c>
      <x:c r="H217" s="11" t="n">
        <x:v>44603.166666666664</x:v>
      </x:c>
      <x:c r="I217" s="11" t="n">
        <x:v>44604.833321759266</x:v>
      </x:c>
      <x:c r="J217" s="9" t="n">
        <x:v>44355.72</x:v>
      </x:c>
      <x:c r="K217" s="9" t="n">
        <x:v>42385.66</x:v>
      </x:c>
      <x:c r="L217" s="9" t="n">
        <x:v>44346.848856000004</x:v>
      </x:c>
      <x:c r="M217" s="9" t="n">
        <x:v>42394.137132</x:v>
      </x:c>
      <x:c r="N217" s="10" t="n">
        <x:f>IF(F217="多",1,-1)*(K217/J217-1)</x:f>
        <x:v>0.044415015695833504</x:v>
      </x:c>
      <x:c r="O217" s="10" t="n">
        <x:f>IF(F217="多",1,-1)*(M217/L217-1)</x:f>
        <x:v>0.044032705240020786</x:v>
      </x:c>
      <x:c r="P217" s="10" t="n">
        <x:v>0.0009779836473799897</x:v>
      </x:c>
      <x:c r="Q217" s="10" t="n">
        <x:v>-0.00010222102114446776</x:v>
      </x:c>
      <x:c r="R217" s="10" t="n">
        <x:f>O217-P217-Q217</x:f>
        <x:v>0.04315694261378526</x:v>
      </x:c>
      <x:c r="S217" s="9" t="n">
        <x:f>V216</x:f>
        <x:v>11963.412297512028</x:v>
      </x:c>
      <x:c r="T217" s="9" t="n">
        <x:f>S217/(1+'回测计划'!$B$33)</x:f>
        <x:v>11957.433580721668</x:v>
      </x:c>
      <x:c r="U217" s="9" t="n">
        <x:f>T217*R217</x:f>
        <x:v>516.0462748513539</x:v>
      </x:c>
      <x:c r="V217" s="9" t="n">
        <x:f>S217+U217</x:f>
        <x:v>12479.458572363383</x:v>
      </x:c>
      <x:c r="W217" s="2" t="n">
        <x:f>IF(N217&gt;0,1,0)</x:f>
        <x:v>1</x:v>
      </x:c>
      <x:c r="X217" s="2" t="n">
        <x:f>IF(U217&gt;0,1,0)</x:f>
        <x:v>1</x:v>
      </x:c>
      <x:c r="Y217" s="9" t="n">
        <x:f>MAX(U217,0)</x:f>
        <x:v>516.0462748513539</x:v>
      </x:c>
      <x:c r="Z217" s="9" t="n">
        <x:f>-MIN(U217,0)</x:f>
        <x:v>0</x:v>
      </x:c>
    </x:row>
    <x:row r="218" ht="23" customHeight="1">
      <x:c r="A218" s="2" t="str">
        <x:v>4H-Hist-全期</x:v>
      </x:c>
      <x:c r="B218" s="2" t="str">
        <x:v>4H</x:v>
      </x:c>
      <x:c r="C218" s="2" t="str">
        <x:v>MACD Histogram</x:v>
      </x:c>
      <x:c r="D218" s="2" t="str">
        <x:v>全期</x:v>
      </x:c>
      <x:c r="E218" s="2" t="n">
        <x:v>67</x:v>
      </x:c>
      <x:c r="F218" s="2" t="str">
        <x:v>多</x:v>
      </x:c>
      <x:c r="G218" s="11" t="n">
        <x:v>44614.50000000001</x:v>
      </x:c>
      <x:c r="H218" s="11" t="n">
        <x:v>44614.666666666664</x:v>
      </x:c>
      <x:c r="I218" s="11" t="n">
        <x:v>44616.333321759266</x:v>
      </x:c>
      <x:c r="J218" s="9" t="n">
        <x:v>36748.7</x:v>
      </x:c>
      <x:c r="K218" s="9" t="n">
        <x:v>37227.8</x:v>
      </x:c>
      <x:c r="L218" s="9" t="n">
        <x:v>36756.049739999995</x:v>
      </x:c>
      <x:c r="M218" s="9" t="n">
        <x:v>37220.35444</x:v>
      </x:c>
      <x:c r="N218" s="10" t="n">
        <x:f>IF(F218="多",1,-1)*(K218/J218-1)</x:f>
        <x:v>0.013037195873595753</x:v>
      </x:c>
      <x:c r="O218" s="10" t="n">
        <x:f>IF(F218="多",1,-1)*(M218/L218-1)</x:f>
        <x:v>0.01263206202201661</x:v>
      </x:c>
      <x:c r="P218" s="10" t="n">
        <x:v>0.0010063160310110084</x:v>
      </x:c>
      <x:c r="Q218" s="10" t="n">
        <x:v>-0.00022456612166937574</x:v>
      </x:c>
      <x:c r="R218" s="10" t="n">
        <x:f>O218-P218-Q218</x:f>
        <x:v>0.011850312112674977</x:v>
      </x:c>
      <x:c r="S218" s="9" t="n">
        <x:f>V217</x:f>
        <x:v>12479.458572363383</x:v>
      </x:c>
      <x:c r="T218" s="9" t="n">
        <x:f>S218/(1+'回测计划'!$B$33)</x:f>
        <x:v>12473.221961382693</x:v>
      </x:c>
      <x:c r="U218" s="9" t="n">
        <x:f>T218*R218</x:f>
        <x:v>147.81157329305685</x:v>
      </x:c>
      <x:c r="V218" s="9" t="n">
        <x:f>S218+U218</x:f>
        <x:v>12627.27014565644</x:v>
      </x:c>
      <x:c r="W218" s="2" t="n">
        <x:f>IF(N218&gt;0,1,0)</x:f>
        <x:v>1</x:v>
      </x:c>
      <x:c r="X218" s="2" t="n">
        <x:f>IF(U218&gt;0,1,0)</x:f>
        <x:v>1</x:v>
      </x:c>
      <x:c r="Y218" s="9" t="n">
        <x:f>MAX(U218,0)</x:f>
        <x:v>147.81157329305685</x:v>
      </x:c>
      <x:c r="Z218" s="9" t="n">
        <x:f>-MIN(U218,0)</x:f>
        <x:v>0</x:v>
      </x:c>
    </x:row>
    <x:row r="219" ht="23" customHeight="1">
      <x:c r="A219" s="2" t="str">
        <x:v>4H-Hist-全期</x:v>
      </x:c>
      <x:c r="B219" s="2" t="str">
        <x:v>4H</x:v>
      </x:c>
      <x:c r="C219" s="2" t="str">
        <x:v>MACD Histogram</x:v>
      </x:c>
      <x:c r="D219" s="2" t="str">
        <x:v>全期</x:v>
      </x:c>
      <x:c r="E219" s="2" t="n">
        <x:v>68</x:v>
      </x:c>
      <x:c r="F219" s="2" t="str">
        <x:v>多</x:v>
      </x:c>
      <x:c r="G219" s="11" t="n">
        <x:v>44627.50000000001</x:v>
      </x:c>
      <x:c r="H219" s="11" t="n">
        <x:v>44627.666666666664</x:v>
      </x:c>
      <x:c r="I219" s="11" t="n">
        <x:v>44629.333321759266</x:v>
      </x:c>
      <x:c r="J219" s="9" t="n">
        <x:v>37878.2</x:v>
      </x:c>
      <x:c r="K219" s="9" t="n">
        <x:v>38709.9</x:v>
      </x:c>
      <x:c r="L219" s="9" t="n">
        <x:v>37885.77564</x:v>
      </x:c>
      <x:c r="M219" s="9" t="n">
        <x:v>38702.15802</x:v>
      </x:c>
      <x:c r="N219" s="10" t="n">
        <x:f>IF(F219="多",1,-1)*(K219/J219-1)</x:f>
        <x:v>0.021957220776066544</x:v>
      </x:c>
      <x:c r="O219" s="10" t="n">
        <x:f>IF(F219="多",1,-1)*(M219/L219-1)</x:f>
        <x:v>0.02154851962798565</x:v>
      </x:c>
      <x:c r="P219" s="10" t="n">
        <x:v>0.001010774259813993</x:v>
      </x:c>
      <x:c r="Q219" s="10" t="n">
        <x:v>0.0001149989867015363</x:v>
      </x:c>
      <x:c r="R219" s="10" t="n">
        <x:f>O219-P219-Q219</x:f>
        <x:v>0.02042274638147012</x:v>
      </x:c>
      <x:c r="S219" s="9" t="n">
        <x:f>V218</x:f>
        <x:v>12627.27014565644</x:v>
      </x:c>
      <x:c r="T219" s="9" t="n">
        <x:f>S219/(1+'回测计划'!$B$33)</x:f>
        <x:v>12620.959665823528</x:v>
      </x:c>
      <x:c r="U219" s="9" t="n">
        <x:f>T219*R219</x:f>
        <x:v>257.75465834587783</x:v>
      </x:c>
      <x:c r="V219" s="9" t="n">
        <x:f>S219+U219</x:f>
        <x:v>12885.024804002316</x:v>
      </x:c>
      <x:c r="W219" s="2" t="n">
        <x:f>IF(N219&gt;0,1,0)</x:f>
        <x:v>1</x:v>
      </x:c>
      <x:c r="X219" s="2" t="n">
        <x:f>IF(U219&gt;0,1,0)</x:f>
        <x:v>1</x:v>
      </x:c>
      <x:c r="Y219" s="9" t="n">
        <x:f>MAX(U219,0)</x:f>
        <x:v>257.75465834587783</x:v>
      </x:c>
      <x:c r="Z219" s="9" t="n">
        <x:f>-MIN(U219,0)</x:f>
        <x:v>0</x:v>
      </x:c>
    </x:row>
    <x:row r="220" ht="23" customHeight="1">
      <x:c r="A220" s="2" t="str">
        <x:v>4H-Hist-全期</x:v>
      </x:c>
      <x:c r="B220" s="2" t="str">
        <x:v>4H</x:v>
      </x:c>
      <x:c r="C220" s="2" t="str">
        <x:v>MACD Histogram</x:v>
      </x:c>
      <x:c r="D220" s="2" t="str">
        <x:v>全期</x:v>
      </x:c>
      <x:c r="E220" s="2" t="n">
        <x:v>69</x:v>
      </x:c>
      <x:c r="F220" s="2" t="str">
        <x:v>空</x:v>
      </x:c>
      <x:c r="G220" s="11" t="n">
        <x:v>44642.50000000001</x:v>
      </x:c>
      <x:c r="H220" s="11" t="n">
        <x:v>44642.666666666664</x:v>
      </x:c>
      <x:c r="I220" s="11" t="n">
        <x:v>44644.333321759266</x:v>
      </x:c>
      <x:c r="J220" s="9" t="n">
        <x:v>42198</x:v>
      </x:c>
      <x:c r="K220" s="9" t="n">
        <x:v>42867.9</x:v>
      </x:c>
      <x:c r="L220" s="9" t="n">
        <x:v>42189.5604</x:v>
      </x:c>
      <x:c r="M220" s="9" t="n">
        <x:v>42876.47358</x:v>
      </x:c>
      <x:c r="N220" s="10" t="n">
        <x:f>IF(F220="多",1,-1)*(K220/J220-1)</x:f>
        <x:v>-0.015875159960187624</x:v>
      </x:c>
      <x:c r="O220" s="10" t="n">
        <x:f>IF(F220="多",1,-1)*(M220/L220-1)</x:f>
        <x:v>-0.016281591310441712</x:v>
      </x:c>
      <x:c r="P220" s="10" t="n">
        <x:v>0.0010081407956552208</x:v>
      </x:c>
      <x:c r="Q220" s="10" t="n">
        <x:v>-0.00047187245444731574</x:v>
      </x:c>
      <x:c r="R220" s="10" t="n">
        <x:f>O220-P220-Q220</x:f>
        <x:v>-0.016817859651649617</x:v>
      </x:c>
      <x:c r="S220" s="9" t="n">
        <x:f>V219</x:f>
        <x:v>12885.024804002316</x:v>
      </x:c>
      <x:c r="T220" s="9" t="n">
        <x:f>S220/(1+'回测计划'!$B$33)</x:f>
        <x:v>12878.585511246694</x:v>
      </x:c>
      <x:c r="U220" s="9" t="n">
        <x:f>T220*R220</x:f>
        <x:v>-216.59024363991514</x:v>
      </x:c>
      <x:c r="V220" s="9" t="n">
        <x:f>S220+U220</x:f>
        <x:v>12668.4345603624</x:v>
      </x:c>
      <x:c r="W220" s="2" t="n">
        <x:f>IF(N220&gt;0,1,0)</x:f>
        <x:v>0</x:v>
      </x:c>
      <x:c r="X220" s="2" t="n">
        <x:f>IF(U220&gt;0,1,0)</x:f>
        <x:v>0</x:v>
      </x:c>
      <x:c r="Y220" s="9" t="n">
        <x:f>MAX(U220,0)</x:f>
        <x:v>0</x:v>
      </x:c>
      <x:c r="Z220" s="9" t="n">
        <x:f>-MIN(U220,0)</x:f>
        <x:v>216.59024363991514</x:v>
      </x:c>
    </x:row>
    <x:row r="221" ht="23" customHeight="1">
      <x:c r="A221" s="2" t="str">
        <x:v>4H-Hist-全期</x:v>
      </x:c>
      <x:c r="B221" s="2" t="str">
        <x:v>4H</x:v>
      </x:c>
      <x:c r="C221" s="2" t="str">
        <x:v>MACD Histogram</x:v>
      </x:c>
      <x:c r="D221" s="2" t="str">
        <x:v>全期</x:v>
      </x:c>
      <x:c r="E221" s="2" t="n">
        <x:v>70</x:v>
      </x:c>
      <x:c r="F221" s="2" t="str">
        <x:v>空</x:v>
      </x:c>
      <x:c r="G221" s="11" t="n">
        <x:v>44644.666666666664</x:v>
      </x:c>
      <x:c r="H221" s="11" t="n">
        <x:v>44644.833333333336</x:v>
      </x:c>
      <x:c r="I221" s="11" t="n">
        <x:v>44646.49998842592</x:v>
      </x:c>
      <x:c r="J221" s="9" t="n">
        <x:v>42949.5</x:v>
      </x:c>
      <x:c r="K221" s="9" t="n">
        <x:v>44374</x:v>
      </x:c>
      <x:c r="L221" s="9" t="n">
        <x:v>42940.9101</x:v>
      </x:c>
      <x:c r="M221" s="9" t="n">
        <x:v>44382.8748</x:v>
      </x:c>
      <x:c r="N221" s="10" t="n">
        <x:f>IF(F221="多",1,-1)*(K221/J221-1)</x:f>
        <x:v>-0.033166858752721184</x:v>
      </x:c>
      <x:c r="O221" s="10" t="n">
        <x:f>IF(F221="多",1,-1)*(M221/L221-1)</x:f>
        <x:v>-0.03358020816610496</x:v>
      </x:c>
      <x:c r="P221" s="10" t="n">
        <x:v>0.0010167901040830526</x:v>
      </x:c>
      <x:c r="Q221" s="10" t="n">
        <x:v>-0.0002494518423120168</x:v>
      </x:c>
      <x:c r="R221" s="10" t="n">
        <x:f>O221-P221-Q221</x:f>
        <x:v>-0.034347546427876</x:v>
      </x:c>
      <x:c r="S221" s="9" t="n">
        <x:f>V220</x:f>
        <x:v>12668.4345603624</x:v>
      </x:c>
      <x:c r="T221" s="9" t="n">
        <x:f>S221/(1+'回测计划'!$B$33)</x:f>
        <x:v>12662.103508608097</x:v>
      </x:c>
      <x:c r="U221" s="9" t="n">
        <x:f>T221*R221</x:f>
        <x:v>-434.9121881364882</x:v>
      </x:c>
      <x:c r="V221" s="9" t="n">
        <x:f>S221+U221</x:f>
        <x:v>12233.522372225912</x:v>
      </x:c>
      <x:c r="W221" s="2" t="n">
        <x:f>IF(N221&gt;0,1,0)</x:f>
        <x:v>0</x:v>
      </x:c>
      <x:c r="X221" s="2" t="n">
        <x:f>IF(U221&gt;0,1,0)</x:f>
        <x:v>0</x:v>
      </x:c>
      <x:c r="Y221" s="9" t="n">
        <x:f>MAX(U221,0)</x:f>
        <x:v>0</x:v>
      </x:c>
      <x:c r="Z221" s="9" t="n">
        <x:f>-MIN(U221,0)</x:f>
        <x:v>434.9121881364882</x:v>
      </x:c>
    </x:row>
    <x:row r="222" ht="23" customHeight="1">
      <x:c r="A222" s="2" t="str">
        <x:v>4H-Hist-全期</x:v>
      </x:c>
      <x:c r="B222" s="2" t="str">
        <x:v>4H</x:v>
      </x:c>
      <x:c r="C222" s="2" t="str">
        <x:v>MACD Histogram</x:v>
      </x:c>
      <x:c r="D222" s="2" t="str">
        <x:v>全期</x:v>
      </x:c>
      <x:c r="E222" s="2" t="n">
        <x:v>71</x:v>
      </x:c>
      <x:c r="F222" s="2" t="str">
        <x:v>空</x:v>
      </x:c>
      <x:c r="G222" s="11" t="n">
        <x:v>44648.00000000001</x:v>
      </x:c>
      <x:c r="H222" s="11" t="n">
        <x:v>44648.166666666664</x:v>
      </x:c>
      <x:c r="I222" s="11" t="n">
        <x:v>44649.833321759266</x:v>
      </x:c>
      <x:c r="J222" s="9" t="n">
        <x:v>44813.5</x:v>
      </x:c>
      <x:c r="K222" s="9" t="n">
        <x:v>47873.3</x:v>
      </x:c>
      <x:c r="L222" s="9" t="n">
        <x:v>44804.5373</x:v>
      </x:c>
      <x:c r="M222" s="9" t="n">
        <x:v>47882.87466</x:v>
      </x:c>
      <x:c r="N222" s="10" t="n">
        <x:f>IF(F222="多",1,-1)*(K222/J222-1)</x:f>
        <x:v>-0.0682785321387529</x:v>
      </x:c>
      <x:c r="O222" s="10" t="n">
        <x:f>IF(F222="多",1,-1)*(M222/L222-1)</x:f>
        <x:v>-0.06870592903098682</x:v>
      </x:c>
      <x:c r="P222" s="10" t="n">
        <x:v>0.0010343529645154934</x:v>
      </x:c>
      <x:c r="Q222" s="10" t="n">
        <x:v>-0.0005259915941593767</x:v>
      </x:c>
      <x:c r="R222" s="10" t="n">
        <x:f>O222-P222-Q222</x:f>
        <x:v>-0.06921429040134294</x:v>
      </x:c>
      <x:c r="S222" s="9" t="n">
        <x:f>V221</x:f>
        <x:v>12233.522372225912</x:v>
      </x:c>
      <x:c r="T222" s="9" t="n">
        <x:f>S222/(1+'回测计划'!$B$33)</x:f>
        <x:v>12227.408667891967</x:v>
      </x:c>
      <x:c r="U222" s="9" t="n">
        <x:f>T222*R222</x:f>
        <x:v>-846.3114143953725</x:v>
      </x:c>
      <x:c r="V222" s="9" t="n">
        <x:f>S222+U222</x:f>
        <x:v>11387.21095783054</x:v>
      </x:c>
      <x:c r="W222" s="2" t="n">
        <x:f>IF(N222&gt;0,1,0)</x:f>
        <x:v>0</x:v>
      </x:c>
      <x:c r="X222" s="2" t="n">
        <x:f>IF(U222&gt;0,1,0)</x:f>
        <x:v>0</x:v>
      </x:c>
      <x:c r="Y222" s="9" t="n">
        <x:f>MAX(U222,0)</x:f>
        <x:v>0</x:v>
      </x:c>
      <x:c r="Z222" s="9" t="n">
        <x:f>-MIN(U222,0)</x:f>
        <x:v>846.3114143953725</x:v>
      </x:c>
    </x:row>
    <x:row r="223" ht="23" customHeight="1">
      <x:c r="A223" s="2" t="str">
        <x:v>4H-Hist-全期</x:v>
      </x:c>
      <x:c r="B223" s="2" t="str">
        <x:v>4H</x:v>
      </x:c>
      <x:c r="C223" s="2" t="str">
        <x:v>MACD Histogram</x:v>
      </x:c>
      <x:c r="D223" s="2" t="str">
        <x:v>全期</x:v>
      </x:c>
      <x:c r="E223" s="2" t="n">
        <x:v>72</x:v>
      </x:c>
      <x:c r="F223" s="2" t="str">
        <x:v>多</x:v>
      </x:c>
      <x:c r="G223" s="11" t="n">
        <x:v>44669.666666666664</x:v>
      </x:c>
      <x:c r="H223" s="11" t="n">
        <x:v>44669.833333333336</x:v>
      </x:c>
      <x:c r="I223" s="11" t="n">
        <x:v>44671.49998842592</x:v>
      </x:c>
      <x:c r="J223" s="9" t="n">
        <x:v>38975.4</x:v>
      </x:c>
      <x:c r="K223" s="9" t="n">
        <x:v>41372.6</x:v>
      </x:c>
      <x:c r="L223" s="9" t="n">
        <x:v>38983.19508</x:v>
      </x:c>
      <x:c r="M223" s="9" t="n">
        <x:v>41364.32548</x:v>
      </x:c>
      <x:c r="N223" s="10" t="n">
        <x:f>IF(F223="多",1,-1)*(K223/J223-1)</x:f>
        <x:v>0.06150546241988519</x:v>
      </x:c>
      <x:c r="O223" s="10" t="n">
        <x:f>IF(F223="多",1,-1)*(M223/L223-1)</x:f>
        <x:v>0.06108094513837381</x:v>
      </x:c>
      <x:c r="P223" s="10" t="n">
        <x:v>0.0010305404725691868</x:v>
      </x:c>
      <x:c r="Q223" s="10" t="n">
        <x:v>0.00016222097375608057</x:v>
      </x:c>
      <x:c r="R223" s="10" t="n">
        <x:f>O223-P223-Q223</x:f>
        <x:v>0.05988818369204854</x:v>
      </x:c>
      <x:c r="S223" s="9" t="n">
        <x:f>V222</x:f>
        <x:v>11387.21095783054</x:v>
      </x:c>
      <x:c r="T223" s="9" t="n">
        <x:f>S223/(1+'回测计划'!$B$33)</x:f>
        <x:v>11381.520197731676</x:v>
      </x:c>
      <x:c r="U223" s="9" t="n">
        <x:f>T223*R223</x:f>
        <x:v>681.6185722965153</x:v>
      </x:c>
      <x:c r="V223" s="9" t="n">
        <x:f>S223+U223</x:f>
        <x:v>12068.829530127055</x:v>
      </x:c>
      <x:c r="W223" s="2" t="n">
        <x:f>IF(N223&gt;0,1,0)</x:f>
        <x:v>1</x:v>
      </x:c>
      <x:c r="X223" s="2" t="n">
        <x:f>IF(U223&gt;0,1,0)</x:f>
        <x:v>1</x:v>
      </x:c>
      <x:c r="Y223" s="9" t="n">
        <x:f>MAX(U223,0)</x:f>
        <x:v>681.6185722965153</x:v>
      </x:c>
      <x:c r="Z223" s="9" t="n">
        <x:f>-MIN(U223,0)</x:f>
        <x:v>0</x:v>
      </x:c>
    </x:row>
    <x:row r="224" ht="23" customHeight="1">
      <x:c r="A224" s="2" t="str">
        <x:v>4H-Hist-全期</x:v>
      </x:c>
      <x:c r="B224" s="2" t="str">
        <x:v>4H</x:v>
      </x:c>
      <x:c r="C224" s="2" t="str">
        <x:v>MACD Histogram</x:v>
      </x:c>
      <x:c r="D224" s="2" t="str">
        <x:v>全期</x:v>
      </x:c>
      <x:c r="E224" s="2" t="n">
        <x:v>73</x:v>
      </x:c>
      <x:c r="F224" s="2" t="str">
        <x:v>空</x:v>
      </x:c>
      <x:c r="G224" s="11" t="n">
        <x:v>44672.833333333336</x:v>
      </x:c>
      <x:c r="H224" s="11" t="n">
        <x:v>44673.00000000001</x:v>
      </x:c>
      <x:c r="I224" s="11" t="n">
        <x:v>44674.666655092595</x:v>
      </x:c>
      <x:c r="J224" s="9" t="n">
        <x:v>42129.2</x:v>
      </x:c>
      <x:c r="K224" s="9" t="n">
        <x:v>39578.2</x:v>
      </x:c>
      <x:c r="L224" s="9" t="n">
        <x:v>42120.77416</x:v>
      </x:c>
      <x:c r="M224" s="9" t="n">
        <x:v>39586.115639999996</x:v>
      </x:c>
      <x:c r="N224" s="10" t="n">
        <x:f>IF(F224="多",1,-1)*(K224/J224-1)</x:f>
        <x:v>0.06055182628675604</x:v>
      </x:c>
      <x:c r="O224" s="10" t="n">
        <x:f>IF(F224="多",1,-1)*(M224/L224-1)</x:f>
        <x:v>0.06017597184638268</x:v>
      </x:c>
      <x:c r="P224" s="10" t="n">
        <x:v>0.0009699120140768087</x:v>
      </x:c>
      <x:c r="Q224" s="10" t="n">
        <x:v>0.0001702715042880512</x:v>
      </x:c>
      <x:c r="R224" s="10" t="n">
        <x:f>O224-P224-Q224</x:f>
        <x:v>0.05903578832801783</x:v>
      </x:c>
      <x:c r="S224" s="9" t="n">
        <x:f>V223</x:f>
        <x:v>12068.829530127055</x:v>
      </x:c>
      <x:c r="T224" s="9" t="n">
        <x:f>S224/(1+'回测计划'!$B$33)</x:f>
        <x:v>12062.798131061525</x:v>
      </x:c>
      <x:c r="U224" s="9" t="n">
        <x:f>T224*R224</x:f>
        <x:v>712.1367971089572</x:v>
      </x:c>
      <x:c r="V224" s="9" t="n">
        <x:f>S224+U224</x:f>
        <x:v>12780.966327236012</x:v>
      </x:c>
      <x:c r="W224" s="2" t="n">
        <x:f>IF(N224&gt;0,1,0)</x:f>
        <x:v>1</x:v>
      </x:c>
      <x:c r="X224" s="2" t="n">
        <x:f>IF(U224&gt;0,1,0)</x:f>
        <x:v>1</x:v>
      </x:c>
      <x:c r="Y224" s="9" t="n">
        <x:f>MAX(U224,0)</x:f>
        <x:v>712.1367971089572</x:v>
      </x:c>
      <x:c r="Z224" s="9" t="n">
        <x:f>-MIN(U224,0)</x:f>
        <x:v>0</x:v>
      </x:c>
    </x:row>
    <x:row r="225" ht="23" customHeight="1">
      <x:c r="A225" s="2" t="str">
        <x:v>4H-Hist-全期</x:v>
      </x:c>
      <x:c r="B225" s="2" t="str">
        <x:v>4H</x:v>
      </x:c>
      <x:c r="C225" s="2" t="str">
        <x:v>MACD Histogram</x:v>
      </x:c>
      <x:c r="D225" s="2" t="str">
        <x:v>全期</x:v>
      </x:c>
      <x:c r="E225" s="2" t="n">
        <x:v>74</x:v>
      </x:c>
      <x:c r="F225" s="2" t="str">
        <x:v>多</x:v>
      </x:c>
      <x:c r="G225" s="11" t="n">
        <x:v>44676.666666666664</x:v>
      </x:c>
      <x:c r="H225" s="11" t="n">
        <x:v>44676.833333333336</x:v>
      </x:c>
      <x:c r="I225" s="11" t="n">
        <x:v>44678.49998842592</x:v>
      </x:c>
      <x:c r="J225" s="9" t="n">
        <x:v>38810.6</x:v>
      </x:c>
      <x:c r="K225" s="9" t="n">
        <x:v>38324.9</x:v>
      </x:c>
      <x:c r="L225" s="9" t="n">
        <x:v>38818.36212</x:v>
      </x:c>
      <x:c r="M225" s="9" t="n">
        <x:v>38317.23502</x:v>
      </x:c>
      <x:c r="N225" s="10" t="n">
        <x:f>IF(F225="多",1,-1)*(K225/J225-1)</x:f>
        <x:v>-0.012514622293909317</x:v>
      </x:c>
      <x:c r="O225" s="10" t="n">
        <x:f>IF(F225="多",1,-1)*(M225/L225-1)</x:f>
        <x:v>-0.01290953746195822</x:v>
      </x:c>
      <x:c r="P225" s="10" t="n">
        <x:v>0.000993545231269021</x:v>
      </x:c>
      <x:c r="Q225" s="10" t="n">
        <x:v>0.00025639107572940676</x:v>
      </x:c>
      <x:c r="R225" s="10" t="n">
        <x:f>O225-P225-Q225</x:f>
        <x:v>-0.014159473768956649</x:v>
      </x:c>
      <x:c r="S225" s="9" t="n">
        <x:f>V224</x:f>
        <x:v>12780.966327236012</x:v>
      </x:c>
      <x:c r="T225" s="9" t="n">
        <x:f>S225/(1+'回测计划'!$B$33)</x:f>
        <x:v>12774.579037717154</x:v>
      </x:c>
      <x:c r="U225" s="9" t="n">
        <x:f>T225*R225</x:f>
        <x:v>-180.8813167940195</x:v>
      </x:c>
      <x:c r="V225" s="9" t="n">
        <x:f>S225+U225</x:f>
        <x:v>12600.085010441993</x:v>
      </x:c>
      <x:c r="W225" s="2" t="n">
        <x:f>IF(N225&gt;0,1,0)</x:f>
        <x:v>0</x:v>
      </x:c>
      <x:c r="X225" s="2" t="n">
        <x:f>IF(U225&gt;0,1,0)</x:f>
        <x:v>0</x:v>
      </x:c>
      <x:c r="Y225" s="9" t="n">
        <x:f>MAX(U225,0)</x:f>
        <x:v>0</x:v>
      </x:c>
      <x:c r="Z225" s="9" t="n">
        <x:f>-MIN(U225,0)</x:f>
        <x:v>180.8813167940195</x:v>
      </x:c>
    </x:row>
    <x:row r="226" ht="23" customHeight="1">
      <x:c r="A226" s="2" t="str">
        <x:v>4H-Hist-全期</x:v>
      </x:c>
      <x:c r="B226" s="2" t="str">
        <x:v>4H</x:v>
      </x:c>
      <x:c r="C226" s="2" t="str">
        <x:v>MACD Histogram</x:v>
      </x:c>
      <x:c r="D226" s="2" t="str">
        <x:v>全期</x:v>
      </x:c>
      <x:c r="E226" s="2" t="n">
        <x:v>75</x:v>
      </x:c>
      <x:c r="F226" s="2" t="str">
        <x:v>空</x:v>
      </x:c>
      <x:c r="G226" s="11" t="n">
        <x:v>44704.666666666664</x:v>
      </x:c>
      <x:c r="H226" s="11" t="n">
        <x:v>44704.833333333336</x:v>
      </x:c>
      <x:c r="I226" s="11" t="n">
        <x:v>44706.49998842592</x:v>
      </x:c>
      <x:c r="J226" s="9" t="n">
        <x:v>30393.8</x:v>
      </x:c>
      <x:c r="K226" s="9" t="n">
        <x:v>30188.9</x:v>
      </x:c>
      <x:c r="L226" s="9" t="n">
        <x:v>30387.72124</x:v>
      </x:c>
      <x:c r="M226" s="9" t="n">
        <x:v>30194.93778</x:v>
      </x:c>
      <x:c r="N226" s="10" t="n">
        <x:f>IF(F226="多",1,-1)*(K226/J226-1)</x:f>
        <x:v>0.00674150649145544</x:v>
      </x:c>
      <x:c r="O226" s="10" t="n">
        <x:f>IF(F226="多",1,-1)*(M226/L226-1)</x:f>
        <x:v>0.006344123617477271</x:v>
      </x:c>
      <x:c r="P226" s="10" t="n">
        <x:v>0.0009968279381912615</x:v>
      </x:c>
      <x:c r="Q226" s="10" t="n">
        <x:v>-0.00003874275654638496</x:v>
      </x:c>
      <x:c r="R226" s="10" t="n">
        <x:f>O226-P226-Q226</x:f>
        <x:v>0.005386038435832395</x:v>
      </x:c>
      <x:c r="S226" s="9" t="n">
        <x:f>V225</x:f>
        <x:v>12600.085010441993</x:v>
      </x:c>
      <x:c r="T226" s="9" t="n">
        <x:f>S226/(1+'回测计划'!$B$33)</x:f>
        <x:v>12593.788116383803</x:v>
      </x:c>
      <x:c r="U226" s="9" t="n">
        <x:f>T226*R226</x:f>
        <x:v>67.83062684757242</x:v>
      </x:c>
      <x:c r="V226" s="9" t="n">
        <x:f>S226+U226</x:f>
        <x:v>12667.915637289565</x:v>
      </x:c>
      <x:c r="W226" s="2" t="n">
        <x:f>IF(N226&gt;0,1,0)</x:f>
        <x:v>1</x:v>
      </x:c>
      <x:c r="X226" s="2" t="n">
        <x:f>IF(U226&gt;0,1,0)</x:f>
        <x:v>1</x:v>
      </x:c>
      <x:c r="Y226" s="9" t="n">
        <x:f>MAX(U226,0)</x:f>
        <x:v>67.83062684757242</x:v>
      </x:c>
      <x:c r="Z226" s="9" t="n">
        <x:f>-MIN(U226,0)</x:f>
        <x:v>0</x:v>
      </x:c>
    </x:row>
    <x:row r="227" ht="23" customHeight="1">
      <x:c r="A227" s="2" t="str">
        <x:v>4H-Hist-全期</x:v>
      </x:c>
      <x:c r="B227" s="2" t="str">
        <x:v>4H</x:v>
      </x:c>
      <x:c r="C227" s="2" t="str">
        <x:v>MACD Histogram</x:v>
      </x:c>
      <x:c r="D227" s="2" t="str">
        <x:v>全期</x:v>
      </x:c>
      <x:c r="E227" s="2" t="n">
        <x:v>76</x:v>
      </x:c>
      <x:c r="F227" s="2" t="str">
        <x:v>多</x:v>
      </x:c>
      <x:c r="G227" s="11" t="n">
        <x:v>44709.333333333336</x:v>
      </x:c>
      <x:c r="H227" s="11" t="n">
        <x:v>44709.50000000001</x:v>
      </x:c>
      <x:c r="I227" s="11" t="n">
        <x:v>44711.166655092595</x:v>
      </x:c>
      <x:c r="J227" s="9" t="n">
        <x:v>28805.3</x:v>
      </x:c>
      <x:c r="K227" s="9" t="n">
        <x:v>29119.4</x:v>
      </x:c>
      <x:c r="L227" s="9" t="n">
        <x:v>28811.06106</x:v>
      </x:c>
      <x:c r="M227" s="9" t="n">
        <x:v>29113.57612</x:v>
      </x:c>
      <x:c r="N227" s="10" t="n">
        <x:f>IF(F227="多",1,-1)*(K227/J227-1)</x:f>
        <x:v>0.010904243316334217</x:v>
      </x:c>
      <x:c r="O227" s="10" t="n">
        <x:f>IF(F227="多",1,-1)*(M227/L227-1)</x:f>
        <x:v>0.010499962475175817</x:v>
      </x:c>
      <x:c r="P227" s="10" t="n">
        <x:v>0.0010052499812375879</x:v>
      </x:c>
      <x:c r="Q227" s="10" t="n">
        <x:v>0.0004906341870076011</x:v>
      </x:c>
      <x:c r="R227" s="10" t="n">
        <x:f>O227-P227-Q227</x:f>
        <x:v>0.009004078306930629</x:v>
      </x:c>
      <x:c r="S227" s="9" t="n">
        <x:f>V226</x:f>
        <x:v>12667.915637289565</x:v>
      </x:c>
      <x:c r="T227" s="9" t="n">
        <x:f>S227/(1+'回测计划'!$B$33)</x:f>
        <x:v>12661.584844867131</x:v>
      </x:c>
      <x:c r="U227" s="9" t="n">
        <x:f>T227*R227</x:f>
        <x:v>114.00590143302975</x:v>
      </x:c>
      <x:c r="V227" s="9" t="n">
        <x:f>S227+U227</x:f>
        <x:v>12781.921538722594</x:v>
      </x:c>
      <x:c r="W227" s="2" t="n">
        <x:f>IF(N227&gt;0,1,0)</x:f>
        <x:v>1</x:v>
      </x:c>
      <x:c r="X227" s="2" t="n">
        <x:f>IF(U227&gt;0,1,0)</x:f>
        <x:v>1</x:v>
      </x:c>
      <x:c r="Y227" s="9" t="n">
        <x:f>MAX(U227,0)</x:f>
        <x:v>114.00590143302975</x:v>
      </x:c>
      <x:c r="Z227" s="9" t="n">
        <x:f>-MIN(U227,0)</x:f>
        <x:v>0</x:v>
      </x:c>
    </x:row>
    <x:row r="228" ht="23" customHeight="1">
      <x:c r="A228" s="2" t="str">
        <x:v>4H-Hist-全期</x:v>
      </x:c>
      <x:c r="B228" s="2" t="str">
        <x:v>4H</x:v>
      </x:c>
      <x:c r="C228" s="2" t="str">
        <x:v>MACD Histogram</x:v>
      </x:c>
      <x:c r="D228" s="2" t="str">
        <x:v>全期</x:v>
      </x:c>
      <x:c r="E228" s="2" t="n">
        <x:v>77</x:v>
      </x:c>
      <x:c r="F228" s="2" t="str">
        <x:v>空</x:v>
      </x:c>
      <x:c r="G228" s="11" t="n">
        <x:v>44712.50000000001</x:v>
      </x:c>
      <x:c r="H228" s="11" t="n">
        <x:v>44712.666666666664</x:v>
      </x:c>
      <x:c r="I228" s="11" t="n">
        <x:v>44714.333321759266</x:v>
      </x:c>
      <x:c r="J228" s="9" t="n">
        <x:v>31570.5</x:v>
      </x:c>
      <x:c r="K228" s="9" t="n">
        <x:v>29796.9</x:v>
      </x:c>
      <x:c r="L228" s="9" t="n">
        <x:v>31564.1859</x:v>
      </x:c>
      <x:c r="M228" s="9" t="n">
        <x:v>29802.85938</x:v>
      </x:c>
      <x:c r="N228" s="10" t="n">
        <x:f>IF(F228="多",1,-1)*(K228/J228-1)</x:f>
        <x:v>0.05617902788996054</x:v>
      </x:c>
      <x:c r="O228" s="10" t="n">
        <x:f>IF(F228="多",1,-1)*(M228/L228-1)</x:f>
        <x:v>0.05580142398033461</x:v>
      </x:c>
      <x:c r="P228" s="10" t="n">
        <x:v>0.0009720992880098327</x:v>
      </x:c>
      <x:c r="Q228" s="10" t="n">
        <x:v>-0.0003993671827918131</x:v>
      </x:c>
      <x:c r="R228" s="10" t="n">
        <x:f>O228-P228-Q228</x:f>
        <x:v>0.05522869187511659</x:v>
      </x:c>
      <x:c r="S228" s="9" t="n">
        <x:f>V227</x:f>
        <x:v>12781.921538722594</x:v>
      </x:c>
      <x:c r="T228" s="9" t="n">
        <x:f>S228/(1+'回测计划'!$B$33)</x:f>
        <x:v>12775.533771836677</x:v>
      </x:c>
      <x:c r="U228" s="9" t="n">
        <x:f>T228*R228</x:f>
        <x:v>705.5760182249138</x:v>
      </x:c>
      <x:c r="V228" s="9" t="n">
        <x:f>S228+U228</x:f>
        <x:v>13487.497556947508</x:v>
      </x:c>
      <x:c r="W228" s="2" t="n">
        <x:f>IF(N228&gt;0,1,0)</x:f>
        <x:v>1</x:v>
      </x:c>
      <x:c r="X228" s="2" t="n">
        <x:f>IF(U228&gt;0,1,0)</x:f>
        <x:v>1</x:v>
      </x:c>
      <x:c r="Y228" s="9" t="n">
        <x:f>MAX(U228,0)</x:f>
        <x:v>705.5760182249138</x:v>
      </x:c>
      <x:c r="Z228" s="9" t="n">
        <x:f>-MIN(U228,0)</x:f>
        <x:v>0</x:v>
      </x:c>
    </x:row>
    <x:row r="229" ht="23" customHeight="1">
      <x:c r="A229" s="2" t="str">
        <x:v>4H-Hist-全期</x:v>
      </x:c>
      <x:c r="B229" s="2" t="str">
        <x:v>4H</x:v>
      </x:c>
      <x:c r="C229" s="2" t="str">
        <x:v>MACD Histogram</x:v>
      </x:c>
      <x:c r="D229" s="2" t="str">
        <x:v>全期</x:v>
      </x:c>
      <x:c r="E229" s="2" t="n">
        <x:v>78</x:v>
      </x:c>
      <x:c r="F229" s="2" t="str">
        <x:v>多</x:v>
      </x:c>
      <x:c r="G229" s="11" t="n">
        <x:v>44719.50000000001</x:v>
      </x:c>
      <x:c r="H229" s="11" t="n">
        <x:v>44719.666666666664</x:v>
      </x:c>
      <x:c r="I229" s="11" t="n">
        <x:v>44721.333321759266</x:v>
      </x:c>
      <x:c r="J229" s="9" t="n">
        <x:v>29569.1</x:v>
      </x:c>
      <x:c r="K229" s="9" t="n">
        <x:v>30192.5</x:v>
      </x:c>
      <x:c r="L229" s="9" t="n">
        <x:v>29575.013819999996</x:v>
      </x:c>
      <x:c r="M229" s="9" t="n">
        <x:v>30186.4615</x:v>
      </x:c>
      <x:c r="N229" s="10" t="n">
        <x:f>IF(F229="多",1,-1)*(K229/J229-1)</x:f>
        <x:v>0.021082819565019006</x:v>
      </x:c>
      <x:c r="O229" s="10" t="n">
        <x:f>IF(F229="多",1,-1)*(M229/L229-1)</x:f>
        <x:v>0.020674468107484634</x:v>
      </x:c>
      <x:c r="P229" s="10" t="n">
        <x:v>0.0010103372340537424</x:v>
      </x:c>
      <x:c r="Q229" s="10" t="n">
        <x:v>0.00017175587936887088</x:v>
      </x:c>
      <x:c r="R229" s="10" t="n">
        <x:f>O229-P229-Q229</x:f>
        <x:v>0.01949237499406202</x:v>
      </x:c>
      <x:c r="S229" s="9" t="n">
        <x:f>V228</x:f>
        <x:v>13487.497556947508</x:v>
      </x:c>
      <x:c r="T229" s="9" t="n">
        <x:f>S229/(1+'回测计划'!$B$33)</x:f>
        <x:v>13480.75717835833</x:v>
      </x:c>
      <x:c r="U229" s="9" t="n">
        <x:f>T229*R229</x:f>
        <x:v>262.771974124454</x:v>
      </x:c>
      <x:c r="V229" s="9" t="n">
        <x:f>S229+U229</x:f>
        <x:v>13750.269531071963</x:v>
      </x:c>
      <x:c r="W229" s="2" t="n">
        <x:f>IF(N229&gt;0,1,0)</x:f>
        <x:v>1</x:v>
      </x:c>
      <x:c r="X229" s="2" t="n">
        <x:f>IF(U229&gt;0,1,0)</x:f>
        <x:v>1</x:v>
      </x:c>
      <x:c r="Y229" s="9" t="n">
        <x:f>MAX(U229,0)</x:f>
        <x:v>262.771974124454</x:v>
      </x:c>
      <x:c r="Z229" s="9" t="n">
        <x:f>-MIN(U229,0)</x:f>
        <x:v>0</x:v>
      </x:c>
    </x:row>
    <x:row r="230" ht="23" customHeight="1">
      <x:c r="A230" s="2" t="str">
        <x:v>4H-Hist-全期</x:v>
      </x:c>
      <x:c r="B230" s="2" t="str">
        <x:v>4H</x:v>
      </x:c>
      <x:c r="C230" s="2" t="str">
        <x:v>MACD Histogram</x:v>
      </x:c>
      <x:c r="D230" s="2" t="str">
        <x:v>全期</x:v>
      </x:c>
      <x:c r="E230" s="2" t="n">
        <x:v>79</x:v>
      </x:c>
      <x:c r="F230" s="2" t="str">
        <x:v>多</x:v>
      </x:c>
      <x:c r="G230" s="11" t="n">
        <x:v>44731.166666666664</x:v>
      </x:c>
      <x:c r="H230" s="11" t="n">
        <x:v>44731.333333333336</x:v>
      </x:c>
      <x:c r="I230" s="11" t="n">
        <x:v>44732.99998842592</x:v>
      </x:c>
      <x:c r="J230" s="9" t="n">
        <x:v>18959.7</x:v>
      </x:c>
      <x:c r="K230" s="9" t="n">
        <x:v>20815.4</x:v>
      </x:c>
      <x:c r="L230" s="9" t="n">
        <x:v>18963.49194</x:v>
      </x:c>
      <x:c r="M230" s="9" t="n">
        <x:v>20811.236920000003</x:v>
      </x:c>
      <x:c r="N230" s="10" t="n">
        <x:f>IF(F230="多",1,-1)*(K230/J230-1)</x:f>
        <x:v>0.097876021245062</x:v>
      </x:c>
      <x:c r="O230" s="10" t="n">
        <x:f>IF(F230="多",1,-1)*(M230/L230-1)</x:f>
        <x:v>0.0974369586490833</x:v>
      </x:c>
      <x:c r="P230" s="10" t="n">
        <x:v>0.0010487184793245418</x:v>
      </x:c>
      <x:c r="Q230" s="10" t="n">
        <x:v>0.00007782898859919589</x:v>
      </x:c>
      <x:c r="R230" s="10" t="n">
        <x:f>O230-P230-Q230</x:f>
        <x:v>0.09631041118115957</x:v>
      </x:c>
      <x:c r="S230" s="9" t="n">
        <x:f>V229</x:f>
        <x:v>13750.269531071963</x:v>
      </x:c>
      <x:c r="T230" s="9" t="n">
        <x:f>S230/(1+'回测计划'!$B$33)</x:f>
        <x:v>13743.397832155886</x:v>
      </x:c>
      <x:c r="U230" s="9" t="n">
        <x:f>T230*R230</x:f>
        <x:v>1323.6322962411905</x:v>
      </x:c>
      <x:c r="V230" s="9" t="n">
        <x:f>S230+U230</x:f>
        <x:v>15073.901827313153</x:v>
      </x:c>
      <x:c r="W230" s="2" t="n">
        <x:f>IF(N230&gt;0,1,0)</x:f>
        <x:v>1</x:v>
      </x:c>
      <x:c r="X230" s="2" t="n">
        <x:f>IF(U230&gt;0,1,0)</x:f>
        <x:v>1</x:v>
      </x:c>
      <x:c r="Y230" s="9" t="n">
        <x:f>MAX(U230,0)</x:f>
        <x:v>1323.6322962411905</x:v>
      </x:c>
      <x:c r="Z230" s="9" t="n">
        <x:f>-MIN(U230,0)</x:f>
        <x:v>0</x:v>
      </x:c>
    </x:row>
    <x:row r="231" ht="23" customHeight="1">
      <x:c r="A231" s="2" t="str">
        <x:v>4H-Hist-全期</x:v>
      </x:c>
      <x:c r="B231" s="2" t="str">
        <x:v>4H</x:v>
      </x:c>
      <x:c r="C231" s="2" t="str">
        <x:v>MACD Histogram</x:v>
      </x:c>
      <x:c r="D231" s="2" t="str">
        <x:v>全期</x:v>
      </x:c>
      <x:c r="E231" s="2" t="n">
        <x:v>80</x:v>
      </x:c>
      <x:c r="F231" s="2" t="str">
        <x:v>空</x:v>
      </x:c>
      <x:c r="G231" s="11" t="n">
        <x:v>44737.666666666664</x:v>
      </x:c>
      <x:c r="H231" s="11" t="n">
        <x:v>44737.833333333336</x:v>
      </x:c>
      <x:c r="I231" s="11" t="n">
        <x:v>44739.49998842592</x:v>
      </x:c>
      <x:c r="J231" s="9" t="n">
        <x:v>21329.2</x:v>
      </x:c>
      <x:c r="K231" s="9" t="n">
        <x:v>21160.9</x:v>
      </x:c>
      <x:c r="L231" s="9" t="n">
        <x:v>21324.93416</x:v>
      </x:c>
      <x:c r="M231" s="9" t="n">
        <x:v>21165.13218</x:v>
      </x:c>
      <x:c r="N231" s="10" t="n">
        <x:f>IF(F231="多",1,-1)*(K231/J231-1)</x:f>
        <x:v>0.007890591302064709</x:v>
      </x:c>
      <x:c r="O231" s="10" t="n">
        <x:f>IF(F231="多",1,-1)*(M231/L231-1)</x:f>
        <x:v>0.0074936681539560235</x:v>
      </x:c>
      <x:c r="P231" s="10" t="n">
        <x:v>0.000996253165923022</x:v>
      </x:c>
      <x:c r="Q231" s="10" t="n">
        <x:v>-0.00038312744868048164</x:v>
      </x:c>
      <x:c r="R231" s="10" t="n">
        <x:f>O231-P231-Q231</x:f>
        <x:v>0.006880542436713483</x:v>
      </x:c>
      <x:c r="S231" s="9" t="n">
        <x:f>V230</x:f>
        <x:v>15073.901827313153</x:v>
      </x:c>
      <x:c r="T231" s="9" t="n">
        <x:f>S231/(1+'回测计划'!$B$33)</x:f>
        <x:v>15066.368642991658</x:v>
      </x:c>
      <x:c r="U231" s="9" t="n">
        <x:f>T231*R231</x:f>
        <x:v>103.66478881527344</x:v>
      </x:c>
      <x:c r="V231" s="9" t="n">
        <x:f>S231+U231</x:f>
        <x:v>15177.566616128426</x:v>
      </x:c>
      <x:c r="W231" s="2" t="n">
        <x:f>IF(N231&gt;0,1,0)</x:f>
        <x:v>1</x:v>
      </x:c>
      <x:c r="X231" s="2" t="n">
        <x:f>IF(U231&gt;0,1,0)</x:f>
        <x:v>1</x:v>
      </x:c>
      <x:c r="Y231" s="9" t="n">
        <x:f>MAX(U231,0)</x:f>
        <x:v>103.66478881527344</x:v>
      </x:c>
      <x:c r="Z231" s="9" t="n">
        <x:f>-MIN(U231,0)</x:f>
        <x:v>0</x:v>
      </x:c>
    </x:row>
    <x:row r="232" ht="23" customHeight="1">
      <x:c r="A232" s="2" t="str">
        <x:v>4H-Hist-全期</x:v>
      </x:c>
      <x:c r="B232" s="2" t="str">
        <x:v>4H</x:v>
      </x:c>
      <x:c r="C232" s="2" t="str">
        <x:v>MACD Histogram</x:v>
      </x:c>
      <x:c r="D232" s="2" t="str">
        <x:v>全期</x:v>
      </x:c>
      <x:c r="E232" s="2" t="n">
        <x:v>81</x:v>
      </x:c>
      <x:c r="F232" s="2" t="str">
        <x:v>多</x:v>
      </x:c>
      <x:c r="G232" s="11" t="n">
        <x:v>44746.00000000001</x:v>
      </x:c>
      <x:c r="H232" s="11" t="n">
        <x:v>44746.166666666664</x:v>
      </x:c>
      <x:c r="I232" s="11" t="n">
        <x:v>44747.833321759266</x:v>
      </x:c>
      <x:c r="J232" s="9" t="n">
        <x:v>19483.5</x:v>
      </x:c>
      <x:c r="K232" s="9" t="n">
        <x:v>19514.3</x:v>
      </x:c>
      <x:c r="L232" s="9" t="n">
        <x:v>19487.3967</x:v>
      </x:c>
      <x:c r="M232" s="9" t="n">
        <x:v>19510.39714</x:v>
      </x:c>
      <x:c r="N232" s="10" t="n">
        <x:f>IF(F232="多",1,-1)*(K232/J232-1)</x:f>
        <x:v>0.0015808248004720582</x:v>
      </x:c>
      <x:c r="O232" s="10" t="n">
        <x:f>IF(F232="多",1,-1)*(M232/L232-1)</x:f>
        <x:v>0.0011802725809959558</x:v>
      </x:c>
      <x:c r="P232" s="10" t="n">
        <x:v>0.001000590136290498</x:v>
      </x:c>
      <x:c r="Q232" s="10" t="n">
        <x:v>0.00030405494516369167</x:v>
      </x:c>
      <x:c r="R232" s="10" t="n">
        <x:f>O232-P232-Q232</x:f>
        <x:v>-0.00012437250045823386</x:v>
      </x:c>
      <x:c r="S232" s="9" t="n">
        <x:f>V231</x:f>
        <x:v>15177.566616128426</x:v>
      </x:c>
      <x:c r="T232" s="9" t="n">
        <x:f>S232/(1+'回测计划'!$B$33)</x:f>
        <x:v>15169.98162531577</x:v>
      </x:c>
      <x:c r="U232" s="9" t="n">
        <x:f>T232*R232</x:f>
        <x:v>-1.8867285466459849</x:v>
      </x:c>
      <x:c r="V232" s="9" t="n">
        <x:f>S232+U232</x:f>
        <x:v>15175.67988758178</x:v>
      </x:c>
      <x:c r="W232" s="2" t="n">
        <x:f>IF(N232&gt;0,1,0)</x:f>
        <x:v>1</x:v>
      </x:c>
      <x:c r="X232" s="2" t="n">
        <x:f>IF(U232&gt;0,1,0)</x:f>
        <x:v>0</x:v>
      </x:c>
      <x:c r="Y232" s="9" t="n">
        <x:f>MAX(U232,0)</x:f>
        <x:v>0</x:v>
      </x:c>
      <x:c r="Z232" s="9" t="n">
        <x:f>-MIN(U232,0)</x:f>
        <x:v>1.8867285466459849</x:v>
      </x:c>
    </x:row>
    <x:row r="233" ht="23" customHeight="1">
      <x:c r="A233" s="2" t="str">
        <x:v>4H-Hist-全期</x:v>
      </x:c>
      <x:c r="B233" s="2" t="str">
        <x:v>4H</x:v>
      </x:c>
      <x:c r="C233" s="2" t="str">
        <x:v>MACD Histogram</x:v>
      </x:c>
      <x:c r="D233" s="2" t="str">
        <x:v>全期</x:v>
      </x:c>
      <x:c r="E233" s="2" t="n">
        <x:v>82</x:v>
      </x:c>
      <x:c r="F233" s="2" t="str">
        <x:v>空</x:v>
      </x:c>
      <x:c r="G233" s="11" t="n">
        <x:v>44759.166666666664</x:v>
      </x:c>
      <x:c r="H233" s="11" t="n">
        <x:v>44759.333333333336</x:v>
      </x:c>
      <x:c r="I233" s="11" t="n">
        <x:v>44760.99998842592</x:v>
      </x:c>
      <x:c r="J233" s="9" t="n">
        <x:v>21183.6</x:v>
      </x:c>
      <x:c r="K233" s="9" t="n">
        <x:v>22674.2</x:v>
      </x:c>
      <x:c r="L233" s="9" t="n">
        <x:v>21179.363279999998</x:v>
      </x:c>
      <x:c r="M233" s="9" t="n">
        <x:v>22678.73484</x:v>
      </x:c>
      <x:c r="N233" s="10" t="n">
        <x:f>IF(F233="多",1,-1)*(K233/J233-1)</x:f>
        <x:v>-0.0703657546403822</x:v>
      </x:c>
      <x:c r="O233" s="10" t="n">
        <x:f>IF(F233="多",1,-1)*(M233/L233-1)</x:f>
        <x:v>-0.07079398658862823</x:v>
      </x:c>
      <x:c r="P233" s="10" t="n">
        <x:v>0.001035396993294314</x:v>
      </x:c>
      <x:c r="Q233" s="10" t="n">
        <x:v>-0.00039153302723835513</x:v>
      </x:c>
      <x:c r="R233" s="10" t="n">
        <x:f>O233-P233-Q233</x:f>
        <x:v>-0.0714378505546842</x:v>
      </x:c>
      <x:c r="S233" s="9" t="n">
        <x:f>V232</x:f>
        <x:v>15175.67988758178</x:v>
      </x:c>
      <x:c r="T233" s="9" t="n">
        <x:f>S233/(1+'回测计划'!$B$33)</x:f>
        <x:v>15168.09583966195</x:v>
      </x:c>
      <x:c r="U233" s="9" t="n">
        <x:f>T233*R233</x:f>
        <x:v>-1083.5761637928974</x:v>
      </x:c>
      <x:c r="V233" s="9" t="n">
        <x:f>S233+U233</x:f>
        <x:v>14092.103723788883</x:v>
      </x:c>
      <x:c r="W233" s="2" t="n">
        <x:f>IF(N233&gt;0,1,0)</x:f>
        <x:v>0</x:v>
      </x:c>
      <x:c r="X233" s="2" t="n">
        <x:f>IF(U233&gt;0,1,0)</x:f>
        <x:v>0</x:v>
      </x:c>
      <x:c r="Y233" s="9" t="n">
        <x:f>MAX(U233,0)</x:f>
        <x:v>0</x:v>
      </x:c>
      <x:c r="Z233" s="9" t="n">
        <x:f>-MIN(U233,0)</x:f>
        <x:v>1083.5761637928974</x:v>
      </x:c>
    </x:row>
    <x:row r="234" ht="23" customHeight="1">
      <x:c r="A234" s="2" t="str">
        <x:v>4H-Hist-全期</x:v>
      </x:c>
      <x:c r="B234" s="2" t="str">
        <x:v>4H</x:v>
      </x:c>
      <x:c r="C234" s="2" t="str">
        <x:v>MACD Histogram</x:v>
      </x:c>
      <x:c r="D234" s="2" t="str">
        <x:v>全期</x:v>
      </x:c>
      <x:c r="E234" s="2" t="n">
        <x:v>83</x:v>
      </x:c>
      <x:c r="F234" s="2" t="str">
        <x:v>空</x:v>
      </x:c>
      <x:c r="G234" s="11" t="n">
        <x:v>44761.00000000001</x:v>
      </x:c>
      <x:c r="H234" s="11" t="n">
        <x:v>44761.166666666664</x:v>
      </x:c>
      <x:c r="I234" s="11" t="n">
        <x:v>44762.833321759266</x:v>
      </x:c>
      <x:c r="J234" s="9" t="n">
        <x:v>21614.9</x:v>
      </x:c>
      <x:c r="K234" s="9" t="n">
        <x:v>23720</x:v>
      </x:c>
      <x:c r="L234" s="9" t="n">
        <x:v>21610.57702</x:v>
      </x:c>
      <x:c r="M234" s="9" t="n">
        <x:v>23724.744</x:v>
      </x:c>
      <x:c r="N234" s="10" t="n">
        <x:f>IF(F234="多",1,-1)*(K234/J234-1)</x:f>
        <x:v>-0.09739115147421451</x:v>
      </x:c>
      <x:c r="O234" s="10" t="n">
        <x:f>IF(F234="多",1,-1)*(M234/L234-1)</x:f>
        <x:v>-0.09783019574365803</x:v>
      </x:c>
      <x:c r="P234" s="10" t="n">
        <x:v>0.001048915097871829</x:v>
      </x:c>
      <x:c r="Q234" s="10" t="n">
        <x:v>-0.0005278174659308868</x:v>
      </x:c>
      <x:c r="R234" s="10" t="n">
        <x:f>O234-P234-Q234</x:f>
        <x:v>-0.09835129337559897</x:v>
      </x:c>
      <x:c r="S234" s="9" t="n">
        <x:f>V233</x:f>
        <x:v>14092.103723788883</x:v>
      </x:c>
      <x:c r="T234" s="9" t="n">
        <x:f>S234/(1+'回测计划'!$B$33)</x:f>
        <x:v>14085.061193192289</x:v>
      </x:c>
      <x:c r="U234" s="9" t="n">
        <x:f>T234*R234</x:f>
        <x:v>-1385.2839856249188</x:v>
      </x:c>
      <x:c r="V234" s="9" t="n">
        <x:f>S234+U234</x:f>
        <x:v>12706.819738163964</x:v>
      </x:c>
      <x:c r="W234" s="2" t="n">
        <x:f>IF(N234&gt;0,1,0)</x:f>
        <x:v>0</x:v>
      </x:c>
      <x:c r="X234" s="2" t="n">
        <x:f>IF(U234&gt;0,1,0)</x:f>
        <x:v>0</x:v>
      </x:c>
      <x:c r="Y234" s="9" t="n">
        <x:f>MAX(U234,0)</x:f>
        <x:v>0</x:v>
      </x:c>
      <x:c r="Z234" s="9" t="n">
        <x:f>-MIN(U234,0)</x:f>
        <x:v>1385.2839856249188</x:v>
      </x:c>
    </x:row>
    <x:row r="235" ht="23" customHeight="1">
      <x:c r="A235" s="2" t="str">
        <x:v>4H-Hist-全期</x:v>
      </x:c>
      <x:c r="B235" s="2" t="str">
        <x:v>4H</x:v>
      </x:c>
      <x:c r="C235" s="2" t="str">
        <x:v>MACD Histogram</x:v>
      </x:c>
      <x:c r="D235" s="2" t="str">
        <x:v>全期</x:v>
      </x:c>
      <x:c r="E235" s="2" t="n">
        <x:v>84</x:v>
      </x:c>
      <x:c r="F235" s="2" t="str">
        <x:v>空</x:v>
      </x:c>
      <x:c r="G235" s="11" t="n">
        <x:v>44763.00000000001</x:v>
      </x:c>
      <x:c r="H235" s="11" t="n">
        <x:v>44763.166666666664</x:v>
      </x:c>
      <x:c r="I235" s="11" t="n">
        <x:v>44764.833321759266</x:v>
      </x:c>
      <x:c r="J235" s="9" t="n">
        <x:v>23650.6</x:v>
      </x:c>
      <x:c r="K235" s="9" t="n">
        <x:v>23600.8</x:v>
      </x:c>
      <x:c r="L235" s="9" t="n">
        <x:v>23645.86988</x:v>
      </x:c>
      <x:c r="M235" s="9" t="n">
        <x:v>23605.52016</x:v>
      </x:c>
      <x:c r="N235" s="10" t="n">
        <x:f>IF(F235="多",1,-1)*(K235/J235-1)</x:f>
        <x:v>0.002105654824824721</x:v>
      </x:c>
      <x:c r="O235" s="10" t="n">
        <x:f>IF(F235="多",1,-1)*(M235/L235-1)</x:f>
        <x:v>0.0017064172392374788</x:v>
      </x:c>
      <x:c r="P235" s="10" t="n">
        <x:v>0.0009991467913803814</x:v>
      </x:c>
      <x:c r="Q235" s="10" t="n">
        <x:v>-0.0004864934154834822</x:v>
      </x:c>
      <x:c r="R235" s="10" t="n">
        <x:f>O235-P235-Q235</x:f>
        <x:v>0.0011937638633405796</x:v>
      </x:c>
      <x:c r="S235" s="9" t="n">
        <x:f>V234</x:f>
        <x:v>12706.819738163964</x:v>
      </x:c>
      <x:c r="T235" s="9" t="n">
        <x:f>S235/(1+'回测计划'!$B$33)</x:f>
        <x:v>12700.469503412258</x:v>
      </x:c>
      <x:c r="U235" s="9" t="n">
        <x:f>T235*R235</x:f>
        <x:v>15.16136154063263</x:v>
      </x:c>
      <x:c r="V235" s="9" t="n">
        <x:f>S235+U235</x:f>
        <x:v>12721.981099704597</x:v>
      </x:c>
      <x:c r="W235" s="2" t="n">
        <x:f>IF(N235&gt;0,1,0)</x:f>
        <x:v>1</x:v>
      </x:c>
      <x:c r="X235" s="2" t="n">
        <x:f>IF(U235&gt;0,1,0)</x:f>
        <x:v>1</x:v>
      </x:c>
      <x:c r="Y235" s="9" t="n">
        <x:f>MAX(U235,0)</x:f>
        <x:v>15.16136154063263</x:v>
      </x:c>
      <x:c r="Z235" s="9" t="n">
        <x:f>-MIN(U235,0)</x:f>
        <x:v>0</x:v>
      </x:c>
    </x:row>
    <x:row r="236" ht="23" customHeight="1">
      <x:c r="A236" s="2" t="str">
        <x:v>4H-Hist-全期</x:v>
      </x:c>
      <x:c r="B236" s="2" t="str">
        <x:v>4H</x:v>
      </x:c>
      <x:c r="C236" s="2" t="str">
        <x:v>MACD Histogram</x:v>
      </x:c>
      <x:c r="D236" s="2" t="str">
        <x:v>全期</x:v>
      </x:c>
      <x:c r="E236" s="2" t="n">
        <x:v>85</x:v>
      </x:c>
      <x:c r="F236" s="2" t="str">
        <x:v>多</x:v>
      </x:c>
      <x:c r="G236" s="11" t="n">
        <x:v>44768.666666666664</x:v>
      </x:c>
      <x:c r="H236" s="11" t="n">
        <x:v>44768.833333333336</x:v>
      </x:c>
      <x:c r="I236" s="11" t="n">
        <x:v>44770.49998842592</x:v>
      </x:c>
      <x:c r="J236" s="9" t="n">
        <x:v>21078.9</x:v>
      </x:c>
      <x:c r="K236" s="9" t="n">
        <x:v>23126.7</x:v>
      </x:c>
      <x:c r="L236" s="9" t="n">
        <x:v>21083.11578</x:v>
      </x:c>
      <x:c r="M236" s="9" t="n">
        <x:v>23122.074660000002</x:v>
      </x:c>
      <x:c r="N236" s="10" t="n">
        <x:f>IF(F236="多",1,-1)*(K236/J236-1)</x:f>
        <x:v>0.09714928198340522</x:v>
      </x:c>
      <x:c r="O236" s="10" t="n">
        <x:f>IF(F236="多",1,-1)*(M236/L236-1)</x:f>
        <x:v>0.09671051002500364</x:v>
      </x:c>
      <x:c r="P236" s="10" t="n">
        <x:v>0.0010483552550125017</x:v>
      </x:c>
      <x:c r="Q236" s="10" t="n">
        <x:v>0.00031342207418264933</x:v>
      </x:c>
      <x:c r="R236" s="10" t="n">
        <x:f>O236-P236-Q236</x:f>
        <x:v>0.09534873269580849</x:v>
      </x:c>
      <x:c r="S236" s="9" t="n">
        <x:f>V235</x:f>
        <x:v>12721.981099704597</x:v>
      </x:c>
      <x:c r="T236" s="9" t="n">
        <x:f>S236/(1+'回测计划'!$B$33)</x:f>
        <x:v>12715.623288060568</x:v>
      </x:c>
      <x:c r="U236" s="9" t="n">
        <x:f>T236*R236</x:f>
        <x:v>1212.4185659538844</x:v>
      </x:c>
      <x:c r="V236" s="9" t="n">
        <x:f>S236+U236</x:f>
        <x:v>13934.399665658482</x:v>
      </x:c>
      <x:c r="W236" s="2" t="n">
        <x:f>IF(N236&gt;0,1,0)</x:f>
        <x:v>1</x:v>
      </x:c>
      <x:c r="X236" s="2" t="n">
        <x:f>IF(U236&gt;0,1,0)</x:f>
        <x:v>1</x:v>
      </x:c>
      <x:c r="Y236" s="9" t="n">
        <x:f>MAX(U236,0)</x:f>
        <x:v>1212.4185659538844</x:v>
      </x:c>
      <x:c r="Z236" s="9" t="n">
        <x:f>-MIN(U236,0)</x:f>
        <x:v>0</x:v>
      </x:c>
    </x:row>
    <x:row r="237" ht="23" customHeight="1">
      <x:c r="A237" s="2" t="str">
        <x:v>4H-Hist-全期</x:v>
      </x:c>
      <x:c r="B237" s="2" t="str">
        <x:v>4H</x:v>
      </x:c>
      <x:c r="C237" s="2" t="str">
        <x:v>MACD Histogram</x:v>
      </x:c>
      <x:c r="D237" s="2" t="str">
        <x:v>全期</x:v>
      </x:c>
      <x:c r="E237" s="2" t="n">
        <x:v>86</x:v>
      </x:c>
      <x:c r="F237" s="2" t="str">
        <x:v>空</x:v>
      </x:c>
      <x:c r="G237" s="11" t="n">
        <x:v>44773.00000000001</x:v>
      </x:c>
      <x:c r="H237" s="11" t="n">
        <x:v>44773.166666666664</x:v>
      </x:c>
      <x:c r="I237" s="11" t="n">
        <x:v>44774.833321759266</x:v>
      </x:c>
      <x:c r="J237" s="9" t="n">
        <x:v>23914.9</x:v>
      </x:c>
      <x:c r="K237" s="9" t="n">
        <x:v>23216.2</x:v>
      </x:c>
      <x:c r="L237" s="9" t="n">
        <x:v>23910.11702</x:v>
      </x:c>
      <x:c r="M237" s="9" t="n">
        <x:v>23220.843240000002</x:v>
      </x:c>
      <x:c r="N237" s="10" t="n">
        <x:f>IF(F237="多",1,-1)*(K237/J237-1)</x:f>
        <x:v>0.029216095404956732</x:v>
      </x:c>
      <x:c r="O237" s="10" t="n">
        <x:f>IF(F237="多",1,-1)*(M237/L237-1)</x:f>
        <x:v>0.028827704164870682</x:v>
      </x:c>
      <x:c r="P237" s="10" t="n">
        <x:v>0.0009855861479175648</x:v>
      </x:c>
      <x:c r="Q237" s="10" t="n">
        <x:v>-0.0004553076587995583</x:v>
      </x:c>
      <x:c r="R237" s="10" t="n">
        <x:f>O237-P237-Q237</x:f>
        <x:v>0.028297425675752677</x:v>
      </x:c>
      <x:c r="S237" s="9" t="n">
        <x:f>V236</x:f>
        <x:v>13934.399665658482</x:v>
      </x:c>
      <x:c r="T237" s="9" t="n">
        <x:f>S237/(1+'回测计划'!$B$33)</x:f>
        <x:v>13927.43594768464</x:v>
      </x:c>
      <x:c r="U237" s="9" t="n">
        <x:f>T237*R237</x:f>
        <x:v>394.11058358341216</x:v>
      </x:c>
      <x:c r="V237" s="9" t="n">
        <x:f>S237+U237</x:f>
        <x:v>14328.510249241894</x:v>
      </x:c>
      <x:c r="W237" s="2" t="n">
        <x:f>IF(N237&gt;0,1,0)</x:f>
        <x:v>1</x:v>
      </x:c>
      <x:c r="X237" s="2" t="n">
        <x:f>IF(U237&gt;0,1,0)</x:f>
        <x:v>1</x:v>
      </x:c>
      <x:c r="Y237" s="9" t="n">
        <x:f>MAX(U237,0)</x:f>
        <x:v>394.11058358341216</x:v>
      </x:c>
      <x:c r="Z237" s="9" t="n">
        <x:f>-MIN(U237,0)</x:f>
        <x:v>0</x:v>
      </x:c>
    </x:row>
    <x:row r="238" ht="23" customHeight="1">
      <x:c r="A238" s="2" t="str">
        <x:v>4H-Hist-全期</x:v>
      </x:c>
      <x:c r="B238" s="2" t="str">
        <x:v>4H</x:v>
      </x:c>
      <x:c r="C238" s="2" t="str">
        <x:v>MACD Histogram</x:v>
      </x:c>
      <x:c r="D238" s="2" t="str">
        <x:v>全期</x:v>
      </x:c>
      <x:c r="E238" s="2" t="n">
        <x:v>87</x:v>
      </x:c>
      <x:c r="F238" s="2" t="str">
        <x:v>空</x:v>
      </x:c>
      <x:c r="G238" s="11" t="n">
        <x:v>44786.50000000001</x:v>
      </x:c>
      <x:c r="H238" s="11" t="n">
        <x:v>44786.666666666664</x:v>
      </x:c>
      <x:c r="I238" s="11" t="n">
        <x:v>44788.333321759266</x:v>
      </x:c>
      <x:c r="J238" s="9" t="n">
        <x:v>24566.1</x:v>
      </x:c>
      <x:c r="K238" s="9" t="n">
        <x:v>24294.1</x:v>
      </x:c>
      <x:c r="L238" s="9" t="n">
        <x:v>24561.18678</x:v>
      </x:c>
      <x:c r="M238" s="9" t="n">
        <x:v>24298.958819999996</x:v>
      </x:c>
      <x:c r="N238" s="10" t="n">
        <x:f>IF(F238="多",1,-1)*(K238/J238-1)</x:f>
        <x:v>0.01107216855748372</x:v>
      </x:c>
      <x:c r="O238" s="10" t="n">
        <x:f>IF(F238="多",1,-1)*(M238/L238-1)</x:f>
        <x:v>0.010676518294854276</x:v>
      </x:c>
      <x:c r="P238" s="10" t="n">
        <x:v>0.0009946617408525728</x:v>
      </x:c>
      <x:c r="Q238" s="10" t="n">
        <x:v>-0.00013887957864394917</x:v>
      </x:c>
      <x:c r="R238" s="10" t="n">
        <x:f>O238-P238-Q238</x:f>
        <x:v>0.009820736132645651</x:v>
      </x:c>
      <x:c r="S238" s="9" t="n">
        <x:f>V237</x:f>
        <x:v>14328.510249241894</x:v>
      </x:c>
      <x:c r="T238" s="9" t="n">
        <x:f>S238/(1+'回测计划'!$B$33)</x:f>
        <x:v>14321.349574454667</x:v>
      </x:c>
      <x:c r="U238" s="9" t="n">
        <x:f>T238*R238</x:f>
        <x:v>140.64619523409638</x:v>
      </x:c>
      <x:c r="V238" s="9" t="n">
        <x:f>S238+U238</x:f>
        <x:v>14469.15644447599</x:v>
      </x:c>
      <x:c r="W238" s="2" t="n">
        <x:f>IF(N238&gt;0,1,0)</x:f>
        <x:v>1</x:v>
      </x:c>
      <x:c r="X238" s="2" t="n">
        <x:f>IF(U238&gt;0,1,0)</x:f>
        <x:v>1</x:v>
      </x:c>
      <x:c r="Y238" s="9" t="n">
        <x:f>MAX(U238,0)</x:f>
        <x:v>140.64619523409638</x:v>
      </x:c>
      <x:c r="Z238" s="9" t="n">
        <x:f>-MIN(U238,0)</x:f>
        <x:v>0</x:v>
      </x:c>
    </x:row>
    <x:row r="239" ht="23" customHeight="1">
      <x:c r="A239" s="2" t="str">
        <x:v>4H-Hist-全期</x:v>
      </x:c>
      <x:c r="B239" s="2" t="str">
        <x:v>4H</x:v>
      </x:c>
      <x:c r="C239" s="2" t="str">
        <x:v>MACD Histogram</x:v>
      </x:c>
      <x:c r="D239" s="2" t="str">
        <x:v>全期</x:v>
      </x:c>
      <x:c r="E239" s="2" t="n">
        <x:v>88</x:v>
      </x:c>
      <x:c r="F239" s="2" t="str">
        <x:v>多</x:v>
      </x:c>
      <x:c r="G239" s="11" t="n">
        <x:v>44800.50000000001</x:v>
      </x:c>
      <x:c r="H239" s="11" t="n">
        <x:v>44800.666666666664</x:v>
      </x:c>
      <x:c r="I239" s="11" t="n">
        <x:v>44802.333321759266</x:v>
      </x:c>
      <x:c r="J239" s="9" t="n">
        <x:v>20255</x:v>
      </x:c>
      <x:c r="K239" s="9" t="n">
        <x:v>19547.5</x:v>
      </x:c>
      <x:c r="L239" s="9" t="n">
        <x:v>20259.051</x:v>
      </x:c>
      <x:c r="M239" s="9" t="n">
        <x:v>19543.590500000002</x:v>
      </x:c>
      <x:c r="N239" s="10" t="n">
        <x:f>IF(F239="多",1,-1)*(K239/J239-1)</x:f>
        <x:v>-0.03492964700074053</x:v>
      </x:c>
      <x:c r="O239" s="10" t="n">
        <x:f>IF(F239="多",1,-1)*(M239/L239-1)</x:f>
        <x:v>-0.03531559795174988</x:v>
      </x:c>
      <x:c r="P239" s="10" t="n">
        <x:v>0.000982342201024125</x:v>
      </x:c>
      <x:c r="Q239" s="10" t="n">
        <x:v>-0.0002307910014145821</x:v>
      </x:c>
      <x:c r="R239" s="10" t="n">
        <x:f>O239-P239-Q239</x:f>
        <x:v>-0.03606714915135942</x:v>
      </x:c>
      <x:c r="S239" s="9" t="n">
        <x:f>V238</x:f>
        <x:v>14469.15644447599</x:v>
      </x:c>
      <x:c r="T239" s="9" t="n">
        <x:f>S239/(1+'回测计划'!$B$33)</x:f>
        <x:v>14461.925481735123</x:v>
      </x:c>
      <x:c r="U239" s="9" t="n">
        <x:f>T239*R239</x:f>
        <x:v>-521.600423365586</x:v>
      </x:c>
      <x:c r="V239" s="9" t="n">
        <x:f>S239+U239</x:f>
        <x:v>13947.556021110404</x:v>
      </x:c>
      <x:c r="W239" s="2" t="n">
        <x:f>IF(N239&gt;0,1,0)</x:f>
        <x:v>0</x:v>
      </x:c>
      <x:c r="X239" s="2" t="n">
        <x:f>IF(U239&gt;0,1,0)</x:f>
        <x:v>0</x:v>
      </x:c>
      <x:c r="Y239" s="9" t="n">
        <x:f>MAX(U239,0)</x:f>
        <x:v>0</x:v>
      </x:c>
      <x:c r="Z239" s="9" t="n">
        <x:f>-MIN(U239,0)</x:f>
        <x:v>521.600423365586</x:v>
      </x:c>
    </x:row>
    <x:row r="240" ht="23" customHeight="1">
      <x:c r="A240" s="2" t="str">
        <x:v>4H-Hist-全期</x:v>
      </x:c>
      <x:c r="B240" s="2" t="str">
        <x:v>4H</x:v>
      </x:c>
      <x:c r="C240" s="2" t="str">
        <x:v>MACD Histogram</x:v>
      </x:c>
      <x:c r="D240" s="2" t="str">
        <x:v>全期</x:v>
      </x:c>
      <x:c r="E240" s="2" t="n">
        <x:v>89</x:v>
      </x:c>
      <x:c r="F240" s="2" t="str">
        <x:v>空</x:v>
      </x:c>
      <x:c r="G240" s="11" t="n">
        <x:v>44816.333333333336</x:v>
      </x:c>
      <x:c r="H240" s="11" t="n">
        <x:v>44816.50000000001</x:v>
      </x:c>
      <x:c r="I240" s="11" t="n">
        <x:v>44818.166655092595</x:v>
      </x:c>
      <x:c r="J240" s="9" t="n">
        <x:v>21649.2</x:v>
      </x:c>
      <x:c r="K240" s="9" t="n">
        <x:v>20272</x:v>
      </x:c>
      <x:c r="L240" s="9" t="n">
        <x:v>21644.870160000002</x:v>
      </x:c>
      <x:c r="M240" s="9" t="n">
        <x:v>20276.0544</x:v>
      </x:c>
      <x:c r="N240" s="10" t="n">
        <x:f>IF(F240="多",1,-1)*(K240/J240-1)</x:f>
        <x:v>0.06361435988396802</x:v>
      </x:c>
      <x:c r="O240" s="10" t="n">
        <x:f>IF(F240="多",1,-1)*(M240/L240-1)</x:f>
        <x:v>0.06323973070208522</x:v>
      </x:c>
      <x:c r="P240" s="10" t="n">
        <x:v>0.0009683801346489574</x:v>
      </x:c>
      <x:c r="Q240" s="10" t="n">
        <x:v>-0.0004887792622359495</x:v>
      </x:c>
      <x:c r="R240" s="10" t="n">
        <x:f>O240-P240-Q240</x:f>
        <x:v>0.0627601298296722</x:v>
      </x:c>
      <x:c r="S240" s="9" t="n">
        <x:f>V239</x:f>
        <x:v>13947.556021110404</x:v>
      </x:c>
      <x:c r="T240" s="9" t="n">
        <x:f>S240/(1+'回测计划'!$B$33)</x:f>
        <x:v>13940.585728246282</x:v>
      </x:c>
      <x:c r="U240" s="9" t="n">
        <x:f>T240*R240</x:f>
        <x:v>874.9129702064121</x:v>
      </x:c>
      <x:c r="V240" s="9" t="n">
        <x:f>S240+U240</x:f>
        <x:v>14822.468991316817</x:v>
      </x:c>
      <x:c r="W240" s="2" t="n">
        <x:f>IF(N240&gt;0,1,0)</x:f>
        <x:v>1</x:v>
      </x:c>
      <x:c r="X240" s="2" t="n">
        <x:f>IF(U240&gt;0,1,0)</x:f>
        <x:v>1</x:v>
      </x:c>
      <x:c r="Y240" s="9" t="n">
        <x:f>MAX(U240,0)</x:f>
        <x:v>874.9129702064121</x:v>
      </x:c>
      <x:c r="Z240" s="9" t="n">
        <x:f>-MIN(U240,0)</x:f>
        <x:v>0</x:v>
      </x:c>
    </x:row>
    <x:row r="241" ht="23" customHeight="1">
      <x:c r="A241" s="2" t="str">
        <x:v>4H-Hist-全期</x:v>
      </x:c>
      <x:c r="B241" s="2" t="str">
        <x:v>4H</x:v>
      </x:c>
      <x:c r="C241" s="2" t="str">
        <x:v>MACD Histogram</x:v>
      </x:c>
      <x:c r="D241" s="2" t="str">
        <x:v>全期</x:v>
      </x:c>
      <x:c r="E241" s="2" t="n">
        <x:v>90</x:v>
      </x:c>
      <x:c r="F241" s="2" t="str">
        <x:v>空</x:v>
      </x:c>
      <x:c r="G241" s="11" t="n">
        <x:v>44839.333333333336</x:v>
      </x:c>
      <x:c r="H241" s="11" t="n">
        <x:v>44839.50000000001</x:v>
      </x:c>
      <x:c r="I241" s="11" t="n">
        <x:v>44841.166655092595</x:v>
      </x:c>
      <x:c r="J241" s="9" t="n">
        <x:v>20185</x:v>
      </x:c>
      <x:c r="K241" s="9" t="n">
        <x:v>20005.9</x:v>
      </x:c>
      <x:c r="L241" s="9" t="n">
        <x:v>20180.963</x:v>
      </x:c>
      <x:c r="M241" s="9" t="n">
        <x:v>20009.90118</x:v>
      </x:c>
      <x:c r="N241" s="10" t="n">
        <x:f>IF(F241="多",1,-1)*(K241/J241-1)</x:f>
        <x:v>0.008872925439682877</x:v>
      </x:c>
      <x:c r="O241" s="10" t="n">
        <x:f>IF(F241="多",1,-1)*(M241/L241-1)</x:f>
        <x:v>0.008476395303831596</x:v>
      </x:c>
      <x:c r="P241" s="10" t="n">
        <x:v>0.0009957618023480842</x:v>
      </x:c>
      <x:c r="Q241" s="10" t="n">
        <x:v>-0.0004984018849843156</x:v>
      </x:c>
      <x:c r="R241" s="10" t="n">
        <x:f>O241-P241-Q241</x:f>
        <x:v>0.007979035386467827</x:v>
      </x:c>
      <x:c r="S241" s="9" t="n">
        <x:f>V240</x:f>
        <x:v>14822.468991316817</x:v>
      </x:c>
      <x:c r="T241" s="9" t="n">
        <x:f>S241/(1+'回测计划'!$B$33)</x:f>
        <x:v>14815.061460586525</x:v>
      </x:c>
      <x:c r="U241" s="9" t="n">
        <x:f>T241*R241</x:f>
        <x:v>118.20989964671561</x:v>
      </x:c>
      <x:c r="V241" s="9" t="n">
        <x:f>S241+U241</x:f>
        <x:v>14940.678890963532</x:v>
      </x:c>
      <x:c r="W241" s="2" t="n">
        <x:f>IF(N241&gt;0,1,0)</x:f>
        <x:v>1</x:v>
      </x:c>
      <x:c r="X241" s="2" t="n">
        <x:f>IF(U241&gt;0,1,0)</x:f>
        <x:v>1</x:v>
      </x:c>
      <x:c r="Y241" s="9" t="n">
        <x:f>MAX(U241,0)</x:f>
        <x:v>118.20989964671561</x:v>
      </x:c>
      <x:c r="Z241" s="9" t="n">
        <x:f>-MIN(U241,0)</x:f>
        <x:v>0</x:v>
      </x:c>
    </x:row>
    <x:row r="242" ht="23" customHeight="1">
      <x:c r="A242" s="2" t="str">
        <x:v>4H-Hist-全期</x:v>
      </x:c>
      <x:c r="B242" s="2" t="str">
        <x:v>4H</x:v>
      </x:c>
      <x:c r="C242" s="2" t="str">
        <x:v>MACD Histogram</x:v>
      </x:c>
      <x:c r="D242" s="2" t="str">
        <x:v>全期</x:v>
      </x:c>
      <x:c r="E242" s="2" t="n">
        <x:v>91</x:v>
      </x:c>
      <x:c r="F242" s="2" t="str">
        <x:v>多</x:v>
      </x:c>
      <x:c r="G242" s="11" t="n">
        <x:v>44845.50000000001</x:v>
      </x:c>
      <x:c r="H242" s="11" t="n">
        <x:v>44845.666666666664</x:v>
      </x:c>
      <x:c r="I242" s="11" t="n">
        <x:v>44847.333321759266</x:v>
      </x:c>
      <x:c r="J242" s="9" t="n">
        <x:v>19075.1</x:v>
      </x:c>
      <x:c r="K242" s="9" t="n">
        <x:v>19148</x:v>
      </x:c>
      <x:c r="L242" s="9" t="n">
        <x:v>19078.915019999997</x:v>
      </x:c>
      <x:c r="M242" s="9" t="n">
        <x:v>19144.1704</x:v>
      </x:c>
      <x:c r="N242" s="10" t="n">
        <x:f>IF(F242="多",1,-1)*(K242/J242-1)</x:f>
        <x:v>0.003821736190111835</x:v>
      </x:c>
      <x:c r="O242" s="10" t="n">
        <x:f>IF(F242="多",1,-1)*(M242/L242-1)</x:f>
        <x:v>0.003420287785316667</x:v>
      </x:c>
      <x:c r="P242" s="10" t="n">
        <x:v>0.0010017101438926583</x:v>
      </x:c>
      <x:c r="Q242" s="10" t="n">
        <x:v>0.000500561483186407</x:v>
      </x:c>
      <x:c r="R242" s="10" t="n">
        <x:f>O242-P242-Q242</x:f>
        <x:v>0.0019180161582376014</x:v>
      </x:c>
      <x:c r="S242" s="9" t="n">
        <x:f>V241</x:f>
        <x:v>14940.678890963532</x:v>
      </x:c>
      <x:c r="T242" s="9" t="n">
        <x:f>S242/(1+'回测计划'!$B$33)</x:f>
        <x:v>14933.212284821122</x:v>
      </x:c>
      <x:c r="U242" s="9" t="n">
        <x:f>T242*R242</x:f>
        <x:v>28.642142456679164</x:v>
      </x:c>
      <x:c r="V242" s="9" t="n">
        <x:f>S242+U242</x:f>
        <x:v>14969.321033420212</x:v>
      </x:c>
      <x:c r="W242" s="2" t="n">
        <x:f>IF(N242&gt;0,1,0)</x:f>
        <x:v>1</x:v>
      </x:c>
      <x:c r="X242" s="2" t="n">
        <x:f>IF(U242&gt;0,1,0)</x:f>
        <x:v>1</x:v>
      </x:c>
      <x:c r="Y242" s="9" t="n">
        <x:f>MAX(U242,0)</x:f>
        <x:v>28.642142456679164</x:v>
      </x:c>
      <x:c r="Z242" s="9" t="n">
        <x:f>-MIN(U242,0)</x:f>
        <x:v>0</x:v>
      </x:c>
    </x:row>
    <x:row r="243" ht="23" customHeight="1">
      <x:c r="A243" s="2" t="str">
        <x:v>4H-Hist-全期</x:v>
      </x:c>
      <x:c r="B243" s="2" t="str">
        <x:v>4H</x:v>
      </x:c>
      <x:c r="C243" s="2" t="str">
        <x:v>MACD Histogram</x:v>
      </x:c>
      <x:c r="D243" s="2" t="str">
        <x:v>全期</x:v>
      </x:c>
      <x:c r="E243" s="2" t="n">
        <x:v>92</x:v>
      </x:c>
      <x:c r="F243" s="2" t="str">
        <x:v>多</x:v>
      </x:c>
      <x:c r="G243" s="11" t="n">
        <x:v>44847.833333333336</x:v>
      </x:c>
      <x:c r="H243" s="11" t="n">
        <x:v>44848.00000000001</x:v>
      </x:c>
      <x:c r="I243" s="11" t="n">
        <x:v>44849.666655092595</x:v>
      </x:c>
      <x:c r="J243" s="9" t="n">
        <x:v>18947.7</x:v>
      </x:c>
      <x:c r="K243" s="9" t="n">
        <x:v>19159</x:v>
      </x:c>
      <x:c r="L243" s="9" t="n">
        <x:v>18951.48954</x:v>
      </x:c>
      <x:c r="M243" s="9" t="n">
        <x:v>19155.1682</x:v>
      </x:c>
      <x:c r="N243" s="10" t="n">
        <x:f>IF(F243="多",1,-1)*(K243/J243-1)</x:f>
        <x:v>0.01115174928883178</x:v>
      </x:c>
      <x:c r="O243" s="10" t="n">
        <x:f>IF(F243="多",1,-1)*(M243/L243-1)</x:f>
        <x:v>0.010747369465081258</x:v>
      </x:c>
      <x:c r="P243" s="10" t="n">
        <x:v>0.0010053736847325406</x:v>
      </x:c>
      <x:c r="Q243" s="10" t="n">
        <x:v>0.00030538939362970575</x:v>
      </x:c>
      <x:c r="R243" s="10" t="n">
        <x:f>O243-P243-Q243</x:f>
        <x:v>0.009436606386719011</x:v>
      </x:c>
      <x:c r="S243" s="9" t="n">
        <x:f>V242</x:f>
        <x:v>14969.321033420212</x:v>
      </x:c>
      <x:c r="T243" s="9" t="n">
        <x:f>S243/(1+'回测计划'!$B$33)</x:f>
        <x:v>14961.84011336353</x:v>
      </x:c>
      <x:c r="U243" s="9" t="n">
        <x:f>T243*R243</x:f>
        <x:v>141.18899597083498</x:v>
      </x:c>
      <x:c r="V243" s="9" t="n">
        <x:f>S243+U243</x:f>
        <x:v>15110.510029391047</x:v>
      </x:c>
      <x:c r="W243" s="2" t="n">
        <x:f>IF(N243&gt;0,1,0)</x:f>
        <x:v>1</x:v>
      </x:c>
      <x:c r="X243" s="2" t="n">
        <x:f>IF(U243&gt;0,1,0)</x:f>
        <x:v>1</x:v>
      </x:c>
      <x:c r="Y243" s="9" t="n">
        <x:f>MAX(U243,0)</x:f>
        <x:v>141.18899597083498</x:v>
      </x:c>
      <x:c r="Z243" s="9" t="n">
        <x:f>-MIN(U243,0)</x:f>
        <x:v>0</x:v>
      </x:c>
    </x:row>
    <x:row r="244" ht="23" customHeight="1">
      <x:c r="A244" s="2" t="str">
        <x:v>4H-Hist-全期</x:v>
      </x:c>
      <x:c r="B244" s="2" t="str">
        <x:v>4H</x:v>
      </x:c>
      <x:c r="C244" s="2" t="str">
        <x:v>MACD Histogram</x:v>
      </x:c>
      <x:c r="D244" s="2" t="str">
        <x:v>全期</x:v>
      </x:c>
      <x:c r="E244" s="2" t="n">
        <x:v>93</x:v>
      </x:c>
      <x:c r="F244" s="2" t="str">
        <x:v>多</x:v>
      </x:c>
      <x:c r="G244" s="11" t="n">
        <x:v>44855.833333333336</x:v>
      </x:c>
      <x:c r="H244" s="11" t="n">
        <x:v>44856.00000000001</x:v>
      </x:c>
      <x:c r="I244" s="11" t="n">
        <x:v>44857.666655092595</x:v>
      </x:c>
      <x:c r="J244" s="9" t="n">
        <x:v>19158.6</x:v>
      </x:c>
      <x:c r="K244" s="9" t="n">
        <x:v>19151.6</x:v>
      </x:c>
      <x:c r="L244" s="9" t="n">
        <x:v>19162.431719999997</x:v>
      </x:c>
      <x:c r="M244" s="9" t="n">
        <x:v>19147.769679999998</x:v>
      </x:c>
      <x:c r="N244" s="10" t="n">
        <x:f>IF(F244="多",1,-1)*(K244/J244-1)</x:f>
        <x:v>-0.0003653711649076463</x:v>
      </x:c>
      <x:c r="O244" s="10" t="n">
        <x:f>IF(F244="多",1,-1)*(M244/L244-1)</x:f>
        <x:v>-0.0007651450616623645</x:v>
      </x:c>
      <x:c r="P244" s="10" t="n">
        <x:v>0.0009996174274691687</x:v>
      </x:c>
      <x:c r="Q244" s="10" t="n">
        <x:v>0.00015914681938928134</x:v>
      </x:c>
      <x:c r="R244" s="10" t="n">
        <x:f>O244-P244-Q244</x:f>
        <x:v>-0.0019239093085208145</x:v>
      </x:c>
      <x:c r="S244" s="9" t="n">
        <x:f>V243</x:f>
        <x:v>15110.510029391047</x:v>
      </x:c>
      <x:c r="T244" s="9" t="n">
        <x:f>S244/(1+'回测计划'!$B$33)</x:f>
        <x:v>15102.95855011599</x:v>
      </x:c>
      <x:c r="U244" s="9" t="n">
        <x:f>T244*R244</x:f>
        <x:v>-29.056722540772178</x:v>
      </x:c>
      <x:c r="V244" s="9" t="n">
        <x:f>S244+U244</x:f>
        <x:v>15081.453306850275</x:v>
      </x:c>
      <x:c r="W244" s="2" t="n">
        <x:f>IF(N244&gt;0,1,0)</x:f>
        <x:v>0</x:v>
      </x:c>
      <x:c r="X244" s="2" t="n">
        <x:f>IF(U244&gt;0,1,0)</x:f>
        <x:v>0</x:v>
      </x:c>
      <x:c r="Y244" s="9" t="n">
        <x:f>MAX(U244,0)</x:f>
        <x:v>0</x:v>
      </x:c>
      <x:c r="Z244" s="9" t="n">
        <x:f>-MIN(U244,0)</x:f>
        <x:v>29.056722540772178</x:v>
      </x:c>
    </x:row>
    <x:row r="245" ht="23" customHeight="1">
      <x:c r="A245" s="2" t="str">
        <x:v>4H-Hist-全期</x:v>
      </x:c>
      <x:c r="B245" s="2" t="str">
        <x:v>4H</x:v>
      </x:c>
      <x:c r="C245" s="2" t="str">
        <x:v>MACD Histogram</x:v>
      </x:c>
      <x:c r="D245" s="2" t="str">
        <x:v>全期</x:v>
      </x:c>
      <x:c r="E245" s="2" t="n">
        <x:v>94</x:v>
      </x:c>
      <x:c r="F245" s="2" t="str">
        <x:v>多</x:v>
      </x:c>
      <x:c r="G245" s="11" t="n">
        <x:v>44868.333333333336</x:v>
      </x:c>
      <x:c r="H245" s="11" t="n">
        <x:v>44868.50000000001</x:v>
      </x:c>
      <x:c r="I245" s="11" t="n">
        <x:v>44870.166655092595</x:v>
      </x:c>
      <x:c r="J245" s="9" t="n">
        <x:v>20299.3</x:v>
      </x:c>
      <x:c r="K245" s="9" t="n">
        <x:v>21097.3</x:v>
      </x:c>
      <x:c r="L245" s="9" t="n">
        <x:v>20303.35986</x:v>
      </x:c>
      <x:c r="M245" s="9" t="n">
        <x:v>21093.08054</x:v>
      </x:c>
      <x:c r="N245" s="10" t="n">
        <x:f>IF(F245="多",1,-1)*(K245/J245-1)</x:f>
        <x:v>0.03931170040346221</x:v>
      </x:c>
      <x:c r="O245" s="10" t="n">
        <x:f>IF(F245="多",1,-1)*(M245/L245-1)</x:f>
        <x:v>0.03889605885161118</x:v>
      </x:c>
      <x:c r="P245" s="10" t="n">
        <x:v>0.0010194480294258056</x:v>
      </x:c>
      <x:c r="Q245" s="10" t="n">
        <x:v>0.000200075562961608</x:v>
      </x:c>
      <x:c r="R245" s="10" t="n">
        <x:f>O245-P245-Q245</x:f>
        <x:v>0.037676535259223765</x:v>
      </x:c>
      <x:c r="S245" s="9" t="n">
        <x:f>V244</x:f>
        <x:v>15081.453306850275</x:v>
      </x:c>
      <x:c r="T245" s="9" t="n">
        <x:f>S245/(1+'回测计划'!$B$33)</x:f>
        <x:v>15073.916348675937</x:v>
      </x:c>
      <x:c r="U245" s="9" t="n">
        <x:f>T245*R245</x:f>
        <x:v>567.9329408054784</x:v>
      </x:c>
      <x:c r="V245" s="9" t="n">
        <x:f>S245+U245</x:f>
        <x:v>15649.386247655753</x:v>
      </x:c>
      <x:c r="W245" s="2" t="n">
        <x:f>IF(N245&gt;0,1,0)</x:f>
        <x:v>1</x:v>
      </x:c>
      <x:c r="X245" s="2" t="n">
        <x:f>IF(U245&gt;0,1,0)</x:f>
        <x:v>1</x:v>
      </x:c>
      <x:c r="Y245" s="9" t="n">
        <x:f>MAX(U245,0)</x:f>
        <x:v>567.9329408054784</x:v>
      </x:c>
      <x:c r="Z245" s="9" t="n">
        <x:f>-MIN(U245,0)</x:f>
        <x:v>0</x:v>
      </x:c>
    </x:row>
    <x:row r="246" ht="23" customHeight="1">
      <x:c r="A246" s="2" t="str">
        <x:v>4H-Hist-全期</x:v>
      </x:c>
      <x:c r="B246" s="2" t="str">
        <x:v>4H</x:v>
      </x:c>
      <x:c r="C246" s="2" t="str">
        <x:v>MACD Histogram</x:v>
      </x:c>
      <x:c r="D246" s="2" t="str">
        <x:v>全期</x:v>
      </x:c>
      <x:c r="E246" s="2" t="n">
        <x:v>95</x:v>
      </x:c>
      <x:c r="F246" s="2" t="str">
        <x:v>空</x:v>
      </x:c>
      <x:c r="G246" s="11" t="n">
        <x:v>44870.50000000001</x:v>
      </x:c>
      <x:c r="H246" s="11" t="n">
        <x:v>44870.666666666664</x:v>
      </x:c>
      <x:c r="I246" s="11" t="n">
        <x:v>44872.333321759266</x:v>
      </x:c>
      <x:c r="J246" s="9" t="n">
        <x:v>21374.4</x:v>
      </x:c>
      <x:c r="K246" s="9" t="n">
        <x:v>20900</x:v>
      </x:c>
      <x:c r="L246" s="9" t="n">
        <x:v>21370.12512</x:v>
      </x:c>
      <x:c r="M246" s="9" t="n">
        <x:v>20904.18</x:v>
      </x:c>
      <x:c r="N246" s="10" t="n">
        <x:f>IF(F246="多",1,-1)*(K246/J246-1)</x:f>
        <x:v>0.022194775058013372</x:v>
      </x:c>
      <x:c r="O246" s="10" t="n">
        <x:f>IF(F246="多",1,-1)*(M246/L246-1)</x:f>
        <x:v>0.021803574727970565</x:v>
      </x:c>
      <x:c r="P246" s="10" t="n">
        <x:v>0.0009890982126360148</x:v>
      </x:c>
      <x:c r="Q246" s="10" t="n">
        <x:v>-0.0003744086077676138</x:v>
      </x:c>
      <x:c r="R246" s="10" t="n">
        <x:f>O246-P246-Q246</x:f>
        <x:v>0.021188885123102165</x:v>
      </x:c>
      <x:c r="S246" s="9" t="n">
        <x:f>V245</x:f>
        <x:v>15649.386247655753</x:v>
      </x:c>
      <x:c r="T246" s="9" t="n">
        <x:f>S246/(1+'回测计划'!$B$33)</x:f>
        <x:v>15641.565464923293</x:v>
      </x:c>
      <x:c r="U246" s="9" t="n">
        <x:f>T246*R246</x:f>
        <x:v>331.42733378174177</x:v>
      </x:c>
      <x:c r="V246" s="9" t="n">
        <x:f>S246+U246</x:f>
        <x:v>15980.813581437495</x:v>
      </x:c>
      <x:c r="W246" s="2" t="n">
        <x:f>IF(N246&gt;0,1,0)</x:f>
        <x:v>1</x:v>
      </x:c>
      <x:c r="X246" s="2" t="n">
        <x:f>IF(U246&gt;0,1,0)</x:f>
        <x:v>1</x:v>
      </x:c>
      <x:c r="Y246" s="9" t="n">
        <x:f>MAX(U246,0)</x:f>
        <x:v>331.42733378174177</x:v>
      </x:c>
      <x:c r="Z246" s="9" t="n">
        <x:f>-MIN(U246,0)</x:f>
        <x:v>0</x:v>
      </x:c>
    </x:row>
    <x:row r="247" ht="23" customHeight="1">
      <x:c r="A247" s="2" t="str">
        <x:v>4H-Hist-全期</x:v>
      </x:c>
      <x:c r="B247" s="2" t="str">
        <x:v>4H</x:v>
      </x:c>
      <x:c r="C247" s="2" t="str">
        <x:v>MACD Histogram</x:v>
      </x:c>
      <x:c r="D247" s="2" t="str">
        <x:v>全期</x:v>
      </x:c>
      <x:c r="E247" s="2" t="n">
        <x:v>96</x:v>
      </x:c>
      <x:c r="F247" s="2" t="str">
        <x:v>多</x:v>
      </x:c>
      <x:c r="G247" s="11" t="n">
        <x:v>44887.166666666664</x:v>
      </x:c>
      <x:c r="H247" s="11" t="n">
        <x:v>44887.333333333336</x:v>
      </x:c>
      <x:c r="I247" s="11" t="n">
        <x:v>44888.99998842592</x:v>
      </x:c>
      <x:c r="J247" s="9" t="n">
        <x:v>15772.9</x:v>
      </x:c>
      <x:c r="K247" s="9" t="n">
        <x:v>16415.9</x:v>
      </x:c>
      <x:c r="L247" s="9" t="n">
        <x:v>15776.05458</x:v>
      </x:c>
      <x:c r="M247" s="9" t="n">
        <x:v>16412.616820000003</x:v>
      </x:c>
      <x:c r="N247" s="10" t="n">
        <x:f>IF(F247="多",1,-1)*(K247/J247-1)</x:f>
        <x:v>0.040766124175009244</x:v>
      </x:c>
      <x:c r="O247" s="10" t="n">
        <x:f>IF(F247="多",1,-1)*(M247/L247-1)</x:f>
        <x:v>0.040349900969980146</x:v>
      </x:c>
      <x:c r="P247" s="10" t="n">
        <x:v>0.0010201749504849902</x:v>
      </x:c>
      <x:c r="Q247" s="10" t="n">
        <x:v>0.0003031552845323813</x:v>
      </x:c>
      <x:c r="R247" s="10" t="n">
        <x:f>O247-P247-Q247</x:f>
        <x:v>0.039026570734962775</x:v>
      </x:c>
      <x:c r="S247" s="9" t="n">
        <x:f>V246</x:f>
        <x:v>15980.813581437495</x:v>
      </x:c>
      <x:c r="T247" s="9" t="n">
        <x:f>S247/(1+'回测计划'!$B$33)</x:f>
        <x:v>15972.82716785357</x:v>
      </x:c>
      <x:c r="U247" s="9" t="n">
        <x:f>T247*R247</x:f>
        <x:v>623.3646693035724</x:v>
      </x:c>
      <x:c r="V247" s="9" t="n">
        <x:f>S247+U247</x:f>
        <x:v>16604.178250741068</x:v>
      </x:c>
      <x:c r="W247" s="2" t="n">
        <x:f>IF(N247&gt;0,1,0)</x:f>
        <x:v>1</x:v>
      </x:c>
      <x:c r="X247" s="2" t="n">
        <x:f>IF(U247&gt;0,1,0)</x:f>
        <x:v>1</x:v>
      </x:c>
      <x:c r="Y247" s="9" t="n">
        <x:f>MAX(U247,0)</x:f>
        <x:v>623.3646693035724</x:v>
      </x:c>
      <x:c r="Z247" s="9" t="n">
        <x:f>-MIN(U247,0)</x:f>
        <x:v>0</x:v>
      </x:c>
    </x:row>
    <x:row r="248" ht="23" customHeight="1">
      <x:c r="A248" s="2" t="str">
        <x:v>4H-Hist-全期</x:v>
      </x:c>
      <x:c r="B248" s="2" t="str">
        <x:v>4H</x:v>
      </x:c>
      <x:c r="C248" s="2" t="str">
        <x:v>MACD Histogram</x:v>
      </x:c>
      <x:c r="D248" s="2" t="str">
        <x:v>全期</x:v>
      </x:c>
      <x:c r="E248" s="2" t="n">
        <x:v>97</x:v>
      </x:c>
      <x:c r="F248" s="2" t="str">
        <x:v>空</x:v>
      </x:c>
      <x:c r="G248" s="11" t="n">
        <x:v>44895.666666666664</x:v>
      </x:c>
      <x:c r="H248" s="11" t="n">
        <x:v>44895.833333333336</x:v>
      </x:c>
      <x:c r="I248" s="11" t="n">
        <x:v>44897.49998842592</x:v>
      </x:c>
      <x:c r="J248" s="9" t="n">
        <x:v>16871.3</x:v>
      </x:c>
      <x:c r="K248" s="9" t="n">
        <x:v>16893.9</x:v>
      </x:c>
      <x:c r="L248" s="9" t="n">
        <x:v>16867.92574</x:v>
      </x:c>
      <x:c r="M248" s="9" t="n">
        <x:v>16897.27878</x:v>
      </x:c>
      <x:c r="N248" s="10" t="n">
        <x:f>IF(F248="多",1,-1)*(K248/J248-1)</x:f>
        <x:v>-0.0013395529686510699</x:v>
      </x:c>
      <x:c r="O248" s="10" t="n">
        <x:f>IF(F248="多",1,-1)*(M248/L248-1)</x:f>
        <x:v>-0.0017401689130274178</x:v>
      </x:c>
      <x:c r="P248" s="10" t="n">
        <x:v>0.0010008700844565137</x:v>
      </x:c>
      <x:c r="Q248" s="10" t="n">
        <x:v>-0.00023806147157040636</x:v>
      </x:c>
      <x:c r="R248" s="10" t="n">
        <x:f>O248-P248-Q248</x:f>
        <x:v>-0.0025029775259135254</x:v>
      </x:c>
      <x:c r="S248" s="9" t="n">
        <x:f>V247</x:f>
        <x:v>16604.178250741068</x:v>
      </x:c>
      <x:c r="T248" s="9" t="n">
        <x:f>S248/(1+'回测计划'!$B$33)</x:f>
        <x:v>16595.880310585777</x:v>
      </x:c>
      <x:c r="U248" s="9" t="n">
        <x:f>T248*R248</x:f>
        <x:v>-41.53911544014698</x:v>
      </x:c>
      <x:c r="V248" s="9" t="n">
        <x:f>S248+U248</x:f>
        <x:v>16562.63913530092</x:v>
      </x:c>
      <x:c r="W248" s="2" t="n">
        <x:f>IF(N248&gt;0,1,0)</x:f>
        <x:v>0</x:v>
      </x:c>
      <x:c r="X248" s="2" t="n">
        <x:f>IF(U248&gt;0,1,0)</x:f>
        <x:v>0</x:v>
      </x:c>
      <x:c r="Y248" s="9" t="n">
        <x:f>MAX(U248,0)</x:f>
        <x:v>0</x:v>
      </x:c>
      <x:c r="Z248" s="9" t="n">
        <x:f>-MIN(U248,0)</x:f>
        <x:v>41.53911544014698</x:v>
      </x:c>
    </x:row>
    <x:row r="249" ht="23" customHeight="1">
      <x:c r="A249" s="2" t="str">
        <x:v>4H-Hist-全期</x:v>
      </x:c>
      <x:c r="B249" s="2" t="str">
        <x:v>4H</x:v>
      </x:c>
      <x:c r="C249" s="2" t="str">
        <x:v>MACD Histogram</x:v>
      </x:c>
      <x:c r="D249" s="2" t="str">
        <x:v>全期</x:v>
      </x:c>
      <x:c r="E249" s="2" t="n">
        <x:v>98</x:v>
      </x:c>
      <x:c r="F249" s="2" t="str">
        <x:v>空</x:v>
      </x:c>
      <x:c r="G249" s="11" t="n">
        <x:v>44909.00000000001</x:v>
      </x:c>
      <x:c r="H249" s="11" t="n">
        <x:v>44909.166666666664</x:v>
      </x:c>
      <x:c r="I249" s="11" t="n">
        <x:v>44910.833321759266</x:v>
      </x:c>
      <x:c r="J249" s="9" t="n">
        <x:v>17740.5</x:v>
      </x:c>
      <x:c r="K249" s="9" t="n">
        <x:v>17712.1</x:v>
      </x:c>
      <x:c r="L249" s="9" t="n">
        <x:v>17736.9519</x:v>
      </x:c>
      <x:c r="M249" s="9" t="n">
        <x:v>17715.642419999996</x:v>
      </x:c>
      <x:c r="N249" s="10" t="n">
        <x:f>IF(F249="多",1,-1)*(K249/J249-1)</x:f>
        <x:v>0.0016008567965954956</x:v>
      </x:c>
      <x:c r="O249" s="10" t="n">
        <x:f>IF(F249="多",1,-1)*(M249/L249-1)</x:f>
        <x:v>0.0012014172514052124</x:v>
      </x:c>
      <x:c r="P249" s="10" t="n">
        <x:v>0.0009993992913742975</x:v>
      </x:c>
      <x:c r="Q249" s="10" t="n">
        <x:v>-0.0005025040407306945</x:v>
      </x:c>
      <x:c r="R249" s="10" t="n">
        <x:f>O249-P249-Q249</x:f>
        <x:v>0.0007045220007616094</x:v>
      </x:c>
      <x:c r="S249" s="9" t="n">
        <x:f>V248</x:f>
        <x:v>16562.63913530092</x:v>
      </x:c>
      <x:c r="T249" s="9" t="n">
        <x:f>S249/(1+'回测计划'!$B$33)</x:f>
        <x:v>16554.36195432376</x:v>
      </x:c>
      <x:c r="U249" s="9" t="n">
        <x:f>T249*R249</x:f>
        <x:v>11.66291220539204</x:v>
      </x:c>
      <x:c r="V249" s="9" t="n">
        <x:f>S249+U249</x:f>
        <x:v>16574.302047506313</x:v>
      </x:c>
      <x:c r="W249" s="2" t="n">
        <x:f>IF(N249&gt;0,1,0)</x:f>
        <x:v>1</x:v>
      </x:c>
      <x:c r="X249" s="2" t="n">
        <x:f>IF(U249&gt;0,1,0)</x:f>
        <x:v>1</x:v>
      </x:c>
      <x:c r="Y249" s="9" t="n">
        <x:f>MAX(U249,0)</x:f>
        <x:v>11.66291220539204</x:v>
      </x:c>
      <x:c r="Z249" s="9" t="n">
        <x:f>-MIN(U249,0)</x:f>
        <x:v>0</x:v>
      </x:c>
    </x:row>
    <x:row r="250" ht="23" customHeight="1">
      <x:c r="A250" s="2" t="str">
        <x:v>4H-Hist-全期</x:v>
      </x:c>
      <x:c r="B250" s="2" t="str">
        <x:v>4H</x:v>
      </x:c>
      <x:c r="C250" s="2" t="str">
        <x:v>MACD Histogram</x:v>
      </x:c>
      <x:c r="D250" s="2" t="str">
        <x:v>全期</x:v>
      </x:c>
      <x:c r="E250" s="2" t="n">
        <x:v>99</x:v>
      </x:c>
      <x:c r="F250" s="2" t="str">
        <x:v>空</x:v>
      </x:c>
      <x:c r="G250" s="11" t="n">
        <x:v>44921.50000000001</x:v>
      </x:c>
      <x:c r="H250" s="11" t="n">
        <x:v>44921.666666666664</x:v>
      </x:c>
      <x:c r="I250" s="11" t="n">
        <x:v>44923.333321759266</x:v>
      </x:c>
      <x:c r="J250" s="9" t="n">
        <x:v>16836.7</x:v>
      </x:c>
      <x:c r="K250" s="9" t="n">
        <x:v>16698.2</x:v>
      </x:c>
      <x:c r="L250" s="9" t="n">
        <x:v>16833.33266</x:v>
      </x:c>
      <x:c r="M250" s="9" t="n">
        <x:v>16701.53964</x:v>
      </x:c>
      <x:c r="N250" s="10" t="n">
        <x:f>IF(F250="多",1,-1)*(K250/J250-1)</x:f>
        <x:v>0.008226077556765854</x:v>
      </x:c>
      <x:c r="O250" s="10" t="n">
        <x:f>IF(F250="多",1,-1)*(M250/L250-1)</x:f>
        <x:v>0.007829288630003317</x:v>
      </x:c>
      <x:c r="P250" s="10" t="n">
        <x:v>0.0009960853556849985</x:v>
      </x:c>
      <x:c r="Q250" s="10" t="n">
        <x:v>-0.00014611139812169637</x:v>
      </x:c>
      <x:c r="R250" s="10" t="n">
        <x:f>O250-P250-Q250</x:f>
        <x:v>0.006979314672440015</x:v>
      </x:c>
      <x:c r="S250" s="9" t="n">
        <x:f>V249</x:f>
        <x:v>16574.302047506313</x:v>
      </x:c>
      <x:c r="T250" s="9" t="n">
        <x:f>S250/(1+'回测计划'!$B$33)</x:f>
        <x:v>16566.01903798732</x:v>
      </x:c>
      <x:c r="U250" s="9" t="n">
        <x:f>T250*R250</x:f>
        <x:v>115.61945973574552</x:v>
      </x:c>
      <x:c r="V250" s="9" t="n">
        <x:f>S250+U250</x:f>
        <x:v>16689.92150724206</x:v>
      </x:c>
      <x:c r="W250" s="2" t="n">
        <x:f>IF(N250&gt;0,1,0)</x:f>
        <x:v>1</x:v>
      </x:c>
      <x:c r="X250" s="2" t="n">
        <x:f>IF(U250&gt;0,1,0)</x:f>
        <x:v>1</x:v>
      </x:c>
      <x:c r="Y250" s="9" t="n">
        <x:f>MAX(U250,0)</x:f>
        <x:v>115.61945973574552</x:v>
      </x:c>
      <x:c r="Z250" s="9" t="n">
        <x:f>-MIN(U250,0)</x:f>
        <x:v>0</x:v>
      </x:c>
    </x:row>
    <x:row r="251" ht="23" customHeight="1">
      <x:c r="A251" s="2" t="str">
        <x:v>4H-Hist-全期</x:v>
      </x:c>
      <x:c r="B251" s="2" t="str">
        <x:v>4H</x:v>
      </x:c>
      <x:c r="C251" s="2" t="str">
        <x:v>MACD Histogram</x:v>
      </x:c>
      <x:c r="D251" s="2" t="str">
        <x:v>全期</x:v>
      </x:c>
      <x:c r="E251" s="2" t="n">
        <x:v>100</x:v>
      </x:c>
      <x:c r="F251" s="2" t="str">
        <x:v>空</x:v>
      </x:c>
      <x:c r="G251" s="11" t="n">
        <x:v>44944.166666666664</x:v>
      </x:c>
      <x:c r="H251" s="11" t="n">
        <x:v>44944.333333333336</x:v>
      </x:c>
      <x:c r="I251" s="11" t="n">
        <x:v>44945.99998842592</x:v>
      </x:c>
      <x:c r="J251" s="9" t="n">
        <x:v>21130.8</x:v>
      </x:c>
      <x:c r="K251" s="9" t="n">
        <x:v>20870.7</x:v>
      </x:c>
      <x:c r="L251" s="9" t="n">
        <x:v>21126.57384</x:v>
      </x:c>
      <x:c r="M251" s="9" t="n">
        <x:v>20874.87414</x:v>
      </x:c>
      <x:c r="N251" s="10" t="n">
        <x:f>IF(F251="多",1,-1)*(K251/J251-1)</x:f>
        <x:v>0.012309046510307176</x:v>
      </x:c>
      <x:c r="O251" s="10" t="n">
        <x:f>IF(F251="多",1,-1)*(M251/L251-1)</x:f>
        <x:v>0.011913891097828921</x:v>
      </x:c>
      <x:c r="P251" s="10" t="n">
        <x:v>0.0009940430544510856</x:v>
      </x:c>
      <x:c r="Q251" s="10" t="n">
        <x:v>-0.0004968737514893216</x:v>
      </x:c>
      <x:c r="R251" s="10" t="n">
        <x:f>O251-P251-Q251</x:f>
        <x:v>0.011416721794867158</x:v>
      </x:c>
      <x:c r="S251" s="9" t="n">
        <x:f>V250</x:f>
        <x:v>16689.92150724206</x:v>
      </x:c>
      <x:c r="T251" s="9" t="n">
        <x:f>S251/(1+'回测计划'!$B$33)</x:f>
        <x:v>16681.580716883618</x:v>
      </x:c>
      <x:c r="U251" s="9" t="n">
        <x:f>T251*R251</x:f>
        <x:v>190.4489661432809</x:v>
      </x:c>
      <x:c r="V251" s="9" t="n">
        <x:f>S251+U251</x:f>
        <x:v>16880.37047338534</x:v>
      </x:c>
      <x:c r="W251" s="2" t="n">
        <x:f>IF(N251&gt;0,1,0)</x:f>
        <x:v>1</x:v>
      </x:c>
      <x:c r="X251" s="2" t="n">
        <x:f>IF(U251&gt;0,1,0)</x:f>
        <x:v>1</x:v>
      </x:c>
      <x:c r="Y251" s="9" t="n">
        <x:f>MAX(U251,0)</x:f>
        <x:v>190.4489661432809</x:v>
      </x:c>
      <x:c r="Z251" s="9" t="n">
        <x:f>-MIN(U251,0)</x:f>
        <x:v>0</x:v>
      </x:c>
    </x:row>
    <x:row r="252" ht="23" customHeight="1">
      <x:c r="A252" s="2" t="str">
        <x:v>4H-Hist-全期</x:v>
      </x:c>
      <x:c r="B252" s="2" t="str">
        <x:v>4H</x:v>
      </x:c>
      <x:c r="C252" s="2" t="str">
        <x:v>MACD Histogram</x:v>
      </x:c>
      <x:c r="D252" s="2" t="str">
        <x:v>全期</x:v>
      </x:c>
      <x:c r="E252" s="2" t="n">
        <x:v>101</x:v>
      </x:c>
      <x:c r="F252" s="2" t="str">
        <x:v>空</x:v>
      </x:c>
      <x:c r="G252" s="11" t="n">
        <x:v>44956.166666666664</x:v>
      </x:c>
      <x:c r="H252" s="11" t="n">
        <x:v>44956.333333333336</x:v>
      </x:c>
      <x:c r="I252" s="11" t="n">
        <x:v>44957.99998842592</x:v>
      </x:c>
      <x:c r="J252" s="9" t="n">
        <x:v>23740.2</x:v>
      </x:c>
      <x:c r="K252" s="9" t="n">
        <x:v>23113.9</x:v>
      </x:c>
      <x:c r="L252" s="9" t="n">
        <x:v>23735.451960000002</x:v>
      </x:c>
      <x:c r="M252" s="9" t="n">
        <x:v>23118.52278</x:v>
      </x:c>
      <x:c r="N252" s="10" t="n">
        <x:f>IF(F252="多",1,-1)*(K252/J252-1)</x:f>
        <x:v>0.02638141211952716</x:v>
      </x:c>
      <x:c r="O252" s="10" t="n">
        <x:f>IF(F252="多",1,-1)*(M252/L252-1)</x:f>
        <x:v>0.025991886779307083</x:v>
      </x:c>
      <x:c r="P252" s="10" t="n">
        <x:v>0.0009870040566103465</x:v>
      </x:c>
      <x:c r="Q252" s="10" t="n">
        <x:v>-0.0004902135429991701</x:v>
      </x:c>
      <x:c r="R252" s="10" t="n">
        <x:f>O252-P252-Q252</x:f>
        <x:v>0.025495096265695905</x:v>
      </x:c>
      <x:c r="S252" s="9" t="n">
        <x:f>V251</x:f>
        <x:v>16880.37047338534</x:v>
      </x:c>
      <x:c r="T252" s="9" t="n">
        <x:f>S252/(1+'回测计划'!$B$33)</x:f>
        <x:v>16871.934506132275</x:v>
      </x:c>
      <x:c r="U252" s="9" t="n">
        <x:f>T252*R252</x:f>
        <x:v>430.1515944223588</x:v>
      </x:c>
      <x:c r="V252" s="9" t="n">
        <x:f>S252+U252</x:f>
        <x:v>17310.5220678077</x:v>
      </x:c>
      <x:c r="W252" s="2" t="n">
        <x:f>IF(N252&gt;0,1,0)</x:f>
        <x:v>1</x:v>
      </x:c>
      <x:c r="X252" s="2" t="n">
        <x:f>IF(U252&gt;0,1,0)</x:f>
        <x:v>1</x:v>
      </x:c>
      <x:c r="Y252" s="9" t="n">
        <x:f>MAX(U252,0)</x:f>
        <x:v>430.1515944223588</x:v>
      </x:c>
      <x:c r="Z252" s="9" t="n">
        <x:f>-MIN(U252,0)</x:f>
        <x:v>0</x:v>
      </x:c>
    </x:row>
    <x:row r="253" ht="23" customHeight="1">
      <x:c r="A253" s="2" t="str">
        <x:v>4H-Hist-全期</x:v>
      </x:c>
      <x:c r="B253" s="2" t="str">
        <x:v>4H</x:v>
      </x:c>
      <x:c r="C253" s="2" t="str">
        <x:v>MACD Histogram</x:v>
      </x:c>
      <x:c r="D253" s="2" t="str">
        <x:v>全期</x:v>
      </x:c>
      <x:c r="E253" s="2" t="n">
        <x:v>102</x:v>
      </x:c>
      <x:c r="F253" s="2" t="str">
        <x:v>多</x:v>
      </x:c>
      <x:c r="G253" s="11" t="n">
        <x:v>44966.50000000001</x:v>
      </x:c>
      <x:c r="H253" s="11" t="n">
        <x:v>44966.666666666664</x:v>
      </x:c>
      <x:c r="I253" s="11" t="n">
        <x:v>44968.333321759266</x:v>
      </x:c>
      <x:c r="J253" s="9" t="n">
        <x:v>22668.8</x:v>
      </x:c>
      <x:c r="K253" s="9" t="n">
        <x:v>21618.6</x:v>
      </x:c>
      <x:c r="L253" s="9" t="n">
        <x:v>22673.333759999998</x:v>
      </x:c>
      <x:c r="M253" s="9" t="n">
        <x:v>21614.27628</x:v>
      </x:c>
      <x:c r="N253" s="10" t="n">
        <x:f>IF(F253="多",1,-1)*(K253/J253-1)</x:f>
        <x:v>-0.04632799265951448</x:v>
      </x:c>
      <x:c r="O253" s="10" t="n">
        <x:f>IF(F253="多",1,-1)*(M253/L253-1)</x:f>
        <x:v>-0.04670938518394574</x:v>
      </x:c>
      <x:c r="P253" s="10" t="n">
        <x:v>0.0009766453074080271</x:v>
      </x:c>
      <x:c r="Q253" s="10" t="n">
        <x:v>0.0004878717932302377</x:v>
      </x:c>
      <x:c r="R253" s="10" t="n">
        <x:f>O253-P253-Q253</x:f>
        <x:v>-0.04817390228458401</x:v>
      </x:c>
      <x:c r="S253" s="9" t="n">
        <x:f>V252</x:f>
        <x:v>17310.5220678077</x:v>
      </x:c>
      <x:c r="T253" s="9" t="n">
        <x:f>S253/(1+'回测计划'!$B$33)</x:f>
        <x:v>17301.87113224158</x:v>
      </x:c>
      <x:c r="U253" s="9" t="n">
        <x:f>T253*R253</x:f>
        <x:v>-833.4986492650708</x:v>
      </x:c>
      <x:c r="V253" s="9" t="n">
        <x:f>S253+U253</x:f>
        <x:v>16477.023418542627</x:v>
      </x:c>
      <x:c r="W253" s="2" t="n">
        <x:f>IF(N253&gt;0,1,0)</x:f>
        <x:v>0</x:v>
      </x:c>
      <x:c r="X253" s="2" t="n">
        <x:f>IF(U253&gt;0,1,0)</x:f>
        <x:v>0</x:v>
      </x:c>
      <x:c r="Y253" s="9" t="n">
        <x:f>MAX(U253,0)</x:f>
        <x:v>0</x:v>
      </x:c>
      <x:c r="Z253" s="9" t="n">
        <x:f>-MIN(U253,0)</x:f>
        <x:v>833.4986492650708</x:v>
      </x:c>
    </x:row>
    <x:row r="254" ht="23" customHeight="1">
      <x:c r="A254" s="2" t="str">
        <x:v>4H-Hist-全期</x:v>
      </x:c>
      <x:c r="B254" s="2" t="str">
        <x:v>4H</x:v>
      </x:c>
      <x:c r="C254" s="2" t="str">
        <x:v>MACD Histogram</x:v>
      </x:c>
      <x:c r="D254" s="2" t="str">
        <x:v>全期</x:v>
      </x:c>
      <x:c r="E254" s="2" t="n">
        <x:v>103</x:v>
      </x:c>
      <x:c r="F254" s="2" t="str">
        <x:v>多</x:v>
      </x:c>
      <x:c r="G254" s="11" t="n">
        <x:v>44971.00000000001</x:v>
      </x:c>
      <x:c r="H254" s="11" t="n">
        <x:v>44971.166666666664</x:v>
      </x:c>
      <x:c r="I254" s="11" t="n">
        <x:v>44972.833321759266</x:v>
      </x:c>
      <x:c r="J254" s="9" t="n">
        <x:v>21597.9</x:v>
      </x:c>
      <x:c r="K254" s="9" t="n">
        <x:v>22433</x:v>
      </x:c>
      <x:c r="L254" s="9" t="n">
        <x:v>21602.21958</x:v>
      </x:c>
      <x:c r="M254" s="9" t="n">
        <x:v>22428.5134</x:v>
      </x:c>
      <x:c r="N254" s="10" t="n">
        <x:f>IF(F254="多",1,-1)*(K254/J254-1)</x:f>
        <x:v>0.038665796211668546</x:v>
      </x:c>
      <x:c r="O254" s="10" t="n">
        <x:f>IF(F254="多",1,-1)*(M254/L254-1)</x:f>
        <x:v>0.03825041296983245</x:v>
      </x:c>
      <x:c r="P254" s="10" t="n">
        <x:v>0.001019125206484916</x:v>
      </x:c>
      <x:c r="Q254" s="10" t="n">
        <x:v>0.0003434496325029727</x:v>
      </x:c>
      <x:c r="R254" s="10" t="n">
        <x:f>O254-P254-Q254</x:f>
        <x:v>0.036887838130844564</x:v>
      </x:c>
      <x:c r="S254" s="9" t="n">
        <x:f>V253</x:f>
        <x:v>16477.023418542627</x:v>
      </x:c>
      <x:c r="T254" s="9" t="n">
        <x:f>S254/(1+'回测计划'!$B$33)</x:f>
        <x:v>16468.78902403061</x:v>
      </x:c>
      <x:c r="U254" s="9" t="n">
        <x:f>T254*R254</x:f>
        <x:v>607.4980237294708</x:v>
      </x:c>
      <x:c r="V254" s="9" t="n">
        <x:f>S254+U254</x:f>
        <x:v>17084.521442272096</x:v>
      </x:c>
      <x:c r="W254" s="2" t="n">
        <x:f>IF(N254&gt;0,1,0)</x:f>
        <x:v>1</x:v>
      </x:c>
      <x:c r="X254" s="2" t="n">
        <x:f>IF(U254&gt;0,1,0)</x:f>
        <x:v>1</x:v>
      </x:c>
      <x:c r="Y254" s="9" t="n">
        <x:f>MAX(U254,0)</x:f>
        <x:v>607.4980237294708</x:v>
      </x:c>
      <x:c r="Z254" s="9" t="n">
        <x:f>-MIN(U254,0)</x:f>
        <x:v>0</x:v>
      </x:c>
    </x:row>
    <x:row r="255" ht="23" customHeight="1">
      <x:c r="A255" s="2" t="str">
        <x:v>4H-Hist-全期</x:v>
      </x:c>
      <x:c r="B255" s="2" t="str">
        <x:v>4H</x:v>
      </x:c>
      <x:c r="C255" s="2" t="str">
        <x:v>MACD Histogram</x:v>
      </x:c>
      <x:c r="D255" s="2" t="str">
        <x:v>全期</x:v>
      </x:c>
      <x:c r="E255" s="2" t="n">
        <x:v>104</x:v>
      </x:c>
      <x:c r="F255" s="2" t="str">
        <x:v>空</x:v>
      </x:c>
      <x:c r="G255" s="11" t="n">
        <x:v>44978.00000000001</x:v>
      </x:c>
      <x:c r="H255" s="11" t="n">
        <x:v>44978.166666666664</x:v>
      </x:c>
      <x:c r="I255" s="11" t="n">
        <x:v>44979.833321759266</x:v>
      </x:c>
      <x:c r="J255" s="9" t="n">
        <x:v>24878.4</x:v>
      </x:c>
      <x:c r="K255" s="9" t="n">
        <x:v>24156.4</x:v>
      </x:c>
      <x:c r="L255" s="9" t="n">
        <x:v>24873.424320000002</x:v>
      </x:c>
      <x:c r="M255" s="9" t="n">
        <x:v>24161.23128</x:v>
      </x:c>
      <x:c r="N255" s="10" t="n">
        <x:f>IF(F255="多",1,-1)*(K255/J255-1)</x:f>
        <x:v>0.0290211589169721</x:v>
      </x:c>
      <x:c r="O255" s="10" t="n">
        <x:f>IF(F255="多",1,-1)*(M255/L255-1)</x:f>
        <x:v>0.02863268968669297</x:v>
      </x:c>
      <x:c r="P255" s="10" t="n">
        <x:v>0.0009856836551566535</x:v>
      </x:c>
      <x:c r="Q255" s="10" t="n">
        <x:v>-0.0004941470801072955</x:v>
      </x:c>
      <x:c r="R255" s="10" t="n">
        <x:f>O255-P255-Q255</x:f>
        <x:v>0.028141153111643613</x:v>
      </x:c>
      <x:c r="S255" s="9" t="n">
        <x:f>V254</x:f>
        <x:v>17084.521442272096</x:v>
      </x:c>
      <x:c r="T255" s="9" t="n">
        <x:f>S255/(1+'回测计划'!$B$33)</x:f>
        <x:v>17075.983450546824</x:v>
      </x:c>
      <x:c r="U255" s="9" t="n">
        <x:f>T255*R255</x:f>
        <x:v>480.5378648137306</x:v>
      </x:c>
      <x:c r="V255" s="9" t="n">
        <x:f>S255+U255</x:f>
        <x:v>17565.059307085827</x:v>
      </x:c>
      <x:c r="W255" s="2" t="n">
        <x:f>IF(N255&gt;0,1,0)</x:f>
        <x:v>1</x:v>
      </x:c>
      <x:c r="X255" s="2" t="n">
        <x:f>IF(U255&gt;0,1,0)</x:f>
        <x:v>1</x:v>
      </x:c>
      <x:c r="Y255" s="9" t="n">
        <x:f>MAX(U255,0)</x:f>
        <x:v>480.5378648137306</x:v>
      </x:c>
      <x:c r="Z255" s="9" t="n">
        <x:f>-MIN(U255,0)</x:f>
        <x:v>0</x:v>
      </x:c>
    </x:row>
    <x:row r="256" ht="23" customHeight="1">
      <x:c r="A256" s="2" t="str">
        <x:v>4H-Hist-全期</x:v>
      </x:c>
      <x:c r="B256" s="2" t="str">
        <x:v>4H</x:v>
      </x:c>
      <x:c r="C256" s="2" t="str">
        <x:v>MACD Histogram</x:v>
      </x:c>
      <x:c r="D256" s="2" t="str">
        <x:v>全期</x:v>
      </x:c>
      <x:c r="E256" s="2" t="n">
        <x:v>105</x:v>
      </x:c>
      <x:c r="F256" s="2" t="str">
        <x:v>空</x:v>
      </x:c>
      <x:c r="G256" s="11" t="n">
        <x:v>44986.833333333336</x:v>
      </x:c>
      <x:c r="H256" s="11" t="n">
        <x:v>44987.00000000001</x:v>
      </x:c>
      <x:c r="I256" s="11" t="n">
        <x:v>44988.666655092595</x:v>
      </x:c>
      <x:c r="J256" s="9" t="n">
        <x:v>23702.9</x:v>
      </x:c>
      <x:c r="K256" s="9" t="n">
        <x:v>22347.8</x:v>
      </x:c>
      <x:c r="L256" s="9" t="n">
        <x:v>23698.159420000004</x:v>
      </x:c>
      <x:c r="M256" s="9" t="n">
        <x:v>22352.269559999997</x:v>
      </x:c>
      <x:c r="N256" s="10" t="n">
        <x:f>IF(F256="多",1,-1)*(K256/J256-1)</x:f>
        <x:v>0.057170219677761036</x:v>
      </x:c>
      <x:c r="O256" s="10" t="n">
        <x:f>IF(F256="多",1,-1)*(M256/L256-1)</x:f>
        <x:v>0.05679301232416156</x:v>
      </x:c>
      <x:c r="P256" s="10" t="n">
        <x:v>0.0009716034938379193</x:v>
      </x:c>
      <x:c r="Q256" s="10" t="n">
        <x:v>-0.00045342394422130623</x:v>
      </x:c>
      <x:c r="R256" s="10" t="n">
        <x:f>O256-P256-Q256</x:f>
        <x:v>0.05627483277454495</x:v>
      </x:c>
      <x:c r="S256" s="9" t="n">
        <x:f>V255</x:f>
        <x:v>17565.059307085827</x:v>
      </x:c>
      <x:c r="T256" s="9" t="n">
        <x:f>S256/(1+'回测计划'!$B$33)</x:f>
        <x:v>17556.281166502577</x:v>
      </x:c>
      <x:c r="U256" s="9" t="n">
        <x:f>T256*R256</x:f>
        <x:v>987.9767867878255</x:v>
      </x:c>
      <x:c r="V256" s="9" t="n">
        <x:f>S256+U256</x:f>
        <x:v>18553.036093873652</x:v>
      </x:c>
      <x:c r="W256" s="2" t="n">
        <x:f>IF(N256&gt;0,1,0)</x:f>
        <x:v>1</x:v>
      </x:c>
      <x:c r="X256" s="2" t="n">
        <x:f>IF(U256&gt;0,1,0)</x:f>
        <x:v>1</x:v>
      </x:c>
      <x:c r="Y256" s="9" t="n">
        <x:f>MAX(U256,0)</x:f>
        <x:v>987.9767867878255</x:v>
      </x:c>
      <x:c r="Z256" s="9" t="n">
        <x:f>-MIN(U256,0)</x:f>
        <x:v>0</x:v>
      </x:c>
    </x:row>
    <x:row r="257" ht="23" customHeight="1">
      <x:c r="A257" s="2" t="str">
        <x:v>4H-Hist-全期</x:v>
      </x:c>
      <x:c r="B257" s="2" t="str">
        <x:v>4H</x:v>
      </x:c>
      <x:c r="C257" s="2" t="str">
        <x:v>MACD Histogram</x:v>
      </x:c>
      <x:c r="D257" s="2" t="str">
        <x:v>全期</x:v>
      </x:c>
      <x:c r="E257" s="2" t="n">
        <x:v>106</x:v>
      </x:c>
      <x:c r="F257" s="2" t="str">
        <x:v>多</x:v>
      </x:c>
      <x:c r="G257" s="11" t="n">
        <x:v>44988.50000000001</x:v>
      </x:c>
      <x:c r="H257" s="11" t="n">
        <x:v>44988.666666666664</x:v>
      </x:c>
      <x:c r="I257" s="11" t="n">
        <x:v>44990.333321759266</x:v>
      </x:c>
      <x:c r="J257" s="9" t="n">
        <x:v>22347.8</x:v>
      </x:c>
      <x:c r="K257" s="9" t="n">
        <x:v>22335.7</x:v>
      </x:c>
      <x:c r="L257" s="9" t="n">
        <x:v>22352.269559999997</x:v>
      </x:c>
      <x:c r="M257" s="9" t="n">
        <x:v>22331.23286</x:v>
      </x:c>
      <x:c r="N257" s="10" t="n">
        <x:f>IF(F257="多",1,-1)*(K257/J257-1)</x:f>
        <x:v>-0.0005414403207474328</x:v>
      </x:c>
      <x:c r="O257" s="10" t="n">
        <x:f>IF(F257="多",1,-1)*(M257/L257-1)</x:f>
        <x:v>-0.0009411438039224063</x:v>
      </x:c>
      <x:c r="P257" s="10" t="n">
        <x:v>0.0009995294280980389</x:v>
      </x:c>
      <x:c r="Q257" s="10" t="n">
        <x:v>0.00002012598339474391</x:v>
      </x:c>
      <x:c r="R257" s="10" t="n">
        <x:f>O257-P257-Q257</x:f>
        <x:v>-0.001960799215415189</x:v>
      </x:c>
      <x:c r="S257" s="9" t="n">
        <x:f>V256</x:f>
        <x:v>18553.036093873652</x:v>
      </x:c>
      <x:c r="T257" s="9" t="n">
        <x:f>S257/(1+'回测计划'!$B$33)</x:f>
        <x:v>18543.764211767768</x:v>
      </x:c>
      <x:c r="U257" s="9" t="n">
        <x:f>T257*R257</x:f>
        <x:v>-36.3605983172785</x:v>
      </x:c>
      <x:c r="V257" s="9" t="n">
        <x:f>S257+U257</x:f>
        <x:v>18516.675495556374</x:v>
      </x:c>
      <x:c r="W257" s="2" t="n">
        <x:f>IF(N257&gt;0,1,0)</x:f>
        <x:v>0</x:v>
      </x:c>
      <x:c r="X257" s="2" t="n">
        <x:f>IF(U257&gt;0,1,0)</x:f>
        <x:v>0</x:v>
      </x:c>
      <x:c r="Y257" s="9" t="n">
        <x:f>MAX(U257,0)</x:f>
        <x:v>0</x:v>
      </x:c>
      <x:c r="Z257" s="9" t="n">
        <x:f>-MIN(U257,0)</x:f>
        <x:v>36.3605983172785</x:v>
      </x:c>
    </x:row>
    <x:row r="258" ht="23" customHeight="1">
      <x:c r="A258" s="2" t="str">
        <x:v>4H-Hist-全期</x:v>
      </x:c>
      <x:c r="B258" s="2" t="str">
        <x:v>4H</x:v>
      </x:c>
      <x:c r="C258" s="2" t="str">
        <x:v>MACD Histogram</x:v>
      </x:c>
      <x:c r="D258" s="2" t="str">
        <x:v>全期</x:v>
      </x:c>
      <x:c r="E258" s="2" t="n">
        <x:v>107</x:v>
      </x:c>
      <x:c r="F258" s="2" t="str">
        <x:v>多</x:v>
      </x:c>
      <x:c r="G258" s="11" t="n">
        <x:v>44993.166666666664</x:v>
      </x:c>
      <x:c r="H258" s="11" t="n">
        <x:v>44993.333333333336</x:v>
      </x:c>
      <x:c r="I258" s="11" t="n">
        <x:v>44994.99998842592</x:v>
      </x:c>
      <x:c r="J258" s="9" t="n">
        <x:v>22187.1</x:v>
      </x:c>
      <x:c r="K258" s="9" t="n">
        <x:v>21637.4</x:v>
      </x:c>
      <x:c r="L258" s="9" t="n">
        <x:v>22191.537419999997</x:v>
      </x:c>
      <x:c r="M258" s="9" t="n">
        <x:v>21633.07252</x:v>
      </x:c>
      <x:c r="N258" s="10" t="n">
        <x:f>IF(F258="多",1,-1)*(K258/J258-1)</x:f>
        <x:v>-0.024775657927354033</x:v>
      </x:c>
      <x:c r="O258" s="10" t="n">
        <x:f>IF(F258="多",1,-1)*(M258/L258-1)</x:f>
        <x:v>-0.025165669661836088</x:v>
      </x:c>
      <x:c r="P258" s="10" t="n">
        <x:v>0.000987417165169082</x:v>
      </x:c>
      <x:c r="Q258" s="10" t="n">
        <x:v>0.0003329493316376523</x:v>
      </x:c>
      <x:c r="R258" s="10" t="n">
        <x:f>O258-P258-Q258</x:f>
        <x:v>-0.026486036158642822</x:v>
      </x:c>
      <x:c r="S258" s="9" t="n">
        <x:f>V257</x:f>
        <x:v>18516.675495556374</x:v>
      </x:c>
      <x:c r="T258" s="9" t="n">
        <x:f>S258/(1+'回测计划'!$B$33)</x:f>
        <x:v>18507.421784664042</x:v>
      </x:c>
      <x:c r="U258" s="9" t="n">
        <x:f>T258*R258</x:f>
        <x:v>-490.1882425918657</x:v>
      </x:c>
      <x:c r="V258" s="9" t="n">
        <x:f>S258+U258</x:f>
        <x:v>18026.487252964507</x:v>
      </x:c>
      <x:c r="W258" s="2" t="n">
        <x:f>IF(N258&gt;0,1,0)</x:f>
        <x:v>0</x:v>
      </x:c>
      <x:c r="X258" s="2" t="n">
        <x:f>IF(U258&gt;0,1,0)</x:f>
        <x:v>0</x:v>
      </x:c>
      <x:c r="Y258" s="9" t="n">
        <x:f>MAX(U258,0)</x:f>
        <x:v>0</x:v>
      </x:c>
      <x:c r="Z258" s="9" t="n">
        <x:f>-MIN(U258,0)</x:f>
        <x:v>490.1882425918657</x:v>
      </x:c>
    </x:row>
    <x:row r="259" ht="23" customHeight="1">
      <x:c r="A259" s="2" t="str">
        <x:v>4H-Hist-全期</x:v>
      </x:c>
      <x:c r="B259" s="2" t="str">
        <x:v>4H</x:v>
      </x:c>
      <x:c r="C259" s="2" t="str">
        <x:v>MACD Histogram</x:v>
      </x:c>
      <x:c r="D259" s="2" t="str">
        <x:v>全期</x:v>
      </x:c>
      <x:c r="E259" s="2" t="n">
        <x:v>108</x:v>
      </x:c>
      <x:c r="F259" s="2" t="str">
        <x:v>空</x:v>
      </x:c>
      <x:c r="G259" s="11" t="n">
        <x:v>45002.833333333336</x:v>
      </x:c>
      <x:c r="H259" s="11" t="n">
        <x:v>45003.00000000001</x:v>
      </x:c>
      <x:c r="I259" s="11" t="n">
        <x:v>45004.666655092595</x:v>
      </x:c>
      <x:c r="J259" s="9" t="n">
        <x:v>26412.7</x:v>
      </x:c>
      <x:c r="K259" s="9" t="n">
        <x:v>26963.4</x:v>
      </x:c>
      <x:c r="L259" s="9" t="n">
        <x:v>26407.41746</x:v>
      </x:c>
      <x:c r="M259" s="9" t="n">
        <x:v>26968.792680000002</x:v>
      </x:c>
      <x:c r="N259" s="10" t="n">
        <x:f>IF(F259="多",1,-1)*(K259/J259-1)</x:f>
        <x:v>-0.02084981845854461</x:v>
      </x:c>
      <x:c r="O259" s="10" t="n">
        <x:f>IF(F259="多",1,-1)*(M259/L259-1)</x:f>
        <x:v>-0.021258240070250345</x:v>
      </x:c>
      <x:c r="P259" s="10" t="n">
        <x:v>0.0010106291200351252</x:v>
      </x:c>
      <x:c r="Q259" s="10" t="n">
        <x:v>-0.0005122591037343348</x:v>
      </x:c>
      <x:c r="R259" s="10" t="n">
        <x:f>O259-P259-Q259</x:f>
        <x:v>-0.021756610086551137</x:v>
      </x:c>
      <x:c r="S259" s="9" t="n">
        <x:f>V258</x:f>
        <x:v>18026.487252964507</x:v>
      </x:c>
      <x:c r="T259" s="9" t="n">
        <x:f>S259/(1+'回测计划'!$B$33)</x:f>
        <x:v>18017.478513707654</x:v>
      </x:c>
      <x:c r="U259" s="9" t="n">
        <x:f>T259*R259</x:f>
        <x:v>-391.99925476555035</x:v>
      </x:c>
      <x:c r="V259" s="9" t="n">
        <x:f>S259+U259</x:f>
        <x:v>17634.487998198958</x:v>
      </x:c>
      <x:c r="W259" s="2" t="n">
        <x:f>IF(N259&gt;0,1,0)</x:f>
        <x:v>0</x:v>
      </x:c>
      <x:c r="X259" s="2" t="n">
        <x:f>IF(U259&gt;0,1,0)</x:f>
        <x:v>0</x:v>
      </x:c>
      <x:c r="Y259" s="9" t="n">
        <x:f>MAX(U259,0)</x:f>
        <x:v>0</x:v>
      </x:c>
      <x:c r="Z259" s="9" t="n">
        <x:f>-MIN(U259,0)</x:f>
        <x:v>391.99925476555035</x:v>
      </x:c>
    </x:row>
    <x:row r="260" ht="23" customHeight="1">
      <x:c r="A260" s="2" t="str">
        <x:v>4H-Hist-全期</x:v>
      </x:c>
      <x:c r="B260" s="2" t="str">
        <x:v>4H</x:v>
      </x:c>
      <x:c r="C260" s="2" t="str">
        <x:v>MACD Histogram</x:v>
      </x:c>
      <x:c r="D260" s="2" t="str">
        <x:v>全期</x:v>
      </x:c>
      <x:c r="E260" s="2" t="n">
        <x:v>109</x:v>
      </x:c>
      <x:c r="F260" s="2" t="str">
        <x:v>空</x:v>
      </x:c>
      <x:c r="G260" s="11" t="n">
        <x:v>45005.166666666664</x:v>
      </x:c>
      <x:c r="H260" s="11" t="n">
        <x:v>45005.333333333336</x:v>
      </x:c>
      <x:c r="I260" s="11" t="n">
        <x:v>45006.99998842592</x:v>
      </x:c>
      <x:c r="J260" s="9" t="n">
        <x:v>27955.8</x:v>
      </x:c>
      <x:c r="K260" s="9" t="n">
        <x:v>28028.7</x:v>
      </x:c>
      <x:c r="L260" s="9" t="n">
        <x:v>27950.20884</x:v>
      </x:c>
      <x:c r="M260" s="9" t="n">
        <x:v>28034.30574</x:v>
      </x:c>
      <x:c r="N260" s="10" t="n">
        <x:f>IF(F260="多",1,-1)*(K260/J260-1)</x:f>
        <x:v>-0.002607687850106233</x:v>
      </x:c>
      <x:c r="O260" s="10" t="n">
        <x:f>IF(F260="多",1,-1)*(M260/L260-1)</x:f>
        <x:v>-0.003008811149906254</x:v>
      </x:c>
      <x:c r="P260" s="10" t="n">
        <x:v>0.0010015044055749532</x:v>
      </x:c>
      <x:c r="Q260" s="10" t="n">
        <x:v>-0.00038337052400359183</x:v>
      </x:c>
      <x:c r="R260" s="10" t="n">
        <x:f>O260-P260-Q260</x:f>
        <x:v>-0.0036269450314776156</x:v>
      </x:c>
      <x:c r="S260" s="9" t="n">
        <x:f>V259</x:f>
        <x:v>17634.487998198958</x:v>
      </x:c>
      <x:c r="T260" s="9" t="n">
        <x:f>S260/(1+'回测计划'!$B$33)</x:f>
        <x:v>17625.675160618648</x:v>
      </x:c>
      <x:c r="U260" s="9" t="n">
        <x:f>T260*R260</x:f>
        <x:v>-63.92735495024423</x:v>
      </x:c>
      <x:c r="V260" s="9" t="n">
        <x:f>S260+U260</x:f>
        <x:v>17570.560643248715</x:v>
      </x:c>
      <x:c r="W260" s="2" t="n">
        <x:f>IF(N260&gt;0,1,0)</x:f>
        <x:v>0</x:v>
      </x:c>
      <x:c r="X260" s="2" t="n">
        <x:f>IF(U260&gt;0,1,0)</x:f>
        <x:v>0</x:v>
      </x:c>
      <x:c r="Y260" s="9" t="n">
        <x:f>MAX(U260,0)</x:f>
        <x:v>0</x:v>
      </x:c>
      <x:c r="Z260" s="9" t="n">
        <x:f>-MIN(U260,0)</x:f>
        <x:v>63.92735495024423</x:v>
      </x:c>
    </x:row>
    <x:row r="261" ht="23" customHeight="1">
      <x:c r="A261" s="2" t="str">
        <x:v>4H-Hist-全期</x:v>
      </x:c>
      <x:c r="B261" s="2" t="str">
        <x:v>4H</x:v>
      </x:c>
      <x:c r="C261" s="2" t="str">
        <x:v>MACD Histogram</x:v>
      </x:c>
      <x:c r="D261" s="2" t="str">
        <x:v>全期</x:v>
      </x:c>
      <x:c r="E261" s="2" t="n">
        <x:v>110</x:v>
      </x:c>
      <x:c r="F261" s="2" t="str">
        <x:v>多</x:v>
      </x:c>
      <x:c r="G261" s="11" t="n">
        <x:v>45013.00000000001</x:v>
      </x:c>
      <x:c r="H261" s="11" t="n">
        <x:v>45013.166666666664</x:v>
      </x:c>
      <x:c r="I261" s="11" t="n">
        <x:v>45014.833321759266</x:v>
      </x:c>
      <x:c r="J261" s="9" t="n">
        <x:v>26956.9</x:v>
      </x:c>
      <x:c r="K261" s="9" t="n">
        <x:v>28347.5</x:v>
      </x:c>
      <x:c r="L261" s="9" t="n">
        <x:v>26962.291380000002</x:v>
      </x:c>
      <x:c r="M261" s="9" t="n">
        <x:v>28341.8305</x:v>
      </x:c>
      <x:c r="N261" s="10" t="n">
        <x:f>IF(F261="多",1,-1)*(K261/J261-1)</x:f>
        <x:v>0.05158605032477759</x:v>
      </x:c>
      <x:c r="O261" s="10" t="n">
        <x:f>IF(F261="多",1,-1)*(M261/L261-1)</x:f>
        <x:v>0.051165500014709764</x:v>
      </x:c>
      <x:c r="P261" s="10" t="n">
        <x:v>0.001025582750007355</x:v>
      </x:c>
      <x:c r="Q261" s="10" t="n">
        <x:v>0.00020755155958853343</x:v>
      </x:c>
      <x:c r="R261" s="10" t="n">
        <x:f>O261-P261-Q261</x:f>
        <x:v>0.049932365705113876</x:v>
      </x:c>
      <x:c r="S261" s="9" t="n">
        <x:f>V260</x:f>
        <x:v>17570.560643248715</x:v>
      </x:c>
      <x:c r="T261" s="9" t="n">
        <x:f>S261/(1+'回测计划'!$B$33)</x:f>
        <x:v>17561.77975337203</x:v>
      </x:c>
      <x:c r="U261" s="9" t="n">
        <x:f>T261*R261</x:f>
        <x:v>876.9012090780368</x:v>
      </x:c>
      <x:c r="V261" s="9" t="n">
        <x:f>S261+U261</x:f>
        <x:v>18447.461852326753</x:v>
      </x:c>
      <x:c r="W261" s="2" t="n">
        <x:f>IF(N261&gt;0,1,0)</x:f>
        <x:v>1</x:v>
      </x:c>
      <x:c r="X261" s="2" t="n">
        <x:f>IF(U261&gt;0,1,0)</x:f>
        <x:v>1</x:v>
      </x:c>
      <x:c r="Y261" s="9" t="n">
        <x:f>MAX(U261,0)</x:f>
        <x:v>876.9012090780368</x:v>
      </x:c>
      <x:c r="Z261" s="9" t="n">
        <x:f>-MIN(U261,0)</x:f>
        <x:v>0</x:v>
      </x:c>
    </x:row>
    <x:row r="262" ht="23" customHeight="1">
      <x:c r="A262" s="2" t="str">
        <x:v>4H-Hist-全期</x:v>
      </x:c>
      <x:c r="B262" s="2" t="str">
        <x:v>4H</x:v>
      </x:c>
      <x:c r="C262" s="2" t="str">
        <x:v>MACD Histogram</x:v>
      </x:c>
      <x:c r="D262" s="2" t="str">
        <x:v>全期</x:v>
      </x:c>
      <x:c r="E262" s="2" t="n">
        <x:v>111</x:v>
      </x:c>
      <x:c r="F262" s="2" t="str">
        <x:v>空</x:v>
      </x:c>
      <x:c r="G262" s="11" t="n">
        <x:v>45030.00000000001</x:v>
      </x:c>
      <x:c r="H262" s="11" t="n">
        <x:v>45030.166666666664</x:v>
      </x:c>
      <x:c r="I262" s="11" t="n">
        <x:v>45031.833321759266</x:v>
      </x:c>
      <x:c r="J262" s="9" t="n">
        <x:v>30323</x:v>
      </x:c>
      <x:c r="K262" s="9" t="n">
        <x:v>30371</x:v>
      </x:c>
      <x:c r="L262" s="9" t="n">
        <x:v>30316.935400000002</x:v>
      </x:c>
      <x:c r="M262" s="9" t="n">
        <x:v>30377.0742</x:v>
      </x:c>
      <x:c r="N262" s="10" t="n">
        <x:f>IF(F262="多",1,-1)*(K262/J262-1)</x:f>
        <x:v>-0.0015829568314480458</x:v>
      </x:c>
      <x:c r="O262" s="10" t="n">
        <x:f>IF(F262="多",1,-1)*(M262/L262-1)</x:f>
        <x:v>-0.0019836701568456405</x:v>
      </x:c>
      <x:c r="P262" s="10" t="n">
        <x:v>0.0010009918350784228</x:v>
      </x:c>
      <x:c r="Q262" s="10" t="n">
        <x:v>-0.00016921631429155497</x:v>
      </x:c>
      <x:c r="R262" s="10" t="n">
        <x:f>O262-P262-Q262</x:f>
        <x:v>-0.0028154456776325085</x:v>
      </x:c>
      <x:c r="S262" s="9" t="n">
        <x:f>V261</x:f>
        <x:v>18447.461852326753</x:v>
      </x:c>
      <x:c r="T262" s="9" t="n">
        <x:f>S262/(1+'回测计划'!$B$33)</x:f>
        <x:v>18438.242730961272</x:v>
      </x:c>
      <x:c r="U262" s="9" t="n">
        <x:f>T262*R262</x:f>
        <x:v>-51.911870800023934</x:v>
      </x:c>
      <x:c r="V262" s="9" t="n">
        <x:f>S262+U262</x:f>
        <x:v>18395.54998152673</x:v>
      </x:c>
      <x:c r="W262" s="2" t="n">
        <x:f>IF(N262&gt;0,1,0)</x:f>
        <x:v>0</x:v>
      </x:c>
      <x:c r="X262" s="2" t="n">
        <x:f>IF(U262&gt;0,1,0)</x:f>
        <x:v>0</x:v>
      </x:c>
      <x:c r="Y262" s="9" t="n">
        <x:f>MAX(U262,0)</x:f>
        <x:v>0</x:v>
      </x:c>
      <x:c r="Z262" s="9" t="n">
        <x:f>-MIN(U262,0)</x:f>
        <x:v>51.911870800023934</x:v>
      </x:c>
    </x:row>
    <x:row r="263" ht="23" customHeight="1">
      <x:c r="A263" s="2" t="str">
        <x:v>4H-Hist-全期</x:v>
      </x:c>
      <x:c r="B263" s="2" t="str">
        <x:v>4H</x:v>
      </x:c>
      <x:c r="C263" s="2" t="str">
        <x:v>MACD Histogram</x:v>
      </x:c>
      <x:c r="D263" s="2" t="str">
        <x:v>全期</x:v>
      </x:c>
      <x:c r="E263" s="2" t="n">
        <x:v>112</x:v>
      </x:c>
      <x:c r="F263" s="2" t="str">
        <x:v>空</x:v>
      </x:c>
      <x:c r="G263" s="11" t="n">
        <x:v>45047.00000000001</x:v>
      </x:c>
      <x:c r="H263" s="11" t="n">
        <x:v>45047.166666666664</x:v>
      </x:c>
      <x:c r="I263" s="11" t="n">
        <x:v>45048.833321759266</x:v>
      </x:c>
      <x:c r="J263" s="9" t="n">
        <x:v>29346</x:v>
      </x:c>
      <x:c r="K263" s="9" t="n">
        <x:v>28076.1</x:v>
      </x:c>
      <x:c r="L263" s="9" t="n">
        <x:v>29340.1308</x:v>
      </x:c>
      <x:c r="M263" s="9" t="n">
        <x:v>28081.71522</x:v>
      </x:c>
      <x:c r="N263" s="10" t="n">
        <x:f>IF(F263="多",1,-1)*(K263/J263-1)</x:f>
        <x:v>0.04327335923124109</x:v>
      </x:c>
      <x:c r="O263" s="10" t="n">
        <x:f>IF(F263="多",1,-1)*(M263/L263-1)</x:f>
        <x:v>0.04289059202149159</x:v>
      </x:c>
      <x:c r="P263" s="10" t="n">
        <x:v>0.0009785547039892542</x:v>
      </x:c>
      <x:c r="Q263" s="10" t="n">
        <x:v>-0.00003546817776978157</x:v>
      </x:c>
      <x:c r="R263" s="10" t="n">
        <x:f>O263-P263-Q263</x:f>
        <x:v>0.04194750549527212</x:v>
      </x:c>
      <x:c r="S263" s="9" t="n">
        <x:f>V262</x:f>
        <x:v>18395.54998152673</x:v>
      </x:c>
      <x:c r="T263" s="9" t="n">
        <x:f>S263/(1+'回测计划'!$B$33)</x:f>
        <x:v>18386.356803125167</x:v>
      </x:c>
      <x:c r="U263" s="9" t="n">
        <x:f>T263*R263</x:f>
        <x:v>771.2618030371268</x:v>
      </x:c>
      <x:c r="V263" s="9" t="n">
        <x:f>S263+U263</x:f>
        <x:v>19166.811784563855</x:v>
      </x:c>
      <x:c r="W263" s="2" t="n">
        <x:f>IF(N263&gt;0,1,0)</x:f>
        <x:v>1</x:v>
      </x:c>
      <x:c r="X263" s="2" t="n">
        <x:f>IF(U263&gt;0,1,0)</x:f>
        <x:v>1</x:v>
      </x:c>
      <x:c r="Y263" s="9" t="n">
        <x:f>MAX(U263,0)</x:f>
        <x:v>771.2618030371268</x:v>
      </x:c>
      <x:c r="Z263" s="9" t="n">
        <x:f>-MIN(U263,0)</x:f>
        <x:v>0</x:v>
      </x:c>
    </x:row>
    <x:row r="264" ht="23" customHeight="1">
      <x:c r="A264" s="2" t="str">
        <x:v>4H-Hist-全期</x:v>
      </x:c>
      <x:c r="B264" s="2" t="str">
        <x:v>4H</x:v>
      </x:c>
      <x:c r="C264" s="2" t="str">
        <x:v>MACD Histogram</x:v>
      </x:c>
      <x:c r="D264" s="2" t="str">
        <x:v>全期</x:v>
      </x:c>
      <x:c r="E264" s="2" t="n">
        <x:v>113</x:v>
      </x:c>
      <x:c r="F264" s="2" t="str">
        <x:v>多</x:v>
      </x:c>
      <x:c r="G264" s="11" t="n">
        <x:v>45055.166666666664</x:v>
      </x:c>
      <x:c r="H264" s="11" t="n">
        <x:v>45055.333333333336</x:v>
      </x:c>
      <x:c r="I264" s="11" t="n">
        <x:v>45056.99998842592</x:v>
      </x:c>
      <x:c r="J264" s="9" t="n">
        <x:v>27659.8</x:v>
      </x:c>
      <x:c r="K264" s="9" t="n">
        <x:v>28141.2</x:v>
      </x:c>
      <x:c r="L264" s="9" t="n">
        <x:v>27665.33196</x:v>
      </x:c>
      <x:c r="M264" s="9" t="n">
        <x:v>28135.571760000003</x:v>
      </x:c>
      <x:c r="N264" s="10" t="n">
        <x:f>IF(F264="多",1,-1)*(K264/J264-1)</x:f>
        <x:v>0.017404319626316944</x:v>
      </x:c>
      <x:c r="O264" s="10" t="n">
        <x:f>IF(F264="多",1,-1)*(M264/L264-1)</x:f>
        <x:v>0.016997439274536896</x:v>
      </x:c>
      <x:c r="P264" s="10" t="n">
        <x:v>0.0010084987196372684</x:v>
      </x:c>
      <x:c r="Q264" s="10" t="n">
        <x:v>0.0002082670825829001</x:v>
      </x:c>
      <x:c r="R264" s="10" t="n">
        <x:f>O264-P264-Q264</x:f>
        <x:v>0.015780673472316726</x:v>
      </x:c>
      <x:c r="S264" s="9" t="n">
        <x:f>V263</x:f>
        <x:v>19166.811784563855</x:v>
      </x:c>
      <x:c r="T264" s="9" t="n">
        <x:f>S264/(1+'回测计划'!$B$33)</x:f>
        <x:v>19157.233167979866</x:v>
      </x:c>
      <x:c r="U264" s="9" t="n">
        <x:f>T264*R264</x:f>
        <x:v>302.314041256926</x:v>
      </x:c>
      <x:c r="V264" s="9" t="n">
        <x:f>S264+U264</x:f>
        <x:v>19469.12582582078</x:v>
      </x:c>
      <x:c r="W264" s="2" t="n">
        <x:f>IF(N264&gt;0,1,0)</x:f>
        <x:v>1</x:v>
      </x:c>
      <x:c r="X264" s="2" t="n">
        <x:f>IF(U264&gt;0,1,0)</x:f>
        <x:v>1</x:v>
      </x:c>
      <x:c r="Y264" s="9" t="n">
        <x:f>MAX(U264,0)</x:f>
        <x:v>302.314041256926</x:v>
      </x:c>
      <x:c r="Z264" s="9" t="n">
        <x:f>-MIN(U264,0)</x:f>
        <x:v>0</x:v>
      </x:c>
    </x:row>
    <x:row r="265" ht="23" customHeight="1">
      <x:c r="A265" s="2" t="str">
        <x:v>4H-Hist-全期</x:v>
      </x:c>
      <x:c r="B265" s="2" t="str">
        <x:v>4H</x:v>
      </x:c>
      <x:c r="C265" s="2" t="str">
        <x:v>MACD Histogram</x:v>
      </x:c>
      <x:c r="D265" s="2" t="str">
        <x:v>全期</x:v>
      </x:c>
      <x:c r="E265" s="2" t="n">
        <x:v>114</x:v>
      </x:c>
      <x:c r="F265" s="2" t="str">
        <x:v>多</x:v>
      </x:c>
      <x:c r="G265" s="11" t="n">
        <x:v>45058.166666666664</x:v>
      </x:c>
      <x:c r="H265" s="11" t="n">
        <x:v>45058.333333333336</x:v>
      </x:c>
      <x:c r="I265" s="11" t="n">
        <x:v>45059.99998842592</x:v>
      </x:c>
      <x:c r="J265" s="9" t="n">
        <x:v>26956.4</x:v>
      </x:c>
      <x:c r="K265" s="9" t="n">
        <x:v>26802</x:v>
      </x:c>
      <x:c r="L265" s="9" t="n">
        <x:v>26961.79128</x:v>
      </x:c>
      <x:c r="M265" s="9" t="n">
        <x:v>26796.639600000002</x:v>
      </x:c>
      <x:c r="N265" s="10" t="n">
        <x:f>IF(F265="多",1,-1)*(K265/J265-1)</x:f>
        <x:v>-0.005727767802822359</x:v>
      </x:c>
      <x:c r="O265" s="10" t="n">
        <x:f>IF(F265="多",1,-1)*(M265/L265-1)</x:f>
        <x:v>-0.00612539716982774</x:v>
      </x:c>
      <x:c r="P265" s="10" t="n">
        <x:v>0.0009969373014150863</x:v>
      </x:c>
      <x:c r="Q265" s="10" t="n">
        <x:v>0.00015527679301887846</x:v>
      </x:c>
      <x:c r="R265" s="10" t="n">
        <x:f>O265-P265-Q265</x:f>
        <x:v>-0.007277611264261704</x:v>
      </x:c>
      <x:c r="S265" s="9" t="n">
        <x:f>V264</x:f>
        <x:v>19469.12582582078</x:v>
      </x:c>
      <x:c r="T265" s="9" t="n">
        <x:f>S265/(1+'回测计划'!$B$33)</x:f>
        <x:v>19459.396127756903</x:v>
      </x:c>
      <x:c r="U265" s="9" t="n">
        <x:f>T265*R265</x:f>
        <x:v>-141.61792045509424</x:v>
      </x:c>
      <x:c r="V265" s="9" t="n">
        <x:f>S265+U265</x:f>
        <x:v>19327.50790536569</x:v>
      </x:c>
      <x:c r="W265" s="2" t="n">
        <x:f>IF(N265&gt;0,1,0)</x:f>
        <x:v>0</x:v>
      </x:c>
      <x:c r="X265" s="2" t="n">
        <x:f>IF(U265&gt;0,1,0)</x:f>
        <x:v>0</x:v>
      </x:c>
      <x:c r="Y265" s="9" t="n">
        <x:f>MAX(U265,0)</x:f>
        <x:v>0</x:v>
      </x:c>
      <x:c r="Z265" s="9" t="n">
        <x:f>-MIN(U265,0)</x:f>
        <x:v>141.61792045509424</x:v>
      </x:c>
    </x:row>
    <x:row r="266" ht="23" customHeight="1">
      <x:c r="A266" s="2" t="str">
        <x:v>4H-Hist-全期</x:v>
      </x:c>
      <x:c r="B266" s="2" t="str">
        <x:v>4H</x:v>
      </x:c>
      <x:c r="C266" s="2" t="str">
        <x:v>MACD Histogram</x:v>
      </x:c>
      <x:c r="D266" s="2" t="str">
        <x:v>全期</x:v>
      </x:c>
      <x:c r="E266" s="2" t="n">
        <x:v>115</x:v>
      </x:c>
      <x:c r="F266" s="2" t="str">
        <x:v>空</x:v>
      </x:c>
      <x:c r="G266" s="11" t="n">
        <x:v>45097.50000000001</x:v>
      </x:c>
      <x:c r="H266" s="11" t="n">
        <x:v>45097.666666666664</x:v>
      </x:c>
      <x:c r="I266" s="11" t="n">
        <x:v>45099.333321759266</x:v>
      </x:c>
      <x:c r="J266" s="9" t="n">
        <x:v>26820.5</x:v>
      </x:c>
      <x:c r="K266" s="9" t="n">
        <x:v>29988.5</x:v>
      </x:c>
      <x:c r="L266" s="9" t="n">
        <x:v>26815.1359</x:v>
      </x:c>
      <x:c r="M266" s="9" t="n">
        <x:v>29994.4977</x:v>
      </x:c>
      <x:c r="N266" s="10" t="n">
        <x:f>IF(F266="多",1,-1)*(K266/J266-1)</x:f>
        <x:v>-0.11811860330717172</x:v>
      </x:c>
      <x:c r="O266" s="10" t="n">
        <x:f>IF(F266="多",1,-1)*(M266/L266-1)</x:f>
        <x:v>-0.1185659402158763</x:v>
      </x:c>
      <x:c r="P266" s="10" t="n">
        <x:v>0.0010592829701079381</x:v>
      </x:c>
      <x:c r="Q266" s="10" t="n">
        <x:v>-0.00017622430595267362</x:v>
      </x:c>
      <x:c r="R266" s="10" t="n">
        <x:f>O266-P266-Q266</x:f>
        <x:v>-0.11944899888003156</x:v>
      </x:c>
      <x:c r="S266" s="9" t="n">
        <x:f>V265</x:f>
        <x:v>19327.50790536569</x:v>
      </x:c>
      <x:c r="T266" s="9" t="n">
        <x:f>S266/(1+'回测计划'!$B$33)</x:f>
        <x:v>19317.848980875253</x:v>
      </x:c>
      <x:c r="U266" s="9" t="n">
        <x:f>T266*R266</x:f>
        <x:v>-2307.497721281187</x:v>
      </x:c>
      <x:c r="V266" s="9" t="n">
        <x:f>S266+U266</x:f>
        <x:v>17020.0101840845</x:v>
      </x:c>
      <x:c r="W266" s="2" t="n">
        <x:f>IF(N266&gt;0,1,0)</x:f>
        <x:v>0</x:v>
      </x:c>
      <x:c r="X266" s="2" t="n">
        <x:f>IF(U266&gt;0,1,0)</x:f>
        <x:v>0</x:v>
      </x:c>
      <x:c r="Y266" s="9" t="n">
        <x:f>MAX(U266,0)</x:f>
        <x:v>0</x:v>
      </x:c>
      <x:c r="Z266" s="9" t="n">
        <x:f>-MIN(U266,0)</x:f>
        <x:v>2307.497721281187</x:v>
      </x:c>
    </x:row>
    <x:row r="267" ht="23" customHeight="1">
      <x:c r="A267" s="2" t="str">
        <x:v>4H-Hist-全期</x:v>
      </x:c>
      <x:c r="B267" s="2" t="str">
        <x:v>4H</x:v>
      </x:c>
      <x:c r="C267" s="2" t="str">
        <x:v>MACD Histogram</x:v>
      </x:c>
      <x:c r="D267" s="2" t="str">
        <x:v>全期</x:v>
      </x:c>
      <x:c r="E267" s="2" t="n">
        <x:v>116</x:v>
      </x:c>
      <x:c r="F267" s="2" t="str">
        <x:v>空</x:v>
      </x:c>
      <x:c r="G267" s="11" t="n">
        <x:v>45101.00000000001</x:v>
      </x:c>
      <x:c r="H267" s="11" t="n">
        <x:v>45101.166666666664</x:v>
      </x:c>
      <x:c r="I267" s="11" t="n">
        <x:v>45102.833321759266</x:v>
      </x:c>
      <x:c r="J267" s="9" t="n">
        <x:v>30873.7</x:v>
      </x:c>
      <x:c r="K267" s="9" t="n">
        <x:v>30710</x:v>
      </x:c>
      <x:c r="L267" s="9" t="n">
        <x:v>30867.525260000002</x:v>
      </x:c>
      <x:c r="M267" s="9" t="n">
        <x:v>30716.142</x:v>
      </x:c>
      <x:c r="N267" s="10" t="n">
        <x:f>IF(F267="多",1,-1)*(K267/J267-1)</x:f>
        <x:v>0.005302247544026195</x:v>
      </x:c>
      <x:c r="O267" s="10" t="n">
        <x:f>IF(F267="多",1,-1)*(M267/L267-1)</x:f>
        <x:v>0.004904288851305338</x:v>
      </x:c>
      <x:c r="P267" s="10" t="n">
        <x:v>0.0009975478555743474</x:v>
      </x:c>
      <x:c r="Q267" s="10" t="n">
        <x:v>-0.0004952317968881434</x:v>
      </x:c>
      <x:c r="R267" s="10" t="n">
        <x:f>O267-P267-Q267</x:f>
        <x:v>0.004401972792619135</x:v>
      </x:c>
      <x:c r="S267" s="9" t="n">
        <x:f>V266</x:f>
        <x:v>17020.0101840845</x:v>
      </x:c>
      <x:c r="T267" s="9" t="n">
        <x:f>S267/(1+'回测计划'!$B$33)</x:f>
        <x:v>17011.50443186857</x:v>
      </x:c>
      <x:c r="U267" s="9" t="n">
        <x:f>T267*R267</x:f>
        <x:v>74.88417967060528</x:v>
      </x:c>
      <x:c r="V267" s="9" t="n">
        <x:f>S267+U267</x:f>
        <x:v>17094.894363755106</x:v>
      </x:c>
      <x:c r="W267" s="2" t="n">
        <x:f>IF(N267&gt;0,1,0)</x:f>
        <x:v>1</x:v>
      </x:c>
      <x:c r="X267" s="2" t="n">
        <x:f>IF(U267&gt;0,1,0)</x:f>
        <x:v>1</x:v>
      </x:c>
      <x:c r="Y267" s="9" t="n">
        <x:f>MAX(U267,0)</x:f>
        <x:v>74.88417967060528</x:v>
      </x:c>
      <x:c r="Z267" s="9" t="n">
        <x:f>-MIN(U267,0)</x:f>
        <x:v>0</x:v>
      </x:c>
    </x:row>
    <x:row r="268" ht="23" customHeight="1">
      <x:c r="A268" s="2" t="str">
        <x:v>4H-Hist-全期</x:v>
      </x:c>
      <x:c r="B268" s="2" t="str">
        <x:v>4H</x:v>
      </x:c>
      <x:c r="C268" s="2" t="str">
        <x:v>MACD Histogram</x:v>
      </x:c>
      <x:c r="D268" s="2" t="str">
        <x:v>全期</x:v>
      </x:c>
      <x:c r="E268" s="2" t="n">
        <x:v>117</x:v>
      </x:c>
      <x:c r="F268" s="2" t="str">
        <x:v>多</x:v>
      </x:c>
      <x:c r="G268" s="11" t="n">
        <x:v>45106.333333333336</x:v>
      </x:c>
      <x:c r="H268" s="11" t="n">
        <x:v>45106.50000000001</x:v>
      </x:c>
      <x:c r="I268" s="11" t="n">
        <x:v>45108.166655092595</x:v>
      </x:c>
      <x:c r="J268" s="9" t="n">
        <x:v>30162.3</x:v>
      </x:c>
      <x:c r="K268" s="9" t="n">
        <x:v>30360.3</x:v>
      </x:c>
      <x:c r="L268" s="9" t="n">
        <x:v>30168.332459999998</x:v>
      </x:c>
      <x:c r="M268" s="9" t="n">
        <x:v>30354.22794</x:v>
      </x:c>
      <x:c r="N268" s="10" t="n">
        <x:f>IF(F268="多",1,-1)*(K268/J268-1)</x:f>
        <x:v>0.006564486130036462</x:v>
      </x:c>
      <x:c r="O268" s="10" t="n">
        <x:f>IF(F268="多",1,-1)*(M268/L268-1)</x:f>
        <x:v>0.006161940844641611</x:v>
      </x:c>
      <x:c r="P268" s="10" t="n">
        <x:v>0.001003080970422321</x:v>
      </x:c>
      <x:c r="Q268" s="10" t="n">
        <x:v>0.0004969775084478704</x:v>
      </x:c>
      <x:c r="R268" s="10" t="n">
        <x:f>O268-P268-Q268</x:f>
        <x:v>0.00466188236577142</x:v>
      </x:c>
      <x:c r="S268" s="9" t="n">
        <x:f>V267</x:f>
        <x:v>17094.894363755106</x:v>
      </x:c>
      <x:c r="T268" s="9" t="n">
        <x:f>S268/(1+'回测计划'!$B$33)</x:f>
        <x:v>17086.351188161025</x:v>
      </x:c>
      <x:c r="U268" s="9" t="n">
        <x:f>T268*R268</x:f>
        <x:v>79.65455929946543</x:v>
      </x:c>
      <x:c r="V268" s="9" t="n">
        <x:f>S268+U268</x:f>
        <x:v>17174.54892305457</x:v>
      </x:c>
      <x:c r="W268" s="2" t="n">
        <x:f>IF(N268&gt;0,1,0)</x:f>
        <x:v>1</x:v>
      </x:c>
      <x:c r="X268" s="2" t="n">
        <x:f>IF(U268&gt;0,1,0)</x:f>
        <x:v>1</x:v>
      </x:c>
      <x:c r="Y268" s="9" t="n">
        <x:f>MAX(U268,0)</x:f>
        <x:v>79.65455929946543</x:v>
      </x:c>
      <x:c r="Z268" s="9" t="n">
        <x:f>-MIN(U268,0)</x:f>
        <x:v>0</x:v>
      </x:c>
    </x:row>
    <x:row r="269" ht="23" customHeight="1">
      <x:c r="A269" s="2" t="str">
        <x:v>4H-Hist-全期</x:v>
      </x:c>
      <x:c r="B269" s="2" t="str">
        <x:v>4H</x:v>
      </x:c>
      <x:c r="C269" s="2" t="str">
        <x:v>MACD Histogram</x:v>
      </x:c>
      <x:c r="D269" s="2" t="str">
        <x:v>全期</x:v>
      </x:c>
      <x:c r="E269" s="2" t="n">
        <x:v>118</x:v>
      </x:c>
      <x:c r="F269" s="2" t="str">
        <x:v>多</x:v>
      </x:c>
      <x:c r="G269" s="11" t="n">
        <x:v>45124.833333333336</x:v>
      </x:c>
      <x:c r="H269" s="11" t="n">
        <x:v>45125.00000000001</x:v>
      </x:c>
      <x:c r="I269" s="11" t="n">
        <x:v>45126.666655092595</x:v>
      </x:c>
      <x:c r="J269" s="9" t="n">
        <x:v>30163.4</x:v>
      </x:c>
      <x:c r="K269" s="9" t="n">
        <x:v>29984</x:v>
      </x:c>
      <x:c r="L269" s="9" t="n">
        <x:v>30169.43268</x:v>
      </x:c>
      <x:c r="M269" s="9" t="n">
        <x:v>29978.0032</x:v>
      </x:c>
      <x:c r="N269" s="10" t="n">
        <x:f>IF(F269="多",1,-1)*(K269/J269-1)</x:f>
        <x:v>-0.005947605376051768</x:v>
      </x:c>
      <x:c r="O269" s="10" t="n">
        <x:f>IF(F269="多",1,-1)*(M269/L269-1)</x:f>
        <x:v>-0.006345146825611492</x:v>
      </x:c>
      <x:c r="P269" s="10" t="n">
        <x:v>0.0009968274265871942</x:v>
      </x:c>
      <x:c r="Q269" s="10" t="n">
        <x:v>0.0002802797870509973</x:v>
      </x:c>
      <x:c r="R269" s="10" t="n">
        <x:f>O269-P269-Q269</x:f>
        <x:v>-0.0076222540392496835</x:v>
      </x:c>
      <x:c r="S269" s="9" t="n">
        <x:f>V268</x:f>
        <x:v>17174.54892305457</x:v>
      </x:c>
      <x:c r="T269" s="9" t="n">
        <x:f>S269/(1+'回测计划'!$B$33)</x:f>
        <x:v>17165.96594008453</x:v>
      </x:c>
      <x:c r="U269" s="9" t="n">
        <x:f>T269*R269</x:f>
        <x:v>-130.8433532244318</x:v>
      </x:c>
      <x:c r="V269" s="9" t="n">
        <x:f>S269+U269</x:f>
        <x:v>17043.70556983014</x:v>
      </x:c>
      <x:c r="W269" s="2" t="n">
        <x:f>IF(N269&gt;0,1,0)</x:f>
        <x:v>0</x:v>
      </x:c>
      <x:c r="X269" s="2" t="n">
        <x:f>IF(U269&gt;0,1,0)</x:f>
        <x:v>0</x:v>
      </x:c>
      <x:c r="Y269" s="9" t="n">
        <x:f>MAX(U269,0)</x:f>
        <x:v>0</x:v>
      </x:c>
      <x:c r="Z269" s="9" t="n">
        <x:f>-MIN(U269,0)</x:f>
        <x:v>130.8433532244318</x:v>
      </x:c>
    </x:row>
    <x:row r="270" ht="23" customHeight="1">
      <x:c r="A270" s="2" t="str">
        <x:v>4H-Hist-全期</x:v>
      </x:c>
      <x:c r="B270" s="2" t="str">
        <x:v>4H</x:v>
      </x:c>
      <x:c r="C270" s="2" t="str">
        <x:v>MACD Histogram</x:v>
      </x:c>
      <x:c r="D270" s="2" t="str">
        <x:v>全期</x:v>
      </x:c>
      <x:c r="E270" s="2" t="n">
        <x:v>119</x:v>
      </x:c>
      <x:c r="F270" s="2" t="str">
        <x:v>多</x:v>
      </x:c>
      <x:c r="G270" s="11" t="n">
        <x:v>45131.50000000001</x:v>
      </x:c>
      <x:c r="H270" s="11" t="n">
        <x:v>45131.666666666664</x:v>
      </x:c>
      <x:c r="I270" s="11" t="n">
        <x:v>45133.333321759266</x:v>
      </x:c>
      <x:c r="J270" s="9" t="n">
        <x:v>29816.4</x:v>
      </x:c>
      <x:c r="K270" s="9" t="n">
        <x:v>29216.3</x:v>
      </x:c>
      <x:c r="L270" s="9" t="n">
        <x:v>29822.36328</x:v>
      </x:c>
      <x:c r="M270" s="9" t="n">
        <x:v>29210.45674</x:v>
      </x:c>
      <x:c r="N270" s="10" t="n">
        <x:f>IF(F270="多",1,-1)*(K270/J270-1)</x:f>
        <x:v>-0.020126507559598106</x:v>
      </x:c>
      <x:c r="O270" s="10" t="n">
        <x:f>IF(F270="多",1,-1)*(M270/L270-1)</x:f>
        <x:v>-0.020518378582369712</x:v>
      </x:c>
      <x:c r="P270" s="10" t="n">
        <x:v>0.0009897408107088152</x:v>
      </x:c>
      <x:c r="Q270" s="10" t="n">
        <x:v>0.00033295008285461503</x:v>
      </x:c>
      <x:c r="R270" s="10" t="n">
        <x:f>O270-P270-Q270</x:f>
        <x:v>-0.02184106947593314</x:v>
      </x:c>
      <x:c r="S270" s="9" t="n">
        <x:f>V269</x:f>
        <x:v>17043.70556983014</x:v>
      </x:c>
      <x:c r="T270" s="9" t="n">
        <x:f>S270/(1+'回测计划'!$B$33)</x:f>
        <x:v>17035.187975842222</x:v>
      </x:c>
      <x:c r="U270" s="9" t="n">
        <x:f>T270*R270</x:f>
        <x:v>-372.0667241159508</x:v>
      </x:c>
      <x:c r="V270" s="9" t="n">
        <x:f>S270+U270</x:f>
        <x:v>16671.63884571419</x:v>
      </x:c>
      <x:c r="W270" s="2" t="n">
        <x:f>IF(N270&gt;0,1,0)</x:f>
        <x:v>0</x:v>
      </x:c>
      <x:c r="X270" s="2" t="n">
        <x:f>IF(U270&gt;0,1,0)</x:f>
        <x:v>0</x:v>
      </x:c>
      <x:c r="Y270" s="9" t="n">
        <x:f>MAX(U270,0)</x:f>
        <x:v>0</x:v>
      </x:c>
      <x:c r="Z270" s="9" t="n">
        <x:f>-MIN(U270,0)</x:f>
        <x:v>372.0667241159508</x:v>
      </x:c>
    </x:row>
    <x:row r="271" ht="23" customHeight="1">
      <x:c r="A271" s="2" t="str">
        <x:v>4H-Hist-全期</x:v>
      </x:c>
      <x:c r="B271" s="2" t="str">
        <x:v>4H</x:v>
      </x:c>
      <x:c r="C271" s="2" t="str">
        <x:v>MACD Histogram</x:v>
      </x:c>
      <x:c r="D271" s="2" t="str">
        <x:v>全期</x:v>
      </x:c>
      <x:c r="E271" s="2" t="n">
        <x:v>120</x:v>
      </x:c>
      <x:c r="F271" s="2" t="str">
        <x:v>多</x:v>
      </x:c>
      <x:c r="G271" s="11" t="n">
        <x:v>45135.166666666664</x:v>
      </x:c>
      <x:c r="H271" s="11" t="n">
        <x:v>45135.333333333336</x:v>
      </x:c>
      <x:c r="I271" s="11" t="n">
        <x:v>45136.99998842592</x:v>
      </x:c>
      <x:c r="J271" s="9" t="n">
        <x:v>29209.8</x:v>
      </x:c>
      <x:c r="K271" s="9" t="n">
        <x:v>29284.8</x:v>
      </x:c>
      <x:c r="L271" s="9" t="n">
        <x:v>29215.641959999997</x:v>
      </x:c>
      <x:c r="M271" s="9" t="n">
        <x:v>29278.94304</x:v>
      </x:c>
      <x:c r="N271" s="10" t="n">
        <x:f>IF(F271="多",1,-1)*(K271/J271-1)</x:f>
        <x:v>0.002567631411375615</x:v>
      </x:c>
      <x:c r="O271" s="10" t="n">
        <x:f>IF(F271="多",1,-1)*(M271/L271-1)</x:f>
        <x:v>0.002166684548183806</x:v>
      </x:c>
      <x:c r="P271" s="10" t="n">
        <x:v>0.001001083342274092</x:v>
      </x:c>
      <x:c r="Q271" s="10" t="n">
        <x:v>0.00031317043101525207</x:v>
      </x:c>
      <x:c r="R271" s="10" t="n">
        <x:f>O271-P271-Q271</x:f>
        <x:v>0.0008524307748944619</x:v>
      </x:c>
      <x:c r="S271" s="9" t="n">
        <x:f>V270</x:f>
        <x:v>16671.63884571419</x:v>
      </x:c>
      <x:c r="T271" s="9" t="n">
        <x:f>S271/(1+'回测计划'!$B$33)</x:f>
        <x:v>16663.307192118133</x:v>
      </x:c>
      <x:c r="U271" s="9" t="n">
        <x:f>T271*R271</x:f>
        <x:v>14.204315862081721</x:v>
      </x:c>
      <x:c r="V271" s="9" t="n">
        <x:f>S271+U271</x:f>
        <x:v>16685.84316157627</x:v>
      </x:c>
      <x:c r="W271" s="2" t="n">
        <x:f>IF(N271&gt;0,1,0)</x:f>
        <x:v>1</x:v>
      </x:c>
      <x:c r="X271" s="2" t="n">
        <x:f>IF(U271&gt;0,1,0)</x:f>
        <x:v>1</x:v>
      </x:c>
      <x:c r="Y271" s="9" t="n">
        <x:f>MAX(U271,0)</x:f>
        <x:v>14.204315862081721</x:v>
      </x:c>
      <x:c r="Z271" s="9" t="n">
        <x:f>-MIN(U271,0)</x:f>
        <x:v>0</x:v>
      </x:c>
    </x:row>
    <x:row r="272" ht="23" customHeight="1">
      <x:c r="A272" s="2" t="str">
        <x:v>4H-Hist-全期</x:v>
      </x:c>
      <x:c r="B272" s="2" t="str">
        <x:v>4H</x:v>
      </x:c>
      <x:c r="C272" s="2" t="str">
        <x:v>MACD Histogram</x:v>
      </x:c>
      <x:c r="D272" s="2" t="str">
        <x:v>全期</x:v>
      </x:c>
      <x:c r="E272" s="2" t="n">
        <x:v>121</x:v>
      </x:c>
      <x:c r="F272" s="2" t="str">
        <x:v>空</x:v>
      </x:c>
      <x:c r="G272" s="11" t="n">
        <x:v>45140.333333333336</x:v>
      </x:c>
      <x:c r="H272" s="11" t="n">
        <x:v>45140.50000000001</x:v>
      </x:c>
      <x:c r="I272" s="11" t="n">
        <x:v>45142.166655092595</x:v>
      </x:c>
      <x:c r="J272" s="9" t="n">
        <x:v>29622.5</x:v>
      </x:c>
      <x:c r="K272" s="9" t="n">
        <x:v>29265.7</x:v>
      </x:c>
      <x:c r="L272" s="9" t="n">
        <x:v>29616.5755</x:v>
      </x:c>
      <x:c r="M272" s="9" t="n">
        <x:v>29271.55314</x:v>
      </x:c>
      <x:c r="N272" s="10" t="n">
        <x:f>IF(F272="多",1,-1)*(K272/J272-1)</x:f>
        <x:v>0.012044898303654294</x:v>
      </x:c>
      <x:c r="O272" s="10" t="n">
        <x:f>IF(F272="多",1,-1)*(M272/L272-1)</x:f>
        <x:v>0.01164963721075718</x:v>
      </x:c>
      <x:c r="P272" s="10" t="n">
        <x:v>0.0009941751813946215</x:v>
      </x:c>
      <x:c r="Q272" s="10" t="n">
        <x:v>-0.0004940858202867508</x:v>
      </x:c>
      <x:c r="R272" s="10" t="n">
        <x:f>O272-P272-Q272</x:f>
        <x:v>0.011149547849649308</x:v>
      </x:c>
      <x:c r="S272" s="9" t="n">
        <x:f>V271</x:f>
        <x:v>16685.84316157627</x:v>
      </x:c>
      <x:c r="T272" s="9" t="n">
        <x:f>S272/(1+'回测计划'!$B$33)</x:f>
        <x:v>16677.504409371588</x:v>
      </x:c>
      <x:c r="U272" s="9" t="n">
        <x:f>T272*R272</x:f>
        <x:v>185.94663342502585</x:v>
      </x:c>
      <x:c r="V272" s="9" t="n">
        <x:f>S272+U272</x:f>
        <x:v>16871.789795001296</x:v>
      </x:c>
      <x:c r="W272" s="2" t="n">
        <x:f>IF(N272&gt;0,1,0)</x:f>
        <x:v>1</x:v>
      </x:c>
      <x:c r="X272" s="2" t="n">
        <x:f>IF(U272&gt;0,1,0)</x:f>
        <x:v>1</x:v>
      </x:c>
      <x:c r="Y272" s="9" t="n">
        <x:f>MAX(U272,0)</x:f>
        <x:v>185.94663342502585</x:v>
      </x:c>
      <x:c r="Z272" s="9" t="n">
        <x:f>-MIN(U272,0)</x:f>
        <x:v>0</x:v>
      </x:c>
    </x:row>
    <x:row r="273" ht="23" customHeight="1">
      <x:c r="A273" s="2" t="str">
        <x:v>4H-Hist-全期</x:v>
      </x:c>
      <x:c r="B273" s="2" t="str">
        <x:v>4H</x:v>
      </x:c>
      <x:c r="C273" s="2" t="str">
        <x:v>MACD Histogram</x:v>
      </x:c>
      <x:c r="D273" s="2" t="str">
        <x:v>全期</x:v>
      </x:c>
      <x:c r="E273" s="2" t="n">
        <x:v>122</x:v>
      </x:c>
      <x:c r="F273" s="2" t="str">
        <x:v>多</x:v>
      </x:c>
      <x:c r="G273" s="11" t="n">
        <x:v>45154.166666666664</x:v>
      </x:c>
      <x:c r="H273" s="11" t="n">
        <x:v>45154.333333333336</x:v>
      </x:c>
      <x:c r="I273" s="11" t="n">
        <x:v>45155.99998842592</x:v>
      </x:c>
      <x:c r="J273" s="9" t="n">
        <x:v>29188.9</x:v>
      </x:c>
      <x:c r="K273" s="9" t="n">
        <x:v>27920.9</x:v>
      </x:c>
      <x:c r="L273" s="9" t="n">
        <x:v>29194.73778</x:v>
      </x:c>
      <x:c r="M273" s="9" t="n">
        <x:v>27915.315820000003</x:v>
      </x:c>
      <x:c r="N273" s="10" t="n">
        <x:f>IF(F273="多",1,-1)*(K273/J273-1)</x:f>
        <x:v>-0.04344117113012136</x:v>
      </x:c>
      <x:c r="O273" s="10" t="n">
        <x:f>IF(F273="多",1,-1)*(M273/L273-1)</x:f>
        <x:v>-0.04382371815226482</x:v>
      </x:c>
      <x:c r="P273" s="10" t="n">
        <x:v>0.0009780881409238676</x:v>
      </x:c>
      <x:c r="Q273" s="10" t="n">
        <x:v>0.0003960042418301552</x:v>
      </x:c>
      <x:c r="R273" s="10" t="n">
        <x:f>O273-P273-Q273</x:f>
        <x:v>-0.04519781053501885</x:v>
      </x:c>
      <x:c r="S273" s="9" t="n">
        <x:f>V272</x:f>
        <x:v>16871.789795001296</x:v>
      </x:c>
      <x:c r="T273" s="9" t="n">
        <x:f>S273/(1+'回测计划'!$B$33)</x:f>
        <x:v>16863.358115943323</x:v>
      </x:c>
      <x:c r="U273" s="9" t="n">
        <x:f>T273*R273</x:f>
        <x:v>-762.1868651085787</x:v>
      </x:c>
      <x:c r="V273" s="9" t="n">
        <x:f>S273+U273</x:f>
        <x:v>16109.602929892717</x:v>
      </x:c>
      <x:c r="W273" s="2" t="n">
        <x:f>IF(N273&gt;0,1,0)</x:f>
        <x:v>0</x:v>
      </x:c>
      <x:c r="X273" s="2" t="n">
        <x:f>IF(U273&gt;0,1,0)</x:f>
        <x:v>0</x:v>
      </x:c>
      <x:c r="Y273" s="9" t="n">
        <x:f>MAX(U273,0)</x:f>
        <x:v>0</x:v>
      </x:c>
      <x:c r="Z273" s="9" t="n">
        <x:f>-MIN(U273,0)</x:f>
        <x:v>762.1868651085787</x:v>
      </x:c>
    </x:row>
    <x:row r="274" ht="23" customHeight="1">
      <x:c r="A274" s="2" t="str">
        <x:v>4H-Hist-全期</x:v>
      </x:c>
      <x:c r="B274" s="2" t="str">
        <x:v>4H</x:v>
      </x:c>
      <x:c r="C274" s="2" t="str">
        <x:v>MACD Histogram</x:v>
      </x:c>
      <x:c r="D274" s="2" t="str">
        <x:v>全期</x:v>
      </x:c>
      <x:c r="E274" s="2" t="n">
        <x:v>123</x:v>
      </x:c>
      <x:c r="F274" s="2" t="str">
        <x:v>多</x:v>
      </x:c>
      <x:c r="G274" s="11" t="n">
        <x:v>45161.166666666664</x:v>
      </x:c>
      <x:c r="H274" s="11" t="n">
        <x:v>45161.333333333336</x:v>
      </x:c>
      <x:c r="I274" s="11" t="n">
        <x:v>45162.99998842592</x:v>
      </x:c>
      <x:c r="J274" s="9" t="n">
        <x:v>26044.5</x:v>
      </x:c>
      <x:c r="K274" s="9" t="n">
        <x:v>25987.3</x:v>
      </x:c>
      <x:c r="L274" s="9" t="n">
        <x:v>26049.708899999998</x:v>
      </x:c>
      <x:c r="M274" s="9" t="n">
        <x:v>25982.10254</x:v>
      </x:c>
      <x:c r="N274" s="10" t="n">
        <x:f>IF(F274="多",1,-1)*(K274/J274-1)</x:f>
        <x:v>-0.002196241048973868</x:v>
      </x:c>
      <x:c r="O274" s="10" t="n">
        <x:f>IF(F274="多",1,-1)*(M274/L274-1)</x:f>
        <x:v>-0.002595282744215166</x:v>
      </x:c>
      <x:c r="P274" s="10" t="n">
        <x:v>0.0009987023586278925</x:v>
      </x:c>
      <x:c r="Q274" s="10" t="n">
        <x:v>0.000019212363828060075</x:v>
      </x:c>
      <x:c r="R274" s="10" t="n">
        <x:f>O274-P274-Q274</x:f>
        <x:v>-0.0036131974666711187</x:v>
      </x:c>
      <x:c r="S274" s="9" t="n">
        <x:f>V273</x:f>
        <x:v>16109.602929892717</x:v>
      </x:c>
      <x:c r="T274" s="9" t="n">
        <x:f>S274/(1+'回测计划'!$B$33)</x:f>
        <x:v>16101.55215381581</x:v>
      </x:c>
      <x:c r="U274" s="9" t="n">
        <x:f>T274*R274</x:f>
        <x:v>-58.17808745164018</x:v>
      </x:c>
      <x:c r="V274" s="9" t="n">
        <x:f>S274+U274</x:f>
        <x:v>16051.424842441076</x:v>
      </x:c>
      <x:c r="W274" s="2" t="n">
        <x:f>IF(N274&gt;0,1,0)</x:f>
        <x:v>0</x:v>
      </x:c>
      <x:c r="X274" s="2" t="n">
        <x:f>IF(U274&gt;0,1,0)</x:f>
        <x:v>0</x:v>
      </x:c>
      <x:c r="Y274" s="9" t="n">
        <x:f>MAX(U274,0)</x:f>
        <x:v>0</x:v>
      </x:c>
      <x:c r="Z274" s="9" t="n">
        <x:f>-MIN(U274,0)</x:f>
        <x:v>58.17808745164018</x:v>
      </x:c>
    </x:row>
    <x:row r="275" ht="23" customHeight="1">
      <x:c r="A275" s="2" t="str">
        <x:v>4H-Hist-全期</x:v>
      </x:c>
      <x:c r="B275" s="2" t="str">
        <x:v>4H</x:v>
      </x:c>
      <x:c r="C275" s="2" t="str">
        <x:v>MACD Histogram</x:v>
      </x:c>
      <x:c r="D275" s="2" t="str">
        <x:v>全期</x:v>
      </x:c>
      <x:c r="E275" s="2" t="n">
        <x:v>124</x:v>
      </x:c>
      <x:c r="F275" s="2" t="str">
        <x:v>多</x:v>
      </x:c>
      <x:c r="G275" s="11" t="n">
        <x:v>45176.00000000001</x:v>
      </x:c>
      <x:c r="H275" s="11" t="n">
        <x:v>45176.166666666664</x:v>
      </x:c>
      <x:c r="I275" s="11" t="n">
        <x:v>45177.833321759266</x:v>
      </x:c>
      <x:c r="J275" s="9" t="n">
        <x:v>25679.5</x:v>
      </x:c>
      <x:c r="K275" s="9" t="n">
        <x:v>25828.9</x:v>
      </x:c>
      <x:c r="L275" s="9" t="n">
        <x:v>25684.6359</x:v>
      </x:c>
      <x:c r="M275" s="9" t="n">
        <x:v>25823.734220000002</x:v>
      </x:c>
      <x:c r="N275" s="10" t="n">
        <x:f>IF(F275="多",1,-1)*(K275/J275-1)</x:f>
        <x:v>0.005817870285636406</x:v>
      </x:c>
      <x:c r="O275" s="10" t="n">
        <x:f>IF(F275="多",1,-1)*(M275/L275-1)</x:f>
        <x:v>0.005415623586861873</x:v>
      </x:c>
      <x:c r="P275" s="10" t="n">
        <x:v>0.001002707811793431</x:v>
      </x:c>
      <x:c r="Q275" s="10" t="n">
        <x:v>0.00013643649365495405</x:v>
      </x:c>
      <x:c r="R275" s="10" t="n">
        <x:f>O275-P275-Q275</x:f>
        <x:v>0.004276479281413488</x:v>
      </x:c>
      <x:c r="S275" s="9" t="n">
        <x:f>V274</x:f>
        <x:v>16051.424842441076</x:v>
      </x:c>
      <x:c r="T275" s="9" t="n">
        <x:f>S275/(1+'回测计划'!$B$33)</x:f>
        <x:v>16043.403140870641</x:v>
      </x:c>
      <x:c r="U275" s="9" t="n">
        <x:f>T275*R275</x:f>
        <x:v>68.60928113529737</x:v>
      </x:c>
      <x:c r="V275" s="9" t="n">
        <x:f>S275+U275</x:f>
        <x:v>16120.034123576374</x:v>
      </x:c>
      <x:c r="W275" s="2" t="n">
        <x:f>IF(N275&gt;0,1,0)</x:f>
        <x:v>1</x:v>
      </x:c>
      <x:c r="X275" s="2" t="n">
        <x:f>IF(U275&gt;0,1,0)</x:f>
        <x:v>1</x:v>
      </x:c>
      <x:c r="Y275" s="9" t="n">
        <x:f>MAX(U275,0)</x:f>
        <x:v>68.60928113529737</x:v>
      </x:c>
      <x:c r="Z275" s="9" t="n">
        <x:f>-MIN(U275,0)</x:f>
        <x:v>0</x:v>
      </x:c>
    </x:row>
    <x:row r="276" ht="23" customHeight="1">
      <x:c r="A276" s="2" t="str">
        <x:v>4H-Hist-全期</x:v>
      </x:c>
      <x:c r="B276" s="2" t="str">
        <x:v>4H</x:v>
      </x:c>
      <x:c r="C276" s="2" t="str">
        <x:v>MACD Histogram</x:v>
      </x:c>
      <x:c r="D276" s="2" t="str">
        <x:v>全期</x:v>
      </x:c>
      <x:c r="E276" s="2" t="n">
        <x:v>125</x:v>
      </x:c>
      <x:c r="F276" s="2" t="str">
        <x:v>多</x:v>
      </x:c>
      <x:c r="G276" s="11" t="n">
        <x:v>45181.166666666664</x:v>
      </x:c>
      <x:c r="H276" s="11" t="n">
        <x:v>45181.333333333336</x:v>
      </x:c>
      <x:c r="I276" s="11" t="n">
        <x:v>45182.99998842592</x:v>
      </x:c>
      <x:c r="J276" s="9" t="n">
        <x:v>25150.4</x:v>
      </x:c>
      <x:c r="K276" s="9" t="n">
        <x:v>26229.1</x:v>
      </x:c>
      <x:c r="L276" s="9" t="n">
        <x:v>25155.430080000002</x:v>
      </x:c>
      <x:c r="M276" s="9" t="n">
        <x:v>26223.85418</x:v>
      </x:c>
      <x:c r="N276" s="10" t="n">
        <x:f>IF(F276="多",1,-1)*(K276/J276-1)</x:f>
        <x:v>0.042889973916915736</x:v>
      </x:c>
      <x:c r="O276" s="10" t="n">
        <x:f>IF(F276="多",1,-1)*(M276/L276-1)</x:f>
        <x:v>0.04247290134186388</x:v>
      </x:c>
      <x:c r="P276" s="10" t="n">
        <x:v>0.001021236450670932</x:v>
      </x:c>
      <x:c r="Q276" s="10" t="n">
        <x:v>0.00005619848499912838</x:v>
      </x:c>
      <x:c r="R276" s="10" t="n">
        <x:f>O276-P276-Q276</x:f>
        <x:v>0.041395466406193814</x:v>
      </x:c>
      <x:c r="S276" s="9" t="n">
        <x:f>V275</x:f>
        <x:v>16120.034123576374</x:v>
      </x:c>
      <x:c r="T276" s="9" t="n">
        <x:f>S276/(1+'回测计划'!$B$33)</x:f>
        <x:v>16111.97813450912</x:v>
      </x:c>
      <x:c r="U276" s="9" t="n">
        <x:f>T276*R276</x:f>
        <x:v>666.9628496044015</x:v>
      </x:c>
      <x:c r="V276" s="9" t="n">
        <x:f>S276+U276</x:f>
        <x:v>16786.996973180776</x:v>
      </x:c>
      <x:c r="W276" s="2" t="n">
        <x:f>IF(N276&gt;0,1,0)</x:f>
        <x:v>1</x:v>
      </x:c>
      <x:c r="X276" s="2" t="n">
        <x:f>IF(U276&gt;0,1,0)</x:f>
        <x:v>1</x:v>
      </x:c>
      <x:c r="Y276" s="9" t="n">
        <x:f>MAX(U276,0)</x:f>
        <x:v>666.9628496044015</x:v>
      </x:c>
      <x:c r="Z276" s="9" t="n">
        <x:f>-MIN(U276,0)</x:f>
        <x:v>0</x:v>
      </x:c>
    </x:row>
    <x:row r="277" ht="23" customHeight="1">
      <x:c r="A277" s="2" t="str">
        <x:v>4H-Hist-全期</x:v>
      </x:c>
      <x:c r="B277" s="2" t="str">
        <x:v>4H</x:v>
      </x:c>
      <x:c r="C277" s="2" t="str">
        <x:v>MACD Histogram</x:v>
      </x:c>
      <x:c r="D277" s="2" t="str">
        <x:v>全期</x:v>
      </x:c>
      <x:c r="E277" s="2" t="n">
        <x:v>126</x:v>
      </x:c>
      <x:c r="F277" s="2" t="str">
        <x:v>空</x:v>
      </x:c>
      <x:c r="G277" s="11" t="n">
        <x:v>45184.00000000001</x:v>
      </x:c>
      <x:c r="H277" s="11" t="n">
        <x:v>45184.166666666664</x:v>
      </x:c>
      <x:c r="I277" s="11" t="n">
        <x:v>45185.833321759266</x:v>
      </x:c>
      <x:c r="J277" s="9" t="n">
        <x:v>26662</x:v>
      </x:c>
      <x:c r="K277" s="9" t="n">
        <x:v>26510.7</x:v>
      </x:c>
      <x:c r="L277" s="9" t="n">
        <x:v>26656.6676</x:v>
      </x:c>
      <x:c r="M277" s="9" t="n">
        <x:v>26516.00214</x:v>
      </x:c>
      <x:c r="N277" s="10" t="n">
        <x:f>IF(F277="多",1,-1)*(K277/J277-1)</x:f>
        <x:v>0.005674743080039013</x:v>
      </x:c>
      <x:c r="O277" s="10" t="n">
        <x:f>IF(F277="多",1,-1)*(M277/L277-1)</x:f>
        <x:v>0.005276933415338081</x:v>
      </x:c>
      <x:c r="P277" s="10" t="n">
        <x:v>0.0009973615332923309</x:v>
      </x:c>
      <x:c r="Q277" s="10" t="n">
        <x:v>0.000015915418737417383</x:v>
      </x:c>
      <x:c r="R277" s="10" t="n">
        <x:f>O277-P277-Q277</x:f>
        <x:v>0.004263656463308333</x:v>
      </x:c>
      <x:c r="S277" s="9" t="n">
        <x:f>V276</x:f>
        <x:v>16786.996973180776</x:v>
      </x:c>
      <x:c r="T277" s="9" t="n">
        <x:f>S277/(1+'回测计划'!$B$33)</x:f>
        <x:v>16778.607669346104</x:v>
      </x:c>
      <x:c r="U277" s="9" t="n">
        <x:f>T277*R277</x:f>
        <x:v>71.53821903472227</x:v>
      </x:c>
      <x:c r="V277" s="9" t="n">
        <x:f>S277+U277</x:f>
        <x:v>16858.5351922155</x:v>
      </x:c>
      <x:c r="W277" s="2" t="n">
        <x:f>IF(N277&gt;0,1,0)</x:f>
        <x:v>1</x:v>
      </x:c>
      <x:c r="X277" s="2" t="n">
        <x:f>IF(U277&gt;0,1,0)</x:f>
        <x:v>1</x:v>
      </x:c>
      <x:c r="Y277" s="9" t="n">
        <x:f>MAX(U277,0)</x:f>
        <x:v>71.53821903472227</x:v>
      </x:c>
      <x:c r="Z277" s="9" t="n">
        <x:f>-MIN(U277,0)</x:f>
        <x:v>0</x:v>
      </x:c>
    </x:row>
    <x:row r="278" ht="23" customHeight="1">
      <x:c r="A278" s="2" t="str">
        <x:v>4H-Hist-全期</x:v>
      </x:c>
      <x:c r="B278" s="2" t="str">
        <x:v>4H</x:v>
      </x:c>
      <x:c r="C278" s="2" t="str">
        <x:v>MACD Histogram</x:v>
      </x:c>
      <x:c r="D278" s="2" t="str">
        <x:v>全期</x:v>
      </x:c>
      <x:c r="E278" s="2" t="n">
        <x:v>127</x:v>
      </x:c>
      <x:c r="F278" s="2" t="str">
        <x:v>空</x:v>
      </x:c>
      <x:c r="G278" s="11" t="n">
        <x:v>45189.00000000001</x:v>
      </x:c>
      <x:c r="H278" s="11" t="n">
        <x:v>45189.166666666664</x:v>
      </x:c>
      <x:c r="I278" s="11" t="n">
        <x:v>45190.833321759266</x:v>
      </x:c>
      <x:c r="J278" s="9" t="n">
        <x:v>27172.1</x:v>
      </x:c>
      <x:c r="K278" s="9" t="n">
        <x:v>26722.7</x:v>
      </x:c>
      <x:c r="L278" s="9" t="n">
        <x:v>27166.66558</x:v>
      </x:c>
      <x:c r="M278" s="9" t="n">
        <x:v>26728.04454</x:v>
      </x:c>
      <x:c r="N278" s="10" t="n">
        <x:f>IF(F278="多",1,-1)*(K278/J278-1)</x:f>
        <x:v>0.016539023483646775</x:v>
      </x:c>
      <x:c r="O278" s="10" t="n">
        <x:f>IF(F278="多",1,-1)*(M278/L278-1)</x:f>
        <x:v>0.016145560400423697</x:v>
      </x:c>
      <x:c r="P278" s="10" t="n">
        <x:v>0.0009919272197997883</x:v>
      </x:c>
      <x:c r="Q278" s="10" t="n">
        <x:v>0.00003129915728878845</x:v>
      </x:c>
      <x:c r="R278" s="10" t="n">
        <x:f>O278-P278-Q278</x:f>
        <x:v>0.015122334023335121</x:v>
      </x:c>
      <x:c r="S278" s="9" t="n">
        <x:f>V277</x:f>
        <x:v>16858.5351922155</x:v>
      </x:c>
      <x:c r="T278" s="9" t="n">
        <x:f>S278/(1+'回测计划'!$B$33)</x:f>
        <x:v>16850.110137146927</x:v>
      </x:c>
      <x:c r="U278" s="9" t="n">
        <x:f>T278*R278</x:f>
        <x:v>254.812993823921</x:v>
      </x:c>
      <x:c r="V278" s="9" t="n">
        <x:f>S278+U278</x:f>
        <x:v>17113.34818603942</x:v>
      </x:c>
      <x:c r="W278" s="2" t="n">
        <x:f>IF(N278&gt;0,1,0)</x:f>
        <x:v>1</x:v>
      </x:c>
      <x:c r="X278" s="2" t="n">
        <x:f>IF(U278&gt;0,1,0)</x:f>
        <x:v>1</x:v>
      </x:c>
      <x:c r="Y278" s="9" t="n">
        <x:f>MAX(U278,0)</x:f>
        <x:v>254.812993823921</x:v>
      </x:c>
      <x:c r="Z278" s="9" t="n">
        <x:f>-MIN(U278,0)</x:f>
        <x:v>0</x:v>
      </x:c>
    </x:row>
    <x:row r="279" ht="23" customHeight="1">
      <x:c r="A279" s="2" t="str">
        <x:v>4H-Hist-全期</x:v>
      </x:c>
      <x:c r="B279" s="2" t="str">
        <x:v>4H</x:v>
      </x:c>
      <x:c r="C279" s="2" t="str">
        <x:v>MACD Histogram</x:v>
      </x:c>
      <x:c r="D279" s="2" t="str">
        <x:v>全期</x:v>
      </x:c>
      <x:c r="E279" s="2" t="n">
        <x:v>128</x:v>
      </x:c>
      <x:c r="F279" s="2" t="str">
        <x:v>多</x:v>
      </x:c>
      <x:c r="G279" s="11" t="n">
        <x:v>45194.50000000001</x:v>
      </x:c>
      <x:c r="H279" s="11" t="n">
        <x:v>45194.666666666664</x:v>
      </x:c>
      <x:c r="I279" s="11" t="n">
        <x:v>45196.333321759266</x:v>
      </x:c>
      <x:c r="J279" s="9" t="n">
        <x:v>26176.7</x:v>
      </x:c>
      <x:c r="K279" s="9" t="n">
        <x:v>26208.8</x:v>
      </x:c>
      <x:c r="L279" s="9" t="n">
        <x:v>26181.93534</x:v>
      </x:c>
      <x:c r="M279" s="9" t="n">
        <x:v>26203.55824</x:v>
      </x:c>
      <x:c r="N279" s="10" t="n">
        <x:f>IF(F279="多",1,-1)*(K279/J279-1)</x:f>
        <x:v>0.0012262813876462442</x:v>
      </x:c>
      <x:c r="O279" s="10" t="n">
        <x:f>IF(F279="多",1,-1)*(M279/L279-1)</x:f>
        <x:v>0.0008258709571773437</x:v>
      </x:c>
      <x:c r="P279" s="10" t="n">
        <x:v>0.0010004129354785887</x:v>
      </x:c>
      <x:c r="Q279" s="10" t="n">
        <x:v>0.000052678900741651106</x:v>
      </x:c>
      <x:c r="R279" s="10" t="n">
        <x:f>O279-P279-Q279</x:f>
        <x:v>-0.00022722087904289607</x:v>
      </x:c>
      <x:c r="S279" s="9" t="n">
        <x:f>V278</x:f>
        <x:v>17113.34818603942</x:v>
      </x:c>
      <x:c r="T279" s="9" t="n">
        <x:f>S279/(1+'回测计划'!$B$33)</x:f>
        <x:v>17104.795788145348</x:v>
      </x:c>
      <x:c r="U279" s="9" t="n">
        <x:f>T279*R279</x:f>
        <x:v>-3.886566734831612</x:v>
      </x:c>
      <x:c r="V279" s="9" t="n">
        <x:f>S279+U279</x:f>
        <x:v>17109.461619304588</x:v>
      </x:c>
      <x:c r="W279" s="2" t="n">
        <x:f>IF(N279&gt;0,1,0)</x:f>
        <x:v>1</x:v>
      </x:c>
      <x:c r="X279" s="2" t="n">
        <x:f>IF(U279&gt;0,1,0)</x:f>
        <x:v>0</x:v>
      </x:c>
      <x:c r="Y279" s="9" t="n">
        <x:f>MAX(U279,0)</x:f>
        <x:v>0</x:v>
      </x:c>
      <x:c r="Z279" s="9" t="n">
        <x:f>-MIN(U279,0)</x:f>
        <x:v>3.886566734831612</x:v>
      </x:c>
    </x:row>
    <x:row r="280" ht="23" customHeight="1">
      <x:c r="A280" s="2" t="str">
        <x:v>4H-Hist-全期</x:v>
      </x:c>
      <x:c r="B280" s="2" t="str">
        <x:v>4H</x:v>
      </x:c>
      <x:c r="C280" s="2" t="str">
        <x:v>MACD Histogram</x:v>
      </x:c>
      <x:c r="D280" s="2" t="str">
        <x:v>全期</x:v>
      </x:c>
      <x:c r="E280" s="2" t="n">
        <x:v>129</x:v>
      </x:c>
      <x:c r="F280" s="2" t="str">
        <x:v>空</x:v>
      </x:c>
      <x:c r="G280" s="11" t="n">
        <x:v>45200.833333333336</x:v>
      </x:c>
      <x:c r="H280" s="11" t="n">
        <x:v>45201.00000000001</x:v>
      </x:c>
      <x:c r="I280" s="11" t="n">
        <x:v>45202.666655092595</x:v>
      </x:c>
      <x:c r="J280" s="9" t="n">
        <x:v>27135.8</x:v>
      </x:c>
      <x:c r="K280" s="9" t="n">
        <x:v>27528.1</x:v>
      </x:c>
      <x:c r="L280" s="9" t="n">
        <x:v>27130.37284</x:v>
      </x:c>
      <x:c r="M280" s="9" t="n">
        <x:v>27533.60562</x:v>
      </x:c>
      <x:c r="N280" s="10" t="n">
        <x:f>IF(F280="多",1,-1)*(K280/J280-1)</x:f>
        <x:v>-0.014456916693077027</x:v>
      </x:c>
      <x:c r="O280" s="10" t="n">
        <x:f>IF(F280="多",1,-1)*(M280/L280-1)</x:f>
        <x:v>-0.014862780632542094</x:v>
      </x:c>
      <x:c r="P280" s="10" t="n">
        <x:v>0.001007431390316271</x:v>
      </x:c>
      <x:c r="Q280" s="10" t="n">
        <x:v>-0.00009473521499892752</x:v>
      </x:c>
      <x:c r="R280" s="10" t="n">
        <x:f>O280-P280-Q280</x:f>
        <x:v>-0.01577547680785944</x:v>
      </x:c>
      <x:c r="S280" s="9" t="n">
        <x:f>V279</x:f>
        <x:v>17109.461619304588</x:v>
      </x:c>
      <x:c r="T280" s="9" t="n">
        <x:f>S280/(1+'回测计划'!$B$33)</x:f>
        <x:v>17100.91116372273</x:v>
      </x:c>
      <x:c r="U280" s="9" t="n">
        <x:f>T280*R280</x:f>
        <x:v>-269.7750274565725</x:v>
      </x:c>
      <x:c r="V280" s="9" t="n">
        <x:f>S280+U280</x:f>
        <x:v>16839.686591848014</x:v>
      </x:c>
      <x:c r="W280" s="2" t="n">
        <x:f>IF(N280&gt;0,1,0)</x:f>
        <x:v>0</x:v>
      </x:c>
      <x:c r="X280" s="2" t="n">
        <x:f>IF(U280&gt;0,1,0)</x:f>
        <x:v>0</x:v>
      </x:c>
      <x:c r="Y280" s="9" t="n">
        <x:f>MAX(U280,0)</x:f>
        <x:v>0</x:v>
      </x:c>
      <x:c r="Z280" s="9" t="n">
        <x:f>-MIN(U280,0)</x:f>
        <x:v>269.7750274565725</x:v>
      </x:c>
    </x:row>
    <x:row r="281" ht="23" customHeight="1">
      <x:c r="A281" s="2" t="str">
        <x:v>4H-Hist-全期</x:v>
      </x:c>
      <x:c r="B281" s="2" t="str">
        <x:v>4H</x:v>
      </x:c>
      <x:c r="C281" s="2" t="str">
        <x:v>MACD Histogram</x:v>
      </x:c>
      <x:c r="D281" s="2" t="str">
        <x:v>全期</x:v>
      </x:c>
      <x:c r="E281" s="2" t="n">
        <x:v>130</x:v>
      </x:c>
      <x:c r="F281" s="2" t="str">
        <x:v>多</x:v>
      </x:c>
      <x:c r="G281" s="11" t="n">
        <x:v>45210.166666666664</x:v>
      </x:c>
      <x:c r="H281" s="11" t="n">
        <x:v>45210.333333333336</x:v>
      </x:c>
      <x:c r="I281" s="11" t="n">
        <x:v>45211.99998842592</x:v>
      </x:c>
      <x:c r="J281" s="9" t="n">
        <x:v>27381.3</x:v>
      </x:c>
      <x:c r="K281" s="9" t="n">
        <x:v>26665.4</x:v>
      </x:c>
      <x:c r="L281" s="9" t="n">
        <x:v>27386.77626</x:v>
      </x:c>
      <x:c r="M281" s="9" t="n">
        <x:v>26660.06692</x:v>
      </x:c>
      <x:c r="N281" s="10" t="n">
        <x:f>IF(F281="多",1,-1)*(K281/J281-1)</x:f>
        <x:v>-0.026145581108274585</x:v>
      </x:c>
      <x:c r="O281" s="10" t="n">
        <x:f>IF(F281="多",1,-1)*(M281/L281-1)</x:f>
        <x:v>-0.026535044983056255</x:v>
      </x:c>
      <x:c r="P281" s="10" t="n">
        <x:v>0.000986732477508472</x:v>
      </x:c>
      <x:c r="Q281" s="10" t="n">
        <x:v>0.0002680594079896567</x:v>
      </x:c>
      <x:c r="R281" s="10" t="n">
        <x:f>O281-P281-Q281</x:f>
        <x:v>-0.027789836868554383</x:v>
      </x:c>
      <x:c r="S281" s="9" t="n">
        <x:f>V280</x:f>
        <x:v>16839.686591848014</x:v>
      </x:c>
      <x:c r="T281" s="9" t="n">
        <x:f>S281/(1+'回测计划'!$B$33)</x:f>
        <x:v>16831.27095636983</x:v>
      </x:c>
      <x:c r="U281" s="9" t="n">
        <x:f>T281*R281</x:f>
        <x:v>-467.7382741679549</x:v>
      </x:c>
      <x:c r="V281" s="9" t="n">
        <x:f>S281+U281</x:f>
        <x:v>16371.948317680059</x:v>
      </x:c>
      <x:c r="W281" s="2" t="n">
        <x:f>IF(N281&gt;0,1,0)</x:f>
        <x:v>0</x:v>
      </x:c>
      <x:c r="X281" s="2" t="n">
        <x:f>IF(U281&gt;0,1,0)</x:f>
        <x:v>0</x:v>
      </x:c>
      <x:c r="Y281" s="9" t="n">
        <x:f>MAX(U281,0)</x:f>
        <x:v>0</x:v>
      </x:c>
      <x:c r="Z281" s="9" t="n">
        <x:f>-MIN(U281,0)</x:f>
        <x:v>467.7382741679549</x:v>
      </x:c>
    </x:row>
    <x:row r="282" ht="23" customHeight="1">
      <x:c r="A282" s="2" t="str">
        <x:v>4H-Hist-全期</x:v>
      </x:c>
      <x:c r="B282" s="2" t="str">
        <x:v>4H</x:v>
      </x:c>
      <x:c r="C282" s="2" t="str">
        <x:v>MACD Histogram</x:v>
      </x:c>
      <x:c r="D282" s="2" t="str">
        <x:v>全期</x:v>
      </x:c>
      <x:c r="E282" s="2" t="n">
        <x:v>131</x:v>
      </x:c>
      <x:c r="F282" s="2" t="str">
        <x:v>空</x:v>
      </x:c>
      <x:c r="G282" s="11" t="n">
        <x:v>45219.166666666664</x:v>
      </x:c>
      <x:c r="H282" s="11" t="n">
        <x:v>45219.333333333336</x:v>
      </x:c>
      <x:c r="I282" s="11" t="n">
        <x:v>45220.99998842592</x:v>
      </x:c>
      <x:c r="J282" s="9" t="n">
        <x:v>28697</x:v>
      </x:c>
      <x:c r="K282" s="9" t="n">
        <x:v>29916.5</x:v>
      </x:c>
      <x:c r="L282" s="9" t="n">
        <x:v>28691.2606</x:v>
      </x:c>
      <x:c r="M282" s="9" t="n">
        <x:v>29922.4833</x:v>
      </x:c>
      <x:c r="N282" s="10" t="n">
        <x:f>IF(F282="多",1,-1)*(K282/J282-1)</x:f>
        <x:v>-0.042495731261107395</x:v>
      </x:c>
      <x:c r="O282" s="10" t="n">
        <x:f>IF(F282="多",1,-1)*(M282/L282-1)</x:f>
        <x:v>-0.04291281296995364</x:v>
      </x:c>
      <x:c r="P282" s="10" t="n">
        <x:v>0.001021456406484977</x:v>
      </x:c>
      <x:c r="Q282" s="10" t="n">
        <x:v>-0.00007627432030647601</x:v>
      </x:c>
      <x:c r="R282" s="10" t="n">
        <x:f>O282-P282-Q282</x:f>
        <x:v>-0.04385799505613214</x:v>
      </x:c>
      <x:c r="S282" s="9" t="n">
        <x:f>V281</x:f>
        <x:v>16371.948317680059</x:v>
      </x:c>
      <x:c r="T282" s="9" t="n">
        <x:f>S282/(1+'回测计划'!$B$33)</x:f>
        <x:v>16363.766434462828</x:v>
      </x:c>
      <x:c r="U282" s="9" t="n">
        <x:f>T282*R282</x:f>
        <x:v>-717.6819873823717</x:v>
      </x:c>
      <x:c r="V282" s="9" t="n">
        <x:f>S282+U282</x:f>
        <x:v>15654.266330297687</x:v>
      </x:c>
      <x:c r="W282" s="2" t="n">
        <x:f>IF(N282&gt;0,1,0)</x:f>
        <x:v>0</x:v>
      </x:c>
      <x:c r="X282" s="2" t="n">
        <x:f>IF(U282&gt;0,1,0)</x:f>
        <x:v>0</x:v>
      </x:c>
      <x:c r="Y282" s="9" t="n">
        <x:f>MAX(U282,0)</x:f>
        <x:v>0</x:v>
      </x:c>
      <x:c r="Z282" s="9" t="n">
        <x:f>-MIN(U282,0)</x:f>
        <x:v>717.6819873823717</x:v>
      </x:c>
    </x:row>
    <x:row r="283" ht="23" customHeight="1">
      <x:c r="A283" s="2" t="str">
        <x:v>4H-Hist-全期</x:v>
      </x:c>
      <x:c r="B283" s="2" t="str">
        <x:v>4H</x:v>
      </x:c>
      <x:c r="C283" s="2" t="str">
        <x:v>MACD Histogram</x:v>
      </x:c>
      <x:c r="D283" s="2" t="str">
        <x:v>全期</x:v>
      </x:c>
      <x:c r="E283" s="2" t="n">
        <x:v>132</x:v>
      </x:c>
      <x:c r="F283" s="2" t="str">
        <x:v>空</x:v>
      </x:c>
      <x:c r="G283" s="11" t="n">
        <x:v>45222.50000000001</x:v>
      </x:c>
      <x:c r="H283" s="11" t="n">
        <x:v>45222.666666666664</x:v>
      </x:c>
      <x:c r="I283" s="11" t="n">
        <x:v>45224.333321759266</x:v>
      </x:c>
      <x:c r="J283" s="9" t="n">
        <x:v>30508</x:v>
      </x:c>
      <x:c r="K283" s="9" t="n">
        <x:v>33917</x:v>
      </x:c>
      <x:c r="L283" s="9" t="n">
        <x:v>30501.898400000002</x:v>
      </x:c>
      <x:c r="M283" s="9" t="n">
        <x:v>33923.7834</x:v>
      </x:c>
      <x:c r="N283" s="10" t="n">
        <x:f>IF(F283="多",1,-1)*(K283/J283-1)</x:f>
        <x:v>-0.11174118264061894</x:v>
      </x:c>
      <x:c r="O283" s="10" t="n">
        <x:f>IF(F283="多",1,-1)*(M283/L283-1)</x:f>
        <x:v>-0.11218596807076109</x:v>
      </x:c>
      <x:c r="P283" s="10" t="n">
        <x:v>0.0010560929840353805</x:v>
      </x:c>
      <x:c r="Q283" s="10" t="n">
        <x:v>-0.000432861141783969</x:v>
      </x:c>
      <x:c r="R283" s="10" t="n">
        <x:f>O283-P283-Q283</x:f>
        <x:v>-0.1128091999130125</x:v>
      </x:c>
      <x:c r="S283" s="9" t="n">
        <x:f>V282</x:f>
        <x:v>15654.266330297687</x:v>
      </x:c>
      <x:c r="T283" s="9" t="n">
        <x:f>S283/(1+'回测计划'!$B$33)</x:f>
        <x:v>15646.443108743317</x:v>
      </x:c>
      <x:c r="U283" s="9" t="n">
        <x:f>T283*R283</x:f>
        <x:v>-1765.0627285818016</x:v>
      </x:c>
      <x:c r="V283" s="9" t="n">
        <x:f>S283+U283</x:f>
        <x:v>13889.203601715886</x:v>
      </x:c>
      <x:c r="W283" s="2" t="n">
        <x:f>IF(N283&gt;0,1,0)</x:f>
        <x:v>0</x:v>
      </x:c>
      <x:c r="X283" s="2" t="n">
        <x:f>IF(U283&gt;0,1,0)</x:f>
        <x:v>0</x:v>
      </x:c>
      <x:c r="Y283" s="9" t="n">
        <x:f>MAX(U283,0)</x:f>
        <x:v>0</x:v>
      </x:c>
      <x:c r="Z283" s="9" t="n">
        <x:f>-MIN(U283,0)</x:f>
        <x:v>1765.0627285818016</x:v>
      </x:c>
    </x:row>
    <x:row r="284" ht="23" customHeight="1">
      <x:c r="A284" s="2" t="str">
        <x:v>4H-Hist-全期</x:v>
      </x:c>
      <x:c r="B284" s="2" t="str">
        <x:v>4H</x:v>
      </x:c>
      <x:c r="C284" s="2" t="str">
        <x:v>MACD Histogram</x:v>
      </x:c>
      <x:c r="D284" s="2" t="str">
        <x:v>全期</x:v>
      </x:c>
      <x:c r="E284" s="2" t="n">
        <x:v>133</x:v>
      </x:c>
      <x:c r="F284" s="2" t="str">
        <x:v>空</x:v>
      </x:c>
      <x:c r="G284" s="11" t="n">
        <x:v>45225.00000000001</x:v>
      </x:c>
      <x:c r="H284" s="11" t="n">
        <x:v>45225.166666666664</x:v>
      </x:c>
      <x:c r="I284" s="11" t="n">
        <x:v>45226.833321759266</x:v>
      </x:c>
      <x:c r="J284" s="9" t="n">
        <x:v>34732</x:v>
      </x:c>
      <x:c r="K284" s="9" t="n">
        <x:v>34055.3</x:v>
      </x:c>
      <x:c r="L284" s="9" t="n">
        <x:v>34725.0536</x:v>
      </x:c>
      <x:c r="M284" s="9" t="n">
        <x:v>34062.11106</x:v>
      </x:c>
      <x:c r="N284" s="10" t="n">
        <x:f>IF(F284="多",1,-1)*(K284/J284-1)</x:f>
        <x:v>0.019483473453875355</x:v>
      </x:c>
      <x:c r="O284" s="10" t="n">
        <x:f>IF(F284="多",1,-1)*(M284/L284-1)</x:f>
        <x:v>0.019091188386243352</x:v>
      </x:c>
      <x:c r="P284" s="10" t="n">
        <x:v>0.0009904544058068783</x:v>
      </x:c>
      <x:c r="Q284" s="10" t="n">
        <x:v>-0.0004932879354864512</x:v>
      </x:c>
      <x:c r="R284" s="10" t="n">
        <x:f>O284-P284-Q284</x:f>
        <x:v>0.018594021915922923</x:v>
      </x:c>
      <x:c r="S284" s="9" t="n">
        <x:f>V283</x:f>
        <x:v>13889.203601715886</x:v>
      </x:c>
      <x:c r="T284" s="9" t="n">
        <x:f>S284/(1+'回测计划'!$B$33)</x:f>
        <x:v>13882.262470480646</x:v>
      </x:c>
      <x:c r="U284" s="9" t="n">
        <x:f>T284*R284</x:f>
        <x:v>258.1270926187114</x:v>
      </x:c>
      <x:c r="V284" s="9" t="n">
        <x:f>S284+U284</x:f>
        <x:v>14147.330694334598</x:v>
      </x:c>
      <x:c r="W284" s="2" t="n">
        <x:f>IF(N284&gt;0,1,0)</x:f>
        <x:v>1</x:v>
      </x:c>
      <x:c r="X284" s="2" t="n">
        <x:f>IF(U284&gt;0,1,0)</x:f>
        <x:v>1</x:v>
      </x:c>
      <x:c r="Y284" s="9" t="n">
        <x:f>MAX(U284,0)</x:f>
        <x:v>258.1270926187114</x:v>
      </x:c>
      <x:c r="Z284" s="9" t="n">
        <x:f>-MIN(U284,0)</x:f>
        <x:v>0</x:v>
      </x:c>
    </x:row>
    <x:row r="285" ht="23" customHeight="1">
      <x:c r="A285" s="2" t="str">
        <x:v>4H-Hist-全期</x:v>
      </x:c>
      <x:c r="B285" s="2" t="str">
        <x:v>4H</x:v>
      </x:c>
      <x:c r="C285" s="2" t="str">
        <x:v>MACD Histogram</x:v>
      </x:c>
      <x:c r="D285" s="2" t="str">
        <x:v>全期</x:v>
      </x:c>
      <x:c r="E285" s="2" t="n">
        <x:v>134</x:v>
      </x:c>
      <x:c r="F285" s="2" t="str">
        <x:v>空</x:v>
      </x:c>
      <x:c r="G285" s="11" t="n">
        <x:v>45232.50000000001</x:v>
      </x:c>
      <x:c r="H285" s="11" t="n">
        <x:v>45232.666666666664</x:v>
      </x:c>
      <x:c r="I285" s="11" t="n">
        <x:v>45234.333321759266</x:v>
      </x:c>
      <x:c r="J285" s="9" t="n">
        <x:v>35280.6</x:v>
      </x:c>
      <x:c r="K285" s="9" t="n">
        <x:v>34700.4</x:v>
      </x:c>
      <x:c r="L285" s="9" t="n">
        <x:v>35273.54388</x:v>
      </x:c>
      <x:c r="M285" s="9" t="n">
        <x:v>34707.34008</x:v>
      </x:c>
      <x:c r="N285" s="10" t="n">
        <x:f>IF(F285="多",1,-1)*(K285/J285-1)</x:f>
        <x:v>0.01644529854934429</x:v>
      </x:c>
      <x:c r="O285" s="10" t="n">
        <x:f>IF(F285="多",1,-1)*(M285/L285-1)</x:f>
        <x:v>0.016051797968647863</x:v>
      </x:c>
      <x:c r="P285" s="10" t="n">
        <x:v>0.0009919741010156761</x:v>
      </x:c>
      <x:c r="Q285" s="10" t="n">
        <x:v>-0.00039352477980991436</x:v>
      </x:c>
      <x:c r="R285" s="10" t="n">
        <x:f>O285-P285-Q285</x:f>
        <x:v>0.0154533486474421</x:v>
      </x:c>
      <x:c r="S285" s="9" t="n">
        <x:f>V284</x:f>
        <x:v>14147.330694334598</x:v>
      </x:c>
      <x:c r="T285" s="9" t="n">
        <x:f>S285/(1+'回测计划'!$B$33)</x:f>
        <x:v>14140.260564052573</x:v>
      </x:c>
      <x:c r="U285" s="9" t="n">
        <x:f>T285*R285</x:f>
        <x:v>218.5143764619807</x:v>
      </x:c>
      <x:c r="V285" s="9" t="n">
        <x:f>S285+U285</x:f>
        <x:v>14365.845070796579</x:v>
      </x:c>
      <x:c r="W285" s="2" t="n">
        <x:f>IF(N285&gt;0,1,0)</x:f>
        <x:v>1</x:v>
      </x:c>
      <x:c r="X285" s="2" t="n">
        <x:f>IF(U285&gt;0,1,0)</x:f>
        <x:v>1</x:v>
      </x:c>
      <x:c r="Y285" s="9" t="n">
        <x:f>MAX(U285,0)</x:f>
        <x:v>218.5143764619807</x:v>
      </x:c>
      <x:c r="Z285" s="9" t="n">
        <x:f>-MIN(U285,0)</x:f>
        <x:v>0</x:v>
      </x:c>
    </x:row>
    <x:row r="286" ht="23" customHeight="1">
      <x:c r="A286" s="2" t="str">
        <x:v>4H-Hist-全期</x:v>
      </x:c>
      <x:c r="B286" s="2" t="str">
        <x:v>4H</x:v>
      </x:c>
      <x:c r="C286" s="2" t="str">
        <x:v>MACD Histogram</x:v>
      </x:c>
      <x:c r="D286" s="2" t="str">
        <x:v>全期</x:v>
      </x:c>
      <x:c r="E286" s="2" t="n">
        <x:v>135</x:v>
      </x:c>
      <x:c r="F286" s="2" t="str">
        <x:v>空</x:v>
      </x:c>
      <x:c r="G286" s="11" t="n">
        <x:v>45238.166666666664</x:v>
      </x:c>
      <x:c r="H286" s="11" t="n">
        <x:v>45238.333333333336</x:v>
      </x:c>
      <x:c r="I286" s="11" t="n">
        <x:v>45239.99998842592</x:v>
      </x:c>
      <x:c r="J286" s="9" t="n">
        <x:v>35406.5</x:v>
      </x:c>
      <x:c r="K286" s="9" t="n">
        <x:v>37141.5</x:v>
      </x:c>
      <x:c r="L286" s="9" t="n">
        <x:v>35399.4187</x:v>
      </x:c>
      <x:c r="M286" s="9" t="n">
        <x:v>37148.9283</x:v>
      </x:c>
      <x:c r="N286" s="10" t="n">
        <x:f>IF(F286="多",1,-1)*(K286/J286-1)</x:f>
        <x:v>-0.0490023018372332</x:v>
      </x:c>
      <x:c r="O286" s="10" t="n">
        <x:f>IF(F286="多",1,-1)*(M286/L286-1)</x:f>
        <x:v>-0.04942198669493969</x:v>
      </x:c>
      <x:c r="P286" s="10" t="n">
        <x:v>0.00102471099334747</x:v>
      </x:c>
      <x:c r="Q286" s="10" t="n">
        <x:v>-0.0004029821668053169</x:v>
      </x:c>
      <x:c r="R286" s="10" t="n">
        <x:f>O286-P286-Q286</x:f>
        <x:v>-0.050043715521481846</x:v>
      </x:c>
      <x:c r="S286" s="9" t="n">
        <x:f>V285</x:f>
        <x:v>14365.845070796579</x:v>
      </x:c>
      <x:c r="T286" s="9" t="n">
        <x:f>S286/(1+'回测计划'!$B$33)</x:f>
        <x:v>14358.665737927615</x:v>
      </x:c>
      <x:c r="U286" s="9" t="n">
        <x:f>T286*R286</x:f>
        <x:v>-718.5609834568978</x:v>
      </x:c>
      <x:c r="V286" s="9" t="n">
        <x:f>S286+U286</x:f>
        <x:v>13647.28408733968</x:v>
      </x:c>
      <x:c r="W286" s="2" t="n">
        <x:f>IF(N286&gt;0,1,0)</x:f>
        <x:v>0</x:v>
      </x:c>
      <x:c r="X286" s="2" t="n">
        <x:f>IF(U286&gt;0,1,0)</x:f>
        <x:v>0</x:v>
      </x:c>
      <x:c r="Y286" s="9" t="n">
        <x:f>MAX(U286,0)</x:f>
        <x:v>0</x:v>
      </x:c>
      <x:c r="Z286" s="9" t="n">
        <x:f>-MIN(U286,0)</x:f>
        <x:v>718.5609834568978</x:v>
      </x:c>
    </x:row>
    <x:row r="287" ht="23" customHeight="1">
      <x:c r="A287" s="2" t="str">
        <x:v>4H-Hist-全期</x:v>
      </x:c>
      <x:c r="B287" s="2" t="str">
        <x:v>4H</x:v>
      </x:c>
      <x:c r="C287" s="2" t="str">
        <x:v>MACD Histogram</x:v>
      </x:c>
      <x:c r="D287" s="2" t="str">
        <x:v>全期</x:v>
      </x:c>
      <x:c r="E287" s="2" t="n">
        <x:v>136</x:v>
      </x:c>
      <x:c r="F287" s="2" t="str">
        <x:v>空</x:v>
      </x:c>
      <x:c r="G287" s="11" t="n">
        <x:v>45241.166666666664</x:v>
      </x:c>
      <x:c r="H287" s="11" t="n">
        <x:v>45241.333333333336</x:v>
      </x:c>
      <x:c r="I287" s="11" t="n">
        <x:v>45242.99998842592</x:v>
      </x:c>
      <x:c r="J287" s="9" t="n">
        <x:v>37330.3</x:v>
      </x:c>
      <x:c r="K287" s="9" t="n">
        <x:v>37178.3</x:v>
      </x:c>
      <x:c r="L287" s="9" t="n">
        <x:v>37322.833940000004</x:v>
      </x:c>
      <x:c r="M287" s="9" t="n">
        <x:v>37185.73566</x:v>
      </x:c>
      <x:c r="N287" s="10" t="n">
        <x:f>IF(F287="多",1,-1)*(K287/J287-1)</x:f>
        <x:v>0.004071759401879982</x:v>
      </x:c>
      <x:c r="O287" s="10" t="n">
        <x:f>IF(F287="多",1,-1)*(M287/L287-1)</x:f>
        <x:v>0.0036733084154435547</x:v>
      </x:c>
      <x:c r="P287" s="10" t="n">
        <x:v>0.0009981633457922783</x:v>
      </x:c>
      <x:c r="Q287" s="10" t="n">
        <x:v>-0.00069770132752689</x:v>
      </x:c>
      <x:c r="R287" s="10" t="n">
        <x:f>O287-P287-Q287</x:f>
        <x:v>0.0033728463971781663</x:v>
      </x:c>
      <x:c r="S287" s="9" t="n">
        <x:f>V286</x:f>
        <x:v>13647.28408733968</x:v>
      </x:c>
      <x:c r="T287" s="9" t="n">
        <x:f>S287/(1+'回测计划'!$B$33)</x:f>
        <x:v>13640.463855411974</x:v>
      </x:c>
      <x:c r="U287" s="9" t="n">
        <x:f>T287*R287</x:f>
        <x:v>46.00718937056528</x:v>
      </x:c>
      <x:c r="V287" s="9" t="n">
        <x:f>S287+U287</x:f>
        <x:v>13693.291276710244</x:v>
      </x:c>
      <x:c r="W287" s="2" t="n">
        <x:f>IF(N287&gt;0,1,0)</x:f>
        <x:v>1</x:v>
      </x:c>
      <x:c r="X287" s="2" t="n">
        <x:f>IF(U287&gt;0,1,0)</x:f>
        <x:v>1</x:v>
      </x:c>
      <x:c r="Y287" s="9" t="n">
        <x:f>MAX(U287,0)</x:f>
        <x:v>46.00718937056528</x:v>
      </x:c>
      <x:c r="Z287" s="9" t="n">
        <x:f>-MIN(U287,0)</x:f>
        <x:v>0</x:v>
      </x:c>
    </x:row>
    <x:row r="288" ht="23" customHeight="1">
      <x:c r="A288" s="2" t="str">
        <x:v>4H-Hist-全期</x:v>
      </x:c>
      <x:c r="B288" s="2" t="str">
        <x:v>4H</x:v>
      </x:c>
      <x:c r="C288" s="2" t="str">
        <x:v>MACD Histogram</x:v>
      </x:c>
      <x:c r="D288" s="2" t="str">
        <x:v>全期</x:v>
      </x:c>
      <x:c r="E288" s="2" t="n">
        <x:v>137</x:v>
      </x:c>
      <x:c r="F288" s="2" t="str">
        <x:v>空</x:v>
      </x:c>
      <x:c r="G288" s="11" t="n">
        <x:v>45255.00000000001</x:v>
      </x:c>
      <x:c r="H288" s="11" t="n">
        <x:v>45255.166666666664</x:v>
      </x:c>
      <x:c r="I288" s="11" t="n">
        <x:v>45256.833321759266</x:v>
      </x:c>
      <x:c r="J288" s="9" t="n">
        <x:v>37758.5</x:v>
      </x:c>
      <x:c r="K288" s="9" t="n">
        <x:v>37663</x:v>
      </x:c>
      <x:c r="L288" s="9" t="n">
        <x:v>37750.948300000004</x:v>
      </x:c>
      <x:c r="M288" s="9" t="n">
        <x:v>37670.5326</x:v>
      </x:c>
      <x:c r="N288" s="10" t="n">
        <x:f>IF(F288="多",1,-1)*(K288/J288-1)</x:f>
        <x:v>0.00252923182859488</x:v>
      </x:c>
      <x:c r="O288" s="10" t="n">
        <x:f>IF(F288="多",1,-1)*(M288/L288-1)</x:f>
        <x:v>0.0021301637077022484</x:v>
      </x:c>
      <x:c r="P288" s="10" t="n">
        <x:v>0.0009989349181461489</x:v>
      </x:c>
      <x:c r="Q288" s="10" t="n">
        <x:v>-0.0004999584871336409</x:v>
      </x:c>
      <x:c r="R288" s="10" t="n">
        <x:f>O288-P288-Q288</x:f>
        <x:v>0.0016311872766897404</x:v>
      </x:c>
      <x:c r="S288" s="9" t="n">
        <x:f>V287</x:f>
        <x:v>13693.291276710244</x:v>
      </x:c>
      <x:c r="T288" s="9" t="n">
        <x:f>S288/(1+'回测计划'!$B$33)</x:f>
        <x:v>13686.448052683903</x:v>
      </x:c>
      <x:c r="U288" s="9" t="n">
        <x:f>T288*R288</x:f>
        <x:v>22.325159926613058</x:v>
      </x:c>
      <x:c r="V288" s="9" t="n">
        <x:f>S288+U288</x:f>
        <x:v>13715.616436636858</x:v>
      </x:c>
      <x:c r="W288" s="2" t="n">
        <x:f>IF(N288&gt;0,1,0)</x:f>
        <x:v>1</x:v>
      </x:c>
      <x:c r="X288" s="2" t="n">
        <x:f>IF(U288&gt;0,1,0)</x:f>
        <x:v>1</x:v>
      </x:c>
      <x:c r="Y288" s="9" t="n">
        <x:f>MAX(U288,0)</x:f>
        <x:v>22.325159926613058</x:v>
      </x:c>
      <x:c r="Z288" s="9" t="n">
        <x:f>-MIN(U288,0)</x:f>
        <x:v>0</x:v>
      </x:c>
    </x:row>
    <x:row r="289" ht="23" customHeight="1">
      <x:c r="A289" s="2" t="str">
        <x:v>4H-Hist-全期</x:v>
      </x:c>
      <x:c r="B289" s="2" t="str">
        <x:v>4H</x:v>
      </x:c>
      <x:c r="C289" s="2" t="str">
        <x:v>MACD Histogram</x:v>
      </x:c>
      <x:c r="D289" s="2" t="str">
        <x:v>全期</x:v>
      </x:c>
      <x:c r="E289" s="2" t="n">
        <x:v>138</x:v>
      </x:c>
      <x:c r="F289" s="2" t="str">
        <x:v>多</x:v>
      </x:c>
      <x:c r="G289" s="11" t="n">
        <x:v>45290.666666666664</x:v>
      </x:c>
      <x:c r="H289" s="11" t="n">
        <x:v>45290.833333333336</x:v>
      </x:c>
      <x:c r="I289" s="11" t="n">
        <x:v>45292.49998842592</x:v>
      </x:c>
      <x:c r="J289" s="9" t="n">
        <x:v>41933.6</x:v>
      </x:c>
      <x:c r="K289" s="9" t="n">
        <x:v>42369.8</x:v>
      </x:c>
      <x:c r="L289" s="9" t="n">
        <x:v>41941.98672</x:v>
      </x:c>
      <x:c r="M289" s="9" t="n">
        <x:v>42361.32604000001</x:v>
      </x:c>
      <x:c r="N289" s="10" t="n">
        <x:f>IF(F289="多",1,-1)*(K289/J289-1)</x:f>
        <x:v>0.010402159604708583</x:v>
      </x:c>
      <x:c r="O289" s="10" t="n">
        <x:f>IF(F289="多",1,-1)*(M289/L289-1)</x:f>
        <x:v>0.00999807955687615</x:v>
      </x:c>
      <x:c r="P289" s="10" t="n">
        <x:v>0.001004999039778438</x:v>
      </x:c>
      <x:c r="Q289" s="10" t="n">
        <x:v>0.0017313556006514205</x:v>
      </x:c>
      <x:c r="R289" s="10" t="n">
        <x:f>O289-P289-Q289</x:f>
        <x:v>0.00726172491644629</x:v>
      </x:c>
      <x:c r="S289" s="9" t="n">
        <x:f>V288</x:f>
        <x:v>13715.616436636858</x:v>
      </x:c>
      <x:c r="T289" s="9" t="n">
        <x:f>S289/(1+'回测计划'!$B$33)</x:f>
        <x:v>13708.762055609053</x:v>
      </x:c>
      <x:c r="U289" s="9" t="n">
        <x:f>T289*R289</x:f>
        <x:v>99.54925899284973</x:v>
      </x:c>
      <x:c r="V289" s="9" t="n">
        <x:f>S289+U289</x:f>
        <x:v>13815.165695629707</x:v>
      </x:c>
      <x:c r="W289" s="2" t="n">
        <x:f>IF(N289&gt;0,1,0)</x:f>
        <x:v>1</x:v>
      </x:c>
      <x:c r="X289" s="2" t="n">
        <x:f>IF(U289&gt;0,1,0)</x:f>
        <x:v>1</x:v>
      </x:c>
      <x:c r="Y289" s="9" t="n">
        <x:f>MAX(U289,0)</x:f>
        <x:v>99.54925899284973</x:v>
      </x:c>
      <x:c r="Z289" s="9" t="n">
        <x:f>-MIN(U289,0)</x:f>
        <x:v>0</x:v>
      </x:c>
    </x:row>
    <x:row r="290" ht="23" customHeight="1">
      <x:c r="A290" s="2" t="str">
        <x:v>4H-Hist-全期</x:v>
      </x:c>
      <x:c r="B290" s="2" t="str">
        <x:v>4H</x:v>
      </x:c>
      <x:c r="C290" s="2" t="str">
        <x:v>MACD Histogram</x:v>
      </x:c>
      <x:c r="D290" s="2" t="str">
        <x:v>全期</x:v>
      </x:c>
      <x:c r="E290" s="2" t="n">
        <x:v>139</x:v>
      </x:c>
      <x:c r="F290" s="2" t="str">
        <x:v>多</x:v>
      </x:c>
      <x:c r="G290" s="11" t="n">
        <x:v>45310.166666666664</x:v>
      </x:c>
      <x:c r="H290" s="11" t="n">
        <x:v>45310.333333333336</x:v>
      </x:c>
      <x:c r="I290" s="11" t="n">
        <x:v>45311.99998842592</x:v>
      </x:c>
      <x:c r="J290" s="9" t="n">
        <x:v>41323.2</x:v>
      </x:c>
      <x:c r="K290" s="9" t="n">
        <x:v>41570.3</x:v>
      </x:c>
      <x:c r="L290" s="9" t="n">
        <x:v>41331.46464</x:v>
      </x:c>
      <x:c r="M290" s="9" t="n">
        <x:v>41561.985940000006</x:v>
      </x:c>
      <x:c r="N290" s="10" t="n">
        <x:f>IF(F290="多",1,-1)*(K290/J290-1)</x:f>
        <x:v>0.005979691795408026</x:v>
      </x:c>
      <x:c r="O290" s="10" t="n">
        <x:f>IF(F290="多",1,-1)*(M290/L290-1)</x:f>
        <x:v>0.005577380380972885</x:v>
      </x:c>
      <x:c r="P290" s="10" t="n">
        <x:v>0.0010027886901904863</x:v>
      </x:c>
      <x:c r="Q290" s="10" t="n">
        <x:v>0.00040040169338209153</x:v>
      </x:c>
      <x:c r="R290" s="10" t="n">
        <x:f>O290-P290-Q290</x:f>
        <x:v>0.004174189997400307</x:v>
      </x:c>
      <x:c r="S290" s="9" t="n">
        <x:f>V289</x:f>
        <x:v>13815.165695629707</x:v>
      </x:c>
      <x:c r="T290" s="9" t="n">
        <x:f>S290/(1+'回测计划'!$B$33)</x:f>
        <x:v>13808.261564847284</x:v>
      </x:c>
      <x:c r="U290" s="9" t="n">
        <x:f>T290*R290</x:f>
        <x:v>57.638307305472644</x:v>
      </x:c>
      <x:c r="V290" s="9" t="n">
        <x:f>S290+U290</x:f>
        <x:v>13872.80400293518</x:v>
      </x:c>
      <x:c r="W290" s="2" t="n">
        <x:f>IF(N290&gt;0,1,0)</x:f>
        <x:v>1</x:v>
      </x:c>
      <x:c r="X290" s="2" t="n">
        <x:f>IF(U290&gt;0,1,0)</x:f>
        <x:v>1</x:v>
      </x:c>
      <x:c r="Y290" s="9" t="n">
        <x:f>MAX(U290,0)</x:f>
        <x:v>57.638307305472644</x:v>
      </x:c>
      <x:c r="Z290" s="9" t="n">
        <x:f>-MIN(U290,0)</x:f>
        <x:v>0</x:v>
      </x:c>
    </x:row>
    <x:row r="291" ht="23" customHeight="1">
      <x:c r="A291" s="2" t="str">
        <x:v>4H-Hist-全期</x:v>
      </x:c>
      <x:c r="B291" s="2" t="str">
        <x:v>4H</x:v>
      </x:c>
      <x:c r="C291" s="2" t="str">
        <x:v>MACD Histogram</x:v>
      </x:c>
      <x:c r="D291" s="2" t="str">
        <x:v>全期</x:v>
      </x:c>
      <x:c r="E291" s="2" t="n">
        <x:v>140</x:v>
      </x:c>
      <x:c r="F291" s="2" t="str">
        <x:v>空</x:v>
      </x:c>
      <x:c r="G291" s="11" t="n">
        <x:v>45321.50000000001</x:v>
      </x:c>
      <x:c r="H291" s="11" t="n">
        <x:v>45321.666666666664</x:v>
      </x:c>
      <x:c r="I291" s="11" t="n">
        <x:v>45323.333321759266</x:v>
      </x:c>
      <x:c r="J291" s="9" t="n">
        <x:v>43346.7</x:v>
      </x:c>
      <x:c r="K291" s="9" t="n">
        <x:v>42560.5</x:v>
      </x:c>
      <x:c r="L291" s="9" t="n">
        <x:v>43338.03066</x:v>
      </x:c>
      <x:c r="M291" s="9" t="n">
        <x:v>42569.0121</x:v>
      </x:c>
      <x:c r="N291" s="10" t="n">
        <x:f>IF(F291="多",1,-1)*(K291/J291-1)</x:f>
        <x:v>0.018137482207411293</x:v>
      </x:c>
      <x:c r="O291" s="10" t="n">
        <x:f>IF(F291="多",1,-1)*(M291/L291-1)</x:f>
        <x:v>0.017744658635579946</x:v>
      </x:c>
      <x:c r="P291" s="10" t="n">
        <x:v>0.0009911276706822101</x:v>
      </x:c>
      <x:c r="Q291" s="10" t="n">
        <x:v>-0.0002721816530932583</x:v>
      </x:c>
      <x:c r="R291" s="10" t="n">
        <x:f>O291-P291-Q291</x:f>
        <x:v>0.017025712617990997</x:v>
      </x:c>
      <x:c r="S291" s="9" t="n">
        <x:f>V290</x:f>
        <x:v>13872.80400293518</x:v>
      </x:c>
      <x:c r="T291" s="9" t="n">
        <x:f>S291/(1+'回测计划'!$B$33)</x:f>
        <x:v>13865.87106740148</x:v>
      </x:c>
      <x:c r="U291" s="9" t="n">
        <x:f>T291*R291</x:f>
        <x:v>236.07633599169367</x:v>
      </x:c>
      <x:c r="V291" s="9" t="n">
        <x:f>S291+U291</x:f>
        <x:v>14108.880338926872</x:v>
      </x:c>
      <x:c r="W291" s="2" t="n">
        <x:f>IF(N291&gt;0,1,0)</x:f>
        <x:v>1</x:v>
      </x:c>
      <x:c r="X291" s="2" t="n">
        <x:f>IF(U291&gt;0,1,0)</x:f>
        <x:v>1</x:v>
      </x:c>
      <x:c r="Y291" s="9" t="n">
        <x:f>MAX(U291,0)</x:f>
        <x:v>236.07633599169367</x:v>
      </x:c>
      <x:c r="Z291" s="9" t="n">
        <x:f>-MIN(U291,0)</x:f>
        <x:v>0</x:v>
      </x:c>
    </x:row>
    <x:row r="292" ht="23" customHeight="1">
      <x:c r="A292" s="2" t="str">
        <x:v>4H-Hist-全期</x:v>
      </x:c>
      <x:c r="B292" s="2" t="str">
        <x:v>4H</x:v>
      </x:c>
      <x:c r="C292" s="2" t="str">
        <x:v>MACD Histogram</x:v>
      </x:c>
      <x:c r="D292" s="2" t="str">
        <x:v>全期</x:v>
      </x:c>
      <x:c r="E292" s="2" t="n">
        <x:v>141</x:v>
      </x:c>
      <x:c r="F292" s="2" t="str">
        <x:v>空</x:v>
      </x:c>
      <x:c r="G292" s="11" t="n">
        <x:v>45333.50000000001</x:v>
      </x:c>
      <x:c r="H292" s="11" t="n">
        <x:v>45333.666666666664</x:v>
      </x:c>
      <x:c r="I292" s="11" t="n">
        <x:v>45335.333321759266</x:v>
      </x:c>
      <x:c r="J292" s="9" t="n">
        <x:v>48169.5</x:v>
      </x:c>
      <x:c r="K292" s="9" t="n">
        <x:v>49943.6</x:v>
      </x:c>
      <x:c r="L292" s="9" t="n">
        <x:v>48159.8661</x:v>
      </x:c>
      <x:c r="M292" s="9" t="n">
        <x:v>49953.58872</x:v>
      </x:c>
      <x:c r="N292" s="10" t="n">
        <x:f>IF(F292="多",1,-1)*(K292/J292-1)</x:f>
        <x:v>-0.03683035945982405</x:v>
      </x:c>
      <x:c r="O292" s="10" t="n">
        <x:f>IF(F292="多",1,-1)*(M292/L292-1)</x:f>
        <x:v>-0.03724517456662957</x:v>
      </x:c>
      <x:c r="P292" s="10" t="n">
        <x:v>0.0010186225872833147</x:v>
      </x:c>
      <x:c r="Q292" s="10" t="n">
        <x:v>-0.0005040289178449558</x:v>
      </x:c>
      <x:c r="R292" s="10" t="n">
        <x:f>O292-P292-Q292</x:f>
        <x:v>-0.03775976823606793</x:v>
      </x:c>
      <x:c r="S292" s="9" t="n">
        <x:f>V291</x:f>
        <x:v>14108.880338926872</x:v>
      </x:c>
      <x:c r="T292" s="9" t="n">
        <x:f>S292/(1+'回测计划'!$B$33)</x:f>
        <x:v>14101.829424214766</x:v>
      </x:c>
      <x:c r="U292" s="9" t="n">
        <x:f>T292*R292</x:f>
        <x:v>-532.4818107629128</x:v>
      </x:c>
      <x:c r="V292" s="9" t="n">
        <x:f>S292+U292</x:f>
        <x:v>13576.39852816396</x:v>
      </x:c>
      <x:c r="W292" s="2" t="n">
        <x:f>IF(N292&gt;0,1,0)</x:f>
        <x:v>0</x:v>
      </x:c>
      <x:c r="X292" s="2" t="n">
        <x:f>IF(U292&gt;0,1,0)</x:f>
        <x:v>0</x:v>
      </x:c>
      <x:c r="Y292" s="9" t="n">
        <x:f>MAX(U292,0)</x:f>
        <x:v>0</x:v>
      </x:c>
      <x:c r="Z292" s="9" t="n">
        <x:f>-MIN(U292,0)</x:f>
        <x:v>532.4818107629128</x:v>
      </x:c>
    </x:row>
    <x:row r="293" ht="23" customHeight="1">
      <x:c r="A293" s="2" t="str">
        <x:v>4H-Hist-全期</x:v>
      </x:c>
      <x:c r="B293" s="2" t="str">
        <x:v>4H</x:v>
      </x:c>
      <x:c r="C293" s="2" t="str">
        <x:v>MACD Histogram</x:v>
      </x:c>
      <x:c r="D293" s="2" t="str">
        <x:v>全期</x:v>
      </x:c>
      <x:c r="E293" s="2" t="n">
        <x:v>142</x:v>
      </x:c>
      <x:c r="F293" s="2" t="str">
        <x:v>空</x:v>
      </x:c>
      <x:c r="G293" s="11" t="n">
        <x:v>45337.50000000001</x:v>
      </x:c>
      <x:c r="H293" s="11" t="n">
        <x:v>45337.666666666664</x:v>
      </x:c>
      <x:c r="I293" s="11" t="n">
        <x:v>45339.333321759266</x:v>
      </x:c>
      <x:c r="J293" s="9" t="n">
        <x:v>51802.5</x:v>
      </x:c>
      <x:c r="K293" s="9" t="n">
        <x:v>52148.6</x:v>
      </x:c>
      <x:c r="L293" s="9" t="n">
        <x:v>51792.139500000005</x:v>
      </x:c>
      <x:c r="M293" s="9" t="n">
        <x:v>52159.02972</x:v>
      </x:c>
      <x:c r="N293" s="10" t="n">
        <x:f>IF(F293="多",1,-1)*(K293/J293-1)</x:f>
        <x:v>-0.006681144732397115</x:v>
      </x:c>
      <x:c r="O293" s="10" t="n">
        <x:f>IF(F293="多",1,-1)*(M293/L293-1)</x:f>
        <x:v>-0.007083897740891576</x:v>
      </x:c>
      <x:c r="P293" s="10" t="n">
        <x:v>0.001003541948870446</x:v>
      </x:c>
      <x:c r="Q293" s="10" t="n">
        <x:v>-0.0004007356396714709</x:v>
      </x:c>
      <x:c r="R293" s="10" t="n">
        <x:f>O293-P293-Q293</x:f>
        <x:v>-0.0076867040500905506</x:v>
      </x:c>
      <x:c r="S293" s="9" t="n">
        <x:f>V292</x:f>
        <x:v>13576.39852816396</x:v>
      </x:c>
      <x:c r="T293" s="9" t="n">
        <x:f>S293/(1+'回测计划'!$B$33)</x:f>
        <x:v>13569.613721303309</x:v>
      </x:c>
      <x:c r="U293" s="9" t="n">
        <x:f>T293*R293</x:f>
        <x:v>-104.30560474970645</x:v>
      </x:c>
      <x:c r="V293" s="9" t="n">
        <x:f>S293+U293</x:f>
        <x:v>13472.092923414253</x:v>
      </x:c>
      <x:c r="W293" s="2" t="n">
        <x:f>IF(N293&gt;0,1,0)</x:f>
        <x:v>0</x:v>
      </x:c>
      <x:c r="X293" s="2" t="n">
        <x:f>IF(U293&gt;0,1,0)</x:f>
        <x:v>0</x:v>
      </x:c>
      <x:c r="Y293" s="9" t="n">
        <x:f>MAX(U293,0)</x:f>
        <x:v>0</x:v>
      </x:c>
      <x:c r="Z293" s="9" t="n">
        <x:f>-MIN(U293,0)</x:f>
        <x:v>104.30560474970645</x:v>
      </x:c>
    </x:row>
    <x:row r="294" ht="23" customHeight="1">
      <x:c r="A294" s="2" t="str">
        <x:v>4H-Hist-全期</x:v>
      </x:c>
      <x:c r="B294" s="2" t="str">
        <x:v>4H</x:v>
      </x:c>
      <x:c r="C294" s="2" t="str">
        <x:v>MACD Histogram</x:v>
      </x:c>
      <x:c r="D294" s="2" t="str">
        <x:v>全期</x:v>
      </x:c>
      <x:c r="E294" s="2" t="n">
        <x:v>143</x:v>
      </x:c>
      <x:c r="F294" s="2" t="str">
        <x:v>空</x:v>
      </x:c>
      <x:c r="G294" s="11" t="n">
        <x:v>45341.666666666664</x:v>
      </x:c>
      <x:c r="H294" s="11" t="n">
        <x:v>45341.833333333336</x:v>
      </x:c>
      <x:c r="I294" s="11" t="n">
        <x:v>45343.49998842592</x:v>
      </x:c>
      <x:c r="J294" s="9" t="n">
        <x:v>52375.9</x:v>
      </x:c>
      <x:c r="K294" s="9" t="n">
        <x:v>52042.5</x:v>
      </x:c>
      <x:c r="L294" s="9" t="n">
        <x:v>52365.42482</x:v>
      </x:c>
      <x:c r="M294" s="9" t="n">
        <x:v>52052.9085</x:v>
      </x:c>
      <x:c r="N294" s="10" t="n">
        <x:f>IF(F294="多",1,-1)*(K294/J294-1)</x:f>
        <x:v>0.006365523074543855</x:v>
      </x:c>
      <x:c r="O294" s="10" t="n">
        <x:f>IF(F294="多",1,-1)*(M294/L294-1)</x:f>
        <x:v>0.005967989777114213</x:v>
      </x:c>
      <x:c r="P294" s="10" t="n">
        <x:v>0.000997016005111443</x:v>
      </x:c>
      <x:c r="Q294" s="10" t="n">
        <x:v>-0.0006442364842448696</x:v>
      </x:c>
      <x:c r="R294" s="10" t="n">
        <x:f>O294-P294-Q294</x:f>
        <x:v>0.005615210256247639</x:v>
      </x:c>
      <x:c r="S294" s="9" t="n">
        <x:f>V293</x:f>
        <x:v>13472.092923414253</x:v>
      </x:c>
      <x:c r="T294" s="9" t="n">
        <x:f>S294/(1+'回测计划'!$B$33)</x:f>
        <x:v>13465.360243292607</x:v>
      </x:c>
      <x:c r="U294" s="9" t="n">
        <x:f>T294*R294</x:f>
        <x:v>75.61082894220586</x:v>
      </x:c>
      <x:c r="V294" s="9" t="n">
        <x:f>S294+U294</x:f>
        <x:v>13547.70375235646</x:v>
      </x:c>
      <x:c r="W294" s="2" t="n">
        <x:f>IF(N294&gt;0,1,0)</x:f>
        <x:v>1</x:v>
      </x:c>
      <x:c r="X294" s="2" t="n">
        <x:f>IF(U294&gt;0,1,0)</x:f>
        <x:v>1</x:v>
      </x:c>
      <x:c r="Y294" s="9" t="n">
        <x:f>MAX(U294,0)</x:f>
        <x:v>75.61082894220586</x:v>
      </x:c>
      <x:c r="Z294" s="9" t="n">
        <x:f>-MIN(U294,0)</x:f>
        <x:v>0</x:v>
      </x:c>
    </x:row>
    <x:row r="295" ht="23" customHeight="1">
      <x:c r="A295" s="2" t="str">
        <x:v>4H-Hist-全期</x:v>
      </x:c>
      <x:c r="B295" s="2" t="str">
        <x:v>4H</x:v>
      </x:c>
      <x:c r="C295" s="2" t="str">
        <x:v>MACD Histogram</x:v>
      </x:c>
      <x:c r="D295" s="2" t="str">
        <x:v>全期</x:v>
      </x:c>
      <x:c r="E295" s="2" t="n">
        <x:v>144</x:v>
      </x:c>
      <x:c r="F295" s="2" t="str">
        <x:v>空</x:v>
      </x:c>
      <x:c r="G295" s="11" t="n">
        <x:v>45356.333333333336</x:v>
      </x:c>
      <x:c r="H295" s="11" t="n">
        <x:v>45356.50000000001</x:v>
      </x:c>
      <x:c r="I295" s="11" t="n">
        <x:v>45358.166655092595</x:v>
      </x:c>
      <x:c r="J295" s="9" t="n">
        <x:v>68203.7</x:v>
      </x:c>
      <x:c r="K295" s="9" t="n">
        <x:v>66803.5</x:v>
      </x:c>
      <x:c r="L295" s="9" t="n">
        <x:v>68190.05926</x:v>
      </x:c>
      <x:c r="M295" s="9" t="n">
        <x:v>66816.8607</x:v>
      </x:c>
      <x:c r="N295" s="10" t="n">
        <x:f>IF(F295="多",1,-1)*(K295/J295-1)</x:f>
        <x:v>0.020529678008671004</x:v>
      </x:c>
      <x:c r="O295" s="10" t="n">
        <x:f>IF(F295="多",1,-1)*(M295/L295-1)</x:f>
        <x:v>0.02013781150657401</x:v>
      </x:c>
      <x:c r="P295" s="10" t="n">
        <x:v>0.000989931094246713</x:v>
      </x:c>
      <x:c r="Q295" s="10" t="n">
        <x:v>-0.002821992820518112</x:v>
      </x:c>
      <x:c r="R295" s="10" t="n">
        <x:f>O295-P295-Q295</x:f>
        <x:v>0.021969873232845407</x:v>
      </x:c>
      <x:c r="S295" s="9" t="n">
        <x:f>V294</x:f>
        <x:v>13547.70375235646</x:v>
      </x:c>
      <x:c r="T295" s="9" t="n">
        <x:f>S295/(1+'回测计划'!$B$33)</x:f>
        <x:v>13540.933285713603</x:v>
      </x:c>
      <x:c r="U295" s="9" t="n">
        <x:f>T295*R295</x:f>
        <x:v>297.4925877415447</x:v>
      </x:c>
      <x:c r="V295" s="9" t="n">
        <x:f>S295+U295</x:f>
        <x:v>13845.196340098004</x:v>
      </x:c>
      <x:c r="W295" s="2" t="n">
        <x:f>IF(N295&gt;0,1,0)</x:f>
        <x:v>1</x:v>
      </x:c>
      <x:c r="X295" s="2" t="n">
        <x:f>IF(U295&gt;0,1,0)</x:f>
        <x:v>1</x:v>
      </x:c>
      <x:c r="Y295" s="9" t="n">
        <x:f>MAX(U295,0)</x:f>
        <x:v>297.4925877415447</x:v>
      </x:c>
      <x:c r="Z295" s="9" t="n">
        <x:f>-MIN(U295,0)</x:f>
        <x:v>0</x:v>
      </x:c>
    </x:row>
    <x:row r="296" ht="23" customHeight="1">
      <x:c r="A296" s="2" t="str">
        <x:v>4H-Hist-全期</x:v>
      </x:c>
      <x:c r="B296" s="2" t="str">
        <x:v>4H</x:v>
      </x:c>
      <x:c r="C296" s="2" t="str">
        <x:v>MACD Histogram</x:v>
      </x:c>
      <x:c r="D296" s="2" t="str">
        <x:v>全期</x:v>
      </x:c>
      <x:c r="E296" s="2" t="n">
        <x:v>145</x:v>
      </x:c>
      <x:c r="F296" s="2" t="str">
        <x:v>空</x:v>
      </x:c>
      <x:c r="G296" s="11" t="n">
        <x:v>45361.833333333336</x:v>
      </x:c>
      <x:c r="H296" s="11" t="n">
        <x:v>45362.00000000001</x:v>
      </x:c>
      <x:c r="I296" s="11" t="n">
        <x:v>45363.666655092595</x:v>
      </x:c>
      <x:c r="J296" s="9" t="n">
        <x:v>69254.6</x:v>
      </x:c>
      <x:c r="K296" s="9" t="n">
        <x:v>72175.5</x:v>
      </x:c>
      <x:c r="L296" s="9" t="n">
        <x:v>69240.74908000001</x:v>
      </x:c>
      <x:c r="M296" s="9" t="n">
        <x:v>72189.9351</x:v>
      </x:c>
      <x:c r="N296" s="10" t="n">
        <x:f>IF(F296="多",1,-1)*(K296/J296-1)</x:f>
        <x:v>-0.04217625977191397</x:v>
      </x:c>
      <x:c r="O296" s="10" t="n">
        <x:f>IF(F296="多",1,-1)*(M296/L296-1)</x:f>
        <x:v>-0.042593213666601626</x:v>
      </x:c>
      <x:c r="P296" s="10" t="n">
        <x:v>0.001021296606833301</x:v>
      </x:c>
      <x:c r="Q296" s="10" t="n">
        <x:v>-0.002314537842677579</x:v>
      </x:c>
      <x:c r="R296" s="10" t="n">
        <x:f>O296-P296-Q296</x:f>
        <x:v>-0.04129997243075735</x:v>
      </x:c>
      <x:c r="S296" s="9" t="n">
        <x:f>V295</x:f>
        <x:v>13845.196340098004</x:v>
      </x:c>
      <x:c r="T296" s="9" t="n">
        <x:f>S296/(1+'回测计划'!$B$33)</x:f>
        <x:v>13838.277201497256</x:v>
      </x:c>
      <x:c r="U296" s="9" t="n">
        <x:f>T296*R296</x:f>
        <x:v>-571.5204669110146</x:v>
      </x:c>
      <x:c r="V296" s="9" t="n">
        <x:f>S296+U296</x:f>
        <x:v>13273.675873186989</x:v>
      </x:c>
      <x:c r="W296" s="2" t="n">
        <x:f>IF(N296&gt;0,1,0)</x:f>
        <x:v>0</x:v>
      </x:c>
      <x:c r="X296" s="2" t="n">
        <x:f>IF(U296&gt;0,1,0)</x:f>
        <x:v>0</x:v>
      </x:c>
      <x:c r="Y296" s="9" t="n">
        <x:f>MAX(U296,0)</x:f>
        <x:v>0</x:v>
      </x:c>
      <x:c r="Z296" s="9" t="n">
        <x:f>-MIN(U296,0)</x:f>
        <x:v>571.5204669110146</x:v>
      </x:c>
    </x:row>
    <x:row r="297" ht="23" customHeight="1">
      <x:c r="A297" s="2" t="str">
        <x:v>4H-Hist-全期</x:v>
      </x:c>
      <x:c r="B297" s="2" t="str">
        <x:v>4H</x:v>
      </x:c>
      <x:c r="C297" s="2" t="str">
        <x:v>MACD Histogram</x:v>
      </x:c>
      <x:c r="D297" s="2" t="str">
        <x:v>全期</x:v>
      </x:c>
      <x:c r="E297" s="2" t="n">
        <x:v>146</x:v>
      </x:c>
      <x:c r="F297" s="2" t="str">
        <x:v>空</x:v>
      </x:c>
      <x:c r="G297" s="11" t="n">
        <x:v>45364.833333333336</x:v>
      </x:c>
      <x:c r="H297" s="11" t="n">
        <x:v>45365.00000000001</x:v>
      </x:c>
      <x:c r="I297" s="11" t="n">
        <x:v>45366.666655092595</x:v>
      </x:c>
      <x:c r="J297" s="9" t="n">
        <x:v>72670.2</x:v>
      </x:c>
      <x:c r="K297" s="9" t="n">
        <x:v>68487.4</x:v>
      </x:c>
      <x:c r="L297" s="9" t="n">
        <x:v>72655.66596</x:v>
      </x:c>
      <x:c r="M297" s="9" t="n">
        <x:v>68501.09748</x:v>
      </x:c>
      <x:c r="N297" s="10" t="n">
        <x:f>IF(F297="多",1,-1)*(K297/J297-1)</x:f>
        <x:v>0.057558669165627796</x:v>
      </x:c>
      <x:c r="O297" s="10" t="n">
        <x:f>IF(F297="多",1,-1)*(M297/L297-1)</x:f>
        <x:v>0.05718161722290549</x:v>
      </x:c>
      <x:c r="P297" s="10" t="n">
        <x:v>0.0009714091913885473</x:v>
      </x:c>
      <x:c r="Q297" s="10" t="n">
        <x:v>-0.0013884893316266195</x:v>
      </x:c>
      <x:c r="R297" s="10" t="n">
        <x:f>O297-P297-Q297</x:f>
        <x:v>0.05759869736314356</x:v>
      </x:c>
      <x:c r="S297" s="9" t="n">
        <x:f>V296</x:f>
        <x:v>13273.675873186989</x:v>
      </x:c>
      <x:c r="T297" s="9" t="n">
        <x:f>S297/(1+'回测计划'!$B$33)</x:f>
        <x:v>13267.042352010983</x:v>
      </x:c>
      <x:c r="U297" s="9" t="n">
        <x:f>T297*R297</x:f>
        <x:v>764.164357337489</x:v>
      </x:c>
      <x:c r="V297" s="9" t="n">
        <x:f>S297+U297</x:f>
        <x:v>14037.840230524478</x:v>
      </x:c>
      <x:c r="W297" s="2" t="n">
        <x:f>IF(N297&gt;0,1,0)</x:f>
        <x:v>1</x:v>
      </x:c>
      <x:c r="X297" s="2" t="n">
        <x:f>IF(U297&gt;0,1,0)</x:f>
        <x:v>1</x:v>
      </x:c>
      <x:c r="Y297" s="9" t="n">
        <x:f>MAX(U297,0)</x:f>
        <x:v>764.164357337489</x:v>
      </x:c>
      <x:c r="Z297" s="9" t="n">
        <x:f>-MIN(U297,0)</x:f>
        <x:v>0</x:v>
      </x:c>
    </x:row>
    <x:row r="298" ht="23" customHeight="1">
      <x:c r="A298" s="2" t="str">
        <x:v>4H-Hist-全期</x:v>
      </x:c>
      <x:c r="B298" s="2" t="str">
        <x:v>4H</x:v>
      </x:c>
      <x:c r="C298" s="2" t="str">
        <x:v>MACD Histogram</x:v>
      </x:c>
      <x:c r="D298" s="2" t="str">
        <x:v>全期</x:v>
      </x:c>
      <x:c r="E298" s="2" t="n">
        <x:v>147</x:v>
      </x:c>
      <x:c r="F298" s="2" t="str">
        <x:v>多</x:v>
      </x:c>
      <x:c r="G298" s="11" t="n">
        <x:v>45370.833333333336</x:v>
      </x:c>
      <x:c r="H298" s="11" t="n">
        <x:v>45371.00000000001</x:v>
      </x:c>
      <x:c r="I298" s="11" t="n">
        <x:v>45372.666655092595</x:v>
      </x:c>
      <x:c r="J298" s="9" t="n">
        <x:v>64084.1</x:v>
      </x:c>
      <x:c r="K298" s="9" t="n">
        <x:v>67031.8</x:v>
      </x:c>
      <x:c r="L298" s="9" t="n">
        <x:v>64096.91682</x:v>
      </x:c>
      <x:c r="M298" s="9" t="n">
        <x:v>67018.39364000001</x:v>
      </x:c>
      <x:c r="N298" s="10" t="n">
        <x:f>IF(F298="多",1,-1)*(K298/J298-1)</x:f>
        <x:v>0.04599736908219043</x:v>
      </x:c>
      <x:c r="O298" s="10" t="n">
        <x:f>IF(F298="多",1,-1)*(M298/L298-1)</x:f>
        <x:v>0.04557905379761462</x:v>
      </x:c>
      <x:c r="P298" s="10" t="n">
        <x:v>0.0010227895268988072</x:v>
      </x:c>
      <x:c r="Q298" s="10" t="n">
        <x:v>0.0007834968439898944</x:v>
      </x:c>
      <x:c r="R298" s="10" t="n">
        <x:f>O298-P298-Q298</x:f>
        <x:v>0.04377276742672592</x:v>
      </x:c>
      <x:c r="S298" s="9" t="n">
        <x:f>V297</x:f>
        <x:v>14037.840230524478</x:v>
      </x:c>
      <x:c r="T298" s="9" t="n">
        <x:f>S298/(1+'回测计划'!$B$33)</x:f>
        <x:v>14030.824818115421</x:v>
      </x:c>
      <x:c r="U298" s="9" t="n">
        <x:f>T298*R298</x:f>
        <x:v>614.1680315685004</x:v>
      </x:c>
      <x:c r="V298" s="9" t="n">
        <x:f>S298+U298</x:f>
        <x:v>14652.008262092979</x:v>
      </x:c>
      <x:c r="W298" s="2" t="n">
        <x:f>IF(N298&gt;0,1,0)</x:f>
        <x:v>1</x:v>
      </x:c>
      <x:c r="X298" s="2" t="n">
        <x:f>IF(U298&gt;0,1,0)</x:f>
        <x:v>1</x:v>
      </x:c>
      <x:c r="Y298" s="9" t="n">
        <x:f>MAX(U298,0)</x:f>
        <x:v>614.1680315685004</x:v>
      </x:c>
      <x:c r="Z298" s="9" t="n">
        <x:f>-MIN(U298,0)</x:f>
        <x:v>0</x:v>
      </x:c>
    </x:row>
    <x:row r="299" ht="23" customHeight="1">
      <x:c r="A299" s="2" t="str">
        <x:v>4H-Hist-全期</x:v>
      </x:c>
      <x:c r="B299" s="2" t="str">
        <x:v>4H</x:v>
      </x:c>
      <x:c r="C299" s="2" t="str">
        <x:v>MACD Histogram</x:v>
      </x:c>
      <x:c r="D299" s="2" t="str">
        <x:v>全期</x:v>
      </x:c>
      <x:c r="E299" s="2" t="n">
        <x:v>148</x:v>
      </x:c>
      <x:c r="F299" s="2" t="str">
        <x:v>空</x:v>
      </x:c>
      <x:c r="G299" s="11" t="n">
        <x:v>45390.833333333336</x:v>
      </x:c>
      <x:c r="H299" s="11" t="n">
        <x:v>45391.00000000001</x:v>
      </x:c>
      <x:c r="I299" s="11" t="n">
        <x:v>45392.666655092595</x:v>
      </x:c>
      <x:c r="J299" s="9" t="n">
        <x:v>71815.7</x:v>
      </x:c>
      <x:c r="K299" s="9" t="n">
        <x:v>69381.6</x:v>
      </x:c>
      <x:c r="L299" s="9" t="n">
        <x:v>71801.33686</x:v>
      </x:c>
      <x:c r="M299" s="9" t="n">
        <x:v>69395.47632</x:v>
      </x:c>
      <x:c r="N299" s="10" t="n">
        <x:f>IF(F299="多",1,-1)*(K299/J299-1)</x:f>
        <x:v>0.033893702908973866</x:v>
      </x:c>
      <x:c r="O299" s="10" t="n">
        <x:f>IF(F299="多",1,-1)*(M299/L299-1)</x:f>
        <x:v>0.03350718308617284</x:v>
      </x:c>
      <x:c r="P299" s="10" t="n">
        <x:v>0.0009832464084569136</x:v>
      </x:c>
      <x:c r="Q299" s="10" t="n">
        <x:v>-0.0010617799206431827</x:v>
      </x:c>
      <x:c r="R299" s="10" t="n">
        <x:f>O299-P299-Q299</x:f>
        <x:v>0.033585716598359114</x:v>
      </x:c>
      <x:c r="S299" s="9" t="n">
        <x:f>V298</x:f>
        <x:v>14652.008262092979</x:v>
      </x:c>
      <x:c r="T299" s="9" t="n">
        <x:f>S299/(1+'回测计划'!$B$33)</x:f>
        <x:v>14644.685919133413</x:v>
      </x:c>
      <x:c r="U299" s="9" t="n">
        <x:f>T299*R299</x:f>
        <x:v>491.8522709519951</x:v>
      </x:c>
      <x:c r="V299" s="9" t="n">
        <x:f>S299+U299</x:f>
        <x:v>15143.860533044974</x:v>
      </x:c>
      <x:c r="W299" s="2" t="n">
        <x:f>IF(N299&gt;0,1,0)</x:f>
        <x:v>1</x:v>
      </x:c>
      <x:c r="X299" s="2" t="n">
        <x:f>IF(U299&gt;0,1,0)</x:f>
        <x:v>1</x:v>
      </x:c>
      <x:c r="Y299" s="9" t="n">
        <x:f>MAX(U299,0)</x:f>
        <x:v>491.8522709519951</x:v>
      </x:c>
      <x:c r="Z299" s="9" t="n">
        <x:f>-MIN(U299,0)</x:f>
        <x:v>0</x:v>
      </x:c>
    </x:row>
    <x:row r="300" ht="23" customHeight="1">
      <x:c r="A300" s="2" t="str">
        <x:v>4H-Hist-全期</x:v>
      </x:c>
      <x:c r="B300" s="2" t="str">
        <x:v>4H</x:v>
      </x:c>
      <x:c r="C300" s="2" t="str">
        <x:v>MACD Histogram</x:v>
      </x:c>
      <x:c r="D300" s="2" t="str">
        <x:v>全期</x:v>
      </x:c>
      <x:c r="E300" s="2" t="n">
        <x:v>149</x:v>
      </x:c>
      <x:c r="F300" s="2" t="str">
        <x:v>多</x:v>
      </x:c>
      <x:c r="G300" s="11" t="n">
        <x:v>45395.166666666664</x:v>
      </x:c>
      <x:c r="H300" s="11" t="n">
        <x:v>45395.333333333336</x:v>
      </x:c>
      <x:c r="I300" s="11" t="n">
        <x:v>45396.99998842592</x:v>
      </x:c>
      <x:c r="J300" s="9" t="n">
        <x:v>67136.4</x:v>
      </x:c>
      <x:c r="K300" s="9" t="n">
        <x:v>64163.3</x:v>
      </x:c>
      <x:c r="L300" s="9" t="n">
        <x:v>67149.82728</x:v>
      </x:c>
      <x:c r="M300" s="9" t="n">
        <x:v>64150.46734</x:v>
      </x:c>
      <x:c r="N300" s="10" t="n">
        <x:f>IF(F300="多",1,-1)*(K300/J300-1)</x:f>
        <x:v>-0.04428447161301452</x:v>
      </x:c>
      <x:c r="O300" s="10" t="n">
        <x:f>IF(F300="多",1,-1)*(M300/L300-1)</x:f>
        <x:v>-0.044666681382415585</x:v>
      </x:c>
      <x:c r="P300" s="10" t="n">
        <x:v>0.000977666659308792</x:v>
      </x:c>
      <x:c r="Q300" s="10" t="n">
        <x:v>0.0003924505666315578</x:v>
      </x:c>
      <x:c r="R300" s="10" t="n">
        <x:f>O300-P300-Q300</x:f>
        <x:v>-0.04603679860835593</x:v>
      </x:c>
      <x:c r="S300" s="9" t="n">
        <x:f>V299</x:f>
        <x:v>15143.860533044974</x:v>
      </x:c>
      <x:c r="T300" s="9" t="n">
        <x:f>S300/(1+'回测计划'!$B$33)</x:f>
        <x:v>15136.292386851548</x:v>
      </x:c>
      <x:c r="U300" s="9" t="n">
        <x:f>T300*R300</x:f>
        <x:v>-696.8264442906758</x:v>
      </x:c>
      <x:c r="V300" s="9" t="n">
        <x:f>S300+U300</x:f>
        <x:v>14447.034088754297</x:v>
      </x:c>
      <x:c r="W300" s="2" t="n">
        <x:f>IF(N300&gt;0,1,0)</x:f>
        <x:v>0</x:v>
      </x:c>
      <x:c r="X300" s="2" t="n">
        <x:f>IF(U300&gt;0,1,0)</x:f>
        <x:v>0</x:v>
      </x:c>
      <x:c r="Y300" s="9" t="n">
        <x:f>MAX(U300,0)</x:f>
        <x:v>0</x:v>
      </x:c>
      <x:c r="Z300" s="9" t="n">
        <x:f>-MIN(U300,0)</x:f>
        <x:v>696.8264442906758</x:v>
      </x:c>
    </x:row>
    <x:row r="301" ht="23" customHeight="1">
      <x:c r="A301" s="2" t="str">
        <x:v>4H-Hist-全期</x:v>
      </x:c>
      <x:c r="B301" s="2" t="str">
        <x:v>4H</x:v>
      </x:c>
      <x:c r="C301" s="2" t="str">
        <x:v>MACD Histogram</x:v>
      </x:c>
      <x:c r="D301" s="2" t="str">
        <x:v>全期</x:v>
      </x:c>
      <x:c r="E301" s="2" t="n">
        <x:v>150</x:v>
      </x:c>
      <x:c r="F301" s="2" t="str">
        <x:v>多</x:v>
      </x:c>
      <x:c r="G301" s="11" t="n">
        <x:v>45398.50000000001</x:v>
      </x:c>
      <x:c r="H301" s="11" t="n">
        <x:v>45398.666666666664</x:v>
      </x:c>
      <x:c r="I301" s="11" t="n">
        <x:v>45400.333321759266</x:v>
      </x:c>
      <x:c r="J301" s="9" t="n">
        <x:v>63488</x:v>
      </x:c>
      <x:c r="K301" s="9" t="n">
        <x:v>61254.5</x:v>
      </x:c>
      <x:c r="L301" s="9" t="n">
        <x:v>63500.6976</x:v>
      </x:c>
      <x:c r="M301" s="9" t="n">
        <x:v>61242.2491</x:v>
      </x:c>
      <x:c r="N301" s="10" t="n">
        <x:f>IF(F301="多",1,-1)*(K301/J301-1)</x:f>
        <x:v>-0.03517987651209675</x:v>
      </x:c>
      <x:c r="O301" s="10" t="n">
        <x:f>IF(F301="多",1,-1)*(M301/L301-1)</x:f>
        <x:v>-0.03556572739131603</x:v>
      </x:c>
      <x:c r="P301" s="10" t="n">
        <x:v>0.000982217136304342</x:v>
      </x:c>
      <x:c r="Q301" s="10" t="n">
        <x:v>0.00019581894487690773</x:v>
      </x:c>
      <x:c r="R301" s="10" t="n">
        <x:f>O301-P301-Q301</x:f>
        <x:v>-0.036743763472497276</x:v>
      </x:c>
      <x:c r="S301" s="9" t="n">
        <x:f>V300</x:f>
        <x:v>14447.034088754297</x:v>
      </x:c>
      <x:c r="T301" s="9" t="n">
        <x:f>S301/(1+'回测计划'!$B$33)</x:f>
        <x:v>14439.814181663465</x:v>
      </x:c>
      <x:c r="U301" s="9" t="n">
        <x:f>T301*R301</x:f>
        <x:v>-530.5731168778542</x:v>
      </x:c>
      <x:c r="V301" s="9" t="n">
        <x:f>S301+U301</x:f>
        <x:v>13916.460971876442</x:v>
      </x:c>
      <x:c r="W301" s="2" t="n">
        <x:f>IF(N301&gt;0,1,0)</x:f>
        <x:v>0</x:v>
      </x:c>
      <x:c r="X301" s="2" t="n">
        <x:f>IF(U301&gt;0,1,0)</x:f>
        <x:v>0</x:v>
      </x:c>
      <x:c r="Y301" s="9" t="n">
        <x:f>MAX(U301,0)</x:f>
        <x:v>0</x:v>
      </x:c>
      <x:c r="Z301" s="9" t="n">
        <x:f>-MIN(U301,0)</x:f>
        <x:v>530.5731168778542</x:v>
      </x:c>
    </x:row>
    <x:row r="302" ht="23" customHeight="1">
      <x:c r="A302" s="2" t="str">
        <x:v>4H-Hist-全期</x:v>
      </x:c>
      <x:c r="B302" s="2" t="str">
        <x:v>4H</x:v>
      </x:c>
      <x:c r="C302" s="2" t="str">
        <x:v>MACD Histogram</x:v>
      </x:c>
      <x:c r="D302" s="2" t="str">
        <x:v>全期</x:v>
      </x:c>
      <x:c r="E302" s="2" t="n">
        <x:v>151</x:v>
      </x:c>
      <x:c r="F302" s="2" t="str">
        <x:v>多</x:v>
      </x:c>
      <x:c r="G302" s="11" t="n">
        <x:v>45409.00000000001</x:v>
      </x:c>
      <x:c r="H302" s="11" t="n">
        <x:v>45409.166666666664</x:v>
      </x:c>
      <x:c r="I302" s="11" t="n">
        <x:v>45410.833321759266</x:v>
      </x:c>
      <x:c r="J302" s="9" t="n">
        <x:v>63723.6</x:v>
      </x:c>
      <x:c r="K302" s="9" t="n">
        <x:v>63459.1</x:v>
      </x:c>
      <x:c r="L302" s="9" t="n">
        <x:v>63736.344719999994</x:v>
      </x:c>
      <x:c r="M302" s="9" t="n">
        <x:v>63446.40818</x:v>
      </x:c>
      <x:c r="N302" s="10" t="n">
        <x:f>IF(F302="多",1,-1)*(K302/J302-1)</x:f>
        <x:v>-0.00415073850190506</x:v>
      </x:c>
      <x:c r="O302" s="10" t="n">
        <x:f>IF(F302="多",1,-1)*(M302/L302-1)</x:f>
        <x:v>-0.004548998554493755</x:v>
      </x:c>
      <x:c r="P302" s="10" t="n">
        <x:v>0.000997725500722753</x:v>
      </x:c>
      <x:c r="Q302" s="10" t="n">
        <x:v>0.00019092596977904355</x:v>
      </x:c>
      <x:c r="R302" s="10" t="n">
        <x:f>O302-P302-Q302</x:f>
        <x:v>-0.005737650024995551</x:v>
      </x:c>
      <x:c r="S302" s="9" t="n">
        <x:f>V301</x:f>
        <x:v>13916.460971876442</x:v>
      </x:c>
      <x:c r="T302" s="9" t="n">
        <x:f>S302/(1+'回测计划'!$B$33)</x:f>
        <x:v>13909.50621876706</x:v>
      </x:c>
      <x:c r="U302" s="9" t="n">
        <x:f>T302*R302</x:f>
        <x:v>-79.8078787037846</x:v>
      </x:c>
      <x:c r="V302" s="9" t="n">
        <x:f>S302+U302</x:f>
        <x:v>13836.653093172657</x:v>
      </x:c>
      <x:c r="W302" s="2" t="n">
        <x:f>IF(N302&gt;0,1,0)</x:f>
        <x:v>0</x:v>
      </x:c>
      <x:c r="X302" s="2" t="n">
        <x:f>IF(U302&gt;0,1,0)</x:f>
        <x:v>0</x:v>
      </x:c>
      <x:c r="Y302" s="9" t="n">
        <x:f>MAX(U302,0)</x:f>
        <x:v>0</x:v>
      </x:c>
      <x:c r="Z302" s="9" t="n">
        <x:f>-MIN(U302,0)</x:f>
        <x:v>79.8078787037846</x:v>
      </x:c>
    </x:row>
    <x:row r="303" ht="23" customHeight="1">
      <x:c r="A303" s="2" t="str">
        <x:v>4H-Hist-全期</x:v>
      </x:c>
      <x:c r="B303" s="2" t="str">
        <x:v>4H</x:v>
      </x:c>
      <x:c r="C303" s="2" t="str">
        <x:v>MACD Histogram</x:v>
      </x:c>
      <x:c r="D303" s="2" t="str">
        <x:v>全期</x:v>
      </x:c>
      <x:c r="E303" s="2" t="n">
        <x:v>152</x:v>
      </x:c>
      <x:c r="F303" s="2" t="str">
        <x:v>多</x:v>
      </x:c>
      <x:c r="G303" s="11" t="n">
        <x:v>45411.50000000001</x:v>
      </x:c>
      <x:c r="H303" s="11" t="n">
        <x:v>45411.666666666664</x:v>
      </x:c>
      <x:c r="I303" s="11" t="n">
        <x:v>45413.333321759266</x:v>
      </x:c>
      <x:c r="J303" s="9" t="n">
        <x:v>62362.1</x:v>
      </x:c>
      <x:c r="K303" s="9" t="n">
        <x:v>60651.2</x:v>
      </x:c>
      <x:c r="L303" s="9" t="n">
        <x:v>62374.57242</x:v>
      </x:c>
      <x:c r="M303" s="9" t="n">
        <x:v>60639.06976</x:v>
      </x:c>
      <x:c r="N303" s="10" t="n">
        <x:f>IF(F303="多",1,-1)*(K303/J303-1)</x:f>
        <x:v>-0.027434932434924453</x:v>
      </x:c>
      <x:c r="O303" s="10" t="n">
        <x:f>IF(F303="多",1,-1)*(M303/L303-1)</x:f>
        <x:v>-0.027823880672302903</x:v>
      </x:c>
      <x:c r="P303" s="10" t="n">
        <x:v>0.0009860880596638487</x:v>
      </x:c>
      <x:c r="Q303" s="10" t="n">
        <x:v>0.0003587229661624634</x:v>
      </x:c>
      <x:c r="R303" s="10" t="n">
        <x:f>O303-P303-Q303</x:f>
        <x:v>-0.029168691698129218</x:v>
      </x:c>
      <x:c r="S303" s="9" t="n">
        <x:f>V302</x:f>
        <x:v>13836.653093172657</x:v>
      </x:c>
      <x:c r="T303" s="9" t="n">
        <x:f>S303/(1+'回测计划'!$B$33)</x:f>
        <x:v>13829.738224060628</x:v>
      </x:c>
      <x:c r="U303" s="9" t="n">
        <x:f>T303*R303</x:f>
        <x:v>-403.39537052345753</x:v>
      </x:c>
      <x:c r="V303" s="9" t="n">
        <x:f>S303+U303</x:f>
        <x:v>13433.2577226492</x:v>
      </x:c>
      <x:c r="W303" s="2" t="n">
        <x:f>IF(N303&gt;0,1,0)</x:f>
        <x:v>0</x:v>
      </x:c>
      <x:c r="X303" s="2" t="n">
        <x:f>IF(U303&gt;0,1,0)</x:f>
        <x:v>0</x:v>
      </x:c>
      <x:c r="Y303" s="9" t="n">
        <x:f>MAX(U303,0)</x:f>
        <x:v>0</x:v>
      </x:c>
      <x:c r="Z303" s="9" t="n">
        <x:f>-MIN(U303,0)</x:f>
        <x:v>403.39537052345753</x:v>
      </x:c>
    </x:row>
    <x:row r="304" ht="23" customHeight="1">
      <x:c r="A304" s="2" t="str">
        <x:v>4H-Hist-全期</x:v>
      </x:c>
      <x:c r="B304" s="2" t="str">
        <x:v>4H</x:v>
      </x:c>
      <x:c r="C304" s="2" t="str">
        <x:v>MACD Histogram</x:v>
      </x:c>
      <x:c r="D304" s="2" t="str">
        <x:v>全期</x:v>
      </x:c>
      <x:c r="E304" s="2" t="n">
        <x:v>153</x:v>
      </x:c>
      <x:c r="F304" s="2" t="str">
        <x:v>多</x:v>
      </x:c>
      <x:c r="G304" s="11" t="n">
        <x:v>45413.166666666664</x:v>
      </x:c>
      <x:c r="H304" s="11" t="n">
        <x:v>45413.333333333336</x:v>
      </x:c>
      <x:c r="I304" s="11" t="n">
        <x:v>45414.99998842592</x:v>
      </x:c>
      <x:c r="J304" s="9" t="n">
        <x:v>60651.2</x:v>
      </x:c>
      <x:c r="K304" s="9" t="n">
        <x:v>59230.7</x:v>
      </x:c>
      <x:c r="L304" s="9" t="n">
        <x:v>60663.330239999996</x:v>
      </x:c>
      <x:c r="M304" s="9" t="n">
        <x:v>59218.853859999996</x:v>
      </x:c>
      <x:c r="N304" s="10" t="n">
        <x:f>IF(F304="多",1,-1)*(K304/J304-1)</x:f>
        <x:v>-0.023420806183554466</x:v>
      </x:c>
      <x:c r="O304" s="10" t="n">
        <x:f>IF(F304="多",1,-1)*(M304/L304-1)</x:f>
        <x:v>-0.023811359750367744</x:v>
      </x:c>
      <x:c r="P304" s="10" t="n">
        <x:v>0.000988094320124816</x:v>
      </x:c>
      <x:c r="Q304" s="10" t="n">
        <x:v>0.00029997157937832565</x:v>
      </x:c>
      <x:c r="R304" s="10" t="n">
        <x:f>O304-P304-Q304</x:f>
        <x:v>-0.025099425649870888</x:v>
      </x:c>
      <x:c r="S304" s="9" t="n">
        <x:f>V303</x:f>
        <x:v>13433.2577226492</x:v>
      </x:c>
      <x:c r="T304" s="9" t="n">
        <x:f>S304/(1+'回测计划'!$B$33)</x:f>
        <x:v>13426.544450423988</x:v>
      </x:c>
      <x:c r="U304" s="9" t="n">
        <x:f>T304*R304</x:f>
        <x:v>-336.99855416810345</x:v>
      </x:c>
      <x:c r="V304" s="9" t="n">
        <x:f>S304+U304</x:f>
        <x:v>13096.259168481096</x:v>
      </x:c>
      <x:c r="W304" s="2" t="n">
        <x:f>IF(N304&gt;0,1,0)</x:f>
        <x:v>0</x:v>
      </x:c>
      <x:c r="X304" s="2" t="n">
        <x:f>IF(U304&gt;0,1,0)</x:f>
        <x:v>0</x:v>
      </x:c>
      <x:c r="Y304" s="9" t="n">
        <x:f>MAX(U304,0)</x:f>
        <x:v>0</x:v>
      </x:c>
      <x:c r="Z304" s="9" t="n">
        <x:f>-MIN(U304,0)</x:f>
        <x:v>336.99855416810345</x:v>
      </x:c>
    </x:row>
    <x:row r="305" ht="23" customHeight="1">
      <x:c r="A305" s="2" t="str">
        <x:v>4H-Hist-全期</x:v>
      </x:c>
      <x:c r="B305" s="2" t="str">
        <x:v>4H</x:v>
      </x:c>
      <x:c r="C305" s="2" t="str">
        <x:v>MACD Histogram</x:v>
      </x:c>
      <x:c r="D305" s="2" t="str">
        <x:v>全期</x:v>
      </x:c>
      <x:c r="E305" s="2" t="n">
        <x:v>154</x:v>
      </x:c>
      <x:c r="F305" s="2" t="str">
        <x:v>多</x:v>
      </x:c>
      <x:c r="G305" s="11" t="n">
        <x:v>45423.166666666664</x:v>
      </x:c>
      <x:c r="H305" s="11" t="n">
        <x:v>45423.333333333336</x:v>
      </x:c>
      <x:c r="I305" s="11" t="n">
        <x:v>45424.99998842592</x:v>
      </x:c>
      <x:c r="J305" s="9" t="n">
        <x:v>60778</x:v>
      </x:c>
      <x:c r="K305" s="9" t="n">
        <x:v>61395.9</x:v>
      </x:c>
      <x:c r="L305" s="9" t="n">
        <x:v>60790.1556</x:v>
      </x:c>
      <x:c r="M305" s="9" t="n">
        <x:v>61383.620820000004</x:v>
      </x:c>
      <x:c r="N305" s="10" t="n">
        <x:f>IF(F305="多",1,-1)*(K305/J305-1)</x:f>
        <x:v>0.010166507617888065</x:v>
      </x:c>
      <x:c r="O305" s="10" t="n">
        <x:f>IF(F305="多",1,-1)*(M305/L305-1)</x:f>
        <x:v>0.0097625218120021</x:v>
      </x:c>
      <x:c r="P305" s="10" t="n">
        <x:v>0.001004881260906001</x:v>
      </x:c>
      <x:c r="Q305" s="10" t="n">
        <x:v>0.0001431569334422994</x:v>
      </x:c>
      <x:c r="R305" s="10" t="n">
        <x:f>O305-P305-Q305</x:f>
        <x:v>0.0086144836176538</x:v>
      </x:c>
      <x:c r="S305" s="9" t="n">
        <x:f>V304</x:f>
        <x:v>13096.259168481096</x:v>
      </x:c>
      <x:c r="T305" s="9" t="n">
        <x:f>S305/(1+'回测计划'!$B$33)</x:f>
        <x:v>13089.714311325433</x:v>
      </x:c>
      <x:c r="U305" s="9" t="n">
        <x:f>T305*R305</x:f>
        <x:v>112.76112949468144</x:v>
      </x:c>
      <x:c r="V305" s="9" t="n">
        <x:f>S305+U305</x:f>
        <x:v>13209.020297975778</x:v>
      </x:c>
      <x:c r="W305" s="2" t="n">
        <x:f>IF(N305&gt;0,1,0)</x:f>
        <x:v>1</x:v>
      </x:c>
      <x:c r="X305" s="2" t="n">
        <x:f>IF(U305&gt;0,1,0)</x:f>
        <x:v>1</x:v>
      </x:c>
      <x:c r="Y305" s="9" t="n">
        <x:f>MAX(U305,0)</x:f>
        <x:v>112.76112949468144</x:v>
      </x:c>
      <x:c r="Z305" s="9" t="n">
        <x:f>-MIN(U305,0)</x:f>
        <x:v>0</x:v>
      </x:c>
    </x:row>
    <x:row r="306" ht="23" customHeight="1">
      <x:c r="A306" s="2" t="str">
        <x:v>4H-Hist-全期</x:v>
      </x:c>
      <x:c r="B306" s="2" t="str">
        <x:v>4H</x:v>
      </x:c>
      <x:c r="C306" s="2" t="str">
        <x:v>MACD Histogram</x:v>
      </x:c>
      <x:c r="D306" s="2" t="str">
        <x:v>全期</x:v>
      </x:c>
      <x:c r="E306" s="2" t="n">
        <x:v>155</x:v>
      </x:c>
      <x:c r="F306" s="2" t="str">
        <x:v>空</x:v>
      </x:c>
      <x:c r="G306" s="11" t="n">
        <x:v>45430.00000000001</x:v>
      </x:c>
      <x:c r="H306" s="11" t="n">
        <x:v>45430.166666666664</x:v>
      </x:c>
      <x:c r="I306" s="11" t="n">
        <x:v>45431.833321759266</x:v>
      </x:c>
      <x:c r="J306" s="9" t="n">
        <x:v>67007.5</x:v>
      </x:c>
      <x:c r="K306" s="9" t="n">
        <x:v>67303.3</x:v>
      </x:c>
      <x:c r="L306" s="9" t="n">
        <x:v>66994.09850000001</x:v>
      </x:c>
      <x:c r="M306" s="9" t="n">
        <x:v>67316.76066</x:v>
      </x:c>
      <x:c r="N306" s="10" t="n">
        <x:f>IF(F306="多",1,-1)*(K306/J306-1)</x:f>
        <x:v>-0.004414431220385762</x:v>
      </x:c>
      <x:c r="O306" s="10" t="n">
        <x:f>IF(F306="多",1,-1)*(M306/L306-1)</x:f>
        <x:v>-0.004816277362102106</x:v>
      </x:c>
      <x:c r="P306" s="10" t="n">
        <x:v>0.001002408138681051</x:v>
      </x:c>
      <x:c r="Q306" s="10" t="n">
        <x:v>-0.00016401463213712368</x:v>
      </x:c>
      <x:c r="R306" s="10" t="n">
        <x:f>O306-P306-Q306</x:f>
        <x:v>-0.005654670868646033</x:v>
      </x:c>
      <x:c r="S306" s="9" t="n">
        <x:f>V305</x:f>
        <x:v>13209.020297975778</x:v>
      </x:c>
      <x:c r="T306" s="9" t="n">
        <x:f>S306/(1+'回测计划'!$B$33)</x:f>
        <x:v>13202.419088431563</x:v>
      </x:c>
      <x:c r="U306" s="9" t="n">
        <x:f>T306*R306</x:f>
        <x:v>-74.65533461501028</x:v>
      </x:c>
      <x:c r="V306" s="9" t="n">
        <x:f>S306+U306</x:f>
        <x:v>13134.364963360767</x:v>
      </x:c>
      <x:c r="W306" s="2" t="n">
        <x:f>IF(N306&gt;0,1,0)</x:f>
        <x:v>0</x:v>
      </x:c>
      <x:c r="X306" s="2" t="n">
        <x:f>IF(U306&gt;0,1,0)</x:f>
        <x:v>0</x:v>
      </x:c>
      <x:c r="Y306" s="9" t="n">
        <x:f>MAX(U306,0)</x:f>
        <x:v>0</x:v>
      </x:c>
      <x:c r="Z306" s="9" t="n">
        <x:f>-MIN(U306,0)</x:f>
        <x:v>74.65533461501028</x:v>
      </x:c>
    </x:row>
    <x:row r="307" ht="23" customHeight="1">
      <x:c r="A307" s="2" t="str">
        <x:v>4H-Hist-全期</x:v>
      </x:c>
      <x:c r="B307" s="2" t="str">
        <x:v>4H</x:v>
      </x:c>
      <x:c r="C307" s="2" t="str">
        <x:v>MACD Histogram</x:v>
      </x:c>
      <x:c r="D307" s="2" t="str">
        <x:v>全期</x:v>
      </x:c>
      <x:c r="E307" s="2" t="n">
        <x:v>156</x:v>
      </x:c>
      <x:c r="F307" s="2" t="str">
        <x:v>空</x:v>
      </x:c>
      <x:c r="G307" s="11" t="n">
        <x:v>45433.333333333336</x:v>
      </x:c>
      <x:c r="H307" s="11" t="n">
        <x:v>45433.50000000001</x:v>
      </x:c>
      <x:c r="I307" s="11" t="n">
        <x:v>45435.166655092595</x:v>
      </x:c>
      <x:c r="J307" s="9" t="n">
        <x:v>71323.7</x:v>
      </x:c>
      <x:c r="K307" s="9" t="n">
        <x:v>69668</x:v>
      </x:c>
      <x:c r="L307" s="9" t="n">
        <x:v>71309.43526</x:v>
      </x:c>
      <x:c r="M307" s="9" t="n">
        <x:v>69681.9336</x:v>
      </x:c>
      <x:c r="N307" s="10" t="n">
        <x:f>IF(F307="多",1,-1)*(K307/J307-1)</x:f>
        <x:v>0.023213882622466264</x:v>
      </x:c>
      <x:c r="O307" s="10" t="n">
        <x:f>IF(F307="多",1,-1)*(M307/L307-1)</x:f>
        <x:v>0.02282309001699412</x:v>
      </x:c>
      <x:c r="P307" s="10" t="n">
        <x:v>0.000988588454991503</x:v>
      </x:c>
      <x:c r="Q307" s="10" t="n">
        <x:v>-0.0005539710782845243</x:v>
      </x:c>
      <x:c r="R307" s="10" t="n">
        <x:f>O307-P307-Q307</x:f>
        <x:v>0.022388472640287142</x:v>
      </x:c>
      <x:c r="S307" s="9" t="n">
        <x:f>V306</x:f>
        <x:v>13134.364963360767</x:v>
      </x:c>
      <x:c r="T307" s="9" t="n">
        <x:f>S307/(1+'回测计划'!$B$33)</x:f>
        <x:v>13127.801062829354</x:v>
      </x:c>
      <x:c r="U307" s="9" t="n">
        <x:f>T307*R307</x:f>
        <x:v>293.91141492228746</x:v>
      </x:c>
      <x:c r="V307" s="9" t="n">
        <x:f>S307+U307</x:f>
        <x:v>13428.276378283055</x:v>
      </x:c>
      <x:c r="W307" s="2" t="n">
        <x:f>IF(N307&gt;0,1,0)</x:f>
        <x:v>1</x:v>
      </x:c>
      <x:c r="X307" s="2" t="n">
        <x:f>IF(U307&gt;0,1,0)</x:f>
        <x:v>1</x:v>
      </x:c>
      <x:c r="Y307" s="9" t="n">
        <x:f>MAX(U307,0)</x:f>
        <x:v>293.91141492228746</x:v>
      </x:c>
      <x:c r="Z307" s="9" t="n">
        <x:f>-MIN(U307,0)</x:f>
        <x:v>0</x:v>
      </x:c>
    </x:row>
    <x:row r="308" ht="23" customHeight="1">
      <x:c r="A308" s="2" t="str">
        <x:v>4H-Hist-全期</x:v>
      </x:c>
      <x:c r="B308" s="2" t="str">
        <x:v>4H</x:v>
      </x:c>
      <x:c r="C308" s="2" t="str">
        <x:v>MACD Histogram</x:v>
      </x:c>
      <x:c r="D308" s="2" t="str">
        <x:v>全期</x:v>
      </x:c>
      <x:c r="E308" s="2" t="n">
        <x:v>157</x:v>
      </x:c>
      <x:c r="F308" s="2" t="str">
        <x:v>空</x:v>
      </x:c>
      <x:c r="G308" s="11" t="n">
        <x:v>45440.00000000001</x:v>
      </x:c>
      <x:c r="H308" s="11" t="n">
        <x:v>45440.166666666664</x:v>
      </x:c>
      <x:c r="I308" s="11" t="n">
        <x:v>45441.833321759266</x:v>
      </x:c>
      <x:c r="J308" s="9" t="n">
        <x:v>69297.9</x:v>
      </x:c>
      <x:c r="K308" s="9" t="n">
        <x:v>67816.9</x:v>
      </x:c>
      <x:c r="L308" s="9" t="n">
        <x:v>69284.04041999999</x:v>
      </x:c>
      <x:c r="M308" s="9" t="n">
        <x:v>67830.46337999999</x:v>
      </x:c>
      <x:c r="N308" s="10" t="n">
        <x:f>IF(F308="多",1,-1)*(K308/J308-1)</x:f>
        <x:v>0.021371498992032945</x:v>
      </x:c>
      <x:c r="O308" s="10" t="n">
        <x:f>IF(F308="多",1,-1)*(M308/L308-1)</x:f>
        <x:v>0.02097996928568857</x:v>
      </x:c>
      <x:c r="P308" s="10" t="n">
        <x:v>0.0009895100153571557</x:v>
      </x:c>
      <x:c r="Q308" s="10" t="n">
        <x:v>-0.0004936094837643165</x:v>
      </x:c>
      <x:c r="R308" s="10" t="n">
        <x:f>O308-P308-Q308</x:f>
        <x:v>0.02048406875409573</x:v>
      </x:c>
      <x:c r="S308" s="9" t="n">
        <x:f>V307</x:f>
        <x:v>13428.276378283055</x:v>
      </x:c>
      <x:c r="T308" s="9" t="n">
        <x:f>S308/(1+'回测计划'!$B$33)</x:f>
        <x:v>13421.565595485314</x:v>
      </x:c>
      <x:c r="U308" s="9" t="n">
        <x:f>T308*R308</x:f>
        <x:v>274.928272445527</x:v>
      </x:c>
      <x:c r="V308" s="9" t="n">
        <x:f>S308+U308</x:f>
        <x:v>13703.204650728581</x:v>
      </x:c>
      <x:c r="W308" s="2" t="n">
        <x:f>IF(N308&gt;0,1,0)</x:f>
        <x:v>1</x:v>
      </x:c>
      <x:c r="X308" s="2" t="n">
        <x:f>IF(U308&gt;0,1,0)</x:f>
        <x:v>1</x:v>
      </x:c>
      <x:c r="Y308" s="9" t="n">
        <x:f>MAX(U308,0)</x:f>
        <x:v>274.928272445527</x:v>
      </x:c>
      <x:c r="Z308" s="9" t="n">
        <x:f>-MIN(U308,0)</x:f>
        <x:v>0</x:v>
      </x:c>
    </x:row>
    <x:row r="309" ht="23" customHeight="1">
      <x:c r="A309" s="2" t="str">
        <x:v>4H-Hist-全期</x:v>
      </x:c>
      <x:c r="B309" s="2" t="str">
        <x:v>4H</x:v>
      </x:c>
      <x:c r="C309" s="2" t="str">
        <x:v>MACD Histogram</x:v>
      </x:c>
      <x:c r="D309" s="2" t="str">
        <x:v>全期</x:v>
      </x:c>
      <x:c r="E309" s="2" t="n">
        <x:v>158</x:v>
      </x:c>
      <x:c r="F309" s="2" t="str">
        <x:v>多</x:v>
      </x:c>
      <x:c r="G309" s="11" t="n">
        <x:v>45444.00000000001</x:v>
      </x:c>
      <x:c r="H309" s="11" t="n">
        <x:v>45444.166666666664</x:v>
      </x:c>
      <x:c r="I309" s="11" t="n">
        <x:v>45445.833321759266</x:v>
      </x:c>
      <x:c r="J309" s="9" t="n">
        <x:v>67720</x:v>
      </x:c>
      <x:c r="K309" s="9" t="n">
        <x:v>68284.1</x:v>
      </x:c>
      <x:c r="L309" s="9" t="n">
        <x:v>67733.544</x:v>
      </x:c>
      <x:c r="M309" s="9" t="n">
        <x:v>68270.44318</x:v>
      </x:c>
      <x:c r="N309" s="10" t="n">
        <x:f>IF(F309="多",1,-1)*(K309/J309-1)</x:f>
        <x:v>0.008329887773183886</x:v>
      </x:c>
      <x:c r="O309" s="10" t="n">
        <x:f>IF(F309="多",1,-1)*(M309/L309-1)</x:f>
        <x:v>0.007926636468335468</x:v>
      </x:c>
      <x:c r="P309" s="10" t="n">
        <x:v>0.0010039633182341676</x:v>
      </x:c>
      <x:c r="Q309" s="10" t="n">
        <x:v>0.0005022646117004766</x:v>
      </x:c>
      <x:c r="R309" s="10" t="n">
        <x:f>O309-P309-Q309</x:f>
        <x:v>0.006420408538400825</x:v>
      </x:c>
      <x:c r="S309" s="9" t="n">
        <x:f>V308</x:f>
        <x:v>13703.204650728581</x:v>
      </x:c>
      <x:c r="T309" s="9" t="n">
        <x:f>S309/(1+'回测计划'!$B$33)</x:f>
        <x:v>13696.356472492336</x:v>
      </x:c>
      <x:c r="U309" s="9" t="n">
        <x:f>T309*R309</x:f>
        <x:v>87.93620404097119</x:v>
      </x:c>
      <x:c r="V309" s="9" t="n">
        <x:f>S309+U309</x:f>
        <x:v>13791.140854769552</x:v>
      </x:c>
      <x:c r="W309" s="2" t="n">
        <x:f>IF(N309&gt;0,1,0)</x:f>
        <x:v>1</x:v>
      </x:c>
      <x:c r="X309" s="2" t="n">
        <x:f>IF(U309&gt;0,1,0)</x:f>
        <x:v>1</x:v>
      </x:c>
      <x:c r="Y309" s="9" t="n">
        <x:f>MAX(U309,0)</x:f>
        <x:v>87.93620404097119</x:v>
      </x:c>
      <x:c r="Z309" s="9" t="n">
        <x:f>-MIN(U309,0)</x:f>
        <x:v>0</x:v>
      </x:c>
    </x:row>
    <x:row r="310" ht="23" customHeight="1">
      <x:c r="A310" s="2" t="str">
        <x:v>4H-Hist-全期</x:v>
      </x:c>
      <x:c r="B310" s="2" t="str">
        <x:v>4H</x:v>
      </x:c>
      <x:c r="C310" s="2" t="str">
        <x:v>MACD Histogram</x:v>
      </x:c>
      <x:c r="D310" s="2" t="str">
        <x:v>全期</x:v>
      </x:c>
      <x:c r="E310" s="2" t="n">
        <x:v>159</x:v>
      </x:c>
      <x:c r="F310" s="2" t="str">
        <x:v>空</x:v>
      </x:c>
      <x:c r="G310" s="11" t="n">
        <x:v>45450.833333333336</x:v>
      </x:c>
      <x:c r="H310" s="11" t="n">
        <x:v>45451.00000000001</x:v>
      </x:c>
      <x:c r="I310" s="11" t="n">
        <x:v>45452.666655092595</x:v>
      </x:c>
      <x:c r="J310" s="9" t="n">
        <x:v>71150.1</x:v>
      </x:c>
      <x:c r="K310" s="9" t="n">
        <x:v>69331.9</x:v>
      </x:c>
      <x:c r="L310" s="9" t="n">
        <x:v>71135.86998</x:v>
      </x:c>
      <x:c r="M310" s="9" t="n">
        <x:v>69345.76637999999</x:v>
      </x:c>
      <x:c r="N310" s="10" t="n">
        <x:f>IF(F310="多",1,-1)*(K310/J310-1)</x:f>
        <x:v>0.02555442648710282</x:v>
      </x:c>
      <x:c r="O310" s="10" t="n">
        <x:f>IF(F310="多",1,-1)*(M310/L310-1)</x:f>
        <x:v>0.025164570286457577</x:v>
      </x:c>
      <x:c r="P310" s="10" t="n">
        <x:v>0.0009874177148567712</x:v>
      </x:c>
      <x:c r="Q310" s="10" t="n">
        <x:v>-0.000390517056577898</x:v>
      </x:c>
      <x:c r="R310" s="10" t="n">
        <x:f>O310-P310-Q310</x:f>
        <x:v>0.024567669628178704</x:v>
      </x:c>
      <x:c r="S310" s="9" t="n">
        <x:f>V309</x:f>
        <x:v>13791.140854769552</x:v>
      </x:c>
      <x:c r="T310" s="9" t="n">
        <x:f>S310/(1+'回测计划'!$B$33)</x:f>
        <x:v>13784.24873040435</x:v>
      </x:c>
      <x:c r="U310" s="9" t="n">
        <x:f>T310*R310</x:f>
        <x:v>338.6468688812158</x:v>
      </x:c>
      <x:c r="V310" s="9" t="n">
        <x:f>S310+U310</x:f>
        <x:v>14129.787723650768</x:v>
      </x:c>
      <x:c r="W310" s="2" t="n">
        <x:f>IF(N310&gt;0,1,0)</x:f>
        <x:v>1</x:v>
      </x:c>
      <x:c r="X310" s="2" t="n">
        <x:f>IF(U310&gt;0,1,0)</x:f>
        <x:v>1</x:v>
      </x:c>
      <x:c r="Y310" s="9" t="n">
        <x:f>MAX(U310,0)</x:f>
        <x:v>338.6468688812158</x:v>
      </x:c>
      <x:c r="Z310" s="9" t="n">
        <x:f>-MIN(U310,0)</x:f>
        <x:v>0</x:v>
      </x:c>
    </x:row>
    <x:row r="311" ht="23" customHeight="1">
      <x:c r="A311" s="2" t="str">
        <x:v>4H-Hist-全期</x:v>
      </x:c>
      <x:c r="B311" s="2" t="str">
        <x:v>4H</x:v>
      </x:c>
      <x:c r="C311" s="2" t="str">
        <x:v>MACD Histogram</x:v>
      </x:c>
      <x:c r="D311" s="2" t="str">
        <x:v>全期</x:v>
      </x:c>
      <x:c r="E311" s="2" t="n">
        <x:v>160</x:v>
      </x:c>
      <x:c r="F311" s="2" t="str">
        <x:v>多</x:v>
      </x:c>
      <x:c r="G311" s="11" t="n">
        <x:v>45458.166666666664</x:v>
      </x:c>
      <x:c r="H311" s="11" t="n">
        <x:v>45458.333333333336</x:v>
      </x:c>
      <x:c r="I311" s="11" t="n">
        <x:v>45459.99998842592</x:v>
      </x:c>
      <x:c r="J311" s="9" t="n">
        <x:v>66039.7</x:v>
      </x:c>
      <x:c r="K311" s="9" t="n">
        <x:v>66690.4</x:v>
      </x:c>
      <x:c r="L311" s="9" t="n">
        <x:v>66052.90793999999</x:v>
      </x:c>
      <x:c r="M311" s="9" t="n">
        <x:v>66677.06192</x:v>
      </x:c>
      <x:c r="N311" s="10" t="n">
        <x:f>IF(F311="多",1,-1)*(K311/J311-1)</x:f>
        <x:v>0.009853164081605525</x:v>
      </x:c>
      <x:c r="O311" s="10" t="n">
        <x:f>IF(F311="多",1,-1)*(M311/L311-1)</x:f>
        <x:v>0.009449303588071611</x:v>
      </x:c>
      <x:c r="P311" s="10" t="n">
        <x:v>0.0010047246517940359</x:v>
      </x:c>
      <x:c r="Q311" s="10" t="n">
        <x:v>0.00040096933582852844</x:v>
      </x:c>
      <x:c r="R311" s="10" t="n">
        <x:f>O311-P311-Q311</x:f>
        <x:v>0.008043609600449047</x:v>
      </x:c>
      <x:c r="S311" s="9" t="n">
        <x:f>V310</x:f>
        <x:v>14129.787723650768</x:v>
      </x:c>
      <x:c r="T311" s="9" t="n">
        <x:f>S311/(1+'回测计划'!$B$33)</x:f>
        <x:v>14122.726360470533</x:v>
      </x:c>
      <x:c r="U311" s="9" t="n">
        <x:f>T311*R311</x:f>
        <x:v>113.5976973375956</x:v>
      </x:c>
      <x:c r="V311" s="9" t="n">
        <x:f>S311+U311</x:f>
        <x:v>14243.385420988365</x:v>
      </x:c>
      <x:c r="W311" s="2" t="n">
        <x:f>IF(N311&gt;0,1,0)</x:f>
        <x:v>1</x:v>
      </x:c>
      <x:c r="X311" s="2" t="n">
        <x:f>IF(U311&gt;0,1,0)</x:f>
        <x:v>1</x:v>
      </x:c>
      <x:c r="Y311" s="9" t="n">
        <x:f>MAX(U311,0)</x:f>
        <x:v>113.5976973375956</x:v>
      </x:c>
      <x:c r="Z311" s="9" t="n">
        <x:f>-MIN(U311,0)</x:f>
        <x:v>0</x:v>
      </x:c>
    </x:row>
    <x:row r="312" ht="23" customHeight="1">
      <x:c r="A312" s="2" t="str">
        <x:v>4H-Hist-全期</x:v>
      </x:c>
      <x:c r="B312" s="2" t="str">
        <x:v>4H</x:v>
      </x:c>
      <x:c r="C312" s="2" t="str">
        <x:v>MACD Histogram</x:v>
      </x:c>
      <x:c r="D312" s="2" t="str">
        <x:v>全期</x:v>
      </x:c>
      <x:c r="E312" s="2" t="n">
        <x:v>161</x:v>
      </x:c>
      <x:c r="F312" s="2" t="str">
        <x:v>多</x:v>
      </x:c>
      <x:c r="G312" s="11" t="n">
        <x:v>45461.00000000001</x:v>
      </x:c>
      <x:c r="H312" s="11" t="n">
        <x:v>45461.166666666664</x:v>
      </x:c>
      <x:c r="I312" s="11" t="n">
        <x:v>45462.833321759266</x:v>
      </x:c>
      <x:c r="J312" s="9" t="n">
        <x:v>66661.4</x:v>
      </x:c>
      <x:c r="K312" s="9" t="n">
        <x:v>65181.9</x:v>
      </x:c>
      <x:c r="L312" s="9" t="n">
        <x:v>66674.73228</x:v>
      </x:c>
      <x:c r="M312" s="9" t="n">
        <x:v>65168.863620000004</x:v>
      </x:c>
      <x:c r="N312" s="10" t="n">
        <x:f>IF(F312="多",1,-1)*(K312/J312-1)</x:f>
        <x:v>-0.022194253346014214</x:v>
      </x:c>
      <x:c r="O312" s="10" t="n">
        <x:f>IF(F312="多",1,-1)*(M312/L312-1)</x:f>
        <x:v>-0.02258529743585791</x:v>
      </x:c>
      <x:c r="P312" s="10" t="n">
        <x:v>0.000988707351282071</x:v>
      </x:c>
      <x:c r="Q312" s="10" t="n">
        <x:v>0.00041591763596707926</x:v>
      </x:c>
      <x:c r="R312" s="10" t="n">
        <x:f>O312-P312-Q312</x:f>
        <x:v>-0.02398992242310706</x:v>
      </x:c>
      <x:c r="S312" s="9" t="n">
        <x:f>V311</x:f>
        <x:v>14243.385420988365</x:v>
      </x:c>
      <x:c r="T312" s="9" t="n">
        <x:f>S312/(1+'回测计划'!$B$33)</x:f>
        <x:v>14236.267287344694</x:v>
      </x:c>
      <x:c r="U312" s="9" t="n">
        <x:f>T312*R312</x:f>
        <x:v>-341.52694781801597</x:v>
      </x:c>
      <x:c r="V312" s="9" t="n">
        <x:f>S312+U312</x:f>
        <x:v>13901.858473170349</x:v>
      </x:c>
      <x:c r="W312" s="2" t="n">
        <x:f>IF(N312&gt;0,1,0)</x:f>
        <x:v>0</x:v>
      </x:c>
      <x:c r="X312" s="2" t="n">
        <x:f>IF(U312&gt;0,1,0)</x:f>
        <x:v>0</x:v>
      </x:c>
      <x:c r="Y312" s="9" t="n">
        <x:f>MAX(U312,0)</x:f>
        <x:v>0</x:v>
      </x:c>
      <x:c r="Z312" s="9" t="n">
        <x:f>-MIN(U312,0)</x:f>
        <x:v>341.52694781801597</x:v>
      </x:c>
    </x:row>
    <x:row r="313" ht="23" customHeight="1">
      <x:c r="A313" s="2" t="str">
        <x:v>4H-Hist-全期</x:v>
      </x:c>
      <x:c r="B313" s="2" t="str">
        <x:v>4H</x:v>
      </x:c>
      <x:c r="C313" s="2" t="str">
        <x:v>MACD Histogram</x:v>
      </x:c>
      <x:c r="D313" s="2" t="str">
        <x:v>全期</x:v>
      </x:c>
      <x:c r="E313" s="2" t="n">
        <x:v>162</x:v>
      </x:c>
      <x:c r="F313" s="2" t="str">
        <x:v>空</x:v>
      </x:c>
      <x:c r="G313" s="11" t="n">
        <x:v>45487.00000000001</x:v>
      </x:c>
      <x:c r="H313" s="11" t="n">
        <x:v>45487.166666666664</x:v>
      </x:c>
      <x:c r="I313" s="11" t="n">
        <x:v>45488.833321759266</x:v>
      </x:c>
      <x:c r="J313" s="9" t="n">
        <x:v>58596.7</x:v>
      </x:c>
      <x:c r="K313" s="9" t="n">
        <x:v>62431.9</x:v>
      </x:c>
      <x:c r="L313" s="9" t="n">
        <x:v>58584.98066</x:v>
      </x:c>
      <x:c r="M313" s="9" t="n">
        <x:v>62444.38638</x:v>
      </x:c>
      <x:c r="N313" s="10" t="n">
        <x:f>IF(F313="多",1,-1)*(K313/J313-1)</x:f>
        <x:v>-0.06545078477115607</x:v>
      </x:c>
      <x:c r="O313" s="10" t="n">
        <x:f>IF(F313="多",1,-1)*(M313/L313-1)</x:f>
        <x:v>-0.06587705033817803</x:v>
      </x:c>
      <x:c r="P313" s="10" t="n">
        <x:v>0.001032938525169089</x:v>
      </x:c>
      <x:c r="Q313" s="10" t="n">
        <x:v>-0.00029372616696329525</x:v>
      </x:c>
      <x:c r="R313" s="10" t="n">
        <x:f>O313-P313-Q313</x:f>
        <x:v>-0.06661626269638382</x:v>
      </x:c>
      <x:c r="S313" s="9" t="n">
        <x:f>V312</x:f>
        <x:v>13901.858473170349</x:v>
      </x:c>
      <x:c r="T313" s="9" t="n">
        <x:f>S313/(1+'回测计划'!$B$33)</x:f>
        <x:v>13894.911017661518</x:v>
      </x:c>
      <x:c r="U313" s="9" t="n">
        <x:f>T313*R313</x:f>
        <x:v>-925.6270424954175</x:v>
      </x:c>
      <x:c r="V313" s="9" t="n">
        <x:f>S313+U313</x:f>
        <x:v>12976.23143067493</x:v>
      </x:c>
      <x:c r="W313" s="2" t="n">
        <x:f>IF(N313&gt;0,1,0)</x:f>
        <x:v>0</x:v>
      </x:c>
      <x:c r="X313" s="2" t="n">
        <x:f>IF(U313&gt;0,1,0)</x:f>
        <x:v>0</x:v>
      </x:c>
      <x:c r="Y313" s="9" t="n">
        <x:f>MAX(U313,0)</x:f>
        <x:v>0</x:v>
      </x:c>
      <x:c r="Z313" s="9" t="n">
        <x:f>-MIN(U313,0)</x:f>
        <x:v>925.6270424954175</x:v>
      </x:c>
    </x:row>
    <x:row r="314" ht="23" customHeight="1">
      <x:c r="A314" s="2" t="str">
        <x:v>4H-Hist-全期</x:v>
      </x:c>
      <x:c r="B314" s="2" t="str">
        <x:v>4H</x:v>
      </x:c>
      <x:c r="C314" s="2" t="str">
        <x:v>MACD Histogram</x:v>
      </x:c>
      <x:c r="D314" s="2" t="str">
        <x:v>全期</x:v>
      </x:c>
      <x:c r="E314" s="2" t="n">
        <x:v>163</x:v>
      </x:c>
      <x:c r="F314" s="2" t="str">
        <x:v>空</x:v>
      </x:c>
      <x:c r="G314" s="11" t="n">
        <x:v>45493.166666666664</x:v>
      </x:c>
      <x:c r="H314" s="11" t="n">
        <x:v>45493.333333333336</x:v>
      </x:c>
      <x:c r="I314" s="11" t="n">
        <x:v>45494.99998842592</x:v>
      </x:c>
      <x:c r="J314" s="9" t="n">
        <x:v>66627.9</x:v>
      </x:c>
      <x:c r="K314" s="9" t="n">
        <x:v>67130.9</x:v>
      </x:c>
      <x:c r="L314" s="9" t="n">
        <x:v>66614.57441999999</x:v>
      </x:c>
      <x:c r="M314" s="9" t="n">
        <x:v>67144.32617999999</x:v>
      </x:c>
      <x:c r="N314" s="10" t="n">
        <x:f>IF(F314="多",1,-1)*(K314/J314-1)</x:f>
        <x:v>-0.0075493899702676615</x:v>
      </x:c>
      <x:c r="O314" s="10" t="n">
        <x:f>IF(F314="多",1,-1)*(M314/L314-1)</x:f>
        <x:v>-0.007952490346331054</x:v>
      </x:c>
      <x:c r="P314" s="10" t="n">
        <x:v>0.0010039762451731656</x:v>
      </x:c>
      <x:c r="Q314" s="10" t="n">
        <x:v>0.000026655751326725818</x:v>
      </x:c>
      <x:c r="R314" s="10" t="n">
        <x:f>O314-P314-Q314</x:f>
        <x:v>-0.008983122342830944</x:v>
      </x:c>
      <x:c r="S314" s="9" t="n">
        <x:f>V313</x:f>
        <x:v>12976.23143067493</x:v>
      </x:c>
      <x:c r="T314" s="9" t="n">
        <x:f>S314/(1+'回测计划'!$B$33)</x:f>
        <x:v>12969.746557396233</x:v>
      </x:c>
      <x:c r="U314" s="9" t="n">
        <x:f>T314*R314</x:f>
        <x:v>-116.50882008060081</x:v>
      </x:c>
      <x:c r="V314" s="9" t="n">
        <x:f>S314+U314</x:f>
        <x:v>12859.72261059433</x:v>
      </x:c>
      <x:c r="W314" s="2" t="n">
        <x:f>IF(N314&gt;0,1,0)</x:f>
        <x:v>0</x:v>
      </x:c>
      <x:c r="X314" s="2" t="n">
        <x:f>IF(U314&gt;0,1,0)</x:f>
        <x:v>0</x:v>
      </x:c>
      <x:c r="Y314" s="9" t="n">
        <x:f>MAX(U314,0)</x:f>
        <x:v>0</x:v>
      </x:c>
      <x:c r="Z314" s="9" t="n">
        <x:f>-MIN(U314,0)</x:f>
        <x:v>116.50882008060081</x:v>
      </x:c>
    </x:row>
    <x:row r="315" ht="23" customHeight="1">
      <x:c r="A315" s="2" t="str">
        <x:v>4H-Hist-全期</x:v>
      </x:c>
      <x:c r="B315" s="2" t="str">
        <x:v>4H</x:v>
      </x:c>
      <x:c r="C315" s="2" t="str">
        <x:v>MACD Histogram</x:v>
      </x:c>
      <x:c r="D315" s="2" t="str">
        <x:v>全期</x:v>
      </x:c>
      <x:c r="E315" s="2" t="n">
        <x:v>164</x:v>
      </x:c>
      <x:c r="F315" s="2" t="str">
        <x:v>空</x:v>
      </x:c>
      <x:c r="G315" s="11" t="n">
        <x:v>45495.333333333336</x:v>
      </x:c>
      <x:c r="H315" s="11" t="n">
        <x:v>45495.50000000001</x:v>
      </x:c>
      <x:c r="I315" s="11" t="n">
        <x:v>45497.166655092595</x:v>
      </x:c>
      <x:c r="J315" s="9" t="n">
        <x:v>67847.3</x:v>
      </x:c>
      <x:c r="K315" s="9" t="n">
        <x:v>65516.1</x:v>
      </x:c>
      <x:c r="L315" s="9" t="n">
        <x:v>67833.73054</x:v>
      </x:c>
      <x:c r="M315" s="9" t="n">
        <x:v>65529.203219999996</x:v>
      </x:c>
      <x:c r="N315" s="10" t="n">
        <x:f>IF(F315="多",1,-1)*(K315/J315-1)</x:f>
        <x:v>0.03435951025317152</x:v>
      </x:c>
      <x:c r="O315" s="10" t="n">
        <x:f>IF(F315="多",1,-1)*(M315/L315-1)</x:f>
        <x:v>0.03397317679058032</x:v>
      </x:c>
      <x:c r="P315" s="10" t="n">
        <x:v>0.0009830134116047098</x:v>
      </x:c>
      <x:c r="Q315" s="10" t="n">
        <x:v>-0.000221052165410448</x:v>
      </x:c>
      <x:c r="R315" s="10" t="n">
        <x:f>O315-P315-Q315</x:f>
        <x:v>0.03321121554438606</x:v>
      </x:c>
      <x:c r="S315" s="9" t="n">
        <x:f>V314</x:f>
        <x:v>12859.72261059433</x:v>
      </x:c>
      <x:c r="T315" s="9" t="n">
        <x:f>S315/(1+'回测计划'!$B$33)</x:f>
        <x:v>12853.295962613025</x:v>
      </x:c>
      <x:c r="U315" s="9" t="n">
        <x:f>T315*R315</x:f>
        <x:v>426.87358267012826</x:v>
      </x:c>
      <x:c r="V315" s="9" t="n">
        <x:f>S315+U315</x:f>
        <x:v>13286.596193264459</x:v>
      </x:c>
      <x:c r="W315" s="2" t="n">
        <x:f>IF(N315&gt;0,1,0)</x:f>
        <x:v>1</x:v>
      </x:c>
      <x:c r="X315" s="2" t="n">
        <x:f>IF(U315&gt;0,1,0)</x:f>
        <x:v>1</x:v>
      </x:c>
      <x:c r="Y315" s="9" t="n">
        <x:f>MAX(U315,0)</x:f>
        <x:v>426.87358267012826</x:v>
      </x:c>
      <x:c r="Z315" s="9" t="n">
        <x:f>-MIN(U315,0)</x:f>
        <x:v>0</x:v>
      </x:c>
    </x:row>
    <x:row r="316" ht="23" customHeight="1">
      <x:c r="A316" s="2" t="str">
        <x:v>4H-Hist-全期</x:v>
      </x:c>
      <x:c r="B316" s="2" t="str">
        <x:v>4H</x:v>
      </x:c>
      <x:c r="C316" s="2" t="str">
        <x:v>MACD Histogram</x:v>
      </x:c>
      <x:c r="D316" s="2" t="str">
        <x:v>全期</x:v>
      </x:c>
      <x:c r="E316" s="2" t="n">
        <x:v>165</x:v>
      </x:c>
      <x:c r="F316" s="2" t="str">
        <x:v>多</x:v>
      </x:c>
      <x:c r="G316" s="11" t="n">
        <x:v>45505.50000000001</x:v>
      </x:c>
      <x:c r="H316" s="11" t="n">
        <x:v>45505.666666666664</x:v>
      </x:c>
      <x:c r="I316" s="11" t="n">
        <x:v>45507.333321759266</x:v>
      </x:c>
      <x:c r="J316" s="9" t="n">
        <x:v>64297.5</x:v>
      </x:c>
      <x:c r="K316" s="9" t="n">
        <x:v>61483.7</x:v>
      </x:c>
      <x:c r="L316" s="9" t="n">
        <x:v>64310.3595</x:v>
      </x:c>
      <x:c r="M316" s="9" t="n">
        <x:v>61471.40326</x:v>
      </x:c>
      <x:c r="N316" s="10" t="n">
        <x:f>IF(F316="多",1,-1)*(K316/J316-1)</x:f>
        <x:v>-0.04376219915237767</x:v>
      </x:c>
      <x:c r="O316" s="10" t="n">
        <x:f>IF(F316="多",1,-1)*(M316/L316-1)</x:f>
        <x:v>-0.04414461778898937</x:v>
      </x:c>
      <x:c r="P316" s="10" t="n">
        <x:v>0.0009779276911055053</x:v>
      </x:c>
      <x:c r="Q316" s="10" t="n">
        <x:v>0.00039772391637876063</x:v>
      </x:c>
      <x:c r="R316" s="10" t="n">
        <x:f>O316-P316-Q316</x:f>
        <x:v>-0.045520269396473634</x:v>
      </x:c>
      <x:c r="S316" s="9" t="n">
        <x:f>V315</x:f>
        <x:v>13286.596193264459</x:v>
      </x:c>
      <x:c r="T316" s="9" t="n">
        <x:f>S316/(1+'回测计划'!$B$33)</x:f>
        <x:v>13279.95621515688</x:v>
      </x:c>
      <x:c r="U316" s="9" t="n">
        <x:f>T316*R316</x:f>
        <x:v>-604.5071844873156</x:v>
      </x:c>
      <x:c r="V316" s="9" t="n">
        <x:f>S316+U316</x:f>
        <x:v>12682.089008777142</x:v>
      </x:c>
      <x:c r="W316" s="2" t="n">
        <x:f>IF(N316&gt;0,1,0)</x:f>
        <x:v>0</x:v>
      </x:c>
      <x:c r="X316" s="2" t="n">
        <x:f>IF(U316&gt;0,1,0)</x:f>
        <x:v>0</x:v>
      </x:c>
      <x:c r="Y316" s="9" t="n">
        <x:f>MAX(U316,0)</x:f>
        <x:v>0</x:v>
      </x:c>
      <x:c r="Z316" s="9" t="n">
        <x:f>-MIN(U316,0)</x:f>
        <x:v>604.5071844873156</x:v>
      </x:c>
    </x:row>
    <x:row r="317" ht="23" customHeight="1">
      <x:c r="A317" s="2" t="str">
        <x:v>4H-Hist-全期</x:v>
      </x:c>
      <x:c r="B317" s="2" t="str">
        <x:v>4H</x:v>
      </x:c>
      <x:c r="C317" s="2" t="str">
        <x:v>MACD Histogram</x:v>
      </x:c>
      <x:c r="D317" s="2" t="str">
        <x:v>全期</x:v>
      </x:c>
      <x:c r="E317" s="2" t="n">
        <x:v>166</x:v>
      </x:c>
      <x:c r="F317" s="2" t="str">
        <x:v>多</x:v>
      </x:c>
      <x:c r="G317" s="11" t="n">
        <x:v>45507.333333333336</x:v>
      </x:c>
      <x:c r="H317" s="11" t="n">
        <x:v>45507.50000000001</x:v>
      </x:c>
      <x:c r="I317" s="11" t="n">
        <x:v>45509.166655092595</x:v>
      </x:c>
      <x:c r="J317" s="9" t="n">
        <x:v>61862.2</x:v>
      </x:c>
      <x:c r="K317" s="9" t="n">
        <x:v>59234</x:v>
      </x:c>
      <x:c r="L317" s="9" t="n">
        <x:v>61874.572439999996</x:v>
      </x:c>
      <x:c r="M317" s="9" t="n">
        <x:v>59222.1532</x:v>
      </x:c>
      <x:c r="N317" s="10" t="n">
        <x:f>IF(F317="多",1,-1)*(K317/J317-1)</x:f>
        <x:v>-0.04248474836006477</x:v>
      </x:c>
      <x:c r="O317" s="10" t="n">
        <x:f>IF(F317="多",1,-1)*(M317/L317-1)</x:f>
        <x:v>-0.04286767787481771</x:v>
      </x:c>
      <x:c r="P317" s="10" t="n">
        <x:v>0.0009785661610625912</x:v>
      </x:c>
      <x:c r="Q317" s="10" t="n">
        <x:v>0.00038490548589911527</x:v>
      </x:c>
      <x:c r="R317" s="10" t="n">
        <x:f>O317-P317-Q317</x:f>
        <x:v>-0.04423114952177942</x:v>
      </x:c>
      <x:c r="S317" s="9" t="n">
        <x:f>V316</x:f>
        <x:v>12682.089008777142</x:v>
      </x:c>
      <x:c r="T317" s="9" t="n">
        <x:f>S317/(1+'回测计划'!$B$33)</x:f>
        <x:v>12675.751133210537</x:v>
      </x:c>
      <x:c r="U317" s="9" t="n">
        <x:f>T317*R317</x:f>
        <x:v>-560.6630436739002</x:v>
      </x:c>
      <x:c r="V317" s="9" t="n">
        <x:f>S317+U317</x:f>
        <x:v>12121.425965103243</x:v>
      </x:c>
      <x:c r="W317" s="2" t="n">
        <x:f>IF(N317&gt;0,1,0)</x:f>
        <x:v>0</x:v>
      </x:c>
      <x:c r="X317" s="2" t="n">
        <x:f>IF(U317&gt;0,1,0)</x:f>
        <x:v>0</x:v>
      </x:c>
      <x:c r="Y317" s="9" t="n">
        <x:f>MAX(U317,0)</x:f>
        <x:v>0</x:v>
      </x:c>
      <x:c r="Z317" s="9" t="n">
        <x:f>-MIN(U317,0)</x:f>
        <x:v>560.6630436739002</x:v>
      </x:c>
    </x:row>
    <x:row r="318" ht="23" customHeight="1">
      <x:c r="A318" s="2" t="str">
        <x:v>4H-Hist-全期</x:v>
      </x:c>
      <x:c r="B318" s="2" t="str">
        <x:v>4H</x:v>
      </x:c>
      <x:c r="C318" s="2" t="str">
        <x:v>MACD Histogram</x:v>
      </x:c>
      <x:c r="D318" s="2" t="str">
        <x:v>全期</x:v>
      </x:c>
      <x:c r="E318" s="2" t="n">
        <x:v>167</x:v>
      </x:c>
      <x:c r="F318" s="2" t="str">
        <x:v>多</x:v>
      </x:c>
      <x:c r="G318" s="11" t="n">
        <x:v>45537.333333333336</x:v>
      </x:c>
      <x:c r="H318" s="11" t="n">
        <x:v>45537.50000000001</x:v>
      </x:c>
      <x:c r="I318" s="11" t="n">
        <x:v>45539.166655092595</x:v>
      </x:c>
      <x:c r="J318" s="9" t="n">
        <x:v>57708.6</x:v>
      </x:c>
      <x:c r="K318" s="9" t="n">
        <x:v>58020.9</x:v>
      </x:c>
      <x:c r="L318" s="9" t="n">
        <x:v>57720.14172</x:v>
      </x:c>
      <x:c r="M318" s="9" t="n">
        <x:v>58009.29582</x:v>
      </x:c>
      <x:c r="N318" s="10" t="n">
        <x:f>IF(F318="多",1,-1)*(K318/J318-1)</x:f>
        <x:v>0.005411671743899671</x:v>
      </x:c>
      <x:c r="O318" s="10" t="n">
        <x:f>IF(F318="多",1,-1)*(M318/L318-1)</x:f>
        <x:v>0.005009587492052381</x:v>
      </x:c>
      <x:c r="P318" s="10" t="n">
        <x:v>0.0010025047937460264</x:v>
      </x:c>
      <x:c r="Q318" s="10" t="n">
        <x:v>0.00016115607933973674</x:v>
      </x:c>
      <x:c r="R318" s="10" t="n">
        <x:f>O318-P318-Q318</x:f>
        <x:v>0.0038459266189666175</x:v>
      </x:c>
      <x:c r="S318" s="9" t="n">
        <x:f>V317</x:f>
        <x:v>12121.425965103243</x:v>
      </x:c>
      <x:c r="T318" s="9" t="n">
        <x:f>S318/(1+'回测计划'!$B$33)</x:f>
        <x:v>12115.368280962763</x:v>
      </x:c>
      <x:c r="U318" s="9" t="n">
        <x:f>T318*R318</x:f>
        <x:v>46.59481737033852</x:v>
      </x:c>
      <x:c r="V318" s="9" t="n">
        <x:f>S318+U318</x:f>
        <x:v>12168.02078247358</x:v>
      </x:c>
      <x:c r="W318" s="2" t="n">
        <x:f>IF(N318&gt;0,1,0)</x:f>
        <x:v>1</x:v>
      </x:c>
      <x:c r="X318" s="2" t="n">
        <x:f>IF(U318&gt;0,1,0)</x:f>
        <x:v>1</x:v>
      </x:c>
      <x:c r="Y318" s="9" t="n">
        <x:f>MAX(U318,0)</x:f>
        <x:v>46.59481737033852</x:v>
      </x:c>
      <x:c r="Z318" s="9" t="n">
        <x:f>-MIN(U318,0)</x:f>
        <x:v>0</x:v>
      </x:c>
    </x:row>
    <x:row r="319" ht="23" customHeight="1">
      <x:c r="A319" s="2" t="str">
        <x:v>4H-Hist-全期</x:v>
      </x:c>
      <x:c r="B319" s="2" t="str">
        <x:v>4H</x:v>
      </x:c>
      <x:c r="C319" s="2" t="str">
        <x:v>MACD Histogram</x:v>
      </x:c>
      <x:c r="D319" s="2" t="str">
        <x:v>全期</x:v>
      </x:c>
      <x:c r="E319" s="2" t="n">
        <x:v>168</x:v>
      </x:c>
      <x:c r="F319" s="2" t="str">
        <x:v>多</x:v>
      </x:c>
      <x:c r="G319" s="11" t="n">
        <x:v>45539.50000000001</x:v>
      </x:c>
      <x:c r="H319" s="11" t="n">
        <x:v>45539.666666666664</x:v>
      </x:c>
      <x:c r="I319" s="11" t="n">
        <x:v>45541.333321759266</x:v>
      </x:c>
      <x:c r="J319" s="9" t="n">
        <x:v>56717.1</x:v>
      </x:c>
      <x:c r="K319" s="9" t="n">
        <x:v>56145.7</x:v>
      </x:c>
      <x:c r="L319" s="9" t="n">
        <x:v>56728.443419999996</x:v>
      </x:c>
      <x:c r="M319" s="9" t="n">
        <x:v>56134.47086</x:v>
      </x:c>
      <x:c r="N319" s="10" t="n">
        <x:f>IF(F319="多",1,-1)*(K319/J319-1)</x:f>
        <x:v>-0.010074563050649687</x:v>
      </x:c>
      <x:c r="O319" s="10" t="n">
        <x:f>IF(F319="多",1,-1)*(M319/L319-1)</x:f>
        <x:v>-0.010470454047229905</x:v>
      </x:c>
      <x:c r="P319" s="10" t="n">
        <x:v>0.0009947647729763851</x:v>
      </x:c>
      <x:c r="Q319" s="10" t="n">
        <x:v>0.00012199161910917952</x:v>
      </x:c>
      <x:c r="R319" s="10" t="n">
        <x:f>O319-P319-Q319</x:f>
        <x:v>-0.011587210439315468</x:v>
      </x:c>
      <x:c r="S319" s="9" t="n">
        <x:f>V318</x:f>
        <x:v>12168.02078247358</x:v>
      </x:c>
      <x:c r="T319" s="9" t="n">
        <x:f>S319/(1+'回测计划'!$B$33)</x:f>
        <x:v>12161.939812567298</x:v>
      </x:c>
      <x:c r="U319" s="9" t="n">
        <x:f>T319*R319</x:f>
        <x:v>-140.9229559585062</x:v>
      </x:c>
      <x:c r="V319" s="9" t="n">
        <x:f>S319+U319</x:f>
        <x:v>12027.097826515075</x:v>
      </x:c>
      <x:c r="W319" s="2" t="n">
        <x:f>IF(N319&gt;0,1,0)</x:f>
        <x:v>0</x:v>
      </x:c>
      <x:c r="X319" s="2" t="n">
        <x:f>IF(U319&gt;0,1,0)</x:f>
        <x:v>0</x:v>
      </x:c>
      <x:c r="Y319" s="9" t="n">
        <x:f>MAX(U319,0)</x:f>
        <x:v>0</x:v>
      </x:c>
      <x:c r="Z319" s="9" t="n">
        <x:f>-MIN(U319,0)</x:f>
        <x:v>140.9229559585062</x:v>
      </x:c>
    </x:row>
    <x:row r="320" ht="23" customHeight="1">
      <x:c r="A320" s="2" t="str">
        <x:v>4H-Hist-全期</x:v>
      </x:c>
      <x:c r="B320" s="2" t="str">
        <x:v>4H</x:v>
      </x:c>
      <x:c r="C320" s="2" t="str">
        <x:v>MACD Histogram</x:v>
      </x:c>
      <x:c r="D320" s="2" t="str">
        <x:v>全期</x:v>
      </x:c>
      <x:c r="E320" s="2" t="n">
        <x:v>169</x:v>
      </x:c>
      <x:c r="F320" s="2" t="str">
        <x:v>多</x:v>
      </x:c>
      <x:c r="G320" s="11" t="n">
        <x:v>45542.166666666664</x:v>
      </x:c>
      <x:c r="H320" s="11" t="n">
        <x:v>45542.333333333336</x:v>
      </x:c>
      <x:c r="I320" s="11" t="n">
        <x:v>45543.99998842592</x:v>
      </x:c>
      <x:c r="J320" s="9" t="n">
        <x:v>53927.7</x:v>
      </x:c>
      <x:c r="K320" s="9" t="n">
        <x:v>53663.6</x:v>
      </x:c>
      <x:c r="L320" s="9" t="n">
        <x:v>53938.485539999994</x:v>
      </x:c>
      <x:c r="M320" s="9" t="n">
        <x:v>53652.86728</x:v>
      </x:c>
      <x:c r="N320" s="10" t="n">
        <x:f>IF(F320="多",1,-1)*(K320/J320-1)</x:f>
        <x:v>-0.004897297678187584</x:v>
      </x:c>
      <x:c r="O320" s="10" t="n">
        <x:f>IF(F320="多",1,-1)*(M320/L320-1)</x:f>
        <x:v>-0.005295259166818611</x:v>
      </x:c>
      <x:c r="P320" s="10" t="n">
        <x:v>0.0009973523704165908</x:v>
      </x:c>
      <x:c r="Q320" s="10" t="n">
        <x:v>-0.00017317928229630155</x:v>
      </x:c>
      <x:c r="R320" s="10" t="n">
        <x:f>O320-P320-Q320</x:f>
        <x:v>-0.0061194322549389</x:v>
      </x:c>
      <x:c r="S320" s="9" t="n">
        <x:f>V319</x:f>
        <x:v>12027.097826515075</x:v>
      </x:c>
      <x:c r="T320" s="9" t="n">
        <x:f>S320/(1+'回测计划'!$B$33)</x:f>
        <x:v>12021.08728287364</x:v>
      </x:c>
      <x:c r="U320" s="9" t="n">
        <x:f>T320*R320</x:f>
        <x:v>-73.56222925825277</x:v>
      </x:c>
      <x:c r="V320" s="9" t="n">
        <x:f>S320+U320</x:f>
        <x:v>11953.535597256823</x:v>
      </x:c>
      <x:c r="W320" s="2" t="n">
        <x:f>IF(N320&gt;0,1,0)</x:f>
        <x:v>0</x:v>
      </x:c>
      <x:c r="X320" s="2" t="n">
        <x:f>IF(U320&gt;0,1,0)</x:f>
        <x:v>0</x:v>
      </x:c>
      <x:c r="Y320" s="9" t="n">
        <x:f>MAX(U320,0)</x:f>
        <x:v>0</x:v>
      </x:c>
      <x:c r="Z320" s="9" t="n">
        <x:f>-MIN(U320,0)</x:f>
        <x:v>73.56222925825277</x:v>
      </x:c>
    </x:row>
    <x:row r="321" ht="23" customHeight="1">
      <x:c r="A321" s="2" t="str">
        <x:v>4H-Hist-全期</x:v>
      </x:c>
      <x:c r="B321" s="2" t="str">
        <x:v>4H</x:v>
      </x:c>
      <x:c r="C321" s="2" t="str">
        <x:v>MACD Histogram</x:v>
      </x:c>
      <x:c r="D321" s="2" t="str">
        <x:v>全期</x:v>
      </x:c>
      <x:c r="E321" s="2" t="n">
        <x:v>170</x:v>
      </x:c>
      <x:c r="F321" s="2" t="str">
        <x:v>空</x:v>
      </x:c>
      <x:c r="G321" s="11" t="n">
        <x:v>45549.333333333336</x:v>
      </x:c>
      <x:c r="H321" s="11" t="n">
        <x:v>45549.50000000001</x:v>
      </x:c>
      <x:c r="I321" s="11" t="n">
        <x:v>45551.166655092595</x:v>
      </x:c>
      <x:c r="J321" s="9" t="n">
        <x:v>60290.5</x:v>
      </x:c>
      <x:c r="K321" s="9" t="n">
        <x:v>59847.7</x:v>
      </x:c>
      <x:c r="L321" s="9" t="n">
        <x:v>60278.4419</x:v>
      </x:c>
      <x:c r="M321" s="9" t="n">
        <x:v>59859.669539999995</x:v>
      </x:c>
      <x:c r="N321" s="10" t="n">
        <x:f>IF(F321="多",1,-1)*(K321/J321-1)</x:f>
        <x:v>0.007344440666440022</x:v>
      </x:c>
      <x:c r="O321" s="10" t="n">
        <x:f>IF(F321="多",1,-1)*(M321/L321-1)</x:f>
        <x:v>0.006947299014376185</x:v>
      </x:c>
      <x:c r="P321" s="10" t="n">
        <x:v>0.0009965263504928118</x:v>
      </x:c>
      <x:c r="Q321" s="10" t="n">
        <x:v>-0.00003080635765654885</x:v>
      </x:c>
      <x:c r="R321" s="10" t="n">
        <x:f>O321-P321-Q321</x:f>
        <x:v>0.005981579021539922</x:v>
      </x:c>
      <x:c r="S321" s="9" t="n">
        <x:f>V320</x:f>
        <x:v>11953.535597256823</x:v>
      </x:c>
      <x:c r="T321" s="9" t="n">
        <x:f>S321/(1+'回测计划'!$B$33)</x:f>
        <x:v>11947.561816348649</x:v>
      </x:c>
      <x:c r="U321" s="9" t="n">
        <x:f>T321*R321</x:f>
        <x:v>71.46528511922249</x:v>
      </x:c>
      <x:c r="V321" s="9" t="n">
        <x:f>S321+U321</x:f>
        <x:v>12025.000882376045</x:v>
      </x:c>
      <x:c r="W321" s="2" t="n">
        <x:f>IF(N321&gt;0,1,0)</x:f>
        <x:v>1</x:v>
      </x:c>
      <x:c r="X321" s="2" t="n">
        <x:f>IF(U321&gt;0,1,0)</x:f>
        <x:v>1</x:v>
      </x:c>
      <x:c r="Y321" s="9" t="n">
        <x:f>MAX(U321,0)</x:f>
        <x:v>71.46528511922249</x:v>
      </x:c>
      <x:c r="Z321" s="9" t="n">
        <x:f>-MIN(U321,0)</x:f>
        <x:v>0</x:v>
      </x:c>
    </x:row>
    <x:row r="322" ht="23" customHeight="1">
      <x:c r="A322" s="2" t="str">
        <x:v>4H-Hist-全期</x:v>
      </x:c>
      <x:c r="B322" s="2" t="str">
        <x:v>4H</x:v>
      </x:c>
      <x:c r="C322" s="2" t="str">
        <x:v>MACD Histogram</x:v>
      </x:c>
      <x:c r="D322" s="2" t="str">
        <x:v>全期</x:v>
      </x:c>
      <x:c r="E322" s="2" t="n">
        <x:v>171</x:v>
      </x:c>
      <x:c r="F322" s="2" t="str">
        <x:v>空</x:v>
      </x:c>
      <x:c r="G322" s="11" t="n">
        <x:v>45558.50000000001</x:v>
      </x:c>
      <x:c r="H322" s="11" t="n">
        <x:v>45558.666666666664</x:v>
      </x:c>
      <x:c r="I322" s="11" t="n">
        <x:v>45560.333321759266</x:v>
      </x:c>
      <x:c r="J322" s="9" t="n">
        <x:v>63519.9</x:v>
      </x:c>
      <x:c r="K322" s="9" t="n">
        <x:v>64243.1</x:v>
      </x:c>
      <x:c r="L322" s="9" t="n">
        <x:v>63507.19602</x:v>
      </x:c>
      <x:c r="M322" s="9" t="n">
        <x:v>64255.948619999996</x:v>
      </x:c>
      <x:c r="N322" s="10" t="n">
        <x:f>IF(F322="多",1,-1)*(K322/J322-1)</x:f>
        <x:v>-0.01138540835234303</x:v>
      </x:c>
      <x:c r="O322" s="10" t="n">
        <x:f>IF(F322="多",1,-1)*(M322/L322-1)</x:f>
        <x:v>-0.01179004344270207</x:v>
      </x:c>
      <x:c r="P322" s="10" t="n">
        <x:v>0.0010058950217213512</x:v>
      </x:c>
      <x:c r="Q322" s="10" t="n">
        <x:v>-0.00010342654730346926</x:v>
      </x:c>
      <x:c r="R322" s="10" t="n">
        <x:f>O322-P322-Q322</x:f>
        <x:v>-0.012692511917119951</x:v>
      </x:c>
      <x:c r="S322" s="9" t="n">
        <x:f>V321</x:f>
        <x:v>12025.000882376045</x:v>
      </x:c>
      <x:c r="T322" s="9" t="n">
        <x:f>S322/(1+'回测计划'!$B$33)</x:f>
        <x:v>12018.991386682705</x:v>
      </x:c>
      <x:c r="U322" s="9" t="n">
        <x:f>T322*R322</x:f>
        <x:v>-152.55119140723227</x:v>
      </x:c>
      <x:c r="V322" s="9" t="n">
        <x:f>S322+U322</x:f>
        <x:v>11872.449690968813</x:v>
      </x:c>
      <x:c r="W322" s="2" t="n">
        <x:f>IF(N322&gt;0,1,0)</x:f>
        <x:v>0</x:v>
      </x:c>
      <x:c r="X322" s="2" t="n">
        <x:f>IF(U322&gt;0,1,0)</x:f>
        <x:v>0</x:v>
      </x:c>
      <x:c r="Y322" s="9" t="n">
        <x:f>MAX(U322,0)</x:f>
        <x:v>0</x:v>
      </x:c>
      <x:c r="Z322" s="9" t="n">
        <x:f>-MIN(U322,0)</x:f>
        <x:v>152.55119140723227</x:v>
      </x:c>
    </x:row>
    <x:row r="323" ht="23" customHeight="1">
      <x:c r="A323" s="2" t="str">
        <x:v>4H-Hist-全期</x:v>
      </x:c>
      <x:c r="B323" s="2" t="str">
        <x:v>4H</x:v>
      </x:c>
      <x:c r="C323" s="2" t="str">
        <x:v>MACD Histogram</x:v>
      </x:c>
      <x:c r="D323" s="2" t="str">
        <x:v>全期</x:v>
      </x:c>
      <x:c r="E323" s="2" t="n">
        <x:v>172</x:v>
      </x:c>
      <x:c r="F323" s="2" t="str">
        <x:v>空</x:v>
      </x:c>
      <x:c r="G323" s="11" t="n">
        <x:v>45562.00000000001</x:v>
      </x:c>
      <x:c r="H323" s="11" t="n">
        <x:v>45562.166666666664</x:v>
      </x:c>
      <x:c r="I323" s="11" t="n">
        <x:v>45563.833321759266</x:v>
      </x:c>
      <x:c r="J323" s="9" t="n">
        <x:v>64677.8</x:v>
      </x:c>
      <x:c r="K323" s="9" t="n">
        <x:v>65761.5</x:v>
      </x:c>
      <x:c r="L323" s="9" t="n">
        <x:v>64664.864440000005</x:v>
      </x:c>
      <x:c r="M323" s="9" t="n">
        <x:v>65774.6523</x:v>
      </x:c>
      <x:c r="N323" s="10" t="n">
        <x:f>IF(F323="多",1,-1)*(K323/J323-1)</x:f>
        <x:v>-0.016755362736518453</x:v>
      </x:c>
      <x:c r="O323" s="10" t="n">
        <x:f>IF(F323="多",1,-1)*(M323/L323-1)</x:f>
        <x:v>-0.01716214623831358</x:v>
      </x:c>
      <x:c r="P323" s="10" t="n">
        <x:v>0.001008581073119157</x:v>
      </x:c>
      <x:c r="Q323" s="10" t="n">
        <x:v>-0.0003318964947567175</x:v>
      </x:c>
      <x:c r="R323" s="10" t="n">
        <x:f>O323-P323-Q323</x:f>
        <x:v>-0.017838830816676022</x:v>
      </x:c>
      <x:c r="S323" s="9" t="n">
        <x:f>V322</x:f>
        <x:v>11872.449690968813</x:v>
      </x:c>
      <x:c r="T323" s="9" t="n">
        <x:f>S323/(1+'回测计划'!$B$33)</x:f>
        <x:v>11866.516432752438</x:v>
      </x:c>
      <x:c r="U323" s="9" t="n">
        <x:f>T323*R323</x:f>
        <x:v>-211.6847790271766</x:v>
      </x:c>
      <x:c r="V323" s="9" t="n">
        <x:f>S323+U323</x:f>
        <x:v>11660.764911941636</x:v>
      </x:c>
      <x:c r="W323" s="2" t="n">
        <x:f>IF(N323&gt;0,1,0)</x:f>
        <x:v>0</x:v>
      </x:c>
      <x:c r="X323" s="2" t="n">
        <x:f>IF(U323&gt;0,1,0)</x:f>
        <x:v>0</x:v>
      </x:c>
      <x:c r="Y323" s="9" t="n">
        <x:f>MAX(U323,0)</x:f>
        <x:v>0</x:v>
      </x:c>
      <x:c r="Z323" s="9" t="n">
        <x:f>-MIN(U323,0)</x:f>
        <x:v>211.6847790271766</x:v>
      </x:c>
    </x:row>
    <x:row r="324" ht="23" customHeight="1">
      <x:c r="A324" s="2" t="str">
        <x:v>4H-Hist-全期</x:v>
      </x:c>
      <x:c r="B324" s="2" t="str">
        <x:v>4H</x:v>
      </x:c>
      <x:c r="C324" s="2" t="str">
        <x:v>MACD Histogram</x:v>
      </x:c>
      <x:c r="D324" s="2" t="str">
        <x:v>全期</x:v>
      </x:c>
      <x:c r="E324" s="2" t="n">
        <x:v>173</x:v>
      </x:c>
      <x:c r="F324" s="2" t="str">
        <x:v>多</x:v>
      </x:c>
      <x:c r="G324" s="11" t="n">
        <x:v>45576.166666666664</x:v>
      </x:c>
      <x:c r="H324" s="11" t="n">
        <x:v>45576.333333333336</x:v>
      </x:c>
      <x:c r="I324" s="11" t="n">
        <x:v>45577.99998842592</x:v>
      </x:c>
      <x:c r="J324" s="9" t="n">
        <x:v>60293.3</x:v>
      </x:c>
      <x:c r="K324" s="9" t="n">
        <x:v>63124.8</x:v>
      </x:c>
      <x:c r="L324" s="9" t="n">
        <x:v>60305.35866</x:v>
      </x:c>
      <x:c r="M324" s="9" t="n">
        <x:v>63112.17504</x:v>
      </x:c>
      <x:c r="N324" s="10" t="n">
        <x:f>IF(F324="多",1,-1)*(K324/J324-1)</x:f>
        <x:v>0.04696210026653036</x:v>
      </x:c>
      <x:c r="O324" s="10" t="n">
        <x:f>IF(F324="多",1,-1)*(M324/L324-1)</x:f>
        <x:v>0.04654339916664396</x:v>
      </x:c>
      <x:c r="P324" s="10" t="n">
        <x:v>0.001023271699583322</x:v>
      </x:c>
      <x:c r="Q324" s="10" t="n">
        <x:v>0.00010936422710985534</x:v>
      </x:c>
      <x:c r="R324" s="10" t="n">
        <x:f>O324-P324-Q324</x:f>
        <x:v>0.04541076323995079</x:v>
      </x:c>
      <x:c r="S324" s="9" t="n">
        <x:f>V323</x:f>
        <x:v>11660.764911941636</x:v>
      </x:c>
      <x:c r="T324" s="9" t="n">
        <x:f>S324/(1+'回测计划'!$B$33)</x:f>
        <x:v>11654.937443220027</x:v>
      </x:c>
      <x:c r="U324" s="9" t="n">
        <x:f>T324*R324</x:f>
        <x:v>529.2596048105021</x:v>
      </x:c>
      <x:c r="V324" s="9" t="n">
        <x:f>S324+U324</x:f>
        <x:v>12190.024516752139</x:v>
      </x:c>
      <x:c r="W324" s="2" t="n">
        <x:f>IF(N324&gt;0,1,0)</x:f>
        <x:v>1</x:v>
      </x:c>
      <x:c r="X324" s="2" t="n">
        <x:f>IF(U324&gt;0,1,0)</x:f>
        <x:v>1</x:v>
      </x:c>
      <x:c r="Y324" s="9" t="n">
        <x:f>MAX(U324,0)</x:f>
        <x:v>529.2596048105021</x:v>
      </x:c>
      <x:c r="Z324" s="9" t="n">
        <x:f>-MIN(U324,0)</x:f>
        <x:v>0</x:v>
      </x:c>
    </x:row>
    <x:row r="325" ht="23" customHeight="1">
      <x:c r="A325" s="2" t="str">
        <x:v>4H-Hist-全期</x:v>
      </x:c>
      <x:c r="B325" s="2" t="str">
        <x:v>4H</x:v>
      </x:c>
      <x:c r="C325" s="2" t="str">
        <x:v>MACD Histogram</x:v>
      </x:c>
      <x:c r="D325" s="2" t="str">
        <x:v>全期</x:v>
      </x:c>
      <x:c r="E325" s="2" t="n">
        <x:v>174</x:v>
      </x:c>
      <x:c r="F325" s="2" t="str">
        <x:v>多</x:v>
      </x:c>
      <x:c r="G325" s="11" t="n">
        <x:v>45599.50000000001</x:v>
      </x:c>
      <x:c r="H325" s="11" t="n">
        <x:v>45599.666666666664</x:v>
      </x:c>
      <x:c r="I325" s="11" t="n">
        <x:v>45601.333321759266</x:v>
      </x:c>
      <x:c r="J325" s="9" t="n">
        <x:v>68395.5</x:v>
      </x:c>
      <x:c r="K325" s="9" t="n">
        <x:v>67834.3</x:v>
      </x:c>
      <x:c r="L325" s="9" t="n">
        <x:v>68409.1791</x:v>
      </x:c>
      <x:c r="M325" s="9" t="n">
        <x:v>67820.73314000001</x:v>
      </x:c>
      <x:c r="N325" s="10" t="n">
        <x:f>IF(F325="多",1,-1)*(K325/J325-1)</x:f>
        <x:v>-0.008205218179558549</x:v>
      </x:c>
      <x:c r="O325" s="10" t="n">
        <x:f>IF(F325="多",1,-1)*(M325/L325-1)</x:f>
        <x:v>-0.008601856764569482</x:v>
      </x:c>
      <x:c r="P325" s="10" t="n">
        <x:v>0.0009956990716177153</x:v>
      </x:c>
      <x:c r="Q325" s="10" t="n">
        <x:v>0.0004006553784335035</x:v>
      </x:c>
      <x:c r="R325" s="10" t="n">
        <x:f>O325-P325-Q325</x:f>
        <x:v>-0.0099982112146207</x:v>
      </x:c>
      <x:c r="S325" s="9" t="n">
        <x:f>V324</x:f>
        <x:v>12190.024516752139</x:v>
      </x:c>
      <x:c r="T325" s="9" t="n">
        <x:f>S325/(1+'回测计划'!$B$33)</x:f>
        <x:v>12183.9325504769</x:v>
      </x:c>
      <x:c r="U325" s="9" t="n">
        <x:f>T325*R325</x:f>
        <x:v>-121.81753106436032</x:v>
      </x:c>
      <x:c r="V325" s="9" t="n">
        <x:f>S325+U325</x:f>
        <x:v>12068.206985687779</x:v>
      </x:c>
      <x:c r="W325" s="2" t="n">
        <x:f>IF(N325&gt;0,1,0)</x:f>
        <x:v>0</x:v>
      </x:c>
      <x:c r="X325" s="2" t="n">
        <x:f>IF(U325&gt;0,1,0)</x:f>
        <x:v>0</x:v>
      </x:c>
      <x:c r="Y325" s="9" t="n">
        <x:f>MAX(U325,0)</x:f>
        <x:v>0</x:v>
      </x:c>
      <x:c r="Z325" s="9" t="n">
        <x:f>-MIN(U325,0)</x:f>
        <x:v>121.81753106436032</x:v>
      </x:c>
    </x:row>
    <x:row r="326" ht="23" customHeight="1">
      <x:c r="A326" s="2" t="str">
        <x:v>4H-Hist-全期</x:v>
      </x:c>
      <x:c r="B326" s="2" t="str">
        <x:v>4H</x:v>
      </x:c>
      <x:c r="C326" s="2" t="str">
        <x:v>MACD Histogram</x:v>
      </x:c>
      <x:c r="D326" s="2" t="str">
        <x:v>全期</x:v>
      </x:c>
      <x:c r="E326" s="2" t="n">
        <x:v>175</x:v>
      </x:c>
      <x:c r="F326" s="2" t="str">
        <x:v>空</x:v>
      </x:c>
      <x:c r="G326" s="11" t="n">
        <x:v>45605.166666666664</x:v>
      </x:c>
      <x:c r="H326" s="11" t="n">
        <x:v>45605.333333333336</x:v>
      </x:c>
      <x:c r="I326" s="11" t="n">
        <x:v>45606.99998842592</x:v>
      </x:c>
      <x:c r="J326" s="9" t="n">
        <x:v>76482.2</x:v>
      </x:c>
      <x:c r="K326" s="9" t="n">
        <x:v>79735.1</x:v>
      </x:c>
      <x:c r="L326" s="9" t="n">
        <x:v>76466.90355999999</x:v>
      </x:c>
      <x:c r="M326" s="9" t="n">
        <x:v>79751.04702</x:v>
      </x:c>
      <x:c r="N326" s="10" t="n">
        <x:f>IF(F326="多",1,-1)*(K326/J326-1)</x:f>
        <x:v>-0.04253146483757009</x:v>
      </x:c>
      <x:c r="O326" s="10" t="n">
        <x:f>IF(F326="多",1,-1)*(M326/L326-1)</x:f>
        <x:v>-0.04294856084270626</x:v>
      </x:c>
      <x:c r="P326" s="10" t="n">
        <x:v>0.0010214742804213533</x:v>
      </x:c>
      <x:c r="Q326" s="10" t="n">
        <x:v>-0.0005641755626812415</x:v>
      </x:c>
      <x:c r="R326" s="10" t="n">
        <x:f>O326-P326-Q326</x:f>
        <x:v>-0.043405859560446375</x:v>
      </x:c>
      <x:c r="S326" s="9" t="n">
        <x:f>V325</x:f>
        <x:v>12068.206985687779</x:v>
      </x:c>
      <x:c r="T326" s="9" t="n">
        <x:f>S326/(1+'回测计划'!$B$33)</x:f>
        <x:v>12062.17589773891</x:v>
      </x:c>
      <x:c r="U326" s="9" t="n">
        <x:f>T326*R326</x:f>
        <x:v>-523.5691130106563</x:v>
      </x:c>
      <x:c r="V326" s="9" t="n">
        <x:f>S326+U326</x:f>
        <x:v>11544.637872677122</x:v>
      </x:c>
      <x:c r="W326" s="2" t="n">
        <x:f>IF(N326&gt;0,1,0)</x:f>
        <x:v>0</x:v>
      </x:c>
      <x:c r="X326" s="2" t="n">
        <x:f>IF(U326&gt;0,1,0)</x:f>
        <x:v>0</x:v>
      </x:c>
      <x:c r="Y326" s="9" t="n">
        <x:f>MAX(U326,0)</x:f>
        <x:v>0</x:v>
      </x:c>
      <x:c r="Z326" s="9" t="n">
        <x:f>-MIN(U326,0)</x:f>
        <x:v>523.5691130106563</x:v>
      </x:c>
    </x:row>
    <x:row r="327" ht="23" customHeight="1">
      <x:c r="A327" s="2" t="str">
        <x:v>4H-Hist-全期</x:v>
      </x:c>
      <x:c r="B327" s="2" t="str">
        <x:v>4H</x:v>
      </x:c>
      <x:c r="C327" s="2" t="str">
        <x:v>MACD Histogram</x:v>
      </x:c>
      <x:c r="D327" s="2" t="str">
        <x:v>全期</x:v>
      </x:c>
      <x:c r="E327" s="2" t="n">
        <x:v>176</x:v>
      </x:c>
      <x:c r="F327" s="2" t="str">
        <x:v>空</x:v>
      </x:c>
      <x:c r="G327" s="11" t="n">
        <x:v>45606.833333333336</x:v>
      </x:c>
      <x:c r="H327" s="11" t="n">
        <x:v>45607.00000000001</x:v>
      </x:c>
      <x:c r="I327" s="11" t="n">
        <x:v>45608.666655092595</x:v>
      </x:c>
      <x:c r="J327" s="9" t="n">
        <x:v>79735.1</x:v>
      </x:c>
      <x:c r="K327" s="9" t="n">
        <x:v>89095.4</x:v>
      </x:c>
      <x:c r="L327" s="9" t="n">
        <x:v>79719.15298000001</x:v>
      </x:c>
      <x:c r="M327" s="9" t="n">
        <x:v>89113.21908</x:v>
      </x:c>
      <x:c r="N327" s="10" t="n">
        <x:f>IF(F327="多",1,-1)*(K327/J327-1)</x:f>
        <x:v>-0.11739246580238794</x:v>
      </x:c>
      <x:c r="O327" s="10" t="n">
        <x:f>IF(F327="多",1,-1)*(M327/L327-1)</x:f>
        <x:v>-0.11783951219798805</x:v>
      </x:c>
      <x:c r="P327" s="10" t="n">
        <x:v>0.0010589197560989941</x:v>
      </x:c>
      <x:c r="Q327" s="10" t="n">
        <x:v>-0.001126133221591204</x:v>
      </x:c>
      <x:c r="R327" s="10" t="n">
        <x:f>O327-P327-Q327</x:f>
        <x:v>-0.11777229873249584</x:v>
      </x:c>
      <x:c r="S327" s="9" t="n">
        <x:f>V326</x:f>
        <x:v>11544.637872677122</x:v>
      </x:c>
      <x:c r="T327" s="9" t="n">
        <x:f>S327/(1+'回测计划'!$B$33)</x:f>
        <x:v>11538.868438457894</x:v>
      </x:c>
      <x:c r="U327" s="9" t="n">
        <x:f>T327*R327</x:f>
        <x:v>-1358.9590607690309</x:v>
      </x:c>
      <x:c r="V327" s="9" t="n">
        <x:f>S327+U327</x:f>
        <x:v>10185.67881190809</x:v>
      </x:c>
      <x:c r="W327" s="2" t="n">
        <x:f>IF(N327&gt;0,1,0)</x:f>
        <x:v>0</x:v>
      </x:c>
      <x:c r="X327" s="2" t="n">
        <x:f>IF(U327&gt;0,1,0)</x:f>
        <x:v>0</x:v>
      </x:c>
      <x:c r="Y327" s="9" t="n">
        <x:f>MAX(U327,0)</x:f>
        <x:v>0</x:v>
      </x:c>
      <x:c r="Z327" s="9" t="n">
        <x:f>-MIN(U327,0)</x:f>
        <x:v>1358.9590607690309</x:v>
      </x:c>
    </x:row>
    <x:row r="328" ht="23" customHeight="1">
      <x:c r="A328" s="2" t="str">
        <x:v>4H-Hist-全期</x:v>
      </x:c>
      <x:c r="B328" s="2" t="str">
        <x:v>4H</x:v>
      </x:c>
      <x:c r="C328" s="2" t="str">
        <x:v>MACD Histogram</x:v>
      </x:c>
      <x:c r="D328" s="2" t="str">
        <x:v>全期</x:v>
      </x:c>
      <x:c r="E328" s="2" t="n">
        <x:v>177</x:v>
      </x:c>
      <x:c r="F328" s="2" t="str">
        <x:v>空</x:v>
      </x:c>
      <x:c r="G328" s="11" t="n">
        <x:v>45610.00000000001</x:v>
      </x:c>
      <x:c r="H328" s="11" t="n">
        <x:v>45610.166666666664</x:v>
      </x:c>
      <x:c r="I328" s="11" t="n">
        <x:v>45611.833321759266</x:v>
      </x:c>
      <x:c r="J328" s="9" t="n">
        <x:v>90218.8</x:v>
      </x:c>
      <x:c r="K328" s="9" t="n">
        <x:v>89782.9</x:v>
      </x:c>
      <x:c r="L328" s="9" t="n">
        <x:v>90200.75624</x:v>
      </x:c>
      <x:c r="M328" s="9" t="n">
        <x:v>89800.85657999999</x:v>
      </x:c>
      <x:c r="N328" s="10" t="n">
        <x:f>IF(F328="多",1,-1)*(K328/J328-1)</x:f>
        <x:v>0.00483158720798782</x:v>
      </x:c>
      <x:c r="O328" s="10" t="n">
        <x:f>IF(F328="多",1,-1)*(M328/L328-1)</x:f>
        <x:v>0.00443344021347214</x:v>
      </x:c>
      <x:c r="P328" s="10" t="n">
        <x:v>0.000997783279893264</x:v>
      </x:c>
      <x:c r="Q328" s="10" t="n">
        <x:v>-0.000492565838982846</x:v>
      </x:c>
      <x:c r="R328" s="10" t="n">
        <x:f>O328-P328-Q328</x:f>
        <x:v>0.0039282227725617215</x:v>
      </x:c>
      <x:c r="S328" s="9" t="n">
        <x:f>V327</x:f>
        <x:v>10185.67881190809</x:v>
      </x:c>
      <x:c r="T328" s="9" t="n">
        <x:f>S328/(1+'回测计划'!$B$33)</x:f>
        <x:v>10180.588517649267</x:v>
      </x:c>
      <x:c r="U328" s="9" t="n">
        <x:f>T328*R328</x:f>
        <x:v>39.99161965311023</x:v>
      </x:c>
      <x:c r="V328" s="9" t="n">
        <x:f>S328+U328</x:f>
        <x:v>10225.6704315612</x:v>
      </x:c>
      <x:c r="W328" s="2" t="n">
        <x:f>IF(N328&gt;0,1,0)</x:f>
        <x:v>1</x:v>
      </x:c>
      <x:c r="X328" s="2" t="n">
        <x:f>IF(U328&gt;0,1,0)</x:f>
        <x:v>1</x:v>
      </x:c>
      <x:c r="Y328" s="9" t="n">
        <x:f>MAX(U328,0)</x:f>
        <x:v>39.99161965311023</x:v>
      </x:c>
      <x:c r="Z328" s="9" t="n">
        <x:f>-MIN(U328,0)</x:f>
        <x:v>0</x:v>
      </x:c>
    </x:row>
    <x:row r="329" ht="23" customHeight="1">
      <x:c r="A329" s="2" t="str">
        <x:v>4H-Hist-全期</x:v>
      </x:c>
      <x:c r="B329" s="2" t="str">
        <x:v>4H</x:v>
      </x:c>
      <x:c r="C329" s="2" t="str">
        <x:v>MACD Histogram</x:v>
      </x:c>
      <x:c r="D329" s="2" t="str">
        <x:v>全期</x:v>
      </x:c>
      <x:c r="E329" s="2" t="n">
        <x:v>178</x:v>
      </x:c>
      <x:c r="F329" s="2" t="str">
        <x:v>空</x:v>
      </x:c>
      <x:c r="G329" s="11" t="n">
        <x:v>45616.166666666664</x:v>
      </x:c>
      <x:c r="H329" s="11" t="n">
        <x:v>45616.333333333336</x:v>
      </x:c>
      <x:c r="I329" s="11" t="n">
        <x:v>45617.99998842592</x:v>
      </x:c>
      <x:c r="J329" s="9" t="n">
        <x:v>92335.9</x:v>
      </x:c>
      <x:c r="K329" s="9" t="n">
        <x:v>96684</x:v>
      </x:c>
      <x:c r="L329" s="9" t="n">
        <x:v>92317.43282</x:v>
      </x:c>
      <x:c r="M329" s="9" t="n">
        <x:v>96703.3368</x:v>
      </x:c>
      <x:c r="N329" s="10" t="n">
        <x:f>IF(F329="多",1,-1)*(K329/J329-1)</x:f>
        <x:v>-0.04709002673932905</x:v>
      </x:c>
      <x:c r="O329" s="10" t="n">
        <x:f>IF(F329="多",1,-1)*(M329/L329-1)</x:f>
        <x:v>-0.04750894653398352</x:v>
      </x:c>
      <x:c r="P329" s="10" t="n">
        <x:v>0.0010237544732669918</x:v>
      </x:c>
      <x:c r="Q329" s="10" t="n">
        <x:v>-0.0005103445250467768</x:v>
      </x:c>
      <x:c r="R329" s="10" t="n">
        <x:f>O329-P329-Q329</x:f>
        <x:v>-0.04802235648220373</x:v>
      </x:c>
      <x:c r="S329" s="9" t="n">
        <x:f>V328</x:f>
        <x:v>10225.6704315612</x:v>
      </x:c>
      <x:c r="T329" s="9" t="n">
        <x:f>S329/(1+'回测计划'!$B$33)</x:f>
        <x:v>10220.560151485459</x:v>
      </x:c>
      <x:c r="U329" s="9" t="n">
        <x:f>T329*R329</x:f>
        <x:v>-490.8153830424409</x:v>
      </x:c>
      <x:c r="V329" s="9" t="n">
        <x:f>S329+U329</x:f>
        <x:v>9734.855048518759</x:v>
      </x:c>
      <x:c r="W329" s="2" t="n">
        <x:f>IF(N329&gt;0,1,0)</x:f>
        <x:v>0</x:v>
      </x:c>
      <x:c r="X329" s="2" t="n">
        <x:f>IF(U329&gt;0,1,0)</x:f>
        <x:v>0</x:v>
      </x:c>
      <x:c r="Y329" s="9" t="n">
        <x:f>MAX(U329,0)</x:f>
        <x:v>0</x:v>
      </x:c>
      <x:c r="Z329" s="9" t="n">
        <x:f>-MIN(U329,0)</x:f>
        <x:v>490.8153830424409</x:v>
      </x:c>
    </x:row>
    <x:row r="330" ht="23" customHeight="1">
      <x:c r="A330" s="2" t="str">
        <x:v>4H-Hist-全期</x:v>
      </x:c>
      <x:c r="B330" s="2" t="str">
        <x:v>4H</x:v>
      </x:c>
      <x:c r="C330" s="2" t="str">
        <x:v>MACD Histogram</x:v>
      </x:c>
      <x:c r="D330" s="2" t="str">
        <x:v>全期</x:v>
      </x:c>
      <x:c r="E330" s="2" t="n">
        <x:v>179</x:v>
      </x:c>
      <x:c r="F330" s="2" t="str">
        <x:v>空</x:v>
      </x:c>
      <x:c r="G330" s="11" t="n">
        <x:v>45640.50000000001</x:v>
      </x:c>
      <x:c r="H330" s="11" t="n">
        <x:v>45640.666666666664</x:v>
      </x:c>
      <x:c r="I330" s="11" t="n">
        <x:v>45642.333321759266</x:v>
      </x:c>
      <x:c r="J330" s="9" t="n">
        <x:v>101787</x:v>
      </x:c>
      <x:c r="K330" s="9" t="n">
        <x:v>104460.4</x:v>
      </x:c>
      <x:c r="L330" s="9" t="n">
        <x:v>101766.6426</x:v>
      </x:c>
      <x:c r="M330" s="9" t="n">
        <x:v>104481.29207999998</x:v>
      </x:c>
      <x:c r="N330" s="10" t="n">
        <x:f>IF(F330="多",1,-1)*(K330/J330-1)</x:f>
        <x:v>-0.026264650692131575</x:v>
      </x:c>
      <x:c r="O330" s="10" t="n">
        <x:f>IF(F330="多",1,-1)*(M330/L330-1)</x:f>
        <x:v>-0.026675238670003765</x:v>
      </x:c>
      <x:c r="P330" s="10" t="n">
        <x:v>0.001013337619335002</x:v>
      </x:c>
      <x:c r="Q330" s="10" t="n">
        <x:v>-0.00038223617660668765</x:v>
      </x:c>
      <x:c r="R330" s="10" t="n">
        <x:f>O330-P330-Q330</x:f>
        <x:v>-0.02730634011273208</x:v>
      </x:c>
      <x:c r="S330" s="9" t="n">
        <x:f>V329</x:f>
        <x:v>9734.855048518759</x:v>
      </x:c>
      <x:c r="T330" s="9" t="n">
        <x:f>S330/(1+'回测计划'!$B$33)</x:f>
        <x:v>9729.990053492013</x:v>
      </x:c>
      <x:c r="U330" s="9" t="n">
        <x:f>T330*R330</x:f>
        <x:v>-265.6904176941531</x:v>
      </x:c>
      <x:c r="V330" s="9" t="n">
        <x:f>S330+U330</x:f>
        <x:v>9469.164630824605</x:v>
      </x:c>
      <x:c r="W330" s="2" t="n">
        <x:f>IF(N330&gt;0,1,0)</x:f>
        <x:v>0</x:v>
      </x:c>
      <x:c r="X330" s="2" t="n">
        <x:f>IF(U330&gt;0,1,0)</x:f>
        <x:v>0</x:v>
      </x:c>
      <x:c r="Y330" s="9" t="n">
        <x:f>MAX(U330,0)</x:f>
        <x:v>0</x:v>
      </x:c>
      <x:c r="Z330" s="9" t="n">
        <x:f>-MIN(U330,0)</x:f>
        <x:v>265.6904176941531</x:v>
      </x:c>
    </x:row>
    <x:row r="331" ht="23" customHeight="1">
      <x:c r="A331" s="2" t="str">
        <x:v>4H-Hist-全期</x:v>
      </x:c>
      <x:c r="B331" s="2" t="str">
        <x:v>4H</x:v>
      </x:c>
      <x:c r="C331" s="2" t="str">
        <x:v>MACD Histogram</x:v>
      </x:c>
      <x:c r="D331" s="2" t="str">
        <x:v>全期</x:v>
      </x:c>
      <x:c r="E331" s="2" t="n">
        <x:v>180</x:v>
      </x:c>
      <x:c r="F331" s="2" t="str">
        <x:v>空</x:v>
      </x:c>
      <x:c r="G331" s="11" t="n">
        <x:v>45642.666666666664</x:v>
      </x:c>
      <x:c r="H331" s="11" t="n">
        <x:v>45642.833333333336</x:v>
      </x:c>
      <x:c r="I331" s="11" t="n">
        <x:v>45644.49998842592</x:v>
      </x:c>
      <x:c r="J331" s="9" t="n">
        <x:v>103717.9</x:v>
      </x:c>
      <x:c r="K331" s="9" t="n">
        <x:v>104716.8</x:v>
      </x:c>
      <x:c r="L331" s="9" t="n">
        <x:v>103697.15642</x:v>
      </x:c>
      <x:c r="M331" s="9" t="n">
        <x:v>104737.74336000001</x:v>
      </x:c>
      <x:c r="N331" s="10" t="n">
        <x:f>IF(F331="多",1,-1)*(K331/J331-1)</x:f>
        <x:v>-0.009630931594257097</x:v>
      </x:c>
      <x:c r="O331" s="10" t="n">
        <x:f>IF(F331="多",1,-1)*(M331/L331-1)</x:f>
        <x:v>-0.010034864753526662</x:v>
      </x:c>
      <x:c r="P331" s="10" t="n">
        <x:v>0.0010050174323767633</x:v>
      </x:c>
      <x:c r="Q331" s="10" t="n">
        <x:v>-0.0004824529251604144</x:v>
      </x:c>
      <x:c r="R331" s="10" t="n">
        <x:f>O331-P331-Q331</x:f>
        <x:v>-0.01055742926074301</x:v>
      </x:c>
      <x:c r="S331" s="9" t="n">
        <x:f>V330</x:f>
        <x:v>9469.164630824605</x:v>
      </x:c>
      <x:c r="T331" s="9" t="n">
        <x:f>S331/(1+'回测计划'!$B$33)</x:f>
        <x:v>9464.432414617297</x:v>
      </x:c>
      <x:c r="U331" s="9" t="n">
        <x:f>T331*R331</x:f>
        <x:v>-99.92007571040527</x:v>
      </x:c>
      <x:c r="V331" s="9" t="n">
        <x:f>S331+U331</x:f>
        <x:v>9369.244555114201</x:v>
      </x:c>
      <x:c r="W331" s="2" t="n">
        <x:f>IF(N331&gt;0,1,0)</x:f>
        <x:v>0</x:v>
      </x:c>
      <x:c r="X331" s="2" t="n">
        <x:f>IF(U331&gt;0,1,0)</x:f>
        <x:v>0</x:v>
      </x:c>
      <x:c r="Y331" s="9" t="n">
        <x:f>MAX(U331,0)</x:f>
        <x:v>0</x:v>
      </x:c>
      <x:c r="Z331" s="9" t="n">
        <x:f>-MIN(U331,0)</x:f>
        <x:v>99.92007571040527</x:v>
      </x:c>
    </x:row>
    <x:row r="332" ht="23" customHeight="1">
      <x:c r="A332" s="2" t="str">
        <x:v>4H-Hist-全期</x:v>
      </x:c>
      <x:c r="B332" s="2" t="str">
        <x:v>4H</x:v>
      </x:c>
      <x:c r="C332" s="2" t="str">
        <x:v>MACD Histogram</x:v>
      </x:c>
      <x:c r="D332" s="2" t="str">
        <x:v>全期</x:v>
      </x:c>
      <x:c r="E332" s="2" t="n">
        <x:v>181</x:v>
      </x:c>
      <x:c r="F332" s="2" t="str">
        <x:v>多</x:v>
      </x:c>
      <x:c r="G332" s="11" t="n">
        <x:v>45657.00000000001</x:v>
      </x:c>
      <x:c r="H332" s="11" t="n">
        <x:v>45657.166666666664</x:v>
      </x:c>
      <x:c r="I332" s="11" t="n">
        <x:v>45658.833321759266</x:v>
      </x:c>
      <x:c r="J332" s="9" t="n">
        <x:v>94400.1</x:v>
      </x:c>
      <x:c r="K332" s="9" t="n">
        <x:v>93420.1</x:v>
      </x:c>
      <x:c r="L332" s="9" t="n">
        <x:v>94418.98002</x:v>
      </x:c>
      <x:c r="M332" s="9" t="n">
        <x:v>93401.41598</x:v>
      </x:c>
      <x:c r="N332" s="10" t="n">
        <x:f>IF(F332="多",1,-1)*(K332/J332-1)</x:f>
        <x:v>-0.010381344935015968</x:v>
      </x:c>
      <x:c r="O332" s="10" t="n">
        <x:f>IF(F332="多",1,-1)*(M332/L332-1)</x:f>
        <x:v>-0.010777113243380265</x:v>
      </x:c>
      <x:c r="P332" s="10" t="n">
        <x:v>0.0009946114433783098</x:v>
      </x:c>
      <x:c r="Q332" s="10" t="n">
        <x:v>0.0004958536069987362</x:v>
      </x:c>
      <x:c r="R332" s="10" t="n">
        <x:f>O332-P332-Q332</x:f>
        <x:v>-0.012267578293757311</x:v>
      </x:c>
      <x:c r="S332" s="9" t="n">
        <x:f>V331</x:f>
        <x:v>9369.244555114201</x:v>
      </x:c>
      <x:c r="T332" s="9" t="n">
        <x:f>S332/(1+'回测计划'!$B$33)</x:f>
        <x:v>9364.562273977213</x:v>
      </x:c>
      <x:c r="U332" s="9" t="n">
        <x:f>T332*R332</x:f>
        <x:v>-114.88050088278148</x:v>
      </x:c>
      <x:c r="V332" s="9" t="n">
        <x:f>S332+U332</x:f>
        <x:v>9254.364054231419</x:v>
      </x:c>
      <x:c r="W332" s="2" t="n">
        <x:f>IF(N332&gt;0,1,0)</x:f>
        <x:v>0</x:v>
      </x:c>
      <x:c r="X332" s="2" t="n">
        <x:f>IF(U332&gt;0,1,0)</x:f>
        <x:v>0</x:v>
      </x:c>
      <x:c r="Y332" s="9" t="n">
        <x:f>MAX(U332,0)</x:f>
        <x:v>0</x:v>
      </x:c>
      <x:c r="Z332" s="9" t="n">
        <x:f>-MIN(U332,0)</x:f>
        <x:v>114.88050088278148</x:v>
      </x:c>
    </x:row>
    <x:row r="333" ht="23" customHeight="1">
      <x:c r="A333" s="2" t="str">
        <x:v>4H-Hist-全期</x:v>
      </x:c>
      <x:c r="B333" s="2" t="str">
        <x:v>4H</x:v>
      </x:c>
      <x:c r="C333" s="2" t="str">
        <x:v>MACD Histogram</x:v>
      </x:c>
      <x:c r="D333" s="2" t="str">
        <x:v>全期</x:v>
      </x:c>
      <x:c r="E333" s="2" t="n">
        <x:v>182</x:v>
      </x:c>
      <x:c r="F333" s="2" t="str">
        <x:v>空</x:v>
      </x:c>
      <x:c r="G333" s="11" t="n">
        <x:v>45664.00000000001</x:v>
      </x:c>
      <x:c r="H333" s="11" t="n">
        <x:v>45664.166666666664</x:v>
      </x:c>
      <x:c r="I333" s="11" t="n">
        <x:v>45665.833321759266</x:v>
      </x:c>
      <x:c r="J333" s="9" t="n">
        <x:v>101771.7</x:v>
      </x:c>
      <x:c r="K333" s="9" t="n">
        <x:v>95093.9</x:v>
      </x:c>
      <x:c r="L333" s="9" t="n">
        <x:v>101751.34566</x:v>
      </x:c>
      <x:c r="M333" s="9" t="n">
        <x:v>95112.91877999999</x:v>
      </x:c>
      <x:c r="N333" s="10" t="n">
        <x:f>IF(F333="多",1,-1)*(K333/J333-1)</x:f>
        <x:v>0.06561549035733905</x:v>
      </x:c>
      <x:c r="O333" s="10" t="n">
        <x:f>IF(F333="多",1,-1)*(M333/L333-1)</x:f>
        <x:v>0.06524166178776813</x:v>
      </x:c>
      <x:c r="P333" s="10" t="n">
        <x:v>0.000967379169106116</x:v>
      </x:c>
      <x:c r="Q333" s="10" t="n">
        <x:v>-0.0004582754597177972</x:v>
      </x:c>
      <x:c r="R333" s="10" t="n">
        <x:f>O333-P333-Q333</x:f>
        <x:v>0.06473255807837981</x:v>
      </x:c>
      <x:c r="S333" s="9" t="n">
        <x:f>V332</x:f>
        <x:v>9254.364054231419</x:v>
      </x:c>
      <x:c r="T333" s="9" t="n">
        <x:f>S333/(1+'回测计划'!$B$33)</x:f>
        <x:v>9249.7391846391</x:v>
      </x:c>
      <x:c r="U333" s="9" t="n">
        <x:f>T333*R333</x:f>
        <x:v>598.7592789795161</x:v>
      </x:c>
      <x:c r="V333" s="9" t="n">
        <x:f>S333+U333</x:f>
        <x:v>9853.123333210935</x:v>
      </x:c>
      <x:c r="W333" s="2" t="n">
        <x:f>IF(N333&gt;0,1,0)</x:f>
        <x:v>1</x:v>
      </x:c>
      <x:c r="X333" s="2" t="n">
        <x:f>IF(U333&gt;0,1,0)</x:f>
        <x:v>1</x:v>
      </x:c>
      <x:c r="Y333" s="9" t="n">
        <x:f>MAX(U333,0)</x:f>
        <x:v>598.7592789795161</x:v>
      </x:c>
      <x:c r="Z333" s="9" t="n">
        <x:f>-MIN(U333,0)</x:f>
        <x:v>0</x:v>
      </x:c>
    </x:row>
    <x:row r="334" ht="23" customHeight="1">
      <x:c r="A334" s="2" t="str">
        <x:v>4H-Hist-全期</x:v>
      </x:c>
      <x:c r="B334" s="2" t="str">
        <x:v>4H</x:v>
      </x:c>
      <x:c r="C334" s="2" t="str">
        <x:v>MACD Histogram</x:v>
      </x:c>
      <x:c r="D334" s="2" t="str">
        <x:v>全期</x:v>
      </x:c>
      <x:c r="E334" s="2" t="n">
        <x:v>183</x:v>
      </x:c>
      <x:c r="F334" s="2" t="str">
        <x:v>多</x:v>
      </x:c>
      <x:c r="G334" s="11" t="n">
        <x:v>45670.833333333336</x:v>
      </x:c>
      <x:c r="H334" s="11" t="n">
        <x:v>45671.00000000001</x:v>
      </x:c>
      <x:c r="I334" s="11" t="n">
        <x:v>45672.666655092595</x:v>
      </x:c>
      <x:c r="J334" s="9" t="n">
        <x:v>92093.7</x:v>
      </x:c>
      <x:c r="K334" s="9" t="n">
        <x:v>97253.7</x:v>
      </x:c>
      <x:c r="L334" s="9" t="n">
        <x:v>92112.11873999999</x:v>
      </x:c>
      <x:c r="M334" s="9" t="n">
        <x:v>97234.24926</x:v>
      </x:c>
      <x:c r="N334" s="10" t="n">
        <x:f>IF(F334="多",1,-1)*(K334/J334-1)</x:f>
        <x:v>0.05602989129549574</x:v>
      </x:c>
      <x:c r="O334" s="10" t="n">
        <x:f>IF(F334="多",1,-1)*(M334/L334-1)</x:f>
        <x:v>0.05560756380447596</x:v>
      </x:c>
      <x:c r="P334" s="10" t="n">
        <x:v>0.0010278037819022381</x:v>
      </x:c>
      <x:c r="Q334" s="10" t="n">
        <x:v>0.0003571997116731092</x:v>
      </x:c>
      <x:c r="R334" s="10" t="n">
        <x:f>O334-P334-Q334</x:f>
        <x:v>0.05422256031090061</x:v>
      </x:c>
      <x:c r="S334" s="9" t="n">
        <x:f>V333</x:f>
        <x:v>9853.123333210935</x:v>
      </x:c>
      <x:c r="T334" s="9" t="n">
        <x:f>S334/(1+'回测计划'!$B$33)</x:f>
        <x:v>9848.199233594138</x:v>
      </x:c>
      <x:c r="U334" s="9" t="n">
        <x:f>T334*R334</x:f>
        <x:v>533.9945768973232</x:v>
      </x:c>
      <x:c r="V334" s="9" t="n">
        <x:f>S334+U334</x:f>
        <x:v>10387.117910108258</x:v>
      </x:c>
      <x:c r="W334" s="2" t="n">
        <x:f>IF(N334&gt;0,1,0)</x:f>
        <x:v>1</x:v>
      </x:c>
      <x:c r="X334" s="2" t="n">
        <x:f>IF(U334&gt;0,1,0)</x:f>
        <x:v>1</x:v>
      </x:c>
      <x:c r="Y334" s="9" t="n">
        <x:f>MAX(U334,0)</x:f>
        <x:v>533.9945768973232</x:v>
      </x:c>
      <x:c r="Z334" s="9" t="n">
        <x:f>-MIN(U334,0)</x:f>
        <x:v>0</x:v>
      </x:c>
    </x:row>
    <x:row r="335" ht="23" customHeight="1">
      <x:c r="A335" s="2" t="str">
        <x:v>4H-Hist-全期</x:v>
      </x:c>
      <x:c r="B335" s="2" t="str">
        <x:v>4H</x:v>
      </x:c>
      <x:c r="C335" s="2" t="str">
        <x:v>MACD Histogram</x:v>
      </x:c>
      <x:c r="D335" s="2" t="str">
        <x:v>全期</x:v>
      </x:c>
      <x:c r="E335" s="2" t="n">
        <x:v>184</x:v>
      </x:c>
      <x:c r="F335" s="2" t="str">
        <x:v>空</x:v>
      </x:c>
      <x:c r="G335" s="11" t="n">
        <x:v>45675.166666666664</x:v>
      </x:c>
      <x:c r="H335" s="11" t="n">
        <x:v>45675.333333333336</x:v>
      </x:c>
      <x:c r="I335" s="11" t="n">
        <x:v>45676.99998842592</x:v>
      </x:c>
      <x:c r="J335" s="9" t="n">
        <x:v>104042.6</x:v>
      </x:c>
      <x:c r="K335" s="9" t="n">
        <x:v>104936</x:v>
      </x:c>
      <x:c r="L335" s="9" t="n">
        <x:v>104021.79148000001</x:v>
      </x:c>
      <x:c r="M335" s="9" t="n">
        <x:v>104956.9872</x:v>
      </x:c>
      <x:c r="N335" s="10" t="n">
        <x:f>IF(F335="多",1,-1)*(K335/J335-1)</x:f>
        <x:v>-0.008586867302431855</x:v>
      </x:c>
      <x:c r="O335" s="10" t="n">
        <x:f>IF(F335="多",1,-1)*(M335/L335-1)</x:f>
        <x:v>-0.008990382752442683</x:v>
      </x:c>
      <x:c r="P335" s="10" t="n">
        <x:v>0.0010044951913762215</x:v>
      </x:c>
      <x:c r="Q335" s="10" t="n">
        <x:v>-0.00040088520944583564</x:v>
      </x:c>
      <x:c r="R335" s="10" t="n">
        <x:f>O335-P335-Q335</x:f>
        <x:v>-0.009593992734373068</x:v>
      </x:c>
      <x:c r="S335" s="9" t="n">
        <x:f>V334</x:f>
        <x:v>10387.117910108258</x:v>
      </x:c>
      <x:c r="T335" s="9" t="n">
        <x:f>S335/(1+'回测计划'!$B$33)</x:f>
        <x:v>10381.926946634941</x:v>
      </x:c>
      <x:c r="U335" s="9" t="n">
        <x:f>T335*R335</x:f>
        <x:v>-99.6041316948076</x:v>
      </x:c>
      <x:c r="V335" s="9" t="n">
        <x:f>S335+U335</x:f>
        <x:v>10287.513778413451</x:v>
      </x:c>
      <x:c r="W335" s="2" t="n">
        <x:f>IF(N335&gt;0,1,0)</x:f>
        <x:v>0</x:v>
      </x:c>
      <x:c r="X335" s="2" t="n">
        <x:f>IF(U335&gt;0,1,0)</x:f>
        <x:v>0</x:v>
      </x:c>
      <x:c r="Y335" s="9" t="n">
        <x:f>MAX(U335,0)</x:f>
        <x:v>0</x:v>
      </x:c>
      <x:c r="Z335" s="9" t="n">
        <x:f>-MIN(U335,0)</x:f>
        <x:v>99.6041316948076</x:v>
      </x:c>
    </x:row>
    <x:row r="336" ht="23" customHeight="1">
      <x:c r="A336" s="2" t="str">
        <x:v>4H-Hist-全期</x:v>
      </x:c>
      <x:c r="B336" s="2" t="str">
        <x:v>4H</x:v>
      </x:c>
      <x:c r="C336" s="2" t="str">
        <x:v>MACD Histogram</x:v>
      </x:c>
      <x:c r="D336" s="2" t="str">
        <x:v>全期</x:v>
      </x:c>
      <x:c r="E336" s="2" t="n">
        <x:v>185</x:v>
      </x:c>
      <x:c r="F336" s="2" t="str">
        <x:v>空</x:v>
      </x:c>
      <x:c r="G336" s="11" t="n">
        <x:v>45677.166666666664</x:v>
      </x:c>
      <x:c r="H336" s="11" t="n">
        <x:v>45677.333333333336</x:v>
      </x:c>
      <x:c r="I336" s="11" t="n">
        <x:v>45678.99998842592</x:v>
      </x:c>
      <x:c r="J336" s="9" t="n">
        <x:v>101311.5</x:v>
      </x:c>
      <x:c r="K336" s="9" t="n">
        <x:v>103929.1</x:v>
      </x:c>
      <x:c r="L336" s="9" t="n">
        <x:v>101291.2377</x:v>
      </x:c>
      <x:c r="M336" s="9" t="n">
        <x:v>103949.88582000001</x:v>
      </x:c>
      <x:c r="N336" s="10" t="n">
        <x:f>IF(F336="多",1,-1)*(K336/J336-1)</x:f>
        <x:v>-0.025837145832408037</x:v>
      </x:c>
      <x:c r="O336" s="10" t="n">
        <x:f>IF(F336="多",1,-1)*(M336/L336-1)</x:f>
        <x:v>-0.02624756277412943</x:v>
      </x:c>
      <x:c r="P336" s="10" t="n">
        <x:v>0.0010131237813870645</x:v>
      </x:c>
      <x:c r="Q336" s="10" t="n">
        <x:v>-0.0004110482753779407</x:v>
      </x:c>
      <x:c r="R336" s="10" t="n">
        <x:f>O336-P336-Q336</x:f>
        <x:v>-0.026849638280138553</x:v>
      </x:c>
      <x:c r="S336" s="9" t="n">
        <x:f>V335</x:f>
        <x:v>10287.513778413451</x:v>
      </x:c>
      <x:c r="T336" s="9" t="n">
        <x:f>S336/(1+'回测计划'!$B$33)</x:f>
        <x:v>10282.372592117394</x:v>
      </x:c>
      <x:c r="U336" s="9" t="n">
        <x:f>T336*R336</x:f>
        <x:v>-276.07798475996265</x:v>
      </x:c>
      <x:c r="V336" s="9" t="n">
        <x:f>S336+U336</x:f>
        <x:v>10011.435793653489</x:v>
      </x:c>
      <x:c r="W336" s="2" t="n">
        <x:f>IF(N336&gt;0,1,0)</x:f>
        <x:v>0</x:v>
      </x:c>
      <x:c r="X336" s="2" t="n">
        <x:f>IF(U336&gt;0,1,0)</x:f>
        <x:v>0</x:v>
      </x:c>
      <x:c r="Y336" s="9" t="n">
        <x:f>MAX(U336,0)</x:f>
        <x:v>0</x:v>
      </x:c>
      <x:c r="Z336" s="9" t="n">
        <x:f>-MIN(U336,0)</x:f>
        <x:v>276.07798475996265</x:v>
      </x:c>
    </x:row>
    <x:row r="337" ht="23" customHeight="1">
      <x:c r="A337" s="2" t="str">
        <x:v>4H-Hist-全期</x:v>
      </x:c>
      <x:c r="B337" s="2" t="str">
        <x:v>4H</x:v>
      </x:c>
      <x:c r="C337" s="2" t="str">
        <x:v>MACD Histogram</x:v>
      </x:c>
      <x:c r="D337" s="2" t="str">
        <x:v>全期</x:v>
      </x:c>
      <x:c r="E337" s="2" t="n">
        <x:v>186</x:v>
      </x:c>
      <x:c r="F337" s="2" t="str">
        <x:v>多</x:v>
      </x:c>
      <x:c r="G337" s="11" t="n">
        <x:v>45680.833333333336</x:v>
      </x:c>
      <x:c r="H337" s="11" t="n">
        <x:v>45681.00000000001</x:v>
      </x:c>
      <x:c r="I337" s="11" t="n">
        <x:v>45682.666655092595</x:v>
      </x:c>
      <x:c r="J337" s="9" t="n">
        <x:v>105235.2</x:v>
      </x:c>
      <x:c r="K337" s="9" t="n">
        <x:v>104349.3</x:v>
      </x:c>
      <x:c r="L337" s="9" t="n">
        <x:v>105256.24704</x:v>
      </x:c>
      <x:c r="M337" s="9" t="n">
        <x:v>104328.43014000001</x:v>
      </x:c>
      <x:c r="N337" s="10" t="n">
        <x:f>IF(F337="多",1,-1)*(K337/J337-1)</x:f>
        <x:v>-0.008418285896734101</x:v>
      </x:c>
      <x:c r="O337" s="10" t="n">
        <x:f>IF(F337="多",1,-1)*(M337/L337-1)</x:f>
        <x:v>-0.008814839271700348</x:v>
      </x:c>
      <x:c r="P337" s="10" t="n">
        <x:v>0.00099559258036415</x:v>
      </x:c>
      <x:c r="Q337" s="10" t="n">
        <x:v>0.00023117405091363383</x:v>
      </x:c>
      <x:c r="R337" s="10" t="n">
        <x:f>O337-P337-Q337</x:f>
        <x:v>-0.01004160590297813</x:v>
      </x:c>
      <x:c r="S337" s="9" t="n">
        <x:f>V336</x:f>
        <x:v>10011.435793653489</x:v>
      </x:c>
      <x:c r="T337" s="9" t="n">
        <x:f>S337/(1+'回测计划'!$B$33)</x:f>
        <x:v>10006.432577364807</x:v>
      </x:c>
      <x:c r="U337" s="9" t="n">
        <x:f>T337*R337</x:f>
        <x:v>-100.48065243661911</x:v>
      </x:c>
      <x:c r="V337" s="9" t="n">
        <x:f>S337+U337</x:f>
        <x:v>9910.95514121687</x:v>
      </x:c>
      <x:c r="W337" s="2" t="n">
        <x:f>IF(N337&gt;0,1,0)</x:f>
        <x:v>0</x:v>
      </x:c>
      <x:c r="X337" s="2" t="n">
        <x:f>IF(U337&gt;0,1,0)</x:f>
        <x:v>0</x:v>
      </x:c>
      <x:c r="Y337" s="9" t="n">
        <x:f>MAX(U337,0)</x:f>
        <x:v>0</x:v>
      </x:c>
      <x:c r="Z337" s="9" t="n">
        <x:f>-MIN(U337,0)</x:f>
        <x:v>100.48065243661911</x:v>
      </x:c>
    </x:row>
    <x:row r="338" ht="23" customHeight="1">
      <x:c r="A338" s="2" t="str">
        <x:v>4H-Hist-全期</x:v>
      </x:c>
      <x:c r="B338" s="2" t="str">
        <x:v>4H</x:v>
      </x:c>
      <x:c r="C338" s="2" t="str">
        <x:v>MACD Histogram</x:v>
      </x:c>
      <x:c r="D338" s="2" t="str">
        <x:v>全期</x:v>
      </x:c>
      <x:c r="E338" s="2" t="n">
        <x:v>187</x:v>
      </x:c>
      <x:c r="F338" s="2" t="str">
        <x:v>多</x:v>
      </x:c>
      <x:c r="G338" s="11" t="n">
        <x:v>45691.50000000001</x:v>
      </x:c>
      <x:c r="H338" s="11" t="n">
        <x:v>45691.666666666664</x:v>
      </x:c>
      <x:c r="I338" s="11" t="n">
        <x:v>45693.333321759266</x:v>
      </x:c>
      <x:c r="J338" s="9" t="n">
        <x:v>95271.1</x:v>
      </x:c>
      <x:c r="K338" s="9" t="n">
        <x:v>97709.9</x:v>
      </x:c>
      <x:c r="L338" s="9" t="n">
        <x:v>95290.15422</x:v>
      </x:c>
      <x:c r="M338" s="9" t="n">
        <x:v>97690.35802</x:v>
      </x:c>
      <x:c r="N338" s="10" t="n">
        <x:f>IF(F338="多",1,-1)*(K338/J338-1)</x:f>
        <x:v>0.025598528829833933</x:v>
      </x:c>
      <x:c r="O338" s="10" t="n">
        <x:f>IF(F338="多",1,-1)*(M338/L338-1)</x:f>
        <x:v>0.025188371449778035</x:v>
      </x:c>
      <x:c r="P338" s="10" t="n">
        <x:v>0.001012594185724889</x:v>
      </x:c>
      <x:c r="Q338" s="10" t="n">
        <x:v>0.00019136443407334679</x:v>
      </x:c>
      <x:c r="R338" s="10" t="n">
        <x:f>O338-P338-Q338</x:f>
        <x:v>0.0239844128299798</x:v>
      </x:c>
      <x:c r="S338" s="9" t="n">
        <x:f>V337</x:f>
        <x:v>9910.95514121687</x:v>
      </x:c>
      <x:c r="T338" s="9" t="n">
        <x:f>S338/(1+'回测计划'!$B$33)</x:f>
        <x:v>9906.002140146797</x:v>
      </x:c>
      <x:c r="U338" s="9" t="n">
        <x:f>T338*R338</x:f>
        <x:v>237.58964482394418</x:v>
      </x:c>
      <x:c r="V338" s="9" t="n">
        <x:f>S338+U338</x:f>
        <x:v>10148.544786040813</x:v>
      </x:c>
      <x:c r="W338" s="2" t="n">
        <x:f>IF(N338&gt;0,1,0)</x:f>
        <x:v>1</x:v>
      </x:c>
      <x:c r="X338" s="2" t="n">
        <x:f>IF(U338&gt;0,1,0)</x:f>
        <x:v>1</x:v>
      </x:c>
      <x:c r="Y338" s="9" t="n">
        <x:f>MAX(U338,0)</x:f>
        <x:v>237.58964482394418</x:v>
      </x:c>
      <x:c r="Z338" s="9" t="n">
        <x:f>-MIN(U338,0)</x:f>
        <x:v>0</x:v>
      </x:c>
    </x:row>
    <x:row r="339" ht="23" customHeight="1">
      <x:c r="A339" s="2" t="str">
        <x:v>4H-Hist-全期</x:v>
      </x:c>
      <x:c r="B339" s="2" t="str">
        <x:v>4H</x:v>
      </x:c>
      <x:c r="C339" s="2" t="str">
        <x:v>MACD Histogram</x:v>
      </x:c>
      <x:c r="D339" s="2" t="str">
        <x:v>全期</x:v>
      </x:c>
      <x:c r="E339" s="2" t="n">
        <x:v>188</x:v>
      </x:c>
      <x:c r="F339" s="2" t="str">
        <x:v>多</x:v>
      </x:c>
      <x:c r="G339" s="11" t="n">
        <x:v>45700.166666666664</x:v>
      </x:c>
      <x:c r="H339" s="11" t="n">
        <x:v>45700.333333333336</x:v>
      </x:c>
      <x:c r="I339" s="11" t="n">
        <x:v>45701.99998842592</x:v>
      </x:c>
      <x:c r="J339" s="9" t="n">
        <x:v>95731.4</x:v>
      </x:c>
      <x:c r="K339" s="9" t="n">
        <x:v>95943.5</x:v>
      </x:c>
      <x:c r="L339" s="9" t="n">
        <x:v>95750.54628</x:v>
      </x:c>
      <x:c r="M339" s="9" t="n">
        <x:v>95924.3113</x:v>
      </x:c>
      <x:c r="N339" s="10" t="n">
        <x:f>IF(F339="多",1,-1)*(K339/J339-1)</x:f>
        <x:v>0.002215573991396713</x:v>
      </x:c>
      <x:c r="O339" s="10" t="n">
        <x:f>IF(F339="多",1,-1)*(M339/L339-1)</x:f>
        <x:v>0.001814767923014049</x:v>
      </x:c>
      <x:c r="P339" s="10" t="n">
        <x:v>0.001000907383961507</x:v>
      </x:c>
      <x:c r="Q339" s="10" t="n">
        <x:v>0.00024220076945444805</x:v>
      </x:c>
      <x:c r="R339" s="10" t="n">
        <x:f>O339-P339-Q339</x:f>
        <x:v>0.000571659769598094</x:v>
      </x:c>
      <x:c r="S339" s="9" t="n">
        <x:f>V338</x:f>
        <x:v>10148.544786040813</x:v>
      </x:c>
      <x:c r="T339" s="9" t="n">
        <x:f>S339/(1+'回测计划'!$B$33)</x:f>
        <x:v>10143.473049516055</x:v>
      </x:c>
      <x:c r="U339" s="9" t="n">
        <x:f>T339*R339</x:f>
        <x:v>5.798615466410824</x:v>
      </x:c>
      <x:c r="V339" s="9" t="n">
        <x:f>S339+U339</x:f>
        <x:v>10154.343401507223</x:v>
      </x:c>
      <x:c r="W339" s="2" t="n">
        <x:f>IF(N339&gt;0,1,0)</x:f>
        <x:v>1</x:v>
      </x:c>
      <x:c r="X339" s="2" t="n">
        <x:f>IF(U339&gt;0,1,0)</x:f>
        <x:v>1</x:v>
      </x:c>
      <x:c r="Y339" s="9" t="n">
        <x:f>MAX(U339,0)</x:f>
        <x:v>5.798615466410824</x:v>
      </x:c>
      <x:c r="Z339" s="9" t="n">
        <x:f>-MIN(U339,0)</x:f>
        <x:v>0</x:v>
      </x:c>
    </x:row>
    <x:row r="340" ht="23" customHeight="1">
      <x:c r="A340" s="2" t="str">
        <x:v>4H-Hist-全期</x:v>
      </x:c>
      <x:c r="B340" s="2" t="str">
        <x:v>4H</x:v>
      </x:c>
      <x:c r="C340" s="2" t="str">
        <x:v>MACD Histogram</x:v>
      </x:c>
      <x:c r="D340" s="2" t="str">
        <x:v>全期</x:v>
      </x:c>
      <x:c r="E340" s="2" t="n">
        <x:v>189</x:v>
      </x:c>
      <x:c r="F340" s="2" t="str">
        <x:v>多</x:v>
      </x:c>
      <x:c r="G340" s="11" t="n">
        <x:v>45726.333333333336</x:v>
      </x:c>
      <x:c r="H340" s="11" t="n">
        <x:v>45726.50000000001</x:v>
      </x:c>
      <x:c r="I340" s="11" t="n">
        <x:v>45728.166655092595</x:v>
      </x:c>
      <x:c r="J340" s="9" t="n">
        <x:v>82000.1</x:v>
      </x:c>
      <x:c r="K340" s="9" t="n">
        <x:v>83060.1</x:v>
      </x:c>
      <x:c r="L340" s="9" t="n">
        <x:v>82016.50002</x:v>
      </x:c>
      <x:c r="M340" s="9" t="n">
        <x:v>83043.48798</x:v>
      </x:c>
      <x:c r="N340" s="10" t="n">
        <x:f>IF(F340="多",1,-1)*(K340/J340-1)</x:f>
        <x:v>0.012926813503886025</x:v>
      </x:c>
      <x:c r="O340" s="10" t="n">
        <x:f>IF(F340="多",1,-1)*(M340/L340-1)</x:f>
        <x:v>0.01252172379642591</x:v>
      </x:c>
      <x:c r="P340" s="10" t="n">
        <x:v>0.0010062608618982129</x:v>
      </x:c>
      <x:c r="Q340" s="10" t="n">
        <x:v>0.00021646743296599734</x:v>
      </x:c>
      <x:c r="R340" s="10" t="n">
        <x:f>O340-P340-Q340</x:f>
        <x:v>0.0112989955015617</x:v>
      </x:c>
      <x:c r="S340" s="9" t="n">
        <x:f>V339</x:f>
        <x:v>10154.343401507223</x:v>
      </x:c>
      <x:c r="T340" s="9" t="n">
        <x:f>S340/(1+'回测计划'!$B$33)</x:f>
        <x:v>10149.268767123662</x:v>
      </x:c>
      <x:c r="U340" s="9" t="n">
        <x:f>T340*R340</x:f>
        <x:v>114.6765421438709</x:v>
      </x:c>
      <x:c r="V340" s="9" t="n">
        <x:f>S340+U340</x:f>
        <x:v>10269.019943651094</x:v>
      </x:c>
      <x:c r="W340" s="2" t="n">
        <x:f>IF(N340&gt;0,1,0)</x:f>
        <x:v>1</x:v>
      </x:c>
      <x:c r="X340" s="2" t="n">
        <x:f>IF(U340&gt;0,1,0)</x:f>
        <x:v>1</x:v>
      </x:c>
      <x:c r="Y340" s="9" t="n">
        <x:f>MAX(U340,0)</x:f>
        <x:v>114.6765421438709</x:v>
      </x:c>
      <x:c r="Z340" s="9" t="n">
        <x:f>-MIN(U340,0)</x:f>
        <x:v>0</x:v>
      </x:c>
    </x:row>
    <x:row r="341" ht="23" customHeight="1">
      <x:c r="A341" s="2" t="str">
        <x:v>4H-Hist-全期</x:v>
      </x:c>
      <x:c r="B341" s="2" t="str">
        <x:v>4H</x:v>
      </x:c>
      <x:c r="C341" s="2" t="str">
        <x:v>MACD Histogram</x:v>
      </x:c>
      <x:c r="D341" s="2" t="str">
        <x:v>全期</x:v>
      </x:c>
      <x:c r="E341" s="2" t="n">
        <x:v>190</x:v>
      </x:c>
      <x:c r="F341" s="2" t="str">
        <x:v>空</x:v>
      </x:c>
      <x:c r="G341" s="11" t="n">
        <x:v>45762.666666666664</x:v>
      </x:c>
      <x:c r="H341" s="11" t="n">
        <x:v>45762.833333333336</x:v>
      </x:c>
      <x:c r="I341" s="11" t="n">
        <x:v>45764.49998842592</x:v>
      </x:c>
      <x:c r="J341" s="9" t="n">
        <x:v>85549.3</x:v>
      </x:c>
      <x:c r="K341" s="9" t="n">
        <x:v>83953.3</x:v>
      </x:c>
      <x:c r="L341" s="9" t="n">
        <x:v>85532.19014</x:v>
      </x:c>
      <x:c r="M341" s="9" t="n">
        <x:v>83970.09066</x:v>
      </x:c>
      <x:c r="N341" s="10" t="n">
        <x:f>IF(F341="多",1,-1)*(K341/J341-1)</x:f>
        <x:v>0.01865590951650098</x:v>
      </x:c>
      <x:c r="O341" s="10" t="n">
        <x:f>IF(F341="多",1,-1)*(M341/L341-1)</x:f>
        <x:v>0.01826329335707577</x:v>
      </x:c>
      <x:c r="P341" s="10" t="n">
        <x:v>0.0009908683533214621</x:v>
      </x:c>
      <x:c r="Q341" s="10" t="n">
        <x:v>-0.00014321205072151706</x:v>
      </x:c>
      <x:c r="R341" s="10" t="n">
        <x:f>O341-P341-Q341</x:f>
        <x:v>0.017415637054475828</x:v>
      </x:c>
      <x:c r="S341" s="9" t="n">
        <x:f>V340</x:f>
        <x:v>10269.019943651094</x:v>
      </x:c>
      <x:c r="T341" s="9" t="n">
        <x:f>S341/(1+'回测计划'!$B$33)</x:f>
        <x:v>10263.88799965127</x:v>
      </x:c>
      <x:c r="U341" s="9" t="n">
        <x:f>T341*R341</x:f>
        <x:v>178.75214816971643</x:v>
      </x:c>
      <x:c r="V341" s="9" t="n">
        <x:f>S341+U341</x:f>
        <x:v>10447.77209182081</x:v>
      </x:c>
      <x:c r="W341" s="2" t="n">
        <x:f>IF(N341&gt;0,1,0)</x:f>
        <x:v>1</x:v>
      </x:c>
      <x:c r="X341" s="2" t="n">
        <x:f>IF(U341&gt;0,1,0)</x:f>
        <x:v>1</x:v>
      </x:c>
      <x:c r="Y341" s="9" t="n">
        <x:f>MAX(U341,0)</x:f>
        <x:v>178.75214816971643</x:v>
      </x:c>
      <x:c r="Z341" s="9" t="n">
        <x:f>-MIN(U341,0)</x:f>
        <x:v>0</x:v>
      </x:c>
    </x:row>
    <x:row r="342" ht="23" customHeight="1">
      <x:c r="A342" s="2" t="str">
        <x:v>4H-Hist-全期</x:v>
      </x:c>
      <x:c r="B342" s="2" t="str">
        <x:v>4H</x:v>
      </x:c>
      <x:c r="C342" s="2" t="str">
        <x:v>MACD Histogram</x:v>
      </x:c>
      <x:c r="D342" s="2" t="str">
        <x:v>全期</x:v>
      </x:c>
      <x:c r="E342" s="2" t="n">
        <x:v>191</x:v>
      </x:c>
      <x:c r="F342" s="2" t="str">
        <x:v>空</x:v>
      </x:c>
      <x:c r="G342" s="11" t="n">
        <x:v>45768.666666666664</x:v>
      </x:c>
      <x:c r="H342" s="11" t="n">
        <x:v>45768.833333333336</x:v>
      </x:c>
      <x:c r="I342" s="11" t="n">
        <x:v>45770.49998842592</x:v>
      </x:c>
      <x:c r="J342" s="9" t="n">
        <x:v>86936.5</x:v>
      </x:c>
      <x:c r="K342" s="9" t="n">
        <x:v>93126</x:v>
      </x:c>
      <x:c r="L342" s="9" t="n">
        <x:v>86919.1127</x:v>
      </x:c>
      <x:c r="M342" s="9" t="n">
        <x:v>93144.6252</x:v>
      </x:c>
      <x:c r="N342" s="10" t="n">
        <x:f>IF(F342="多",1,-1)*(K342/J342-1)</x:f>
        <x:v>-0.07119564279675394</x:v>
      </x:c>
      <x:c r="O342" s="10" t="n">
        <x:f>IF(F342="多",1,-1)*(M342/L342-1)</x:f>
        <x:v>-0.07162420676666659</x:v>
      </x:c>
      <x:c r="P342" s="10" t="n">
        <x:v>0.0010358121033833335</x:v>
      </x:c>
      <x:c r="Q342" s="10" t="n">
        <x:v>0.0000024556179282983047</x:v>
      </x:c>
      <x:c r="R342" s="10" t="n">
        <x:f>O342-P342-Q342</x:f>
        <x:v>-0.07266247448797822</x:v>
      </x:c>
      <x:c r="S342" s="9" t="n">
        <x:f>V341</x:f>
        <x:v>10447.77209182081</x:v>
      </x:c>
      <x:c r="T342" s="9" t="n">
        <x:f>S342/(1+'回测计划'!$B$33)</x:f>
        <x:v>10442.550816412604</x:v>
      </x:c>
      <x:c r="U342" s="9" t="n">
        <x:f>T342*R342</x:f>
        <x:v>-758.7815822869969</x:v>
      </x:c>
      <x:c r="V342" s="9" t="n">
        <x:f>S342+U342</x:f>
        <x:v>9688.990509533814</x:v>
      </x:c>
      <x:c r="W342" s="2" t="n">
        <x:f>IF(N342&gt;0,1,0)</x:f>
        <x:v>0</x:v>
      </x:c>
      <x:c r="X342" s="2" t="n">
        <x:f>IF(U342&gt;0,1,0)</x:f>
        <x:v>0</x:v>
      </x:c>
      <x:c r="Y342" s="9" t="n">
        <x:f>MAX(U342,0)</x:f>
        <x:v>0</x:v>
      </x:c>
      <x:c r="Z342" s="9" t="n">
        <x:f>-MIN(U342,0)</x:f>
        <x:v>758.7815822869969</x:v>
      </x:c>
    </x:row>
    <x:row r="343" ht="23" customHeight="1">
      <x:c r="A343" s="2" t="str">
        <x:v>4H-Hist-全期</x:v>
      </x:c>
      <x:c r="B343" s="2" t="str">
        <x:v>4H</x:v>
      </x:c>
      <x:c r="C343" s="2" t="str">
        <x:v>MACD Histogram</x:v>
      </x:c>
      <x:c r="D343" s="2" t="str">
        <x:v>全期</x:v>
      </x:c>
      <x:c r="E343" s="2" t="n">
        <x:v>192</x:v>
      </x:c>
      <x:c r="F343" s="2" t="str">
        <x:v>空</x:v>
      </x:c>
      <x:c r="G343" s="11" t="n">
        <x:v>45773.166666666664</x:v>
      </x:c>
      <x:c r="H343" s="11" t="n">
        <x:v>45773.333333333336</x:v>
      </x:c>
      <x:c r="I343" s="11" t="n">
        <x:v>45774.99998842592</x:v>
      </x:c>
      <x:c r="J343" s="9" t="n">
        <x:v>94591.8</x:v>
      </x:c>
      <x:c r="K343" s="9" t="n">
        <x:v>93857.7</x:v>
      </x:c>
      <x:c r="L343" s="9" t="n">
        <x:v>94572.88164</x:v>
      </x:c>
      <x:c r="M343" s="9" t="n">
        <x:v>93876.47154</x:v>
      </x:c>
      <x:c r="N343" s="10" t="n">
        <x:f>IF(F343="多",1,-1)*(K343/J343-1)</x:f>
        <x:v>0.007760714987980033</x:v>
      </x:c>
      <x:c r="O343" s="10" t="n">
        <x:f>IF(F343="多",1,-1)*(M343/L343-1)</x:f>
        <x:v>0.007363739878953446</x:v>
      </x:c>
      <x:c r="P343" s="10" t="n">
        <x:v>0.0009963181300605233</x:v>
      </x:c>
      <x:c r="Q343" s="10" t="n">
        <x:v>0.0001216822093923132</x:v>
      </x:c>
      <x:c r="R343" s="10" t="n">
        <x:f>O343-P343-Q343</x:f>
        <x:v>0.006245739539500609</x:v>
      </x:c>
      <x:c r="S343" s="9" t="n">
        <x:f>V342</x:f>
        <x:v>9688.990509533814</x:v>
      </x:c>
      <x:c r="T343" s="9" t="n">
        <x:f>S343/(1+'回测计划'!$B$33)</x:f>
        <x:v>9684.148435316158</x:v>
      </x:c>
      <x:c r="U343" s="9" t="n">
        <x:f>T343*R343</x:f>
        <x:v>60.48466878884708</x:v>
      </x:c>
      <x:c r="V343" s="9" t="n">
        <x:f>S343+U343</x:f>
        <x:v>9749.475178322662</x:v>
      </x:c>
      <x:c r="W343" s="2" t="n">
        <x:f>IF(N343&gt;0,1,0)</x:f>
        <x:v>1</x:v>
      </x:c>
      <x:c r="X343" s="2" t="n">
        <x:f>IF(U343&gt;0,1,0)</x:f>
        <x:v>1</x:v>
      </x:c>
      <x:c r="Y343" s="9" t="n">
        <x:f>MAX(U343,0)</x:f>
        <x:v>60.48466878884708</x:v>
      </x:c>
      <x:c r="Z343" s="9" t="n">
        <x:f>-MIN(U343,0)</x:f>
        <x:v>0</x:v>
      </x:c>
    </x:row>
    <x:row r="344" ht="23" customHeight="1">
      <x:c r="A344" s="2" t="str">
        <x:v>4H-Hist-全期</x:v>
      </x:c>
      <x:c r="B344" s="2" t="str">
        <x:v>4H</x:v>
      </x:c>
      <x:c r="C344" s="2" t="str">
        <x:v>MACD Histogram</x:v>
      </x:c>
      <x:c r="D344" s="2" t="str">
        <x:v>全期</x:v>
      </x:c>
      <x:c r="E344" s="2" t="n">
        <x:v>193</x:v>
      </x:c>
      <x:c r="F344" s="2" t="str">
        <x:v>空</x:v>
      </x:c>
      <x:c r="G344" s="11" t="n">
        <x:v>45775.833333333336</x:v>
      </x:c>
      <x:c r="H344" s="11" t="n">
        <x:v>45776.00000000001</x:v>
      </x:c>
      <x:c r="I344" s="11" t="n">
        <x:v>45777.666655092595</x:v>
      </x:c>
      <x:c r="J344" s="9" t="n">
        <x:v>93772.7</x:v>
      </x:c>
      <x:c r="K344" s="9" t="n">
        <x:v>94577.6</x:v>
      </x:c>
      <x:c r="L344" s="9" t="n">
        <x:v>93753.94546</x:v>
      </x:c>
      <x:c r="M344" s="9" t="n">
        <x:v>94596.51552</x:v>
      </x:c>
      <x:c r="N344" s="10" t="n">
        <x:f>IF(F344="多",1,-1)*(K344/J344-1)</x:f>
        <x:v>-0.00858352164329279</x:v>
      </x:c>
      <x:c r="O344" s="10" t="n">
        <x:f>IF(F344="多",1,-1)*(M344/L344-1)</x:f>
        <x:v>-0.008987035754772332</x:v>
      </x:c>
      <x:c r="P344" s="10" t="n">
        <x:v>0.0010044935178773861</x:v>
      </x:c>
      <x:c r="Q344" s="10" t="n">
        <x:v>0.00010074565960201955</x:v>
      </x:c>
      <x:c r="R344" s="10" t="n">
        <x:f>O344-P344-Q344</x:f>
        <x:v>-0.010092274932251738</x:v>
      </x:c>
      <x:c r="S344" s="9" t="n">
        <x:f>V343</x:f>
        <x:v>9749.475178322662</x:v>
      </x:c>
      <x:c r="T344" s="9" t="n">
        <x:f>S344/(1+'回测计划'!$B$33)</x:f>
        <x:v>9744.60287688422</x:v>
      </x:c>
      <x:c r="U344" s="9" t="n">
        <x:f>T344*R344</x:f>
        <x:v>-98.34521133912679</x:v>
      </x:c>
      <x:c r="V344" s="9" t="n">
        <x:f>S344+U344</x:f>
        <x:v>9651.129966983535</x:v>
      </x:c>
      <x:c r="W344" s="2" t="n">
        <x:f>IF(N344&gt;0,1,0)</x:f>
        <x:v>0</x:v>
      </x:c>
      <x:c r="X344" s="2" t="n">
        <x:f>IF(U344&gt;0,1,0)</x:f>
        <x:v>0</x:v>
      </x:c>
      <x:c r="Y344" s="9" t="n">
        <x:f>MAX(U344,0)</x:f>
        <x:v>0</x:v>
      </x:c>
      <x:c r="Z344" s="9" t="n">
        <x:f>-MIN(U344,0)</x:f>
        <x:v>98.34521133912679</x:v>
      </x:c>
    </x:row>
    <x:row r="345" ht="23" customHeight="1">
      <x:c r="A345" s="2" t="str">
        <x:v>4H-Hist-全期</x:v>
      </x:c>
      <x:c r="B345" s="2" t="str">
        <x:v>4H</x:v>
      </x:c>
      <x:c r="C345" s="2" t="str">
        <x:v>MACD Histogram</x:v>
      </x:c>
      <x:c r="D345" s="2" t="str">
        <x:v>全期</x:v>
      </x:c>
      <x:c r="E345" s="2" t="n">
        <x:v>194</x:v>
      </x:c>
      <x:c r="F345" s="2" t="str">
        <x:v>空</x:v>
      </x:c>
      <x:c r="G345" s="11" t="n">
        <x:v>45788.333333333336</x:v>
      </x:c>
      <x:c r="H345" s="11" t="n">
        <x:v>45788.50000000001</x:v>
      </x:c>
      <x:c r="I345" s="11" t="n">
        <x:v>45790.166655092595</x:v>
      </x:c>
      <x:c r="J345" s="9" t="n">
        <x:v>103947.8</x:v>
      </x:c>
      <x:c r="K345" s="9" t="n">
        <x:v>101812.8</x:v>
      </x:c>
      <x:c r="L345" s="9" t="n">
        <x:v>103927.01044</x:v>
      </x:c>
      <x:c r="M345" s="9" t="n">
        <x:v>101833.16256</x:v>
      </x:c>
      <x:c r="N345" s="10" t="n">
        <x:f>IF(F345="多",1,-1)*(K345/J345-1)</x:f>
        <x:v>0.020539155229836514</x:v>
      </x:c>
      <x:c r="O345" s="10" t="n">
        <x:f>IF(F345="多",1,-1)*(M345/L345-1)</x:f>
        <x:v>0.020147292519386406</x:v>
      </x:c>
      <x:c r="P345" s="10" t="n">
        <x:v>0.000989926353740307</x:v>
      </x:c>
      <x:c r="Q345" s="10" t="n">
        <x:v>-0.0003091938271220095</x:v>
      </x:c>
      <x:c r="R345" s="10" t="n">
        <x:f>O345-P345-Q345</x:f>
        <x:v>0.01946655999276811</x:v>
      </x:c>
      <x:c r="S345" s="9" t="n">
        <x:f>V344</x:f>
        <x:v>9651.129966983535</x:v>
      </x:c>
      <x:c r="T345" s="9" t="n">
        <x:f>S345/(1+'回测计划'!$B$33)</x:f>
        <x:v>9646.306813576748</x:v>
      </x:c>
      <x:c r="U345" s="9" t="n">
        <x:f>T345*R345</x:f>
        <x:v>187.78041029513955</x:v>
      </x:c>
      <x:c r="V345" s="9" t="n">
        <x:f>S345+U345</x:f>
        <x:v>9838.910377278675</x:v>
      </x:c>
      <x:c r="W345" s="2" t="n">
        <x:f>IF(N345&gt;0,1,0)</x:f>
        <x:v>1</x:v>
      </x:c>
      <x:c r="X345" s="2" t="n">
        <x:f>IF(U345&gt;0,1,0)</x:f>
        <x:v>1</x:v>
      </x:c>
      <x:c r="Y345" s="9" t="n">
        <x:f>MAX(U345,0)</x:f>
        <x:v>187.78041029513955</x:v>
      </x:c>
      <x:c r="Z345" s="9" t="n">
        <x:f>-MIN(U345,0)</x:f>
        <x:v>0</x:v>
      </x:c>
    </x:row>
    <x:row r="346" ht="23" customHeight="1">
      <x:c r="A346" s="2" t="str">
        <x:v>4H-Hist-全期</x:v>
      </x:c>
      <x:c r="B346" s="2" t="str">
        <x:v>4H</x:v>
      </x:c>
      <x:c r="C346" s="2" t="str">
        <x:v>MACD Histogram</x:v>
      </x:c>
      <x:c r="D346" s="2" t="str">
        <x:v>全期</x:v>
      </x:c>
      <x:c r="E346" s="2" t="n">
        <x:v>195</x:v>
      </x:c>
      <x:c r="F346" s="2" t="str">
        <x:v>空</x:v>
      </x:c>
      <x:c r="G346" s="11" t="n">
        <x:v>45798.166666666664</x:v>
      </x:c>
      <x:c r="H346" s="11" t="n">
        <x:v>45798.333333333336</x:v>
      </x:c>
      <x:c r="I346" s="11" t="n">
        <x:v>45799.99998842592</x:v>
      </x:c>
      <x:c r="J346" s="9" t="n">
        <x:v>106800</x:v>
      </x:c>
      <x:c r="K346" s="9" t="n">
        <x:v>111250.6</x:v>
      </x:c>
      <x:c r="L346" s="9" t="n">
        <x:v>106778.64</x:v>
      </x:c>
      <x:c r="M346" s="9" t="n">
        <x:v>111272.85012</x:v>
      </x:c>
      <x:c r="N346" s="10" t="n">
        <x:f>IF(F346="多",1,-1)*(K346/J346-1)</x:f>
        <x:v>-0.04167228464419481</x:v>
      </x:c>
      <x:c r="O346" s="10" t="n">
        <x:f>IF(F346="多",1,-1)*(M346/L346-1)</x:f>
        <x:v>-0.042089036908505406</x:v>
      </x:c>
      <x:c r="P346" s="10" t="n">
        <x:v>0.0010210445184542527</x:v>
      </x:c>
      <x:c r="Q346" s="10" t="n">
        <x:v>-0.0003300994731576472</x:v>
      </x:c>
      <x:c r="R346" s="10" t="n">
        <x:f>O346-P346-Q346</x:f>
        <x:v>-0.04277998195380201</x:v>
      </x:c>
      <x:c r="S346" s="9" t="n">
        <x:f>V345</x:f>
        <x:v>9838.910377278675</x:v>
      </x:c>
      <x:c r="T346" s="9" t="n">
        <x:f>S346/(1+'回测计划'!$B$33)</x:f>
        <x:v>9833.993380588381</x:v>
      </x:c>
      <x:c r="U346" s="9" t="n">
        <x:f>T346*R346</x:f>
        <x:v>-420.69805935537937</x:v>
      </x:c>
      <x:c r="V346" s="9" t="n">
        <x:f>S346+U346</x:f>
        <x:v>9418.212317923295</x:v>
      </x:c>
      <x:c r="W346" s="2" t="n">
        <x:f>IF(N346&gt;0,1,0)</x:f>
        <x:v>0</x:v>
      </x:c>
      <x:c r="X346" s="2" t="n">
        <x:f>IF(U346&gt;0,1,0)</x:f>
        <x:v>0</x:v>
      </x:c>
      <x:c r="Y346" s="9" t="n">
        <x:f>MAX(U346,0)</x:f>
        <x:v>0</x:v>
      </x:c>
      <x:c r="Z346" s="9" t="n">
        <x:f>-MIN(U346,0)</x:f>
        <x:v>420.69805935537937</x:v>
      </x:c>
    </x:row>
    <x:row r="347" ht="23" customHeight="1">
      <x:c r="A347" s="2" t="str">
        <x:v>4H-Hist-全期</x:v>
      </x:c>
      <x:c r="B347" s="2" t="str">
        <x:v>4H</x:v>
      </x:c>
      <x:c r="C347" s="2" t="str">
        <x:v>MACD Histogram</x:v>
      </x:c>
      <x:c r="D347" s="2" t="str">
        <x:v>全期</x:v>
      </x:c>
      <x:c r="E347" s="2" t="n">
        <x:v>196</x:v>
      </x:c>
      <x:c r="F347" s="2" t="str">
        <x:v>多</x:v>
      </x:c>
      <x:c r="G347" s="11" t="n">
        <x:v>45806.166666666664</x:v>
      </x:c>
      <x:c r="H347" s="11" t="n">
        <x:v>45806.333333333336</x:v>
      </x:c>
      <x:c r="I347" s="11" t="n">
        <x:v>45807.99998842592</x:v>
      </x:c>
      <x:c r="J347" s="9" t="n">
        <x:v>107723.1</x:v>
      </x:c>
      <x:c r="K347" s="9" t="n">
        <x:v>105504</x:v>
      </x:c>
      <x:c r="L347" s="9" t="n">
        <x:v>107744.64462</x:v>
      </x:c>
      <x:c r="M347" s="9" t="n">
        <x:v>105482.8992</x:v>
      </x:c>
      <x:c r="N347" s="10" t="n">
        <x:f>IF(F347="多",1,-1)*(K347/J347-1)</x:f>
        <x:v>-0.020600038431868417</x:v>
      </x:c>
      <x:c r="O347" s="10" t="n">
        <x:f>IF(F347="多",1,-1)*(M347/L347-1)</x:f>
        <x:v>-0.020991720080166032</x:v>
      </x:c>
      <x:c r="P347" s="10" t="n">
        <x:v>0.000989504139959917</x:v>
      </x:c>
      <x:c r="Q347" s="10" t="n">
        <x:v>0.00017452644339136306</x:v>
      </x:c>
      <x:c r="R347" s="10" t="n">
        <x:f>O347-P347-Q347</x:f>
        <x:v>-0.022155750663517312</x:v>
      </x:c>
      <x:c r="S347" s="9" t="n">
        <x:f>V346</x:f>
        <x:v>9418.212317923295</x:v>
      </x:c>
      <x:c r="T347" s="9" t="n">
        <x:f>S347/(1+'回测计划'!$B$33)</x:f>
        <x:v>9413.505565140726</x:v>
      </x:c>
      <x:c r="U347" s="9" t="n">
        <x:f>T347*R347</x:f>
        <x:v>-208.56328217089055</x:v>
      </x:c>
      <x:c r="V347" s="9" t="n">
        <x:f>S347+U347</x:f>
        <x:v>9209.649035752404</x:v>
      </x:c>
      <x:c r="W347" s="2" t="n">
        <x:f>IF(N347&gt;0,1,0)</x:f>
        <x:v>0</x:v>
      </x:c>
      <x:c r="X347" s="2" t="n">
        <x:f>IF(U347&gt;0,1,0)</x:f>
        <x:v>0</x:v>
      </x:c>
      <x:c r="Y347" s="9" t="n">
        <x:f>MAX(U347,0)</x:f>
        <x:v>0</x:v>
      </x:c>
      <x:c r="Z347" s="9" t="n">
        <x:f>-MIN(U347,0)</x:f>
        <x:v>208.56328217089055</x:v>
      </x:c>
    </x:row>
    <x:row r="348" ht="23" customHeight="1">
      <x:c r="A348" s="2" t="str">
        <x:v>4H-Hist-全期</x:v>
      </x:c>
      <x:c r="B348" s="2" t="str">
        <x:v>4H</x:v>
      </x:c>
      <x:c r="C348" s="2" t="str">
        <x:v>MACD Histogram</x:v>
      </x:c>
      <x:c r="D348" s="2" t="str">
        <x:v>全期</x:v>
      </x:c>
      <x:c r="E348" s="2" t="n">
        <x:v>197</x:v>
      </x:c>
      <x:c r="F348" s="2" t="str">
        <x:v>多</x:v>
      </x:c>
      <x:c r="G348" s="11" t="n">
        <x:v>45810.833333333336</x:v>
      </x:c>
      <x:c r="H348" s="11" t="n">
        <x:v>45811.00000000001</x:v>
      </x:c>
      <x:c r="I348" s="11" t="n">
        <x:v>45812.666655092595</x:v>
      </x:c>
      <x:c r="J348" s="9" t="n">
        <x:v>104396.9</x:v>
      </x:c>
      <x:c r="K348" s="9" t="n">
        <x:v>105260.2</x:v>
      </x:c>
      <x:c r="L348" s="9" t="n">
        <x:v>104417.77937999999</x:v>
      </x:c>
      <x:c r="M348" s="9" t="n">
        <x:v>105239.14796</x:v>
      </x:c>
      <x:c r="N348" s="10" t="n">
        <x:f>IF(F348="多",1,-1)*(K348/J348-1)</x:f>
        <x:v>0.008269402635519008</x:v>
      </x:c>
      <x:c r="O348" s="10" t="n">
        <x:f>IF(F348="多",1,-1)*(M348/L348-1)</x:f>
        <x:v>0.007866175519887886</x:v>
      </x:c>
      <x:c r="P348" s="10" t="n">
        <x:v>0.0010039330877599439</x:v>
      </x:c>
      <x:c r="Q348" s="10" t="n">
        <x:v>0.00015715724812803366</x:v>
      </x:c>
      <x:c r="R348" s="10" t="n">
        <x:f>O348-P348-Q348</x:f>
        <x:v>0.006705085183999909</x:v>
      </x:c>
      <x:c r="S348" s="9" t="n">
        <x:f>V347</x:f>
        <x:v>9209.649035752404</x:v>
      </x:c>
      <x:c r="T348" s="9" t="n">
        <x:f>S348/(1+'回测计划'!$B$33)</x:f>
        <x:v>9205.046512496156</x:v>
      </x:c>
      <x:c r="U348" s="9" t="n">
        <x:f>T348*R348</x:f>
        <x:v>61.720620988968</x:v>
      </x:c>
      <x:c r="V348" s="9" t="n">
        <x:f>S348+U348</x:f>
        <x:v>9271.369656741372</x:v>
      </x:c>
      <x:c r="W348" s="2" t="n">
        <x:f>IF(N348&gt;0,1,0)</x:f>
        <x:v>1</x:v>
      </x:c>
      <x:c r="X348" s="2" t="n">
        <x:f>IF(U348&gt;0,1,0)</x:f>
        <x:v>1</x:v>
      </x:c>
      <x:c r="Y348" s="9" t="n">
        <x:f>MAX(U348,0)</x:f>
        <x:v>61.720620988968</x:v>
      </x:c>
      <x:c r="Z348" s="9" t="n">
        <x:f>-MIN(U348,0)</x:f>
        <x:v>0</x:v>
      </x:c>
    </x:row>
    <x:row r="349" ht="23" customHeight="1">
      <x:c r="A349" s="2" t="str">
        <x:v>4H-Hist-全期</x:v>
      </x:c>
      <x:c r="B349" s="2" t="str">
        <x:v>4H</x:v>
      </x:c>
      <x:c r="C349" s="2" t="str">
        <x:v>MACD Histogram</x:v>
      </x:c>
      <x:c r="D349" s="2" t="str">
        <x:v>全期</x:v>
      </x:c>
      <x:c r="E349" s="2" t="n">
        <x:v>198</x:v>
      </x:c>
      <x:c r="F349" s="2" t="str">
        <x:v>多</x:v>
      </x:c>
      <x:c r="G349" s="11" t="n">
        <x:v>45826.00000000001</x:v>
      </x:c>
      <x:c r="H349" s="11" t="n">
        <x:v>45826.166666666664</x:v>
      </x:c>
      <x:c r="I349" s="11" t="n">
        <x:v>45827.833321759266</x:v>
      </x:c>
      <x:c r="J349" s="9" t="n">
        <x:v>104630.5</x:v>
      </x:c>
      <x:c r="K349" s="9" t="n">
        <x:v>104717.7</x:v>
      </x:c>
      <x:c r="L349" s="9" t="n">
        <x:v>104651.4261</x:v>
      </x:c>
      <x:c r="M349" s="9" t="n">
        <x:v>104696.75646</x:v>
      </x:c>
      <x:c r="N349" s="10" t="n">
        <x:f>IF(F349="多",1,-1)*(K349/J349-1)</x:f>
        <x:v>0.0008334089964208147</x:v>
      </x:c>
      <x:c r="O349" s="10" t="n">
        <x:f>IF(F349="多",1,-1)*(M349/L349-1)</x:f>
        <x:v>0.0004331556834848982</x:v>
      </x:c>
      <x:c r="P349" s="10" t="n">
        <x:v>0.0010002165778417425</x:v>
      </x:c>
      <x:c r="Q349" s="10" t="n">
        <x:v>0.00010115660431417484</x:v>
      </x:c>
      <x:c r="R349" s="10" t="n">
        <x:f>O349-P349-Q349</x:f>
        <x:v>-0.0006682174986710191</x:v>
      </x:c>
      <x:c r="S349" s="9" t="n">
        <x:f>V348</x:f>
        <x:v>9271.369656741372</x:v>
      </x:c>
      <x:c r="T349" s="9" t="n">
        <x:f>S349/(1+'回测计划'!$B$33)</x:f>
        <x:v>9266.736288597074</x:v>
      </x:c>
      <x:c r="U349" s="9" t="n">
        <x:f>T349*R349</x:f>
        <x:v>-6.1921953436103</x:v>
      </x:c>
      <x:c r="V349" s="9" t="n">
        <x:f>S349+U349</x:f>
        <x:v>9265.177461397761</x:v>
      </x:c>
      <x:c r="W349" s="2" t="n">
        <x:f>IF(N349&gt;0,1,0)</x:f>
        <x:v>1</x:v>
      </x:c>
      <x:c r="X349" s="2" t="n">
        <x:f>IF(U349&gt;0,1,0)</x:f>
        <x:v>0</x:v>
      </x:c>
      <x:c r="Y349" s="9" t="n">
        <x:f>MAX(U349,0)</x:f>
        <x:v>0</x:v>
      </x:c>
      <x:c r="Z349" s="9" t="n">
        <x:f>-MIN(U349,0)</x:f>
        <x:v>6.1921953436103</x:v>
      </x:c>
    </x:row>
    <x:row r="350" ht="23" customHeight="1">
      <x:c r="A350" s="2" t="str">
        <x:v>4H-Hist-全期</x:v>
      </x:c>
      <x:c r="B350" s="2" t="str">
        <x:v>4H</x:v>
      </x:c>
      <x:c r="C350" s="2" t="str">
        <x:v>MACD Histogram</x:v>
      </x:c>
      <x:c r="D350" s="2" t="str">
        <x:v>全期</x:v>
      </x:c>
      <x:c r="E350" s="2" t="n">
        <x:v>199</x:v>
      </x:c>
      <x:c r="F350" s="2" t="str">
        <x:v>多</x:v>
      </x:c>
      <x:c r="G350" s="11" t="n">
        <x:v>45830.333333333336</x:v>
      </x:c>
      <x:c r="H350" s="11" t="n">
        <x:v>45830.50000000001</x:v>
      </x:c>
      <x:c r="I350" s="11" t="n">
        <x:v>45832.166655092595</x:v>
      </x:c>
      <x:c r="J350" s="9" t="n">
        <x:v>102340</x:v>
      </x:c>
      <x:c r="K350" s="9" t="n">
        <x:v>103114.2</x:v>
      </x:c>
      <x:c r="L350" s="9" t="n">
        <x:v>102360.468</x:v>
      </x:c>
      <x:c r="M350" s="9" t="n">
        <x:v>103093.57716</x:v>
      </x:c>
      <x:c r="N350" s="10" t="n">
        <x:f>IF(F350="多",1,-1)*(K350/J350-1)</x:f>
        <x:v>0.007564979480164213</x:v>
      </x:c>
      <x:c r="O350" s="10" t="n">
        <x:f>IF(F350="多",1,-1)*(M350/L350-1)</x:f>
        <x:v>0.00716203407745275</x:v>
      </x:c>
      <x:c r="P350" s="10" t="n">
        <x:v>0.0010035810170387265</x:v>
      </x:c>
      <x:c r="Q350" s="10" t="n">
        <x:v>0.00015007007386704923</x:v>
      </x:c>
      <x:c r="R350" s="10" t="n">
        <x:f>O350-P350-Q350</x:f>
        <x:v>0.006008382986546975</x:v>
      </x:c>
      <x:c r="S350" s="9" t="n">
        <x:f>V349</x:f>
        <x:v>9265.177461397761</x:v>
      </x:c>
      <x:c r="T350" s="9" t="n">
        <x:f>S350/(1+'回测计划'!$B$33)</x:f>
        <x:v>9260.54718780386</x:v>
      </x:c>
      <x:c r="U350" s="9" t="n">
        <x:f>T350*R350</x:f>
        <x:v>55.64091416931615</x:v>
      </x:c>
      <x:c r="V350" s="9" t="n">
        <x:f>S350+U350</x:f>
        <x:v>9320.818375567078</x:v>
      </x:c>
      <x:c r="W350" s="2" t="n">
        <x:f>IF(N350&gt;0,1,0)</x:f>
        <x:v>1</x:v>
      </x:c>
      <x:c r="X350" s="2" t="n">
        <x:f>IF(U350&gt;0,1,0)</x:f>
        <x:v>1</x:v>
      </x:c>
      <x:c r="Y350" s="9" t="n">
        <x:f>MAX(U350,0)</x:f>
        <x:v>55.64091416931615</x:v>
      </x:c>
      <x:c r="Z350" s="9" t="n">
        <x:f>-MIN(U350,0)</x:f>
        <x:v>0</x:v>
      </x:c>
    </x:row>
    <x:row r="351" ht="23" customHeight="1">
      <x:c r="A351" s="2" t="str">
        <x:v>4H-Hist-全期</x:v>
      </x:c>
      <x:c r="B351" s="2" t="str">
        <x:v>4H</x:v>
      </x:c>
      <x:c r="C351" s="2" t="str">
        <x:v>MACD Histogram</x:v>
      </x:c>
      <x:c r="D351" s="2" t="str">
        <x:v>全期</x:v>
      </x:c>
      <x:c r="E351" s="2" t="n">
        <x:v>200</x:v>
      </x:c>
      <x:c r="F351" s="2" t="str">
        <x:v>空</x:v>
      </x:c>
      <x:c r="G351" s="11" t="n">
        <x:v>45837.833333333336</x:v>
      </x:c>
      <x:c r="H351" s="11" t="n">
        <x:v>45838.00000000001</x:v>
      </x:c>
      <x:c r="I351" s="11" t="n">
        <x:v>45839.666655092595</x:v>
      </x:c>
      <x:c r="J351" s="9" t="n">
        <x:v>107686.9</x:v>
      </x:c>
      <x:c r="K351" s="9" t="n">
        <x:v>107134.9</x:v>
      </x:c>
      <x:c r="L351" s="9" t="n">
        <x:v>107665.36262</x:v>
      </x:c>
      <x:c r="M351" s="9" t="n">
        <x:v>107156.32698</x:v>
      </x:c>
      <x:c r="N351" s="10" t="n">
        <x:f>IF(F351="多",1,-1)*(K351/J351-1)</x:f>
        <x:v>0.005125971682720887</x:v>
      </x:c>
      <x:c r="O351" s="10" t="n">
        <x:f>IF(F351="多",1,-1)*(M351/L351-1)</x:f>
        <x:v>0.004727942465550639</x:v>
      </x:c>
      <x:c r="P351" s="10" t="n">
        <x:v>0.0009976360287672248</x:v>
      </x:c>
      <x:c r="Q351" s="10" t="n">
        <x:v>-0.00020014051689315127</x:v>
      </x:c>
      <x:c r="R351" s="10" t="n">
        <x:f>O351-P351-Q351</x:f>
        <x:v>0.0039304469536765654</x:v>
      </x:c>
      <x:c r="S351" s="9" t="n">
        <x:f>V350</x:f>
        <x:v>9320.818375567078</x:v>
      </x:c>
      <x:c r="T351" s="9" t="n">
        <x:f>S351/(1+'回测计划'!$B$33)</x:f>
        <x:v>9316.16029541937</x:v>
      </x:c>
      <x:c r="U351" s="9" t="n">
        <x:f>T351*R351</x:f>
        <x:v>36.61667385309363</x:v>
      </x:c>
      <x:c r="V351" s="9" t="n">
        <x:f>S351+U351</x:f>
        <x:v>9357.435049420172</x:v>
      </x:c>
      <x:c r="W351" s="2" t="n">
        <x:f>IF(N351&gt;0,1,0)</x:f>
        <x:v>1</x:v>
      </x:c>
      <x:c r="X351" s="2" t="n">
        <x:f>IF(U351&gt;0,1,0)</x:f>
        <x:v>1</x:v>
      </x:c>
      <x:c r="Y351" s="9" t="n">
        <x:f>MAX(U351,0)</x:f>
        <x:v>36.61667385309363</x:v>
      </x:c>
      <x:c r="Z351" s="9" t="n">
        <x:f>-MIN(U351,0)</x:f>
        <x:v>0</x:v>
      </x:c>
    </x:row>
    <x:row r="352" ht="23" customHeight="1">
      <x:c r="A352" s="2" t="str">
        <x:v>4H-Hist-全期</x:v>
      </x:c>
      <x:c r="B352" s="2" t="str">
        <x:v>4H</x:v>
      </x:c>
      <x:c r="C352" s="2" t="str">
        <x:v>MACD Histogram</x:v>
      </x:c>
      <x:c r="D352" s="2" t="str">
        <x:v>全期</x:v>
      </x:c>
      <x:c r="E352" s="2" t="n">
        <x:v>201</x:v>
      </x:c>
      <x:c r="F352" s="2" t="str">
        <x:v>空</x:v>
      </x:c>
      <x:c r="G352" s="11" t="n">
        <x:v>45841.166666666664</x:v>
      </x:c>
      <x:c r="H352" s="11" t="n">
        <x:v>45841.333333333336</x:v>
      </x:c>
      <x:c r="I352" s="11" t="n">
        <x:v>45842.99998842592</x:v>
      </x:c>
      <x:c r="J352" s="9" t="n">
        <x:v>108800</x:v>
      </x:c>
      <x:c r="K352" s="9" t="n">
        <x:v>107534.7</x:v>
      </x:c>
      <x:c r="L352" s="9" t="n">
        <x:v>108778.24</x:v>
      </x:c>
      <x:c r="M352" s="9" t="n">
        <x:v>107556.20693999999</x:v>
      </x:c>
      <x:c r="N352" s="10" t="n">
        <x:f>IF(F352="多",1,-1)*(K352/J352-1)</x:f>
        <x:v>0.011629595588235286</x:v>
      </x:c>
      <x:c r="O352" s="10" t="n">
        <x:f>IF(F352="多",1,-1)*(M352/L352-1)</x:f>
        <x:v>0.011234168341021311</x:v>
      </x:c>
      <x:c r="P352" s="10" t="n">
        <x:v>0.0009943829158294893</x:v>
      </x:c>
      <x:c r="Q352" s="10" t="n">
        <x:v>-0.00023762055040584432</x:v>
      </x:c>
      <x:c r="R352" s="10" t="n">
        <x:f>O352-P352-Q352</x:f>
        <x:v>0.010477405975597667</x:v>
      </x:c>
      <x:c r="S352" s="9" t="n">
        <x:f>V351</x:f>
        <x:v>9357.435049420172</x:v>
      </x:c>
      <x:c r="T352" s="9" t="n">
        <x:f>S352/(1+'回测计划'!$B$33)</x:f>
        <x:v>9352.75867008513</x:v>
      </x:c>
      <x:c r="U352" s="9" t="n">
        <x:f>T352*R352</x:f>
        <x:v>97.99264957827283</x:v>
      </x:c>
      <x:c r="V352" s="9" t="n">
        <x:f>S352+U352</x:f>
        <x:v>9455.427698998445</x:v>
      </x:c>
      <x:c r="W352" s="2" t="n">
        <x:f>IF(N352&gt;0,1,0)</x:f>
        <x:v>1</x:v>
      </x:c>
      <x:c r="X352" s="2" t="n">
        <x:f>IF(U352&gt;0,1,0)</x:f>
        <x:v>1</x:v>
      </x:c>
      <x:c r="Y352" s="9" t="n">
        <x:f>MAX(U352,0)</x:f>
        <x:v>97.99264957827283</x:v>
      </x:c>
      <x:c r="Z352" s="9" t="n">
        <x:f>-MIN(U352,0)</x:f>
        <x:v>0</x:v>
      </x:c>
    </x:row>
    <x:row r="353" ht="23" customHeight="1">
      <x:c r="A353" s="2" t="str">
        <x:v>4H-Hist-全期</x:v>
      </x:c>
      <x:c r="B353" s="2" t="str">
        <x:v>4H</x:v>
      </x:c>
      <x:c r="C353" s="2" t="str">
        <x:v>MACD Histogram</x:v>
      </x:c>
      <x:c r="D353" s="2" t="str">
        <x:v>全期</x:v>
      </x:c>
      <x:c r="E353" s="2" t="n">
        <x:v>202</x:v>
      </x:c>
      <x:c r="F353" s="2" t="str">
        <x:v>多</x:v>
      </x:c>
      <x:c r="G353" s="11" t="n">
        <x:v>45846.50000000001</x:v>
      </x:c>
      <x:c r="H353" s="11" t="n">
        <x:v>45846.666666666664</x:v>
      </x:c>
      <x:c r="I353" s="11" t="n">
        <x:v>45848.333321759266</x:v>
      </x:c>
      <x:c r="J353" s="9" t="n">
        <x:v>108440.7</x:v>
      </x:c>
      <x:c r="K353" s="9" t="n">
        <x:v>111199.9</x:v>
      </x:c>
      <x:c r="L353" s="9" t="n">
        <x:v>108462.38814</x:v>
      </x:c>
      <x:c r="M353" s="9" t="n">
        <x:v>111177.66002</x:v>
      </x:c>
      <x:c r="N353" s="10" t="n">
        <x:f>IF(F353="多",1,-1)*(K353/J353-1)</x:f>
        <x:v>0.02544432118199169</x:v>
      </x:c>
      <x:c r="O353" s="10" t="n">
        <x:f>IF(F353="多",1,-1)*(M353/L353-1)</x:f>
        <x:v>0.025034225472660765</x:v>
      </x:c>
      <x:c r="P353" s="10" t="n">
        <x:v>0.0010125171127363304</x:v>
      </x:c>
      <x:c r="Q353" s="10" t="n">
        <x:v>0.0001893716088151194</x:v>
      </x:c>
      <x:c r="R353" s="10" t="n">
        <x:f>O353-P353-Q353</x:f>
        <x:v>0.023832336751109313</x:v>
      </x:c>
      <x:c r="S353" s="9" t="n">
        <x:f>V352</x:f>
        <x:v>9455.427698998445</x:v>
      </x:c>
      <x:c r="T353" s="9" t="n">
        <x:f>S353/(1+'回测计划'!$B$33)</x:f>
        <x:v>9450.702347824534</x:v>
      </x:c>
      <x:c r="U353" s="9" t="n">
        <x:f>T353*R353</x:f>
        <x:v>225.2323208878537</x:v>
      </x:c>
      <x:c r="V353" s="9" t="n">
        <x:f>S353+U353</x:f>
        <x:v>9680.660019886298</x:v>
      </x:c>
      <x:c r="W353" s="2" t="n">
        <x:f>IF(N353&gt;0,1,0)</x:f>
        <x:v>1</x:v>
      </x:c>
      <x:c r="X353" s="2" t="n">
        <x:f>IF(U353&gt;0,1,0)</x:f>
        <x:v>1</x:v>
      </x:c>
      <x:c r="Y353" s="9" t="n">
        <x:f>MAX(U353,0)</x:f>
        <x:v>225.2323208878537</x:v>
      </x:c>
      <x:c r="Z353" s="9" t="n">
        <x:f>-MIN(U353,0)</x:f>
        <x:v>0</x:v>
      </x:c>
    </x:row>
    <x:row r="354" ht="23" customHeight="1">
      <x:c r="A354" s="2" t="str">
        <x:v>4H-Hist-全期</x:v>
      </x:c>
      <x:c r="B354" s="2" t="str">
        <x:v>4H</x:v>
      </x:c>
      <x:c r="C354" s="2" t="str">
        <x:v>MACD Histogram</x:v>
      </x:c>
      <x:c r="D354" s="2" t="str">
        <x:v>全期</x:v>
      </x:c>
      <x:c r="E354" s="2" t="n">
        <x:v>203</x:v>
      </x:c>
      <x:c r="F354" s="2" t="str">
        <x:v>空</x:v>
      </x:c>
      <x:c r="G354" s="11" t="n">
        <x:v>45848.166666666664</x:v>
      </x:c>
      <x:c r="H354" s="11" t="n">
        <x:v>45848.333333333336</x:v>
      </x:c>
      <x:c r="I354" s="11" t="n">
        <x:v>45849.99998842592</x:v>
      </x:c>
      <x:c r="J354" s="9" t="n">
        <x:v>111199.8</x:v>
      </x:c>
      <x:c r="K354" s="9" t="n">
        <x:v>116910.3</x:v>
      </x:c>
      <x:c r="L354" s="9" t="n">
        <x:v>111177.56004000001</x:v>
      </x:c>
      <x:c r="M354" s="9" t="n">
        <x:v>116933.68206</x:v>
      </x:c>
      <x:c r="N354" s="10" t="n">
        <x:f>IF(F354="多",1,-1)*(K354/J354-1)</x:f>
        <x:v>-0.0513535096286144</x:v>
      </x:c>
      <x:c r="O354" s="10" t="n">
        <x:f>IF(F354="多",1,-1)*(M354/L354-1)</x:f>
        <x:v>-0.051774135157571566</x:v>
      </x:c>
      <x:c r="P354" s="10" t="n">
        <x:v>0.0010258870675787857</x:v>
      </x:c>
      <x:c r="Q354" s="10" t="n">
        <x:v>-0.0004143922545739001</x:v>
      </x:c>
      <x:c r="R354" s="10" t="n">
        <x:f>O354-P354-Q354</x:f>
        <x:v>-0.05238562997057645</x:v>
      </x:c>
      <x:c r="S354" s="9" t="n">
        <x:f>V353</x:f>
        <x:v>9680.660019886298</x:v>
      </x:c>
      <x:c r="T354" s="9" t="n">
        <x:f>S354/(1+'回测计划'!$B$33)</x:f>
        <x:v>9675.822108831882</x:v>
      </x:c>
      <x:c r="U354" s="9" t="n">
        <x:f>T354*R354</x:f>
        <x:v>-506.87403665438967</x:v>
      </x:c>
      <x:c r="V354" s="9" t="n">
        <x:f>S354+U354</x:f>
        <x:v>9173.785983231908</x:v>
      </x:c>
      <x:c r="W354" s="2" t="n">
        <x:f>IF(N354&gt;0,1,0)</x:f>
        <x:v>0</x:v>
      </x:c>
      <x:c r="X354" s="2" t="n">
        <x:f>IF(U354&gt;0,1,0)</x:f>
        <x:v>0</x:v>
      </x:c>
      <x:c r="Y354" s="9" t="n">
        <x:f>MAX(U354,0)</x:f>
        <x:v>0</x:v>
      </x:c>
      <x:c r="Z354" s="9" t="n">
        <x:f>-MIN(U354,0)</x:f>
        <x:v>506.87403665438967</x:v>
      </x:c>
    </x:row>
    <x:row r="355" ht="23" customHeight="1">
      <x:c r="A355" s="2" t="str">
        <x:v>4H-Hist-全期</x:v>
      </x:c>
      <x:c r="B355" s="2" t="str">
        <x:v>4H</x:v>
      </x:c>
      <x:c r="C355" s="2" t="str">
        <x:v>MACD Histogram</x:v>
      </x:c>
      <x:c r="D355" s="2" t="str">
        <x:v>全期</x:v>
      </x:c>
      <x:c r="E355" s="2" t="n">
        <x:v>204</x:v>
      </x:c>
      <x:c r="F355" s="2" t="str">
        <x:v>空</x:v>
      </x:c>
      <x:c r="G355" s="11" t="n">
        <x:v>45852.666666666664</x:v>
      </x:c>
      <x:c r="H355" s="11" t="n">
        <x:v>45852.833333333336</x:v>
      </x:c>
      <x:c r="I355" s="11" t="n">
        <x:v>45854.49998842592</x:v>
      </x:c>
      <x:c r="J355" s="9" t="n">
        <x:v>121474.5</x:v>
      </x:c>
      <x:c r="K355" s="9" t="n">
        <x:v>117477.6</x:v>
      </x:c>
      <x:c r="L355" s="9" t="n">
        <x:v>121450.2051</x:v>
      </x:c>
      <x:c r="M355" s="9" t="n">
        <x:v>117501.09552</x:v>
      </x:c>
      <x:c r="N355" s="10" t="n">
        <x:f>IF(F355="多",1,-1)*(K355/J355-1)</x:f>
        <x:v>0.03290320190657292</x:v>
      </x:c>
      <x:c r="O355" s="10" t="n">
        <x:f>IF(F355="多",1,-1)*(M355/L355-1)</x:f>
        <x:v>0.03251628580411514</x:v>
      </x:c>
      <x:c r="P355" s="10" t="n">
        <x:v>0.0009837418570979423</x:v>
      </x:c>
      <x:c r="Q355" s="10" t="n">
        <x:v>-0.00048628546564302076</x:v>
      </x:c>
      <x:c r="R355" s="10" t="n">
        <x:f>O355-P355-Q355</x:f>
        <x:v>0.03201882941266022</x:v>
      </x:c>
      <x:c r="S355" s="9" t="n">
        <x:f>V354</x:f>
        <x:v>9173.785983231908</x:v>
      </x:c>
      <x:c r="T355" s="9" t="n">
        <x:f>S355/(1+'回测计划'!$B$33)</x:f>
        <x:v>9169.201382540637</x:v>
      </x:c>
      <x:c r="U355" s="9" t="n">
        <x:f>T355*R355</x:f>
        <x:v>293.5870949178969</x:v>
      </x:c>
      <x:c r="V355" s="9" t="n">
        <x:f>S355+U355</x:f>
        <x:v>9467.373078149805</x:v>
      </x:c>
      <x:c r="W355" s="2" t="n">
        <x:f>IF(N355&gt;0,1,0)</x:f>
        <x:v>1</x:v>
      </x:c>
      <x:c r="X355" s="2" t="n">
        <x:f>IF(U355&gt;0,1,0)</x:f>
        <x:v>1</x:v>
      </x:c>
      <x:c r="Y355" s="9" t="n">
        <x:f>MAX(U355,0)</x:f>
        <x:v>293.5870949178969</x:v>
      </x:c>
      <x:c r="Z355" s="9" t="n">
        <x:f>-MIN(U355,0)</x:f>
        <x:v>0</x:v>
      </x:c>
    </x:row>
    <x:row r="356" ht="23" customHeight="1">
      <x:c r="A356" s="2" t="str">
        <x:v>4H-Hist-全期</x:v>
      </x:c>
      <x:c r="B356" s="2" t="str">
        <x:v>4H</x:v>
      </x:c>
      <x:c r="C356" s="2" t="str">
        <x:v>MACD Histogram</x:v>
      </x:c>
      <x:c r="D356" s="2" t="str">
        <x:v>全期</x:v>
      </x:c>
      <x:c r="E356" s="2" t="n">
        <x:v>205</x:v>
      </x:c>
      <x:c r="F356" s="2" t="str">
        <x:v>多</x:v>
      </x:c>
      <x:c r="G356" s="11" t="n">
        <x:v>45859.333333333336</x:v>
      </x:c>
      <x:c r="H356" s="11" t="n">
        <x:v>45859.50000000001</x:v>
      </x:c>
      <x:c r="I356" s="11" t="n">
        <x:v>45861.166655092595</x:v>
      </x:c>
      <x:c r="J356" s="9" t="n">
        <x:v>118374.8</x:v>
      </x:c>
      <x:c r="K356" s="9" t="n">
        <x:v>119286.5</x:v>
      </x:c>
      <x:c r="L356" s="9" t="n">
        <x:v>118398.47496</x:v>
      </x:c>
      <x:c r="M356" s="9" t="n">
        <x:v>119262.6427</x:v>
      </x:c>
      <x:c r="N356" s="10" t="n">
        <x:f>IF(F356="多",1,-1)*(K356/J356-1)</x:f>
        <x:v>0.00770180815511412</x:v>
      </x:c>
      <x:c r="O356" s="10" t="n">
        <x:f>IF(F356="多",1,-1)*(M356/L356-1)</x:f>
        <x:v>0.007298808031876547</x:v>
      </x:c>
      <x:c r="P356" s="10" t="n">
        <x:v>0.0010036494040159382</x:v>
      </x:c>
      <x:c r="Q356" s="10" t="n">
        <x:v>0.0004998769579180486</x:v>
      </x:c>
      <x:c r="R356" s="10" t="n">
        <x:f>O356-P356-Q356</x:f>
        <x:v>0.00579528166994256</x:v>
      </x:c>
      <x:c r="S356" s="9" t="n">
        <x:f>V355</x:f>
        <x:v>9467.373078149805</x:v>
      </x:c>
      <x:c r="T356" s="9" t="n">
        <x:f>S356/(1+'回测计划'!$B$33)</x:f>
        <x:v>9462.64175727117</x:v>
      </x:c>
      <x:c r="U356" s="9" t="n">
        <x:f>T356*R356</x:f>
        <x:v>54.83867432514667</x:v>
      </x:c>
      <x:c r="V356" s="9" t="n">
        <x:f>S356+U356</x:f>
        <x:v>9522.211752474952</x:v>
      </x:c>
      <x:c r="W356" s="2" t="n">
        <x:f>IF(N356&gt;0,1,0)</x:f>
        <x:v>1</x:v>
      </x:c>
      <x:c r="X356" s="2" t="n">
        <x:f>IF(U356&gt;0,1,0)</x:f>
        <x:v>1</x:v>
      </x:c>
      <x:c r="Y356" s="9" t="n">
        <x:f>MAX(U356,0)</x:f>
        <x:v>54.83867432514667</x:v>
      </x:c>
      <x:c r="Z356" s="9" t="n">
        <x:f>-MIN(U356,0)</x:f>
        <x:v>0</x:v>
      </x:c>
    </x:row>
    <x:row r="357" ht="23" customHeight="1">
      <x:c r="A357" s="2" t="str">
        <x:v>4H-Hist-全期</x:v>
      </x:c>
      <x:c r="B357" s="2" t="str">
        <x:v>4H</x:v>
      </x:c>
      <x:c r="C357" s="2" t="str">
        <x:v>MACD Histogram</x:v>
      </x:c>
      <x:c r="D357" s="2" t="str">
        <x:v>全期</x:v>
      </x:c>
      <x:c r="E357" s="2" t="n">
        <x:v>206</x:v>
      </x:c>
      <x:c r="F357" s="2" t="str">
        <x:v>空</x:v>
      </x:c>
      <x:c r="G357" s="11" t="n">
        <x:v>45876.00000000001</x:v>
      </x:c>
      <x:c r="H357" s="11" t="n">
        <x:v>45876.166666666664</x:v>
      </x:c>
      <x:c r="I357" s="11" t="n">
        <x:v>45877.833321759266</x:v>
      </x:c>
      <x:c r="J357" s="9" t="n">
        <x:v>115215</x:v>
      </x:c>
      <x:c r="K357" s="9" t="n">
        <x:v>116840.5</x:v>
      </x:c>
      <x:c r="L357" s="9" t="n">
        <x:v>115191.95700000001</x:v>
      </x:c>
      <x:c r="M357" s="9" t="n">
        <x:v>116863.86809999999</x:v>
      </x:c>
      <x:c r="N357" s="10" t="n">
        <x:f>IF(F357="多",1,-1)*(K357/J357-1)</x:f>
        <x:v>-0.014108406023521258</x:v>
      </x:c>
      <x:c r="O357" s="10" t="n">
        <x:f>IF(F357="多",1,-1)*(M357/L357-1)</x:f>
        <x:v>-0.014514130530832059</x:v>
      </x:c>
      <x:c r="P357" s="10" t="n">
        <x:v>0.001007257065265416</x:v>
      </x:c>
      <x:c r="Q357" s="10" t="n">
        <x:v>-0.0002293344292487719</x:v>
      </x:c>
      <x:c r="R357" s="10" t="n">
        <x:f>O357-P357-Q357</x:f>
        <x:v>-0.015292053166848703</x:v>
      </x:c>
      <x:c r="S357" s="9" t="n">
        <x:f>V356</x:f>
        <x:v>9522.211752474952</x:v>
      </x:c>
      <x:c r="T357" s="9" t="n">
        <x:f>S357/(1+'回测计划'!$B$33)</x:f>
        <x:v>9517.453025961971</x:v>
      </x:c>
      <x:c r="U357" s="9" t="n">
        <x:f>T357*R357</x:f>
        <x:v>-145.54139768599555</x:v>
      </x:c>
      <x:c r="V357" s="9" t="n">
        <x:f>S357+U357</x:f>
        <x:v>9376.670354788956</x:v>
      </x:c>
      <x:c r="W357" s="2" t="n">
        <x:f>IF(N357&gt;0,1,0)</x:f>
        <x:v>0</x:v>
      </x:c>
      <x:c r="X357" s="2" t="n">
        <x:f>IF(U357&gt;0,1,0)</x:f>
        <x:v>0</x:v>
      </x:c>
      <x:c r="Y357" s="9" t="n">
        <x:f>MAX(U357,0)</x:f>
        <x:v>0</x:v>
      </x:c>
      <x:c r="Z357" s="9" t="n">
        <x:f>-MIN(U357,0)</x:f>
        <x:v>145.54139768599555</x:v>
      </x:c>
    </x:row>
    <x:row r="358" ht="23" customHeight="1">
      <x:c r="A358" s="2" t="str">
        <x:v>4H-Hist-全期</x:v>
      </x:c>
      <x:c r="B358" s="2" t="str">
        <x:v>4H</x:v>
      </x:c>
      <x:c r="C358" s="2" t="str">
        <x:v>MACD Histogram</x:v>
      </x:c>
      <x:c r="D358" s="2" t="str">
        <x:v>全期</x:v>
      </x:c>
      <x:c r="E358" s="2" t="n">
        <x:v>207</x:v>
      </x:c>
      <x:c r="F358" s="2" t="str">
        <x:v>空</x:v>
      </x:c>
      <x:c r="G358" s="11" t="n">
        <x:v>45879.50000000001</x:v>
      </x:c>
      <x:c r="H358" s="11" t="n">
        <x:v>45879.666666666664</x:v>
      </x:c>
      <x:c r="I358" s="11" t="n">
        <x:v>45881.333321759266</x:v>
      </x:c>
      <x:c r="J358" s="9" t="n">
        <x:v>117770</x:v>
      </x:c>
      <x:c r="K358" s="9" t="n">
        <x:v>118641.9</x:v>
      </x:c>
      <x:c r="L358" s="9" t="n">
        <x:v>117746.446</x:v>
      </x:c>
      <x:c r="M358" s="9" t="n">
        <x:v>118665.62838</x:v>
      </x:c>
      <x:c r="N358" s="10" t="n">
        <x:f>IF(F358="多",1,-1)*(K358/J358-1)</x:f>
        <x:v>-0.00740341343296258</x:v>
      </x:c>
      <x:c r="O358" s="10" t="n">
        <x:f>IF(F358="多",1,-1)*(M358/L358-1)</x:f>
        <x:v>-0.007806455406730528</x:v>
      </x:c>
      <x:c r="P358" s="10" t="n">
        <x:v>0.0010039032277033653</x:v>
      </x:c>
      <x:c r="Q358" s="10" t="n">
        <x:v>-0.0005075389124843925</x:v>
      </x:c>
      <x:c r="R358" s="10" t="n">
        <x:f>O358-P358-Q358</x:f>
        <x:v>-0.008302819721949501</x:v>
      </x:c>
      <x:c r="S358" s="9" t="n">
        <x:f>V357</x:f>
        <x:v>9376.670354788956</x:v>
      </x:c>
      <x:c r="T358" s="9" t="n">
        <x:f>S358/(1+'回测计划'!$B$33)</x:f>
        <x:v>9371.984362607653</x:v>
      </x:c>
      <x:c r="U358" s="9" t="n">
        <x:f>T358*R358</x:f>
        <x:v>-77.81389659966115</x:v>
      </x:c>
      <x:c r="V358" s="9" t="n">
        <x:f>S358+U358</x:f>
        <x:v>9298.856458189295</x:v>
      </x:c>
      <x:c r="W358" s="2" t="n">
        <x:f>IF(N358&gt;0,1,0)</x:f>
        <x:v>0</x:v>
      </x:c>
      <x:c r="X358" s="2" t="n">
        <x:f>IF(U358&gt;0,1,0)</x:f>
        <x:v>0</x:v>
      </x:c>
      <x:c r="Y358" s="9" t="n">
        <x:f>MAX(U358,0)</x:f>
        <x:v>0</x:v>
      </x:c>
      <x:c r="Z358" s="9" t="n">
        <x:f>-MIN(U358,0)</x:f>
        <x:v>77.81389659966115</x:v>
      </x:c>
    </x:row>
    <x:row r="359" ht="23" customHeight="1">
      <x:c r="A359" s="2" t="str">
        <x:v>4H-Hist-全期</x:v>
      </x:c>
      <x:c r="B359" s="2" t="str">
        <x:v>4H</x:v>
      </x:c>
      <x:c r="C359" s="2" t="str">
        <x:v>MACD Histogram</x:v>
      </x:c>
      <x:c r="D359" s="2" t="str">
        <x:v>全期</x:v>
      </x:c>
      <x:c r="E359" s="2" t="n">
        <x:v>208</x:v>
      </x:c>
      <x:c r="F359" s="2" t="str">
        <x:v>多</x:v>
      </x:c>
      <x:c r="G359" s="11" t="n">
        <x:v>45887.833333333336</x:v>
      </x:c>
      <x:c r="H359" s="11" t="n">
        <x:v>45888.00000000001</x:v>
      </x:c>
      <x:c r="I359" s="11" t="n">
        <x:v>45889.666655092595</x:v>
      </x:c>
      <x:c r="J359" s="9" t="n">
        <x:v>116099.4</x:v>
      </x:c>
      <x:c r="K359" s="9" t="n">
        <x:v>113436.7</x:v>
      </x:c>
      <x:c r="L359" s="9" t="n">
        <x:v>116122.61988</x:v>
      </x:c>
      <x:c r="M359" s="9" t="n">
        <x:v>113414.01266</x:v>
      </x:c>
      <x:c r="N359" s="10" t="n">
        <x:f>IF(F359="多",1,-1)*(K359/J359-1)</x:f>
        <x:v>-0.02293465771571601</x:v>
      </x:c>
      <x:c r="O359" s="10" t="n">
        <x:f>IF(F359="多",1,-1)*(M359/L359-1)</x:f>
        <x:v>-0.02332540570303232</x:v>
      </x:c>
      <x:c r="P359" s="10" t="n">
        <x:v>0.000988337297148484</x:v>
      </x:c>
      <x:c r="Q359" s="10" t="n">
        <x:v>0.0002614923247549564</x:v>
      </x:c>
      <x:c r="R359" s="10" t="n">
        <x:f>O359-P359-Q359</x:f>
        <x:v>-0.024575235324935763</x:v>
      </x:c>
      <x:c r="S359" s="9" t="n">
        <x:f>V358</x:f>
        <x:v>9298.856458189295</x:v>
      </x:c>
      <x:c r="T359" s="9" t="n">
        <x:f>S359/(1+'回测计划'!$B$33)</x:f>
        <x:v>9294.209353512539</x:v>
      </x:c>
      <x:c r="U359" s="9" t="n">
        <x:f>T359*R359</x:f>
        <x:v>-228.40738202178972</x:v>
      </x:c>
      <x:c r="V359" s="9" t="n">
        <x:f>S359+U359</x:f>
        <x:v>9070.449076167506</x:v>
      </x:c>
      <x:c r="W359" s="2" t="n">
        <x:f>IF(N359&gt;0,1,0)</x:f>
        <x:v>0</x:v>
      </x:c>
      <x:c r="X359" s="2" t="n">
        <x:f>IF(U359&gt;0,1,0)</x:f>
        <x:v>0</x:v>
      </x:c>
      <x:c r="Y359" s="9" t="n">
        <x:f>MAX(U359,0)</x:f>
        <x:v>0</x:v>
      </x:c>
      <x:c r="Z359" s="9" t="n">
        <x:f>-MIN(U359,0)</x:f>
        <x:v>228.40738202178972</x:v>
      </x:c>
    </x:row>
    <x:row r="360" ht="23" customHeight="1">
      <x:c r="A360" s="2" t="str">
        <x:v>4H-Hist-全期</x:v>
      </x:c>
      <x:c r="B360" s="2" t="str">
        <x:v>4H</x:v>
      </x:c>
      <x:c r="C360" s="2" t="str">
        <x:v>MACD Histogram</x:v>
      </x:c>
      <x:c r="D360" s="2" t="str">
        <x:v>全期</x:v>
      </x:c>
      <x:c r="E360" s="2" t="n">
        <x:v>209</x:v>
      </x:c>
      <x:c r="F360" s="2" t="str">
        <x:v>多</x:v>
      </x:c>
      <x:c r="G360" s="11" t="n">
        <x:v>45891.166666666664</x:v>
      </x:c>
      <x:c r="H360" s="11" t="n">
        <x:v>45891.333333333336</x:v>
      </x:c>
      <x:c r="I360" s="11" t="n">
        <x:v>45892.99998842592</x:v>
      </x:c>
      <x:c r="J360" s="9" t="n">
        <x:v>112462.2</x:v>
      </x:c>
      <x:c r="K360" s="9" t="n">
        <x:v>114776.5</x:v>
      </x:c>
      <x:c r="L360" s="9" t="n">
        <x:v>112484.69244</x:v>
      </x:c>
      <x:c r="M360" s="9" t="n">
        <x:v>114753.5447</x:v>
      </x:c>
      <x:c r="N360" s="10" t="n">
        <x:f>IF(F360="多",1,-1)*(K360/J360-1)</x:f>
        <x:v>0.020578469921449294</x:v>
      </x:c>
      <x:c r="O360" s="10" t="n">
        <x:f>IF(F360="多",1,-1)*(M360/L360-1)</x:f>
        <x:v>0.02017032016343223</x:v>
      </x:c>
      <x:c r="P360" s="10" t="n">
        <x:v>0.001010085160081716</x:v>
      </x:c>
      <x:c r="Q360" s="10" t="n">
        <x:v>0.0004409523935664329</x:v>
      </x:c>
      <x:c r="R360" s="10" t="n">
        <x:f>O360-P360-Q360</x:f>
        <x:v>0.01871928260978408</x:v>
      </x:c>
      <x:c r="S360" s="9" t="n">
        <x:f>V359</x:f>
        <x:v>9070.449076167506</x:v>
      </x:c>
      <x:c r="T360" s="9" t="n">
        <x:f>S360/(1+'回测计划'!$B$33)</x:f>
        <x:v>9065.916118108453</x:v>
      </x:c>
      <x:c r="U360" s="9" t="n">
        <x:f>T360*R360</x:f>
        <x:v>169.70744593146875</x:v>
      </x:c>
      <x:c r="V360" s="9" t="n">
        <x:f>S360+U360</x:f>
        <x:v>9240.156522098974</x:v>
      </x:c>
      <x:c r="W360" s="2" t="n">
        <x:f>IF(N360&gt;0,1,0)</x:f>
        <x:v>1</x:v>
      </x:c>
      <x:c r="X360" s="2" t="n">
        <x:f>IF(U360&gt;0,1,0)</x:f>
        <x:v>1</x:v>
      </x:c>
      <x:c r="Y360" s="9" t="n">
        <x:f>MAX(U360,0)</x:f>
        <x:v>169.70744593146875</x:v>
      </x:c>
      <x:c r="Z360" s="9" t="n">
        <x:f>-MIN(U360,0)</x:f>
        <x:v>0</x:v>
      </x:c>
    </x:row>
    <x:row r="361" ht="23" customHeight="1">
      <x:c r="A361" s="2" t="str">
        <x:v>4H-Hist-全期</x:v>
      </x:c>
      <x:c r="B361" s="2" t="str">
        <x:v>4H</x:v>
      </x:c>
      <x:c r="C361" s="2" t="str">
        <x:v>MACD Histogram</x:v>
      </x:c>
      <x:c r="D361" s="2" t="str">
        <x:v>全期</x:v>
      </x:c>
      <x:c r="E361" s="2" t="n">
        <x:v>210</x:v>
      </x:c>
      <x:c r="F361" s="2" t="str">
        <x:v>多</x:v>
      </x:c>
      <x:c r="G361" s="11" t="n">
        <x:v>45899.166666666664</x:v>
      </x:c>
      <x:c r="H361" s="11" t="n">
        <x:v>45899.333333333336</x:v>
      </x:c>
      <x:c r="I361" s="11" t="n">
        <x:v>45900.99998842592</x:v>
      </x:c>
      <x:c r="J361" s="9" t="n">
        <x:v>108332.4</x:v>
      </x:c>
      <x:c r="K361" s="9" t="n">
        <x:v>108758.2</x:v>
      </x:c>
      <x:c r="L361" s="9" t="n">
        <x:v>108354.06648</x:v>
      </x:c>
      <x:c r="M361" s="9" t="n">
        <x:v>108736.44836</x:v>
      </x:c>
      <x:c r="N361" s="10" t="n">
        <x:f>IF(F361="多",1,-1)*(K361/J361-1)</x:f>
        <x:v>0.00393049540119117</x:v>
      </x:c>
      <x:c r="O361" s="10" t="n">
        <x:f>IF(F361="多",1,-1)*(M361/L361-1)</x:f>
        <x:v>0.0035290035014106103</x:v>
      </x:c>
      <x:c r="P361" s="10" t="n">
        <x:v>0.0010017645017507053</x:v>
      </x:c>
      <x:c r="Q361" s="10" t="n">
        <x:v>0.00019590352947661732</x:v>
      </x:c>
      <x:c r="R361" s="10" t="n">
        <x:f>O361-P361-Q361</x:f>
        <x:v>0.0023313354701832876</x:v>
      </x:c>
      <x:c r="S361" s="9" t="n">
        <x:f>V360</x:f>
        <x:v>9240.156522098974</x:v>
      </x:c>
      <x:c r="T361" s="9" t="n">
        <x:f>S361/(1+'回测计划'!$B$33)</x:f>
        <x:v>9235.538752722614</x:v>
      </x:c>
      <x:c r="U361" s="9" t="n">
        <x:f>T361*R361</x:f>
        <x:v>21.53113908047455</x:v>
      </x:c>
      <x:c r="V361" s="9" t="n">
        <x:f>S361+U361</x:f>
        <x:v>9261.687661179449</x:v>
      </x:c>
      <x:c r="W361" s="2" t="n">
        <x:f>IF(N361&gt;0,1,0)</x:f>
        <x:v>1</x:v>
      </x:c>
      <x:c r="X361" s="2" t="n">
        <x:f>IF(U361&gt;0,1,0)</x:f>
        <x:v>1</x:v>
      </x:c>
      <x:c r="Y361" s="9" t="n">
        <x:f>MAX(U361,0)</x:f>
        <x:v>21.53113908047455</x:v>
      </x:c>
      <x:c r="Z361" s="9" t="n">
        <x:f>-MIN(U361,0)</x:f>
        <x:v>0</x:v>
      </x:c>
    </x:row>
    <x:row r="362" ht="23" customHeight="1">
      <x:c r="A362" s="2" t="str">
        <x:v>4H-Hist-全期</x:v>
      </x:c>
      <x:c r="B362" s="2" t="str">
        <x:v>4H</x:v>
      </x:c>
      <x:c r="C362" s="2" t="str">
        <x:v>MACD Histogram</x:v>
      </x:c>
      <x:c r="D362" s="2" t="str">
        <x:v>全期</x:v>
      </x:c>
      <x:c r="E362" s="2" t="n">
        <x:v>211</x:v>
      </x:c>
      <x:c r="F362" s="2" t="str">
        <x:v>空</x:v>
      </x:c>
      <x:c r="G362" s="11" t="n">
        <x:v>45911.00000000001</x:v>
      </x:c>
      <x:c r="H362" s="11" t="n">
        <x:v>45911.166666666664</x:v>
      </x:c>
      <x:c r="I362" s="11" t="n">
        <x:v>45912.833321759266</x:v>
      </x:c>
      <x:c r="J362" s="9" t="n">
        <x:v>113525.3</x:v>
      </x:c>
      <x:c r="K362" s="9" t="n">
        <x:v>114863</x:v>
      </x:c>
      <x:c r="L362" s="9" t="n">
        <x:v>113502.59494000001</x:v>
      </x:c>
      <x:c r="M362" s="9" t="n">
        <x:v>114885.9726</x:v>
      </x:c>
      <x:c r="N362" s="10" t="n">
        <x:f>IF(F362="多",1,-1)*(K362/J362-1)</x:f>
        <x:v>-0.011783276503123163</x:v>
      </x:c>
      <x:c r="O362" s="10" t="n">
        <x:f>IF(F362="多",1,-1)*(M362/L362-1)</x:f>
        <x:v>-0.012188070772578108</x:v>
      </x:c>
      <x:c r="P362" s="10" t="n">
        <x:v>0.001006094035386289</x:v>
      </x:c>
      <x:c r="Q362" s="10" t="n">
        <x:v>-0.00023571594613750266</x:v>
      </x:c>
      <x:c r="R362" s="10" t="n">
        <x:f>O362-P362-Q362</x:f>
        <x:v>-0.012958448861826894</x:v>
      </x:c>
      <x:c r="S362" s="9" t="n">
        <x:f>V361</x:f>
        <x:v>9261.687661179449</x:v>
      </x:c>
      <x:c r="T362" s="9" t="n">
        <x:f>S362/(1+'回测计划'!$B$33)</x:f>
        <x:v>9257.059131613642</x:v>
      </x:c>
      <x:c r="U362" s="9" t="n">
        <x:f>T362*R362</x:f>
        <x:v>-119.95712736792305</x:v>
      </x:c>
      <x:c r="V362" s="9" t="n">
        <x:f>S362+U362</x:f>
        <x:v>9141.730533811526</x:v>
      </x:c>
      <x:c r="W362" s="2" t="n">
        <x:f>IF(N362&gt;0,1,0)</x:f>
        <x:v>0</x:v>
      </x:c>
      <x:c r="X362" s="2" t="n">
        <x:f>IF(U362&gt;0,1,0)</x:f>
        <x:v>0</x:v>
      </x:c>
      <x:c r="Y362" s="9" t="n">
        <x:f>MAX(U362,0)</x:f>
        <x:v>0</x:v>
      </x:c>
      <x:c r="Z362" s="9" t="n">
        <x:f>-MIN(U362,0)</x:f>
        <x:v>119.95712736792305</x:v>
      </x:c>
    </x:row>
    <x:row r="363" ht="23" customHeight="1">
      <x:c r="A363" s="2" t="str">
        <x:v>4H-Hist-全期</x:v>
      </x:c>
      <x:c r="B363" s="2" t="str">
        <x:v>4H</x:v>
      </x:c>
      <x:c r="C363" s="2" t="str">
        <x:v>MACD Histogram</x:v>
      </x:c>
      <x:c r="D363" s="2" t="str">
        <x:v>全期</x:v>
      </x:c>
      <x:c r="E363" s="2" t="n">
        <x:v>212</x:v>
      </x:c>
      <x:c r="F363" s="2" t="str">
        <x:v>空</x:v>
      </x:c>
      <x:c r="G363" s="11" t="n">
        <x:v>45917.166666666664</x:v>
      </x:c>
      <x:c r="H363" s="11" t="n">
        <x:v>45917.333333333336</x:v>
      </x:c>
      <x:c r="I363" s="11" t="n">
        <x:v>45918.99998842592</x:v>
      </x:c>
      <x:c r="J363" s="9" t="n">
        <x:v>116747.3</x:v>
      </x:c>
      <x:c r="K363" s="9" t="n">
        <x:v>117530.3</x:v>
      </x:c>
      <x:c r="L363" s="9" t="n">
        <x:v>116723.95054</x:v>
      </x:c>
      <x:c r="M363" s="9" t="n">
        <x:v>117553.80606</x:v>
      </x:c>
      <x:c r="N363" s="10" t="n">
        <x:f>IF(F363="多",1,-1)*(K363/J363-1)</x:f>
        <x:v>-0.006706793219200868</x:v>
      </x:c>
      <x:c r="O363" s="10" t="n">
        <x:f>IF(F363="多",1,-1)*(M363/L363-1)</x:f>
        <x:v>-0.007109556489142355</x:v>
      </x:c>
      <x:c r="P363" s="10" t="n">
        <x:v>0.0010035547782445713</x:v>
      </x:c>
      <x:c r="Q363" s="10" t="n">
        <x:v>-0.0003557730781638157</x:v>
      </x:c>
      <x:c r="R363" s="10" t="n">
        <x:f>O363-P363-Q363</x:f>
        <x:v>-0.00775733818922311</x:v>
      </x:c>
      <x:c r="S363" s="9" t="n">
        <x:f>V362</x:f>
        <x:v>9141.730533811526</x:v>
      </x:c>
      <x:c r="T363" s="9" t="n">
        <x:f>S363/(1+'回测计划'!$B$33)</x:f>
        <x:v>9137.16195283511</x:v>
      </x:c>
      <x:c r="U363" s="9" t="n">
        <x:f>T363*R363</x:f>
        <x:v>-70.8800553578442</x:v>
      </x:c>
      <x:c r="V363" s="9" t="n">
        <x:f>S363+U363</x:f>
        <x:v>9070.850478453682</x:v>
      </x:c>
      <x:c r="W363" s="2" t="n">
        <x:f>IF(N363&gt;0,1,0)</x:f>
        <x:v>0</x:v>
      </x:c>
      <x:c r="X363" s="2" t="n">
        <x:f>IF(U363&gt;0,1,0)</x:f>
        <x:v>0</x:v>
      </x:c>
      <x:c r="Y363" s="9" t="n">
        <x:f>MAX(U363,0)</x:f>
        <x:v>0</x:v>
      </x:c>
      <x:c r="Z363" s="9" t="n">
        <x:f>-MIN(U363,0)</x:f>
        <x:v>70.8800553578442</x:v>
      </x:c>
    </x:row>
    <x:row r="364" ht="23" customHeight="1">
      <x:c r="A364" s="2" t="str">
        <x:v>4H-Hist-全期</x:v>
      </x:c>
      <x:c r="B364" s="2" t="str">
        <x:v>4H</x:v>
      </x:c>
      <x:c r="C364" s="2" t="str">
        <x:v>MACD Histogram</x:v>
      </x:c>
      <x:c r="D364" s="2" t="str">
        <x:v>全期</x:v>
      </x:c>
      <x:c r="E364" s="2" t="n">
        <x:v>213</x:v>
      </x:c>
      <x:c r="F364" s="2" t="str">
        <x:v>多</x:v>
      </x:c>
      <x:c r="G364" s="11" t="n">
        <x:v>45926.333333333336</x:v>
      </x:c>
      <x:c r="H364" s="11" t="n">
        <x:v>45926.50000000001</x:v>
      </x:c>
      <x:c r="I364" s="11" t="n">
        <x:v>45928.166655092595</x:v>
      </x:c>
      <x:c r="J364" s="9" t="n">
        <x:v>109537.5</x:v>
      </x:c>
      <x:c r="K364" s="9" t="n">
        <x:v>109369.3</x:v>
      </x:c>
      <x:c r="L364" s="9" t="n">
        <x:v>109559.4075</x:v>
      </x:c>
      <x:c r="M364" s="9" t="n">
        <x:v>109347.42614000001</x:v>
      </x:c>
      <x:c r="N364" s="10" t="n">
        <x:f>IF(F364="多",1,-1)*(K364/J364-1)</x:f>
        <x:v>-0.0015355471870364124</x:v>
      </x:c>
      <x:c r="O364" s="10" t="n">
        <x:f>IF(F364="多",1,-1)*(M364/L364-1)</x:f>
        <x:v>-0.0019348531069774966</x:v>
      </x:c>
      <x:c r="P364" s="10" t="n">
        <x:v>0.0009990325734465114</x:v>
      </x:c>
      <x:c r="Q364" s="10" t="n">
        <x:v>0.00023237933553135187</x:v>
      </x:c>
      <x:c r="R364" s="10" t="n">
        <x:f>O364-P364-Q364</x:f>
        <x:v>-0.0031662650159553596</x:v>
      </x:c>
      <x:c r="S364" s="9" t="n">
        <x:f>V363</x:f>
        <x:v>9070.850478453682</x:v>
      </x:c>
      <x:c r="T364" s="9" t="n">
        <x:f>S364/(1+'回测计划'!$B$33)</x:f>
        <x:v>9066.317319793785</x:v>
      </x:c>
      <x:c r="U364" s="9" t="n">
        <x:f>T364*R364</x:f>
        <x:v>-28.70636335321322</x:v>
      </x:c>
      <x:c r="V364" s="9" t="n">
        <x:f>S364+U364</x:f>
        <x:v>9042.14411510047</x:v>
      </x:c>
      <x:c r="W364" s="2" t="n">
        <x:f>IF(N364&gt;0,1,0)</x:f>
        <x:v>0</x:v>
      </x:c>
      <x:c r="X364" s="2" t="n">
        <x:f>IF(U364&gt;0,1,0)</x:f>
        <x:v>0</x:v>
      </x:c>
      <x:c r="Y364" s="9" t="n">
        <x:f>MAX(U364,0)</x:f>
        <x:v>0</x:v>
      </x:c>
      <x:c r="Z364" s="9" t="n">
        <x:f>-MIN(U364,0)</x:f>
        <x:v>28.70636335321322</x:v>
      </x:c>
    </x:row>
    <x:row r="365" ht="23" customHeight="1">
      <x:c r="A365" s="2" t="str">
        <x:v>4H-Hist-全期</x:v>
      </x:c>
      <x:c r="B365" s="2" t="str">
        <x:v>4H</x:v>
      </x:c>
      <x:c r="C365" s="2" t="str">
        <x:v>MACD Histogram</x:v>
      </x:c>
      <x:c r="D365" s="2" t="str">
        <x:v>全期</x:v>
      </x:c>
      <x:c r="E365" s="2" t="n">
        <x:v>214</x:v>
      </x:c>
      <x:c r="F365" s="2" t="str">
        <x:v>空</x:v>
      </x:c>
      <x:c r="G365" s="11" t="n">
        <x:v>45935.666666666664</x:v>
      </x:c>
      <x:c r="H365" s="11" t="n">
        <x:v>45935.833333333336</x:v>
      </x:c>
      <x:c r="I365" s="11" t="n">
        <x:v>45937.49998842592</x:v>
      </x:c>
      <x:c r="J365" s="9" t="n">
        <x:v>123413.3</x:v>
      </x:c>
      <x:c r="K365" s="9" t="n">
        <x:v>124277.7</x:v>
      </x:c>
      <x:c r="L365" s="9" t="n">
        <x:v>123388.61734000001</x:v>
      </x:c>
      <x:c r="M365" s="9" t="n">
        <x:v>124302.55554</x:v>
      </x:c>
      <x:c r="N365" s="10" t="n">
        <x:f>IF(F365="多",1,-1)*(K365/J365-1)</x:f>
        <x:v>-0.007004107336891607</x:v>
      </x:c>
      <x:c r="O365" s="10" t="n">
        <x:f>IF(F365="多",1,-1)*(M365/L365-1)</x:f>
        <x:v>-0.0074069895562700605</x:v>
      </x:c>
      <x:c r="P365" s="10" t="n">
        <x:v>0.0010037034947781352</x:v>
      </x:c>
      <x:c r="Q365" s="10" t="n">
        <x:v>-0.00042899858785058374</x:v>
      </x:c>
      <x:c r="R365" s="10" t="n">
        <x:f>O365-P365-Q365</x:f>
        <x:v>-0.007981694463197611</x:v>
      </x:c>
      <x:c r="S365" s="9" t="n">
        <x:f>V364</x:f>
        <x:v>9042.14411510047</x:v>
      </x:c>
      <x:c r="T365" s="9" t="n">
        <x:f>S365/(1+'回测计划'!$B$33)</x:f>
        <x:v>9037.625302449245</x:v>
      </x:c>
      <x:c r="U365" s="9" t="n">
        <x:f>T365*R365</x:f>
        <x:v>-72.13556383701378</x:v>
      </x:c>
      <x:c r="V365" s="9" t="n">
        <x:f>S365+U365</x:f>
        <x:v>8970.008551263456</x:v>
      </x:c>
      <x:c r="W365" s="2" t="n">
        <x:f>IF(N365&gt;0,1,0)</x:f>
        <x:v>0</x:v>
      </x:c>
      <x:c r="X365" s="2" t="n">
        <x:f>IF(U365&gt;0,1,0)</x:f>
        <x:v>0</x:v>
      </x:c>
      <x:c r="Y365" s="9" t="n">
        <x:f>MAX(U365,0)</x:f>
        <x:v>0</x:v>
      </x:c>
      <x:c r="Z365" s="9" t="n">
        <x:f>-MIN(U365,0)</x:f>
        <x:v>72.13556383701378</x:v>
      </x:c>
    </x:row>
    <x:row r="366" ht="23" customHeight="1">
      <x:c r="A366" s="2" t="str">
        <x:v>4H-Hist-全期</x:v>
      </x:c>
      <x:c r="B366" s="2" t="str">
        <x:v>4H</x:v>
      </x:c>
      <x:c r="C366" s="2" t="str">
        <x:v>MACD Histogram</x:v>
      </x:c>
      <x:c r="D366" s="2" t="str">
        <x:v>全期</x:v>
      </x:c>
      <x:c r="E366" s="2" t="n">
        <x:v>215</x:v>
      </x:c>
      <x:c r="F366" s="2" t="str">
        <x:v>多</x:v>
      </x:c>
      <x:c r="G366" s="11" t="n">
        <x:v>45947.666666666664</x:v>
      </x:c>
      <x:c r="H366" s="11" t="n">
        <x:v>45947.833333333336</x:v>
      </x:c>
      <x:c r="I366" s="11" t="n">
        <x:v>45949.49998842592</x:v>
      </x:c>
      <x:c r="J366" s="9" t="n">
        <x:v>105610.5</x:v>
      </x:c>
      <x:c r="K366" s="9" t="n">
        <x:v>107221.9</x:v>
      </x:c>
      <x:c r="L366" s="9" t="n">
        <x:v>105631.6221</x:v>
      </x:c>
      <x:c r="M366" s="9" t="n">
        <x:v>107200.45562</x:v>
      </x:c>
      <x:c r="N366" s="10" t="n">
        <x:f>IF(F366="多",1,-1)*(K366/J366-1)</x:f>
        <x:v>0.015257952571003708</x:v>
      </x:c>
      <x:c r="O366" s="10" t="n">
        <x:f>IF(F366="多",1,-1)*(M366/L366-1)</x:f>
        <x:v>0.014851930594370844</x:v>
      </x:c>
      <x:c r="P366" s="10" t="n">
        <x:v>0.0010074259652971852</x:v>
      </x:c>
      <x:c r="Q366" s="10" t="n">
        <x:v>-0.00016740182719822622</x:v>
      </x:c>
      <x:c r="R366" s="10" t="n">
        <x:f>O366-P366-Q366</x:f>
        <x:v>0.014011906456271884</x:v>
      </x:c>
      <x:c r="S366" s="9" t="n">
        <x:f>V365</x:f>
        <x:v>8970.008551263456</x:v>
      </x:c>
      <x:c r="T366" s="9" t="n">
        <x:f>S366/(1+'回测计划'!$B$33)</x:f>
        <x:v>8965.525788369272</x:v>
      </x:c>
      <x:c r="U366" s="9" t="n">
        <x:f>T366*R366</x:f>
        <x:v>125.62410867792347</x:v>
      </x:c>
      <x:c r="V366" s="9" t="n">
        <x:f>S366+U366</x:f>
        <x:v>9095.632659941379</x:v>
      </x:c>
      <x:c r="W366" s="2" t="n">
        <x:f>IF(N366&gt;0,1,0)</x:f>
        <x:v>1</x:v>
      </x:c>
      <x:c r="X366" s="2" t="n">
        <x:f>IF(U366&gt;0,1,0)</x:f>
        <x:v>1</x:v>
      </x:c>
      <x:c r="Y366" s="9" t="n">
        <x:f>MAX(U366,0)</x:f>
        <x:v>125.62410867792347</x:v>
      </x:c>
      <x:c r="Z366" s="9" t="n">
        <x:f>-MIN(U366,0)</x:f>
        <x:v>0</x:v>
      </x:c>
    </x:row>
    <x:row r="367" ht="23" customHeight="1">
      <x:c r="A367" s="2" t="str">
        <x:v>4H-Hist-全期</x:v>
      </x:c>
      <x:c r="B367" s="2" t="str">
        <x:v>4H</x:v>
      </x:c>
      <x:c r="C367" s="2" t="str">
        <x:v>MACD Histogram</x:v>
      </x:c>
      <x:c r="D367" s="2" t="str">
        <x:v>全期</x:v>
      </x:c>
      <x:c r="E367" s="2" t="n">
        <x:v>216</x:v>
      </x:c>
      <x:c r="F367" s="2" t="str">
        <x:v>多</x:v>
      </x:c>
      <x:c r="G367" s="11" t="n">
        <x:v>45965.00000000001</x:v>
      </x:c>
      <x:c r="H367" s="11" t="n">
        <x:v>45965.166666666664</x:v>
      </x:c>
      <x:c r="I367" s="11" t="n">
        <x:v>45966.833321759266</x:v>
      </x:c>
      <x:c r="J367" s="9" t="n">
        <x:v>107034.7</x:v>
      </x:c>
      <x:c r="K367" s="9" t="n">
        <x:v>102019.4</x:v>
      </x:c>
      <x:c r="L367" s="9" t="n">
        <x:v>107056.10694</x:v>
      </x:c>
      <x:c r="M367" s="9" t="n">
        <x:v>101998.99612</x:v>
      </x:c>
      <x:c r="N367" s="10" t="n">
        <x:f>IF(F367="多",1,-1)*(K367/J367-1)</x:f>
        <x:v>-0.04685676701107211</x:v>
      </x:c>
      <x:c r="O367" s="10" t="n">
        <x:f>IF(F367="多",1,-1)*(M367/L367-1)</x:f>
        <x:v>-0.04723794806805626</x:v>
      </x:c>
      <x:c r="P367" s="10" t="n">
        <x:v>0.0009763810259659719</x:v>
      </x:c>
      <x:c r="Q367" s="10" t="n">
        <x:v>0.0003118025629984776</x:v>
      </x:c>
      <x:c r="R367" s="10" t="n">
        <x:f>O367-P367-Q367</x:f>
        <x:v>-0.0485261316570207</x:v>
      </x:c>
      <x:c r="S367" s="9" t="n">
        <x:f>V366</x:f>
        <x:v>9095.632659941379</x:v>
      </x:c>
      <x:c r="T367" s="9" t="n">
        <x:f>S367/(1+'回测计划'!$B$33)</x:f>
        <x:v>9091.087116383187</x:v>
      </x:c>
      <x:c r="U367" s="9" t="n">
        <x:f>T367*R367</x:f>
        <x:v>-441.1552903150552</x:v>
      </x:c>
      <x:c r="V367" s="9" t="n">
        <x:f>S367+U367</x:f>
        <x:v>8654.477369626324</x:v>
      </x:c>
      <x:c r="W367" s="2" t="n">
        <x:f>IF(N367&gt;0,1,0)</x:f>
        <x:v>0</x:v>
      </x:c>
      <x:c r="X367" s="2" t="n">
        <x:f>IF(U367&gt;0,1,0)</x:f>
        <x:v>0</x:v>
      </x:c>
      <x:c r="Y367" s="9" t="n">
        <x:f>MAX(U367,0)</x:f>
        <x:v>0</x:v>
      </x:c>
      <x:c r="Z367" s="9" t="n">
        <x:f>-MIN(U367,0)</x:f>
        <x:v>441.1552903150552</x:v>
      </x:c>
    </x:row>
    <x:row r="368" ht="23" customHeight="1">
      <x:c r="A368" s="2" t="str">
        <x:v>4H-Hist-全期</x:v>
      </x:c>
      <x:c r="B368" s="2" t="str">
        <x:v>4H</x:v>
      </x:c>
      <x:c r="C368" s="2" t="str">
        <x:v>MACD Histogram</x:v>
      </x:c>
      <x:c r="D368" s="2" t="str">
        <x:v>全期</x:v>
      </x:c>
      <x:c r="E368" s="2" t="n">
        <x:v>217</x:v>
      </x:c>
      <x:c r="F368" s="2" t="str">
        <x:v>多</x:v>
      </x:c>
      <x:c r="G368" s="11" t="n">
        <x:v>45978.166666666664</x:v>
      </x:c>
      <x:c r="H368" s="11" t="n">
        <x:v>45978.333333333336</x:v>
      </x:c>
      <x:c r="I368" s="11" t="n">
        <x:v>45979.99998842592</x:v>
      </x:c>
      <x:c r="J368" s="9" t="n">
        <x:v>94221.7</x:v>
      </x:c>
      <x:c r="K368" s="9" t="n">
        <x:v>92851.4</x:v>
      </x:c>
      <x:c r="L368" s="9" t="n">
        <x:v>94240.54434</x:v>
      </x:c>
      <x:c r="M368" s="9" t="n">
        <x:v>92832.82972</x:v>
      </x:c>
      <x:c r="N368" s="10" t="n">
        <x:f>IF(F368="多",1,-1)*(K368/J368-1)</x:f>
        <x:v>-0.01454335890776759</x:v>
      </x:c>
      <x:c r="O368" s="10" t="n">
        <x:f>IF(F368="多",1,-1)*(M368/L368-1)</x:f>
        <x:v>-0.014937462743437324</x:v>
      </x:c>
      <x:c r="P368" s="10" t="n">
        <x:v>0.0009925312686282814</x:v>
      </x:c>
      <x:c r="Q368" s="10" t="n">
        <x:v>0.0004626809168017258</x:v>
      </x:c>
      <x:c r="R368" s="10" t="n">
        <x:f>O368-P368-Q368</x:f>
        <x:v>-0.01639267492886733</x:v>
      </x:c>
      <x:c r="S368" s="9" t="n">
        <x:f>V367</x:f>
        <x:v>8654.477369626324</x:v>
      </x:c>
      <x:c r="T368" s="9" t="n">
        <x:f>S368/(1+'回测计划'!$B$33)</x:f>
        <x:v>8650.152293479585</x:v>
      </x:c>
      <x:c r="U368" s="9" t="n">
        <x:f>T368*R368</x:f>
        <x:v>-141.79913463220703</x:v>
      </x:c>
      <x:c r="V368" s="9" t="n">
        <x:f>S368+U368</x:f>
        <x:v>8512.678234994117</x:v>
      </x:c>
      <x:c r="W368" s="2" t="n">
        <x:f>IF(N368&gt;0,1,0)</x:f>
        <x:v>0</x:v>
      </x:c>
      <x:c r="X368" s="2" t="n">
        <x:f>IF(U368&gt;0,1,0)</x:f>
        <x:v>0</x:v>
      </x:c>
      <x:c r="Y368" s="9" t="n">
        <x:f>MAX(U368,0)</x:f>
        <x:v>0</x:v>
      </x:c>
      <x:c r="Z368" s="9" t="n">
        <x:f>-MIN(U368,0)</x:f>
        <x:v>141.79913463220703</x:v>
      </x:c>
    </x:row>
    <x:row r="369" ht="23" customHeight="1">
      <x:c r="A369" s="2" t="str">
        <x:v>4H-Hist-全期</x:v>
      </x:c>
      <x:c r="B369" s="2" t="str">
        <x:v>4H</x:v>
      </x:c>
      <x:c r="C369" s="2" t="str">
        <x:v>MACD Histogram</x:v>
      </x:c>
      <x:c r="D369" s="2" t="str">
        <x:v>全期</x:v>
      </x:c>
      <x:c r="E369" s="2" t="n">
        <x:v>218</x:v>
      </x:c>
      <x:c r="F369" s="2" t="str">
        <x:v>多</x:v>
      </x:c>
      <x:c r="G369" s="11" t="n">
        <x:v>45981.166666666664</x:v>
      </x:c>
      <x:c r="H369" s="11" t="n">
        <x:v>45981.333333333336</x:v>
      </x:c>
      <x:c r="I369" s="11" t="n">
        <x:v>45982.99998842592</x:v>
      </x:c>
      <x:c r="J369" s="9" t="n">
        <x:v>91509</x:v>
      </x:c>
      <x:c r="K369" s="9" t="n">
        <x:v>82905.1</x:v>
      </x:c>
      <x:c r="L369" s="9" t="n">
        <x:v>91527.3018</x:v>
      </x:c>
      <x:c r="M369" s="9" t="n">
        <x:v>82888.51898000001</x:v>
      </x:c>
      <x:c r="N369" s="10" t="n">
        <x:f>IF(F369="多",1,-1)*(K369/J369-1)</x:f>
        <x:v>-0.09402244587964015</x:v>
      </x:c>
      <x:c r="O369" s="10" t="n">
        <x:f>IF(F369="多",1,-1)*(M369/L369-1)</x:f>
        <x:v>-0.09438476443757671</x:v>
      </x:c>
      <x:c r="P369" s="10" t="n">
        <x:v>0.0009528076177812117</x:v>
      </x:c>
      <x:c r="Q369" s="10" t="n">
        <x:v>0.00027109920427366934</x:v>
      </x:c>
      <x:c r="R369" s="10" t="n">
        <x:f>O369-P369-Q369</x:f>
        <x:v>-0.09560867125963159</x:v>
      </x:c>
      <x:c r="S369" s="9" t="n">
        <x:f>V368</x:f>
        <x:v>8512.678234994117</x:v>
      </x:c>
      <x:c r="T369" s="9" t="n">
        <x:f>S369/(1+'回测计划'!$B$33)</x:f>
        <x:v>8508.424022982626</x:v>
      </x:c>
      <x:c r="U369" s="9" t="n">
        <x:f>T369*R369</x:f>
        <x:v>-813.479115350898</x:v>
      </x:c>
      <x:c r="V369" s="9" t="n">
        <x:f>S369+U369</x:f>
        <x:v>7699.199119643219</x:v>
      </x:c>
      <x:c r="W369" s="2" t="n">
        <x:f>IF(N369&gt;0,1,0)</x:f>
        <x:v>0</x:v>
      </x:c>
      <x:c r="X369" s="2" t="n">
        <x:f>IF(U369&gt;0,1,0)</x:f>
        <x:v>0</x:v>
      </x:c>
      <x:c r="Y369" s="9" t="n">
        <x:f>MAX(U369,0)</x:f>
        <x:v>0</x:v>
      </x:c>
      <x:c r="Z369" s="9" t="n">
        <x:f>-MIN(U369,0)</x:f>
        <x:v>813.479115350898</x:v>
      </x:c>
    </x:row>
    <x:row r="370" ht="23" customHeight="1">
      <x:c r="A370" s="2" t="str">
        <x:v>4H-Hist-全期</x:v>
      </x:c>
      <x:c r="B370" s="2" t="str">
        <x:v>4H</x:v>
      </x:c>
      <x:c r="C370" s="2" t="str">
        <x:v>MACD Histogram</x:v>
      </x:c>
      <x:c r="D370" s="2" t="str">
        <x:v>全期</x:v>
      </x:c>
      <x:c r="E370" s="2" t="n">
        <x:v>219</x:v>
      </x:c>
      <x:c r="F370" s="2" t="str">
        <x:v>空</x:v>
      </x:c>
      <x:c r="G370" s="11" t="n">
        <x:v>46001.166666666664</x:v>
      </x:c>
      <x:c r="H370" s="11" t="n">
        <x:v>46001.333333333336</x:v>
      </x:c>
      <x:c r="I370" s="11" t="n">
        <x:v>46002.99998842592</x:v>
      </x:c>
      <x:c r="J370" s="9" t="n">
        <x:v>92638.3</x:v>
      </x:c>
      <x:c r="K370" s="9" t="n">
        <x:v>89830.1</x:v>
      </x:c>
      <x:c r="L370" s="9" t="n">
        <x:v>92619.77234000001</x:v>
      </x:c>
      <x:c r="M370" s="9" t="n">
        <x:v>89848.06602</x:v>
      </x:c>
      <x:c r="N370" s="10" t="n">
        <x:f>IF(F370="多",1,-1)*(K370/J370-1)</x:f>
        <x:v>0.03031359599647232</x:v>
      </x:c>
      <x:c r="O370" s="10" t="n">
        <x:f>IF(F370="多",1,-1)*(M370/L370-1)</x:f>
        <x:v>0.02992564384444063</x:v>
      </x:c>
      <x:c r="P370" s="10" t="n">
        <x:v>0.0009850371780777798</x:v>
      </x:c>
      <x:c r="Q370" s="10" t="n">
        <x:v>-0.00008996632716052702</x:v>
      </x:c>
      <x:c r="R370" s="10" t="n">
        <x:f>O370-P370-Q370</x:f>
        <x:v>0.02903057299352338</x:v>
      </x:c>
      <x:c r="S370" s="9" t="n">
        <x:f>V369</x:f>
        <x:v>7699.199119643219</x:v>
      </x:c>
      <x:c r="T370" s="9" t="n">
        <x:f>S370/(1+'回测计划'!$B$33)</x:f>
        <x:v>7695.351443921259</x:v>
      </x:c>
      <x:c r="U370" s="9" t="n">
        <x:f>T370*R370</x:f>
        <x:v>223.40046180357163</x:v>
      </x:c>
      <x:c r="V370" s="9" t="n">
        <x:f>S370+U370</x:f>
        <x:v>7922.599581446791</x:v>
      </x:c>
      <x:c r="W370" s="2" t="n">
        <x:f>IF(N370&gt;0,1,0)</x:f>
        <x:v>1</x:v>
      </x:c>
      <x:c r="X370" s="2" t="n">
        <x:f>IF(U370&gt;0,1,0)</x:f>
        <x:v>1</x:v>
      </x:c>
      <x:c r="Y370" s="9" t="n">
        <x:f>MAX(U370,0)</x:f>
        <x:v>223.40046180357163</x:v>
      </x:c>
      <x:c r="Z370" s="9" t="n">
        <x:f>-MIN(U370,0)</x:f>
        <x:v>0</x:v>
      </x:c>
    </x:row>
    <x:row r="371" ht="23" customHeight="1">
      <x:c r="A371" s="2" t="str">
        <x:v>4H-Hist-全期</x:v>
      </x:c>
      <x:c r="B371" s="2" t="str">
        <x:v>4H</x:v>
      </x:c>
      <x:c r="C371" s="2" t="str">
        <x:v>MACD Histogram</x:v>
      </x:c>
      <x:c r="D371" s="2" t="str">
        <x:v>全期</x:v>
      </x:c>
      <x:c r="E371" s="2" t="n">
        <x:v>220</x:v>
      </x:c>
      <x:c r="F371" s="2" t="str">
        <x:v>多</x:v>
      </x:c>
      <x:c r="G371" s="11" t="n">
        <x:v>46006.333333333336</x:v>
      </x:c>
      <x:c r="H371" s="11" t="n">
        <x:v>46006.50000000001</x:v>
      </x:c>
      <x:c r="I371" s="11" t="n">
        <x:v>46008.166655092595</x:v>
      </x:c>
      <x:c r="J371" s="9" t="n">
        <x:v>89240</x:v>
      </x:c>
      <x:c r="K371" s="9" t="n">
        <x:v>87538.7</x:v>
      </x:c>
      <x:c r="L371" s="9" t="n">
        <x:v>89257.848</x:v>
      </x:c>
      <x:c r="M371" s="9" t="n">
        <x:v>87521.19226</x:v>
      </x:c>
      <x:c r="N371" s="10" t="n">
        <x:f>IF(F371="多",1,-1)*(K371/J371-1)</x:f>
        <x:v>-0.019064320932317358</x:v>
      </x:c>
      <x:c r="O371" s="10" t="n">
        <x:f>IF(F371="多",1,-1)*(M371/L371-1)</x:f>
        <x:v>-0.01945661674478194</x:v>
      </x:c>
      <x:c r="P371" s="10" t="n">
        <x:v>0.0009902716916276092</x:v>
      </x:c>
      <x:c r="Q371" s="10" t="n">
        <x:v>0.00014661384021728244</x:v>
      </x:c>
      <x:c r="R371" s="10" t="n">
        <x:f>O371-P371-Q371</x:f>
        <x:v>-0.020593502276626832</x:v>
      </x:c>
      <x:c r="S371" s="9" t="n">
        <x:f>V370</x:f>
        <x:v>7922.599581446791</x:v>
      </x:c>
      <x:c r="T371" s="9" t="n">
        <x:f>S371/(1+'回测计划'!$B$33)</x:f>
        <x:v>7918.640261316133</x:v>
      </x:c>
      <x:c r="U371" s="9" t="n">
        <x:f>T371*R371</x:f>
        <x:v>-163.07253624920267</x:v>
      </x:c>
      <x:c r="V371" s="9" t="n">
        <x:f>S371+U371</x:f>
        <x:v>7759.5270451975875</x:v>
      </x:c>
      <x:c r="W371" s="2" t="n">
        <x:f>IF(N371&gt;0,1,0)</x:f>
        <x:v>0</x:v>
      </x:c>
      <x:c r="X371" s="2" t="n">
        <x:f>IF(U371&gt;0,1,0)</x:f>
        <x:v>0</x:v>
      </x:c>
      <x:c r="Y371" s="9" t="n">
        <x:f>MAX(U371,0)</x:f>
        <x:v>0</x:v>
      </x:c>
      <x:c r="Z371" s="9" t="n">
        <x:f>-MIN(U371,0)</x:f>
        <x:v>163.07253624920267</x:v>
      </x:c>
    </x:row>
    <x:row r="372" ht="23" customHeight="1">
      <x:c r="A372" s="2" t="str">
        <x:v>4H-Hist-全期</x:v>
      </x:c>
      <x:c r="B372" s="2" t="str">
        <x:v>4H</x:v>
      </x:c>
      <x:c r="C372" s="2" t="str">
        <x:v>MACD Histogram</x:v>
      </x:c>
      <x:c r="D372" s="2" t="str">
        <x:v>全期</x:v>
      </x:c>
      <x:c r="E372" s="2" t="n">
        <x:v>221</x:v>
      </x:c>
      <x:c r="F372" s="2" t="str">
        <x:v>多</x:v>
      </x:c>
      <x:c r="G372" s="11" t="n">
        <x:v>46048.166666666664</x:v>
      </x:c>
      <x:c r="H372" s="11" t="n">
        <x:v>46048.333333333336</x:v>
      </x:c>
      <x:c r="I372" s="11" t="n">
        <x:v>46049.99998842592</x:v>
      </x:c>
      <x:c r="J372" s="9" t="n">
        <x:v>86628.9</x:v>
      </x:c>
      <x:c r="K372" s="9" t="n">
        <x:v>88000.1</x:v>
      </x:c>
      <x:c r="L372" s="9" t="n">
        <x:v>86646.22578</x:v>
      </x:c>
      <x:c r="M372" s="9" t="n">
        <x:v>87982.49998000001</x:v>
      </x:c>
      <x:c r="N372" s="10" t="n">
        <x:f>IF(F372="多",1,-1)*(K372/J372-1)</x:f>
        <x:v>0.01582843600692163</x:v>
      </x:c>
      <x:c r="O372" s="10" t="n">
        <x:f>IF(F372="多",1,-1)*(M372/L372-1)</x:f>
        <x:v>0.015422185882543848</x:v>
      </x:c>
      <x:c r="P372" s="10" t="n">
        <x:v>0.001007711092941272</x:v>
      </x:c>
      <x:c r="Q372" s="10" t="n">
        <x:v>0.00019049688546494604</x:v>
      </x:c>
      <x:c r="R372" s="10" t="n">
        <x:f>O372-P372-Q372</x:f>
        <x:v>0.01422397790413763</x:v>
      </x:c>
      <x:c r="S372" s="9" t="n">
        <x:f>V371</x:f>
        <x:v>7759.5270451975875</x:v>
      </x:c>
      <x:c r="T372" s="9" t="n">
        <x:f>S372/(1+'回测计划'!$B$33)</x:f>
        <x:v>7755.649220587295</x:v>
      </x:c>
      <x:c r="U372" s="9" t="n">
        <x:f>T372*R372</x:f>
        <x:v>110.31618314587591</x:v>
      </x:c>
      <x:c r="V372" s="9" t="n">
        <x:f>S372+U372</x:f>
        <x:v>7869.843228343463</x:v>
      </x:c>
      <x:c r="W372" s="2" t="n">
        <x:f>IF(N372&gt;0,1,0)</x:f>
        <x:v>1</x:v>
      </x:c>
      <x:c r="X372" s="2" t="n">
        <x:f>IF(U372&gt;0,1,0)</x:f>
        <x:v>1</x:v>
      </x:c>
      <x:c r="Y372" s="9" t="n">
        <x:f>MAX(U372,0)</x:f>
        <x:v>110.31618314587591</x:v>
      </x:c>
      <x:c r="Z372" s="9" t="n">
        <x:f>-MIN(U372,0)</x:f>
        <x:v>0</x:v>
      </x:c>
    </x:row>
    <x:row r="373" ht="23" customHeight="1">
      <x:c r="A373" s="2" t="str">
        <x:v>4H-Hist-全期</x:v>
      </x:c>
      <x:c r="B373" s="2" t="str">
        <x:v>4H</x:v>
      </x:c>
      <x:c r="C373" s="2" t="str">
        <x:v>MACD Histogram</x:v>
      </x:c>
      <x:c r="D373" s="2" t="str">
        <x:v>全期</x:v>
      </x:c>
      <x:c r="E373" s="2" t="n">
        <x:v>222</x:v>
      </x:c>
      <x:c r="F373" s="2" t="str">
        <x:v>多</x:v>
      </x:c>
      <x:c r="G373" s="11" t="n">
        <x:v>46052.166666666664</x:v>
      </x:c>
      <x:c r="H373" s="11" t="n">
        <x:v>46052.333333333336</x:v>
      </x:c>
      <x:c r="I373" s="11" t="n">
        <x:v>46053.99998842592</x:v>
      </x:c>
      <x:c r="J373" s="9" t="n">
        <x:v>84604.7</x:v>
      </x:c>
      <x:c r="K373" s="9" t="n">
        <x:v>81268.6</x:v>
      </x:c>
      <x:c r="L373" s="9" t="n">
        <x:v>84621.62094</x:v>
      </x:c>
      <x:c r="M373" s="9" t="n">
        <x:v>81252.34628000001</x:v>
      </x:c>
      <x:c r="N373" s="10" t="n">
        <x:f>IF(F373="多",1,-1)*(K373/J373-1)</x:f>
        <x:v>-0.03943161550126639</x:v>
      </x:c>
      <x:c r="O373" s="10" t="n">
        <x:f>IF(F373="多",1,-1)*(M373/L373-1)</x:f>
        <x:v>-0.03981576602496106</x:v>
      </x:c>
      <x:c r="P373" s="10" t="n">
        <x:v>0.0009800921169875194</x:v>
      </x:c>
      <x:c r="Q373" s="10" t="n">
        <x:v>0.00019605840181462678</x:v>
      </x:c>
      <x:c r="R373" s="10" t="n">
        <x:f>O373-P373-Q373</x:f>
        <x:v>-0.04099191654376321</x:v>
      </x:c>
      <x:c r="S373" s="9" t="n">
        <x:f>V372</x:f>
        <x:v>7869.843228343463</x:v>
      </x:c>
      <x:c r="T373" s="9" t="n">
        <x:f>S373/(1+'回测计划'!$B$33)</x:f>
        <x:v>7865.91027320686</x:v>
      </x:c>
      <x:c r="U373" s="9" t="n">
        <x:f>T373*R373</x:f>
        <x:v>-322.4387374600253</x:v>
      </x:c>
      <x:c r="V373" s="9" t="n">
        <x:f>S373+U373</x:f>
        <x:v>7547.404490883438</x:v>
      </x:c>
      <x:c r="W373" s="2" t="n">
        <x:f>IF(N373&gt;0,1,0)</x:f>
        <x:v>0</x:v>
      </x:c>
      <x:c r="X373" s="2" t="n">
        <x:f>IF(U373&gt;0,1,0)</x:f>
        <x:v>0</x:v>
      </x:c>
      <x:c r="Y373" s="9" t="n">
        <x:f>MAX(U373,0)</x:f>
        <x:v>0</x:v>
      </x:c>
      <x:c r="Z373" s="9" t="n">
        <x:f>-MIN(U373,0)</x:f>
        <x:v>322.4387374600253</x:v>
      </x:c>
    </x:row>
    <x:row r="374" ht="23" customHeight="1">
      <x:c r="A374" s="2" t="str">
        <x:v>4H-Hist-全期</x:v>
      </x:c>
      <x:c r="B374" s="2" t="str">
        <x:v>4H</x:v>
      </x:c>
      <x:c r="C374" s="2" t="str">
        <x:v>MACD Histogram</x:v>
      </x:c>
      <x:c r="D374" s="2" t="str">
        <x:v>全期</x:v>
      </x:c>
      <x:c r="E374" s="2" t="n">
        <x:v>223</x:v>
      </x:c>
      <x:c r="F374" s="2" t="str">
        <x:v>多</x:v>
      </x:c>
      <x:c r="G374" s="11" t="n">
        <x:v>46057.166666666664</x:v>
      </x:c>
      <x:c r="H374" s="11" t="n">
        <x:v>46057.333333333336</x:v>
      </x:c>
      <x:c r="I374" s="11" t="n">
        <x:v>46058.99998842592</x:v>
      </x:c>
      <x:c r="J374" s="9" t="n">
        <x:v>75732.4</x:v>
      </x:c>
      <x:c r="K374" s="9" t="n">
        <x:v>67451.9</x:v>
      </x:c>
      <x:c r="L374" s="9" t="n">
        <x:v>75747.54647999999</x:v>
      </x:c>
      <x:c r="M374" s="9" t="n">
        <x:v>67438.40961999999</x:v>
      </x:c>
      <x:c r="N374" s="10" t="n">
        <x:f>IF(F374="多",1,-1)*(K374/J374-1)</x:f>
        <x:v>-0.10933893551505036</x:v>
      </x:c>
      <x:c r="O374" s="10" t="n">
        <x:f>IF(F374="多",1,-1)*(M374/L374-1)</x:f>
        <x:v>-0.10969512870220688</x:v>
      </x:c>
      <x:c r="P374" s="10" t="n">
        <x:v>0.0009451524356488965</x:v>
      </x:c>
      <x:c r="Q374" s="10" t="n">
        <x:v>0.000173590286563527</x:v>
      </x:c>
      <x:c r="R374" s="10" t="n">
        <x:f>O374-P374-Q374</x:f>
        <x:v>-0.1108138714244193</x:v>
      </x:c>
      <x:c r="S374" s="9" t="n">
        <x:f>V373</x:f>
        <x:v>7547.404490883438</x:v>
      </x:c>
      <x:c r="T374" s="9" t="n">
        <x:f>S374/(1+'回测计划'!$B$33)</x:f>
        <x:v>7543.632674546165</x:v>
      </x:c>
      <x:c r="U374" s="9" t="n">
        <x:f>T374*R374</x:f>
        <x:v>-835.939141270207</x:v>
      </x:c>
      <x:c r="V374" s="9" t="n">
        <x:f>S374+U374</x:f>
        <x:v>6711.4653496132305</x:v>
      </x:c>
      <x:c r="W374" s="2" t="n">
        <x:f>IF(N374&gt;0,1,0)</x:f>
        <x:v>0</x:v>
      </x:c>
      <x:c r="X374" s="2" t="n">
        <x:f>IF(U374&gt;0,1,0)</x:f>
        <x:v>0</x:v>
      </x:c>
      <x:c r="Y374" s="9" t="n">
        <x:f>MAX(U374,0)</x:f>
        <x:v>0</x:v>
      </x:c>
      <x:c r="Z374" s="9" t="n">
        <x:f>-MIN(U374,0)</x:f>
        <x:v>835.939141270207</x:v>
      </x:c>
    </x:row>
    <x:row r="375" ht="23" customHeight="1">
      <x:c r="A375" s="2" t="str">
        <x:v>4H-Hist-全期</x:v>
      </x:c>
      <x:c r="B375" s="2" t="str">
        <x:v>4H</x:v>
      </x:c>
      <x:c r="C375" s="2" t="str">
        <x:v>MACD Histogram</x:v>
      </x:c>
      <x:c r="D375" s="2" t="str">
        <x:v>全期</x:v>
      </x:c>
      <x:c r="E375" s="2" t="n">
        <x:v>224</x:v>
      </x:c>
      <x:c r="F375" s="2" t="str">
        <x:v>多</x:v>
      </x:c>
      <x:c r="G375" s="11" t="n">
        <x:v>46066.166666666664</x:v>
      </x:c>
      <x:c r="H375" s="11" t="n">
        <x:v>46066.333333333336</x:v>
      </x:c>
      <x:c r="I375" s="11" t="n">
        <x:v>46067.99998842592</x:v>
      </x:c>
      <x:c r="J375" s="9" t="n">
        <x:v>66243.2</x:v>
      </x:c>
      <x:c r="K375" s="9" t="n">
        <x:v>69754.2</x:v>
      </x:c>
      <x:c r="L375" s="9" t="n">
        <x:v>66256.44864</x:v>
      </x:c>
      <x:c r="M375" s="9" t="n">
        <x:v>69740.24915999999</x:v>
      </x:c>
      <x:c r="N375" s="10" t="n">
        <x:f>IF(F375="多",1,-1)*(K375/J375-1)</x:f>
        <x:v>0.05300166658615524</x:v>
      </x:c>
      <x:c r="O375" s="10" t="n">
        <x:f>IF(F375="多",1,-1)*(M375/L375-1)</x:f>
        <x:v>0.05258055014280938</x:v>
      </x:c>
      <x:c r="P375" s="10" t="n">
        <x:v>0.0010262902750714047</x:v>
      </x:c>
      <x:c r="Q375" s="10" t="n">
        <x:v>0.0000988376083119221</x:v>
      </x:c>
      <x:c r="R375" s="10" t="n">
        <x:f>O375-P375-Q375</x:f>
        <x:v>0.05145542225942606</x:v>
      </x:c>
      <x:c r="S375" s="9" t="n">
        <x:f>V374</x:f>
        <x:v>6711.4653496132305</x:v>
      </x:c>
      <x:c r="T375" s="9" t="n">
        <x:f>S375/(1+'回测计划'!$B$33)</x:f>
        <x:v>6708.111293966248</x:v>
      </x:c>
      <x:c r="U375" s="9" t="n">
        <x:f>T375*R375</x:f>
        <x:v>345.16869919425824</x:v>
      </x:c>
      <x:c r="V375" s="9" t="n">
        <x:f>S375+U375</x:f>
        <x:v>7056.634048807488</x:v>
      </x:c>
      <x:c r="W375" s="2" t="n">
        <x:f>IF(N375&gt;0,1,0)</x:f>
        <x:v>1</x:v>
      </x:c>
      <x:c r="X375" s="2" t="n">
        <x:f>IF(U375&gt;0,1,0)</x:f>
        <x:v>1</x:v>
      </x:c>
      <x:c r="Y375" s="9" t="n">
        <x:f>MAX(U375,0)</x:f>
        <x:v>345.16869919425824</x:v>
      </x:c>
      <x:c r="Z375" s="9" t="n">
        <x:f>-MIN(U375,0)</x:f>
        <x:v>0</x:v>
      </x:c>
    </x:row>
    <x:row r="376" ht="23" customHeight="1">
      <x:c r="A376" s="2" t="str">
        <x:v>4H-Hist-全期</x:v>
      </x:c>
      <x:c r="B376" s="2" t="str">
        <x:v>4H</x:v>
      </x:c>
      <x:c r="C376" s="2" t="str">
        <x:v>MACD Histogram</x:v>
      </x:c>
      <x:c r="D376" s="2" t="str">
        <x:v>全期</x:v>
      </x:c>
      <x:c r="E376" s="2" t="n">
        <x:v>225</x:v>
      </x:c>
      <x:c r="F376" s="2" t="str">
        <x:v>空</x:v>
      </x:c>
      <x:c r="G376" s="11" t="n">
        <x:v>46094.833333333336</x:v>
      </x:c>
      <x:c r="H376" s="11" t="n">
        <x:v>46095.00000000001</x:v>
      </x:c>
      <x:c r="I376" s="11" t="n">
        <x:v>46096.666655092595</x:v>
      </x:c>
      <x:c r="J376" s="9" t="n">
        <x:v>71800.1</x:v>
      </x:c>
      <x:c r="K376" s="9" t="n">
        <x:v>71420.8</x:v>
      </x:c>
      <x:c r="L376" s="9" t="n">
        <x:v>71785.73998000001</x:v>
      </x:c>
      <x:c r="M376" s="9" t="n">
        <x:v>71435.08416</x:v>
      </x:c>
      <x:c r="N376" s="10" t="n">
        <x:f>IF(F376="多",1,-1)*(K376/J376-1)</x:f>
        <x:v>0.005282722447461863</x:v>
      </x:c>
      <x:c r="O376" s="10" t="n">
        <x:f>IF(F376="多",1,-1)*(M376/L376-1)</x:f>
        <x:v>0.004884755943140084</x:v>
      </x:c>
      <x:c r="P376" s="10" t="n">
        <x:v>0.00099755762202843</x:v>
      </x:c>
      <x:c r="Q376" s="10" t="n">
        <x:v>0.00010929415121650067</x:v>
      </x:c>
      <x:c r="R376" s="10" t="n">
        <x:f>O376-P376-Q376</x:f>
        <x:v>0.003777904169895154</x:v>
      </x:c>
      <x:c r="S376" s="9" t="n">
        <x:f>V375</x:f>
        <x:v>7056.634048807488</x:v>
      </x:c>
      <x:c r="T376" s="9" t="n">
        <x:f>S376/(1+'回测计划'!$B$33)</x:f>
        <x:v>7053.107495059959</x:v>
      </x:c>
      <x:c r="U376" s="9" t="n">
        <x:f>T376*R376</x:f>
        <x:v>26.64596421630578</x:v>
      </x:c>
      <x:c r="V376" s="9" t="n">
        <x:f>S376+U376</x:f>
        <x:v>7083.280013023794</x:v>
      </x:c>
      <x:c r="W376" s="2" t="n">
        <x:f>IF(N376&gt;0,1,0)</x:f>
        <x:v>1</x:v>
      </x:c>
      <x:c r="X376" s="2" t="n">
        <x:f>IF(U376&gt;0,1,0)</x:f>
        <x:v>1</x:v>
      </x:c>
      <x:c r="Y376" s="9" t="n">
        <x:f>MAX(U376,0)</x:f>
        <x:v>26.64596421630578</x:v>
      </x:c>
      <x:c r="Z376" s="9" t="n">
        <x:f>-MIN(U376,0)</x:f>
        <x:v>0</x:v>
      </x:c>
    </x:row>
    <x:row r="377" ht="23" customHeight="1">
      <x:c r="A377" s="2" t="str">
        <x:v>4H-Hist-全期</x:v>
      </x:c>
      <x:c r="B377" s="2" t="str">
        <x:v>4H</x:v>
      </x:c>
      <x:c r="C377" s="2" t="str">
        <x:v>MACD Histogram</x:v>
      </x:c>
      <x:c r="D377" s="2" t="str">
        <x:v>全期</x:v>
      </x:c>
      <x:c r="E377" s="2" t="n">
        <x:v>226</x:v>
      </x:c>
      <x:c r="F377" s="2" t="str">
        <x:v>空</x:v>
      </x:c>
      <x:c r="G377" s="11" t="n">
        <x:v>46097.50000000001</x:v>
      </x:c>
      <x:c r="H377" s="11" t="n">
        <x:v>46097.666666666664</x:v>
      </x:c>
      <x:c r="I377" s="11" t="n">
        <x:v>46099.333321759266</x:v>
      </x:c>
      <x:c r="J377" s="9" t="n">
        <x:v>73427.8</x:v>
      </x:c>
      <x:c r="K377" s="9" t="n">
        <x:v>73872.4</x:v>
      </x:c>
      <x:c r="L377" s="9" t="n">
        <x:v>73413.11444</x:v>
      </x:c>
      <x:c r="M377" s="9" t="n">
        <x:v>73887.17447999999</x:v>
      </x:c>
      <x:c r="N377" s="10" t="n">
        <x:f>IF(F377="多",1,-1)*(K377/J377-1)</x:f>
        <x:v>-0.006054927425307444</x:v>
      </x:c>
      <x:c r="O377" s="10" t="n">
        <x:f>IF(F377="多",1,-1)*(M377/L377-1)</x:f>
        <x:v>-0.0064574298967716715</x:v>
      </x:c>
      <x:c r="P377" s="10" t="n">
        <x:v>0.0010032287149483858</x:v>
      </x:c>
      <x:c r="Q377" s="10" t="n">
        <x:v>-0.00005596099430504889</x:v>
      </x:c>
      <x:c r="R377" s="10" t="n">
        <x:f>O377-P377-Q377</x:f>
        <x:v>-0.007404697617415008</x:v>
      </x:c>
      <x:c r="S377" s="9" t="n">
        <x:f>V376</x:f>
        <x:v>7083.280013023794</x:v>
      </x:c>
      <x:c r="T377" s="9" t="n">
        <x:f>S377/(1+'回测计划'!$B$33)</x:f>
        <x:v>7079.740142952318</x:v>
      </x:c>
      <x:c r="U377" s="9" t="n">
        <x:f>T377*R377</x:f>
        <x:v>-52.423334968436414</x:v>
      </x:c>
      <x:c r="V377" s="9" t="n">
        <x:f>S377+U377</x:f>
        <x:v>7030.856678055357</x:v>
      </x:c>
      <x:c r="W377" s="2" t="n">
        <x:f>IF(N377&gt;0,1,0)</x:f>
        <x:v>0</x:v>
      </x:c>
      <x:c r="X377" s="2" t="n">
        <x:f>IF(U377&gt;0,1,0)</x:f>
        <x:v>0</x:v>
      </x:c>
      <x:c r="Y377" s="9" t="n">
        <x:f>MAX(U377,0)</x:f>
        <x:v>0</x:v>
      </x:c>
      <x:c r="Z377" s="9" t="n">
        <x:f>-MIN(U377,0)</x:f>
        <x:v>52.423334968436414</x:v>
      </x:c>
    </x:row>
    <x:row r="378" ht="23" customHeight="1">
      <x:c r="A378" s="2" t="str">
        <x:v>4H-Hist-全期</x:v>
      </x:c>
      <x:c r="B378" s="2" t="str">
        <x:v>4H</x:v>
      </x:c>
      <x:c r="C378" s="2" t="str">
        <x:v>MACD Histogram</x:v>
      </x:c>
      <x:c r="D378" s="2" t="str">
        <x:v>全期</x:v>
      </x:c>
      <x:c r="E378" s="2" t="n">
        <x:v>227</x:v>
      </x:c>
      <x:c r="F378" s="2" t="str">
        <x:v>多</x:v>
      </x:c>
      <x:c r="G378" s="11" t="n">
        <x:v>46103.333333333336</x:v>
      </x:c>
      <x:c r="H378" s="11" t="n">
        <x:v>46103.50000000001</x:v>
      </x:c>
      <x:c r="I378" s="11" t="n">
        <x:v>46105.166655092595</x:v>
      </x:c>
      <x:c r="J378" s="9" t="n">
        <x:v>69307.1</x:v>
      </x:c>
      <x:c r="K378" s="9" t="n">
        <x:v>70647.1</x:v>
      </x:c>
      <x:c r="L378" s="9" t="n">
        <x:v>69320.96142</x:v>
      </x:c>
      <x:c r="M378" s="9" t="n">
        <x:v>70632.97058000001</x:v>
      </x:c>
      <x:c r="N378" s="10" t="n">
        <x:f>IF(F378="多",1,-1)*(K378/J378-1)</x:f>
        <x:v>0.01933423848350313</x:v>
      </x:c>
      <x:c r="O378" s="10" t="n">
        <x:f>IF(F378="多",1,-1)*(M378/L378-1)</x:f>
        <x:v>0.018926586318542826</x:v>
      </x:c>
      <x:c r="P378" s="10" t="n">
        <x:v>0.0010094632931592713</x:v>
      </x:c>
      <x:c r="Q378" s="10" t="n">
        <x:v>-0.0001587774730893285</x:v>
      </x:c>
      <x:c r="R378" s="10" t="n">
        <x:f>O378-P378-Q378</x:f>
        <x:v>0.018075900498472883</x:v>
      </x:c>
      <x:c r="S378" s="9" t="n">
        <x:f>V377</x:f>
        <x:v>7030.856678055357</x:v>
      </x:c>
      <x:c r="T378" s="9" t="n">
        <x:f>S378/(1+'回测计划'!$B$33)</x:f>
        <x:v>7027.3430065520815</x:v>
      </x:c>
      <x:c r="U378" s="9" t="n">
        <x:f>T378*R378</x:f>
        <x:v>127.0255529550747</x:v>
      </x:c>
      <x:c r="V378" s="9" t="n">
        <x:f>S378+U378</x:f>
        <x:v>7157.882231010432</x:v>
      </x:c>
      <x:c r="W378" s="2" t="n">
        <x:f>IF(N378&gt;0,1,0)</x:f>
        <x:v>1</x:v>
      </x:c>
      <x:c r="X378" s="2" t="n">
        <x:f>IF(U378&gt;0,1,0)</x:f>
        <x:v>1</x:v>
      </x:c>
      <x:c r="Y378" s="9" t="n">
        <x:f>MAX(U378,0)</x:f>
        <x:v>127.0255529550747</x:v>
      </x:c>
      <x:c r="Z378" s="9" t="n">
        <x:f>-MIN(U378,0)</x:f>
        <x:v>0</x:v>
      </x:c>
    </x:row>
    <x:row r="379" ht="23" customHeight="1">
      <x:c r="A379" s="2" t="str">
        <x:v>4H-Hist-全期</x:v>
      </x:c>
      <x:c r="B379" s="2" t="str">
        <x:v>4H</x:v>
      </x:c>
      <x:c r="C379" s="2" t="str">
        <x:v>MACD Histogram</x:v>
      </x:c>
      <x:c r="D379" s="2" t="str">
        <x:v>全期</x:v>
      </x:c>
      <x:c r="E379" s="2" t="n">
        <x:v>228</x:v>
      </x:c>
      <x:c r="F379" s="2" t="str">
        <x:v>多</x:v>
      </x:c>
      <x:c r="G379" s="11" t="n">
        <x:v>46117.666666666664</x:v>
      </x:c>
      <x:c r="H379" s="11" t="n">
        <x:v>46117.833333333336</x:v>
      </x:c>
      <x:c r="I379" s="11" t="n">
        <x:v>46119.49998842592</x:v>
      </x:c>
      <x:c r="J379" s="9" t="n">
        <x:v>66972.7</x:v>
      </x:c>
      <x:c r="K379" s="9" t="n">
        <x:v>68746.3</x:v>
      </x:c>
      <x:c r="L379" s="9" t="n">
        <x:v>66986.09453999999</x:v>
      </x:c>
      <x:c r="M379" s="9" t="n">
        <x:v>68732.55074</x:v>
      </x:c>
      <x:c r="N379" s="10" t="n">
        <x:f>IF(F379="多",1,-1)*(K379/J379-1)</x:f>
        <x:v>0.02648243239409509</x:v>
      </x:c>
      <x:c r="O379" s="10" t="n">
        <x:f>IF(F379="多",1,-1)*(M379/L379-1)</x:f>
        <x:v>0.026071921523311614</x:v>
      </x:c>
      <x:c r="P379" s="10" t="n">
        <x:v>0.001013035960761656</x:v>
      </x:c>
      <x:c r="Q379" s="10" t="n">
        <x:v>0.0001501847806290582</x:v>
      </x:c>
      <x:c r="R379" s="10" t="n">
        <x:f>O379-P379-Q379</x:f>
        <x:v>0.0249087007819209</x:v>
      </x:c>
      <x:c r="S379" s="9" t="n">
        <x:f>V378</x:f>
        <x:v>7157.882231010432</x:v>
      </x:c>
      <x:c r="T379" s="9" t="n">
        <x:f>S379/(1+'回测计划'!$B$33)</x:f>
        <x:v>7154.305078471197</x:v>
      </x:c>
      <x:c r="U379" s="9" t="n">
        <x:f>T379*R379</x:f>
        <x:v>178.20444450221615</x:v>
      </x:c>
      <x:c r="V379" s="9" t="n">
        <x:f>S379+U379</x:f>
        <x:v>7336.086675512649</x:v>
      </x:c>
      <x:c r="W379" s="2" t="n">
        <x:f>IF(N379&gt;0,1,0)</x:f>
        <x:v>1</x:v>
      </x:c>
      <x:c r="X379" s="2" t="n">
        <x:f>IF(U379&gt;0,1,0)</x:f>
        <x:v>1</x:v>
      </x:c>
      <x:c r="Y379" s="9" t="n">
        <x:f>MAX(U379,0)</x:f>
        <x:v>178.20444450221615</x:v>
      </x:c>
      <x:c r="Z379" s="9" t="n">
        <x:f>-MIN(U379,0)</x:f>
        <x:v>0</x:v>
      </x:c>
    </x:row>
    <x:row r="380" ht="23" customHeight="1">
      <x:c r="A380" s="2" t="str">
        <x:v>4H-Hist-全期</x:v>
      </x:c>
      <x:c r="B380" s="2" t="str">
        <x:v>4H</x:v>
      </x:c>
      <x:c r="C380" s="2" t="str">
        <x:v>MACD Histogram</x:v>
      </x:c>
      <x:c r="D380" s="2" t="str">
        <x:v>全期</x:v>
      </x:c>
      <x:c r="E380" s="2" t="n">
        <x:v>229</x:v>
      </x:c>
      <x:c r="F380" s="2" t="str">
        <x:v>空</x:v>
      </x:c>
      <x:c r="G380" s="11" t="n">
        <x:v>46129.166666666664</x:v>
      </x:c>
      <x:c r="H380" s="11" t="n">
        <x:v>46129.333333333336</x:v>
      </x:c>
      <x:c r="I380" s="11" t="n">
        <x:v>46130.99998842592</x:v>
      </x:c>
      <x:c r="J380" s="9" t="n">
        <x:v>75106.8</x:v>
      </x:c>
      <x:c r="K380" s="9" t="n">
        <x:v>76124.8</x:v>
      </x:c>
      <x:c r="L380" s="9" t="n">
        <x:v>75091.77864</x:v>
      </x:c>
      <x:c r="M380" s="9" t="n">
        <x:v>76140.02496</x:v>
      </x:c>
      <x:c r="N380" s="10" t="n">
        <x:f>IF(F380="多",1,-1)*(K380/J380-1)</x:f>
        <x:v>-0.013554032391208226</x:v>
      </x:c>
      <x:c r="O380" s="10" t="n">
        <x:f>IF(F380="多",1,-1)*(M380/L380-1)</x:f>
        <x:v>-0.013959535104707266</x:v>
      </x:c>
      <x:c r="P380" s="10" t="n">
        <x:v>0.0010069797675523536</x:v>
      </x:c>
      <x:c r="Q380" s="10" t="n">
        <x:v>0.00020657402726171765</x:v>
      </x:c>
      <x:c r="R380" s="10" t="n">
        <x:f>O380-P380-Q380</x:f>
        <x:v>-0.015173088899521337</x:v>
      </x:c>
      <x:c r="S380" s="9" t="n">
        <x:f>V379</x:f>
        <x:v>7336.086675512649</x:v>
      </x:c>
      <x:c r="T380" s="9" t="n">
        <x:f>S380/(1+'回测计划'!$B$33)</x:f>
        <x:v>7332.420465280009</x:v>
      </x:c>
      <x:c r="U380" s="9" t="n">
        <x:f>T380*R380</x:f>
        <x:v>-111.25546756836319</x:v>
      </x:c>
      <x:c r="V380" s="9" t="n">
        <x:f>S380+U380</x:f>
        <x:v>7224.831207944286</x:v>
      </x:c>
      <x:c r="W380" s="2" t="n">
        <x:f>IF(N380&gt;0,1,0)</x:f>
        <x:v>0</x:v>
      </x:c>
      <x:c r="X380" s="2" t="n">
        <x:f>IF(U380&gt;0,1,0)</x:f>
        <x:v>0</x:v>
      </x:c>
      <x:c r="Y380" s="9" t="n">
        <x:f>MAX(U380,0)</x:f>
        <x:v>0</x:v>
      </x:c>
      <x:c r="Z380" s="9" t="n">
        <x:f>-MIN(U380,0)</x:f>
        <x:v>111.25546756836319</x:v>
      </x:c>
    </x:row>
    <x:row r="381" ht="23" customHeight="1">
      <x:c r="A381" s="2" t="str">
        <x:v>4H-Hist-全期</x:v>
      </x:c>
      <x:c r="B381" s="2" t="str">
        <x:v>4H</x:v>
      </x:c>
      <x:c r="C381" s="2" t="str">
        <x:v>MACD Histogram</x:v>
      </x:c>
      <x:c r="D381" s="2" t="str">
        <x:v>全期</x:v>
      </x:c>
      <x:c r="E381" s="2" t="n">
        <x:v>230</x:v>
      </x:c>
      <x:c r="F381" s="2" t="str">
        <x:v>多</x:v>
      </x:c>
      <x:c r="G381" s="11" t="n">
        <x:v>46140.00000000001</x:v>
      </x:c>
      <x:c r="H381" s="11" t="n">
        <x:v>46140.166666666664</x:v>
      </x:c>
      <x:c r="I381" s="11" t="n">
        <x:v>46141.833321759266</x:v>
      </x:c>
      <x:c r="J381" s="9" t="n">
        <x:v>76844.3</x:v>
      </x:c>
      <x:c r="K381" s="9" t="n">
        <x:v>77552.5</x:v>
      </x:c>
      <x:c r="L381" s="9" t="n">
        <x:v>76859.66886</x:v>
      </x:c>
      <x:c r="M381" s="9" t="n">
        <x:v>77536.9895</x:v>
      </x:c>
      <x:c r="N381" s="10" t="n">
        <x:f>IF(F381="多",1,-1)*(K381/J381-1)</x:f>
        <x:v>0.009216038144663985</x:v>
      </x:c>
      <x:c r="O381" s="10" t="n">
        <x:f>IF(F381="多",1,-1)*(M381/L381-1)</x:f>
        <x:v>0.00881243245054475</x:v>
      </x:c>
      <x:c r="P381" s="10" t="n">
        <x:v>0.0010044062162252723</x:v>
      </x:c>
      <x:c r="Q381" s="10" t="n">
        <x:v>-0.000035428510576205576</x:v>
      </x:c>
      <x:c r="R381" s="10" t="n">
        <x:f>O381-P381-Q381</x:f>
        <x:v>0.007843454744895683</x:v>
      </x:c>
      <x:c r="S381" s="9" t="n">
        <x:f>V380</x:f>
        <x:v>7224.831207944286</x:v>
      </x:c>
      <x:c r="T381" s="9" t="n">
        <x:f>S381/(1+'回测计划'!$B$33)</x:f>
        <x:v>7221.220597645463</x:v>
      </x:c>
      <x:c r="U381" s="9" t="n">
        <x:f>T381*R381</x:f>
        <x:v>56.63931696054075</x:v>
      </x:c>
      <x:c r="V381" s="9" t="n">
        <x:f>S381+U381</x:f>
        <x:v>7281.470524904827</x:v>
      </x:c>
      <x:c r="W381" s="2" t="n">
        <x:f>IF(N381&gt;0,1,0)</x:f>
        <x:v>1</x:v>
      </x:c>
      <x:c r="X381" s="2" t="n">
        <x:f>IF(U381&gt;0,1,0)</x:f>
        <x:v>1</x:v>
      </x:c>
      <x:c r="Y381" s="9" t="n">
        <x:f>MAX(U381,0)</x:f>
        <x:v>56.63931696054075</x:v>
      </x:c>
      <x:c r="Z381" s="9" t="n">
        <x:f>-MIN(U381,0)</x:f>
        <x:v>0</x:v>
      </x:c>
    </x:row>
    <x:row r="382" ht="23" customHeight="1">
      <x:c r="A382" s="2" t="str">
        <x:v>4H-Hist-全期</x:v>
      </x:c>
      <x:c r="B382" s="2" t="str">
        <x:v>4H</x:v>
      </x:c>
      <x:c r="C382" s="2" t="str">
        <x:v>MACD Histogram</x:v>
      </x:c>
      <x:c r="D382" s="2" t="str">
        <x:v>全期</x:v>
      </x:c>
      <x:c r="E382" s="2" t="n">
        <x:v>231</x:v>
      </x:c>
      <x:c r="F382" s="2" t="str">
        <x:v>多</x:v>
      </x:c>
      <x:c r="G382" s="11" t="n">
        <x:v>46175.00000000001</x:v>
      </x:c>
      <x:c r="H382" s="11" t="n">
        <x:v>46175.166666666664</x:v>
      </x:c>
      <x:c r="I382" s="11" t="n">
        <x:v>46176.833321759266</x:v>
      </x:c>
      <x:c r="J382" s="9" t="n">
        <x:v>71571</x:v>
      </x:c>
      <x:c r="K382" s="9" t="n">
        <x:v>67040.1</x:v>
      </x:c>
      <x:c r="L382" s="9" t="n">
        <x:v>71585.3142</x:v>
      </x:c>
      <x:c r="M382" s="9" t="n">
        <x:v>67026.69198</x:v>
      </x:c>
      <x:c r="N382" s="10" t="n">
        <x:f>IF(F382="多",1,-1)*(K382/J382-1)</x:f>
        <x:v>-0.06330636710399451</x:v>
      </x:c>
      <x:c r="O382" s="10" t="n">
        <x:f>IF(F382="多",1,-1)*(M382/L382-1)</x:f>
        <x:v>-0.06368096963664638</x:v>
      </x:c>
      <x:c r="P382" s="10" t="n">
        <x:v>0.0009681595151816768</x:v>
      </x:c>
      <x:c r="Q382" s="10" t="n">
        <x:v>0.00035267058925282906</x:v>
      </x:c>
      <x:c r="R382" s="10" t="n">
        <x:f>O382-P382-Q382</x:f>
        <x:v>-0.06500179974108088</x:v>
      </x:c>
      <x:c r="S382" s="9" t="n">
        <x:f>V381</x:f>
        <x:v>7281.470524904827</x:v>
      </x:c>
      <x:c r="T382" s="9" t="n">
        <x:f>S382/(1+'回测计划'!$B$33)</x:f>
        <x:v>7277.831609100277</x:v>
      </x:c>
      <x:c r="U382" s="9" t="n">
        <x:f>T382*R382</x:f>
        <x:v>-473.0721528040446</x:v>
      </x:c>
      <x:c r="V382" s="9" t="n">
        <x:f>S382+U382</x:f>
        <x:v>6808.398372100782</x:v>
      </x:c>
      <x:c r="W382" s="2" t="n">
        <x:f>IF(N382&gt;0,1,0)</x:f>
        <x:v>0</x:v>
      </x:c>
      <x:c r="X382" s="2" t="n">
        <x:f>IF(U382&gt;0,1,0)</x:f>
        <x:v>0</x:v>
      </x:c>
      <x:c r="Y382" s="9" t="n">
        <x:f>MAX(U382,0)</x:f>
        <x:v>0</x:v>
      </x:c>
      <x:c r="Z382" s="9" t="n">
        <x:f>-MIN(U382,0)</x:f>
        <x:v>473.0721528040446</x:v>
      </x:c>
    </x:row>
    <x:row r="383" ht="23" customHeight="1">
      <x:c r="A383" s="2" t="str">
        <x:v>4H-Hist-全期</x:v>
      </x:c>
      <x:c r="B383" s="2" t="str">
        <x:v>4H</x:v>
      </x:c>
      <x:c r="C383" s="2" t="str">
        <x:v>MACD Histogram</x:v>
      </x:c>
      <x:c r="D383" s="2" t="str">
        <x:v>全期</x:v>
      </x:c>
      <x:c r="E383" s="2" t="n">
        <x:v>232</x:v>
      </x:c>
      <x:c r="F383" s="2" t="str">
        <x:v>空</x:v>
      </x:c>
      <x:c r="G383" s="11" t="n">
        <x:v>46187.00000000001</x:v>
      </x:c>
      <x:c r="H383" s="11" t="n">
        <x:v>46187.166666666664</x:v>
      </x:c>
      <x:c r="I383" s="11" t="n">
        <x:v>46188.833321759266</x:v>
      </x:c>
      <x:c r="J383" s="9" t="n">
        <x:v>64264.2</x:v>
      </x:c>
      <x:c r="K383" s="9" t="n">
        <x:v>66192</x:v>
      </x:c>
      <x:c r="L383" s="9" t="n">
        <x:v>64251.34716</x:v>
      </x:c>
      <x:c r="M383" s="9" t="n">
        <x:v>66205.2384</x:v>
      </x:c>
      <x:c r="N383" s="10" t="n">
        <x:f>IF(F383="多",1,-1)*(K383/J383-1)</x:f>
        <x:v>-0.029998039343833716</x:v>
      </x:c>
      <x:c r="O383" s="10" t="n">
        <x:f>IF(F383="多",1,-1)*(M383/L383-1)</x:f>
        <x:v>-0.030410120975897792</x:v>
      </x:c>
      <x:c r="P383" s="10" t="n">
        <x:v>0.0010152050604879488</x:v>
      </x:c>
      <x:c r="Q383" s="10" t="n">
        <x:v>0.00008934757742111525</x:v>
      </x:c>
      <x:c r="R383" s="10" t="n">
        <x:f>O383-P383-Q383</x:f>
        <x:v>-0.03151467361380685</x:v>
      </x:c>
      <x:c r="S383" s="9" t="n">
        <x:f>V382</x:f>
        <x:v>6808.398372100782</x:v>
      </x:c>
      <x:c r="T383" s="9" t="n">
        <x:f>S383/(1+'回测计划'!$B$33)</x:f>
        <x:v>6804.9958741637</x:v>
      </x:c>
      <x:c r="U383" s="9" t="n">
        <x:f>T383*R383</x:f>
        <x:v>-214.45722391757127</x:v>
      </x:c>
      <x:c r="V383" s="9" t="n">
        <x:f>S383+U383</x:f>
        <x:v>6593.94114818321</x:v>
      </x:c>
      <x:c r="W383" s="2" t="n">
        <x:f>IF(N383&gt;0,1,0)</x:f>
        <x:v>0</x:v>
      </x:c>
      <x:c r="X383" s="2" t="n">
        <x:f>IF(U383&gt;0,1,0)</x:f>
        <x:v>0</x:v>
      </x:c>
      <x:c r="Y383" s="9" t="n">
        <x:f>MAX(U383,0)</x:f>
        <x:v>0</x:v>
      </x:c>
      <x:c r="Z383" s="9" t="n">
        <x:f>-MIN(U383,0)</x:f>
        <x:v>214.45722391757127</x:v>
      </x:c>
    </x:row>
    <x:row r="384" ht="23" customHeight="1">
      <x:c r="A384" s="2" t="str">
        <x:v>4H-Hist-全期</x:v>
      </x:c>
      <x:c r="B384" s="2" t="str">
        <x:v>4H</x:v>
      </x:c>
      <x:c r="C384" s="2" t="str">
        <x:v>MACD Histogram</x:v>
      </x:c>
      <x:c r="D384" s="2" t="str">
        <x:v>全期</x:v>
      </x:c>
      <x:c r="E384" s="2" t="n">
        <x:v>233</x:v>
      </x:c>
      <x:c r="F384" s="2" t="str">
        <x:v>空</x:v>
      </x:c>
      <x:c r="G384" s="11" t="n">
        <x:v>46189.00000000001</x:v>
      </x:c>
      <x:c r="H384" s="11" t="n">
        <x:v>46189.166666666664</x:v>
      </x:c>
      <x:c r="I384" s="11" t="n">
        <x:v>46190.833321759266</x:v>
      </x:c>
      <x:c r="J384" s="9" t="n">
        <x:v>66579.1</x:v>
      </x:c>
      <x:c r="K384" s="9" t="n">
        <x:v>64774.5</x:v>
      </x:c>
      <x:c r="L384" s="9" t="n">
        <x:v>66565.78418</x:v>
      </x:c>
      <x:c r="M384" s="9" t="n">
        <x:v>64787.4549</x:v>
      </x:c>
      <x:c r="N384" s="10" t="n">
        <x:f>IF(F384="多",1,-1)*(K384/J384-1)</x:f>
        <x:v>0.02710460189458863</x:v>
      </x:c>
      <x:c r="O384" s="10" t="n">
        <x:f>IF(F384="多",1,-1)*(M384/L384-1)</x:f>
        <x:v>0.02671536588814516</x:v>
      </x:c>
      <x:c r="P384" s="10" t="n">
        <x:v>0.0009866423170559273</x:v>
      </x:c>
      <x:c r="Q384" s="10" t="n">
        <x:v>0.0000593788732610471</x:v>
      </x:c>
      <x:c r="R384" s="10" t="n">
        <x:f>O384-P384-Q384</x:f>
        <x:v>0.025669344697828188</x:v>
      </x:c>
      <x:c r="S384" s="9" t="n">
        <x:f>V383</x:f>
        <x:v>6593.94114818321</x:v>
      </x:c>
      <x:c r="T384" s="9" t="n">
        <x:f>S384/(1+'回测计划'!$B$33)</x:f>
        <x:v>6590.645825270575</x:v>
      </x:c>
      <x:c r="U384" s="9" t="n">
        <x:f>T384*R384</x:f>
        <x:v>169.17755947017272</x:v>
      </x:c>
      <x:c r="V384" s="9" t="n">
        <x:f>S384+U384</x:f>
        <x:v>6763.118707653383</x:v>
      </x:c>
      <x:c r="W384" s="2" t="n">
        <x:f>IF(N384&gt;0,1,0)</x:f>
        <x:v>1</x:v>
      </x:c>
      <x:c r="X384" s="2" t="n">
        <x:f>IF(U384&gt;0,1,0)</x:f>
        <x:v>1</x:v>
      </x:c>
      <x:c r="Y384" s="9" t="n">
        <x:f>MAX(U384,0)</x:f>
        <x:v>169.17755947017272</x:v>
      </x:c>
      <x:c r="Z384" s="9" t="n">
        <x:f>-MIN(U384,0)</x:f>
        <x:v>0</x:v>
      </x:c>
    </x:row>
    <x:row r="385" ht="23" customHeight="1">
      <x:c r="A385" s="2" t="str">
        <x:v>4H-Hist-全期</x:v>
      </x:c>
      <x:c r="B385" s="2" t="str">
        <x:v>4H</x:v>
      </x:c>
      <x:c r="C385" s="2" t="str">
        <x:v>MACD Histogram</x:v>
      </x:c>
      <x:c r="D385" s="2" t="str">
        <x:v>全期</x:v>
      </x:c>
      <x:c r="E385" s="2" t="n">
        <x:v>234</x:v>
      </x:c>
      <x:c r="F385" s="2" t="str">
        <x:v>空</x:v>
      </x:c>
      <x:c r="G385" s="11" t="n">
        <x:v>46196.00000000001</x:v>
      </x:c>
      <x:c r="H385" s="11" t="n">
        <x:v>46196.166666666664</x:v>
      </x:c>
      <x:c r="I385" s="11" t="n">
        <x:v>46197.833321759266</x:v>
      </x:c>
      <x:c r="J385" s="9" t="n">
        <x:v>64450.6</x:v>
      </x:c>
      <x:c r="K385" s="9" t="n">
        <x:v>62887.7</x:v>
      </x:c>
      <x:c r="L385" s="9" t="n">
        <x:v>64437.70988</x:v>
      </x:c>
      <x:c r="M385" s="9" t="n">
        <x:v>62900.277539999995</x:v>
      </x:c>
      <x:c r="N385" s="10" t="n">
        <x:f>IF(F385="多",1,-1)*(K385/J385-1)</x:f>
        <x:v>0.024249580298709383</x:v>
      </x:c>
      <x:c r="O385" s="10" t="n">
        <x:f>IF(F385="多",1,-1)*(M385/L385-1)</x:f>
        <x:v>0.02385920205518033</x:v>
      </x:c>
      <x:c r="P385" s="10" t="n">
        <x:v>0.0009880703989724098</x:v>
      </x:c>
      <x:c r="Q385" s="10" t="n">
        <x:v>-0.00007966148738384212</x:v>
      </x:c>
      <x:c r="R385" s="10" t="n">
        <x:f>O385-P385-Q385</x:f>
        <x:v>0.02295079314359176</x:v>
      </x:c>
      <x:c r="S385" s="9" t="n">
        <x:f>V384</x:f>
        <x:v>6763.118707653383</x:v>
      </x:c>
      <x:c r="T385" s="9" t="n">
        <x:f>S385/(1+'回测计划'!$B$33)</x:f>
        <x:v>6759.738838234267</x:v>
      </x:c>
      <x:c r="U385" s="9" t="n">
        <x:f>T385*R385</x:f>
        <x:v>155.14136778101795</x:v>
      </x:c>
      <x:c r="V385" s="9" t="n">
        <x:f>S385+U385</x:f>
        <x:v>6918.260075434401</x:v>
      </x:c>
      <x:c r="W385" s="2" t="n">
        <x:f>IF(N385&gt;0,1,0)</x:f>
        <x:v>1</x:v>
      </x:c>
      <x:c r="X385" s="2" t="n">
        <x:f>IF(U385&gt;0,1,0)</x:f>
        <x:v>1</x:v>
      </x:c>
      <x:c r="Y385" s="9" t="n">
        <x:f>MAX(U385,0)</x:f>
        <x:v>155.14136778101795</x:v>
      </x:c>
      <x:c r="Z385" s="9" t="n">
        <x:f>-MIN(U385,0)</x:f>
        <x:v>0</x:v>
      </x:c>
    </x:row>
    <x:row r="386" ht="23" customHeight="1">
      <x:c r="A386" s="2" t="str">
        <x:v>4H-Hist-全期</x:v>
      </x:c>
      <x:c r="B386" s="2" t="str">
        <x:v>4H</x:v>
      </x:c>
      <x:c r="C386" s="2" t="str">
        <x:v>MACD Histogram</x:v>
      </x:c>
      <x:c r="D386" s="2" t="str">
        <x:v>全期</x:v>
      </x:c>
      <x:c r="E386" s="2" t="n">
        <x:v>235</x:v>
      </x:c>
      <x:c r="F386" s="2" t="str">
        <x:v>多</x:v>
      </x:c>
      <x:c r="G386" s="11" t="n">
        <x:v>46204.00000000001</x:v>
      </x:c>
      <x:c r="H386" s="11" t="n">
        <x:v>46204.166666666664</x:v>
      </x:c>
      <x:c r="I386" s="11" t="n">
        <x:v>46205.833321759266</x:v>
      </x:c>
      <x:c r="J386" s="9" t="n">
        <x:v>58794</x:v>
      </x:c>
      <x:c r="K386" s="9" t="n">
        <x:v>61329.1</x:v>
      </x:c>
      <x:c r="L386" s="9" t="n">
        <x:v>58805.758799999996</x:v>
      </x:c>
      <x:c r="M386" s="9" t="n">
        <x:v>61316.83418</x:v>
      </x:c>
      <x:c r="N386" s="10" t="n">
        <x:f>IF(F386="多",1,-1)*(K386/J386-1)</x:f>
        <x:v>0.04311834540939552</x:v>
      </x:c>
      <x:c r="O386" s="10" t="n">
        <x:f>IF(F386="多",1,-1)*(M386/L386-1)</x:f>
        <x:v>0.04270118150401281</x:v>
      </x:c>
      <x:c r="P386" s="10" t="n">
        <x:v>0.0010213505907520064</x:v>
      </x:c>
      <x:c r="Q386" s="10" t="n">
        <x:v>0.0002811442258662032</x:v>
      </x:c>
      <x:c r="R386" s="10" t="n">
        <x:f>O386-P386-Q386</x:f>
        <x:v>0.0413986866873946</x:v>
      </x:c>
      <x:c r="S386" s="9" t="n">
        <x:f>V385</x:f>
        <x:v>6918.260075434401</x:v>
      </x:c>
      <x:c r="T386" s="9" t="n">
        <x:f>S386/(1+'回测计划'!$B$33)</x:f>
        <x:v>6914.802674097353</x:v>
      </x:c>
      <x:c r="U386" s="9" t="n">
        <x:f>T386*R386</x:f>
        <x:v>286.26374941011466</x:v>
      </x:c>
      <x:c r="V386" s="9" t="n">
        <x:f>S386+U386</x:f>
        <x:v>7204.523824844516</x:v>
      </x:c>
      <x:c r="W386" s="2" t="n">
        <x:f>IF(N386&gt;0,1,0)</x:f>
        <x:v>1</x:v>
      </x:c>
      <x:c r="X386" s="2" t="n">
        <x:f>IF(U386&gt;0,1,0)</x:f>
        <x:v>1</x:v>
      </x:c>
      <x:c r="Y386" s="9" t="n">
        <x:f>MAX(U386,0)</x:f>
        <x:v>286.26374941011466</x:v>
      </x:c>
      <x:c r="Z386" s="9" t="n">
        <x:f>-MIN(U386,0)</x:f>
        <x:v>0</x:v>
      </x:c>
    </x:row>
    <x:row r="387" ht="23" customHeight="1">
      <x:c r="A387" s="2" t="str">
        <x:v>4H-Hist-全期</x:v>
      </x:c>
      <x:c r="B387" s="2" t="str">
        <x:v>4H</x:v>
      </x:c>
      <x:c r="C387" s="2" t="str">
        <x:v>MACD Histogram</x:v>
      </x:c>
      <x:c r="D387" s="2" t="str">
        <x:v>全期</x:v>
      </x:c>
      <x:c r="E387" s="2" t="n">
        <x:v>236</x:v>
      </x:c>
      <x:c r="F387" s="2" t="str">
        <x:v>空</x:v>
      </x:c>
      <x:c r="G387" s="11" t="n">
        <x:v>46210.333333333336</x:v>
      </x:c>
      <x:c r="H387" s="11" t="n">
        <x:v>46210.50000000001</x:v>
      </x:c>
      <x:c r="I387" s="11" t="n">
        <x:v>46212.166655092595</x:v>
      </x:c>
      <x:c r="J387" s="9" t="n">
        <x:v>63164.9</x:v>
      </x:c>
      <x:c r="K387" s="9" t="n">
        <x:v>62251.9</x:v>
      </x:c>
      <x:c r="L387" s="9" t="n">
        <x:v>63152.26702</x:v>
      </x:c>
      <x:c r="M387" s="9" t="n">
        <x:v>62264.35038</x:v>
      </x:c>
      <x:c r="N387" s="10" t="n">
        <x:f>IF(F387="多",1,-1)*(K387/J387-1)</x:f>
        <x:v>0.014454230118309375</x:v>
      </x:c>
      <x:c r="O387" s="10" t="n">
        <x:f>IF(F387="多",1,-1)*(M387/L387-1)</x:f>
        <x:v>0.014059932950923115</x:v>
      </x:c>
      <x:c r="P387" s="10" t="n">
        <x:v>0.0009929700335245383</x:v>
      </x:c>
      <x:c r="Q387" s="10" t="n">
        <x:v>-0.0002527525862385264</x:v>
      </x:c>
      <x:c r="R387" s="10" t="n">
        <x:f>O387-P387-Q387</x:f>
        <x:v>0.013319715503637104</x:v>
      </x:c>
      <x:c r="S387" s="9" t="n">
        <x:f>V386</x:f>
        <x:v>7204.523824844516</x:v>
      </x:c>
      <x:c r="T387" s="9" t="n">
        <x:f>S387/(1+'回测计划'!$B$33)</x:f>
        <x:v>7200.923363162935</x:v>
      </x:c>
      <x:c r="U387" s="9" t="n">
        <x:f>T387*R387</x:f>
        <x:v>95.91425056082397</x:v>
      </x:c>
      <x:c r="V387" s="9" t="n">
        <x:f>S387+U387</x:f>
        <x:v>7300.43807540534</x:v>
      </x:c>
      <x:c r="W387" s="2" t="n">
        <x:f>IF(N387&gt;0,1,0)</x:f>
        <x:v>1</x:v>
      </x:c>
      <x:c r="X387" s="2" t="n">
        <x:f>IF(U387&gt;0,1,0)</x:f>
        <x:v>1</x:v>
      </x:c>
      <x:c r="Y387" s="9" t="n">
        <x:f>MAX(U387,0)</x:f>
        <x:v>95.91425056082397</x:v>
      </x:c>
      <x:c r="Z387" s="9" t="n">
        <x:f>-MIN(U387,0)</x:f>
        <x:v>0</x:v>
      </x:c>
    </x:row>
    <x:row r="388" ht="23" customHeight="1">
      <x:c r="A388" s="2" t="str">
        <x:v>4H-Hist-全期</x:v>
      </x:c>
      <x:c r="B388" s="2" t="str">
        <x:v>4H</x:v>
      </x:c>
      <x:c r="C388" s="2" t="str">
        <x:v>MACD Histogram</x:v>
      </x:c>
      <x:c r="D388" s="2" t="str">
        <x:v>全期</x:v>
      </x:c>
      <x:c r="E388" s="2" t="n">
        <x:v>237</x:v>
      </x:c>
      <x:c r="F388" s="2" t="str">
        <x:v>空</x:v>
      </x:c>
      <x:c r="G388" s="11" t="n">
        <x:v>46218.00000000001</x:v>
      </x:c>
      <x:c r="H388" s="11" t="n">
        <x:v>46218.166666666664</x:v>
      </x:c>
      <x:c r="I388" s="11" t="n">
        <x:v>46219.833321759266</x:v>
      </x:c>
      <x:c r="J388" s="9" t="n">
        <x:v>64543.1</x:v>
      </x:c>
      <x:c r="K388" s="9" t="n">
        <x:v>64226.6</x:v>
      </x:c>
      <x:c r="L388" s="9" t="n">
        <x:v>64530.19138</x:v>
      </x:c>
      <x:c r="M388" s="9" t="n">
        <x:v>64239.44532</x:v>
      </x:c>
      <x:c r="N388" s="10" t="n">
        <x:f>IF(F388="多",1,-1)*(K388/J388-1)</x:f>
        <x:v>0.004903700008211609</x:v>
      </x:c>
      <x:c r="O388" s="10" t="n">
        <x:f>IF(F388="多",1,-1)*(M388/L388-1)</x:f>
        <x:v>0.00450558186458605</x:v>
      </x:c>
      <x:c r="P388" s="10" t="n">
        <x:v>0.000997747209067707</x:v>
      </x:c>
      <x:c r="Q388" s="10" t="n">
        <x:v>-0.0003457109797955715</x:v>
      </x:c>
      <x:c r="R388" s="10" t="n">
        <x:f>O388-P388-Q388</x:f>
        <x:v>0.0038535456353139146</x:v>
      </x:c>
      <x:c r="S388" s="9" t="n">
        <x:f>V387</x:f>
        <x:v>7300.43807540534</x:v>
      </x:c>
      <x:c r="T388" s="9" t="n">
        <x:f>S388/(1+'回测计划'!$B$33)</x:f>
        <x:v>7296.789680565058</x:v>
      </x:c>
      <x:c r="U388" s="9" t="n">
        <x:f>T388*R388</x:f>
        <x:v>28.118512025345094</x:v>
      </x:c>
      <x:c r="V388" s="9" t="n">
        <x:f>S388+U388</x:f>
        <x:v>7328.556587430685</x:v>
      </x:c>
      <x:c r="W388" s="2" t="n">
        <x:f>IF(N388&gt;0,1,0)</x:f>
        <x:v>1</x:v>
      </x:c>
      <x:c r="X388" s="2" t="n">
        <x:f>IF(U388&gt;0,1,0)</x:f>
        <x:v>1</x:v>
      </x:c>
      <x:c r="Y388" s="9" t="n">
        <x:f>MAX(U388,0)</x:f>
        <x:v>28.118512025345094</x:v>
      </x:c>
      <x:c r="Z388" s="9" t="n">
        <x:f>-MIN(U388,0)</x:f>
        <x:v>0</x:v>
      </x:c>
    </x:row>
    <x:row r="389" ht="23" customHeight="1">
      <x:c r="A389" s="2" t="str">
        <x:v>4H-Hist-全期</x:v>
      </x:c>
      <x:c r="B389" s="2" t="str">
        <x:v>4H</x:v>
      </x:c>
      <x:c r="C389" s="2" t="str">
        <x:v>MACD Histogram</x:v>
      </x:c>
      <x:c r="D389" s="2" t="str">
        <x:v>全期</x:v>
      </x:c>
      <x:c r="E389" s="2" t="n">
        <x:v>238</x:v>
      </x:c>
      <x:c r="F389" s="2" t="str">
        <x:v>空</x:v>
      </x:c>
      <x:c r="G389" s="11" t="n">
        <x:v>46224.00000000001</x:v>
      </x:c>
      <x:c r="H389" s="11" t="n">
        <x:v>46224.166666666664</x:v>
      </x:c>
      <x:c r="I389" s="11" t="n">
        <x:v>46225.833321759266</x:v>
      </x:c>
      <x:c r="J389" s="9" t="n">
        <x:v>65119.3</x:v>
      </x:c>
      <x:c r="K389" s="9" t="n">
        <x:v>65981.4</x:v>
      </x:c>
      <x:c r="L389" s="9" t="n">
        <x:v>65106.27614</x:v>
      </x:c>
      <x:c r="M389" s="9" t="n">
        <x:v>65994.59628</x:v>
      </x:c>
      <x:c r="N389" s="10" t="n">
        <x:f>IF(F389="多",1,-1)*(K389/J389-1)</x:f>
        <x:v>-0.013238778672375107</x:v>
      </x:c>
      <x:c r="O389" s="10" t="n">
        <x:f>IF(F389="多",1,-1)*(M389/L389-1)</x:f>
        <x:v>-0.013644155259161517</x:v>
      </x:c>
      <x:c r="P389" s="10" t="n">
        <x:v>0.0010068220776295806</x:v>
      </x:c>
      <x:c r="Q389" s="10" t="n">
        <x:v>-0.00025941168769640945</x:v>
      </x:c>
      <x:c r="R389" s="10" t="n">
        <x:f>O389-P389-Q389</x:f>
        <x:v>-0.014391565649094688</x:v>
      </x:c>
      <x:c r="S389" s="9" t="n">
        <x:f>V388</x:f>
        <x:v>7328.556587430685</x:v>
      </x:c>
      <x:c r="T389" s="9" t="n">
        <x:f>S389/(1+'回测计划'!$B$33)</x:f>
        <x:v>7324.894140360505</x:v>
      </x:c>
      <x:c r="U389" s="9" t="n">
        <x:f>T389*R389</x:f>
        <x:v>-105.41669489366721</x:v>
      </x:c>
      <x:c r="V389" s="9" t="n">
        <x:f>S389+U389</x:f>
        <x:v>7223.139892537018</x:v>
      </x:c>
      <x:c r="W389" s="2" t="n">
        <x:f>IF(N389&gt;0,1,0)</x:f>
        <x:v>0</x:v>
      </x:c>
      <x:c r="X389" s="2" t="n">
        <x:f>IF(U389&gt;0,1,0)</x:f>
        <x:v>0</x:v>
      </x:c>
      <x:c r="Y389" s="9" t="n">
        <x:f>MAX(U389,0)</x:f>
        <x:v>0</x:v>
      </x:c>
      <x:c r="Z389" s="9" t="n">
        <x:f>-MIN(U389,0)</x:f>
        <x:v>105.41669489366721</x:v>
      </x:c>
    </x:row>
    <x:row r="390" ht="23" customHeight="1">
      <x:c r="A390" s="2" t="str">
        <x:v>4H-Hist-全期</x:v>
      </x:c>
      <x:c r="B390" s="2" t="str">
        <x:v>4H</x:v>
      </x:c>
      <x:c r="C390" s="2" t="str">
        <x:v>MACD Histogram</x:v>
      </x:c>
      <x:c r="D390" s="2" t="str">
        <x:v>全期</x:v>
      </x:c>
      <x:c r="E390" s="2" t="n">
        <x:v>239</x:v>
      </x:c>
      <x:c r="F390" s="2" t="str">
        <x:v>多</x:v>
      </x:c>
      <x:c r="G390" s="11" t="n">
        <x:v>46231.50000000001</x:v>
      </x:c>
      <x:c r="H390" s="11" t="n">
        <x:v>46231.666666666664</x:v>
      </x:c>
      <x:c r="I390" s="11" t="n">
        <x:v>46233.333321759266</x:v>
      </x:c>
      <x:c r="J390" s="9" t="n">
        <x:v>63476.8</x:v>
      </x:c>
      <x:c r="K390" s="9" t="n">
        <x:v>63958.9</x:v>
      </x:c>
      <x:c r="L390" s="9" t="n">
        <x:v>63489.49536</x:v>
      </x:c>
      <x:c r="M390" s="9" t="n">
        <x:v>63946.10822</x:v>
      </x:c>
      <x:c r="N390" s="10" t="n">
        <x:f>IF(F390="多",1,-1)*(K390/J390-1)</x:f>
        <x:v>0.007594900814155592</x:v>
      </x:c>
      <x:c r="O390" s="10" t="n">
        <x:f>IF(F390="多",1,-1)*(M390/L390-1)</x:f>
        <x:v>0.007191943445303828</x:v>
      </x:c>
      <x:c r="P390" s="10" t="n">
        <x:v>0.001003595971722652</x:v>
      </x:c>
      <x:c r="Q390" s="10" t="n">
        <x:v>0.0003065401160007127</x:v>
      </x:c>
      <x:c r="R390" s="10" t="n">
        <x:f>O390-P390-Q390</x:f>
        <x:v>0.005881807357580464</x:v>
      </x:c>
      <x:c r="S390" s="9" t="n">
        <x:f>V389</x:f>
        <x:v>7223.139892537018</x:v>
      </x:c>
      <x:c r="T390" s="9" t="n">
        <x:f>S390/(1+'回测计划'!$B$33)</x:f>
        <x:v>7219.530127473281</x:v>
      </x:c>
      <x:c r="U390" s="9" t="n">
        <x:f>T390*R390</x:f>
        <x:v>42.46388542204617</x:v>
      </x:c>
      <x:c r="V390" s="9" t="n">
        <x:f>S390+U390</x:f>
        <x:v>7265.603777959064</x:v>
      </x:c>
      <x:c r="W390" s="2" t="n">
        <x:f>IF(N390&gt;0,1,0)</x:f>
        <x:v>1</x:v>
      </x:c>
      <x:c r="X390" s="2" t="n">
        <x:f>IF(U390&gt;0,1,0)</x:f>
        <x:v>1</x:v>
      </x:c>
      <x:c r="Y390" s="9" t="n">
        <x:f>MAX(U390,0)</x:f>
        <x:v>42.46388542204617</x:v>
      </x:c>
      <x:c r="Z390" s="9" t="n">
        <x:f>-MIN(U390,0)</x:f>
        <x:v>0</x:v>
      </x:c>
    </x:row>
    <x:row r="391" ht="23" customHeight="1">
      <x:c r="A391" s="2" t="str">
        <x:v>4H-Hist-全期</x:v>
      </x:c>
      <x:c r="B391" s="2" t="str">
        <x:v>4H</x:v>
      </x:c>
      <x:c r="C391" s="2" t="str">
        <x:v>MACD Histogram</x:v>
      </x:c>
      <x:c r="D391" s="2" t="str">
        <x:v>全期</x:v>
      </x:c>
      <x:c r="E391" s="2" t="n">
        <x:v>240</x:v>
      </x:c>
      <x:c r="F391" s="2" t="str">
        <x:v>空</x:v>
      </x:c>
      <x:c r="G391" s="11" t="n">
        <x:v>46259.00000000001</x:v>
      </x:c>
      <x:c r="H391" s="11" t="n">
        <x:v>46259.166666666664</x:v>
      </x:c>
      <x:c r="I391" s="11" t="n">
        <x:v>46260.833321759266</x:v>
      </x:c>
      <x:c r="J391" s="9" t="n">
        <x:v>78715.1</x:v>
      </x:c>
      <x:c r="K391" s="9" t="n">
        <x:v>78442.6</x:v>
      </x:c>
      <x:c r="L391" s="9" t="n">
        <x:v>78699.35698000001</x:v>
      </x:c>
      <x:c r="M391" s="9" t="n">
        <x:v>78458.28852</x:v>
      </x:c>
      <x:c r="N391" s="10" t="n">
        <x:f>IF(F391="多",1,-1)*(K391/J391-1)</x:f>
        <x:v>0.0034618516650554154</x:v>
      </x:c>
      <x:c r="O391" s="10" t="n">
        <x:f>IF(F391="多",1,-1)*(M391/L391-1)</x:f>
        <x:v>0.0030631566667218557</x:v>
      </x:c>
      <x:c r="P391" s="10" t="n">
        <x:v>0.000998468421666639</x:v>
      </x:c>
      <x:c r="Q391" s="10" t="n">
        <x:v>-0.00039713195528678745</x:v>
      </x:c>
      <x:c r="R391" s="10" t="n">
        <x:f>O391-P391-Q391</x:f>
        <x:v>0.0024618202003420043</x:v>
      </x:c>
      <x:c r="S391" s="9" t="n">
        <x:f>V390</x:f>
        <x:v>7265.603777959064</x:v>
      </x:c>
      <x:c r="T391" s="9" t="n">
        <x:f>S391/(1+'回测计划'!$B$33)</x:f>
        <x:v>7261.972791563283</x:v>
      </x:c>
      <x:c r="U391" s="9" t="n">
        <x:f>T391*R391</x:f>
        <x:v>17.877671312604505</x:v>
      </x:c>
      <x:c r="V391" s="9" t="n">
        <x:f>S391+U391</x:f>
        <x:v>7283.481449271669</x:v>
      </x:c>
      <x:c r="W391" s="2" t="n">
        <x:f>IF(N391&gt;0,1,0)</x:f>
        <x:v>1</x:v>
      </x:c>
      <x:c r="X391" s="2" t="n">
        <x:f>IF(U391&gt;0,1,0)</x:f>
        <x:v>1</x:v>
      </x:c>
      <x:c r="Y391" s="9" t="n">
        <x:f>MAX(U391,0)</x:f>
        <x:v>17.877671312604505</x:v>
      </x:c>
      <x:c r="Z391" s="9" t="n">
        <x:f>-MIN(U391,0)</x:f>
        <x:v>0</x:v>
      </x:c>
    </x:row>
    <x:row r="392" ht="23" customHeight="1">
      <x:c r="A392" s="2" t="str">
        <x:v>4H-Hist-全期</x:v>
      </x:c>
      <x:c r="B392" s="2" t="str">
        <x:v>4H</x:v>
      </x:c>
      <x:c r="C392" s="2" t="str">
        <x:v>MACD Histogram</x:v>
      </x:c>
      <x:c r="D392" s="2" t="str">
        <x:v>全期</x:v>
      </x:c>
      <x:c r="E392" s="2" t="n">
        <x:v>241</x:v>
      </x:c>
      <x:c r="F392" s="2" t="str">
        <x:v>多</x:v>
      </x:c>
      <x:c r="G392" s="11" t="n">
        <x:v>46263.166666666664</x:v>
      </x:c>
      <x:c r="H392" s="11" t="n">
        <x:v>46263.333333333336</x:v>
      </x:c>
      <x:c r="I392" s="11" t="n">
        <x:v>46264.99998842592</x:v>
      </x:c>
      <x:c r="J392" s="9" t="n">
        <x:v>77805.9</x:v>
      </x:c>
      <x:c r="K392" s="9" t="n">
        <x:v>78791.1</x:v>
      </x:c>
      <x:c r="L392" s="9" t="n">
        <x:v>77821.46118</x:v>
      </x:c>
      <x:c r="M392" s="9" t="n">
        <x:v>78775.34178</x:v>
      </x:c>
      <x:c r="N392" s="10" t="n">
        <x:f>IF(F392="多",1,-1)*(K392/J392-1)</x:f>
        <x:v>0.012662278824613793</x:v>
      </x:c>
      <x:c r="O392" s="10" t="n">
        <x:f>IF(F392="多",1,-1)*(M392/L392-1)</x:f>
        <x:v>0.012257294909866712</x:v>
      </x:c>
      <x:c r="P392" s="10" t="n">
        <x:v>0.0010061286474549334</x:v>
      </x:c>
      <x:c r="Q392" s="10" t="n">
        <x:v>0.00038328774537246086</x:v>
      </x:c>
      <x:c r="R392" s="10" t="n">
        <x:f>O392-P392-Q392</x:f>
        <x:v>0.010867878517039317</x:v>
      </x:c>
      <x:c r="S392" s="9" t="n">
        <x:f>V391</x:f>
        <x:v>7283.481449271669</x:v>
      </x:c>
      <x:c r="T392" s="9" t="n">
        <x:f>S392/(1+'回测计划'!$B$33)</x:f>
        <x:v>7279.841528507415</x:v>
      </x:c>
      <x:c r="U392" s="9" t="n">
        <x:f>T392*R392</x:f>
        <x:v>79.1164333551164</x:v>
      </x:c>
      <x:c r="V392" s="9" t="n">
        <x:f>S392+U392</x:f>
        <x:v>7362.597882626785</x:v>
      </x:c>
      <x:c r="W392" s="2" t="n">
        <x:f>IF(N392&gt;0,1,0)</x:f>
        <x:v>1</x:v>
      </x:c>
      <x:c r="X392" s="2" t="n">
        <x:f>IF(U392&gt;0,1,0)</x:f>
        <x:v>1</x:v>
      </x:c>
      <x:c r="Y392" s="9" t="n">
        <x:f>MAX(U392,0)</x:f>
        <x:v>79.1164333551164</x:v>
      </x:c>
      <x:c r="Z392" s="9" t="n">
        <x:f>-MIN(U392,0)</x:f>
        <x:v>0</x:v>
      </x:c>
    </x:row>
    <x:row r="393" ht="23" customHeight="1">
      <x:c r="A393" s="2" t="str">
        <x:v>4H-Hist-全期</x:v>
      </x:c>
      <x:c r="B393" s="2" t="str">
        <x:v>4H</x:v>
      </x:c>
      <x:c r="C393" s="2" t="str">
        <x:v>MACD Histogram</x:v>
      </x:c>
      <x:c r="D393" s="2" t="str">
        <x:v>全期</x:v>
      </x:c>
      <x:c r="E393" s="2" t="n">
        <x:v>242</x:v>
      </x:c>
      <x:c r="F393" s="2" t="str">
        <x:v>多</x:v>
      </x:c>
      <x:c r="G393" s="11" t="n">
        <x:v>46281.333333333336</x:v>
      </x:c>
      <x:c r="H393" s="11" t="n">
        <x:v>46281.50000000001</x:v>
      </x:c>
      <x:c r="I393" s="11" t="n">
        <x:v>46283.166655092595</x:v>
      </x:c>
      <x:c r="J393" s="9" t="n">
        <x:v>75787.5</x:v>
      </x:c>
      <x:c r="K393" s="9" t="n">
        <x:v>76561.1</x:v>
      </x:c>
      <x:c r="L393" s="9" t="n">
        <x:v>75802.6575</x:v>
      </x:c>
      <x:c r="M393" s="9" t="n">
        <x:v>76545.78778000001</x:v>
      </x:c>
      <x:c r="N393" s="10" t="n">
        <x:f>IF(F393="多",1,-1)*(K393/J393-1)</x:f>
        <x:v>0.010207488042223378</x:v>
      </x:c>
      <x:c r="O393" s="10" t="n">
        <x:f>IF(F393="多",1,-1)*(M393/L393-1)</x:f>
        <x:v>0.009803485847445614</x:v>
      </x:c>
      <x:c r="P393" s="10" t="n">
        <x:v>0.0010049017429237229</x:v>
      </x:c>
      <x:c r="Q393" s="10" t="n">
        <x:v>0.0002938610768099884</x:v>
      </x:c>
      <x:c r="R393" s="10" t="n">
        <x:f>O393-P393-Q393</x:f>
        <x:v>0.008504723027711903</x:v>
      </x:c>
      <x:c r="S393" s="9" t="n">
        <x:f>V392</x:f>
        <x:v>7362.597882626785</x:v>
      </x:c>
      <x:c r="T393" s="9" t="n">
        <x:f>S393/(1+'回测计划'!$B$33)</x:f>
        <x:v>7358.918423415077</x:v>
      </x:c>
      <x:c r="U393" s="9" t="n">
        <x:f>T393*R393</x:f>
        <x:v>62.585562974671575</x:v>
      </x:c>
      <x:c r="V393" s="9" t="n">
        <x:f>S393+U393</x:f>
        <x:v>7425.183445601457</x:v>
      </x:c>
      <x:c r="W393" s="2" t="n">
        <x:f>IF(N393&gt;0,1,0)</x:f>
        <x:v>1</x:v>
      </x:c>
      <x:c r="X393" s="2" t="n">
        <x:f>IF(U393&gt;0,1,0)</x:f>
        <x:v>1</x:v>
      </x:c>
      <x:c r="Y393" s="9" t="n">
        <x:f>MAX(U393,0)</x:f>
        <x:v>62.585562974671575</x:v>
      </x:c>
      <x:c r="Z393" s="9" t="n">
        <x:f>-MIN(U393,0)</x:f>
        <x:v>0</x:v>
      </x:c>
    </x:row>
    <x:row r="394" ht="23" customHeight="1">
      <x:c r="A394" s="2" t="str">
        <x:v>4H-Hist-全期</x:v>
      </x:c>
      <x:c r="B394" s="2" t="str">
        <x:v>4H</x:v>
      </x:c>
      <x:c r="C394" s="2" t="str">
        <x:v>MACD Histogram</x:v>
      </x:c>
      <x:c r="D394" s="2" t="str">
        <x:v>全期</x:v>
      </x:c>
      <x:c r="E394" s="2" t="n">
        <x:v>243</x:v>
      </x:c>
      <x:c r="F394" s="2" t="str">
        <x:v>空</x:v>
      </x:c>
      <x:c r="G394" s="11" t="n">
        <x:v>46288.50000000001</x:v>
      </x:c>
      <x:c r="H394" s="11" t="n">
        <x:v>46288.666666666664</x:v>
      </x:c>
      <x:c r="I394" s="11" t="n">
        <x:v>46290.333321759266</x:v>
      </x:c>
      <x:c r="J394" s="9" t="n">
        <x:v>86100</x:v>
      </x:c>
      <x:c r="K394" s="9" t="n">
        <x:v>84370</x:v>
      </x:c>
      <x:c r="L394" s="9" t="n">
        <x:v>86082.78</x:v>
      </x:c>
      <x:c r="M394" s="9" t="n">
        <x:v>84386.874</x:v>
      </x:c>
      <x:c r="N394" s="10" t="n">
        <x:f>IF(F394="多",1,-1)*(K394/J394-1)</x:f>
        <x:v>0.020092915214866447</x:v>
      </x:c>
      <x:c r="O394" s="10" t="n">
        <x:f>IF(F394="多",1,-1)*(M394/L394-1)</x:f>
        <x:v>0.019700873972703925</x:v>
      </x:c>
      <x:c r="P394" s="10" t="n">
        <x:v>0.0009901495630136481</x:v>
      </x:c>
      <x:c r="Q394" s="10" t="n">
        <x:v>-0.00007817838751757746</x:v>
      </x:c>
      <x:c r="R394" s="10" t="n">
        <x:f>O394-P394-Q394</x:f>
        <x:v>0.018788902797207855</x:v>
      </x:c>
      <x:c r="S394" s="9" t="n">
        <x:f>V393</x:f>
        <x:v>7425.183445601457</x:v>
      </x:c>
      <x:c r="T394" s="9" t="n">
        <x:f>S394/(1+'回测计划'!$B$33)</x:f>
        <x:v>7421.472709246834</x:v>
      </x:c>
      <x:c r="U394" s="9" t="n">
        <x:f>T394*R394</x:f>
        <x:v>139.4413293461696</x:v>
      </x:c>
      <x:c r="V394" s="9" t="n">
        <x:f>S394+U394</x:f>
        <x:v>7564.624774947626</x:v>
      </x:c>
      <x:c r="W394" s="2" t="n">
        <x:f>IF(N394&gt;0,1,0)</x:f>
        <x:v>1</x:v>
      </x:c>
      <x:c r="X394" s="2" t="n">
        <x:f>IF(U394&gt;0,1,0)</x:f>
        <x:v>1</x:v>
      </x:c>
      <x:c r="Y394" s="9" t="n">
        <x:f>MAX(U394,0)</x:f>
        <x:v>139.4413293461696</x:v>
      </x:c>
      <x:c r="Z394" s="9" t="n">
        <x:f>-MIN(U394,0)</x:f>
        <x:v>0</x:v>
      </x:c>
    </x:row>
    <x:row r="395" ht="23" customHeight="1">
      <x:c r="A395" s="2" t="str">
        <x:v>4H-Hist-全期</x:v>
      </x:c>
      <x:c r="B395" s="2" t="str">
        <x:v>4H</x:v>
      </x:c>
      <x:c r="C395" s="2" t="str">
        <x:v>MACD Histogram</x:v>
      </x:c>
      <x:c r="D395" s="2" t="str">
        <x:v>全期</x:v>
      </x:c>
      <x:c r="E395" s="2" t="n">
        <x:v>244</x:v>
      </x:c>
      <x:c r="F395" s="2" t="str">
        <x:v>多</x:v>
      </x:c>
      <x:c r="G395" s="11" t="n">
        <x:v>46293.666666666664</x:v>
      </x:c>
      <x:c r="H395" s="11" t="n">
        <x:v>46293.833333333336</x:v>
      </x:c>
      <x:c r="I395" s="11" t="n">
        <x:v>46295.49998842592</x:v>
      </x:c>
      <x:c r="J395" s="9" t="n">
        <x:v>83054.5</x:v>
      </x:c>
      <x:c r="K395" s="9" t="n">
        <x:v>83270</x:v>
      </x:c>
      <x:c r="L395" s="9" t="n">
        <x:v>83071.1109</x:v>
      </x:c>
      <x:c r="M395" s="9" t="n">
        <x:v>83253.346</x:v>
      </x:c>
      <x:c r="N395" s="10" t="n">
        <x:f>IF(F395="多",1,-1)*(K395/J395-1)</x:f>
        <x:v>0.002594681805320631</x:v>
      </x:c>
      <x:c r="O395" s="10" t="n">
        <x:f>IF(F395="多",1,-1)*(M395/L395-1)</x:f>
        <x:v>0.002193724124134766</x:v>
      </x:c>
      <x:c r="P395" s="10" t="n">
        <x:v>0.0010010968620620675</x:v>
      </x:c>
      <x:c r="Q395" s="10" t="n">
        <x:v>0.00026393718405757425</x:v>
      </x:c>
      <x:c r="R395" s="10" t="n">
        <x:f>O395-P395-Q395</x:f>
        <x:v>0.0009286900780151243</x:v>
      </x:c>
      <x:c r="S395" s="9" t="n">
        <x:f>V394</x:f>
        <x:v>7564.624774947626</x:v>
      </x:c>
      <x:c r="T395" s="9" t="n">
        <x:f>S395/(1+'回测计划'!$B$33)</x:f>
        <x:v>7560.844352771241</x:v>
      </x:c>
      <x:c r="U395" s="9" t="n">
        <x:f>T395*R395</x:f>
        <x:v>7.021681131835336</x:v>
      </x:c>
      <x:c r="V395" s="9" t="n">
        <x:f>S395+U395</x:f>
        <x:v>7571.646456079461</x:v>
      </x:c>
      <x:c r="W395" s="2" t="n">
        <x:f>IF(N395&gt;0,1,0)</x:f>
        <x:v>1</x:v>
      </x:c>
      <x:c r="X395" s="2" t="n">
        <x:f>IF(U395&gt;0,1,0)</x:f>
        <x:v>1</x:v>
      </x:c>
      <x:c r="Y395" s="9" t="n">
        <x:f>MAX(U395,0)</x:f>
        <x:v>7.021681131835336</x:v>
      </x:c>
      <x:c r="Z395" s="9" t="n">
        <x:f>-MIN(U395,0)</x:f>
        <x:v>0</x:v>
      </x:c>
    </x:row>
    <x:row r="396" ht="23" customHeight="1">
      <x:c r="A396" s="2" t="str">
        <x:v>4H-Hist-全期</x:v>
      </x:c>
      <x:c r="B396" s="2" t="str">
        <x:v>4H</x:v>
      </x:c>
      <x:c r="C396" s="2" t="str">
        <x:v>MACD Histogram</x:v>
      </x:c>
      <x:c r="D396" s="2" t="str">
        <x:v>全期</x:v>
      </x:c>
      <x:c r="E396" s="2" t="n">
        <x:v>245</x:v>
      </x:c>
      <x:c r="F396" s="2" t="str">
        <x:v>空</x:v>
      </x:c>
      <x:c r="G396" s="11" t="n">
        <x:v>46300.333333333336</x:v>
      </x:c>
      <x:c r="H396" s="11" t="n">
        <x:v>46300.50000000001</x:v>
      </x:c>
      <x:c r="I396" s="11" t="n">
        <x:v>46302.166655092595</x:v>
      </x:c>
      <x:c r="J396" s="9" t="n">
        <x:v>86050.2</x:v>
      </x:c>
      <x:c r="K396" s="9" t="n">
        <x:v>85569</x:v>
      </x:c>
      <x:c r="L396" s="9" t="n">
        <x:v>86032.98996</x:v>
      </x:c>
      <x:c r="M396" s="9" t="n">
        <x:v>85586.11379999999</x:v>
      </x:c>
      <x:c r="N396" s="10" t="n">
        <x:f>IF(F396="多",1,-1)*(K396/J396-1)</x:f>
        <x:v>0.00559208462037275</x:v>
      </x:c>
      <x:c r="O396" s="10" t="n">
        <x:f>IF(F396="多",1,-1)*(M396/L396-1)</x:f>
        <x:v>0.005194241885674189</x:v>
      </x:c>
      <x:c r="P396" s="10" t="n">
        <x:v>0.0009974028790571629</x:v>
      </x:c>
      <x:c r="Q396" s="10" t="n">
        <x:v>-0.00000845991695723266</x:v>
      </x:c>
      <x:c r="R396" s="10" t="n">
        <x:f>O396-P396-Q396</x:f>
        <x:v>0.004205298923574259</x:v>
      </x:c>
      <x:c r="S396" s="9" t="n">
        <x:f>V395</x:f>
        <x:v>7571.646456079461</x:v>
      </x:c>
      <x:c r="T396" s="9" t="n">
        <x:f>S396/(1+'回测计划'!$B$33)</x:f>
        <x:v>7567.862524817053</x:v>
      </x:c>
      <x:c r="U396" s="9" t="n">
        <x:f>T396*R396</x:f>
        <x:v>31.82512412937113</x:v>
      </x:c>
      <x:c r="V396" s="9" t="n">
        <x:f>S396+U396</x:f>
        <x:v>7603.471580208832</x:v>
      </x:c>
      <x:c r="W396" s="2" t="n">
        <x:f>IF(N396&gt;0,1,0)</x:f>
        <x:v>1</x:v>
      </x:c>
      <x:c r="X396" s="2" t="n">
        <x:f>IF(U396&gt;0,1,0)</x:f>
        <x:v>1</x:v>
      </x:c>
      <x:c r="Y396" s="9" t="n">
        <x:f>MAX(U396,0)</x:f>
        <x:v>31.82512412937113</x:v>
      </x:c>
      <x:c r="Z396" s="9" t="n">
        <x:f>-MIN(U396,0)</x:f>
        <x:v>0</x:v>
      </x:c>
    </x:row>
    <x:row r="397" ht="23" customHeight="1">
      <x:c r="A397" s="2" t="str">
        <x:v>4H-Hist-全期</x:v>
      </x:c>
      <x:c r="B397" s="2" t="str">
        <x:v>4H</x:v>
      </x:c>
      <x:c r="C397" s="2" t="str">
        <x:v>MACD Histogram</x:v>
      </x:c>
      <x:c r="D397" s="2" t="str">
        <x:v>全期</x:v>
      </x:c>
      <x:c r="E397" s="2" t="n">
        <x:v>246</x:v>
      </x:c>
      <x:c r="F397" s="2" t="str">
        <x:v>多</x:v>
      </x:c>
      <x:c r="G397" s="11" t="n">
        <x:v>46304.00000000001</x:v>
      </x:c>
      <x:c r="H397" s="11" t="n">
        <x:v>46304.166666666664</x:v>
      </x:c>
      <x:c r="I397" s="11" t="n">
        <x:v>46305.833321759266</x:v>
      </x:c>
      <x:c r="J397" s="9" t="n">
        <x:v>81733</x:v>
      </x:c>
      <x:c r="K397" s="9" t="n">
        <x:v>82836.7</x:v>
      </x:c>
      <x:c r="L397" s="9" t="n">
        <x:v>81749.3466</x:v>
      </x:c>
      <x:c r="M397" s="9" t="n">
        <x:v>82820.13266</x:v>
      </x:c>
      <x:c r="N397" s="10" t="n">
        <x:f>IF(F397="多",1,-1)*(K397/J397-1)</x:f>
        <x:v>0.01350372554537338</x:v>
      </x:c>
      <x:c r="O397" s="10" t="n">
        <x:f>IF(F397="多",1,-1)*(M397/L397-1)</x:f>
        <x:v>0.01309840511924043</x:v>
      </x:c>
      <x:c r="P397" s="10" t="n">
        <x:v>0.0010065492025596204</x:v>
      </x:c>
      <x:c r="Q397" s="10" t="n">
        <x:v>0.00013129230742935249</x:v>
      </x:c>
      <x:c r="R397" s="10" t="n">
        <x:f>O397-P397-Q397</x:f>
        <x:v>0.011960563609251457</x:v>
      </x:c>
      <x:c r="S397" s="9" t="n">
        <x:f>V396</x:f>
        <x:v>7603.471580208832</x:v>
      </x:c>
      <x:c r="T397" s="9" t="n">
        <x:f>S397/(1+'回测计划'!$B$33)</x:f>
        <x:v>7599.671744336664</x:v>
      </x:c>
      <x:c r="U397" s="9" t="n">
        <x:f>T397*R397</x:f>
        <x:v>90.89635730756964</x:v>
      </x:c>
      <x:c r="V397" s="9" t="n">
        <x:f>S397+U397</x:f>
        <x:v>7694.367937516402</x:v>
      </x:c>
      <x:c r="W397" s="2" t="n">
        <x:f>IF(N397&gt;0,1,0)</x:f>
        <x:v>1</x:v>
      </x:c>
      <x:c r="X397" s="2" t="n">
        <x:f>IF(U397&gt;0,1,0)</x:f>
        <x:v>1</x:v>
      </x:c>
      <x:c r="Y397" s="9" t="n">
        <x:f>MAX(U397,0)</x:f>
        <x:v>90.89635730756964</x:v>
      </x:c>
      <x:c r="Z397" s="9" t="n">
        <x:f>-MIN(U397,0)</x:f>
        <x:v>0</x:v>
      </x:c>
    </x:row>
    <x:row r="398" ht="23" customHeight="1">
      <x:c r="A398" s="2" t="str">
        <x:v>4H-RSI-全期</x:v>
      </x:c>
      <x:c r="B398" s="2" t="str">
        <x:v>4H</x:v>
      </x:c>
      <x:c r="C398" s="2" t="str">
        <x:v>RSI</x:v>
      </x:c>
      <x:c r="D398" s="2" t="str">
        <x:v>全期</x:v>
      </x:c>
      <x:c r="E398" s="2" t="n">
        <x:v>1</x:v>
      </x:c>
      <x:c r="F398" s="2" t="str">
        <x:v>空</x:v>
      </x:c>
      <x:c r="G398" s="11" t="n">
        <x:v>44199.166666666664</x:v>
      </x:c>
      <x:c r="H398" s="11" t="n">
        <x:v>44199.333333333336</x:v>
      </x:c>
      <x:c r="I398" s="11" t="n">
        <x:v>44200.99998842592</x:v>
      </x:c>
      <x:c r="J398" s="9" t="n">
        <x:v>32198.41</x:v>
      </x:c>
      <x:c r="K398" s="9" t="n">
        <x:v>31758.38</x:v>
      </x:c>
      <x:c r="L398" s="9" t="n">
        <x:v>32191.970318</x:v>
      </x:c>
      <x:c r="M398" s="9" t="n">
        <x:v>31764.731676</x:v>
      </x:c>
      <x:c r="N398" s="10" t="n">
        <x:f>IF(F398="多",1,-1)*(K398/J398-1)</x:f>
        <x:v>0.01366620277212438</x:v>
      </x:c>
      <x:c r="O398" s="10" t="n">
        <x:f>IF(F398="多",1,-1)*(M398/L398-1)</x:f>
        <x:v>0.013271590330745098</x:v>
      </x:c>
      <x:c r="P398" s="10" t="n">
        <x:v>0.0009933642048346274</x:v>
      </x:c>
      <x:c r="Q398" s="10" t="n">
        <x:v>-0.008134278929903928</x:v>
      </x:c>
      <x:c r="R398" s="10" t="n">
        <x:f>O398-P398-Q398</x:f>
        <x:v>0.0204125050558144</x:v>
      </x:c>
      <x:c r="S398" s="9" t="n">
        <x:f>'回测计划'!$B$32</x:f>
        <x:v>10000</x:v>
      </x:c>
      <x:c r="T398" s="9" t="n">
        <x:f>S398/(1+'回测计划'!$B$33)</x:f>
        <x:v>9995.002498750626</x:v>
      </x:c>
      <x:c r="U398" s="9" t="n">
        <x:f>T398*R398</x:f>
        <x:v>204.02303903862472</x:v>
      </x:c>
      <x:c r="V398" s="9" t="n">
        <x:f>S398+U398</x:f>
        <x:v>10204.023039038624</x:v>
      </x:c>
      <x:c r="W398" s="2" t="n">
        <x:f>IF(N398&gt;0,1,0)</x:f>
        <x:v>1</x:v>
      </x:c>
      <x:c r="X398" s="2" t="n">
        <x:f>IF(U398&gt;0,1,0)</x:f>
        <x:v>1</x:v>
      </x:c>
      <x:c r="Y398" s="9" t="n">
        <x:f>MAX(U398,0)</x:f>
        <x:v>204.02303903862472</x:v>
      </x:c>
      <x:c r="Z398" s="9" t="n">
        <x:f>-MIN(U398,0)</x:f>
        <x:v>0</x:v>
      </x:c>
    </x:row>
    <x:row r="399" ht="23" customHeight="1">
      <x:c r="A399" s="2" t="str">
        <x:v>4H-RSI-全期</x:v>
      </x:c>
      <x:c r="B399" s="2" t="str">
        <x:v>4H</x:v>
      </x:c>
      <x:c r="C399" s="2" t="str">
        <x:v>RSI</x:v>
      </x:c>
      <x:c r="D399" s="2" t="str">
        <x:v>全期</x:v>
      </x:c>
      <x:c r="E399" s="2" t="n">
        <x:v>2</x:v>
      </x:c>
      <x:c r="F399" s="2" t="str">
        <x:v>多</x:v>
      </x:c>
      <x:c r="G399" s="11" t="n">
        <x:v>44218.00000000001</x:v>
      </x:c>
      <x:c r="H399" s="11" t="n">
        <x:v>44218.166666666664</x:v>
      </x:c>
      <x:c r="I399" s="11" t="n">
        <x:v>44219.833321759266</x:v>
      </x:c>
      <x:c r="J399" s="9" t="n">
        <x:v>32473.65</x:v>
      </x:c>
      <x:c r="K399" s="9" t="n">
        <x:v>31663.37</x:v>
      </x:c>
      <x:c r="L399" s="9" t="n">
        <x:v>32480.14473</x:v>
      </x:c>
      <x:c r="M399" s="9" t="n">
        <x:v>31657.037326</x:v>
      </x:c>
      <x:c r="N399" s="10" t="n">
        <x:f>IF(F399="多",1,-1)*(K399/J399-1)</x:f>
        <x:v>-0.02495192255875156</x:v>
      </x:c>
      <x:c r="O399" s="10" t="n">
        <x:f>IF(F399="多",1,-1)*(M399/L399-1)</x:f>
        <x:v>-0.025341863801479403</x:v>
      </x:c>
      <x:c r="P399" s="10" t="n">
        <x:v>0.0009873290680992603</x:v>
      </x:c>
      <x:c r="Q399" s="10" t="n">
        <x:v>0.0005151887404228258</x:v>
      </x:c>
      <x:c r="R399" s="10" t="n">
        <x:f>O399-P399-Q399</x:f>
        <x:v>-0.02684438161000149</x:v>
      </x:c>
      <x:c r="S399" s="9" t="n">
        <x:f>V398</x:f>
        <x:v>10204.023039038624</x:v>
      </x:c>
      <x:c r="T399" s="9" t="n">
        <x:f>S399/(1+'回测计划'!$B$33)</x:f>
        <x:v>10198.92357725</x:v>
      </x:c>
      <x:c r="U399" s="9" t="n">
        <x:f>T399*R399</x:f>
        <x:v>-273.7837965189405</x:v>
      </x:c>
      <x:c r="V399" s="9" t="n">
        <x:f>S399+U399</x:f>
        <x:v>9930.239242519683</x:v>
      </x:c>
      <x:c r="W399" s="2" t="n">
        <x:f>IF(N399&gt;0,1,0)</x:f>
        <x:v>0</x:v>
      </x:c>
      <x:c r="X399" s="2" t="n">
        <x:f>IF(U399&gt;0,1,0)</x:f>
        <x:v>0</x:v>
      </x:c>
      <x:c r="Y399" s="9" t="n">
        <x:f>MAX(U399,0)</x:f>
        <x:v>0</x:v>
      </x:c>
      <x:c r="Z399" s="9" t="n">
        <x:f>-MIN(U399,0)</x:f>
        <x:v>273.7837965189405</x:v>
      </x:c>
    </x:row>
    <x:row r="400" ht="23" customHeight="1">
      <x:c r="A400" s="2" t="str">
        <x:v>4H-RSI-全期</x:v>
      </x:c>
      <x:c r="B400" s="2" t="str">
        <x:v>4H</x:v>
      </x:c>
      <x:c r="C400" s="2" t="str">
        <x:v>RSI</x:v>
      </x:c>
      <x:c r="D400" s="2" t="str">
        <x:v>全期</x:v>
      </x:c>
      <x:c r="E400" s="2" t="n">
        <x:v>3</x:v>
      </x:c>
      <x:c r="F400" s="2" t="str">
        <x:v>多</x:v>
      </x:c>
      <x:c r="G400" s="11" t="n">
        <x:v>44224.00000000001</x:v>
      </x:c>
      <x:c r="H400" s="11" t="n">
        <x:v>44224.166666666664</x:v>
      </x:c>
      <x:c r="I400" s="11" t="n">
        <x:v>44225.833321759266</x:v>
      </x:c>
      <x:c r="J400" s="9" t="n">
        <x:v>30738.48</x:v>
      </x:c>
      <x:c r="K400" s="9" t="n">
        <x:v>37066.11</x:v>
      </x:c>
      <x:c r="L400" s="9" t="n">
        <x:v>30744.627696</x:v>
      </x:c>
      <x:c r="M400" s="9" t="n">
        <x:v>37058.696778000005</x:v>
      </x:c>
      <x:c r="N400" s="10" t="n">
        <x:f>IF(F400="多",1,-1)*(K400/J400-1)</x:f>
        <x:v>0.20585370519296986</x:v>
      </x:c>
      <x:c r="O400" s="10" t="n">
        <x:f>IF(F400="多",1,-1)*(M400/L400-1)</x:f>
        <x:v>0.2053714601598995</x:v>
      </x:c>
      <x:c r="P400" s="10" t="n">
        <x:v>0.0011026857300799498</x:v>
      </x:c>
      <x:c r="Q400" s="10" t="n">
        <x:v>0.001221173009045244</x:v>
      </x:c>
      <x:c r="R400" s="10" t="n">
        <x:f>O400-P400-Q400</x:f>
        <x:v>0.20304760142077427</x:v>
      </x:c>
      <x:c r="S400" s="9" t="n">
        <x:f>V399</x:f>
        <x:v>9930.239242519683</x:v>
      </x:c>
      <x:c r="T400" s="9" t="n">
        <x:f>S400/(1+'回测计划'!$B$33)</x:f>
        <x:v>9925.276604217575</x:v>
      </x:c>
      <x:c r="U400" s="9" t="n">
        <x:f>T400*R400</x:f>
        <x:v>2015.3036079241062</x:v>
      </x:c>
      <x:c r="V400" s="9" t="n">
        <x:f>S400+U400</x:f>
        <x:v>11945.54285044379</x:v>
      </x:c>
      <x:c r="W400" s="2" t="n">
        <x:f>IF(N400&gt;0,1,0)</x:f>
        <x:v>1</x:v>
      </x:c>
      <x:c r="X400" s="2" t="n">
        <x:f>IF(U400&gt;0,1,0)</x:f>
        <x:v>1</x:v>
      </x:c>
      <x:c r="Y400" s="9" t="n">
        <x:f>MAX(U400,0)</x:f>
        <x:v>2015.3036079241062</x:v>
      </x:c>
      <x:c r="Z400" s="9" t="n">
        <x:f>-MIN(U400,0)</x:f>
        <x:v>0</x:v>
      </x:c>
    </x:row>
    <x:row r="401" ht="23" customHeight="1">
      <x:c r="A401" s="2" t="str">
        <x:v>4H-RSI-全期</x:v>
      </x:c>
      <x:c r="B401" s="2" t="str">
        <x:v>4H</x:v>
      </x:c>
      <x:c r="C401" s="2" t="str">
        <x:v>RSI</x:v>
      </x:c>
      <x:c r="D401" s="2" t="str">
        <x:v>全期</x:v>
      </x:c>
      <x:c r="E401" s="2" t="n">
        <x:v>4</x:v>
      </x:c>
      <x:c r="F401" s="2" t="str">
        <x:v>空</x:v>
      </x:c>
      <x:c r="G401" s="11" t="n">
        <x:v>44231.333333333336</x:v>
      </x:c>
      <x:c r="H401" s="11" t="n">
        <x:v>44231.50000000001</x:v>
      </x:c>
      <x:c r="I401" s="11" t="n">
        <x:v>44233.166655092595</x:v>
      </x:c>
      <x:c r="J401" s="9" t="n">
        <x:v>37565.17</x:v>
      </x:c>
      <x:c r="K401" s="9" t="n">
        <x:v>37638.22</x:v>
      </x:c>
      <x:c r="L401" s="9" t="n">
        <x:v>37557.656966</x:v>
      </x:c>
      <x:c r="M401" s="9" t="n">
        <x:v>37645.747644</x:v>
      </x:c>
      <x:c r="N401" s="10" t="n">
        <x:f>IF(F401="多",1,-1)*(K401/J401-1)</x:f>
        <x:v>-0.0019446205088384794</x:v>
      </x:c>
      <x:c r="O401" s="10" t="n">
        <x:f>IF(F401="多",1,-1)*(M401/L401-1)</x:f>
        <x:v>-0.0023454785286458613</x:v>
      </x:c>
      <x:c r="P401" s="10" t="n">
        <x:v>0.001001172739264323</x:v>
      </x:c>
      <x:c r="Q401" s="10" t="n">
        <x:v>-0.003665325008626621</x:v>
      </x:c>
      <x:c r="R401" s="10" t="n">
        <x:f>O401-P401-Q401</x:f>
        <x:v>0.00031867374071643676</x:v>
      </x:c>
      <x:c r="S401" s="9" t="n">
        <x:f>V400</x:f>
        <x:v>11945.54285044379</x:v>
      </x:c>
      <x:c r="T401" s="9" t="n">
        <x:f>S401/(1+'回测计划'!$B$33)</x:f>
        <x:v>11939.573063911834</x:v>
      </x:c>
      <x:c r="U401" s="9" t="n">
        <x:f>T401*R401</x:f>
        <x:v>3.8048284108339923</x:v>
      </x:c>
      <x:c r="V401" s="9" t="n">
        <x:f>S401+U401</x:f>
        <x:v>11949.347678854623</x:v>
      </x:c>
      <x:c r="W401" s="2" t="n">
        <x:f>IF(N401&gt;0,1,0)</x:f>
        <x:v>0</x:v>
      </x:c>
      <x:c r="X401" s="2" t="n">
        <x:f>IF(U401&gt;0,1,0)</x:f>
        <x:v>1</x:v>
      </x:c>
      <x:c r="Y401" s="9" t="n">
        <x:f>MAX(U401,0)</x:f>
        <x:v>3.8048284108339923</x:v>
      </x:c>
      <x:c r="Z401" s="9" t="n">
        <x:f>-MIN(U401,0)</x:f>
        <x:v>0</x:v>
      </x:c>
    </x:row>
    <x:row r="402" ht="23" customHeight="1">
      <x:c r="A402" s="2" t="str">
        <x:v>4H-RSI-全期</x:v>
      </x:c>
      <x:c r="B402" s="2" t="str">
        <x:v>4H</x:v>
      </x:c>
      <x:c r="C402" s="2" t="str">
        <x:v>RSI</x:v>
      </x:c>
      <x:c r="D402" s="2" t="str">
        <x:v>全期</x:v>
      </x:c>
      <x:c r="E402" s="2" t="n">
        <x:v>5</x:v>
      </x:c>
      <x:c r="F402" s="2" t="str">
        <x:v>空</x:v>
      </x:c>
      <x:c r="G402" s="11" t="n">
        <x:v>44233.00000000001</x:v>
      </x:c>
      <x:c r="H402" s="11" t="n">
        <x:v>44233.166666666664</x:v>
      </x:c>
      <x:c r="I402" s="11" t="n">
        <x:v>44234.833321759266</x:v>
      </x:c>
      <x:c r="J402" s="9" t="n">
        <x:v>37638.77</x:v>
      </x:c>
      <x:c r="K402" s="9" t="n">
        <x:v>39125.98</x:v>
      </x:c>
      <x:c r="L402" s="9" t="n">
        <x:v>37631.242245999994</x:v>
      </x:c>
      <x:c r="M402" s="9" t="n">
        <x:v>39133.805196</x:v>
      </x:c>
      <x:c r="N402" s="10" t="n">
        <x:f>IF(F402="多",1,-1)*(K402/J402-1)</x:f>
        <x:v>-0.03951271521359501</x:v>
      </x:c>
      <x:c r="O402" s="10" t="n">
        <x:f>IF(F402="多",1,-1)*(M402/L402-1)</x:f>
        <x:v>-0.0399286034773334</x:v>
      </x:c>
      <x:c r="P402" s="10" t="n">
        <x:v>0.0010199643017386668</x:v>
      </x:c>
      <x:c r="Q402" s="10" t="n">
        <x:v>-0.00449631744972187</x:v>
      </x:c>
      <x:c r="R402" s="10" t="n">
        <x:f>O402-P402-Q402</x:f>
        <x:v>-0.0364522503293502</x:v>
      </x:c>
      <x:c r="S402" s="9" t="n">
        <x:f>V401</x:f>
        <x:v>11949.347678854623</x:v>
      </x:c>
      <x:c r="T402" s="9" t="n">
        <x:f>S402/(1+'回测计划'!$B$33)</x:f>
        <x:v>11943.375990859195</x:v>
      </x:c>
      <x:c r="U402" s="9" t="n">
        <x:f>T402*R402</x:f>
        <x:v>-435.36293139635035</x:v>
      </x:c>
      <x:c r="V402" s="9" t="n">
        <x:f>S402+U402</x:f>
        <x:v>11513.984747458273</x:v>
      </x:c>
      <x:c r="W402" s="2" t="n">
        <x:f>IF(N402&gt;0,1,0)</x:f>
        <x:v>0</x:v>
      </x:c>
      <x:c r="X402" s="2" t="n">
        <x:f>IF(U402&gt;0,1,0)</x:f>
        <x:v>0</x:v>
      </x:c>
      <x:c r="Y402" s="9" t="n">
        <x:f>MAX(U402,0)</x:f>
        <x:v>0</x:v>
      </x:c>
      <x:c r="Z402" s="9" t="n">
        <x:f>-MIN(U402,0)</x:f>
        <x:v>435.36293139635035</x:v>
      </x:c>
    </x:row>
    <x:row r="403" ht="23" customHeight="1">
      <x:c r="A403" s="2" t="str">
        <x:v>4H-RSI-全期</x:v>
      </x:c>
      <x:c r="B403" s="2" t="str">
        <x:v>4H</x:v>
      </x:c>
      <x:c r="C403" s="2" t="str">
        <x:v>RSI</x:v>
      </x:c>
      <x:c r="D403" s="2" t="str">
        <x:v>全期</x:v>
      </x:c>
      <x:c r="E403" s="2" t="n">
        <x:v>6</x:v>
      </x:c>
      <x:c r="F403" s="2" t="str">
        <x:v>空</x:v>
      </x:c>
      <x:c r="G403" s="11" t="n">
        <x:v>44236.00000000001</x:v>
      </x:c>
      <x:c r="H403" s="11" t="n">
        <x:v>44236.166666666664</x:v>
      </x:c>
      <x:c r="I403" s="11" t="n">
        <x:v>44237.833321759266</x:v>
      </x:c>
      <x:c r="J403" s="9" t="n">
        <x:v>43147.99</x:v>
      </x:c>
      <x:c r="K403" s="9" t="n">
        <x:v>46685</x:v>
      </x:c>
      <x:c r="L403" s="9" t="n">
        <x:v>43139.360402</x:v>
      </x:c>
      <x:c r="M403" s="9" t="n">
        <x:v>46694.337</x:v>
      </x:c>
      <x:c r="N403" s="10" t="n">
        <x:f>IF(F403="多",1,-1)*(K403/J403-1)</x:f>
        <x:v>-0.08197392277137361</x:v>
      </x:c>
      <x:c r="O403" s="10" t="n">
        <x:f>IF(F403="多",1,-1)*(M403/L403-1)</x:f>
        <x:v>-0.08240679891571112</x:v>
      </x:c>
      <x:c r="P403" s="10" t="n">
        <x:v>0.0010412033994578556</x:v>
      </x:c>
      <x:c r="Q403" s="10" t="n">
        <x:v>-0.008458264205024773</x:v>
      </x:c>
      <x:c r="R403" s="10" t="n">
        <x:f>O403-P403-Q403</x:f>
        <x:v>-0.07498973811014421</x:v>
      </x:c>
      <x:c r="S403" s="9" t="n">
        <x:f>V402</x:f>
        <x:v>11513.984747458273</x:v>
      </x:c>
      <x:c r="T403" s="9" t="n">
        <x:f>S403/(1+'回测计划'!$B$33)</x:f>
        <x:v>11508.230632142202</x:v>
      </x:c>
      <x:c r="U403" s="9" t="n">
        <x:f>T403*R403</x:f>
        <x:v>-862.9992012154831</x:v>
      </x:c>
      <x:c r="V403" s="9" t="n">
        <x:f>S403+U403</x:f>
        <x:v>10650.98554624279</x:v>
      </x:c>
      <x:c r="W403" s="2" t="n">
        <x:f>IF(N403&gt;0,1,0)</x:f>
        <x:v>0</x:v>
      </x:c>
      <x:c r="X403" s="2" t="n">
        <x:f>IF(U403&gt;0,1,0)</x:f>
        <x:v>0</x:v>
      </x:c>
      <x:c r="Y403" s="9" t="n">
        <x:f>MAX(U403,0)</x:f>
        <x:v>0</x:v>
      </x:c>
      <x:c r="Z403" s="9" t="n">
        <x:f>-MIN(U403,0)</x:f>
        <x:v>862.9992012154831</x:v>
      </x:c>
    </x:row>
    <x:row r="404" ht="23" customHeight="1">
      <x:c r="A404" s="2" t="str">
        <x:v>4H-RSI-全期</x:v>
      </x:c>
      <x:c r="B404" s="2" t="str">
        <x:v>4H</x:v>
      </x:c>
      <x:c r="C404" s="2" t="str">
        <x:v>RSI</x:v>
      </x:c>
      <x:c r="D404" s="2" t="str">
        <x:v>全期</x:v>
      </x:c>
      <x:c r="E404" s="2" t="n">
        <x:v>7</x:v>
      </x:c>
      <x:c r="F404" s="2" t="str">
        <x:v>空</x:v>
      </x:c>
      <x:c r="G404" s="11" t="n">
        <x:v>44239.00000000001</x:v>
      </x:c>
      <x:c r="H404" s="11" t="n">
        <x:v>44239.166666666664</x:v>
      </x:c>
      <x:c r="I404" s="11" t="n">
        <x:v>44240.833321759266</x:v>
      </x:c>
      <x:c r="J404" s="9" t="n">
        <x:v>47847</x:v>
      </x:c>
      <x:c r="K404" s="9" t="n">
        <x:v>46656.62</x:v>
      </x:c>
      <x:c r="L404" s="9" t="n">
        <x:v>47837.4306</x:v>
      </x:c>
      <x:c r="M404" s="9" t="n">
        <x:v>46665.951324</x:v>
      </x:c>
      <x:c r="N404" s="10" t="n">
        <x:f>IF(F404="多",1,-1)*(K404/J404-1)</x:f>
        <x:v>0.024878884778564925</x:v>
      </x:c>
      <x:c r="O404" s="10" t="n">
        <x:f>IF(F404="多",1,-1)*(M404/L404-1)</x:f>
        <x:v>0.024488758307182112</x:v>
      </x:c>
      <x:c r="P404" s="10" t="n">
        <x:v>0.0009877556208464089</x:v>
      </x:c>
      <x:c r="Q404" s="10" t="n">
        <x:v>-0.006355743016233389</x:v>
      </x:c>
      <x:c r="R404" s="10" t="n">
        <x:f>O404-P404-Q404</x:f>
        <x:v>0.029856745702569094</x:v>
      </x:c>
      <x:c r="S404" s="9" t="n">
        <x:f>V403</x:f>
        <x:v>10650.98554624279</x:v>
      </x:c>
      <x:c r="T404" s="9" t="n">
        <x:f>S404/(1+'回测计划'!$B$33)</x:f>
        <x:v>10645.662714885348</x:v>
      </x:c>
      <x:c r="U404" s="9" t="n">
        <x:f>T404*R404</x:f>
        <x:v>317.84484451365313</x:v>
      </x:c>
      <x:c r="V404" s="9" t="n">
        <x:f>S404+U404</x:f>
        <x:v>10968.830390756442</x:v>
      </x:c>
      <x:c r="W404" s="2" t="n">
        <x:f>IF(N404&gt;0,1,0)</x:f>
        <x:v>1</x:v>
      </x:c>
      <x:c r="X404" s="2" t="n">
        <x:f>IF(U404&gt;0,1,0)</x:f>
        <x:v>1</x:v>
      </x:c>
      <x:c r="Y404" s="9" t="n">
        <x:f>MAX(U404,0)</x:f>
        <x:v>317.84484451365313</x:v>
      </x:c>
      <x:c r="Z404" s="9" t="n">
        <x:f>-MIN(U404,0)</x:f>
        <x:v>0</x:v>
      </x:c>
    </x:row>
    <x:row r="405" ht="23" customHeight="1">
      <x:c r="A405" s="2" t="str">
        <x:v>4H-RSI-全期</x:v>
      </x:c>
      <x:c r="B405" s="2" t="str">
        <x:v>4H</x:v>
      </x:c>
      <x:c r="C405" s="2" t="str">
        <x:v>RSI</x:v>
      </x:c>
      <x:c r="D405" s="2" t="str">
        <x:v>全期</x:v>
      </x:c>
      <x:c r="E405" s="2" t="n">
        <x:v>8</x:v>
      </x:c>
      <x:c r="F405" s="2" t="str">
        <x:v>空</x:v>
      </x:c>
      <x:c r="G405" s="11" t="n">
        <x:v>44241.833333333336</x:v>
      </x:c>
      <x:c r="H405" s="11" t="n">
        <x:v>44242.00000000001</x:v>
      </x:c>
      <x:c r="I405" s="11" t="n">
        <x:v>44243.666655092595</x:v>
      </x:c>
      <x:c r="J405" s="9" t="n">
        <x:v>48630.08</x:v>
      </x:c>
      <x:c r="K405" s="9" t="n">
        <x:v>49224</x:v>
      </x:c>
      <x:c r="L405" s="9" t="n">
        <x:v>48620.353984</x:v>
      </x:c>
      <x:c r="M405" s="9" t="n">
        <x:v>49233.8448</x:v>
      </x:c>
      <x:c r="N405" s="10" t="n">
        <x:f>IF(F405="多",1,-1)*(K405/J405-1)</x:f>
        <x:v>-0.01221301712849332</x:v>
      </x:c>
      <x:c r="O405" s="10" t="n">
        <x:f>IF(F405="多",1,-1)*(M405/L405-1)</x:f>
        <x:v>-0.012617983328584659</x:v>
      </x:c>
      <x:c r="P405" s="10" t="n">
        <x:v>0.0010063089916642922</x:v>
      </x:c>
      <x:c r="Q405" s="10" t="n">
        <x:v>-0.004724963364904729</x:v>
      </x:c>
      <x:c r="R405" s="10" t="n">
        <x:f>O405-P405-Q405</x:f>
        <x:v>-0.008899328955344222</x:v>
      </x:c>
      <x:c r="S405" s="9" t="n">
        <x:f>V404</x:f>
        <x:v>10968.830390756442</x:v>
      </x:c>
      <x:c r="T405" s="9" t="n">
        <x:f>S405/(1+'回测计划'!$B$33)</x:f>
        <x:v>10963.348716398245</x:v>
      </x:c>
      <x:c r="U405" s="9" t="n">
        <x:f>T405*R405</x:f>
        <x:v>-97.5664466793788</x:v>
      </x:c>
      <x:c r="V405" s="9" t="n">
        <x:f>S405+U405</x:f>
        <x:v>10871.263944077064</x:v>
      </x:c>
      <x:c r="W405" s="2" t="n">
        <x:f>IF(N405&gt;0,1,0)</x:f>
        <x:v>0</x:v>
      </x:c>
      <x:c r="X405" s="2" t="n">
        <x:f>IF(U405&gt;0,1,0)</x:f>
        <x:v>0</x:v>
      </x:c>
      <x:c r="Y405" s="9" t="n">
        <x:f>MAX(U405,0)</x:f>
        <x:v>0</x:v>
      </x:c>
      <x:c r="Z405" s="9" t="n">
        <x:f>-MIN(U405,0)</x:f>
        <x:v>97.5664466793788</x:v>
      </x:c>
    </x:row>
    <x:row r="406" ht="23" customHeight="1">
      <x:c r="A406" s="2" t="str">
        <x:v>4H-RSI-全期</x:v>
      </x:c>
      <x:c r="B406" s="2" t="str">
        <x:v>4H</x:v>
      </x:c>
      <x:c r="C406" s="2" t="str">
        <x:v>RSI</x:v>
      </x:c>
      <x:c r="D406" s="2" t="str">
        <x:v>全期</x:v>
      </x:c>
      <x:c r="E406" s="2" t="n">
        <x:v>9</x:v>
      </x:c>
      <x:c r="F406" s="2" t="str">
        <x:v>空</x:v>
      </x:c>
      <x:c r="G406" s="11" t="n">
        <x:v>44243.50000000001</x:v>
      </x:c>
      <x:c r="H406" s="11" t="n">
        <x:v>44243.666666666664</x:v>
      </x:c>
      <x:c r="I406" s="11" t="n">
        <x:v>44245.333321759266</x:v>
      </x:c>
      <x:c r="J406" s="9" t="n">
        <x:v>49224.01</x:v>
      </x:c>
      <x:c r="K406" s="9" t="n">
        <x:v>52194.62</x:v>
      </x:c>
      <x:c r="L406" s="9" t="n">
        <x:v>49214.165198</x:v>
      </x:c>
      <x:c r="M406" s="9" t="n">
        <x:v>52205.058924000004</x:v>
      </x:c>
      <x:c r="N406" s="10" t="n">
        <x:f>IF(F406="多",1,-1)*(K406/J406-1)</x:f>
        <x:v>-0.06034880132683207</x:v>
      </x:c>
      <x:c r="O406" s="10" t="n">
        <x:f>IF(F406="多",1,-1)*(M406/L406-1)</x:f>
        <x:v>-0.06077302569223608</x:v>
      </x:c>
      <x:c r="P406" s="10" t="n">
        <x:v>0.0010303865128461181</x:v>
      </x:c>
      <x:c r="Q406" s="10" t="n">
        <x:v>-0.004957820385967147</x:v>
      </x:c>
      <x:c r="R406" s="10" t="n">
        <x:f>O406-P406-Q406</x:f>
        <x:v>-0.056845591819115054</x:v>
      </x:c>
      <x:c r="S406" s="9" t="n">
        <x:f>V405</x:f>
        <x:v>10871.263944077064</x:v>
      </x:c>
      <x:c r="T406" s="9" t="n">
        <x:f>S406/(1+'回测计划'!$B$33)</x:f>
        <x:v>10865.831028562783</x:v>
      </x:c>
      <x:c r="U406" s="9" t="n">
        <x:f>T406*R406</x:f>
        <x:v>-617.6745954251551</x:v>
      </x:c>
      <x:c r="V406" s="9" t="n">
        <x:f>S406+U406</x:f>
        <x:v>10253.589348651909</x:v>
      </x:c>
      <x:c r="W406" s="2" t="n">
        <x:f>IF(N406&gt;0,1,0)</x:f>
        <x:v>0</x:v>
      </x:c>
      <x:c r="X406" s="2" t="n">
        <x:f>IF(U406&gt;0,1,0)</x:f>
        <x:v>0</x:v>
      </x:c>
      <x:c r="Y406" s="9" t="n">
        <x:f>MAX(U406,0)</x:f>
        <x:v>0</x:v>
      </x:c>
      <x:c r="Z406" s="9" t="n">
        <x:f>-MIN(U406,0)</x:f>
        <x:v>617.6745954251551</x:v>
      </x:c>
    </x:row>
    <x:row r="407" ht="23" customHeight="1">
      <x:c r="A407" s="2" t="str">
        <x:v>4H-RSI-全期</x:v>
      </x:c>
      <x:c r="B407" s="2" t="str">
        <x:v>4H</x:v>
      </x:c>
      <x:c r="C407" s="2" t="str">
        <x:v>RSI</x:v>
      </x:c>
      <x:c r="D407" s="2" t="str">
        <x:v>全期</x:v>
      </x:c>
      <x:c r="E407" s="2" t="n">
        <x:v>10</x:v>
      </x:c>
      <x:c r="F407" s="2" t="str">
        <x:v>空</x:v>
      </x:c>
      <x:c r="G407" s="11" t="n">
        <x:v>44245.166666666664</x:v>
      </x:c>
      <x:c r="H407" s="11" t="n">
        <x:v>44245.333333333336</x:v>
      </x:c>
      <x:c r="I407" s="11" t="n">
        <x:v>44246.99998842592</x:v>
      </x:c>
      <x:c r="J407" s="9" t="n">
        <x:v>52194.62</x:v>
      </x:c>
      <x:c r="K407" s="9" t="n">
        <x:v>53944.7</x:v>
      </x:c>
      <x:c r="L407" s="9" t="n">
        <x:v>52184.181076</x:v>
      </x:c>
      <x:c r="M407" s="9" t="n">
        <x:v>53955.488939999996</x:v>
      </x:c>
      <x:c r="N407" s="10" t="n">
        <x:f>IF(F407="多",1,-1)*(K407/J407-1)</x:f>
        <x:v>-0.033529892544480466</x:v>
      </x:c>
      <x:c r="O407" s="10" t="n">
        <x:f>IF(F407="多",1,-1)*(M407/L407-1)</x:f>
        <x:v>-0.03394338720042955</x:v>
      </x:c>
      <x:c r="P407" s="10" t="n">
        <x:v>0.001016971693600215</x:v>
      </x:c>
      <x:c r="Q407" s="10" t="n">
        <x:v>-0.005847781376813574</x:v>
      </x:c>
      <x:c r="R407" s="10" t="n">
        <x:f>O407-P407-Q407</x:f>
        <x:v>-0.029112577517216198</x:v>
      </x:c>
      <x:c r="S407" s="9" t="n">
        <x:f>V406</x:f>
        <x:v>10253.589348651909</x:v>
      </x:c>
      <x:c r="T407" s="9" t="n">
        <x:f>S407/(1+'回测计划'!$B$33)</x:f>
        <x:v>10248.465116093863</x:v>
      </x:c>
      <x:c r="U407" s="9" t="n">
        <x:f>T407*R407</x:f>
        <x:v>-298.3592351247687</x:v>
      </x:c>
      <x:c r="V407" s="9" t="n">
        <x:f>S407+U407</x:f>
        <x:v>9955.230113527141</x:v>
      </x:c>
      <x:c r="W407" s="2" t="n">
        <x:f>IF(N407&gt;0,1,0)</x:f>
        <x:v>0</x:v>
      </x:c>
      <x:c r="X407" s="2" t="n">
        <x:f>IF(U407&gt;0,1,0)</x:f>
        <x:v>0</x:v>
      </x:c>
      <x:c r="Y407" s="9" t="n">
        <x:f>MAX(U407,0)</x:f>
        <x:v>0</x:v>
      </x:c>
      <x:c r="Z407" s="9" t="n">
        <x:f>-MIN(U407,0)</x:f>
        <x:v>298.3592351247687</x:v>
      </x:c>
    </x:row>
    <x:row r="408" ht="23" customHeight="1">
      <x:c r="A408" s="2" t="str">
        <x:v>4H-RSI-全期</x:v>
      </x:c>
      <x:c r="B408" s="2" t="str">
        <x:v>4H</x:v>
      </x:c>
      <x:c r="C408" s="2" t="str">
        <x:v>RSI</x:v>
      </x:c>
      <x:c r="D408" s="2" t="str">
        <x:v>全期</x:v>
      </x:c>
      <x:c r="E408" s="2" t="n">
        <x:v>11</x:v>
      </x:c>
      <x:c r="F408" s="2" t="str">
        <x:v>多</x:v>
      </x:c>
      <x:c r="G408" s="11" t="n">
        <x:v>44253.666666666664</x:v>
      </x:c>
      <x:c r="H408" s="11" t="n">
        <x:v>44253.833333333336</x:v>
      </x:c>
      <x:c r="I408" s="11" t="n">
        <x:v>44255.49998842592</x:v>
      </x:c>
      <x:c r="J408" s="9" t="n">
        <x:v>46433.79</x:v>
      </x:c>
      <x:c r="K408" s="9" t="n">
        <x:v>44646.33</x:v>
      </x:c>
      <x:c r="L408" s="9" t="n">
        <x:v>46443.076758</x:v>
      </x:c>
      <x:c r="M408" s="9" t="n">
        <x:v>44637.400734</x:v>
      </x:c>
      <x:c r="N408" s="10" t="n">
        <x:f>IF(F408="多",1,-1)*(K408/J408-1)</x:f>
        <x:v>-0.03849481164470958</x:v>
      </x:c>
      <x:c r="O408" s="10" t="n">
        <x:f>IF(F408="多",1,-1)*(M408/L408-1)</x:f>
        <x:v>-0.03887933681501765</x:v>
      </x:c>
      <x:c r="P408" s="10" t="n">
        <x:v>0.0009805603315924912</x:v>
      </x:c>
      <x:c r="Q408" s="10" t="n">
        <x:v>0.0010561778352841417</x:v>
      </x:c>
      <x:c r="R408" s="10" t="n">
        <x:f>O408-P408-Q408</x:f>
        <x:v>-0.04091607498189428</x:v>
      </x:c>
      <x:c r="S408" s="9" t="n">
        <x:f>V407</x:f>
        <x:v>9955.230113527141</x:v>
      </x:c>
      <x:c r="T408" s="9" t="n">
        <x:f>S408/(1+'回测计划'!$B$33)</x:f>
        <x:v>9950.254986034124</x:v>
      </x:c>
      <x:c r="U408" s="9" t="n">
        <x:f>T408*R408</x:f>
        <x:v>-407.1253790975396</x:v>
      </x:c>
      <x:c r="V408" s="9" t="n">
        <x:f>S408+U408</x:f>
        <x:v>9548.104734429602</x:v>
      </x:c>
      <x:c r="W408" s="2" t="n">
        <x:f>IF(N408&gt;0,1,0)</x:f>
        <x:v>0</x:v>
      </x:c>
      <x:c r="X408" s="2" t="n">
        <x:f>IF(U408&gt;0,1,0)</x:f>
        <x:v>0</x:v>
      </x:c>
      <x:c r="Y408" s="9" t="n">
        <x:f>MAX(U408,0)</x:f>
        <x:v>0</x:v>
      </x:c>
      <x:c r="Z408" s="9" t="n">
        <x:f>-MIN(U408,0)</x:f>
        <x:v>407.1253790975396</x:v>
      </x:c>
    </x:row>
    <x:row r="409" ht="23" customHeight="1">
      <x:c r="A409" s="2" t="str">
        <x:v>4H-RSI-全期</x:v>
      </x:c>
      <x:c r="B409" s="2" t="str">
        <x:v>4H</x:v>
      </x:c>
      <x:c r="C409" s="2" t="str">
        <x:v>RSI</x:v>
      </x:c>
      <x:c r="D409" s="2" t="str">
        <x:v>全期</x:v>
      </x:c>
      <x:c r="E409" s="2" t="n">
        <x:v>12</x:v>
      </x:c>
      <x:c r="F409" s="2" t="str">
        <x:v>多</x:v>
      </x:c>
      <x:c r="G409" s="11" t="n">
        <x:v>44255.666666666664</x:v>
      </x:c>
      <x:c r="H409" s="11" t="n">
        <x:v>44255.833333333336</x:v>
      </x:c>
      <x:c r="I409" s="11" t="n">
        <x:v>44257.49998842592</x:v>
      </x:c>
      <x:c r="J409" s="9" t="n">
        <x:v>45335.56</x:v>
      </x:c>
      <x:c r="K409" s="9" t="n">
        <x:v>48988.38</x:v>
      </x:c>
      <x:c r="L409" s="9" t="n">
        <x:v>45344.627111999995</x:v>
      </x:c>
      <x:c r="M409" s="9" t="n">
        <x:v>48978.582323999995</x:v>
      </x:c>
      <x:c r="N409" s="10" t="n">
        <x:f>IF(F409="多",1,-1)*(K409/J409-1)</x:f>
        <x:v>0.08057295421077848</x:v>
      </x:c>
      <x:c r="O409" s="10" t="n">
        <x:f>IF(F409="多",1,-1)*(M409/L409-1)</x:f>
        <x:v>0.08014081145764473</x:v>
      </x:c>
      <x:c r="P409" s="10" t="n">
        <x:v>0.0010400704057288224</x:v>
      </x:c>
      <x:c r="Q409" s="10" t="n">
        <x:v>0.0008496089191921923</x:v>
      </x:c>
      <x:c r="R409" s="10" t="n">
        <x:f>O409-P409-Q409</x:f>
        <x:v>0.07825113213272372</x:v>
      </x:c>
      <x:c r="S409" s="9" t="n">
        <x:f>V408</x:f>
        <x:v>9548.104734429602</x:v>
      </x:c>
      <x:c r="T409" s="9" t="n">
        <x:f>S409/(1+'回测计划'!$B$33)</x:f>
        <x:v>9543.333067895655</x:v>
      </x:c>
      <x:c r="U409" s="9" t="n">
        <x:f>T409*R409</x:f>
        <x:v>746.7766168824945</x:v>
      </x:c>
      <x:c r="V409" s="9" t="n">
        <x:f>S409+U409</x:f>
        <x:v>10294.881351312097</x:v>
      </x:c>
      <x:c r="W409" s="2" t="n">
        <x:f>IF(N409&gt;0,1,0)</x:f>
        <x:v>1</x:v>
      </x:c>
      <x:c r="X409" s="2" t="n">
        <x:f>IF(U409&gt;0,1,0)</x:f>
        <x:v>1</x:v>
      </x:c>
      <x:c r="Y409" s="9" t="n">
        <x:f>MAX(U409,0)</x:f>
        <x:v>746.7766168824945</x:v>
      </x:c>
      <x:c r="Z409" s="9" t="n">
        <x:f>-MIN(U409,0)</x:f>
        <x:v>0</x:v>
      </x:c>
    </x:row>
    <x:row r="410" ht="23" customHeight="1">
      <x:c r="A410" s="2" t="str">
        <x:v>4H-RSI-全期</x:v>
      </x:c>
      <x:c r="B410" s="2" t="str">
        <x:v>4H</x:v>
      </x:c>
      <x:c r="C410" s="2" t="str">
        <x:v>RSI</x:v>
      </x:c>
      <x:c r="D410" s="2" t="str">
        <x:v>全期</x:v>
      </x:c>
      <x:c r="E410" s="2" t="n">
        <x:v>13</x:v>
      </x:c>
      <x:c r="F410" s="2" t="str">
        <x:v>空</x:v>
      </x:c>
      <x:c r="G410" s="11" t="n">
        <x:v>44267.333333333336</x:v>
      </x:c>
      <x:c r="H410" s="11" t="n">
        <x:v>44267.50000000001</x:v>
      </x:c>
      <x:c r="I410" s="11" t="n">
        <x:v>44269.166655092595</x:v>
      </x:c>
      <x:c r="J410" s="9" t="n">
        <x:v>57176.59</x:v>
      </x:c>
      <x:c r="K410" s="9" t="n">
        <x:v>60804.75</x:v>
      </x:c>
      <x:c r="L410" s="9" t="n">
        <x:v>57165.154682</x:v>
      </x:c>
      <x:c r="M410" s="9" t="n">
        <x:v>60816.91095</x:v>
      </x:c>
      <x:c r="N410" s="10" t="n">
        <x:f>IF(F410="多",1,-1)*(K410/J410-1)</x:f>
        <x:v>-0.06345534072598591</x:v>
      </x:c>
      <x:c r="O410" s="10" t="n">
        <x:f>IF(F410="多",1,-1)*(M410/L410-1)</x:f>
        <x:v>-0.06388080795572226</x:v>
      </x:c>
      <x:c r="P410" s="10" t="n">
        <x:v>0.001031940403977861</x:v>
      </x:c>
      <x:c r="Q410" s="10" t="n">
        <x:v>-0.0028610236655285145</x:v>
      </x:c>
      <x:c r="R410" s="10" t="n">
        <x:f>O410-P410-Q410</x:f>
        <x:v>-0.06205172469417161</x:v>
      </x:c>
      <x:c r="S410" s="9" t="n">
        <x:f>V409</x:f>
        <x:v>10294.881351312097</x:v>
      </x:c>
      <x:c r="T410" s="9" t="n">
        <x:f>S410/(1+'回测计划'!$B$33)</x:f>
        <x:v>10289.736483070563</x:v>
      </x:c>
      <x:c r="U410" s="9" t="n">
        <x:f>T410*R410</x:f>
        <x:v>-638.4958954230682</x:v>
      </x:c>
      <x:c r="V410" s="9" t="n">
        <x:f>S410+U410</x:f>
        <x:v>9656.385455889029</x:v>
      </x:c>
      <x:c r="W410" s="2" t="n">
        <x:f>IF(N410&gt;0,1,0)</x:f>
        <x:v>0</x:v>
      </x:c>
      <x:c r="X410" s="2" t="n">
        <x:f>IF(U410&gt;0,1,0)</x:f>
        <x:v>0</x:v>
      </x:c>
      <x:c r="Y410" s="9" t="n">
        <x:f>MAX(U410,0)</x:f>
        <x:v>0</x:v>
      </x:c>
      <x:c r="Z410" s="9" t="n">
        <x:f>-MIN(U410,0)</x:f>
        <x:v>638.4958954230682</x:v>
      </x:c>
    </x:row>
    <x:row r="411" ht="23" customHeight="1">
      <x:c r="A411" s="2" t="str">
        <x:v>4H-RSI-全期</x:v>
      </x:c>
      <x:c r="B411" s="2" t="str">
        <x:v>4H</x:v>
      </x:c>
      <x:c r="C411" s="2" t="str">
        <x:v>RSI</x:v>
      </x:c>
      <x:c r="D411" s="2" t="str">
        <x:v>全期</x:v>
      </x:c>
      <x:c r="E411" s="2" t="n">
        <x:v>14</x:v>
      </x:c>
      <x:c r="F411" s="2" t="str">
        <x:v>多</x:v>
      </x:c>
      <x:c r="G411" s="11" t="n">
        <x:v>44280.50000000001</x:v>
      </x:c>
      <x:c r="H411" s="11" t="n">
        <x:v>44280.666666666664</x:v>
      </x:c>
      <x:c r="I411" s="11" t="n">
        <x:v>44282.333321759266</x:v>
      </x:c>
      <x:c r="J411" s="9" t="n">
        <x:v>52298.33</x:v>
      </x:c>
      <x:c r="K411" s="9" t="n">
        <x:v>55030</x:v>
      </x:c>
      <x:c r="L411" s="9" t="n">
        <x:v>52308.789666000004</x:v>
      </x:c>
      <x:c r="M411" s="9" t="n">
        <x:v>55018.994</x:v>
      </x:c>
      <x:c r="N411" s="10" t="n">
        <x:f>IF(F411="多",1,-1)*(K411/J411-1)</x:f>
        <x:v>0.05223245178192104</x:v>
      </x:c>
      <x:c r="O411" s="10" t="n">
        <x:f>IF(F411="多",1,-1)*(M411/L411-1)</x:f>
        <x:v>0.05181164296297203</x:v>
      </x:c>
      <x:c r="P411" s="10" t="n">
        <x:v>0.001025905821481486</x:v>
      </x:c>
      <x:c r="Q411" s="10" t="n">
        <x:v>0.00045890030630172854</x:v>
      </x:c>
      <x:c r="R411" s="10" t="n">
        <x:f>O411-P411-Q411</x:f>
        <x:v>0.050326836835188814</x:v>
      </x:c>
      <x:c r="S411" s="9" t="n">
        <x:f>V410</x:f>
        <x:v>9656.385455889029</x:v>
      </x:c>
      <x:c r="T411" s="9" t="n">
        <x:f>S411/(1+'回测计划'!$B$33)</x:f>
        <x:v>9651.559676051003</x:v>
      </x:c>
      <x:c r="U411" s="9" t="n">
        <x:f>T411*R411</x:f>
        <x:v>485.73246902170666</x:v>
      </x:c>
      <x:c r="V411" s="9" t="n">
        <x:f>S411+U411</x:f>
        <x:v>10142.117924910735</x:v>
      </x:c>
      <x:c r="W411" s="2" t="n">
        <x:f>IF(N411&gt;0,1,0)</x:f>
        <x:v>1</x:v>
      </x:c>
      <x:c r="X411" s="2" t="n">
        <x:f>IF(U411&gt;0,1,0)</x:f>
        <x:v>1</x:v>
      </x:c>
      <x:c r="Y411" s="9" t="n">
        <x:f>MAX(U411,0)</x:f>
        <x:v>485.73246902170666</x:v>
      </x:c>
      <x:c r="Z411" s="9" t="n">
        <x:f>-MIN(U411,0)</x:f>
        <x:v>0</x:v>
      </x:c>
    </x:row>
    <x:row r="412" ht="23" customHeight="1">
      <x:c r="A412" s="2" t="str">
        <x:v>4H-RSI-全期</x:v>
      </x:c>
      <x:c r="B412" s="2" t="str">
        <x:v>4H</x:v>
      </x:c>
      <x:c r="C412" s="2" t="str">
        <x:v>RSI</x:v>
      </x:c>
      <x:c r="D412" s="2" t="str">
        <x:v>全期</x:v>
      </x:c>
      <x:c r="E412" s="2" t="n">
        <x:v>15</x:v>
      </x:c>
      <x:c r="F412" s="2" t="str">
        <x:v>空</x:v>
      </x:c>
      <x:c r="G412" s="11" t="n">
        <x:v>44287.00000000001</x:v>
      </x:c>
      <x:c r="H412" s="11" t="n">
        <x:v>44287.166666666664</x:v>
      </x:c>
      <x:c r="I412" s="11" t="n">
        <x:v>44288.833321759266</x:v>
      </x:c>
      <x:c r="J412" s="9" t="n">
        <x:v>58644.26</x:v>
      </x:c>
      <x:c r="K412" s="9" t="n">
        <x:v>59654.52</x:v>
      </x:c>
      <x:c r="L412" s="9" t="n">
        <x:v>58632.531148</x:v>
      </x:c>
      <x:c r="M412" s="9" t="n">
        <x:v>59666.450904</x:v>
      </x:c>
      <x:c r="N412" s="10" t="n">
        <x:f>IF(F412="多",1,-1)*(K412/J412-1)</x:f>
        <x:v>-0.017226920418127678</x:v>
      </x:c>
      <x:c r="O412" s="10" t="n">
        <x:f>IF(F412="多",1,-1)*(M412/L412-1)</x:f>
        <x:v>-0.01763389258072756</x:v>
      </x:c>
      <x:c r="P412" s="10" t="n">
        <x:v>0.0010088169462903638</x:v>
      </x:c>
      <x:c r="Q412" s="10" t="n">
        <x:v>-0.004366332206884986</x:v>
      </x:c>
      <x:c r="R412" s="10" t="n">
        <x:f>O412-P412-Q412</x:f>
        <x:v>-0.01427637732013294</x:v>
      </x:c>
      <x:c r="S412" s="9" t="n">
        <x:f>V411</x:f>
        <x:v>10142.117924910735</x:v>
      </x:c>
      <x:c r="T412" s="9" t="n">
        <x:f>S412/(1+'回测计划'!$B$33)</x:f>
        <x:v>10137.04940021063</x:v>
      </x:c>
      <x:c r="U412" s="9" t="n">
        <x:f>T412*R412</x:f>
        <x:v>-144.72034215023427</x:v>
      </x:c>
      <x:c r="V412" s="9" t="n">
        <x:f>S412+U412</x:f>
        <x:v>9997.3975827605</x:v>
      </x:c>
      <x:c r="W412" s="2" t="n">
        <x:f>IF(N412&gt;0,1,0)</x:f>
        <x:v>0</x:v>
      </x:c>
      <x:c r="X412" s="2" t="n">
        <x:f>IF(U412&gt;0,1,0)</x:f>
        <x:v>0</x:v>
      </x:c>
      <x:c r="Y412" s="9" t="n">
        <x:f>MAX(U412,0)</x:f>
        <x:v>0</x:v>
      </x:c>
      <x:c r="Z412" s="9" t="n">
        <x:f>-MIN(U412,0)</x:f>
        <x:v>144.72034215023427</x:v>
      </x:c>
    </x:row>
    <x:row r="413" ht="23" customHeight="1">
      <x:c r="A413" s="2" t="str">
        <x:v>4H-RSI-全期</x:v>
      </x:c>
      <x:c r="B413" s="2" t="str">
        <x:v>4H</x:v>
      </x:c>
      <x:c r="C413" s="2" t="str">
        <x:v>RSI</x:v>
      </x:c>
      <x:c r="D413" s="2" t="str">
        <x:v>全期</x:v>
      </x:c>
      <x:c r="E413" s="2" t="n">
        <x:v>16</x:v>
      </x:c>
      <x:c r="F413" s="2" t="str">
        <x:v>空</x:v>
      </x:c>
      <x:c r="G413" s="11" t="n">
        <x:v>44298.666666666664</x:v>
      </x:c>
      <x:c r="H413" s="11" t="n">
        <x:v>44298.833333333336</x:v>
      </x:c>
      <x:c r="I413" s="11" t="n">
        <x:v>44300.49998842592</x:v>
      </x:c>
      <x:c r="J413" s="9" t="n">
        <x:v>60335.08</x:v>
      </x:c>
      <x:c r="K413" s="9" t="n">
        <x:v>63857.87</x:v>
      </x:c>
      <x:c r="L413" s="9" t="n">
        <x:v>60323.012984</x:v>
      </x:c>
      <x:c r="M413" s="9" t="n">
        <x:v>63870.641574</x:v>
      </x:c>
      <x:c r="N413" s="10" t="n">
        <x:f>IF(F413="多",1,-1)*(K413/J413-1)</x:f>
        <x:v>-0.05838709420788035</x:v>
      </x:c>
      <x:c r="O413" s="10" t="n">
        <x:f>IF(F413="多",1,-1)*(M413/L413-1)</x:f>
        <x:v>-0.05881053373346856</x:v>
      </x:c>
      <x:c r="P413" s="10" t="n">
        <x:v>0.0010294052668667342</x:v>
      </x:c>
      <x:c r="Q413" s="10" t="n">
        <x:v>-0.004930530367824785</x:v>
      </x:c>
      <x:c r="R413" s="10" t="n">
        <x:f>O413-P413-Q413</x:f>
        <x:v>-0.05490940863251051</x:v>
      </x:c>
      <x:c r="S413" s="9" t="n">
        <x:f>V412</x:f>
        <x:v>9997.3975827605</x:v>
      </x:c>
      <x:c r="T413" s="9" t="n">
        <x:f>S413/(1+'回测计划'!$B$33)</x:f>
        <x:v>9992.401382069467</x:v>
      </x:c>
      <x:c r="U413" s="9" t="n">
        <x:f>T413*R413</x:f>
        <x:v>-548.6768507081151</x:v>
      </x:c>
      <x:c r="V413" s="9" t="n">
        <x:f>S413+U413</x:f>
        <x:v>9448.720732052385</x:v>
      </x:c>
      <x:c r="W413" s="2" t="n">
        <x:f>IF(N413&gt;0,1,0)</x:f>
        <x:v>0</x:v>
      </x:c>
      <x:c r="X413" s="2" t="n">
        <x:f>IF(U413&gt;0,1,0)</x:f>
        <x:v>0</x:v>
      </x:c>
      <x:c r="Y413" s="9" t="n">
        <x:f>MAX(U413,0)</x:f>
        <x:v>0</x:v>
      </x:c>
      <x:c r="Z413" s="9" t="n">
        <x:f>-MIN(U413,0)</x:f>
        <x:v>548.6768507081151</x:v>
      </x:c>
    </x:row>
    <x:row r="414" ht="23" customHeight="1">
      <x:c r="A414" s="2" t="str">
        <x:v>4H-RSI-全期</x:v>
      </x:c>
      <x:c r="B414" s="2" t="str">
        <x:v>4H</x:v>
      </x:c>
      <x:c r="C414" s="2" t="str">
        <x:v>RSI</x:v>
      </x:c>
      <x:c r="D414" s="2" t="str">
        <x:v>全期</x:v>
      </x:c>
      <x:c r="E414" s="2" t="n">
        <x:v>17</x:v>
      </x:c>
      <x:c r="F414" s="2" t="str">
        <x:v>多</x:v>
      </x:c>
      <x:c r="G414" s="11" t="n">
        <x:v>44308.50000000001</x:v>
      </x:c>
      <x:c r="H414" s="11" t="n">
        <x:v>44308.666666666664</x:v>
      </x:c>
      <x:c r="I414" s="11" t="n">
        <x:v>44310.333321759266</x:v>
      </x:c>
      <x:c r="J414" s="9" t="n">
        <x:v>54160</x:v>
      </x:c>
      <x:c r="K414" s="9" t="n">
        <x:v>51122.62</x:v>
      </x:c>
      <x:c r="L414" s="9" t="n">
        <x:v>54170.832</x:v>
      </x:c>
      <x:c r="M414" s="9" t="n">
        <x:v>51112.395476000005</x:v>
      </x:c>
      <x:c r="N414" s="10" t="n">
        <x:f>IF(F414="多",1,-1)*(K414/J414-1)</x:f>
        <x:v>-0.05608161004431311</x:v>
      </x:c>
      <x:c r="O414" s="10" t="n">
        <x:f>IF(F414="多",1,-1)*(M414/L414-1)</x:f>
        <x:v>-0.056459101901923825</x:v>
      </x:c>
      <x:c r="P414" s="10" t="n">
        <x:v>0.0009717704490490381</x:v>
      </x:c>
      <x:c r="Q414" s="10" t="n">
        <x:v>0.0007103668207606693</x:v>
      </x:c>
      <x:c r="R414" s="10" t="n">
        <x:f>O414-P414-Q414</x:f>
        <x:v>-0.058141239171733534</x:v>
      </x:c>
      <x:c r="S414" s="9" t="n">
        <x:f>V413</x:f>
        <x:v>9448.720732052385</x:v>
      </x:c>
      <x:c r="T414" s="9" t="n">
        <x:f>S414/(1+'回测计划'!$B$33)</x:f>
        <x:v>9443.998732686043</x:v>
      </x:c>
      <x:c r="U414" s="9" t="n">
        <x:f>T414*R414</x:f>
        <x:v>-549.0857890546476</x:v>
      </x:c>
      <x:c r="V414" s="9" t="n">
        <x:f>S414+U414</x:f>
        <x:v>8899.634942997738</x:v>
      </x:c>
      <x:c r="W414" s="2" t="n">
        <x:f>IF(N414&gt;0,1,0)</x:f>
        <x:v>0</x:v>
      </x:c>
      <x:c r="X414" s="2" t="n">
        <x:f>IF(U414&gt;0,1,0)</x:f>
        <x:v>0</x:v>
      </x:c>
      <x:c r="Y414" s="9" t="n">
        <x:f>MAX(U414,0)</x:f>
        <x:v>0</x:v>
      </x:c>
      <x:c r="Z414" s="9" t="n">
        <x:f>-MIN(U414,0)</x:f>
        <x:v>549.0857890546476</x:v>
      </x:c>
    </x:row>
    <x:row r="415" ht="23" customHeight="1">
      <x:c r="A415" s="2" t="str">
        <x:v>4H-RSI-全期</x:v>
      </x:c>
      <x:c r="B415" s="2" t="str">
        <x:v>4H</x:v>
      </x:c>
      <x:c r="C415" s="2" t="str">
        <x:v>RSI</x:v>
      </x:c>
      <x:c r="D415" s="2" t="str">
        <x:v>全期</x:v>
      </x:c>
      <x:c r="E415" s="2" t="n">
        <x:v>18</x:v>
      </x:c>
      <x:c r="F415" s="2" t="str">
        <x:v>多</x:v>
      </x:c>
      <x:c r="G415" s="11" t="n">
        <x:v>44312.333333333336</x:v>
      </x:c>
      <x:c r="H415" s="11" t="n">
        <x:v>44312.50000000001</x:v>
      </x:c>
      <x:c r="I415" s="11" t="n">
        <x:v>44314.166655092595</x:v>
      </x:c>
      <x:c r="J415" s="9" t="n">
        <x:v>52419.73</x:v>
      </x:c>
      <x:c r="K415" s="9" t="n">
        <x:v>54755.19</x:v>
      </x:c>
      <x:c r="L415" s="9" t="n">
        <x:v>52430.213946</x:v>
      </x:c>
      <x:c r="M415" s="9" t="n">
        <x:v>54744.238962</x:v>
      </x:c>
      <x:c r="N415" s="10" t="n">
        <x:f>IF(F415="多",1,-1)*(K415/J415-1)</x:f>
        <x:v>0.044553071906322295</x:v>
      </x:c>
      <x:c r="O415" s="10" t="n">
        <x:f>IF(F415="多",1,-1)*(M415/L415-1)</x:f>
        <x:v>0.04413533422509608</x:v>
      </x:c>
      <x:c r="P415" s="10" t="n">
        <x:v>0.0010220676671125481</x:v>
      </x:c>
      <x:c r="Q415" s="10" t="n">
        <x:v>0.0005147535355815525</x:v>
      </x:c>
      <x:c r="R415" s="10" t="n">
        <x:f>O415-P415-Q415</x:f>
        <x:v>0.04259851302240198</x:v>
      </x:c>
      <x:c r="S415" s="9" t="n">
        <x:f>V414</x:f>
        <x:v>8899.634942997738</x:v>
      </x:c>
      <x:c r="T415" s="9" t="n">
        <x:f>S415/(1+'回测计划'!$B$33)</x:f>
        <x:v>8895.187349323078</x:v>
      </x:c>
      <x:c r="U415" s="9" t="n">
        <x:f>T415*R415</x:f>
        <x:v>378.92175413684447</x:v>
      </x:c>
      <x:c r="V415" s="9" t="n">
        <x:f>S415+U415</x:f>
        <x:v>9278.556697134583</x:v>
      </x:c>
      <x:c r="W415" s="2" t="n">
        <x:f>IF(N415&gt;0,1,0)</x:f>
        <x:v>1</x:v>
      </x:c>
      <x:c r="X415" s="2" t="n">
        <x:f>IF(U415&gt;0,1,0)</x:f>
        <x:v>1</x:v>
      </x:c>
      <x:c r="Y415" s="9" t="n">
        <x:f>MAX(U415,0)</x:f>
        <x:v>378.92175413684447</x:v>
      </x:c>
      <x:c r="Z415" s="9" t="n">
        <x:f>-MIN(U415,0)</x:f>
        <x:v>0</x:v>
      </x:c>
    </x:row>
    <x:row r="416" ht="23" customHeight="1">
      <x:c r="A416" s="2" t="str">
        <x:v>4H-RSI-全期</x:v>
      </x:c>
      <x:c r="B416" s="2" t="str">
        <x:v>4H</x:v>
      </x:c>
      <x:c r="C416" s="2" t="str">
        <x:v>RSI</x:v>
      </x:c>
      <x:c r="D416" s="2" t="str">
        <x:v>全期</x:v>
      </x:c>
      <x:c r="E416" s="2" t="n">
        <x:v>19</x:v>
      </x:c>
      <x:c r="F416" s="2" t="str">
        <x:v>空</x:v>
      </x:c>
      <x:c r="G416" s="11" t="n">
        <x:v>44315.166666666664</x:v>
      </x:c>
      <x:c r="H416" s="11" t="n">
        <x:v>44315.333333333336</x:v>
      </x:c>
      <x:c r="I416" s="11" t="n">
        <x:v>44316.99998842592</x:v>
      </x:c>
      <x:c r="J416" s="9" t="n">
        <x:v>54861.76</x:v>
      </x:c>
      <x:c r="K416" s="9" t="n">
        <x:v>57138.23</x:v>
      </x:c>
      <x:c r="L416" s="9" t="n">
        <x:v>54850.787648000005</x:v>
      </x:c>
      <x:c r="M416" s="9" t="n">
        <x:v>57149.657646</x:v>
      </x:c>
      <x:c r="N416" s="10" t="n">
        <x:f>IF(F416="多",1,-1)*(K416/J416-1)</x:f>
        <x:v>-0.04149465857456991</x:v>
      </x:c>
      <x:c r="O416" s="10" t="n">
        <x:f>IF(F416="多",1,-1)*(M416/L416-1)</x:f>
        <x:v>-0.041911339774239664</x:v>
      </x:c>
      <x:c r="P416" s="10" t="n">
        <x:v>0.0010209556698871198</x:v>
      </x:c>
      <x:c r="Q416" s="10" t="n">
        <x:v>-0.0004940534158580975</x:v>
      </x:c>
      <x:c r="R416" s="10" t="n">
        <x:f>O416-P416-Q416</x:f>
        <x:v>-0.04243824202826869</x:v>
      </x:c>
      <x:c r="S416" s="9" t="n">
        <x:f>V415</x:f>
        <x:v>9278.556697134583</x:v>
      </x:c>
      <x:c r="T416" s="9" t="n">
        <x:f>S416/(1+'回测计划'!$B$33)</x:f>
        <x:v>9273.919737265951</x:v>
      </x:c>
      <x:c r="U416" s="9" t="n">
        <x:f>T416*R416</x:f>
        <x:v>-393.56885036083037</x:v>
      </x:c>
      <x:c r="V416" s="9" t="n">
        <x:f>S416+U416</x:f>
        <x:v>8884.987846773753</x:v>
      </x:c>
      <x:c r="W416" s="2" t="n">
        <x:f>IF(N416&gt;0,1,0)</x:f>
        <x:v>0</x:v>
      </x:c>
      <x:c r="X416" s="2" t="n">
        <x:f>IF(U416&gt;0,1,0)</x:f>
        <x:v>0</x:v>
      </x:c>
      <x:c r="Y416" s="9" t="n">
        <x:f>MAX(U416,0)</x:f>
        <x:v>0</x:v>
      </x:c>
      <x:c r="Z416" s="9" t="n">
        <x:f>-MIN(U416,0)</x:f>
        <x:v>393.56885036083037</x:v>
      </x:c>
    </x:row>
    <x:row r="417" ht="23" customHeight="1">
      <x:c r="A417" s="2" t="str">
        <x:v>4H-RSI-全期</x:v>
      </x:c>
      <x:c r="B417" s="2" t="str">
        <x:v>4H</x:v>
      </x:c>
      <x:c r="C417" s="2" t="str">
        <x:v>RSI</x:v>
      </x:c>
      <x:c r="D417" s="2" t="str">
        <x:v>全期</x:v>
      </x:c>
      <x:c r="E417" s="2" t="n">
        <x:v>20</x:v>
      </x:c>
      <x:c r="F417" s="2" t="str">
        <x:v>空</x:v>
      </x:c>
      <x:c r="G417" s="11" t="n">
        <x:v>44319.666666666664</x:v>
      </x:c>
      <x:c r="H417" s="11" t="n">
        <x:v>44319.833333333336</x:v>
      </x:c>
      <x:c r="I417" s="11" t="n">
        <x:v>44321.49998842592</x:v>
      </x:c>
      <x:c r="J417" s="9" t="n">
        <x:v>58727.95</x:v>
      </x:c>
      <x:c r="K417" s="9" t="n">
        <x:v>54874.99</x:v>
      </x:c>
      <x:c r="L417" s="9" t="n">
        <x:v>58716.20441</x:v>
      </x:c>
      <x:c r="M417" s="9" t="n">
        <x:v>54885.964997999996</x:v>
      </x:c>
      <x:c r="N417" s="10" t="n">
        <x:f>IF(F417="多",1,-1)*(K417/J417-1)</x:f>
        <x:v>0.06560692140624691</x:v>
      </x:c>
      <x:c r="O417" s="10" t="n">
        <x:f>IF(F417="多",1,-1)*(M417/L417-1)</x:f>
        <x:v>0.06523308940840988</x:v>
      </x:c>
      <x:c r="P417" s="10" t="n">
        <x:v>0.000967383455295795</x:v>
      </x:c>
      <x:c r="Q417" s="10" t="n">
        <x:v>-0.0022889221361422096</x:v>
      </x:c>
      <x:c r="R417" s="10" t="n">
        <x:f>O417-P417-Q417</x:f>
        <x:v>0.0665546280892563</x:v>
      </x:c>
      <x:c r="S417" s="9" t="n">
        <x:f>V416</x:f>
        <x:v>8884.987846773753</x:v>
      </x:c>
      <x:c r="T417" s="9" t="n">
        <x:f>S417/(1+'回测计划'!$B$33)</x:f>
        <x:v>8880.54757298726</x:v>
      </x:c>
      <x:c r="U417" s="9" t="n">
        <x:f>T417*R417</x:f>
        <x:v>591.0415409491147</x:v>
      </x:c>
      <x:c r="V417" s="9" t="n">
        <x:f>S417+U417</x:f>
        <x:v>9476.029387722867</x:v>
      </x:c>
      <x:c r="W417" s="2" t="n">
        <x:f>IF(N417&gt;0,1,0)</x:f>
        <x:v>1</x:v>
      </x:c>
      <x:c r="X417" s="2" t="n">
        <x:f>IF(U417&gt;0,1,0)</x:f>
        <x:v>1</x:v>
      </x:c>
      <x:c r="Y417" s="9" t="n">
        <x:f>MAX(U417,0)</x:f>
        <x:v>591.0415409491147</x:v>
      </x:c>
      <x:c r="Z417" s="9" t="n">
        <x:f>-MIN(U417,0)</x:f>
        <x:v>0</x:v>
      </x:c>
    </x:row>
    <x:row r="418" ht="23" customHeight="1">
      <x:c r="A418" s="2" t="str">
        <x:v>4H-RSI-全期</x:v>
      </x:c>
      <x:c r="B418" s="2" t="str">
        <x:v>4H</x:v>
      </x:c>
      <x:c r="C418" s="2" t="str">
        <x:v>RSI</x:v>
      </x:c>
      <x:c r="D418" s="2" t="str">
        <x:v>全期</x:v>
      </x:c>
      <x:c r="E418" s="2" t="n">
        <x:v>21</x:v>
      </x:c>
      <x:c r="F418" s="2" t="str">
        <x:v>空</x:v>
      </x:c>
      <x:c r="G418" s="11" t="n">
        <x:v>44325.166666666664</x:v>
      </x:c>
      <x:c r="H418" s="11" t="n">
        <x:v>44325.333333333336</x:v>
      </x:c>
      <x:c r="I418" s="11" t="n">
        <x:v>44326.99998842592</x:v>
      </x:c>
      <x:c r="J418" s="9" t="n">
        <x:v>58926.36</x:v>
      </x:c>
      <x:c r="K418" s="9" t="n">
        <x:v>58359.23</x:v>
      </x:c>
      <x:c r="L418" s="9" t="n">
        <x:v>58914.574728</x:v>
      </x:c>
      <x:c r="M418" s="9" t="n">
        <x:v>58370.901846</x:v>
      </x:c>
      <x:c r="N418" s="10" t="n">
        <x:f>IF(F418="多",1,-1)*(K418/J418-1)</x:f>
        <x:v>0.009624385419360615</x:v>
      </x:c>
      <x:c r="O418" s="10" t="n">
        <x:f>IF(F418="多",1,-1)*(M418/L418-1)</x:f>
        <x:v>0.009228155927630044</x:v>
      </x:c>
      <x:c r="P418" s="10" t="n">
        <x:v>0.000995385922036185</x:v>
      </x:c>
      <x:c r="Q418" s="10" t="n">
        <x:v>-0.0027714950675863637</x:v>
      </x:c>
      <x:c r="R418" s="10" t="n">
        <x:f>O418-P418-Q418</x:f>
        <x:v>0.011004265073180223</x:v>
      </x:c>
      <x:c r="S418" s="9" t="n">
        <x:f>V417</x:f>
        <x:v>9476.029387722867</x:v>
      </x:c>
      <x:c r="T418" s="9" t="n">
        <x:f>S418/(1+'回测计划'!$B$33)</x:f>
        <x:v>9471.293740852441</x:v>
      </x:c>
      <x:c r="U418" s="9" t="n">
        <x:f>T418*R418</x:f>
        <x:v>104.22462691029298</x:v>
      </x:c>
      <x:c r="V418" s="9" t="n">
        <x:f>S418+U418</x:f>
        <x:v>9580.25401463316</x:v>
      </x:c>
      <x:c r="W418" s="2" t="n">
        <x:f>IF(N418&gt;0,1,0)</x:f>
        <x:v>1</x:v>
      </x:c>
      <x:c r="X418" s="2" t="n">
        <x:f>IF(U418&gt;0,1,0)</x:f>
        <x:v>1</x:v>
      </x:c>
      <x:c r="Y418" s="9" t="n">
        <x:f>MAX(U418,0)</x:f>
        <x:v>104.22462691029298</x:v>
      </x:c>
      <x:c r="Z418" s="9" t="n">
        <x:f>-MIN(U418,0)</x:f>
        <x:v>0</x:v>
      </x:c>
    </x:row>
    <x:row r="419" ht="23" customHeight="1">
      <x:c r="A419" s="2" t="str">
        <x:v>4H-RSI-全期</x:v>
      </x:c>
      <x:c r="B419" s="2" t="str">
        <x:v>4H</x:v>
      </x:c>
      <x:c r="C419" s="2" t="str">
        <x:v>RSI</x:v>
      </x:c>
      <x:c r="D419" s="2" t="str">
        <x:v>全期</x:v>
      </x:c>
      <x:c r="E419" s="2" t="n">
        <x:v>22</x:v>
      </x:c>
      <x:c r="F419" s="2" t="str">
        <x:v>多</x:v>
      </x:c>
      <x:c r="G419" s="11" t="n">
        <x:v>44331.666666666664</x:v>
      </x:c>
      <x:c r="H419" s="11" t="n">
        <x:v>44331.833333333336</x:v>
      </x:c>
      <x:c r="I419" s="11" t="n">
        <x:v>44333.49998842592</x:v>
      </x:c>
      <x:c r="J419" s="9" t="n">
        <x:v>48959.41</x:v>
      </x:c>
      <x:c r="K419" s="9" t="n">
        <x:v>42990.79</x:v>
      </x:c>
      <x:c r="L419" s="9" t="n">
        <x:v>48969.201882</x:v>
      </x:c>
      <x:c r="M419" s="9" t="n">
        <x:v>42982.191842</x:v>
      </x:c>
      <x:c r="N419" s="10" t="n">
        <x:f>IF(F419="多",1,-1)*(K419/J419-1)</x:f>
        <x:v>-0.12190955732513942</x:v>
      </x:c>
      <x:c r="O419" s="10" t="n">
        <x:f>IF(F419="多",1,-1)*(M419/L419-1)</x:f>
        <x:v>-0.12226072326902049</x:v>
      </x:c>
      <x:c r="P419" s="10" t="n">
        <x:v>0.0009388696383654898</x:v>
      </x:c>
      <x:c r="Q419" s="10" t="n">
        <x:v>0.001202855629961784</x:v>
      </x:c>
      <x:c r="R419" s="10" t="n">
        <x:f>O419-P419-Q419</x:f>
        <x:v>-0.12440244853734776</x:v>
      </x:c>
      <x:c r="S419" s="9" t="n">
        <x:f>V418</x:f>
        <x:v>9580.25401463316</x:v>
      </x:c>
      <x:c r="T419" s="9" t="n">
        <x:f>S419/(1+'回测计划'!$B$33)</x:f>
        <x:v>9575.466281492414</x:v>
      </x:c>
      <x:c r="U419" s="9" t="n">
        <x:f>T419*R419</x:f>
        <x:v>-1191.2114513044687</x:v>
      </x:c>
      <x:c r="V419" s="9" t="n">
        <x:f>S419+U419</x:f>
        <x:v>8389.04256332869</x:v>
      </x:c>
      <x:c r="W419" s="2" t="n">
        <x:f>IF(N419&gt;0,1,0)</x:f>
        <x:v>0</x:v>
      </x:c>
      <x:c r="X419" s="2" t="n">
        <x:f>IF(U419&gt;0,1,0)</x:f>
        <x:v>0</x:v>
      </x:c>
      <x:c r="Y419" s="9" t="n">
        <x:f>MAX(U419,0)</x:f>
        <x:v>0</x:v>
      </x:c>
      <x:c r="Z419" s="9" t="n">
        <x:f>-MIN(U419,0)</x:f>
        <x:v>1191.2114513044687</x:v>
      </x:c>
    </x:row>
    <x:row r="420" ht="23" customHeight="1">
      <x:c r="A420" s="2" t="str">
        <x:v>4H-RSI-全期</x:v>
      </x:c>
      <x:c r="B420" s="2" t="str">
        <x:v>4H</x:v>
      </x:c>
      <x:c r="C420" s="2" t="str">
        <x:v>RSI</x:v>
      </x:c>
      <x:c r="D420" s="2" t="str">
        <x:v>全期</x:v>
      </x:c>
      <x:c r="E420" s="2" t="n">
        <x:v>23</x:v>
      </x:c>
      <x:c r="F420" s="2" t="str">
        <x:v>多</x:v>
      </x:c>
      <x:c r="G420" s="11" t="n">
        <x:v>44333.50000000001</x:v>
      </x:c>
      <x:c r="H420" s="11" t="n">
        <x:v>44333.666666666664</x:v>
      </x:c>
      <x:c r="I420" s="11" t="n">
        <x:v>44335.333321759266</x:v>
      </x:c>
      <x:c r="J420" s="9" t="n">
        <x:v>45175.74</x:v>
      </x:c>
      <x:c r="K420" s="9" t="n">
        <x:v>42882.53</x:v>
      </x:c>
      <x:c r="L420" s="9" t="n">
        <x:v>45184.77514799999</x:v>
      </x:c>
      <x:c r="M420" s="9" t="n">
        <x:v>42873.953494</x:v>
      </x:c>
      <x:c r="N420" s="10" t="n">
        <x:f>IF(F420="多",1,-1)*(K420/J420-1)</x:f>
        <x:v>-0.050761979770558296</x:v>
      </x:c>
      <x:c r="O420" s="10" t="n">
        <x:f>IF(F420="多",1,-1)*(M420/L420-1)</x:f>
        <x:v>-0.051141599054792986</x:v>
      </x:c>
      <x:c r="P420" s="10" t="n">
        <x:v>0.0009744292004726035</x:v>
      </x:c>
      <x:c r="Q420" s="10" t="n">
        <x:v>0.0020908851869916012</x:v>
      </x:c>
      <x:c r="R420" s="10" t="n">
        <x:f>O420-P420-Q420</x:f>
        <x:v>-0.05420691344225719</x:v>
      </x:c>
      <x:c r="S420" s="9" t="n">
        <x:f>V419</x:f>
        <x:v>8389.04256332869</x:v>
      </x:c>
      <x:c r="T420" s="9" t="n">
        <x:f>S420/(1+'回测计划'!$B$33)</x:f>
        <x:v>8384.85013825956</x:v>
      </x:c>
      <x:c r="U420" s="9" t="n">
        <x:f>T420*R420</x:f>
        <x:v>-454.51684567093423</x:v>
      </x:c>
      <x:c r="V420" s="9" t="n">
        <x:f>S420+U420</x:f>
        <x:v>7934.525717657756</x:v>
      </x:c>
      <x:c r="W420" s="2" t="n">
        <x:f>IF(N420&gt;0,1,0)</x:f>
        <x:v>0</x:v>
      </x:c>
      <x:c r="X420" s="2" t="n">
        <x:f>IF(U420&gt;0,1,0)</x:f>
        <x:v>0</x:v>
      </x:c>
      <x:c r="Y420" s="9" t="n">
        <x:f>MAX(U420,0)</x:f>
        <x:v>0</x:v>
      </x:c>
      <x:c r="Z420" s="9" t="n">
        <x:f>-MIN(U420,0)</x:f>
        <x:v>454.51684567093423</x:v>
      </x:c>
    </x:row>
    <x:row r="421" ht="23" customHeight="1">
      <x:c r="A421" s="2" t="str">
        <x:v>4H-RSI-全期</x:v>
      </x:c>
      <x:c r="B421" s="2" t="str">
        <x:v>4H</x:v>
      </x:c>
      <x:c r="C421" s="2" t="str">
        <x:v>RSI</x:v>
      </x:c>
      <x:c r="D421" s="2" t="str">
        <x:v>全期</x:v>
      </x:c>
      <x:c r="E421" s="2" t="n">
        <x:v>24</x:v>
      </x:c>
      <x:c r="F421" s="2" t="str">
        <x:v>多</x:v>
      </x:c>
      <x:c r="G421" s="11" t="n">
        <x:v>44338.166666666664</x:v>
      </x:c>
      <x:c r="H421" s="11" t="n">
        <x:v>44338.333333333336</x:v>
      </x:c>
      <x:c r="I421" s="11" t="n">
        <x:v>44339.99998842592</x:v>
      </x:c>
      <x:c r="J421" s="9" t="n">
        <x:v>37210.01</x:v>
      </x:c>
      <x:c r="K421" s="9" t="n">
        <x:v>33306.95</x:v>
      </x:c>
      <x:c r="L421" s="9" t="n">
        <x:v>37217.452002</x:v>
      </x:c>
      <x:c r="M421" s="9" t="n">
        <x:v>33300.288609999996</x:v>
      </x:c>
      <x:c r="N421" s="10" t="n">
        <x:f>IF(F421="多",1,-1)*(K421/J421-1)</x:f>
        <x:v>-0.10489274257115233</x:v>
      </x:c>
      <x:c r="O421" s="10" t="n">
        <x:f>IF(F421="多",1,-1)*(M421/L421-1)</x:f>
        <x:v>-0.10525071387986207</x:v>
      </x:c>
      <x:c r="P421" s="10" t="n">
        <x:v>0.0009473746430600689</x:v>
      </x:c>
      <x:c r="Q421" s="10" t="n">
        <x:v>-0.00010514583572483983</x:v>
      </x:c>
      <x:c r="R421" s="10" t="n">
        <x:f>O421-P421-Q421</x:f>
        <x:v>-0.1060929426871973</x:v>
      </x:c>
      <x:c r="S421" s="9" t="n">
        <x:f>V420</x:f>
        <x:v>7934.525717657756</x:v>
      </x:c>
      <x:c r="T421" s="9" t="n">
        <x:f>S421/(1+'回测计划'!$B$33)</x:f>
        <x:v>7930.560437439037</x:v>
      </x:c>
      <x:c r="U421" s="9" t="n">
        <x:f>T421*R421</x:f>
        <x:v>-841.376493966574</x:v>
      </x:c>
      <x:c r="V421" s="9" t="n">
        <x:f>S421+U421</x:f>
        <x:v>7093.149223691182</x:v>
      </x:c>
      <x:c r="W421" s="2" t="n">
        <x:f>IF(N421&gt;0,1,0)</x:f>
        <x:v>0</x:v>
      </x:c>
      <x:c r="X421" s="2" t="n">
        <x:f>IF(U421&gt;0,1,0)</x:f>
        <x:v>0</x:v>
      </x:c>
      <x:c r="Y421" s="9" t="n">
        <x:f>MAX(U421,0)</x:f>
        <x:v>0</x:v>
      </x:c>
      <x:c r="Z421" s="9" t="n">
        <x:f>-MIN(U421,0)</x:f>
        <x:v>841.376493966574</x:v>
      </x:c>
    </x:row>
    <x:row r="422" ht="23" customHeight="1">
      <x:c r="A422" s="2" t="str">
        <x:v>4H-RSI-全期</x:v>
      </x:c>
      <x:c r="B422" s="2" t="str">
        <x:v>4H</x:v>
      </x:c>
      <x:c r="C422" s="2" t="str">
        <x:v>RSI</x:v>
      </x:c>
      <x:c r="D422" s="2" t="str">
        <x:v>全期</x:v>
      </x:c>
      <x:c r="E422" s="2" t="n">
        <x:v>25</x:v>
      </x:c>
      <x:c r="F422" s="2" t="str">
        <x:v>多</x:v>
      </x:c>
      <x:c r="G422" s="11" t="n">
        <x:v>44340.166666666664</x:v>
      </x:c>
      <x:c r="H422" s="11" t="n">
        <x:v>44340.333333333336</x:v>
      </x:c>
      <x:c r="I422" s="11" t="n">
        <x:v>44341.99998842592</x:v>
      </x:c>
      <x:c r="J422" s="9" t="n">
        <x:v>34656.53</x:v>
      </x:c>
      <x:c r="K422" s="9" t="n">
        <x:v>38269.99</x:v>
      </x:c>
      <x:c r="L422" s="9" t="n">
        <x:v>34663.461306</x:v>
      </x:c>
      <x:c r="M422" s="9" t="n">
        <x:v>38262.336002</x:v>
      </x:c>
      <x:c r="N422" s="10" t="n">
        <x:f>IF(F422="多",1,-1)*(K422/J422-1)</x:f>
        <x:v>0.10426491053778308</x:v>
      </x:c>
      <x:c r="O422" s="10" t="n">
        <x:f>IF(F422="多",1,-1)*(M422/L422-1)</x:f>
        <x:v>0.10382329289709613</x:v>
      </x:c>
      <x:c r="P422" s="10" t="n">
        <x:v>0.0010519116464485481</x:v>
      </x:c>
      <x:c r="Q422" s="10" t="n">
        <x:v>0.00005703437640137828</x:v>
      </x:c>
      <x:c r="R422" s="10" t="n">
        <x:f>O422-P422-Q422</x:f>
        <x:v>0.1027143468742462</x:v>
      </x:c>
      <x:c r="S422" s="9" t="n">
        <x:f>V421</x:f>
        <x:v>7093.149223691182</x:v>
      </x:c>
      <x:c r="T422" s="9" t="n">
        <x:f>S422/(1+'回测计划'!$B$33)</x:f>
        <x:v>7089.6044214804415</x:v>
      </x:c>
      <x:c r="U422" s="9" t="n">
        <x:f>T422*R422</x:f>
        <x:v>728.2040877491316</x:v>
      </x:c>
      <x:c r="V422" s="9" t="n">
        <x:f>S422+U422</x:f>
        <x:v>7821.3533114403135</x:v>
      </x:c>
      <x:c r="W422" s="2" t="n">
        <x:f>IF(N422&gt;0,1,0)</x:f>
        <x:v>1</x:v>
      </x:c>
      <x:c r="X422" s="2" t="n">
        <x:f>IF(U422&gt;0,1,0)</x:f>
        <x:v>1</x:v>
      </x:c>
      <x:c r="Y422" s="9" t="n">
        <x:f>MAX(U422,0)</x:f>
        <x:v>728.2040877491316</x:v>
      </x:c>
      <x:c r="Z422" s="9" t="n">
        <x:f>-MIN(U422,0)</x:f>
        <x:v>0</x:v>
      </x:c>
    </x:row>
    <x:row r="423" ht="23" customHeight="1">
      <x:c r="A423" s="2" t="str">
        <x:v>4H-RSI-全期</x:v>
      </x:c>
      <x:c r="B423" s="2" t="str">
        <x:v>4H</x:v>
      </x:c>
      <x:c r="C423" s="2" t="str">
        <x:v>RSI</x:v>
      </x:c>
      <x:c r="D423" s="2" t="str">
        <x:v>全期</x:v>
      </x:c>
      <x:c r="E423" s="2" t="n">
        <x:v>26</x:v>
      </x:c>
      <x:c r="F423" s="2" t="str">
        <x:v>多</x:v>
      </x:c>
      <x:c r="G423" s="11" t="n">
        <x:v>44369.333333333336</x:v>
      </x:c>
      <x:c r="H423" s="11" t="n">
        <x:v>44369.50000000001</x:v>
      </x:c>
      <x:c r="I423" s="11" t="n">
        <x:v>44371.166655092595</x:v>
      </x:c>
      <x:c r="J423" s="9" t="n">
        <x:v>32996.18</x:v>
      </x:c>
      <x:c r="K423" s="9" t="n">
        <x:v>32872.72</x:v>
      </x:c>
      <x:c r="L423" s="9" t="n">
        <x:v>33002.779236</x:v>
      </x:c>
      <x:c r="M423" s="9" t="n">
        <x:v>32866.145456</x:v>
      </x:c>
      <x:c r="N423" s="10" t="n">
        <x:f>IF(F423="多",1,-1)*(K423/J423-1)</x:f>
        <x:v>-0.0037416452449949844</x:v>
      </x:c>
      <x:c r="O423" s="10" t="n">
        <x:f>IF(F423="多",1,-1)*(M423/L423-1)</x:f>
        <x:v>-0.004140068902165672</x:v>
      </x:c>
      <x:c r="P423" s="10" t="n">
        <x:v>0.0009979299655489171</x:v>
      </x:c>
      <x:c r="Q423" s="10" t="n">
        <x:v>-0.0005576836608544031</x:v>
      </x:c>
      <x:c r="R423" s="10" t="n">
        <x:f>O423-P423-Q423</x:f>
        <x:v>-0.004580315206860186</x:v>
      </x:c>
      <x:c r="S423" s="9" t="n">
        <x:f>V422</x:f>
        <x:v>7821.3533114403135</x:v>
      </x:c>
      <x:c r="T423" s="9" t="n">
        <x:f>S423/(1+'回测计划'!$B$33)</x:f>
        <x:v>7817.444589145741</x:v>
      </x:c>
      <x:c r="U423" s="9" t="n">
        <x:f>T423*R423</x:f>
        <x:v>-35.80636033045111</x:v>
      </x:c>
      <x:c r="V423" s="9" t="n">
        <x:f>S423+U423</x:f>
        <x:v>7785.546951109863</x:v>
      </x:c>
      <x:c r="W423" s="2" t="n">
        <x:f>IF(N423&gt;0,1,0)</x:f>
        <x:v>0</x:v>
      </x:c>
      <x:c r="X423" s="2" t="n">
        <x:f>IF(U423&gt;0,1,0)</x:f>
        <x:v>0</x:v>
      </x:c>
      <x:c r="Y423" s="9" t="n">
        <x:f>MAX(U423,0)</x:f>
        <x:v>0</x:v>
      </x:c>
      <x:c r="Z423" s="9" t="n">
        <x:f>-MIN(U423,0)</x:f>
        <x:v>35.80636033045111</x:v>
      </x:c>
    </x:row>
    <x:row r="424" ht="23" customHeight="1">
      <x:c r="A424" s="2" t="str">
        <x:v>4H-RSI-全期</x:v>
      </x:c>
      <x:c r="B424" s="2" t="str">
        <x:v>4H</x:v>
      </x:c>
      <x:c r="C424" s="2" t="str">
        <x:v>RSI</x:v>
      </x:c>
      <x:c r="D424" s="2" t="str">
        <x:v>全期</x:v>
      </x:c>
      <x:c r="E424" s="2" t="n">
        <x:v>27</x:v>
      </x:c>
      <x:c r="F424" s="2" t="str">
        <x:v>多</x:v>
      </x:c>
      <x:c r="G424" s="11" t="n">
        <x:v>44373.666666666664</x:v>
      </x:c>
      <x:c r="H424" s="11" t="n">
        <x:v>44373.833333333336</x:v>
      </x:c>
      <x:c r="I424" s="11" t="n">
        <x:v>44375.49998842592</x:v>
      </x:c>
      <x:c r="J424" s="9" t="n">
        <x:v>31758.44</x:v>
      </x:c>
      <x:c r="K424" s="9" t="n">
        <x:v>34390.66</x:v>
      </x:c>
      <x:c r="L424" s="9" t="n">
        <x:v>31764.791687999998</x:v>
      </x:c>
      <x:c r="M424" s="9" t="n">
        <x:v>34383.781868000005</x:v>
      </x:c>
      <x:c r="N424" s="10" t="n">
        <x:f>IF(F424="多",1,-1)*(K424/J424-1)</x:f>
        <x:v>0.08288253453255279</x:v>
      </x:c>
      <x:c r="O424" s="10" t="n">
        <x:f>IF(F424="多",1,-1)*(M424/L424-1)</x:f>
        <x:v>0.08244946813202003</x:v>
      </x:c>
      <x:c r="P424" s="10" t="n">
        <x:v>0.00104122473406601</x:v>
      </x:c>
      <x:c r="Q424" s="10" t="n">
        <x:v>-0.0012004860688479225</x:v>
      </x:c>
      <x:c r="R424" s="10" t="n">
        <x:f>O424-P424-Q424</x:f>
        <x:v>0.08260872946680195</x:v>
      </x:c>
      <x:c r="S424" s="9" t="n">
        <x:f>V423</x:f>
        <x:v>7785.546951109863</x:v>
      </x:c>
      <x:c r="T424" s="9" t="n">
        <x:f>S424/(1+'回测计划'!$B$33)</x:f>
        <x:v>7781.6561230483385</x:v>
      </x:c>
      <x:c r="U424" s="9" t="n">
        <x:f>T424*R424</x:f>
        <x:v>642.8327254725831</x:v>
      </x:c>
      <x:c r="V424" s="9" t="n">
        <x:f>S424+U424</x:f>
        <x:v>8428.379676582446</x:v>
      </x:c>
      <x:c r="W424" s="2" t="n">
        <x:f>IF(N424&gt;0,1,0)</x:f>
        <x:v>1</x:v>
      </x:c>
      <x:c r="X424" s="2" t="n">
        <x:f>IF(U424&gt;0,1,0)</x:f>
        <x:v>1</x:v>
      </x:c>
      <x:c r="Y424" s="9" t="n">
        <x:f>MAX(U424,0)</x:f>
        <x:v>642.8327254725831</x:v>
      </x:c>
      <x:c r="Z424" s="9" t="n">
        <x:f>-MIN(U424,0)</x:f>
        <x:v>0</x:v>
      </x:c>
    </x:row>
    <x:row r="425" ht="23" customHeight="1">
      <x:c r="A425" s="2" t="str">
        <x:v>4H-RSI-全期</x:v>
      </x:c>
      <x:c r="B425" s="2" t="str">
        <x:v>4H</x:v>
      </x:c>
      <x:c r="C425" s="2" t="str">
        <x:v>RSI</x:v>
      </x:c>
      <x:c r="D425" s="2" t="str">
        <x:v>全期</x:v>
      </x:c>
      <x:c r="E425" s="2" t="n">
        <x:v>28</x:v>
      </x:c>
      <x:c r="F425" s="2" t="str">
        <x:v>多</x:v>
      </x:c>
      <x:c r="G425" s="11" t="n">
        <x:v>44393.166666666664</x:v>
      </x:c>
      <x:c r="H425" s="11" t="n">
        <x:v>44393.333333333336</x:v>
      </x:c>
      <x:c r="I425" s="11" t="n">
        <x:v>44394.99998842592</x:v>
      </x:c>
      <x:c r="J425" s="9" t="n">
        <x:v>31865.53</x:v>
      </x:c>
      <x:c r="K425" s="9" t="n">
        <x:v>31737.92</x:v>
      </x:c>
      <x:c r="L425" s="9" t="n">
        <x:v>31871.903105999998</x:v>
      </x:c>
      <x:c r="M425" s="9" t="n">
        <x:v>31731.572416</x:v>
      </x:c>
      <x:c r="N425" s="10" t="n">
        <x:f>IF(F425="多",1,-1)*(K425/J425-1)</x:f>
        <x:v>-0.004004640751307131</x:v>
      </x:c>
      <x:c r="O425" s="10" t="n">
        <x:f>IF(F425="多",1,-1)*(M425/L425-1)</x:f>
        <x:v>-0.004402959231310621</x:v>
      </x:c>
      <x:c r="P425" s="10" t="n">
        <x:v>0.0009977985203843448</x:v>
      </x:c>
      <x:c r="Q425" s="10" t="n">
        <x:v>0.0001272075800592969</x:v>
      </x:c>
      <x:c r="R425" s="10" t="n">
        <x:f>O425-P425-Q425</x:f>
        <x:v>-0.005527965331754263</x:v>
      </x:c>
      <x:c r="S425" s="9" t="n">
        <x:f>V424</x:f>
        <x:v>8428.379676582446</x:v>
      </x:c>
      <x:c r="T425" s="9" t="n">
        <x:f>S425/(1+'回测计划'!$B$33)</x:f>
        <x:v>8424.167592786054</x:v>
      </x:c>
      <x:c r="U425" s="9" t="n">
        <x:f>T425*R425</x:f>
        <x:v>-46.568506401809074</x:v>
      </x:c>
      <x:c r="V425" s="9" t="n">
        <x:f>S425+U425</x:f>
        <x:v>8381.811170180637</x:v>
      </x:c>
      <x:c r="W425" s="2" t="n">
        <x:f>IF(N425&gt;0,1,0)</x:f>
        <x:v>0</x:v>
      </x:c>
      <x:c r="X425" s="2" t="n">
        <x:f>IF(U425&gt;0,1,0)</x:f>
        <x:v>0</x:v>
      </x:c>
      <x:c r="Y425" s="9" t="n">
        <x:f>MAX(U425,0)</x:f>
        <x:v>0</x:v>
      </x:c>
      <x:c r="Z425" s="9" t="n">
        <x:f>-MIN(U425,0)</x:f>
        <x:v>46.568506401809074</x:v>
      </x:c>
    </x:row>
    <x:row r="426" ht="23" customHeight="1">
      <x:c r="A426" s="2" t="str">
        <x:v>4H-RSI-全期</x:v>
      </x:c>
      <x:c r="B426" s="2" t="str">
        <x:v>4H</x:v>
      </x:c>
      <x:c r="C426" s="2" t="str">
        <x:v>RSI</x:v>
      </x:c>
      <x:c r="D426" s="2" t="str">
        <x:v>全期</x:v>
      </x:c>
      <x:c r="E426" s="2" t="n">
        <x:v>29</x:v>
      </x:c>
      <x:c r="F426" s="2" t="str">
        <x:v>多</x:v>
      </x:c>
      <x:c r="G426" s="11" t="n">
        <x:v>44397.00000000001</x:v>
      </x:c>
      <x:c r="H426" s="11" t="n">
        <x:v>44397.166666666664</x:v>
      </x:c>
      <x:c r="I426" s="11" t="n">
        <x:v>44398.833321759266</x:v>
      </x:c>
      <x:c r="J426" s="9" t="n">
        <x:v>30735</x:v>
      </x:c>
      <x:c r="K426" s="9" t="n">
        <x:v>31500</x:v>
      </x:c>
      <x:c r="L426" s="9" t="n">
        <x:v>30741.147</x:v>
      </x:c>
      <x:c r="M426" s="9" t="n">
        <x:v>31493.7</x:v>
      </x:c>
      <x:c r="N426" s="10" t="n">
        <x:f>IF(F426="多",1,-1)*(K426/J426-1)</x:f>
        <x:v>0.02489019033674955</x:v>
      </x:c>
      <x:c r="O426" s="10" t="n">
        <x:f>IF(F426="多",1,-1)*(M426/L426-1)</x:f>
        <x:v>0.02448031623543523</x:v>
      </x:c>
      <x:c r="P426" s="10" t="n">
        <x:v>0.0010122401581177177</x:v>
      </x:c>
      <x:c r="Q426" s="10" t="n">
        <x:v>-0.0010767072201535663</x:v>
      </x:c>
      <x:c r="R426" s="10" t="n">
        <x:f>O426-P426-Q426</x:f>
        <x:v>0.024544783297471076</x:v>
      </x:c>
      <x:c r="S426" s="9" t="n">
        <x:f>V425</x:f>
        <x:v>8381.811170180637</x:v>
      </x:c>
      <x:c r="T426" s="9" t="n">
        <x:f>S426/(1+'回测计划'!$B$33)</x:f>
        <x:v>8377.622359001138</x:v>
      </x:c>
      <x:c r="U426" s="9" t="n">
        <x:f>T426*R426</x:f>
        <x:v>205.62692534973135</x:v>
      </x:c>
      <x:c r="V426" s="9" t="n">
        <x:f>S426+U426</x:f>
        <x:v>8587.43809553037</x:v>
      </x:c>
      <x:c r="W426" s="2" t="n">
        <x:f>IF(N426&gt;0,1,0)</x:f>
        <x:v>1</x:v>
      </x:c>
      <x:c r="X426" s="2" t="n">
        <x:f>IF(U426&gt;0,1,0)</x:f>
        <x:v>1</x:v>
      </x:c>
      <x:c r="Y426" s="9" t="n">
        <x:f>MAX(U426,0)</x:f>
        <x:v>205.62692534973135</x:v>
      </x:c>
      <x:c r="Z426" s="9" t="n">
        <x:f>-MIN(U426,0)</x:f>
        <x:v>0</x:v>
      </x:c>
    </x:row>
    <x:row r="427" ht="23" customHeight="1">
      <x:c r="A427" s="2" t="str">
        <x:v>4H-RSI-全期</x:v>
      </x:c>
      <x:c r="B427" s="2" t="str">
        <x:v>4H</x:v>
      </x:c>
      <x:c r="C427" s="2" t="str">
        <x:v>RSI</x:v>
      </x:c>
      <x:c r="D427" s="2" t="str">
        <x:v>全期</x:v>
      </x:c>
      <x:c r="E427" s="2" t="n">
        <x:v>30</x:v>
      </x:c>
      <x:c r="F427" s="2" t="str">
        <x:v>空</x:v>
      </x:c>
      <x:c r="G427" s="11" t="n">
        <x:v>44405.833333333336</x:v>
      </x:c>
      <x:c r="H427" s="11" t="n">
        <x:v>44406.00000000001</x:v>
      </x:c>
      <x:c r="I427" s="11" t="n">
        <x:v>44407.666655092595</x:v>
      </x:c>
      <x:c r="J427" s="9" t="n">
        <x:v>39670</x:v>
      </x:c>
      <x:c r="K427" s="9" t="n">
        <x:v>39729.99</x:v>
      </x:c>
      <x:c r="L427" s="9" t="n">
        <x:v>39662.066</x:v>
      </x:c>
      <x:c r="M427" s="9" t="n">
        <x:v>39737.93599799999</x:v>
      </x:c>
      <x:c r="N427" s="10" t="n">
        <x:f>IF(F427="多",1,-1)*(K427/J427-1)</x:f>
        <x:v>-0.0015122258633728514</x:v>
      </x:c>
      <x:c r="O427" s="10" t="n">
        <x:f>IF(F427="多",1,-1)*(M427/L427-1)</x:f>
        <x:v>-0.0019129108907234293</x:v>
      </x:c>
      <x:c r="P427" s="10" t="n">
        <x:v>0.0010009564554453619</x:v>
      </x:c>
      <x:c r="Q427" s="10" t="n">
        <x:v>-0.0003999382889434029</x:v>
      </x:c>
      <x:c r="R427" s="10" t="n">
        <x:f>O427-P427-Q427</x:f>
        <x:v>-0.0025139290572253883</x:v>
      </x:c>
      <x:c r="S427" s="9" t="n">
        <x:f>V426</x:f>
        <x:v>8587.43809553037</x:v>
      </x:c>
      <x:c r="T427" s="9" t="n">
        <x:f>S427/(1+'回测计划'!$B$33)</x:f>
        <x:v>8583.146522269235</x:v>
      </x:c>
      <x:c r="U427" s="9" t="n">
        <x:f>T427*R427</x:f>
        <x:v>-21.577421444755668</x:v>
      </x:c>
      <x:c r="V427" s="9" t="n">
        <x:f>S427+U427</x:f>
        <x:v>8565.860674085614</x:v>
      </x:c>
      <x:c r="W427" s="2" t="n">
        <x:f>IF(N427&gt;0,1,0)</x:f>
        <x:v>0</x:v>
      </x:c>
      <x:c r="X427" s="2" t="n">
        <x:f>IF(U427&gt;0,1,0)</x:f>
        <x:v>0</x:v>
      </x:c>
      <x:c r="Y427" s="9" t="n">
        <x:f>MAX(U427,0)</x:f>
        <x:v>0</x:v>
      </x:c>
      <x:c r="Z427" s="9" t="n">
        <x:f>-MIN(U427,0)</x:f>
        <x:v>21.577421444755668</x:v>
      </x:c>
    </x:row>
    <x:row r="428" ht="23" customHeight="1">
      <x:c r="A428" s="2" t="str">
        <x:v>4H-RSI-全期</x:v>
      </x:c>
      <x:c r="B428" s="2" t="str">
        <x:v>4H</x:v>
      </x:c>
      <x:c r="C428" s="2" t="str">
        <x:v>RSI</x:v>
      </x:c>
      <x:c r="D428" s="2" t="str">
        <x:v>全期</x:v>
      </x:c>
      <x:c r="E428" s="2" t="n">
        <x:v>31</x:v>
      </x:c>
      <x:c r="F428" s="2" t="str">
        <x:v>空</x:v>
      </x:c>
      <x:c r="G428" s="11" t="n">
        <x:v>44408.333333333336</x:v>
      </x:c>
      <x:c r="H428" s="11" t="n">
        <x:v>44408.50000000001</x:v>
      </x:c>
      <x:c r="I428" s="11" t="n">
        <x:v>44410.166655092595</x:v>
      </x:c>
      <x:c r="J428" s="9" t="n">
        <x:v>41824.69</x:v>
      </x:c>
      <x:c r="K428" s="9" t="n">
        <x:v>41267.09</x:v>
      </x:c>
      <x:c r="L428" s="9" t="n">
        <x:v>41816.325062</x:v>
      </x:c>
      <x:c r="M428" s="9" t="n">
        <x:v>41275.343418</x:v>
      </x:c>
      <x:c r="N428" s="10" t="n">
        <x:f>IF(F428="多",1,-1)*(K428/J428-1)</x:f>
        <x:v>0.013331838203702318</x:v>
      </x:c>
      <x:c r="O428" s="10" t="n">
        <x:f>IF(F428="多",1,-1)*(M428/L428-1)</x:f>
        <x:v>0.012937091989741023</x:v>
      </x:c>
      <x:c r="P428" s="10" t="n">
        <x:v>0.0009935314540051295</x:v>
      </x:c>
      <x:c r="Q428" s="10" t="n">
        <x:v>-0.0004962753175758528</x:v>
      </x:c>
      <x:c r="R428" s="10" t="n">
        <x:f>O428-P428-Q428</x:f>
        <x:v>0.012439835853311747</x:v>
      </x:c>
      <x:c r="S428" s="9" t="n">
        <x:f>V427</x:f>
        <x:v>8565.860674085614</x:v>
      </x:c>
      <x:c r="T428" s="9" t="n">
        <x:f>S428/(1+'回测计划'!$B$33)</x:f>
        <x:v>8561.579884143543</x:v>
      </x:c>
      <x:c r="U428" s="9" t="n">
        <x:f>T428*R428</x:f>
        <x:v>106.50464840376148</x:v>
      </x:c>
      <x:c r="V428" s="9" t="n">
        <x:f>S428+U428</x:f>
        <x:v>8672.365322489375</x:v>
      </x:c>
      <x:c r="W428" s="2" t="n">
        <x:f>IF(N428&gt;0,1,0)</x:f>
        <x:v>1</x:v>
      </x:c>
      <x:c r="X428" s="2" t="n">
        <x:f>IF(U428&gt;0,1,0)</x:f>
        <x:v>1</x:v>
      </x:c>
      <x:c r="Y428" s="9" t="n">
        <x:f>MAX(U428,0)</x:f>
        <x:v>106.50464840376148</x:v>
      </x:c>
      <x:c r="Z428" s="9" t="n">
        <x:f>-MIN(U428,0)</x:f>
        <x:v>0</x:v>
      </x:c>
    </x:row>
    <x:row r="429" ht="23" customHeight="1">
      <x:c r="A429" s="2" t="str">
        <x:v>4H-RSI-全期</x:v>
      </x:c>
      <x:c r="B429" s="2" t="str">
        <x:v>4H</x:v>
      </x:c>
      <x:c r="C429" s="2" t="str">
        <x:v>RSI</x:v>
      </x:c>
      <x:c r="D429" s="2" t="str">
        <x:v>全期</x:v>
      </x:c>
      <x:c r="E429" s="2" t="n">
        <x:v>32</x:v>
      </x:c>
      <x:c r="F429" s="2" t="str">
        <x:v>空</x:v>
      </x:c>
      <x:c r="G429" s="11" t="n">
        <x:v>44419.666666666664</x:v>
      </x:c>
      <x:c r="H429" s="11" t="n">
        <x:v>44419.833333333336</x:v>
      </x:c>
      <x:c r="I429" s="11" t="n">
        <x:v>44421.49998842592</x:v>
      </x:c>
      <x:c r="J429" s="9" t="n">
        <x:v>45946.2</x:v>
      </x:c>
      <x:c r="K429" s="9" t="n">
        <x:v>45162.37</x:v>
      </x:c>
      <x:c r="L429" s="9" t="n">
        <x:v>45937.01076</x:v>
      </x:c>
      <x:c r="M429" s="9" t="n">
        <x:v>45171.402474</x:v>
      </x:c>
      <x:c r="N429" s="10" t="n">
        <x:f>IF(F429="多",1,-1)*(K429/J429-1)</x:f>
        <x:v>0.017059735081464744</x:v>
      </x:c>
      <x:c r="O429" s="10" t="n">
        <x:f>IF(F429="多",1,-1)*(M429/L429-1)</x:f>
        <x:v>0.016666480324545985</x:v>
      </x:c>
      <x:c r="P429" s="10" t="n">
        <x:v>0.000991666759837727</x:v>
      </x:c>
      <x:c r="Q429" s="10" t="n">
        <x:v>-0.0004915178115956121</x:v>
      </x:c>
      <x:c r="R429" s="10" t="n">
        <x:f>O429-P429-Q429</x:f>
        <x:v>0.01616633137630387</x:v>
      </x:c>
      <x:c r="S429" s="9" t="n">
        <x:f>V428</x:f>
        <x:v>8672.365322489375</x:v>
      </x:c>
      <x:c r="T429" s="9" t="n">
        <x:f>S429/(1+'回测计划'!$B$33)</x:f>
        <x:v>8668.031306835957</x:v>
      </x:c>
      <x:c r="U429" s="9" t="n">
        <x:f>T429*R429</x:f>
        <x:v>140.13026648648636</x:v>
      </x:c>
      <x:c r="V429" s="9" t="n">
        <x:f>S429+U429</x:f>
        <x:v>8812.495588975862</x:v>
      </x:c>
      <x:c r="W429" s="2" t="n">
        <x:f>IF(N429&gt;0,1,0)</x:f>
        <x:v>1</x:v>
      </x:c>
      <x:c r="X429" s="2" t="n">
        <x:f>IF(U429&gt;0,1,0)</x:f>
        <x:v>1</x:v>
      </x:c>
      <x:c r="Y429" s="9" t="n">
        <x:f>MAX(U429,0)</x:f>
        <x:v>140.13026648648636</x:v>
      </x:c>
      <x:c r="Z429" s="9" t="n">
        <x:f>-MIN(U429,0)</x:f>
        <x:v>0</x:v>
      </x:c>
    </x:row>
    <x:row r="430" ht="23" customHeight="1">
      <x:c r="A430" s="2" t="str">
        <x:v>4H-RSI-全期</x:v>
      </x:c>
      <x:c r="B430" s="2" t="str">
        <x:v>4H</x:v>
      </x:c>
      <x:c r="C430" s="2" t="str">
        <x:v>RSI</x:v>
      </x:c>
      <x:c r="D430" s="2" t="str">
        <x:v>全期</x:v>
      </x:c>
      <x:c r="E430" s="2" t="n">
        <x:v>33</x:v>
      </x:c>
      <x:c r="F430" s="2" t="str">
        <x:v>空</x:v>
      </x:c>
      <x:c r="G430" s="11" t="n">
        <x:v>44422.333333333336</x:v>
      </x:c>
      <x:c r="H430" s="11" t="n">
        <x:v>44422.50000000001</x:v>
      </x:c>
      <x:c r="I430" s="11" t="n">
        <x:v>44424.166655092595</x:v>
      </x:c>
      <x:c r="J430" s="9" t="n">
        <x:v>47563.99</x:v>
      </x:c>
      <x:c r="K430" s="9" t="n">
        <x:v>46335.28</x:v>
      </x:c>
      <x:c r="L430" s="9" t="n">
        <x:v>47554.477202</x:v>
      </x:c>
      <x:c r="M430" s="9" t="n">
        <x:v>46344.547055999996</x:v>
      </x:c>
      <x:c r="N430" s="10" t="n">
        <x:f>IF(F430="多",1,-1)*(K430/J430-1)</x:f>
        <x:v>0.025832778116385957</x:v>
      </x:c>
      <x:c r="O430" s="10" t="n">
        <x:f>IF(F430="多",1,-1)*(M430/L430-1)</x:f>
        <x:v>0.02544303327866504</x:v>
      </x:c>
      <x:c r="P430" s="10" t="n">
        <x:v>0.0009872784833606675</x:v>
      </x:c>
      <x:c r="Q430" s="10" t="n">
        <x:v>-0.0004912581816590359</x:v>
      </x:c>
      <x:c r="R430" s="10" t="n">
        <x:f>O430-P430-Q430</x:f>
        <x:v>0.024947012976963407</x:v>
      </x:c>
      <x:c r="S430" s="9" t="n">
        <x:f>V429</x:f>
        <x:v>8812.495588975862</x:v>
      </x:c>
      <x:c r="T430" s="9" t="n">
        <x:f>S430/(1+'回测计划'!$B$33)</x:f>
        <x:v>8808.09154320426</x:v>
      </x:c>
      <x:c r="U430" s="9" t="n">
        <x:f>T430*R430</x:f>
        <x:v>219.73557403059831</x:v>
      </x:c>
      <x:c r="V430" s="9" t="n">
        <x:f>S430+U430</x:f>
        <x:v>9032.23116300646</x:v>
      </x:c>
      <x:c r="W430" s="2" t="n">
        <x:f>IF(N430&gt;0,1,0)</x:f>
        <x:v>1</x:v>
      </x:c>
      <x:c r="X430" s="2" t="n">
        <x:f>IF(U430&gt;0,1,0)</x:f>
        <x:v>1</x:v>
      </x:c>
      <x:c r="Y430" s="9" t="n">
        <x:f>MAX(U430,0)</x:f>
        <x:v>219.73557403059831</x:v>
      </x:c>
      <x:c r="Z430" s="9" t="n">
        <x:f>-MIN(U430,0)</x:f>
        <x:v>0</x:v>
      </x:c>
    </x:row>
    <x:row r="431" ht="23" customHeight="1">
      <x:c r="A431" s="2" t="str">
        <x:v>4H-RSI-全期</x:v>
      </x:c>
      <x:c r="B431" s="2" t="str">
        <x:v>4H</x:v>
      </x:c>
      <x:c r="C431" s="2" t="str">
        <x:v>RSI</x:v>
      </x:c>
      <x:c r="D431" s="2" t="str">
        <x:v>全期</x:v>
      </x:c>
      <x:c r="E431" s="2" t="n">
        <x:v>34</x:v>
      </x:c>
      <x:c r="F431" s="2" t="str">
        <x:v>空</x:v>
      </x:c>
      <x:c r="G431" s="11" t="n">
        <x:v>44429.00000000001</x:v>
      </x:c>
      <x:c r="H431" s="11" t="n">
        <x:v>44429.166666666664</x:v>
      </x:c>
      <x:c r="I431" s="11" t="n">
        <x:v>44430.833321759266</x:v>
      </x:c>
      <x:c r="J431" s="9" t="n">
        <x:v>48693.16</x:v>
      </x:c>
      <x:c r="K431" s="9" t="n">
        <x:v>49171.46</x:v>
      </x:c>
      <x:c r="L431" s="9" t="n">
        <x:v>48683.421368</x:v>
      </x:c>
      <x:c r="M431" s="9" t="n">
        <x:v>49181.294292</x:v>
      </x:c>
      <x:c r="N431" s="10" t="n">
        <x:f>IF(F431="多",1,-1)*(K431/J431-1)</x:f>
        <x:v>-0.009822734856394622</x:v>
      </x:c>
      <x:c r="O431" s="10" t="n">
        <x:f>IF(F431="多",1,-1)*(M431/L431-1)</x:f>
        <x:v>-0.01022674475231633</x:v>
      </x:c>
      <x:c r="P431" s="10" t="n">
        <x:v>0.001005113372376158</x:v>
      </x:c>
      <x:c r="Q431" s="10" t="n">
        <x:v>-0.0006728344385123885</x:v>
      </x:c>
      <x:c r="R431" s="10" t="n">
        <x:f>O431-P431-Q431</x:f>
        <x:v>-0.0105590236861801</x:v>
      </x:c>
      <x:c r="S431" s="9" t="n">
        <x:f>V430</x:f>
        <x:v>9032.23116300646</x:v>
      </x:c>
      <x:c r="T431" s="9" t="n">
        <x:f>S431/(1+'回测计划'!$B$33)</x:f>
        <x:v>9027.717304354283</x:v>
      </x:c>
      <x:c r="U431" s="9" t="n">
        <x:f>T431*R431</x:f>
        <x:v>-95.32388084881482</x:v>
      </x:c>
      <x:c r="V431" s="9" t="n">
        <x:f>S431+U431</x:f>
        <x:v>8936.907282157645</x:v>
      </x:c>
      <x:c r="W431" s="2" t="n">
        <x:f>IF(N431&gt;0,1,0)</x:f>
        <x:v>0</x:v>
      </x:c>
      <x:c r="X431" s="2" t="n">
        <x:f>IF(U431&gt;0,1,0)</x:f>
        <x:v>0</x:v>
      </x:c>
      <x:c r="Y431" s="9" t="n">
        <x:f>MAX(U431,0)</x:f>
        <x:v>0</x:v>
      </x:c>
      <x:c r="Z431" s="9" t="n">
        <x:f>-MIN(U431,0)</x:f>
        <x:v>95.32388084881482</x:v>
      </x:c>
    </x:row>
    <x:row r="432" ht="23" customHeight="1">
      <x:c r="A432" s="2" t="str">
        <x:v>4H-RSI-全期</x:v>
      </x:c>
      <x:c r="B432" s="2" t="str">
        <x:v>4H</x:v>
      </x:c>
      <x:c r="C432" s="2" t="str">
        <x:v>RSI</x:v>
      </x:c>
      <x:c r="D432" s="2" t="str">
        <x:v>全期</x:v>
      </x:c>
      <x:c r="E432" s="2" t="n">
        <x:v>35</x:v>
      </x:c>
      <x:c r="F432" s="2" t="str">
        <x:v>空</x:v>
      </x:c>
      <x:c r="G432" s="11" t="n">
        <x:v>44431.50000000001</x:v>
      </x:c>
      <x:c r="H432" s="11" t="n">
        <x:v>44431.666666666664</x:v>
      </x:c>
      <x:c r="I432" s="11" t="n">
        <x:v>44433.333321759266</x:v>
      </x:c>
      <x:c r="J432" s="9" t="n">
        <x:v>50180.26</x:v>
      </x:c>
      <x:c r="K432" s="9" t="n">
        <x:v>47719.36</x:v>
      </x:c>
      <x:c r="L432" s="9" t="n">
        <x:v>50170.223948000006</x:v>
      </x:c>
      <x:c r="M432" s="9" t="n">
        <x:v>47728.903872</x:v>
      </x:c>
      <x:c r="N432" s="10" t="n">
        <x:f>IF(F432="多",1,-1)*(K432/J432-1)</x:f>
        <x:v>0.04904119667773743</x:v>
      </x:c>
      <x:c r="O432" s="10" t="n">
        <x:f>IF(F432="多",1,-1)*(M432/L432-1)</x:f>
        <x:v>0.048660737064485926</x:v>
      </x:c>
      <x:c r="P432" s="10" t="n">
        <x:v>0.0009756696314677571</x:v>
      </x:c>
      <x:c r="Q432" s="10" t="n">
        <x:v>-0.001415976015128624</x:v>
      </x:c>
      <x:c r="R432" s="10" t="n">
        <x:f>O432-P432-Q432</x:f>
        <x:v>0.049101043448146794</x:v>
      </x:c>
      <x:c r="S432" s="9" t="n">
        <x:f>V431</x:f>
        <x:v>8936.907282157645</x:v>
      </x:c>
      <x:c r="T432" s="9" t="n">
        <x:f>S432/(1+'回测计划'!$B$33)</x:f>
        <x:v>8932.441061626832</x:v>
      </x:c>
      <x:c r="U432" s="9" t="n">
        <x:f>T432*R432</x:f>
        <x:v>438.5921766649496</x:v>
      </x:c>
      <x:c r="V432" s="9" t="n">
        <x:f>S432+U432</x:f>
        <x:v>9375.499458822595</x:v>
      </x:c>
      <x:c r="W432" s="2" t="n">
        <x:f>IF(N432&gt;0,1,0)</x:f>
        <x:v>1</x:v>
      </x:c>
      <x:c r="X432" s="2" t="n">
        <x:f>IF(U432&gt;0,1,0)</x:f>
        <x:v>1</x:v>
      </x:c>
      <x:c r="Y432" s="9" t="n">
        <x:f>MAX(U432,0)</x:f>
        <x:v>438.5921766649496</x:v>
      </x:c>
      <x:c r="Z432" s="9" t="n">
        <x:f>-MIN(U432,0)</x:f>
        <x:v>0</x:v>
      </x:c>
    </x:row>
    <x:row r="433" ht="23" customHeight="1">
      <x:c r="A433" s="2" t="str">
        <x:v>4H-RSI-全期</x:v>
      </x:c>
      <x:c r="B433" s="2" t="str">
        <x:v>4H</x:v>
      </x:c>
      <x:c r="C433" s="2" t="str">
        <x:v>RSI</x:v>
      </x:c>
      <x:c r="D433" s="2" t="str">
        <x:v>全期</x:v>
      </x:c>
      <x:c r="E433" s="2" t="n">
        <x:v>36</x:v>
      </x:c>
      <x:c r="F433" s="2" t="str">
        <x:v>空</x:v>
      </x:c>
      <x:c r="G433" s="11" t="n">
        <x:v>44443.00000000001</x:v>
      </x:c>
      <x:c r="H433" s="11" t="n">
        <x:v>44443.166666666664</x:v>
      </x:c>
      <x:c r="I433" s="11" t="n">
        <x:v>44444.833321759266</x:v>
      </x:c>
      <x:c r="J433" s="9" t="n">
        <x:v>50575.7</x:v>
      </x:c>
      <x:c r="K433" s="9" t="n">
        <x:v>50230</x:v>
      </x:c>
      <x:c r="L433" s="9" t="n">
        <x:v>50565.584859999995</x:v>
      </x:c>
      <x:c r="M433" s="9" t="n">
        <x:v>50240.046</x:v>
      </x:c>
      <x:c r="N433" s="10" t="n">
        <x:f>IF(F433="多",1,-1)*(K433/J433-1)</x:f>
        <x:v>0.006835298374515797</x:v>
      </x:c>
      <x:c r="O433" s="10" t="n">
        <x:f>IF(F433="多",1,-1)*(M433/L433-1)</x:f>
        <x:v>0.006437953024795551</x:v>
      </x:c>
      <x:c r="P433" s="10" t="n">
        <x:v>0.0009967810234876022</x:v>
      </x:c>
      <x:c r="Q433" s="10" t="n">
        <x:v>-0.0009389688348875082</x:v>
      </x:c>
      <x:c r="R433" s="10" t="n">
        <x:f>O433-P433-Q433</x:f>
        <x:v>0.006380140836195457</x:v>
      </x:c>
      <x:c r="S433" s="9" t="n">
        <x:f>V432</x:f>
        <x:v>9375.499458822595</x:v>
      </x:c>
      <x:c r="T433" s="9" t="n">
        <x:f>S433/(1+'回测计划'!$B$33)</x:f>
        <x:v>9370.814051796697</x:v>
      </x:c>
      <x:c r="U433" s="9" t="n">
        <x:f>T433*R433</x:f>
        <x:v>59.787113400262314</x:v>
      </x:c>
      <x:c r="V433" s="9" t="n">
        <x:f>S433+U433</x:f>
        <x:v>9435.286572222856</x:v>
      </x:c>
      <x:c r="W433" s="2" t="n">
        <x:f>IF(N433&gt;0,1,0)</x:f>
        <x:v>1</x:v>
      </x:c>
      <x:c r="X433" s="2" t="n">
        <x:f>IF(U433&gt;0,1,0)</x:f>
        <x:v>1</x:v>
      </x:c>
      <x:c r="Y433" s="9" t="n">
        <x:f>MAX(U433,0)</x:f>
        <x:v>59.787113400262314</x:v>
      </x:c>
      <x:c r="Z433" s="9" t="n">
        <x:f>-MIN(U433,0)</x:f>
        <x:v>0</x:v>
      </x:c>
    </x:row>
    <x:row r="434" ht="23" customHeight="1">
      <x:c r="A434" s="2" t="str">
        <x:v>4H-RSI-全期</x:v>
      </x:c>
      <x:c r="B434" s="2" t="str">
        <x:v>4H</x:v>
      </x:c>
      <x:c r="C434" s="2" t="str">
        <x:v>RSI</x:v>
      </x:c>
      <x:c r="D434" s="2" t="str">
        <x:v>全期</x:v>
      </x:c>
      <x:c r="E434" s="2" t="n">
        <x:v>37</x:v>
      </x:c>
      <x:c r="F434" s="2" t="str">
        <x:v>多</x:v>
      </x:c>
      <x:c r="G434" s="11" t="n">
        <x:v>44450.333333333336</x:v>
      </x:c>
      <x:c r="H434" s="11" t="n">
        <x:v>44450.50000000001</x:v>
      </x:c>
      <x:c r="I434" s="11" t="n">
        <x:v>44452.166655092595</x:v>
      </x:c>
      <x:c r="J434" s="9" t="n">
        <x:v>45223.53</x:v>
      </x:c>
      <x:c r="K434" s="9" t="n">
        <x:v>45925.47</x:v>
      </x:c>
      <x:c r="L434" s="9" t="n">
        <x:v>45232.574706</x:v>
      </x:c>
      <x:c r="M434" s="9" t="n">
        <x:v>45916.284906</x:v>
      </x:c>
      <x:c r="N434" s="10" t="n">
        <x:f>IF(F434="多",1,-1)*(K434/J434-1)</x:f>
        <x:v>0.015521565875109777</x:v>
      </x:c>
      <x:c r="O434" s="10" t="n">
        <x:f>IF(F434="多",1,-1)*(M434/L434-1)</x:f>
        <x:v>0.015115438474239795</x:v>
      </x:c>
      <x:c r="P434" s="10" t="n">
        <x:v>0.00100755771923712</x:v>
      </x:c>
      <x:c r="Q434" s="10" t="n">
        <x:v>0.0005021226217526807</x:v>
      </x:c>
      <x:c r="R434" s="10" t="n">
        <x:f>O434-P434-Q434</x:f>
        <x:v>0.013605758133249993</x:v>
      </x:c>
      <x:c r="S434" s="9" t="n">
        <x:f>V433</x:f>
        <x:v>9435.286572222856</x:v>
      </x:c>
      <x:c r="T434" s="9" t="n">
        <x:f>S434/(1+'回测计划'!$B$33)</x:f>
        <x:v>9430.571286579567</x:v>
      </x:c>
      <x:c r="U434" s="9" t="n">
        <x:f>T434*R434</x:f>
        <x:v>128.3100719835738</x:v>
      </x:c>
      <x:c r="V434" s="9" t="n">
        <x:f>S434+U434</x:f>
        <x:v>9563.59664420643</x:v>
      </x:c>
      <x:c r="W434" s="2" t="n">
        <x:f>IF(N434&gt;0,1,0)</x:f>
        <x:v>1</x:v>
      </x:c>
      <x:c r="X434" s="2" t="n">
        <x:f>IF(U434&gt;0,1,0)</x:f>
        <x:v>1</x:v>
      </x:c>
      <x:c r="Y434" s="9" t="n">
        <x:f>MAX(U434,0)</x:f>
        <x:v>128.3100719835738</x:v>
      </x:c>
      <x:c r="Z434" s="9" t="n">
        <x:f>-MIN(U434,0)</x:f>
        <x:v>0</x:v>
      </x:c>
    </x:row>
    <x:row r="435" ht="23" customHeight="1">
      <x:c r="A435" s="2" t="str">
        <x:v>4H-RSI-全期</x:v>
      </x:c>
      <x:c r="B435" s="2" t="str">
        <x:v>4H</x:v>
      </x:c>
      <x:c r="C435" s="2" t="str">
        <x:v>RSI</x:v>
      </x:c>
      <x:c r="D435" s="2" t="str">
        <x:v>全期</x:v>
      </x:c>
      <x:c r="E435" s="2" t="n">
        <x:v>38</x:v>
      </x:c>
      <x:c r="F435" s="2" t="str">
        <x:v>多</x:v>
      </x:c>
      <x:c r="G435" s="11" t="n">
        <x:v>44452.666666666664</x:v>
      </x:c>
      <x:c r="H435" s="11" t="n">
        <x:v>44452.833333333336</x:v>
      </x:c>
      <x:c r="I435" s="11" t="n">
        <x:v>44454.49998842592</x:v>
      </x:c>
      <x:c r="J435" s="9" t="n">
        <x:v>44864.14</x:v>
      </x:c>
      <x:c r="K435" s="9" t="n">
        <x:v>47067.69</x:v>
      </x:c>
      <x:c r="L435" s="9" t="n">
        <x:v>44873.112828</x:v>
      </x:c>
      <x:c r="M435" s="9" t="n">
        <x:v>47058.276462</x:v>
      </x:c>
      <x:c r="N435" s="10" t="n">
        <x:f>IF(F435="多",1,-1)*(K435/J435-1)</x:f>
        <x:v>0.049116064634249224</x:v>
      </x:c>
      <x:c r="O435" s="10" t="n">
        <x:f>IF(F435="多",1,-1)*(M435/L435-1)</x:f>
        <x:v>0.048696502120898044</x:v>
      </x:c>
      <x:c r="P435" s="10" t="n">
        <x:v>0.0010243482510604491</x:v>
      </x:c>
      <x:c r="Q435" s="10" t="n">
        <x:v>0.0005101089172872671</x:v>
      </x:c>
      <x:c r="R435" s="10" t="n">
        <x:f>O435-P435-Q435</x:f>
        <x:v>0.047162044952550324</x:v>
      </x:c>
      <x:c r="S435" s="9" t="n">
        <x:f>V434</x:f>
        <x:v>9563.59664420643</x:v>
      </x:c>
      <x:c r="T435" s="9" t="n">
        <x:f>S435/(1+'回测计划'!$B$33)</x:f>
        <x:v>9558.817235588635</x:v>
      </x:c>
      <x:c r="U435" s="9" t="n">
        <x:f>T435*R435</x:f>
        <x:v>450.813368158044</x:v>
      </x:c>
      <x:c r="V435" s="9" t="n">
        <x:f>S435+U435</x:f>
        <x:v>10014.410012364473</x:v>
      </x:c>
      <x:c r="W435" s="2" t="n">
        <x:f>IF(N435&gt;0,1,0)</x:f>
        <x:v>1</x:v>
      </x:c>
      <x:c r="X435" s="2" t="n">
        <x:f>IF(U435&gt;0,1,0)</x:f>
        <x:v>1</x:v>
      </x:c>
      <x:c r="Y435" s="9" t="n">
        <x:f>MAX(U435,0)</x:f>
        <x:v>450.813368158044</x:v>
      </x:c>
      <x:c r="Z435" s="9" t="n">
        <x:f>-MIN(U435,0)</x:f>
        <x:v>0</x:v>
      </x:c>
    </x:row>
    <x:row r="436" ht="23" customHeight="1">
      <x:c r="A436" s="2" t="str">
        <x:v>4H-RSI-全期</x:v>
      </x:c>
      <x:c r="B436" s="2" t="str">
        <x:v>4H</x:v>
      </x:c>
      <x:c r="C436" s="2" t="str">
        <x:v>RSI</x:v>
      </x:c>
      <x:c r="D436" s="2" t="str">
        <x:v>全期</x:v>
      </x:c>
      <x:c r="E436" s="2" t="n">
        <x:v>39</x:v>
      </x:c>
      <x:c r="F436" s="2" t="str">
        <x:v>空</x:v>
      </x:c>
      <x:c r="G436" s="11" t="n">
        <x:v>44457.666666666664</x:v>
      </x:c>
      <x:c r="H436" s="11" t="n">
        <x:v>44457.833333333336</x:v>
      </x:c>
      <x:c r="I436" s="11" t="n">
        <x:v>44459.49998842592</x:v>
      </x:c>
      <x:c r="J436" s="9" t="n">
        <x:v>48384.34</x:v>
      </x:c>
      <x:c r="K436" s="9" t="n">
        <x:v>45552.92</x:v>
      </x:c>
      <x:c r="L436" s="9" t="n">
        <x:v>48374.663131999994</x:v>
      </x:c>
      <x:c r="M436" s="9" t="n">
        <x:v>45562.030584</x:v>
      </x:c>
      <x:c r="N436" s="10" t="n">
        <x:f>IF(F436="多",1,-1)*(K436/J436-1)</x:f>
        <x:v>0.058519347375617814</x:v>
      </x:c>
      <x:c r="O436" s="10" t="n">
        <x:f>IF(F436="多",1,-1)*(M436/L436-1)</x:f>
        <x:v>0.058142679781049034</x:v>
      </x:c>
      <x:c r="P436" s="10" t="n">
        <x:v>0.0009709286601094756</x:v>
      </x:c>
      <x:c r="Q436" s="10" t="n">
        <x:v>-0.0004956676790610535</x:v>
      </x:c>
      <x:c r="R436" s="10" t="n">
        <x:f>O436-P436-Q436</x:f>
        <x:v>0.05766741880000061</x:v>
      </x:c>
      <x:c r="S436" s="9" t="n">
        <x:f>V435</x:f>
        <x:v>10014.410012364473</x:v>
      </x:c>
      <x:c r="T436" s="9" t="n">
        <x:f>S436/(1+'回测计划'!$B$33)</x:f>
        <x:v>10009.405309709618</x:v>
      </x:c>
      <x:c r="U436" s="9" t="n">
        <x:f>T436*R436</x:f>
        <x:v>577.2165679339744</x:v>
      </x:c>
      <x:c r="V436" s="9" t="n">
        <x:f>S436+U436</x:f>
        <x:v>10591.626580298447</x:v>
      </x:c>
      <x:c r="W436" s="2" t="n">
        <x:f>IF(N436&gt;0,1,0)</x:f>
        <x:v>1</x:v>
      </x:c>
      <x:c r="X436" s="2" t="n">
        <x:f>IF(U436&gt;0,1,0)</x:f>
        <x:v>1</x:v>
      </x:c>
      <x:c r="Y436" s="9" t="n">
        <x:f>MAX(U436,0)</x:f>
        <x:v>577.2165679339744</x:v>
      </x:c>
      <x:c r="Z436" s="9" t="n">
        <x:f>-MIN(U436,0)</x:f>
        <x:v>0</x:v>
      </x:c>
    </x:row>
    <x:row r="437" ht="23" customHeight="1">
      <x:c r="A437" s="2" t="str">
        <x:v>4H-RSI-全期</x:v>
      </x:c>
      <x:c r="B437" s="2" t="str">
        <x:v>4H</x:v>
      </x:c>
      <x:c r="C437" s="2" t="str">
        <x:v>RSI</x:v>
      </x:c>
      <x:c r="D437" s="2" t="str">
        <x:v>全期</x:v>
      </x:c>
      <x:c r="E437" s="2" t="n">
        <x:v>40</x:v>
      </x:c>
      <x:c r="F437" s="2" t="str">
        <x:v>多</x:v>
      </x:c>
      <x:c r="G437" s="11" t="n">
        <x:v>44468.333333333336</x:v>
      </x:c>
      <x:c r="H437" s="11" t="n">
        <x:v>44468.50000000001</x:v>
      </x:c>
      <x:c r="I437" s="11" t="n">
        <x:v>44470.166655092595</x:v>
      </x:c>
      <x:c r="J437" s="9" t="n">
        <x:v>42186.67</x:v>
      </x:c>
      <x:c r="K437" s="9" t="n">
        <x:v>43515.5</x:v>
      </x:c>
      <x:c r="L437" s="9" t="n">
        <x:v>42195.107334</x:v>
      </x:c>
      <x:c r="M437" s="9" t="n">
        <x:v>43506.7969</x:v>
      </x:c>
      <x:c r="N437" s="10" t="n">
        <x:f>IF(F437="多",1,-1)*(K437/J437-1)</x:f>
        <x:v>0.03149881230255902</x:v>
      </x:c>
      <x:c r="O437" s="10" t="n">
        <x:f>IF(F437="多",1,-1)*(M437/L437-1)</x:f>
        <x:v>0.031086295281042453</x:v>
      </x:c>
      <x:c r="P437" s="10" t="n">
        <x:v>0.0010155431476405212</x:v>
      </x:c>
      <x:c r="Q437" s="10" t="n">
        <x:v>0.00038901910974341677</x:v>
      </x:c>
      <x:c r="R437" s="10" t="n">
        <x:f>O437-P437-Q437</x:f>
        <x:v>0.029681733023658514</x:v>
      </x:c>
      <x:c r="S437" s="9" t="n">
        <x:f>V436</x:f>
        <x:v>10591.626580298447</x:v>
      </x:c>
      <x:c r="T437" s="9" t="n">
        <x:f>S437/(1+'回测计划'!$B$33)</x:f>
        <x:v>10586.333413591652</x:v>
      </x:c>
      <x:c r="U437" s="9" t="n">
        <x:f>T437*R437</x:f>
        <x:v>314.2207220816629</x:v>
      </x:c>
      <x:c r="V437" s="9" t="n">
        <x:f>S437+U437</x:f>
        <x:v>10905.84730238011</x:v>
      </x:c>
      <x:c r="W437" s="2" t="n">
        <x:f>IF(N437&gt;0,1,0)</x:f>
        <x:v>1</x:v>
      </x:c>
      <x:c r="X437" s="2" t="n">
        <x:f>IF(U437&gt;0,1,0)</x:f>
        <x:v>1</x:v>
      </x:c>
      <x:c r="Y437" s="9" t="n">
        <x:f>MAX(U437,0)</x:f>
        <x:v>314.2207220816629</x:v>
      </x:c>
      <x:c r="Z437" s="9" t="n">
        <x:f>-MIN(U437,0)</x:f>
        <x:v>0</x:v>
      </x:c>
    </x:row>
    <x:row r="438" ht="23" customHeight="1">
      <x:c r="A438" s="2" t="str">
        <x:v>4H-RSI-全期</x:v>
      </x:c>
      <x:c r="B438" s="2" t="str">
        <x:v>4H</x:v>
      </x:c>
      <x:c r="C438" s="2" t="str">
        <x:v>RSI</x:v>
      </x:c>
      <x:c r="D438" s="2" t="str">
        <x:v>全期</x:v>
      </x:c>
      <x:c r="E438" s="2" t="n">
        <x:v>41</x:v>
      </x:c>
      <x:c r="F438" s="2" t="str">
        <x:v>空</x:v>
      </x:c>
      <x:c r="G438" s="11" t="n">
        <x:v>44473.166666666664</x:v>
      </x:c>
      <x:c r="H438" s="11" t="n">
        <x:v>44473.333333333336</x:v>
      </x:c>
      <x:c r="I438" s="11" t="n">
        <x:v>44474.99998842592</x:v>
      </x:c>
      <x:c r="J438" s="9" t="n">
        <x:v>48187.99</x:v>
      </x:c>
      <x:c r="K438" s="9" t="n">
        <x:v>49770.9</x:v>
      </x:c>
      <x:c r="L438" s="9" t="n">
        <x:v>48178.352402</x:v>
      </x:c>
      <x:c r="M438" s="9" t="n">
        <x:v>49780.85418</x:v>
      </x:c>
      <x:c r="N438" s="10" t="n">
        <x:f>IF(F438="多",1,-1)*(K438/J438-1)</x:f>
        <x:v>-0.03284864133158494</x:v>
      </x:c>
      <x:c r="O438" s="10" t="n">
        <x:f>IF(F438="多",1,-1)*(M438/L438-1)</x:f>
        <x:v>-0.0332618634325379</x:v>
      </x:c>
      <x:c r="P438" s="10" t="n">
        <x:v>0.001016630931716269</x:v>
      </x:c>
      <x:c r="Q438" s="10" t="n">
        <x:v>-0.0003756285899338601</x:v>
      </x:c>
      <x:c r="R438" s="10" t="n">
        <x:f>O438-P438-Q438</x:f>
        <x:v>-0.03390286577432031</x:v>
      </x:c>
      <x:c r="S438" s="9" t="n">
        <x:f>V437</x:f>
        <x:v>10905.84730238011</x:v>
      </x:c>
      <x:c r="T438" s="9" t="n">
        <x:f>S438/(1+'回测计划'!$B$33)</x:f>
        <x:v>10900.397103828198</x:v>
      </x:c>
      <x:c r="U438" s="9" t="n">
        <x:f>T438*R438</x:f>
        <x:v>-369.5546998978772</x:v>
      </x:c>
      <x:c r="V438" s="9" t="n">
        <x:f>S438+U438</x:f>
        <x:v>10536.292602482234</x:v>
      </x:c>
      <x:c r="W438" s="2" t="n">
        <x:f>IF(N438&gt;0,1,0)</x:f>
        <x:v>0</x:v>
      </x:c>
      <x:c r="X438" s="2" t="n">
        <x:f>IF(U438&gt;0,1,0)</x:f>
        <x:v>0</x:v>
      </x:c>
      <x:c r="Y438" s="9" t="n">
        <x:f>MAX(U438,0)</x:f>
        <x:v>0</x:v>
      </x:c>
      <x:c r="Z438" s="9" t="n">
        <x:f>-MIN(U438,0)</x:f>
        <x:v>369.5546998978772</x:v>
      </x:c>
    </x:row>
    <x:row r="439" ht="23" customHeight="1">
      <x:c r="A439" s="2" t="str">
        <x:v>4H-RSI-全期</x:v>
      </x:c>
      <x:c r="B439" s="2" t="str">
        <x:v>4H</x:v>
      </x:c>
      <x:c r="C439" s="2" t="str">
        <x:v>RSI</x:v>
      </x:c>
      <x:c r="D439" s="2" t="str">
        <x:v>全期</x:v>
      </x:c>
      <x:c r="E439" s="2" t="n">
        <x:v>42</x:v>
      </x:c>
      <x:c r="F439" s="2" t="str">
        <x:v>空</x:v>
      </x:c>
      <x:c r="G439" s="11" t="n">
        <x:v>44474.833333333336</x:v>
      </x:c>
      <x:c r="H439" s="11" t="n">
        <x:v>44475.00000000001</x:v>
      </x:c>
      <x:c r="I439" s="11" t="n">
        <x:v>44476.666655092595</x:v>
      </x:c>
      <x:c r="J439" s="9" t="n">
        <x:v>49770.91</x:v>
      </x:c>
      <x:c r="K439" s="9" t="n">
        <x:v>54808.39</x:v>
      </x:c>
      <x:c r="L439" s="9" t="n">
        <x:v>49760.955818</x:v>
      </x:c>
      <x:c r="M439" s="9" t="n">
        <x:v>54819.351678</x:v>
      </x:c>
      <x:c r="N439" s="10" t="n">
        <x:f>IF(F439="多",1,-1)*(K439/J439-1)</x:f>
        <x:v>-0.10121333927790332</x:v>
      </x:c>
      <x:c r="O439" s="10" t="n">
        <x:f>IF(F439="多",1,-1)*(M439/L439-1)</x:f>
        <x:v>-0.10165391272830471</x:v>
      </x:c>
      <x:c r="P439" s="10" t="n">
        <x:v>0.0010508269563641523</x:v>
      </x:c>
      <x:c r="Q439" s="10" t="n">
        <x:v>-0.00043012246877617626</x:v>
      </x:c>
      <x:c r="R439" s="10" t="n">
        <x:f>O439-P439-Q439</x:f>
        <x:v>-0.10227461721589269</x:v>
      </x:c>
      <x:c r="S439" s="9" t="n">
        <x:f>V438</x:f>
        <x:v>10536.292602482234</x:v>
      </x:c>
      <x:c r="T439" s="9" t="n">
        <x:f>S439/(1+'回测计划'!$B$33)</x:f>
        <x:v>10531.027088937766</x:v>
      </x:c>
      <x:c r="U439" s="9" t="n">
        <x:f>T439*R439</x:f>
        <x:v>-1077.0567644113069</x:v>
      </x:c>
      <x:c r="V439" s="9" t="n">
        <x:f>S439+U439</x:f>
        <x:v>9459.235838070927</x:v>
      </x:c>
      <x:c r="W439" s="2" t="n">
        <x:f>IF(N439&gt;0,1,0)</x:f>
        <x:v>0</x:v>
      </x:c>
      <x:c r="X439" s="2" t="n">
        <x:f>IF(U439&gt;0,1,0)</x:f>
        <x:v>0</x:v>
      </x:c>
      <x:c r="Y439" s="9" t="n">
        <x:f>MAX(U439,0)</x:f>
        <x:v>0</x:v>
      </x:c>
      <x:c r="Z439" s="9" t="n">
        <x:f>-MIN(U439,0)</x:f>
        <x:v>1077.0567644113069</x:v>
      </x:c>
    </x:row>
    <x:row r="440" ht="23" customHeight="1">
      <x:c r="A440" s="2" t="str">
        <x:v>4H-RSI-全期</x:v>
      </x:c>
      <x:c r="B440" s="2" t="str">
        <x:v>4H</x:v>
      </x:c>
      <x:c r="C440" s="2" t="str">
        <x:v>RSI</x:v>
      </x:c>
      <x:c r="D440" s="2" t="str">
        <x:v>全期</x:v>
      </x:c>
      <x:c r="E440" s="2" t="n">
        <x:v>43</x:v>
      </x:c>
      <x:c r="F440" s="2" t="str">
        <x:v>空</x:v>
      </x:c>
      <x:c r="G440" s="11" t="n">
        <x:v>44479.666666666664</x:v>
      </x:c>
      <x:c r="H440" s="11" t="n">
        <x:v>44479.833333333336</x:v>
      </x:c>
      <x:c r="I440" s="11" t="n">
        <x:v>44481.49998842592</x:v>
      </x:c>
      <x:c r="J440" s="9" t="n">
        <x:v>55182.24</x:v>
      </x:c>
      <x:c r="K440" s="9" t="n">
        <x:v>56743.26</x:v>
      </x:c>
      <x:c r="L440" s="9" t="n">
        <x:v>55171.203552</x:v>
      </x:c>
      <x:c r="M440" s="9" t="n">
        <x:v>56754.608652</x:v>
      </x:c>
      <x:c r="N440" s="10" t="n">
        <x:f>IF(F440="多",1,-1)*(K440/J440-1)</x:f>
        <x:v>-0.02828844932717489</x:v>
      </x:c>
      <x:c r="O440" s="10" t="n">
        <x:f>IF(F440="多",1,-1)*(M440/L440-1)</x:f>
        <x:v>-0.028699846986437683</x:v>
      </x:c>
      <x:c r="P440" s="10" t="n">
        <x:v>0.001014349923493219</x:v>
      </x:c>
      <x:c r="Q440" s="10" t="n">
        <x:v>-0.0005109608307426372</x:v>
      </x:c>
      <x:c r="R440" s="10" t="n">
        <x:f>O440-P440-Q440</x:f>
        <x:v>-0.029203236079188268</x:v>
      </x:c>
      <x:c r="S440" s="9" t="n">
        <x:f>V439</x:f>
        <x:v>9459.235838070927</x:v>
      </x:c>
      <x:c r="T440" s="9" t="n">
        <x:f>S440/(1+'回测计划'!$B$33)</x:f>
        <x:v>9454.508583779038</x:v>
      </x:c>
      <x:c r="U440" s="9" t="n">
        <x:f>T440*R440</x:f>
        <x:v>-276.1022461848112</x:v>
      </x:c>
      <x:c r="V440" s="9" t="n">
        <x:f>S440+U440</x:f>
        <x:v>9183.133591886115</x:v>
      </x:c>
      <x:c r="W440" s="2" t="n">
        <x:f>IF(N440&gt;0,1,0)</x:f>
        <x:v>0</x:v>
      </x:c>
      <x:c r="X440" s="2" t="n">
        <x:f>IF(U440&gt;0,1,0)</x:f>
        <x:v>0</x:v>
      </x:c>
      <x:c r="Y440" s="9" t="n">
        <x:f>MAX(U440,0)</x:f>
        <x:v>0</x:v>
      </x:c>
      <x:c r="Z440" s="9" t="n">
        <x:f>-MIN(U440,0)</x:f>
        <x:v>276.1022461848112</x:v>
      </x:c>
    </x:row>
    <x:row r="441" ht="23" customHeight="1">
      <x:c r="A441" s="2" t="str">
        <x:v>4H-RSI-全期</x:v>
      </x:c>
      <x:c r="B441" s="2" t="str">
        <x:v>4H</x:v>
      </x:c>
      <x:c r="C441" s="2" t="str">
        <x:v>RSI</x:v>
      </x:c>
      <x:c r="D441" s="2" t="str">
        <x:v>全期</x:v>
      </x:c>
      <x:c r="E441" s="2" t="n">
        <x:v>44</x:v>
      </x:c>
      <x:c r="F441" s="2" t="str">
        <x:v>空</x:v>
      </x:c>
      <x:c r="G441" s="11" t="n">
        <x:v>44484.50000000001</x:v>
      </x:c>
      <x:c r="H441" s="11" t="n">
        <x:v>44484.666666666664</x:v>
      </x:c>
      <x:c r="I441" s="11" t="n">
        <x:v>44486.333321759266</x:v>
      </x:c>
      <x:c r="J441" s="9" t="n">
        <x:v>59290.79</x:v>
      </x:c>
      <x:c r="K441" s="9" t="n">
        <x:v>60925.56</x:v>
      </x:c>
      <x:c r="L441" s="9" t="n">
        <x:v>59278.931842000005</x:v>
      </x:c>
      <x:c r="M441" s="9" t="n">
        <x:v>60937.745112</x:v>
      </x:c>
      <x:c r="N441" s="10" t="n">
        <x:f>IF(F441="多",1,-1)*(K441/J441-1)</x:f>
        <x:v>-0.02757207316684429</x:v>
      </x:c>
      <x:c r="O441" s="10" t="n">
        <x:f>IF(F441="多",1,-1)*(M441/L441-1)</x:f>
        <x:v>-0.027983184218321133</x:v>
      </x:c>
      <x:c r="P441" s="10" t="n">
        <x:v>0.0010139915921091606</x:v>
      </x:c>
      <x:c r="Q441" s="10" t="n">
        <x:v>-0.0017048390502575998</x:v>
      </x:c>
      <x:c r="R441" s="10" t="n">
        <x:f>O441-P441-Q441</x:f>
        <x:v>-0.027292336760172693</x:v>
      </x:c>
      <x:c r="S441" s="9" t="n">
        <x:f>V440</x:f>
        <x:v>9183.133591886115</x:v>
      </x:c>
      <x:c r="T441" s="9" t="n">
        <x:f>S441/(1+'回测计划'!$B$33)</x:f>
        <x:v>9178.544319726252</x:v>
      </x:c>
      <x:c r="U441" s="9" t="n">
        <x:f>T441*R441</x:f>
        <x:v>-250.50392254213904</x:v>
      </x:c>
      <x:c r="V441" s="9" t="n">
        <x:f>S441+U441</x:f>
        <x:v>8932.629669343976</x:v>
      </x:c>
      <x:c r="W441" s="2" t="n">
        <x:f>IF(N441&gt;0,1,0)</x:f>
        <x:v>0</x:v>
      </x:c>
      <x:c r="X441" s="2" t="n">
        <x:f>IF(U441&gt;0,1,0)</x:f>
        <x:v>0</x:v>
      </x:c>
      <x:c r="Y441" s="9" t="n">
        <x:f>MAX(U441,0)</x:f>
        <x:v>0</x:v>
      </x:c>
      <x:c r="Z441" s="9" t="n">
        <x:f>-MIN(U441,0)</x:f>
        <x:v>250.50392254213904</x:v>
      </x:c>
    </x:row>
    <x:row r="442" ht="23" customHeight="1">
      <x:c r="A442" s="2" t="str">
        <x:v>4H-RSI-全期</x:v>
      </x:c>
      <x:c r="B442" s="2" t="str">
        <x:v>4H</x:v>
      </x:c>
      <x:c r="C442" s="2" t="str">
        <x:v>RSI</x:v>
      </x:c>
      <x:c r="D442" s="2" t="str">
        <x:v>全期</x:v>
      </x:c>
      <x:c r="E442" s="2" t="n">
        <x:v>45</x:v>
      </x:c>
      <x:c r="F442" s="2" t="str">
        <x:v>空</x:v>
      </x:c>
      <x:c r="G442" s="11" t="n">
        <x:v>44487.50000000001</x:v>
      </x:c>
      <x:c r="H442" s="11" t="n">
        <x:v>44487.666666666664</x:v>
      </x:c>
      <x:c r="I442" s="11" t="n">
        <x:v>44489.333321759266</x:v>
      </x:c>
      <x:c r="J442" s="9" t="n">
        <x:v>61929.38</x:v>
      </x:c>
      <x:c r="K442" s="9" t="n">
        <x:v>64316.7</x:v>
      </x:c>
      <x:c r="L442" s="9" t="n">
        <x:v>61916.994124</x:v>
      </x:c>
      <x:c r="M442" s="9" t="n">
        <x:v>64329.56333999999</x:v>
      </x:c>
      <x:c r="N442" s="10" t="n">
        <x:f>IF(F442="多",1,-1)*(K442/J442-1)</x:f>
        <x:v>-0.038549069924485035</x:v>
      </x:c>
      <x:c r="O442" s="10" t="n">
        <x:f>IF(F442="多",1,-1)*(M442/L442-1)</x:f>
        <x:v>-0.03896457265300035</x:v>
      </x:c>
      <x:c r="P442" s="10" t="n">
        <x:v>0.0010194822863265002</x:v>
      </x:c>
      <x:c r="Q442" s="10" t="n">
        <x:v>-0.0006742171127654793</x:v>
      </x:c>
      <x:c r="R442" s="10" t="n">
        <x:f>O442-P442-Q442</x:f>
        <x:v>-0.03930983782656137</x:v>
      </x:c>
      <x:c r="S442" s="9" t="n">
        <x:f>V441</x:f>
        <x:v>8932.629669343976</x:v>
      </x:c>
      <x:c r="T442" s="9" t="n">
        <x:f>S442/(1+'回测计划'!$B$33)</x:f>
        <x:v>8928.165586550702</x:v>
      </x:c>
      <x:c r="U442" s="9" t="n">
        <x:f>T442*R442</x:f>
        <x:v>-350.96474129599426</x:v>
      </x:c>
      <x:c r="V442" s="9" t="n">
        <x:f>S442+U442</x:f>
        <x:v>8581.664928047981</x:v>
      </x:c>
      <x:c r="W442" s="2" t="n">
        <x:f>IF(N442&gt;0,1,0)</x:f>
        <x:v>0</x:v>
      </x:c>
      <x:c r="X442" s="2" t="n">
        <x:f>IF(U442&gt;0,1,0)</x:f>
        <x:v>0</x:v>
      </x:c>
      <x:c r="Y442" s="9" t="n">
        <x:f>MAX(U442,0)</x:f>
        <x:v>0</x:v>
      </x:c>
      <x:c r="Z442" s="9" t="n">
        <x:f>-MIN(U442,0)</x:f>
        <x:v>350.96474129599426</x:v>
      </x:c>
    </x:row>
    <x:row r="443" ht="23" customHeight="1">
      <x:c r="A443" s="2" t="str">
        <x:v>4H-RSI-全期</x:v>
      </x:c>
      <x:c r="B443" s="2" t="str">
        <x:v>4H</x:v>
      </x:c>
      <x:c r="C443" s="2" t="str">
        <x:v>RSI</x:v>
      </x:c>
      <x:c r="D443" s="2" t="str">
        <x:v>全期</x:v>
      </x:c>
      <x:c r="E443" s="2" t="n">
        <x:v>46</x:v>
      </x:c>
      <x:c r="F443" s="2" t="str">
        <x:v>空</x:v>
      </x:c>
      <x:c r="G443" s="11" t="n">
        <x:v>44490.00000000001</x:v>
      </x:c>
      <x:c r="H443" s="11" t="n">
        <x:v>44490.166666666664</x:v>
      </x:c>
      <x:c r="I443" s="11" t="n">
        <x:v>44491.833321759266</x:v>
      </x:c>
      <x:c r="J443" s="9" t="n">
        <x:v>66450.95</x:v>
      </x:c>
      <x:c r="K443" s="9" t="n">
        <x:v>63420.67</x:v>
      </x:c>
      <x:c r="L443" s="9" t="n">
        <x:v>66437.65981</x:v>
      </x:c>
      <x:c r="M443" s="9" t="n">
        <x:v>63433.354133999994</x:v>
      </x:c>
      <x:c r="N443" s="10" t="n">
        <x:f>IF(F443="多",1,-1)*(K443/J443-1)</x:f>
        <x:v>0.045601755881593875</x:v>
      </x:c>
      <x:c r="O443" s="10" t="n">
        <x:f>IF(F443="多",1,-1)*(M443/L443-1)</x:f>
        <x:v>0.04521992021681365</x:v>
      </x:c>
      <x:c r="P443" s="10" t="n">
        <x:v>0.0009773900398915931</x:v>
      </x:c>
      <x:c r="Q443" s="10" t="n">
        <x:v>-0.0023832033820970063</x:v>
      </x:c>
      <x:c r="R443" s="10" t="n">
        <x:f>O443-P443-Q443</x:f>
        <x:v>0.04662573355901906</x:v>
      </x:c>
      <x:c r="S443" s="9" t="n">
        <x:f>V442</x:f>
        <x:v>8581.664928047981</x:v>
      </x:c>
      <x:c r="T443" s="9" t="n">
        <x:f>S443/(1+'回测计划'!$B$33)</x:f>
        <x:v>8577.376239928019</x:v>
      </x:c>
      <x:c r="U443" s="9" t="n">
        <x:f>T443*R443</x:f>
        <x:v>399.92645919834456</x:v>
      </x:c>
      <x:c r="V443" s="9" t="n">
        <x:f>S443+U443</x:f>
        <x:v>8981.591387246326</x:v>
      </x:c>
      <x:c r="W443" s="2" t="n">
        <x:f>IF(N443&gt;0,1,0)</x:f>
        <x:v>1</x:v>
      </x:c>
      <x:c r="X443" s="2" t="n">
        <x:f>IF(U443&gt;0,1,0)</x:f>
        <x:v>1</x:v>
      </x:c>
      <x:c r="Y443" s="9" t="n">
        <x:f>MAX(U443,0)</x:f>
        <x:v>399.92645919834456</x:v>
      </x:c>
      <x:c r="Z443" s="9" t="n">
        <x:f>-MIN(U443,0)</x:f>
        <x:v>0</x:v>
      </x:c>
    </x:row>
    <x:row r="444" ht="23" customHeight="1">
      <x:c r="A444" s="2" t="str">
        <x:v>4H-RSI-全期</x:v>
      </x:c>
      <x:c r="B444" s="2" t="str">
        <x:v>4H</x:v>
      </x:c>
      <x:c r="C444" s="2" t="str">
        <x:v>RSI</x:v>
      </x:c>
      <x:c r="D444" s="2" t="str">
        <x:v>全期</x:v>
      </x:c>
      <x:c r="E444" s="2" t="n">
        <x:v>47</x:v>
      </x:c>
      <x:c r="F444" s="2" t="str">
        <x:v>多</x:v>
      </x:c>
      <x:c r="G444" s="11" t="n">
        <x:v>44526.833333333336</x:v>
      </x:c>
      <x:c r="H444" s="11" t="n">
        <x:v>44527.00000000001</x:v>
      </x:c>
      <x:c r="I444" s="11" t="n">
        <x:v>44528.666655092595</x:v>
      </x:c>
      <x:c r="J444" s="9" t="n">
        <x:v>54363.1</x:v>
      </x:c>
      <x:c r="K444" s="9" t="n">
        <x:v>54533.56</x:v>
      </x:c>
      <x:c r="L444" s="9" t="n">
        <x:v>54373.97262</x:v>
      </x:c>
      <x:c r="M444" s="9" t="n">
        <x:v>54522.653288</x:v>
      </x:c>
      <x:c r="N444" s="10" t="n">
        <x:f>IF(F444="多",1,-1)*(K444/J444-1)</x:f>
        <x:v>0.0031355827758166033</x:v>
      </x:c>
      <x:c r="O444" s="10" t="n">
        <x:f>IF(F444="多",1,-1)*(M444/L444-1)</x:f>
        <x:v>0.002734408777506081</x:v>
      </x:c>
      <x:c r="P444" s="10" t="n">
        <x:v>0.001001367204388753</x:v>
      </x:c>
      <x:c r="Q444" s="10" t="n">
        <x:v>0.0005087317940095681</x:v>
      </x:c>
      <x:c r="R444" s="10" t="n">
        <x:f>O444-P444-Q444</x:f>
        <x:v>0.00122430977910776</x:v>
      </x:c>
      <x:c r="S444" s="9" t="n">
        <x:f>V443</x:f>
        <x:v>8981.591387246326</x:v>
      </x:c>
      <x:c r="T444" s="9" t="n">
        <x:f>S444/(1+'回测计划'!$B$33)</x:f>
        <x:v>8977.102835828413</x:v>
      </x:c>
      <x:c r="U444" s="9" t="n">
        <x:f>T444*R444</x:f>
        <x:v>10.990754789960729</x:v>
      </x:c>
      <x:c r="V444" s="9" t="n">
        <x:f>S444+U444</x:f>
        <x:v>8992.582142036286</x:v>
      </x:c>
      <x:c r="W444" s="2" t="n">
        <x:f>IF(N444&gt;0,1,0)</x:f>
        <x:v>1</x:v>
      </x:c>
      <x:c r="X444" s="2" t="n">
        <x:f>IF(U444&gt;0,1,0)</x:f>
        <x:v>1</x:v>
      </x:c>
      <x:c r="Y444" s="9" t="n">
        <x:f>MAX(U444,0)</x:f>
        <x:v>10.990754789960729</x:v>
      </x:c>
      <x:c r="Z444" s="9" t="n">
        <x:f>-MIN(U444,0)</x:f>
        <x:v>0</x:v>
      </x:c>
    </x:row>
    <x:row r="445" ht="23" customHeight="1">
      <x:c r="A445" s="2" t="str">
        <x:v>4H-RSI-全期</x:v>
      </x:c>
      <x:c r="B445" s="2" t="str">
        <x:v>4H</x:v>
      </x:c>
      <x:c r="C445" s="2" t="str">
        <x:v>RSI</x:v>
      </x:c>
      <x:c r="D445" s="2" t="str">
        <x:v>全期</x:v>
      </x:c>
      <x:c r="E445" s="2" t="n">
        <x:v>48</x:v>
      </x:c>
      <x:c r="F445" s="2" t="str">
        <x:v>空</x:v>
      </x:c>
      <x:c r="G445" s="11" t="n">
        <x:v>44532.00000000001</x:v>
      </x:c>
      <x:c r="H445" s="11" t="n">
        <x:v>44532.166666666664</x:v>
      </x:c>
      <x:c r="I445" s="11" t="n">
        <x:v>44533.833321759266</x:v>
      </x:c>
      <x:c r="J445" s="9" t="n">
        <x:v>57476.3</x:v>
      </x:c>
      <x:c r="K445" s="9" t="n">
        <x:v>57011.36</x:v>
      </x:c>
      <x:c r="L445" s="9" t="n">
        <x:v>57464.80474000001</x:v>
      </x:c>
      <x:c r="M445" s="9" t="n">
        <x:v>57022.762272</x:v>
      </x:c>
      <x:c r="N445" s="10" t="n">
        <x:f>IF(F445="多",1,-1)*(K445/J445-1)</x:f>
        <x:v>0.00808924722015858</x:v>
      </x:c>
      <x:c r="O445" s="10" t="n">
        <x:f>IF(F445="多",1,-1)*(M445/L445-1)</x:f>
        <x:v>0.007692403550312754</x:v>
      </x:c>
      <x:c r="P445" s="10" t="n">
        <x:v>0.0009961537982248437</x:v>
      </x:c>
      <x:c r="Q445" s="10" t="n">
        <x:v>-0.0005698930295295127</x:v>
      </x:c>
      <x:c r="R445" s="10" t="n">
        <x:f>O445-P445-Q445</x:f>
        <x:v>0.007266142781617423</x:v>
      </x:c>
      <x:c r="S445" s="9" t="n">
        <x:f>V444</x:f>
        <x:v>8992.582142036286</x:v>
      </x:c>
      <x:c r="T445" s="9" t="n">
        <x:f>S445/(1+'回测计划'!$B$33)</x:f>
        <x:v>8988.088097987293</x:v>
      </x:c>
      <x:c r="U445" s="9" t="n">
        <x:f>T445*R445</x:f>
        <x:v>65.30873145373184</x:v>
      </x:c>
      <x:c r="V445" s="9" t="n">
        <x:f>S445+U445</x:f>
        <x:v>9057.890873490018</x:v>
      </x:c>
      <x:c r="W445" s="2" t="n">
        <x:f>IF(N445&gt;0,1,0)</x:f>
        <x:v>1</x:v>
      </x:c>
      <x:c r="X445" s="2" t="n">
        <x:f>IF(U445&gt;0,1,0)</x:f>
        <x:v>1</x:v>
      </x:c>
      <x:c r="Y445" s="9" t="n">
        <x:f>MAX(U445,0)</x:f>
        <x:v>65.30873145373184</x:v>
      </x:c>
      <x:c r="Z445" s="9" t="n">
        <x:f>-MIN(U445,0)</x:f>
        <x:v>0</x:v>
      </x:c>
    </x:row>
    <x:row r="446" ht="23" customHeight="1">
      <x:c r="A446" s="2" t="str">
        <x:v>4H-RSI-全期</x:v>
      </x:c>
      <x:c r="B446" s="2" t="str">
        <x:v>4H</x:v>
      </x:c>
      <x:c r="C446" s="2" t="str">
        <x:v>RSI</x:v>
      </x:c>
      <x:c r="D446" s="2" t="str">
        <x:v>全期</x:v>
      </x:c>
      <x:c r="E446" s="2" t="n">
        <x:v>49</x:v>
      </x:c>
      <x:c r="F446" s="2" t="str">
        <x:v>多</x:v>
      </x:c>
      <x:c r="G446" s="11" t="n">
        <x:v>44540.333333333336</x:v>
      </x:c>
      <x:c r="H446" s="11" t="n">
        <x:v>44540.50000000001</x:v>
      </x:c>
      <x:c r="I446" s="11" t="n">
        <x:v>44542.166655092595</x:v>
      </x:c>
      <x:c r="J446" s="9" t="n">
        <x:v>48348.77</x:v>
      </x:c>
      <x:c r="K446" s="9" t="n">
        <x:v>48400</x:v>
      </x:c>
      <x:c r="L446" s="9" t="n">
        <x:v>48358.439754</x:v>
      </x:c>
      <x:c r="M446" s="9" t="n">
        <x:v>48390.32</x:v>
      </x:c>
      <x:c r="N446" s="10" t="n">
        <x:f>IF(F446="多",1,-1)*(K446/J446-1)</x:f>
        <x:v>0.0010595926225218655</x:v>
      </x:c>
      <x:c r="O446" s="10" t="n">
        <x:f>IF(F446="多",1,-1)*(M446/L446-1)</x:f>
        <x:v>0.000659248854226302</x:v>
      </x:c>
      <x:c r="P446" s="10" t="n">
        <x:v>0.0010003296244271132</x:v>
      </x:c>
      <x:c r="Q446" s="10" t="n">
        <x:v>0.0004953428216843316</x:v>
      </x:c>
      <x:c r="R446" s="10" t="n">
        <x:f>O446-P446-Q446</x:f>
        <x:v>-0.0008364235918851429</x:v>
      </x:c>
      <x:c r="S446" s="9" t="n">
        <x:f>V445</x:f>
        <x:v>9057.890873490018</x:v>
      </x:c>
      <x:c r="T446" s="9" t="n">
        <x:f>S446/(1+'回测计划'!$B$33)</x:f>
        <x:v>9053.364191394321</x:v>
      </x:c>
      <x:c r="U446" s="9" t="n">
        <x:f>T446*R446</x:f>
        <x:v>-7.572447395610371</x:v>
      </x:c>
      <x:c r="V446" s="9" t="n">
        <x:f>S446+U446</x:f>
        <x:v>9050.318426094407</x:v>
      </x:c>
      <x:c r="W446" s="2" t="n">
        <x:f>IF(N446&gt;0,1,0)</x:f>
        <x:v>1</x:v>
      </x:c>
      <x:c r="X446" s="2" t="n">
        <x:f>IF(U446&gt;0,1,0)</x:f>
        <x:v>0</x:v>
      </x:c>
      <x:c r="Y446" s="9" t="n">
        <x:f>MAX(U446,0)</x:f>
        <x:v>0</x:v>
      </x:c>
      <x:c r="Z446" s="9" t="n">
        <x:f>-MIN(U446,0)</x:f>
        <x:v>7.572447395610371</x:v>
      </x:c>
    </x:row>
    <x:row r="447" ht="23" customHeight="1">
      <x:c r="A447" s="2" t="str">
        <x:v>4H-RSI-全期</x:v>
      </x:c>
      <x:c r="B447" s="2" t="str">
        <x:v>4H</x:v>
      </x:c>
      <x:c r="C447" s="2" t="str">
        <x:v>RSI</x:v>
      </x:c>
      <x:c r="D447" s="2" t="str">
        <x:v>全期</x:v>
      </x:c>
      <x:c r="E447" s="2" t="n">
        <x:v>50</x:v>
      </x:c>
      <x:c r="F447" s="2" t="str">
        <x:v>多</x:v>
      </x:c>
      <x:c r="G447" s="11" t="n">
        <x:v>44546.00000000001</x:v>
      </x:c>
      <x:c r="H447" s="11" t="n">
        <x:v>44546.166666666664</x:v>
      </x:c>
      <x:c r="I447" s="11" t="n">
        <x:v>44547.833321759266</x:v>
      </x:c>
      <x:c r="J447" s="9" t="n">
        <x:v>48656.02</x:v>
      </x:c>
      <x:c r="K447" s="9" t="n">
        <x:v>47100</x:v>
      </x:c>
      <x:c r="L447" s="9" t="n">
        <x:v>48665.75120399999</x:v>
      </x:c>
      <x:c r="M447" s="9" t="n">
        <x:v>47090.58</x:v>
      </x:c>
      <x:c r="N447" s="10" t="n">
        <x:f>IF(F447="多",1,-1)*(K447/J447-1)</x:f>
        <x:v>-0.03198000987339278</x:v>
      </x:c>
      <x:c r="O447" s="10" t="n">
        <x:f>IF(F447="多",1,-1)*(M447/L447-1)</x:f>
        <x:v>-0.032367140443329334</x:v>
      </x:c>
      <x:c r="P447" s="10" t="n">
        <x:v>0.0009838164297783353</x:v>
      </x:c>
      <x:c r="Q447" s="10" t="n">
        <x:v>0.0004947885813796381</x:v>
      </x:c>
      <x:c r="R447" s="10" t="n">
        <x:f>O447-P447-Q447</x:f>
        <x:v>-0.033845745454487305</x:v>
      </x:c>
      <x:c r="S447" s="9" t="n">
        <x:f>V446</x:f>
        <x:v>9050.318426094407</x:v>
      </x:c>
      <x:c r="T447" s="9" t="n">
        <x:f>S447/(1+'回测计划'!$B$33)</x:f>
        <x:v>9045.795528330242</x:v>
      </x:c>
      <x:c r="U447" s="9" t="n">
        <x:f>T447*R447</x:f>
        <x:v>-306.1616928852049</x:v>
      </x:c>
      <x:c r="V447" s="9" t="n">
        <x:f>S447+U447</x:f>
        <x:v>8744.156733209202</x:v>
      </x:c>
      <x:c r="W447" s="2" t="n">
        <x:f>IF(N447&gt;0,1,0)</x:f>
        <x:v>0</x:v>
      </x:c>
      <x:c r="X447" s="2" t="n">
        <x:f>IF(U447&gt;0,1,0)</x:f>
        <x:v>0</x:v>
      </x:c>
      <x:c r="Y447" s="9" t="n">
        <x:f>MAX(U447,0)</x:f>
        <x:v>0</x:v>
      </x:c>
      <x:c r="Z447" s="9" t="n">
        <x:f>-MIN(U447,0)</x:f>
        <x:v>306.1616928852049</x:v>
      </x:c>
    </x:row>
    <x:row r="448" ht="23" customHeight="1">
      <x:c r="A448" s="2" t="str">
        <x:v>4H-RSI-全期</x:v>
      </x:c>
      <x:c r="B448" s="2" t="str">
        <x:v>4H</x:v>
      </x:c>
      <x:c r="C448" s="2" t="str">
        <x:v>RSI</x:v>
      </x:c>
      <x:c r="D448" s="2" t="str">
        <x:v>全期</x:v>
      </x:c>
      <x:c r="E448" s="2" t="n">
        <x:v>51</x:v>
      </x:c>
      <x:c r="F448" s="2" t="str">
        <x:v>多</x:v>
      </x:c>
      <x:c r="G448" s="11" t="n">
        <x:v>44548.00000000001</x:v>
      </x:c>
      <x:c r="H448" s="11" t="n">
        <x:v>44548.166666666664</x:v>
      </x:c>
      <x:c r="I448" s="11" t="n">
        <x:v>44549.833321759266</x:v>
      </x:c>
      <x:c r="J448" s="9" t="n">
        <x:v>46742.66</x:v>
      </x:c>
      <x:c r="K448" s="9" t="n">
        <x:v>47141.22</x:v>
      </x:c>
      <x:c r="L448" s="9" t="n">
        <x:v>46752.008532</x:v>
      </x:c>
      <x:c r="M448" s="9" t="n">
        <x:v>47131.791756</x:v>
      </x:c>
      <x:c r="N448" s="10" t="n">
        <x:f>IF(F448="多",1,-1)*(K448/J448-1)</x:f>
        <x:v>0.00852668632893372</x:v>
      </x:c>
      <x:c r="O448" s="10" t="n">
        <x:f>IF(F448="多",1,-1)*(M448/L448-1)</x:f>
        <x:v>0.008123356320403952</x:v>
      </x:c>
      <x:c r="P448" s="10" t="n">
        <x:v>0.001004061678160202</x:v>
      </x:c>
      <x:c r="Q448" s="10" t="n">
        <x:v>0.0004380420322045366</x:v>
      </x:c>
      <x:c r="R448" s="10" t="n">
        <x:f>O448-P448-Q448</x:f>
        <x:v>0.006681252610039213</x:v>
      </x:c>
      <x:c r="S448" s="9" t="n">
        <x:f>V447</x:f>
        <x:v>8744.156733209202</x:v>
      </x:c>
      <x:c r="T448" s="9" t="n">
        <x:f>S448/(1+'回测计划'!$B$33)</x:f>
        <x:v>8739.786839789307</x:v>
      </x:c>
      <x:c r="U448" s="9" t="n">
        <x:f>T448*R448</x:f>
        <x:v>58.39272363452867</x:v>
      </x:c>
      <x:c r="V448" s="9" t="n">
        <x:f>S448+U448</x:f>
        <x:v>8802.54945684373</x:v>
      </x:c>
      <x:c r="W448" s="2" t="n">
        <x:f>IF(N448&gt;0,1,0)</x:f>
        <x:v>1</x:v>
      </x:c>
      <x:c r="X448" s="2" t="n">
        <x:f>IF(U448&gt;0,1,0)</x:f>
        <x:v>1</x:v>
      </x:c>
      <x:c r="Y448" s="9" t="n">
        <x:f>MAX(U448,0)</x:f>
        <x:v>58.39272363452867</x:v>
      </x:c>
      <x:c r="Z448" s="9" t="n">
        <x:f>-MIN(U448,0)</x:f>
        <x:v>0</x:v>
      </x:c>
    </x:row>
    <x:row r="449" ht="23" customHeight="1">
      <x:c r="A449" s="2" t="str">
        <x:v>4H-RSI-全期</x:v>
      </x:c>
      <x:c r="B449" s="2" t="str">
        <x:v>4H</x:v>
      </x:c>
      <x:c r="C449" s="2" t="str">
        <x:v>RSI</x:v>
      </x:c>
      <x:c r="D449" s="2" t="str">
        <x:v>全期</x:v>
      </x:c>
      <x:c r="E449" s="2" t="n">
        <x:v>52</x:v>
      </x:c>
      <x:c r="F449" s="2" t="str">
        <x:v>多</x:v>
      </x:c>
      <x:c r="G449" s="11" t="n">
        <x:v>44551.00000000001</x:v>
      </x:c>
      <x:c r="H449" s="11" t="n">
        <x:v>44551.166666666664</x:v>
      </x:c>
      <x:c r="I449" s="11" t="n">
        <x:v>44552.833321759266</x:v>
      </x:c>
      <x:c r="J449" s="9" t="n">
        <x:v>46559.71</x:v>
      </x:c>
      <x:c r="K449" s="9" t="n">
        <x:v>48979.4</x:v>
      </x:c>
      <x:c r="L449" s="9" t="n">
        <x:v>46569.021942</x:v>
      </x:c>
      <x:c r="M449" s="9" t="n">
        <x:v>48969.60412</x:v>
      </x:c>
      <x:c r="N449" s="10" t="n">
        <x:f>IF(F449="多",1,-1)*(K449/J449-1)</x:f>
        <x:v>0.05196961063546146</x:v>
      </x:c>
      <x:c r="O449" s="10" t="n">
        <x:f>IF(F449="多",1,-1)*(M449/L449-1)</x:f>
        <x:v>0.051548906931948135</x:v>
      </x:c>
      <x:c r="P449" s="10" t="n">
        <x:v>0.001025774453465974</x:v>
      </x:c>
      <x:c r="Q449" s="10" t="n">
        <x:v>0.0005112941813219243</x:v>
      </x:c>
      <x:c r="R449" s="10" t="n">
        <x:f>O449-P449-Q449</x:f>
        <x:v>0.05001183829716024</x:v>
      </x:c>
      <x:c r="S449" s="9" t="n">
        <x:f>V448</x:f>
        <x:v>8802.54945684373</x:v>
      </x:c>
      <x:c r="T449" s="9" t="n">
        <x:f>S449/(1+'回测计划'!$B$33)</x:f>
        <x:v>8798.150381652904</x:v>
      </x:c>
      <x:c r="U449" s="9" t="n">
        <x:f>T449*R449</x:f>
        <x:v>440.0116742013237</x:v>
      </x:c>
      <x:c r="V449" s="9" t="n">
        <x:f>S449+U449</x:f>
        <x:v>9242.561131045053</x:v>
      </x:c>
      <x:c r="W449" s="2" t="n">
        <x:f>IF(N449&gt;0,1,0)</x:f>
        <x:v>1</x:v>
      </x:c>
      <x:c r="X449" s="2" t="n">
        <x:f>IF(U449&gt;0,1,0)</x:f>
        <x:v>1</x:v>
      </x:c>
      <x:c r="Y449" s="9" t="n">
        <x:f>MAX(U449,0)</x:f>
        <x:v>440.0116742013237</x:v>
      </x:c>
      <x:c r="Z449" s="9" t="n">
        <x:f>-MIN(U449,0)</x:f>
        <x:v>0</x:v>
      </x:c>
    </x:row>
    <x:row r="450" ht="23" customHeight="1">
      <x:c r="A450" s="2" t="str">
        <x:v>4H-RSI-全期</x:v>
      </x:c>
      <x:c r="B450" s="2" t="str">
        <x:v>4H</x:v>
      </x:c>
      <x:c r="C450" s="2" t="str">
        <x:v>RSI</x:v>
      </x:c>
      <x:c r="D450" s="2" t="str">
        <x:v>全期</x:v>
      </x:c>
      <x:c r="E450" s="2" t="n">
        <x:v>53</x:v>
      </x:c>
      <x:c r="F450" s="2" t="str">
        <x:v>空</x:v>
      </x:c>
      <x:c r="G450" s="11" t="n">
        <x:v>44555.166666666664</x:v>
      </x:c>
      <x:c r="H450" s="11" t="n">
        <x:v>44555.333333333336</x:v>
      </x:c>
      <x:c r="I450" s="11" t="n">
        <x:v>44556.99998842592</x:v>
      </x:c>
      <x:c r="J450" s="9" t="n">
        <x:v>50809.37</x:v>
      </x:c>
      <x:c r="K450" s="9" t="n">
        <x:v>50039.1</x:v>
      </x:c>
      <x:c r="L450" s="9" t="n">
        <x:v>50799.208126000005</x:v>
      </x:c>
      <x:c r="M450" s="9" t="n">
        <x:v>50049.10782</x:v>
      </x:c>
      <x:c r="N450" s="10" t="n">
        <x:f>IF(F450="多",1,-1)*(K450/J450-1)</x:f>
        <x:v>0.015159999031674753</x:v>
      </x:c>
      <x:c r="O450" s="10" t="n">
        <x:f>IF(F450="多",1,-1)*(M450/L450-1)</x:f>
        <x:v>0.014765984228326867</x:v>
      </x:c>
      <x:c r="P450" s="10" t="n">
        <x:v>0.0009926170078858366</x:v>
      </x:c>
      <x:c r="Q450" s="10" t="n">
        <x:v>-0.0003974566286529951</x:v>
      </x:c>
      <x:c r="R450" s="10" t="n">
        <x:f>O450-P450-Q450</x:f>
        <x:v>0.014170823849094025</x:v>
      </x:c>
      <x:c r="S450" s="9" t="n">
        <x:f>V449</x:f>
        <x:v>9242.561131045053</x:v>
      </x:c>
      <x:c r="T450" s="9" t="n">
        <x:f>S450/(1+'回测计划'!$B$33)</x:f>
        <x:v>9237.94215996507</x:v>
      </x:c>
      <x:c r="U450" s="9" t="n">
        <x:f>T450*R450</x:f>
        <x:v>130.9092510769842</x:v>
      </x:c>
      <x:c r="V450" s="9" t="n">
        <x:f>S450+U450</x:f>
        <x:v>9373.470382122037</x:v>
      </x:c>
      <x:c r="W450" s="2" t="n">
        <x:f>IF(N450&gt;0,1,0)</x:f>
        <x:v>1</x:v>
      </x:c>
      <x:c r="X450" s="2" t="n">
        <x:f>IF(U450&gt;0,1,0)</x:f>
        <x:v>1</x:v>
      </x:c>
      <x:c r="Y450" s="9" t="n">
        <x:f>MAX(U450,0)</x:f>
        <x:v>130.9092510769842</x:v>
      </x:c>
      <x:c r="Z450" s="9" t="n">
        <x:f>-MIN(U450,0)</x:f>
        <x:v>0</x:v>
      </x:c>
    </x:row>
    <x:row r="451" ht="23" customHeight="1">
      <x:c r="A451" s="2" t="str">
        <x:v>4H-RSI-全期</x:v>
      </x:c>
      <x:c r="B451" s="2" t="str">
        <x:v>4H</x:v>
      </x:c>
      <x:c r="C451" s="2" t="str">
        <x:v>RSI</x:v>
      </x:c>
      <x:c r="D451" s="2" t="str">
        <x:v>全期</x:v>
      </x:c>
      <x:c r="E451" s="2" t="n">
        <x:v>54</x:v>
      </x:c>
      <x:c r="F451" s="2" t="str">
        <x:v>空</x:v>
      </x:c>
      <x:c r="G451" s="11" t="n">
        <x:v>44558.00000000001</x:v>
      </x:c>
      <x:c r="H451" s="11" t="n">
        <x:v>44558.166666666664</x:v>
      </x:c>
      <x:c r="I451" s="11" t="n">
        <x:v>44559.833321759266</x:v>
      </x:c>
      <x:c r="J451" s="9" t="n">
        <x:v>51207.93</x:v>
      </x:c>
      <x:c r="K451" s="9" t="n">
        <x:v>47734.91</x:v>
      </x:c>
      <x:c r="L451" s="9" t="n">
        <x:v>51197.688414000004</x:v>
      </x:c>
      <x:c r="M451" s="9" t="n">
        <x:v>47744.456982</x:v>
      </x:c>
      <x:c r="N451" s="10" t="n">
        <x:f>IF(F451="多",1,-1)*(K451/J451-1)</x:f>
        <x:v>0.06782191742567989</x:v>
      </x:c>
      <x:c r="O451" s="10" t="n">
        <x:f>IF(F451="多",1,-1)*(M451/L451-1)</x:f>
        <x:v>0.06744897160348584</x:v>
      </x:c>
      <x:c r="P451" s="10" t="n">
        <x:v>0.000966275514198257</x:v>
      </x:c>
      <x:c r="Q451" s="10" t="n">
        <x:v>-0.0004764104934340966</x:v>
      </x:c>
      <x:c r="R451" s="10" t="n">
        <x:f>O451-P451-Q451</x:f>
        <x:v>0.06695910658272168</x:v>
      </x:c>
      <x:c r="S451" s="9" t="n">
        <x:f>V450</x:f>
        <x:v>9373.470382122037</x:v>
      </x:c>
      <x:c r="T451" s="9" t="n">
        <x:f>S451/(1+'回测计划'!$B$33)</x:f>
        <x:v>9368.785989127475</x:v>
      </x:c>
      <x:c r="U451" s="9" t="n">
        <x:f>T451*R451</x:f>
        <x:v>627.3255395966961</x:v>
      </x:c>
      <x:c r="V451" s="9" t="n">
        <x:f>S451+U451</x:f>
        <x:v>10000.795921718733</x:v>
      </x:c>
      <x:c r="W451" s="2" t="n">
        <x:f>IF(N451&gt;0,1,0)</x:f>
        <x:v>1</x:v>
      </x:c>
      <x:c r="X451" s="2" t="n">
        <x:f>IF(U451&gt;0,1,0)</x:f>
        <x:v>1</x:v>
      </x:c>
      <x:c r="Y451" s="9" t="n">
        <x:f>MAX(U451,0)</x:f>
        <x:v>627.3255395966961</x:v>
      </x:c>
      <x:c r="Z451" s="9" t="n">
        <x:f>-MIN(U451,0)</x:f>
        <x:v>0</x:v>
      </x:c>
    </x:row>
    <x:row r="452" ht="23" customHeight="1">
      <x:c r="A452" s="2" t="str">
        <x:v>4H-RSI-全期</x:v>
      </x:c>
      <x:c r="B452" s="2" t="str">
        <x:v>4H</x:v>
      </x:c>
      <x:c r="C452" s="2" t="str">
        <x:v>RSI</x:v>
      </x:c>
      <x:c r="D452" s="2" t="str">
        <x:v>全期</x:v>
      </x:c>
      <x:c r="E452" s="2" t="n">
        <x:v>55</x:v>
      </x:c>
      <x:c r="F452" s="2" t="str">
        <x:v>多</x:v>
      </x:c>
      <x:c r="G452" s="11" t="n">
        <x:v>44562.166666666664</x:v>
      </x:c>
      <x:c r="H452" s="11" t="n">
        <x:v>44562.333333333336</x:v>
      </x:c>
      <x:c r="I452" s="11" t="n">
        <x:v>44563.99998842592</x:v>
      </x:c>
      <x:c r="J452" s="9" t="n">
        <x:v>46210.57</x:v>
      </x:c>
      <x:c r="K452" s="9" t="n">
        <x:v>47329.68</x:v>
      </x:c>
      <x:c r="L452" s="9" t="n">
        <x:v>46219.812114</x:v>
      </x:c>
      <x:c r="M452" s="9" t="n">
        <x:v>47320.214064</x:v>
      </x:c>
      <x:c r="N452" s="10" t="n">
        <x:f>IF(F452="多",1,-1)*(K452/J452-1)</x:f>
        <x:v>0.024217619475371155</x:v>
      </x:c>
      <x:c r="O452" s="10" t="n">
        <x:f>IF(F452="多",1,-1)*(M452/L452-1)</x:f>
        <x:v>0.023808014348606354</x:v>
      </x:c>
      <x:c r="P452" s="10" t="n">
        <x:v>0.0010119040071743034</x:v>
      </x:c>
      <x:c r="Q452" s="10" t="n">
        <x:v>0.0005094523305703429</x:v>
      </x:c>
      <x:c r="R452" s="10" t="n">
        <x:f>O452-P452-Q452</x:f>
        <x:v>0.022286658010861708</x:v>
      </x:c>
      <x:c r="S452" s="9" t="n">
        <x:f>V451</x:f>
        <x:v>10000.795921718733</x:v>
      </x:c>
      <x:c r="T452" s="9" t="n">
        <x:f>S452/(1+'回测计划'!$B$33)</x:f>
        <x:v>9995.79802270738</x:v>
      </x:c>
      <x:c r="U452" s="9" t="n">
        <x:f>T452*R452</x:f>
        <x:v>222.77293207772706</x:v>
      </x:c>
      <x:c r="V452" s="9" t="n">
        <x:f>S452+U452</x:f>
        <x:v>10223.56885379646</x:v>
      </x:c>
      <x:c r="W452" s="2" t="n">
        <x:f>IF(N452&gt;0,1,0)</x:f>
        <x:v>1</x:v>
      </x:c>
      <x:c r="X452" s="2" t="n">
        <x:f>IF(U452&gt;0,1,0)</x:f>
        <x:v>1</x:v>
      </x:c>
      <x:c r="Y452" s="9" t="n">
        <x:f>MAX(U452,0)</x:f>
        <x:v>222.77293207772706</x:v>
      </x:c>
      <x:c r="Z452" s="9" t="n">
        <x:f>-MIN(U452,0)</x:f>
        <x:v>0</x:v>
      </x:c>
    </x:row>
    <x:row r="453" ht="23" customHeight="1">
      <x:c r="A453" s="2" t="str">
        <x:v>4H-RSI-全期</x:v>
      </x:c>
      <x:c r="B453" s="2" t="str">
        <x:v>4H</x:v>
      </x:c>
      <x:c r="C453" s="2" t="str">
        <x:v>RSI</x:v>
      </x:c>
      <x:c r="D453" s="2" t="str">
        <x:v>全期</x:v>
      </x:c>
      <x:c r="E453" s="2" t="n">
        <x:v>56</x:v>
      </x:c>
      <x:c r="F453" s="2" t="str">
        <x:v>多</x:v>
      </x:c>
      <x:c r="G453" s="11" t="n">
        <x:v>44570.166666666664</x:v>
      </x:c>
      <x:c r="H453" s="11" t="n">
        <x:v>44570.333333333336</x:v>
      </x:c>
      <x:c r="I453" s="11" t="n">
        <x:v>44571.99998842592</x:v>
      </x:c>
      <x:c r="J453" s="9" t="n">
        <x:v>41688.05</x:v>
      </x:c>
      <x:c r="K453" s="9" t="n">
        <x:v>40973.56</x:v>
      </x:c>
      <x:c r="L453" s="9" t="n">
        <x:v>41696.387610000005</x:v>
      </x:c>
      <x:c r="M453" s="9" t="n">
        <x:v>40965.365288</x:v>
      </x:c>
      <x:c r="N453" s="10" t="n">
        <x:f>IF(F453="多",1,-1)*(K453/J453-1)</x:f>
        <x:v>-0.01713896428352979</x:v>
      </x:c>
      <x:c r="O453" s="10" t="n">
        <x:f>IF(F453="多",1,-1)*(M453/L453-1)</x:f>
        <x:v>-0.017532030084656203</x:v>
      </x:c>
      <x:c r="P453" s="10" t="n">
        <x:v>0.0009912339849576718</x:v>
      </x:c>
      <x:c r="Q453" s="10" t="n">
        <x:v>0.0004459456026243522</x:v>
      </x:c>
      <x:c r="R453" s="10" t="n">
        <x:f>O453-P453-Q453</x:f>
        <x:v>-0.018969209672238228</x:v>
      </x:c>
      <x:c r="S453" s="9" t="n">
        <x:f>V452</x:f>
        <x:v>10223.56885379646</x:v>
      </x:c>
      <x:c r="T453" s="9" t="n">
        <x:f>S453/(1+'回测计划'!$B$33)</x:f>
        <x:v>10218.459623984469</x:v>
      </x:c>
      <x:c r="U453" s="9" t="n">
        <x:f>T453*R453</x:f>
        <x:v>-193.83610313466198</x:v>
      </x:c>
      <x:c r="V453" s="9" t="n">
        <x:f>S453+U453</x:f>
        <x:v>10029.732750661798</x:v>
      </x:c>
      <x:c r="W453" s="2" t="n">
        <x:f>IF(N453&gt;0,1,0)</x:f>
        <x:v>0</x:v>
      </x:c>
      <x:c r="X453" s="2" t="n">
        <x:f>IF(U453&gt;0,1,0)</x:f>
        <x:v>0</x:v>
      </x:c>
      <x:c r="Y453" s="9" t="n">
        <x:f>MAX(U453,0)</x:f>
        <x:v>0</x:v>
      </x:c>
      <x:c r="Z453" s="9" t="n">
        <x:f>-MIN(U453,0)</x:f>
        <x:v>193.83610313466198</x:v>
      </x:c>
    </x:row>
    <x:row r="454" ht="23" customHeight="1">
      <x:c r="A454" s="2" t="str">
        <x:v>4H-RSI-全期</x:v>
      </x:c>
      <x:c r="B454" s="2" t="str">
        <x:v>4H</x:v>
      </x:c>
      <x:c r="C454" s="2" t="str">
        <x:v>RSI</x:v>
      </x:c>
      <x:c r="D454" s="2" t="str">
        <x:v>全期</x:v>
      </x:c>
      <x:c r="E454" s="2" t="n">
        <x:v>57</x:v>
      </x:c>
      <x:c r="F454" s="2" t="str">
        <x:v>多</x:v>
      </x:c>
      <x:c r="G454" s="11" t="n">
        <x:v>44585.833333333336</x:v>
      </x:c>
      <x:c r="H454" s="11" t="n">
        <x:v>44586.00000000001</x:v>
      </x:c>
      <x:c r="I454" s="11" t="n">
        <x:v>44587.666655092595</x:v>
      </x:c>
      <x:c r="J454" s="9" t="n">
        <x:v>34218.81</x:v>
      </x:c>
      <x:c r="K454" s="9" t="n">
        <x:v>37321.95</x:v>
      </x:c>
      <x:c r="L454" s="9" t="n">
        <x:v>34225.653761999994</x:v>
      </x:c>
      <x:c r="M454" s="9" t="n">
        <x:v>37314.485609999996</x:v>
      </x:c>
      <x:c r="N454" s="10" t="n">
        <x:f>IF(F454="多",1,-1)*(K454/J454-1)</x:f>
        <x:v>0.09068521085332892</x:v>
      </x:c>
      <x:c r="O454" s="10" t="n">
        <x:f>IF(F454="多",1,-1)*(M454/L454-1)</x:f>
        <x:v>0.09024902400635715</x:v>
      </x:c>
      <x:c r="P454" s="10" t="n">
        <x:v>0.0010451245120031785</x:v>
      </x:c>
      <x:c r="Q454" s="10" t="n">
        <x:v>0.000143198012075424</x:v>
      </x:c>
      <x:c r="R454" s="10" t="n">
        <x:f>O454-P454-Q454</x:f>
        <x:v>0.08906070148227854</x:v>
      </x:c>
      <x:c r="S454" s="9" t="n">
        <x:f>V453</x:f>
        <x:v>10029.732750661798</x:v>
      </x:c>
      <x:c r="T454" s="9" t="n">
        <x:f>S454/(1+'回测计划'!$B$33)</x:f>
        <x:v>10024.720390466566</x:v>
      </x:c>
      <x:c r="U454" s="9" t="n">
        <x:f>T454*R454</x:f>
        <x:v>892.8086301386536</x:v>
      </x:c>
      <x:c r="V454" s="9" t="n">
        <x:f>S454+U454</x:f>
        <x:v>10922.541380800452</x:v>
      </x:c>
      <x:c r="W454" s="2" t="n">
        <x:f>IF(N454&gt;0,1,0)</x:f>
        <x:v>1</x:v>
      </x:c>
      <x:c r="X454" s="2" t="n">
        <x:f>IF(U454&gt;0,1,0)</x:f>
        <x:v>1</x:v>
      </x:c>
      <x:c r="Y454" s="9" t="n">
        <x:f>MAX(U454,0)</x:f>
        <x:v>892.8086301386536</x:v>
      </x:c>
      <x:c r="Z454" s="9" t="n">
        <x:f>-MIN(U454,0)</x:f>
        <x:v>0</x:v>
      </x:c>
    </x:row>
    <x:row r="455" ht="23" customHeight="1">
      <x:c r="A455" s="2" t="str">
        <x:v>4H-RSI-全期</x:v>
      </x:c>
      <x:c r="B455" s="2" t="str">
        <x:v>4H</x:v>
      </x:c>
      <x:c r="C455" s="2" t="str">
        <x:v>RSI</x:v>
      </x:c>
      <x:c r="D455" s="2" t="str">
        <x:v>全期</x:v>
      </x:c>
      <x:c r="E455" s="2" t="n">
        <x:v>58</x:v>
      </x:c>
      <x:c r="F455" s="2" t="str">
        <x:v>空</x:v>
      </x:c>
      <x:c r="G455" s="11" t="n">
        <x:v>44603.00000000001</x:v>
      </x:c>
      <x:c r="H455" s="11" t="n">
        <x:v>44603.166666666664</x:v>
      </x:c>
      <x:c r="I455" s="11" t="n">
        <x:v>44604.833321759266</x:v>
      </x:c>
      <x:c r="J455" s="9" t="n">
        <x:v>44355.72</x:v>
      </x:c>
      <x:c r="K455" s="9" t="n">
        <x:v>42385.66</x:v>
      </x:c>
      <x:c r="L455" s="9" t="n">
        <x:v>44346.848856000004</x:v>
      </x:c>
      <x:c r="M455" s="9" t="n">
        <x:v>42394.137132</x:v>
      </x:c>
      <x:c r="N455" s="10" t="n">
        <x:f>IF(F455="多",1,-1)*(K455/J455-1)</x:f>
        <x:v>0.044415015695833504</x:v>
      </x:c>
      <x:c r="O455" s="10" t="n">
        <x:f>IF(F455="多",1,-1)*(M455/L455-1)</x:f>
        <x:v>0.044032705240020786</x:v>
      </x:c>
      <x:c r="P455" s="10" t="n">
        <x:v>0.0009779836473799897</x:v>
      </x:c>
      <x:c r="Q455" s="10" t="n">
        <x:v>-0.00010222102114446776</x:v>
      </x:c>
      <x:c r="R455" s="10" t="n">
        <x:f>O455-P455-Q455</x:f>
        <x:v>0.04315694261378526</x:v>
      </x:c>
      <x:c r="S455" s="9" t="n">
        <x:f>V454</x:f>
        <x:v>10922.541380800452</x:v>
      </x:c>
      <x:c r="T455" s="9" t="n">
        <x:f>S455/(1+'回测计划'!$B$33)</x:f>
        <x:v>10917.082839380762</x:v>
      </x:c>
      <x:c r="U455" s="9" t="n">
        <x:f>T455*R455</x:f>
        <x:v>471.14791760909543</x:v>
      </x:c>
      <x:c r="V455" s="9" t="n">
        <x:f>S455+U455</x:f>
        <x:v>11393.689298409548</x:v>
      </x:c>
      <x:c r="W455" s="2" t="n">
        <x:f>IF(N455&gt;0,1,0)</x:f>
        <x:v>1</x:v>
      </x:c>
      <x:c r="X455" s="2" t="n">
        <x:f>IF(U455&gt;0,1,0)</x:f>
        <x:v>1</x:v>
      </x:c>
      <x:c r="Y455" s="9" t="n">
        <x:f>MAX(U455,0)</x:f>
        <x:v>471.14791760909543</x:v>
      </x:c>
      <x:c r="Z455" s="9" t="n">
        <x:f>-MIN(U455,0)</x:f>
        <x:v>0</x:v>
      </x:c>
    </x:row>
    <x:row r="456" ht="23" customHeight="1">
      <x:c r="A456" s="2" t="str">
        <x:v>4H-RSI-全期</x:v>
      </x:c>
      <x:c r="B456" s="2" t="str">
        <x:v>4H</x:v>
      </x:c>
      <x:c r="C456" s="2" t="str">
        <x:v>RSI</x:v>
      </x:c>
      <x:c r="D456" s="2" t="str">
        <x:v>全期</x:v>
      </x:c>
      <x:c r="E456" s="2" t="n">
        <x:v>59</x:v>
      </x:c>
      <x:c r="F456" s="2" t="str">
        <x:v>多</x:v>
      </x:c>
      <x:c r="G456" s="11" t="n">
        <x:v>44606.166666666664</x:v>
      </x:c>
      <x:c r="H456" s="11" t="n">
        <x:v>44606.333333333336</x:v>
      </x:c>
      <x:c r="I456" s="11" t="n">
        <x:v>44607.99998842592</x:v>
      </x:c>
      <x:c r="J456" s="9" t="n">
        <x:v>42041.12</x:v>
      </x:c>
      <x:c r="K456" s="9" t="n">
        <x:v>44190.3</x:v>
      </x:c>
      <x:c r="L456" s="9" t="n">
        <x:v>42049.528224</x:v>
      </x:c>
      <x:c r="M456" s="9" t="n">
        <x:v>44181.46194</x:v>
      </x:c>
      <x:c r="N456" s="10" t="n">
        <x:f>IF(F456="多",1,-1)*(K456/J456-1)</x:f>
        <x:v>0.05112090258299484</x:v>
      </x:c>
      <x:c r="O456" s="10" t="n">
        <x:f>IF(F456="多",1,-1)*(M456/L456-1)</x:f>
        <x:v>0.05070053829481935</x:v>
      </x:c>
      <x:c r="P456" s="10" t="n">
        <x:v>0.0010253502691474096</x:v>
      </x:c>
      <x:c r="Q456" s="10" t="n">
        <x:v>0.00021177321675671328</x:v>
      </x:c>
      <x:c r="R456" s="10" t="n">
        <x:f>O456-P456-Q456</x:f>
        <x:v>0.04946341480891523</x:v>
      </x:c>
      <x:c r="S456" s="9" t="n">
        <x:f>V455</x:f>
        <x:v>11393.689298409548</x:v>
      </x:c>
      <x:c r="T456" s="9" t="n">
        <x:f>S456/(1+'回测计划'!$B$33)</x:f>
        <x:v>11387.99530075917</x:v>
      </x:c>
      <x:c r="U456" s="9" t="n">
        <x:f>T456*R456</x:f>
        <x:v>563.2891354034282</x:v>
      </x:c>
      <x:c r="V456" s="9" t="n">
        <x:f>S456+U456</x:f>
        <x:v>11956.978433812976</x:v>
      </x:c>
      <x:c r="W456" s="2" t="n">
        <x:f>IF(N456&gt;0,1,0)</x:f>
        <x:v>1</x:v>
      </x:c>
      <x:c r="X456" s="2" t="n">
        <x:f>IF(U456&gt;0,1,0)</x:f>
        <x:v>1</x:v>
      </x:c>
      <x:c r="Y456" s="9" t="n">
        <x:f>MAX(U456,0)</x:f>
        <x:v>563.2891354034282</x:v>
      </x:c>
      <x:c r="Z456" s="9" t="n">
        <x:f>-MIN(U456,0)</x:f>
        <x:v>0</x:v>
      </x:c>
    </x:row>
    <x:row r="457" ht="23" customHeight="1">
      <x:c r="A457" s="2" t="str">
        <x:v>4H-RSI-全期</x:v>
      </x:c>
      <x:c r="B457" s="2" t="str">
        <x:v>4H</x:v>
      </x:c>
      <x:c r="C457" s="2" t="str">
        <x:v>RSI</x:v>
      </x:c>
      <x:c r="D457" s="2" t="str">
        <x:v>全期</x:v>
      </x:c>
      <x:c r="E457" s="2" t="n">
        <x:v>60</x:v>
      </x:c>
      <x:c r="F457" s="2" t="str">
        <x:v>空</x:v>
      </x:c>
      <x:c r="G457" s="11" t="n">
        <x:v>44619.833333333336</x:v>
      </x:c>
      <x:c r="H457" s="11" t="n">
        <x:v>44620.00000000001</x:v>
      </x:c>
      <x:c r="I457" s="11" t="n">
        <x:v>44621.666655092595</x:v>
      </x:c>
      <x:c r="J457" s="9" t="n">
        <x:v>39330.1</x:v>
      </x:c>
      <x:c r="K457" s="9" t="n">
        <x:v>43471.7</x:v>
      </x:c>
      <x:c r="L457" s="9" t="n">
        <x:v>39322.23398</x:v>
      </x:c>
      <x:c r="M457" s="9" t="n">
        <x:v>43480.39434</x:v>
      </x:c>
      <x:c r="N457" s="10" t="n">
        <x:f>IF(F457="多",1,-1)*(K457/J457-1)</x:f>
        <x:v>-0.1053035715647812</x:v>
      </x:c>
      <x:c r="O457" s="10" t="n">
        <x:f>IF(F457="多",1,-1)*(M457/L457-1)</x:f>
        <x:v>-0.10574578143538127</x:v>
      </x:c>
      <x:c r="P457" s="10" t="n">
        <x:v>0.0010528728907176906</x:v>
      </x:c>
      <x:c r="Q457" s="10" t="n">
        <x:v>0.00023647830343845547</x:v>
      </x:c>
      <x:c r="R457" s="10" t="n">
        <x:f>O457-P457-Q457</x:f>
        <x:v>-0.10703513262953741</x:v>
      </x:c>
      <x:c r="S457" s="9" t="n">
        <x:f>V456</x:f>
        <x:v>11956.978433812976</x:v>
      </x:c>
      <x:c r="T457" s="9" t="n">
        <x:f>S457/(1+'回测计划'!$B$33)</x:f>
        <x:v>11951.002932346802</x:v>
      </x:c>
      <x:c r="U457" s="9" t="n">
        <x:f>T457*R457</x:f>
        <x:v>-1279.1771839197306</x:v>
      </x:c>
      <x:c r="V457" s="9" t="n">
        <x:f>S457+U457</x:f>
        <x:v>10677.801249893246</x:v>
      </x:c>
      <x:c r="W457" s="2" t="n">
        <x:f>IF(N457&gt;0,1,0)</x:f>
        <x:v>0</x:v>
      </x:c>
      <x:c r="X457" s="2" t="n">
        <x:f>IF(U457&gt;0,1,0)</x:f>
        <x:v>0</x:v>
      </x:c>
      <x:c r="Y457" s="9" t="n">
        <x:f>MAX(U457,0)</x:f>
        <x:v>0</x:v>
      </x:c>
      <x:c r="Z457" s="9" t="n">
        <x:f>-MIN(U457,0)</x:f>
        <x:v>1279.1771839197306</x:v>
      </x:c>
    </x:row>
    <x:row r="458" ht="23" customHeight="1">
      <x:c r="A458" s="2" t="str">
        <x:v>4H-RSI-全期</x:v>
      </x:c>
      <x:c r="B458" s="2" t="str">
        <x:v>4H</x:v>
      </x:c>
      <x:c r="C458" s="2" t="str">
        <x:v>RSI</x:v>
      </x:c>
      <x:c r="D458" s="2" t="str">
        <x:v>全期</x:v>
      </x:c>
      <x:c r="E458" s="2" t="n">
        <x:v>61</x:v>
      </x:c>
      <x:c r="F458" s="2" t="str">
        <x:v>空</x:v>
      </x:c>
      <x:c r="G458" s="11" t="n">
        <x:v>44640.333333333336</x:v>
      </x:c>
      <x:c r="H458" s="11" t="n">
        <x:v>44640.50000000001</x:v>
      </x:c>
      <x:c r="I458" s="11" t="n">
        <x:v>44642.166655092595</x:v>
      </x:c>
      <x:c r="J458" s="9" t="n">
        <x:v>41922.2</x:v>
      </x:c>
      <x:c r="K458" s="9" t="n">
        <x:v>41168</x:v>
      </x:c>
      <x:c r="L458" s="9" t="n">
        <x:v>41913.815559999995</x:v>
      </x:c>
      <x:c r="M458" s="9" t="n">
        <x:v>41176.2336</x:v>
      </x:c>
      <x:c r="N458" s="10" t="n">
        <x:f>IF(F458="多",1,-1)*(K458/J458-1)</x:f>
        <x:v>0.017990468057496933</x:v>
      </x:c>
      <x:c r="O458" s="10" t="n">
        <x:f>IF(F458="多",1,-1)*(M458/L458-1)</x:f>
        <x:v>0.01759758566824199</x:v>
      </x:c>
      <x:c r="P458" s="10" t="n">
        <x:v>0.000991201207165879</x:v>
      </x:c>
      <x:c r="Q458" s="10" t="n">
        <x:v>-0.0002866407080930086</x:v>
      </x:c>
      <x:c r="R458" s="10" t="n">
        <x:f>O458-P458-Q458</x:f>
        <x:v>0.01689302516916912</x:v>
      </x:c>
      <x:c r="S458" s="9" t="n">
        <x:f>V457</x:f>
        <x:v>10677.801249893246</x:v>
      </x:c>
      <x:c r="T458" s="9" t="n">
        <x:f>S458/(1+'回测计划'!$B$33)</x:f>
        <x:v>10672.465017384555</x:v>
      </x:c>
      <x:c r="U458" s="9" t="n">
        <x:f>T458*R458</x:f>
        <x:v>180.2902201557542</x:v>
      </x:c>
      <x:c r="V458" s="9" t="n">
        <x:f>S458+U458</x:f>
        <x:v>10858.091470049</x:v>
      </x:c>
      <x:c r="W458" s="2" t="n">
        <x:f>IF(N458&gt;0,1,0)</x:f>
        <x:v>1</x:v>
      </x:c>
      <x:c r="X458" s="2" t="n">
        <x:f>IF(U458&gt;0,1,0)</x:f>
        <x:v>1</x:v>
      </x:c>
      <x:c r="Y458" s="9" t="n">
        <x:f>MAX(U458,0)</x:f>
        <x:v>180.2902201557542</x:v>
      </x:c>
      <x:c r="Z458" s="9" t="n">
        <x:f>-MIN(U458,0)</x:f>
        <x:v>0</x:v>
      </x:c>
    </x:row>
    <x:row r="459" ht="23" customHeight="1">
      <x:c r="A459" s="2" t="str">
        <x:v>4H-RSI-全期</x:v>
      </x:c>
      <x:c r="B459" s="2" t="str">
        <x:v>4H</x:v>
      </x:c>
      <x:c r="C459" s="2" t="str">
        <x:v>RSI</x:v>
      </x:c>
      <x:c r="D459" s="2" t="str">
        <x:v>全期</x:v>
      </x:c>
      <x:c r="E459" s="2" t="n">
        <x:v>62</x:v>
      </x:c>
      <x:c r="F459" s="2" t="str">
        <x:v>空</x:v>
      </x:c>
      <x:c r="G459" s="11" t="n">
        <x:v>44642.50000000001</x:v>
      </x:c>
      <x:c r="H459" s="11" t="n">
        <x:v>44642.666666666664</x:v>
      </x:c>
      <x:c r="I459" s="11" t="n">
        <x:v>44644.333321759266</x:v>
      </x:c>
      <x:c r="J459" s="9" t="n">
        <x:v>42198</x:v>
      </x:c>
      <x:c r="K459" s="9" t="n">
        <x:v>42867.9</x:v>
      </x:c>
      <x:c r="L459" s="9" t="n">
        <x:v>42189.5604</x:v>
      </x:c>
      <x:c r="M459" s="9" t="n">
        <x:v>42876.47358</x:v>
      </x:c>
      <x:c r="N459" s="10" t="n">
        <x:f>IF(F459="多",1,-1)*(K459/J459-1)</x:f>
        <x:v>-0.015875159960187624</x:v>
      </x:c>
      <x:c r="O459" s="10" t="n">
        <x:f>IF(F459="多",1,-1)*(M459/L459-1)</x:f>
        <x:v>-0.016281591310441712</x:v>
      </x:c>
      <x:c r="P459" s="10" t="n">
        <x:v>0.0010081407956552208</x:v>
      </x:c>
      <x:c r="Q459" s="10" t="n">
        <x:v>-0.00047187245444731574</x:v>
      </x:c>
      <x:c r="R459" s="10" t="n">
        <x:f>O459-P459-Q459</x:f>
        <x:v>-0.016817859651649617</x:v>
      </x:c>
      <x:c r="S459" s="9" t="n">
        <x:f>V458</x:f>
        <x:v>10858.091470049</x:v>
      </x:c>
      <x:c r="T459" s="9" t="n">
        <x:f>S459/(1+'回测计划'!$B$33)</x:f>
        <x:v>10852.66513748026</x:v>
      </x:c>
      <x:c r="U459" s="9" t="n">
        <x:f>T459*R459</x:f>
        <x:v>-182.51859912849372</x:v>
      </x:c>
      <x:c r="V459" s="9" t="n">
        <x:f>S459+U459</x:f>
        <x:v>10675.572870920505</x:v>
      </x:c>
      <x:c r="W459" s="2" t="n">
        <x:f>IF(N459&gt;0,1,0)</x:f>
        <x:v>0</x:v>
      </x:c>
      <x:c r="X459" s="2" t="n">
        <x:f>IF(U459&gt;0,1,0)</x:f>
        <x:v>0</x:v>
      </x:c>
      <x:c r="Y459" s="9" t="n">
        <x:f>MAX(U459,0)</x:f>
        <x:v>0</x:v>
      </x:c>
      <x:c r="Z459" s="9" t="n">
        <x:f>-MIN(U459,0)</x:f>
        <x:v>182.51859912849372</x:v>
      </x:c>
    </x:row>
    <x:row r="460" ht="23" customHeight="1">
      <x:c r="A460" s="2" t="str">
        <x:v>4H-RSI-全期</x:v>
      </x:c>
      <x:c r="B460" s="2" t="str">
        <x:v>4H</x:v>
      </x:c>
      <x:c r="C460" s="2" t="str">
        <x:v>RSI</x:v>
      </x:c>
      <x:c r="D460" s="2" t="str">
        <x:v>全期</x:v>
      </x:c>
      <x:c r="E460" s="2" t="n">
        <x:v>63</x:v>
      </x:c>
      <x:c r="F460" s="2" t="str">
        <x:v>空</x:v>
      </x:c>
      <x:c r="G460" s="11" t="n">
        <x:v>44644.666666666664</x:v>
      </x:c>
      <x:c r="H460" s="11" t="n">
        <x:v>44644.833333333336</x:v>
      </x:c>
      <x:c r="I460" s="11" t="n">
        <x:v>44646.49998842592</x:v>
      </x:c>
      <x:c r="J460" s="9" t="n">
        <x:v>42949.5</x:v>
      </x:c>
      <x:c r="K460" s="9" t="n">
        <x:v>44374</x:v>
      </x:c>
      <x:c r="L460" s="9" t="n">
        <x:v>42940.9101</x:v>
      </x:c>
      <x:c r="M460" s="9" t="n">
        <x:v>44382.8748</x:v>
      </x:c>
      <x:c r="N460" s="10" t="n">
        <x:f>IF(F460="多",1,-1)*(K460/J460-1)</x:f>
        <x:v>-0.033166858752721184</x:v>
      </x:c>
      <x:c r="O460" s="10" t="n">
        <x:f>IF(F460="多",1,-1)*(M460/L460-1)</x:f>
        <x:v>-0.03358020816610496</x:v>
      </x:c>
      <x:c r="P460" s="10" t="n">
        <x:v>0.0010167901040830526</x:v>
      </x:c>
      <x:c r="Q460" s="10" t="n">
        <x:v>-0.0002494518423120168</x:v>
      </x:c>
      <x:c r="R460" s="10" t="n">
        <x:f>O460-P460-Q460</x:f>
        <x:v>-0.034347546427876</x:v>
      </x:c>
      <x:c r="S460" s="9" t="n">
        <x:f>V459</x:f>
        <x:v>10675.572870920505</x:v>
      </x:c>
      <x:c r="T460" s="9" t="n">
        <x:f>S460/(1+'回测计划'!$B$33)</x:f>
        <x:v>10670.237752044482</x:v>
      </x:c>
      <x:c r="U460" s="9" t="n">
        <x:f>T460*R460</x:f>
        <x:v>-366.49648658482306</x:v>
      </x:c>
      <x:c r="V460" s="9" t="n">
        <x:f>S460+U460</x:f>
        <x:v>10309.076384335682</x:v>
      </x:c>
      <x:c r="W460" s="2" t="n">
        <x:f>IF(N460&gt;0,1,0)</x:f>
        <x:v>0</x:v>
      </x:c>
      <x:c r="X460" s="2" t="n">
        <x:f>IF(U460&gt;0,1,0)</x:f>
        <x:v>0</x:v>
      </x:c>
      <x:c r="Y460" s="9" t="n">
        <x:f>MAX(U460,0)</x:f>
        <x:v>0</x:v>
      </x:c>
      <x:c r="Z460" s="9" t="n">
        <x:f>-MIN(U460,0)</x:f>
        <x:v>366.49648658482306</x:v>
      </x:c>
    </x:row>
    <x:row r="461" ht="23" customHeight="1">
      <x:c r="A461" s="2" t="str">
        <x:v>4H-RSI-全期</x:v>
      </x:c>
      <x:c r="B461" s="2" t="str">
        <x:v>4H</x:v>
      </x:c>
      <x:c r="C461" s="2" t="str">
        <x:v>RSI</x:v>
      </x:c>
      <x:c r="D461" s="2" t="str">
        <x:v>全期</x:v>
      </x:c>
      <x:c r="E461" s="2" t="n">
        <x:v>64</x:v>
      </x:c>
      <x:c r="F461" s="2" t="str">
        <x:v>空</x:v>
      </x:c>
      <x:c r="G461" s="11" t="n">
        <x:v>44647.666666666664</x:v>
      </x:c>
      <x:c r="H461" s="11" t="n">
        <x:v>44647.833333333336</x:v>
      </x:c>
      <x:c r="I461" s="11" t="n">
        <x:v>44649.49998842592</x:v>
      </x:c>
      <x:c r="J461" s="9" t="n">
        <x:v>44556.4</x:v>
      </x:c>
      <x:c r="K461" s="9" t="n">
        <x:v>47328</x:v>
      </x:c>
      <x:c r="L461" s="9" t="n">
        <x:v>44547.48872</x:v>
      </x:c>
      <x:c r="M461" s="9" t="n">
        <x:v>47337.465599999996</x:v>
      </x:c>
      <x:c r="N461" s="10" t="n">
        <x:f>IF(F461="多",1,-1)*(K461/J461-1)</x:f>
        <x:v>-0.06220430734978577</x:v>
      </x:c>
      <x:c r="O461" s="10" t="n">
        <x:f>IF(F461="多",1,-1)*(M461/L461-1)</x:f>
        <x:v>-0.062629274066069</x:v>
      </x:c>
      <x:c r="P461" s="10" t="n">
        <x:v>0.0010313146370330344</x:v>
      </x:c>
      <x:c r="Q461" s="10" t="n">
        <x:v>-0.0005234283832823742</x:v>
      </x:c>
      <x:c r="R461" s="10" t="n">
        <x:f>O461-P461-Q461</x:f>
        <x:v>-0.06313716031981965</x:v>
      </x:c>
      <x:c r="S461" s="9" t="n">
        <x:f>V460</x:f>
        <x:v>10309.076384335682</x:v>
      </x:c>
      <x:c r="T461" s="9" t="n">
        <x:f>S461/(1+'回测计划'!$B$33)</x:f>
        <x:v>10303.92442212462</x:v>
      </x:c>
      <x:c r="U461" s="9" t="n">
        <x:f>T461*R461</x:f>
        <x:v>-650.5605281629872</x:v>
      </x:c>
      <x:c r="V461" s="9" t="n">
        <x:f>S461+U461</x:f>
        <x:v>9658.515856172695</x:v>
      </x:c>
      <x:c r="W461" s="2" t="n">
        <x:f>IF(N461&gt;0,1,0)</x:f>
        <x:v>0</x:v>
      </x:c>
      <x:c r="X461" s="2" t="n">
        <x:f>IF(U461&gt;0,1,0)</x:f>
        <x:v>0</x:v>
      </x:c>
      <x:c r="Y461" s="9" t="n">
        <x:f>MAX(U461,0)</x:f>
        <x:v>0</x:v>
      </x:c>
      <x:c r="Z461" s="9" t="n">
        <x:f>-MIN(U461,0)</x:f>
        <x:v>650.5605281629872</x:v>
      </x:c>
    </x:row>
    <x:row r="462" ht="23" customHeight="1">
      <x:c r="A462" s="2" t="str">
        <x:v>4H-RSI-全期</x:v>
      </x:c>
      <x:c r="B462" s="2" t="str">
        <x:v>4H</x:v>
      </x:c>
      <x:c r="C462" s="2" t="str">
        <x:v>RSI</x:v>
      </x:c>
      <x:c r="D462" s="2" t="str">
        <x:v>全期</x:v>
      </x:c>
      <x:c r="E462" s="2" t="n">
        <x:v>65</x:v>
      </x:c>
      <x:c r="F462" s="2" t="str">
        <x:v>多</x:v>
      </x:c>
      <x:c r="G462" s="11" t="n">
        <x:v>44660.333333333336</x:v>
      </x:c>
      <x:c r="H462" s="11" t="n">
        <x:v>44660.50000000001</x:v>
      </x:c>
      <x:c r="I462" s="11" t="n">
        <x:v>44662.166655092595</x:v>
      </x:c>
      <x:c r="J462" s="9" t="n">
        <x:v>42357.9</x:v>
      </x:c>
      <x:c r="K462" s="9" t="n">
        <x:v>43217.2</x:v>
      </x:c>
      <x:c r="L462" s="9" t="n">
        <x:v>42366.37158</x:v>
      </x:c>
      <x:c r="M462" s="9" t="n">
        <x:v>43208.55656</x:v>
      </x:c>
      <x:c r="N462" s="10" t="n">
        <x:f>IF(F462="多",1,-1)*(K462/J462-1)</x:f>
        <x:v>0.020286652548875184</x:v>
      </x:c>
      <x:c r="O462" s="10" t="n">
        <x:f>IF(F462="多",1,-1)*(M462/L462-1)</x:f>
        <x:v>0.019878619494466454</x:v>
      </x:c>
      <x:c r="P462" s="10" t="n">
        <x:v>0.0010099393097472334</x:v>
      </x:c>
      <x:c r="Q462" s="10" t="n">
        <x:v>0.0003836711858674266</x:v>
      </x:c>
      <x:c r="R462" s="10" t="n">
        <x:f>O462-P462-Q462</x:f>
        <x:v>0.018485008998851794</x:v>
      </x:c>
      <x:c r="S462" s="9" t="n">
        <x:f>V461</x:f>
        <x:v>9658.515856172695</x:v>
      </x:c>
      <x:c r="T462" s="9" t="n">
        <x:f>S462/(1+'回测计划'!$B$33)</x:f>
        <x:v>9653.689011666862</x:v>
      </x:c>
      <x:c r="U462" s="9" t="n">
        <x:f>T462*R462</x:f>
        <x:v>178.44852825277863</x:v>
      </x:c>
      <x:c r="V462" s="9" t="n">
        <x:f>S462+U462</x:f>
        <x:v>9836.964384425473</x:v>
      </x:c>
      <x:c r="W462" s="2" t="n">
        <x:f>IF(N462&gt;0,1,0)</x:f>
        <x:v>1</x:v>
      </x:c>
      <x:c r="X462" s="2" t="n">
        <x:f>IF(U462&gt;0,1,0)</x:f>
        <x:v>1</x:v>
      </x:c>
      <x:c r="Y462" s="9" t="n">
        <x:f>MAX(U462,0)</x:f>
        <x:v>178.44852825277863</x:v>
      </x:c>
      <x:c r="Z462" s="9" t="n">
        <x:f>-MIN(U462,0)</x:f>
        <x:v>0</x:v>
      </x:c>
    </x:row>
    <x:row r="463" ht="23" customHeight="1">
      <x:c r="A463" s="2" t="str">
        <x:v>4H-RSI-全期</x:v>
      </x:c>
      <x:c r="B463" s="2" t="str">
        <x:v>4H</x:v>
      </x:c>
      <x:c r="C463" s="2" t="str">
        <x:v>RSI</x:v>
      </x:c>
      <x:c r="D463" s="2" t="str">
        <x:v>全期</x:v>
      </x:c>
      <x:c r="E463" s="2" t="n">
        <x:v>66</x:v>
      </x:c>
      <x:c r="F463" s="2" t="str">
        <x:v>多</x:v>
      </x:c>
      <x:c r="G463" s="11" t="n">
        <x:v>44669.666666666664</x:v>
      </x:c>
      <x:c r="H463" s="11" t="n">
        <x:v>44669.833333333336</x:v>
      </x:c>
      <x:c r="I463" s="11" t="n">
        <x:v>44671.49998842592</x:v>
      </x:c>
      <x:c r="J463" s="9" t="n">
        <x:v>38975.4</x:v>
      </x:c>
      <x:c r="K463" s="9" t="n">
        <x:v>41372.6</x:v>
      </x:c>
      <x:c r="L463" s="9" t="n">
        <x:v>38983.19508</x:v>
      </x:c>
      <x:c r="M463" s="9" t="n">
        <x:v>41364.32548</x:v>
      </x:c>
      <x:c r="N463" s="10" t="n">
        <x:f>IF(F463="多",1,-1)*(K463/J463-1)</x:f>
        <x:v>0.06150546241988519</x:v>
      </x:c>
      <x:c r="O463" s="10" t="n">
        <x:f>IF(F463="多",1,-1)*(M463/L463-1)</x:f>
        <x:v>0.06108094513837381</x:v>
      </x:c>
      <x:c r="P463" s="10" t="n">
        <x:v>0.0010305404725691868</x:v>
      </x:c>
      <x:c r="Q463" s="10" t="n">
        <x:v>0.00016222097375608057</x:v>
      </x:c>
      <x:c r="R463" s="10" t="n">
        <x:f>O463-P463-Q463</x:f>
        <x:v>0.05988818369204854</x:v>
      </x:c>
      <x:c r="S463" s="9" t="n">
        <x:f>V462</x:f>
        <x:v>9836.964384425473</x:v>
      </x:c>
      <x:c r="T463" s="9" t="n">
        <x:f>S463/(1+'回测计划'!$B$33)</x:f>
        <x:v>9832.048360245351</x:v>
      </x:c>
      <x:c r="U463" s="9" t="n">
        <x:f>T463*R463</x:f>
        <x:v>588.8235182674782</x:v>
      </x:c>
      <x:c r="V463" s="9" t="n">
        <x:f>S463+U463</x:f>
        <x:v>10425.787902692951</x:v>
      </x:c>
      <x:c r="W463" s="2" t="n">
        <x:f>IF(N463&gt;0,1,0)</x:f>
        <x:v>1</x:v>
      </x:c>
      <x:c r="X463" s="2" t="n">
        <x:f>IF(U463&gt;0,1,0)</x:f>
        <x:v>1</x:v>
      </x:c>
      <x:c r="Y463" s="9" t="n">
        <x:f>MAX(U463,0)</x:f>
        <x:v>588.8235182674782</x:v>
      </x:c>
      <x:c r="Z463" s="9" t="n">
        <x:f>-MIN(U463,0)</x:f>
        <x:v>0</x:v>
      </x:c>
    </x:row>
    <x:row r="464" ht="23" customHeight="1">
      <x:c r="A464" s="2" t="str">
        <x:v>4H-RSI-全期</x:v>
      </x:c>
      <x:c r="B464" s="2" t="str">
        <x:v>4H</x:v>
      </x:c>
      <x:c r="C464" s="2" t="str">
        <x:v>RSI</x:v>
      </x:c>
      <x:c r="D464" s="2" t="str">
        <x:v>全期</x:v>
      </x:c>
      <x:c r="E464" s="2" t="n">
        <x:v>67</x:v>
      </x:c>
      <x:c r="F464" s="2" t="str">
        <x:v>空</x:v>
      </x:c>
      <x:c r="G464" s="11" t="n">
        <x:v>44672.833333333336</x:v>
      </x:c>
      <x:c r="H464" s="11" t="n">
        <x:v>44673.00000000001</x:v>
      </x:c>
      <x:c r="I464" s="11" t="n">
        <x:v>44674.666655092595</x:v>
      </x:c>
      <x:c r="J464" s="9" t="n">
        <x:v>42129.2</x:v>
      </x:c>
      <x:c r="K464" s="9" t="n">
        <x:v>39578.2</x:v>
      </x:c>
      <x:c r="L464" s="9" t="n">
        <x:v>42120.77416</x:v>
      </x:c>
      <x:c r="M464" s="9" t="n">
        <x:v>39586.115639999996</x:v>
      </x:c>
      <x:c r="N464" s="10" t="n">
        <x:f>IF(F464="多",1,-1)*(K464/J464-1)</x:f>
        <x:v>0.06055182628675604</x:v>
      </x:c>
      <x:c r="O464" s="10" t="n">
        <x:f>IF(F464="多",1,-1)*(M464/L464-1)</x:f>
        <x:v>0.06017597184638268</x:v>
      </x:c>
      <x:c r="P464" s="10" t="n">
        <x:v>0.0009699120140768087</x:v>
      </x:c>
      <x:c r="Q464" s="10" t="n">
        <x:v>0.0001702715042880512</x:v>
      </x:c>
      <x:c r="R464" s="10" t="n">
        <x:f>O464-P464-Q464</x:f>
        <x:v>0.05903578832801783</x:v>
      </x:c>
      <x:c r="S464" s="9" t="n">
        <x:f>V463</x:f>
        <x:v>10425.787902692951</x:v>
      </x:c>
      <x:c r="T464" s="9" t="n">
        <x:f>S464/(1+'回测计划'!$B$33)</x:f>
        <x:v>10420.57761388601</x:v>
      </x:c>
      <x:c r="U464" s="9" t="n">
        <x:f>T464*R464</x:f>
        <x:v>615.1870142690556</x:v>
      </x:c>
      <x:c r="V464" s="9" t="n">
        <x:f>S464+U464</x:f>
        <x:v>11040.974916962006</x:v>
      </x:c>
      <x:c r="W464" s="2" t="n">
        <x:f>IF(N464&gt;0,1,0)</x:f>
        <x:v>1</x:v>
      </x:c>
      <x:c r="X464" s="2" t="n">
        <x:f>IF(U464&gt;0,1,0)</x:f>
        <x:v>1</x:v>
      </x:c>
      <x:c r="Y464" s="9" t="n">
        <x:f>MAX(U464,0)</x:f>
        <x:v>615.1870142690556</x:v>
      </x:c>
      <x:c r="Z464" s="9" t="n">
        <x:f>-MIN(U464,0)</x:f>
        <x:v>0</x:v>
      </x:c>
    </x:row>
    <x:row r="465" ht="23" customHeight="1">
      <x:c r="A465" s="2" t="str">
        <x:v>4H-RSI-全期</x:v>
      </x:c>
      <x:c r="B465" s="2" t="str">
        <x:v>4H</x:v>
      </x:c>
      <x:c r="C465" s="2" t="str">
        <x:v>RSI</x:v>
      </x:c>
      <x:c r="D465" s="2" t="str">
        <x:v>全期</x:v>
      </x:c>
      <x:c r="E465" s="2" t="n">
        <x:v>68</x:v>
      </x:c>
      <x:c r="F465" s="2" t="str">
        <x:v>多</x:v>
      </x:c>
      <x:c r="G465" s="11" t="n">
        <x:v>44678.333333333336</x:v>
      </x:c>
      <x:c r="H465" s="11" t="n">
        <x:v>44678.50000000001</x:v>
      </x:c>
      <x:c r="I465" s="11" t="n">
        <x:v>44680.166655092595</x:v>
      </x:c>
      <x:c r="J465" s="9" t="n">
        <x:v>38324.8</x:v>
      </x:c>
      <x:c r="K465" s="9" t="n">
        <x:v>39973.2</x:v>
      </x:c>
      <x:c r="L465" s="9" t="n">
        <x:v>38332.464960000005</x:v>
      </x:c>
      <x:c r="M465" s="9" t="n">
        <x:v>39965.20536</x:v>
      </x:c>
      <x:c r="N465" s="10" t="n">
        <x:f>IF(F465="多",1,-1)*(K465/J465-1)</x:f>
        <x:v>0.04301131382290313</x:v>
      </x:c>
      <x:c r="O465" s="10" t="n">
        <x:f>IF(F465="多",1,-1)*(M465/L465-1)</x:f>
        <x:v>0.04259419272159426</x:v>
      </x:c>
      <x:c r="P465" s="10" t="n">
        <x:v>0.0010212970963607972</x:v>
      </x:c>
      <x:c r="Q465" s="10" t="n">
        <x:v>-0.00010498742358991931</x:v>
      </x:c>
      <x:c r="R465" s="10" t="n">
        <x:f>O465-P465-Q465</x:f>
        <x:v>0.04167788304882338</x:v>
      </x:c>
      <x:c r="S465" s="9" t="n">
        <x:f>V464</x:f>
        <x:v>11040.974916962006</x:v>
      </x:c>
      <x:c r="T465" s="9" t="n">
        <x:f>S465/(1+'回测计划'!$B$33)</x:f>
        <x:v>11035.457188367824</x:v>
      </x:c>
      <x:c r="U465" s="9" t="n">
        <x:f>T465*R465</x:f>
        <x:v>459.9344940870915</x:v>
      </x:c>
      <x:c r="V465" s="9" t="n">
        <x:f>S465+U465</x:f>
        <x:v>11500.909411049099</x:v>
      </x:c>
      <x:c r="W465" s="2" t="n">
        <x:f>IF(N465&gt;0,1,0)</x:f>
        <x:v>1</x:v>
      </x:c>
      <x:c r="X465" s="2" t="n">
        <x:f>IF(U465&gt;0,1,0)</x:f>
        <x:v>1</x:v>
      </x:c>
      <x:c r="Y465" s="9" t="n">
        <x:f>MAX(U465,0)</x:f>
        <x:v>459.9344940870915</x:v>
      </x:c>
      <x:c r="Z465" s="9" t="n">
        <x:f>-MIN(U465,0)</x:f>
        <x:v>0</x:v>
      </x:c>
    </x:row>
    <x:row r="466" ht="23" customHeight="1">
      <x:c r="A466" s="2" t="str">
        <x:v>4H-RSI-全期</x:v>
      </x:c>
      <x:c r="B466" s="2" t="str">
        <x:v>4H</x:v>
      </x:c>
      <x:c r="C466" s="2" t="str">
        <x:v>RSI</x:v>
      </x:c>
      <x:c r="D466" s="2" t="str">
        <x:v>全期</x:v>
      </x:c>
      <x:c r="E466" s="2" t="n">
        <x:v>69</x:v>
      </x:c>
      <x:c r="F466" s="2" t="str">
        <x:v>多</x:v>
      </x:c>
      <x:c r="G466" s="11" t="n">
        <x:v>44693.666666666664</x:v>
      </x:c>
      <x:c r="H466" s="11" t="n">
        <x:v>44693.833333333336</x:v>
      </x:c>
      <x:c r="I466" s="11" t="n">
        <x:v>44695.49998842592</x:v>
      </x:c>
      <x:c r="J466" s="9" t="n">
        <x:v>28460.5</x:v>
      </x:c>
      <x:c r="K466" s="9" t="n">
        <x:v>29563.4</x:v>
      </x:c>
      <x:c r="L466" s="9" t="n">
        <x:v>28466.1921</x:v>
      </x:c>
      <x:c r="M466" s="9" t="n">
        <x:v>29557.487320000004</x:v>
      </x:c>
      <x:c r="N466" s="10" t="n">
        <x:f>IF(F466="多",1,-1)*(K466/J466-1)</x:f>
        <x:v>0.03875195446320334</x:v>
      </x:c>
      <x:c r="O466" s="10" t="n">
        <x:f>IF(F466="多",1,-1)*(M466/L466-1)</x:f>
        <x:v>0.03833653676495796</x:v>
      </x:c>
      <x:c r="P466" s="10" t="n">
        <x:v>0.001019168268382479</x:v>
      </x:c>
      <x:c r="Q466" s="10" t="n">
        <x:v>-0.0000614398917444301</x:v>
      </x:c>
      <x:c r="R466" s="10" t="n">
        <x:f>O466-P466-Q466</x:f>
        <x:v>0.03737880838831992</x:v>
      </x:c>
      <x:c r="S466" s="9" t="n">
        <x:f>V465</x:f>
        <x:v>11500.909411049099</x:v>
      </x:c>
      <x:c r="T466" s="9" t="n">
        <x:f>S466/(1+'回测计划'!$B$33)</x:f>
        <x:v>11495.161830134033</x:v>
      </x:c>
      <x:c r="U466" s="9" t="n">
        <x:f>T466*R466</x:f>
        <x:v>429.67545144130895</x:v>
      </x:c>
      <x:c r="V466" s="9" t="n">
        <x:f>S466+U466</x:f>
        <x:v>11930.584862490408</x:v>
      </x:c>
      <x:c r="W466" s="2" t="n">
        <x:f>IF(N466&gt;0,1,0)</x:f>
        <x:v>1</x:v>
      </x:c>
      <x:c r="X466" s="2" t="n">
        <x:f>IF(U466&gt;0,1,0)</x:f>
        <x:v>1</x:v>
      </x:c>
      <x:c r="Y466" s="9" t="n">
        <x:f>MAX(U466,0)</x:f>
        <x:v>429.67545144130895</x:v>
      </x:c>
      <x:c r="Z466" s="9" t="n">
        <x:f>-MIN(U466,0)</x:f>
        <x:v>0</x:v>
      </x:c>
    </x:row>
    <x:row r="467" ht="23" customHeight="1">
      <x:c r="A467" s="2" t="str">
        <x:v>4H-RSI-全期</x:v>
      </x:c>
      <x:c r="B467" s="2" t="str">
        <x:v>4H</x:v>
      </x:c>
      <x:c r="C467" s="2" t="str">
        <x:v>RSI</x:v>
      </x:c>
      <x:c r="D467" s="2" t="str">
        <x:v>全期</x:v>
      </x:c>
      <x:c r="E467" s="2" t="n">
        <x:v>70</x:v>
      </x:c>
      <x:c r="F467" s="2" t="str">
        <x:v>多</x:v>
      </x:c>
      <x:c r="G467" s="11" t="n">
        <x:v>44700.333333333336</x:v>
      </x:c>
      <x:c r="H467" s="11" t="n">
        <x:v>44700.50000000001</x:v>
      </x:c>
      <x:c r="I467" s="11" t="n">
        <x:v>44702.166655092595</x:v>
      </x:c>
      <x:c r="J467" s="9" t="n">
        <x:v>29179.5</x:v>
      </x:c>
      <x:c r="K467" s="9" t="n">
        <x:v>29271.7</x:v>
      </x:c>
      <x:c r="L467" s="9" t="n">
        <x:v>29185.3359</x:v>
      </x:c>
      <x:c r="M467" s="9" t="n">
        <x:v>29265.845660000003</x:v>
      </x:c>
      <x:c r="N467" s="10" t="n">
        <x:f>IF(F467="多",1,-1)*(K467/J467-1)</x:f>
        <x:v>0.0031597525660138626</x:v>
      </x:c>
      <x:c r="O467" s="10" t="n">
        <x:f>IF(F467="多",1,-1)*(M467/L467-1)</x:f>
        <x:v>0.0027585689017204373</x:v>
      </x:c>
      <x:c r="P467" s="10" t="n">
        <x:v>0.0010013792844508602</x:v>
      </x:c>
      <x:c r="Q467" s="10" t="n">
        <x:v>0.0004413459719680336</x:v>
      </x:c>
      <x:c r="R467" s="10" t="n">
        <x:f>O467-P467-Q467</x:f>
        <x:v>0.0013158436453015437</x:v>
      </x:c>
      <x:c r="S467" s="9" t="n">
        <x:f>V466</x:f>
        <x:v>11930.584862490408</x:v>
      </x:c>
      <x:c r="T467" s="9" t="n">
        <x:f>S467/(1+'回测计划'!$B$33)</x:f>
        <x:v>11924.622551214801</x:v>
      </x:c>
      <x:c r="U467" s="9" t="n">
        <x:f>T467*R467</x:f>
        <x:v>15.690938806635478</x:v>
      </x:c>
      <x:c r="V467" s="9" t="n">
        <x:f>S467+U467</x:f>
        <x:v>11946.275801297044</x:v>
      </x:c>
      <x:c r="W467" s="2" t="n">
        <x:f>IF(N467&gt;0,1,0)</x:f>
        <x:v>1</x:v>
      </x:c>
      <x:c r="X467" s="2" t="n">
        <x:f>IF(U467&gt;0,1,0)</x:f>
        <x:v>1</x:v>
      </x:c>
      <x:c r="Y467" s="9" t="n">
        <x:f>MAX(U467,0)</x:f>
        <x:v>15.690938806635478</x:v>
      </x:c>
      <x:c r="Z467" s="9" t="n">
        <x:f>-MIN(U467,0)</x:f>
        <x:v>0</x:v>
      </x:c>
    </x:row>
    <x:row r="468" ht="23" customHeight="1">
      <x:c r="A468" s="2" t="str">
        <x:v>4H-RSI-全期</x:v>
      </x:c>
      <x:c r="B468" s="2" t="str">
        <x:v>4H</x:v>
      </x:c>
      <x:c r="C468" s="2" t="str">
        <x:v>RSI</x:v>
      </x:c>
      <x:c r="D468" s="2" t="str">
        <x:v>全期</x:v>
      </x:c>
      <x:c r="E468" s="2" t="n">
        <x:v>71</x:v>
      </x:c>
      <x:c r="F468" s="2" t="str">
        <x:v>多</x:v>
      </x:c>
      <x:c r="G468" s="11" t="n">
        <x:v>44707.833333333336</x:v>
      </x:c>
      <x:c r="H468" s="11" t="n">
        <x:v>44708.00000000001</x:v>
      </x:c>
      <x:c r="I468" s="11" t="n">
        <x:v>44709.666655092595</x:v>
      </x:c>
      <x:c r="J468" s="9" t="n">
        <x:v>29374.5</x:v>
      </x:c>
      <x:c r="K468" s="9" t="n">
        <x:v>28870.9</x:v>
      </x:c>
      <x:c r="L468" s="9" t="n">
        <x:v>29380.3749</x:v>
      </x:c>
      <x:c r="M468" s="9" t="n">
        <x:v>28865.12582</x:v>
      </x:c>
      <x:c r="N468" s="10" t="n">
        <x:f>IF(F468="多",1,-1)*(K468/J468-1)</x:f>
        <x:v>-0.017144121602069795</x:v>
      </x:c>
      <x:c r="O468" s="10" t="n">
        <x:f>IF(F468="多",1,-1)*(M468/L468-1)</x:f>
        <x:v>-0.01753718534068116</x:v>
      </x:c>
      <x:c r="P468" s="10" t="n">
        <x:v>0.0009912314073296593</x:v>
      </x:c>
      <x:c r="Q468" s="10" t="n">
        <x:v>0.0003935647533211606</x:v>
      </x:c>
      <x:c r="R468" s="10" t="n">
        <x:f>O468-P468-Q468</x:f>
        <x:v>-0.01892198150133198</x:v>
      </x:c>
      <x:c r="S468" s="9" t="n">
        <x:f>V467</x:f>
        <x:v>11946.275801297044</x:v>
      </x:c>
      <x:c r="T468" s="9" t="n">
        <x:f>S468/(1+'回测计划'!$B$33)</x:f>
        <x:v>11940.30564847281</x:v>
      </x:c>
      <x:c r="U468" s="9" t="n">
        <x:f>T468*R468</x:f>
        <x:v>-225.93424260065225</x:v>
      </x:c>
      <x:c r="V468" s="9" t="n">
        <x:f>S468+U468</x:f>
        <x:v>11720.341558696393</x:v>
      </x:c>
      <x:c r="W468" s="2" t="n">
        <x:f>IF(N468&gt;0,1,0)</x:f>
        <x:v>0</x:v>
      </x:c>
      <x:c r="X468" s="2" t="n">
        <x:f>IF(U468&gt;0,1,0)</x:f>
        <x:v>0</x:v>
      </x:c>
      <x:c r="Y468" s="9" t="n">
        <x:f>MAX(U468,0)</x:f>
        <x:v>0</x:v>
      </x:c>
      <x:c r="Z468" s="9" t="n">
        <x:f>-MIN(U468,0)</x:f>
        <x:v>225.93424260065225</x:v>
      </x:c>
    </x:row>
    <x:row r="469" ht="23" customHeight="1">
      <x:c r="A469" s="2" t="str">
        <x:v>4H-RSI-全期</x:v>
      </x:c>
      <x:c r="B469" s="2" t="str">
        <x:v>4H</x:v>
      </x:c>
      <x:c r="C469" s="2" t="str">
        <x:v>RSI</x:v>
      </x:c>
      <x:c r="D469" s="2" t="str">
        <x:v>全期</x:v>
      </x:c>
      <x:c r="E469" s="2" t="n">
        <x:v>72</x:v>
      </x:c>
      <x:c r="F469" s="2" t="str">
        <x:v>多</x:v>
      </x:c>
      <x:c r="G469" s="11" t="n">
        <x:v>44731.166666666664</x:v>
      </x:c>
      <x:c r="H469" s="11" t="n">
        <x:v>44731.333333333336</x:v>
      </x:c>
      <x:c r="I469" s="11" t="n">
        <x:v>44732.99998842592</x:v>
      </x:c>
      <x:c r="J469" s="9" t="n">
        <x:v>18959.7</x:v>
      </x:c>
      <x:c r="K469" s="9" t="n">
        <x:v>20815.4</x:v>
      </x:c>
      <x:c r="L469" s="9" t="n">
        <x:v>18963.49194</x:v>
      </x:c>
      <x:c r="M469" s="9" t="n">
        <x:v>20811.236920000003</x:v>
      </x:c>
      <x:c r="N469" s="10" t="n">
        <x:f>IF(F469="多",1,-1)*(K469/J469-1)</x:f>
        <x:v>0.097876021245062</x:v>
      </x:c>
      <x:c r="O469" s="10" t="n">
        <x:f>IF(F469="多",1,-1)*(M469/L469-1)</x:f>
        <x:v>0.0974369586490833</x:v>
      </x:c>
      <x:c r="P469" s="10" t="n">
        <x:v>0.0010487184793245418</x:v>
      </x:c>
      <x:c r="Q469" s="10" t="n">
        <x:v>0.00007782898859919589</x:v>
      </x:c>
      <x:c r="R469" s="10" t="n">
        <x:f>O469-P469-Q469</x:f>
        <x:v>0.09631041118115957</x:v>
      </x:c>
      <x:c r="S469" s="9" t="n">
        <x:f>V468</x:f>
        <x:v>11720.341558696393</x:v>
      </x:c>
      <x:c r="T469" s="9" t="n">
        <x:f>S469/(1+'回测计划'!$B$33)</x:f>
        <x:v>11714.484316538124</x:v>
      </x:c>
      <x:c r="U469" s="9" t="n">
        <x:f>T469*R469</x:f>
        <x:v>1128.2268013010319</x:v>
      </x:c>
      <x:c r="V469" s="9" t="n">
        <x:f>S469+U469</x:f>
        <x:v>12848.568359997425</x:v>
      </x:c>
      <x:c r="W469" s="2" t="n">
        <x:f>IF(N469&gt;0,1,0)</x:f>
        <x:v>1</x:v>
      </x:c>
      <x:c r="X469" s="2" t="n">
        <x:f>IF(U469&gt;0,1,0)</x:f>
        <x:v>1</x:v>
      </x:c>
      <x:c r="Y469" s="9" t="n">
        <x:f>MAX(U469,0)</x:f>
        <x:v>1128.2268013010319</x:v>
      </x:c>
      <x:c r="Z469" s="9" t="n">
        <x:f>-MIN(U469,0)</x:f>
        <x:v>0</x:v>
      </x:c>
    </x:row>
    <x:row r="470" ht="23" customHeight="1">
      <x:c r="A470" s="2" t="str">
        <x:v>4H-RSI-全期</x:v>
      </x:c>
      <x:c r="B470" s="2" t="str">
        <x:v>4H</x:v>
      </x:c>
      <x:c r="C470" s="2" t="str">
        <x:v>RSI</x:v>
      </x:c>
      <x:c r="D470" s="2" t="str">
        <x:v>全期</x:v>
      </x:c>
      <x:c r="E470" s="2" t="n">
        <x:v>73</x:v>
      </x:c>
      <x:c r="F470" s="2" t="str">
        <x:v>空</x:v>
      </x:c>
      <x:c r="G470" s="11" t="n">
        <x:v>44759.166666666664</x:v>
      </x:c>
      <x:c r="H470" s="11" t="n">
        <x:v>44759.333333333336</x:v>
      </x:c>
      <x:c r="I470" s="11" t="n">
        <x:v>44760.99998842592</x:v>
      </x:c>
      <x:c r="J470" s="9" t="n">
        <x:v>21183.6</x:v>
      </x:c>
      <x:c r="K470" s="9" t="n">
        <x:v>22674.2</x:v>
      </x:c>
      <x:c r="L470" s="9" t="n">
        <x:v>21179.363279999998</x:v>
      </x:c>
      <x:c r="M470" s="9" t="n">
        <x:v>22678.73484</x:v>
      </x:c>
      <x:c r="N470" s="10" t="n">
        <x:f>IF(F470="多",1,-1)*(K470/J470-1)</x:f>
        <x:v>-0.0703657546403822</x:v>
      </x:c>
      <x:c r="O470" s="10" t="n">
        <x:f>IF(F470="多",1,-1)*(M470/L470-1)</x:f>
        <x:v>-0.07079398658862823</x:v>
      </x:c>
      <x:c r="P470" s="10" t="n">
        <x:v>0.001035396993294314</x:v>
      </x:c>
      <x:c r="Q470" s="10" t="n">
        <x:v>-0.00039153302723835513</x:v>
      </x:c>
      <x:c r="R470" s="10" t="n">
        <x:f>O470-P470-Q470</x:f>
        <x:v>-0.0714378505546842</x:v>
      </x:c>
      <x:c r="S470" s="9" t="n">
        <x:f>V469</x:f>
        <x:v>12848.568359997425</x:v>
      </x:c>
      <x:c r="T470" s="9" t="n">
        <x:f>S470/(1+'回测计划'!$B$33)</x:f>
        <x:v>12842.14728635425</x:v>
      </x:c>
      <x:c r="U470" s="9" t="n">
        <x:f>T470*R470</x:f>
        <x:v>-917.4153986438181</x:v>
      </x:c>
      <x:c r="V470" s="9" t="n">
        <x:f>S470+U470</x:f>
        <x:v>11931.152961353608</x:v>
      </x:c>
      <x:c r="W470" s="2" t="n">
        <x:f>IF(N470&gt;0,1,0)</x:f>
        <x:v>0</x:v>
      </x:c>
      <x:c r="X470" s="2" t="n">
        <x:f>IF(U470&gt;0,1,0)</x:f>
        <x:v>0</x:v>
      </x:c>
      <x:c r="Y470" s="9" t="n">
        <x:f>MAX(U470,0)</x:f>
        <x:v>0</x:v>
      </x:c>
      <x:c r="Z470" s="9" t="n">
        <x:f>-MIN(U470,0)</x:f>
        <x:v>917.4153986438181</x:v>
      </x:c>
    </x:row>
    <x:row r="471" ht="23" customHeight="1">
      <x:c r="A471" s="2" t="str">
        <x:v>4H-RSI-全期</x:v>
      </x:c>
      <x:c r="B471" s="2" t="str">
        <x:v>4H</x:v>
      </x:c>
      <x:c r="C471" s="2" t="str">
        <x:v>RSI</x:v>
      </x:c>
      <x:c r="D471" s="2" t="str">
        <x:v>全期</x:v>
      </x:c>
      <x:c r="E471" s="2" t="n">
        <x:v>74</x:v>
      </x:c>
      <x:c r="F471" s="2" t="str">
        <x:v>空</x:v>
      </x:c>
      <x:c r="G471" s="11" t="n">
        <x:v>44761.00000000001</x:v>
      </x:c>
      <x:c r="H471" s="11" t="n">
        <x:v>44761.166666666664</x:v>
      </x:c>
      <x:c r="I471" s="11" t="n">
        <x:v>44762.833321759266</x:v>
      </x:c>
      <x:c r="J471" s="9" t="n">
        <x:v>21614.9</x:v>
      </x:c>
      <x:c r="K471" s="9" t="n">
        <x:v>23720</x:v>
      </x:c>
      <x:c r="L471" s="9" t="n">
        <x:v>21610.57702</x:v>
      </x:c>
      <x:c r="M471" s="9" t="n">
        <x:v>23724.744</x:v>
      </x:c>
      <x:c r="N471" s="10" t="n">
        <x:f>IF(F471="多",1,-1)*(K471/J471-1)</x:f>
        <x:v>-0.09739115147421451</x:v>
      </x:c>
      <x:c r="O471" s="10" t="n">
        <x:f>IF(F471="多",1,-1)*(M471/L471-1)</x:f>
        <x:v>-0.09783019574365803</x:v>
      </x:c>
      <x:c r="P471" s="10" t="n">
        <x:v>0.001048915097871829</x:v>
      </x:c>
      <x:c r="Q471" s="10" t="n">
        <x:v>-0.0005278174659308868</x:v>
      </x:c>
      <x:c r="R471" s="10" t="n">
        <x:f>O471-P471-Q471</x:f>
        <x:v>-0.09835129337559897</x:v>
      </x:c>
      <x:c r="S471" s="9" t="n">
        <x:f>V470</x:f>
        <x:v>11931.152961353608</x:v>
      </x:c>
      <x:c r="T471" s="9" t="n">
        <x:f>S471/(1+'回测计划'!$B$33)</x:f>
        <x:v>11925.190366170524</x:v>
      </x:c>
      <x:c r="U471" s="9" t="n">
        <x:f>T471*R471</x:f>
        <x:v>-1172.8578962631038</x:v>
      </x:c>
      <x:c r="V471" s="9" t="n">
        <x:f>S471+U471</x:f>
        <x:v>10758.295065090504</x:v>
      </x:c>
      <x:c r="W471" s="2" t="n">
        <x:f>IF(N471&gt;0,1,0)</x:f>
        <x:v>0</x:v>
      </x:c>
      <x:c r="X471" s="2" t="n">
        <x:f>IF(U471&gt;0,1,0)</x:f>
        <x:v>0</x:v>
      </x:c>
      <x:c r="Y471" s="9" t="n">
        <x:f>MAX(U471,0)</x:f>
        <x:v>0</x:v>
      </x:c>
      <x:c r="Z471" s="9" t="n">
        <x:f>-MIN(U471,0)</x:f>
        <x:v>1172.8578962631038</x:v>
      </x:c>
    </x:row>
    <x:row r="472" ht="23" customHeight="1">
      <x:c r="A472" s="2" t="str">
        <x:v>4H-RSI-全期</x:v>
      </x:c>
      <x:c r="B472" s="2" t="str">
        <x:v>4H</x:v>
      </x:c>
      <x:c r="C472" s="2" t="str">
        <x:v>RSI</x:v>
      </x:c>
      <x:c r="D472" s="2" t="str">
        <x:v>全期</x:v>
      </x:c>
      <x:c r="E472" s="2" t="n">
        <x:v>75</x:v>
      </x:c>
      <x:c r="F472" s="2" t="str">
        <x:v>空</x:v>
      </x:c>
      <x:c r="G472" s="11" t="n">
        <x:v>44763.00000000001</x:v>
      </x:c>
      <x:c r="H472" s="11" t="n">
        <x:v>44763.166666666664</x:v>
      </x:c>
      <x:c r="I472" s="11" t="n">
        <x:v>44764.833321759266</x:v>
      </x:c>
      <x:c r="J472" s="9" t="n">
        <x:v>23650.6</x:v>
      </x:c>
      <x:c r="K472" s="9" t="n">
        <x:v>23600.8</x:v>
      </x:c>
      <x:c r="L472" s="9" t="n">
        <x:v>23645.86988</x:v>
      </x:c>
      <x:c r="M472" s="9" t="n">
        <x:v>23605.52016</x:v>
      </x:c>
      <x:c r="N472" s="10" t="n">
        <x:f>IF(F472="多",1,-1)*(K472/J472-1)</x:f>
        <x:v>0.002105654824824721</x:v>
      </x:c>
      <x:c r="O472" s="10" t="n">
        <x:f>IF(F472="多",1,-1)*(M472/L472-1)</x:f>
        <x:v>0.0017064172392374788</x:v>
      </x:c>
      <x:c r="P472" s="10" t="n">
        <x:v>0.0009991467913803814</x:v>
      </x:c>
      <x:c r="Q472" s="10" t="n">
        <x:v>-0.0004864934154834822</x:v>
      </x:c>
      <x:c r="R472" s="10" t="n">
        <x:f>O472-P472-Q472</x:f>
        <x:v>0.0011937638633405796</x:v>
      </x:c>
      <x:c r="S472" s="9" t="n">
        <x:f>V471</x:f>
        <x:v>10758.295065090504</x:v>
      </x:c>
      <x:c r="T472" s="9" t="n">
        <x:f>S472/(1+'回测计划'!$B$33)</x:f>
        <x:v>10752.91860578761</x:v>
      </x:c>
      <x:c r="U472" s="9" t="n">
        <x:f>T472*R472</x:f>
        <x:v>12.836445657031817</x:v>
      </x:c>
      <x:c r="V472" s="9" t="n">
        <x:f>S472+U472</x:f>
        <x:v>10771.131510747537</x:v>
      </x:c>
      <x:c r="W472" s="2" t="n">
        <x:f>IF(N472&gt;0,1,0)</x:f>
        <x:v>1</x:v>
      </x:c>
      <x:c r="X472" s="2" t="n">
        <x:f>IF(U472&gt;0,1,0)</x:f>
        <x:v>1</x:v>
      </x:c>
      <x:c r="Y472" s="9" t="n">
        <x:f>MAX(U472,0)</x:f>
        <x:v>12.836445657031817</x:v>
      </x:c>
      <x:c r="Z472" s="9" t="n">
        <x:f>-MIN(U472,0)</x:f>
        <x:v>0</x:v>
      </x:c>
    </x:row>
    <x:row r="473" ht="23" customHeight="1">
      <x:c r="A473" s="2" t="str">
        <x:v>4H-RSI-全期</x:v>
      </x:c>
      <x:c r="B473" s="2" t="str">
        <x:v>4H</x:v>
      </x:c>
      <x:c r="C473" s="2" t="str">
        <x:v>RSI</x:v>
      </x:c>
      <x:c r="D473" s="2" t="str">
        <x:v>全期</x:v>
      </x:c>
      <x:c r="E473" s="2" t="n">
        <x:v>76</x:v>
      </x:c>
      <x:c r="F473" s="2" t="str">
        <x:v>多</x:v>
      </x:c>
      <x:c r="G473" s="11" t="n">
        <x:v>44777.333333333336</x:v>
      </x:c>
      <x:c r="H473" s="11" t="n">
        <x:v>44777.50000000001</x:v>
      </x:c>
      <x:c r="I473" s="11" t="n">
        <x:v>44779.166655092595</x:v>
      </x:c>
      <x:c r="J473" s="9" t="n">
        <x:v>23083.7</x:v>
      </x:c>
      <x:c r="K473" s="9" t="n">
        <x:v>22922.7</x:v>
      </x:c>
      <x:c r="L473" s="9" t="n">
        <x:v>23088.316740000002</x:v>
      </x:c>
      <x:c r="M473" s="9" t="n">
        <x:v>22918.11546</x:v>
      </x:c>
      <x:c r="N473" s="10" t="n">
        <x:f>IF(F473="多",1,-1)*(K473/J473-1)</x:f>
        <x:v>-0.006974618453714054</x:v>
      </x:c>
      <x:c r="O473" s="10" t="n">
        <x:f>IF(F473="多",1,-1)*(M473/L473-1)</x:f>
        <x:v>-0.007371749180187348</x:v>
      </x:c>
      <x:c r="P473" s="10" t="n">
        <x:v>0.0009963141254099063</x:v>
      </x:c>
      <x:c r="Q473" s="10" t="n">
        <x:v>0.00013753207861615444</x:v>
      </x:c>
      <x:c r="R473" s="10" t="n">
        <x:f>O473-P473-Q473</x:f>
        <x:v>-0.008505595384213409</x:v>
      </x:c>
      <x:c r="S473" s="9" t="n">
        <x:f>V472</x:f>
        <x:v>10771.131510747537</x:v>
      </x:c>
      <x:c r="T473" s="9" t="n">
        <x:f>S473/(1+'回测计划'!$B$33)</x:f>
        <x:v>10765.748636429322</x:v>
      </x:c>
      <x:c r="U473" s="9" t="n">
        <x:f>T473*R473</x:f>
        <x:v>-91.56910190961504</x:v>
      </x:c>
      <x:c r="V473" s="9" t="n">
        <x:f>S473+U473</x:f>
        <x:v>10679.56240883792</x:v>
      </x:c>
      <x:c r="W473" s="2" t="n">
        <x:f>IF(N473&gt;0,1,0)</x:f>
        <x:v>0</x:v>
      </x:c>
      <x:c r="X473" s="2" t="n">
        <x:f>IF(U473&gt;0,1,0)</x:f>
        <x:v>0</x:v>
      </x:c>
      <x:c r="Y473" s="9" t="n">
        <x:f>MAX(U473,0)</x:f>
        <x:v>0</x:v>
      </x:c>
      <x:c r="Z473" s="9" t="n">
        <x:f>-MIN(U473,0)</x:f>
        <x:v>91.56910190961504</x:v>
      </x:c>
    </x:row>
    <x:row r="474" ht="23" customHeight="1">
      <x:c r="A474" s="2" t="str">
        <x:v>4H-RSI-全期</x:v>
      </x:c>
      <x:c r="B474" s="2" t="str">
        <x:v>4H</x:v>
      </x:c>
      <x:c r="C474" s="2" t="str">
        <x:v>RSI</x:v>
      </x:c>
      <x:c r="D474" s="2" t="str">
        <x:v>全期</x:v>
      </x:c>
      <x:c r="E474" s="2" t="n">
        <x:v>77</x:v>
      </x:c>
      <x:c r="F474" s="2" t="str">
        <x:v>空</x:v>
      </x:c>
      <x:c r="G474" s="11" t="n">
        <x:v>44784.833333333336</x:v>
      </x:c>
      <x:c r="H474" s="11" t="n">
        <x:v>44785.00000000001</x:v>
      </x:c>
      <x:c r="I474" s="11" t="n">
        <x:v>44786.666655092595</x:v>
      </x:c>
      <x:c r="J474" s="9" t="n">
        <x:v>24336.4</x:v>
      </x:c>
      <x:c r="K474" s="9" t="n">
        <x:v>24566.1</x:v>
      </x:c>
      <x:c r="L474" s="9" t="n">
        <x:v>24331.532720000003</x:v>
      </x:c>
      <x:c r="M474" s="9" t="n">
        <x:v>24571.013219999997</x:v>
      </x:c>
      <x:c r="N474" s="10" t="n">
        <x:f>IF(F474="多",1,-1)*(K474/J474-1)</x:f>
        <x:v>-0.009438536513206364</x:v>
      </x:c>
      <x:c r="O474" s="10" t="n">
        <x:f>IF(F474="多",1,-1)*(M474/L474-1)</x:f>
        <x:v>-0.009842392699048741</x:v>
      </x:c>
      <x:c r="P474" s="10" t="n">
        <x:v>0.0010049211963495243</x:v>
      </x:c>
      <x:c r="Q474" s="10" t="n">
        <x:v>-0.00003359737392648959</x:v>
      </x:c>
      <x:c r="R474" s="10" t="n">
        <x:f>O474-P474-Q474</x:f>
        <x:v>-0.010813716521471775</x:v>
      </x:c>
      <x:c r="S474" s="9" t="n">
        <x:f>V473</x:f>
        <x:v>10679.56240883792</x:v>
      </x:c>
      <x:c r="T474" s="9" t="n">
        <x:f>S474/(1+'回测计划'!$B$33)</x:f>
        <x:v>10674.225296189827</x:v>
      </x:c>
      <x:c r="U474" s="9" t="n">
        <x:f>T474*R474</x:f>
        <x:v>-115.42804643931987</x:v>
      </x:c>
      <x:c r="V474" s="9" t="n">
        <x:f>S474+U474</x:f>
        <x:v>10564.134362398601</x:v>
      </x:c>
      <x:c r="W474" s="2" t="n">
        <x:f>IF(N474&gt;0,1,0)</x:f>
        <x:v>0</x:v>
      </x:c>
      <x:c r="X474" s="2" t="n">
        <x:f>IF(U474&gt;0,1,0)</x:f>
        <x:v>0</x:v>
      </x:c>
      <x:c r="Y474" s="9" t="n">
        <x:f>MAX(U474,0)</x:f>
        <x:v>0</x:v>
      </x:c>
      <x:c r="Z474" s="9" t="n">
        <x:f>-MIN(U474,0)</x:f>
        <x:v>115.42804643931987</x:v>
      </x:c>
    </x:row>
    <x:row r="475" ht="23" customHeight="1">
      <x:c r="A475" s="2" t="str">
        <x:v>4H-RSI-全期</x:v>
      </x:c>
      <x:c r="B475" s="2" t="str">
        <x:v>4H</x:v>
      </x:c>
      <x:c r="C475" s="2" t="str">
        <x:v>RSI</x:v>
      </x:c>
      <x:c r="D475" s="2" t="str">
        <x:v>全期</x:v>
      </x:c>
      <x:c r="E475" s="2" t="n">
        <x:v>78</x:v>
      </x:c>
      <x:c r="F475" s="2" t="str">
        <x:v>空</x:v>
      </x:c>
      <x:c r="G475" s="11" t="n">
        <x:v>44786.50000000001</x:v>
      </x:c>
      <x:c r="H475" s="11" t="n">
        <x:v>44786.666666666664</x:v>
      </x:c>
      <x:c r="I475" s="11" t="n">
        <x:v>44788.333321759266</x:v>
      </x:c>
      <x:c r="J475" s="9" t="n">
        <x:v>24566.1</x:v>
      </x:c>
      <x:c r="K475" s="9" t="n">
        <x:v>24294.1</x:v>
      </x:c>
      <x:c r="L475" s="9" t="n">
        <x:v>24561.18678</x:v>
      </x:c>
      <x:c r="M475" s="9" t="n">
        <x:v>24298.958819999996</x:v>
      </x:c>
      <x:c r="N475" s="10" t="n">
        <x:f>IF(F475="多",1,-1)*(K475/J475-1)</x:f>
        <x:v>0.01107216855748372</x:v>
      </x:c>
      <x:c r="O475" s="10" t="n">
        <x:f>IF(F475="多",1,-1)*(M475/L475-1)</x:f>
        <x:v>0.010676518294854276</x:v>
      </x:c>
      <x:c r="P475" s="10" t="n">
        <x:v>0.0009946617408525728</x:v>
      </x:c>
      <x:c r="Q475" s="10" t="n">
        <x:v>-0.00013887957864394917</x:v>
      </x:c>
      <x:c r="R475" s="10" t="n">
        <x:f>O475-P475-Q475</x:f>
        <x:v>0.009820736132645651</x:v>
      </x:c>
      <x:c r="S475" s="9" t="n">
        <x:f>V474</x:f>
        <x:v>10564.134362398601</x:v>
      </x:c>
      <x:c r="T475" s="9" t="n">
        <x:f>S475/(1+'回测计划'!$B$33)</x:f>
        <x:v>10558.854934931136</x:v>
      </x:c>
      <x:c r="U475" s="9" t="n">
        <x:f>T475*R475</x:f>
        <x:v>103.69572817884206</x:v>
      </x:c>
      <x:c r="V475" s="9" t="n">
        <x:f>S475+U475</x:f>
        <x:v>10667.830090577443</x:v>
      </x:c>
      <x:c r="W475" s="2" t="n">
        <x:f>IF(N475&gt;0,1,0)</x:f>
        <x:v>1</x:v>
      </x:c>
      <x:c r="X475" s="2" t="n">
        <x:f>IF(U475&gt;0,1,0)</x:f>
        <x:v>1</x:v>
      </x:c>
      <x:c r="Y475" s="9" t="n">
        <x:f>MAX(U475,0)</x:f>
        <x:v>103.69572817884206</x:v>
      </x:c>
      <x:c r="Z475" s="9" t="n">
        <x:f>-MIN(U475,0)</x:f>
        <x:v>0</x:v>
      </x:c>
    </x:row>
    <x:row r="476" ht="23" customHeight="1">
      <x:c r="A476" s="2" t="str">
        <x:v>4H-RSI-全期</x:v>
      </x:c>
      <x:c r="B476" s="2" t="str">
        <x:v>4H</x:v>
      </x:c>
      <x:c r="C476" s="2" t="str">
        <x:v>RSI</x:v>
      </x:c>
      <x:c r="D476" s="2" t="str">
        <x:v>全期</x:v>
      </x:c>
      <x:c r="E476" s="2" t="n">
        <x:v>79</x:v>
      </x:c>
      <x:c r="F476" s="2" t="str">
        <x:v>多</x:v>
      </x:c>
      <x:c r="G476" s="11" t="n">
        <x:v>44800.50000000001</x:v>
      </x:c>
      <x:c r="H476" s="11" t="n">
        <x:v>44800.666666666664</x:v>
      </x:c>
      <x:c r="I476" s="11" t="n">
        <x:v>44802.333321759266</x:v>
      </x:c>
      <x:c r="J476" s="9" t="n">
        <x:v>20255</x:v>
      </x:c>
      <x:c r="K476" s="9" t="n">
        <x:v>19547.5</x:v>
      </x:c>
      <x:c r="L476" s="9" t="n">
        <x:v>20259.051</x:v>
      </x:c>
      <x:c r="M476" s="9" t="n">
        <x:v>19543.590500000002</x:v>
      </x:c>
      <x:c r="N476" s="10" t="n">
        <x:f>IF(F476="多",1,-1)*(K476/J476-1)</x:f>
        <x:v>-0.03492964700074053</x:v>
      </x:c>
      <x:c r="O476" s="10" t="n">
        <x:f>IF(F476="多",1,-1)*(M476/L476-1)</x:f>
        <x:v>-0.03531559795174988</x:v>
      </x:c>
      <x:c r="P476" s="10" t="n">
        <x:v>0.000982342201024125</x:v>
      </x:c>
      <x:c r="Q476" s="10" t="n">
        <x:v>-0.0002307910014145821</x:v>
      </x:c>
      <x:c r="R476" s="10" t="n">
        <x:f>O476-P476-Q476</x:f>
        <x:v>-0.03606714915135942</x:v>
      </x:c>
      <x:c r="S476" s="9" t="n">
        <x:f>V475</x:f>
        <x:v>10667.830090577443</x:v>
      </x:c>
      <x:c r="T476" s="9" t="n">
        <x:f>S476/(1+'回测计划'!$B$33)</x:f>
        <x:v>10662.498841156865</x:v>
      </x:c>
      <x:c r="U476" s="9" t="n">
        <x:f>T476*R476</x:f>
        <x:v>-384.5659360302016</x:v>
      </x:c>
      <x:c r="V476" s="9" t="n">
        <x:f>S476+U476</x:f>
        <x:v>10283.264154547242</x:v>
      </x:c>
      <x:c r="W476" s="2" t="n">
        <x:f>IF(N476&gt;0,1,0)</x:f>
        <x:v>0</x:v>
      </x:c>
      <x:c r="X476" s="2" t="n">
        <x:f>IF(U476&gt;0,1,0)</x:f>
        <x:v>0</x:v>
      </x:c>
      <x:c r="Y476" s="9" t="n">
        <x:f>MAX(U476,0)</x:f>
        <x:v>0</x:v>
      </x:c>
      <x:c r="Z476" s="9" t="n">
        <x:f>-MIN(U476,0)</x:f>
        <x:v>384.5659360302016</x:v>
      </x:c>
    </x:row>
    <x:row r="477" ht="23" customHeight="1">
      <x:c r="A477" s="2" t="str">
        <x:v>4H-RSI-全期</x:v>
      </x:c>
      <x:c r="B477" s="2" t="str">
        <x:v>4H</x:v>
      </x:c>
      <x:c r="C477" s="2" t="str">
        <x:v>RSI</x:v>
      </x:c>
      <x:c r="D477" s="2" t="str">
        <x:v>全期</x:v>
      </x:c>
      <x:c r="E477" s="2" t="n">
        <x:v>80</x:v>
      </x:c>
      <x:c r="F477" s="2" t="str">
        <x:v>多</x:v>
      </x:c>
      <x:c r="G477" s="11" t="n">
        <x:v>44802.333333333336</x:v>
      </x:c>
      <x:c r="H477" s="11" t="n">
        <x:v>44802.50000000001</x:v>
      </x:c>
      <x:c r="I477" s="11" t="n">
        <x:v>44804.166655092595</x:v>
      </x:c>
      <x:c r="J477" s="9" t="n">
        <x:v>19854.1</x:v>
      </x:c>
      <x:c r="K477" s="9" t="n">
        <x:v>19937.1</x:v>
      </x:c>
      <x:c r="L477" s="9" t="n">
        <x:v>19858.070819999997</x:v>
      </x:c>
      <x:c r="M477" s="9" t="n">
        <x:v>19933.112579999997</x:v>
      </x:c>
      <x:c r="N477" s="10" t="n">
        <x:f>IF(F477="多",1,-1)*(K477/J477-1)</x:f>
        <x:v>0.004180496723598548</x:v>
      </x:c>
      <x:c r="O477" s="10" t="n">
        <x:f>IF(F477="多",1,-1)*(M477/L477-1)</x:f>
        <x:v>0.003778904843285247</x:v>
      </x:c>
      <x:c r="P477" s="10" t="n">
        <x:v>0.0010018894524216426</x:v>
      </x:c>
      <x:c r="Q477" s="10" t="n">
        <x:v>-0.00024558655617666815</x:v>
      </x:c>
      <x:c r="R477" s="10" t="n">
        <x:f>O477-P477-Q477</x:f>
        <x:v>0.0030226019470402724</x:v>
      </x:c>
      <x:c r="S477" s="9" t="n">
        <x:f>V476</x:f>
        <x:v>10283.264154547242</x:v>
      </x:c>
      <x:c r="T477" s="9" t="n">
        <x:f>S477/(1+'回测计划'!$B$33)</x:f>
        <x:v>10278.12509200124</x:v>
      </x:c>
      <x:c r="U477" s="9" t="n">
        <x:f>T477*R477</x:f>
        <x:v>31.06668091500643</x:v>
      </x:c>
      <x:c r="V477" s="9" t="n">
        <x:f>S477+U477</x:f>
        <x:v>10314.330835462248</x:v>
      </x:c>
      <x:c r="W477" s="2" t="n">
        <x:f>IF(N477&gt;0,1,0)</x:f>
        <x:v>1</x:v>
      </x:c>
      <x:c r="X477" s="2" t="n">
        <x:f>IF(U477&gt;0,1,0)</x:f>
        <x:v>1</x:v>
      </x:c>
      <x:c r="Y477" s="9" t="n">
        <x:f>MAX(U477,0)</x:f>
        <x:v>31.06668091500643</x:v>
      </x:c>
      <x:c r="Z477" s="9" t="n">
        <x:f>-MIN(U477,0)</x:f>
        <x:v>0</x:v>
      </x:c>
    </x:row>
    <x:row r="478" ht="23" customHeight="1">
      <x:c r="A478" s="2" t="str">
        <x:v>4H-RSI-全期</x:v>
      </x:c>
      <x:c r="B478" s="2" t="str">
        <x:v>4H</x:v>
      </x:c>
      <x:c r="C478" s="2" t="str">
        <x:v>RSI</x:v>
      </x:c>
      <x:c r="D478" s="2" t="str">
        <x:v>全期</x:v>
      </x:c>
      <x:c r="E478" s="2" t="n">
        <x:v>81</x:v>
      </x:c>
      <x:c r="F478" s="2" t="str">
        <x:v>多</x:v>
      </x:c>
      <x:c r="G478" s="11" t="n">
        <x:v>44808.166666666664</x:v>
      </x:c>
      <x:c r="H478" s="11" t="n">
        <x:v>44808.333333333336</x:v>
      </x:c>
      <x:c r="I478" s="11" t="n">
        <x:v>44809.99998842592</x:v>
      </x:c>
      <x:c r="J478" s="9" t="n">
        <x:v>19820.7</x:v>
      </x:c>
      <x:c r="K478" s="9" t="n">
        <x:v>19848.1</x:v>
      </x:c>
      <x:c r="L478" s="9" t="n">
        <x:v>19824.66414</x:v>
      </x:c>
      <x:c r="M478" s="9" t="n">
        <x:v>19844.13038</x:v>
      </x:c>
      <x:c r="N478" s="10" t="n">
        <x:f>IF(F478="多",1,-1)*(K478/J478-1)</x:f>
        <x:v>0.0013823931546310675</x:v>
      </x:c>
      <x:c r="O478" s="10" t="n">
        <x:f>IF(F478="多",1,-1)*(M478/L478-1)</x:f>
        <x:v>0.0009819202919418846</x:v>
      </x:c>
      <x:c r="P478" s="10" t="n">
        <x:v>0.001000490960145971</x:v>
      </x:c>
      <x:c r="Q478" s="10" t="n">
        <x:v>0.00015736875091406288</x:v>
      </x:c>
      <x:c r="R478" s="10" t="n">
        <x:f>O478-P478-Q478</x:f>
        <x:v>-0.00017593941911814921</x:v>
      </x:c>
      <x:c r="S478" s="9" t="n">
        <x:f>V477</x:f>
        <x:v>10314.330835462248</x:v>
      </x:c>
      <x:c r="T478" s="9" t="n">
        <x:f>S478/(1+'回测计划'!$B$33)</x:f>
        <x:v>10309.176247338579</x:v>
      </x:c>
      <x:c r="U478" s="9" t="n">
        <x:f>T478*R478</x:f>
        <x:v>-1.8137904805433709</x:v>
      </x:c>
      <x:c r="V478" s="9" t="n">
        <x:f>S478+U478</x:f>
        <x:v>10312.517044981705</x:v>
      </x:c>
      <x:c r="W478" s="2" t="n">
        <x:f>IF(N478&gt;0,1,0)</x:f>
        <x:v>1</x:v>
      </x:c>
      <x:c r="X478" s="2" t="n">
        <x:f>IF(U478&gt;0,1,0)</x:f>
        <x:v>0</x:v>
      </x:c>
      <x:c r="Y478" s="9" t="n">
        <x:f>MAX(U478,0)</x:f>
        <x:v>0</x:v>
      </x:c>
      <x:c r="Z478" s="9" t="n">
        <x:f>-MIN(U478,0)</x:f>
        <x:v>1.8137904805433709</x:v>
      </x:c>
    </x:row>
    <x:row r="479" ht="23" customHeight="1">
      <x:c r="A479" s="2" t="str">
        <x:v>4H-RSI-全期</x:v>
      </x:c>
      <x:c r="B479" s="2" t="str">
        <x:v>4H</x:v>
      </x:c>
      <x:c r="C479" s="2" t="str">
        <x:v>RSI</x:v>
      </x:c>
      <x:c r="D479" s="2" t="str">
        <x:v>全期</x:v>
      </x:c>
      <x:c r="E479" s="2" t="n">
        <x:v>82</x:v>
      </x:c>
      <x:c r="F479" s="2" t="str">
        <x:v>多</x:v>
      </x:c>
      <x:c r="G479" s="11" t="n">
        <x:v>44811.50000000001</x:v>
      </x:c>
      <x:c r="H479" s="11" t="n">
        <x:v>44811.666666666664</x:v>
      </x:c>
      <x:c r="I479" s="11" t="n">
        <x:v>44813.333321759266</x:v>
      </x:c>
      <x:c r="J479" s="9" t="n">
        <x:v>18791.4</x:v>
      </x:c>
      <x:c r="K479" s="9" t="n">
        <x:v>19309.3</x:v>
      </x:c>
      <x:c r="L479" s="9" t="n">
        <x:v>18795.15828</x:v>
      </x:c>
      <x:c r="M479" s="9" t="n">
        <x:v>19305.43814</x:v>
      </x:c>
      <x:c r="N479" s="10" t="n">
        <x:f>IF(F479="多",1,-1)*(K479/J479-1)</x:f>
        <x:v>0.027560479793948156</x:v>
      </x:c>
      <x:c r="O479" s="10" t="n">
        <x:f>IF(F479="多",1,-1)*(M479/L479-1)</x:f>
        <x:v>0.02714953779043139</x:v>
      </x:c>
      <x:c r="P479" s="10" t="n">
        <x:v>0.0010135747688952157</x:v>
      </x:c>
      <x:c r="Q479" s="10" t="n">
        <x:v>0.00009065628794487669</x:v>
      </x:c>
      <x:c r="R479" s="10" t="n">
        <x:f>O479-P479-Q479</x:f>
        <x:v>0.026045306733591296</x:v>
      </x:c>
      <x:c r="S479" s="9" t="n">
        <x:f>V478</x:f>
        <x:v>10312.517044981705</x:v>
      </x:c>
      <x:c r="T479" s="9" t="n">
        <x:f>S479/(1+'回测计划'!$B$33)</x:f>
        <x:v>10307.363363300055</x:v>
      </x:c>
      <x:c r="U479" s="9" t="n">
        <x:f>T479*R479</x:f>
        <x:v>268.45844041173115</x:v>
      </x:c>
      <x:c r="V479" s="9" t="n">
        <x:f>S479+U479</x:f>
        <x:v>10580.975485393436</x:v>
      </x:c>
      <x:c r="W479" s="2" t="n">
        <x:f>IF(N479&gt;0,1,0)</x:f>
        <x:v>1</x:v>
      </x:c>
      <x:c r="X479" s="2" t="n">
        <x:f>IF(U479&gt;0,1,0)</x:f>
        <x:v>1</x:v>
      </x:c>
      <x:c r="Y479" s="9" t="n">
        <x:f>MAX(U479,0)</x:f>
        <x:v>268.45844041173115</x:v>
      </x:c>
      <x:c r="Z479" s="9" t="n">
        <x:f>-MIN(U479,0)</x:f>
        <x:v>0</x:v>
      </x:c>
    </x:row>
    <x:row r="480" ht="23" customHeight="1">
      <x:c r="A480" s="2" t="str">
        <x:v>4H-RSI-全期</x:v>
      </x:c>
      <x:c r="B480" s="2" t="str">
        <x:v>4H</x:v>
      </x:c>
      <x:c r="C480" s="2" t="str">
        <x:v>RSI</x:v>
      </x:c>
      <x:c r="D480" s="2" t="str">
        <x:v>全期</x:v>
      </x:c>
      <x:c r="E480" s="2" t="n">
        <x:v>83</x:v>
      </x:c>
      <x:c r="F480" s="2" t="str">
        <x:v>空</x:v>
      </x:c>
      <x:c r="G480" s="11" t="n">
        <x:v>44816.333333333336</x:v>
      </x:c>
      <x:c r="H480" s="11" t="n">
        <x:v>44816.50000000001</x:v>
      </x:c>
      <x:c r="I480" s="11" t="n">
        <x:v>44818.166655092595</x:v>
      </x:c>
      <x:c r="J480" s="9" t="n">
        <x:v>21649.2</x:v>
      </x:c>
      <x:c r="K480" s="9" t="n">
        <x:v>20272</x:v>
      </x:c>
      <x:c r="L480" s="9" t="n">
        <x:v>21644.870160000002</x:v>
      </x:c>
      <x:c r="M480" s="9" t="n">
        <x:v>20276.0544</x:v>
      </x:c>
      <x:c r="N480" s="10" t="n">
        <x:f>IF(F480="多",1,-1)*(K480/J480-1)</x:f>
        <x:v>0.06361435988396802</x:v>
      </x:c>
      <x:c r="O480" s="10" t="n">
        <x:f>IF(F480="多",1,-1)*(M480/L480-1)</x:f>
        <x:v>0.06323973070208522</x:v>
      </x:c>
      <x:c r="P480" s="10" t="n">
        <x:v>0.0009683801346489574</x:v>
      </x:c>
      <x:c r="Q480" s="10" t="n">
        <x:v>-0.0004887792622359495</x:v>
      </x:c>
      <x:c r="R480" s="10" t="n">
        <x:f>O480-P480-Q480</x:f>
        <x:v>0.0627601298296722</x:v>
      </x:c>
      <x:c r="S480" s="9" t="n">
        <x:f>V479</x:f>
        <x:v>10580.975485393436</x:v>
      </x:c>
      <x:c r="T480" s="9" t="n">
        <x:f>S480/(1+'回测计划'!$B$33)</x:f>
        <x:v>10575.68764157265</x:v>
      </x:c>
      <x:c r="U480" s="9" t="n">
        <x:f>T480*R480</x:f>
        <x:v>663.7315294231593</x:v>
      </x:c>
      <x:c r="V480" s="9" t="n">
        <x:f>S480+U480</x:f>
        <x:v>11244.707014816595</x:v>
      </x:c>
      <x:c r="W480" s="2" t="n">
        <x:f>IF(N480&gt;0,1,0)</x:f>
        <x:v>1</x:v>
      </x:c>
      <x:c r="X480" s="2" t="n">
        <x:f>IF(U480&gt;0,1,0)</x:f>
        <x:v>1</x:v>
      </x:c>
      <x:c r="Y480" s="9" t="n">
        <x:f>MAX(U480,0)</x:f>
        <x:v>663.7315294231593</x:v>
      </x:c>
      <x:c r="Z480" s="9" t="n">
        <x:f>-MIN(U480,0)</x:f>
        <x:v>0</x:v>
      </x:c>
    </x:row>
    <x:row r="481" ht="23" customHeight="1">
      <x:c r="A481" s="2" t="str">
        <x:v>4H-RSI-全期</x:v>
      </x:c>
      <x:c r="B481" s="2" t="str">
        <x:v>4H</x:v>
      </x:c>
      <x:c r="C481" s="2" t="str">
        <x:v>RSI</x:v>
      </x:c>
      <x:c r="D481" s="2" t="str">
        <x:v>全期</x:v>
      </x:c>
      <x:c r="E481" s="2" t="n">
        <x:v>84</x:v>
      </x:c>
      <x:c r="F481" s="2" t="str">
        <x:v>多</x:v>
      </x:c>
      <x:c r="G481" s="11" t="n">
        <x:v>44826.333333333336</x:v>
      </x:c>
      <x:c r="H481" s="11" t="n">
        <x:v>44826.50000000001</x:v>
      </x:c>
      <x:c r="I481" s="11" t="n">
        <x:v>44828.166655092595</x:v>
      </x:c>
      <x:c r="J481" s="9" t="n">
        <x:v>18677.7</x:v>
      </x:c>
      <x:c r="K481" s="9" t="n">
        <x:v>18798.7</x:v>
      </x:c>
      <x:c r="L481" s="9" t="n">
        <x:v>18681.43554</x:v>
      </x:c>
      <x:c r="M481" s="9" t="n">
        <x:v>18794.94026</x:v>
      </x:c>
      <x:c r="N481" s="10" t="n">
        <x:f>IF(F481="多",1,-1)*(K481/J481-1)</x:f>
        <x:v>0.0064783137110029365</x:v>
      </x:c>
      <x:c r="O481" s="10" t="n">
        <x:f>IF(F481="多",1,-1)*(M481/L481-1)</x:f>
        <x:v>0.006075802887683279</x:v>
      </x:c>
      <x:c r="P481" s="10" t="n">
        <x:v>0.0010030379014438417</x:v>
      </x:c>
      <x:c r="Q481" s="10" t="n">
        <x:v>0.00006431189147266476</x:v>
      </x:c>
      <x:c r="R481" s="10" t="n">
        <x:f>O481-P481-Q481</x:f>
        <x:v>0.005008453094766773</x:v>
      </x:c>
      <x:c r="S481" s="9" t="n">
        <x:f>V480</x:f>
        <x:v>11244.707014816595</x:v>
      </x:c>
      <x:c r="T481" s="9" t="n">
        <x:f>S481/(1+'回测计划'!$B$33)</x:f>
        <x:v>11239.087471081055</x:v>
      </x:c>
      <x:c r="U481" s="9" t="n">
        <x:f>T481*R481</x:f>
        <x:v>56.29044242689037</x:v>
      </x:c>
      <x:c r="V481" s="9" t="n">
        <x:f>S481+U481</x:f>
        <x:v>11300.997457243486</x:v>
      </x:c>
      <x:c r="W481" s="2" t="n">
        <x:f>IF(N481&gt;0,1,0)</x:f>
        <x:v>1</x:v>
      </x:c>
      <x:c r="X481" s="2" t="n">
        <x:f>IF(U481&gt;0,1,0)</x:f>
        <x:v>1</x:v>
      </x:c>
      <x:c r="Y481" s="9" t="n">
        <x:f>MAX(U481,0)</x:f>
        <x:v>56.29044242689037</x:v>
      </x:c>
      <x:c r="Z481" s="9" t="n">
        <x:f>-MIN(U481,0)</x:f>
        <x:v>0</x:v>
      </x:c>
    </x:row>
    <x:row r="482" ht="23" customHeight="1">
      <x:c r="A482" s="2" t="str">
        <x:v>4H-RSI-全期</x:v>
      </x:c>
      <x:c r="B482" s="2" t="str">
        <x:v>4H</x:v>
      </x:c>
      <x:c r="C482" s="2" t="str">
        <x:v>RSI</x:v>
      </x:c>
      <x:c r="D482" s="2" t="str">
        <x:v>全期</x:v>
      </x:c>
      <x:c r="E482" s="2" t="n">
        <x:v>85</x:v>
      </x:c>
      <x:c r="F482" s="2" t="str">
        <x:v>空</x:v>
      </x:c>
      <x:c r="G482" s="11" t="n">
        <x:v>44840.50000000001</x:v>
      </x:c>
      <x:c r="H482" s="11" t="n">
        <x:v>44840.666666666664</x:v>
      </x:c>
      <x:c r="I482" s="11" t="n">
        <x:v>44842.333321759266</x:v>
      </x:c>
      <x:c r="J482" s="9" t="n">
        <x:v>20214.7</x:v>
      </x:c>
      <x:c r="K482" s="9" t="n">
        <x:v>19520.9</x:v>
      </x:c>
      <x:c r="L482" s="9" t="n">
        <x:v>20210.65706</x:v>
      </x:c>
      <x:c r="M482" s="9" t="n">
        <x:v>19524.804180000003</x:v>
      </x:c>
      <x:c r="N482" s="10" t="n">
        <x:f>IF(F482="多",1,-1)*(K482/J482-1)</x:f>
        <x:v>0.034321558074074776</x:v>
      </x:c>
      <x:c r="O482" s="10" t="n">
        <x:f>IF(F482="多",1,-1)*(M482/L482-1)</x:f>
        <x:v>0.03393520942757511</x:v>
      </x:c>
      <x:c r="P482" s="10" t="n">
        <x:v>0.0009830323952862124</x:v>
      </x:c>
      <x:c r="Q482" s="10" t="n">
        <x:v>-0.00046903829523479225</x:v>
      </x:c>
      <x:c r="R482" s="10" t="n">
        <x:f>O482-P482-Q482</x:f>
        <x:v>0.033421215327523686</x:v>
      </x:c>
      <x:c r="S482" s="9" t="n">
        <x:f>V481</x:f>
        <x:v>11300.997457243486</x:v>
      </x:c>
      <x:c r="T482" s="9" t="n">
        <x:f>S482/(1+'回测计划'!$B$33)</x:f>
        <x:v>11295.34978235231</x:v>
      </x:c>
      <x:c r="U482" s="9" t="n">
        <x:f>T482*R482</x:f>
        <x:v>377.50431727569435</x:v>
      </x:c>
      <x:c r="V482" s="9" t="n">
        <x:f>S482+U482</x:f>
        <x:v>11678.50177451918</x:v>
      </x:c>
      <x:c r="W482" s="2" t="n">
        <x:f>IF(N482&gt;0,1,0)</x:f>
        <x:v>1</x:v>
      </x:c>
      <x:c r="X482" s="2" t="n">
        <x:f>IF(U482&gt;0,1,0)</x:f>
        <x:v>1</x:v>
      </x:c>
      <x:c r="Y482" s="9" t="n">
        <x:f>MAX(U482,0)</x:f>
        <x:v>377.50431727569435</x:v>
      </x:c>
      <x:c r="Z482" s="9" t="n">
        <x:f>-MIN(U482,0)</x:f>
        <x:v>0</x:v>
      </x:c>
    </x:row>
    <x:row r="483" ht="23" customHeight="1">
      <x:c r="A483" s="2" t="str">
        <x:v>4H-RSI-全期</x:v>
      </x:c>
      <x:c r="B483" s="2" t="str">
        <x:v>4H</x:v>
      </x:c>
      <x:c r="C483" s="2" t="str">
        <x:v>RSI</x:v>
      </x:c>
      <x:c r="D483" s="2" t="str">
        <x:v>全期</x:v>
      </x:c>
      <x:c r="E483" s="2" t="n">
        <x:v>86</x:v>
      </x:c>
      <x:c r="F483" s="2" t="str">
        <x:v>空</x:v>
      </x:c>
      <x:c r="G483" s="11" t="n">
        <x:v>44864.00000000001</x:v>
      </x:c>
      <x:c r="H483" s="11" t="n">
        <x:v>44864.166666666664</x:v>
      </x:c>
      <x:c r="I483" s="11" t="n">
        <x:v>44865.833321759266</x:v>
      </x:c>
      <x:c r="J483" s="9" t="n">
        <x:v>20827.1</x:v>
      </x:c>
      <x:c r="K483" s="9" t="n">
        <x:v>20722.1</x:v>
      </x:c>
      <x:c r="L483" s="9" t="n">
        <x:v>20822.934579999997</x:v>
      </x:c>
      <x:c r="M483" s="9" t="n">
        <x:v>20726.24442</x:v>
      </x:c>
      <x:c r="N483" s="10" t="n">
        <x:f>IF(F483="多",1,-1)*(K483/J483-1)</x:f>
        <x:v>0.005041508419319052</x:v>
      </x:c>
      <x:c r="O483" s="10" t="n">
        <x:f>IF(F483="多",1,-1)*(M483/L483-1)</x:f>
        <x:v>0.004643445410084879</x:v>
      </x:c>
      <x:c r="P483" s="10" t="n">
        <x:v>0.0009976782772949575</x:v>
      </x:c>
      <x:c r="Q483" s="10" t="n">
        <x:v>-0.00011078094401826622</x:v>
      </x:c>
      <x:c r="R483" s="10" t="n">
        <x:f>O483-P483-Q483</x:f>
        <x:v>0.0037565480768081876</x:v>
      </x:c>
      <x:c r="S483" s="9" t="n">
        <x:f>V482</x:f>
        <x:v>11678.50177451918</x:v>
      </x:c>
      <x:c r="T483" s="9" t="n">
        <x:f>S483/(1+'回测计划'!$B$33)</x:f>
        <x:v>11672.66544179828</x:v>
      </x:c>
      <x:c r="U483" s="9" t="n">
        <x:f>T483*R483</x:f>
        <x:v>43.84892891661273</x:v>
      </x:c>
      <x:c r="V483" s="9" t="n">
        <x:f>S483+U483</x:f>
        <x:v>11722.350703435792</x:v>
      </x:c>
      <x:c r="W483" s="2" t="n">
        <x:f>IF(N483&gt;0,1,0)</x:f>
        <x:v>1</x:v>
      </x:c>
      <x:c r="X483" s="2" t="n">
        <x:f>IF(U483&gt;0,1,0)</x:f>
        <x:v>1</x:v>
      </x:c>
      <x:c r="Y483" s="9" t="n">
        <x:f>MAX(U483,0)</x:f>
        <x:v>43.84892891661273</x:v>
      </x:c>
      <x:c r="Z483" s="9" t="n">
        <x:f>-MIN(U483,0)</x:f>
        <x:v>0</x:v>
      </x:c>
    </x:row>
    <x:row r="484" ht="23" customHeight="1">
      <x:c r="A484" s="2" t="str">
        <x:v>4H-RSI-全期</x:v>
      </x:c>
      <x:c r="B484" s="2" t="str">
        <x:v>4H</x:v>
      </x:c>
      <x:c r="C484" s="2" t="str">
        <x:v>RSI</x:v>
      </x:c>
      <x:c r="D484" s="2" t="str">
        <x:v>全期</x:v>
      </x:c>
      <x:c r="E484" s="2" t="n">
        <x:v>87</x:v>
      </x:c>
      <x:c r="F484" s="2" t="str">
        <x:v>空</x:v>
      </x:c>
      <x:c r="G484" s="11" t="n">
        <x:v>44870.50000000001</x:v>
      </x:c>
      <x:c r="H484" s="11" t="n">
        <x:v>44870.666666666664</x:v>
      </x:c>
      <x:c r="I484" s="11" t="n">
        <x:v>44872.333321759266</x:v>
      </x:c>
      <x:c r="J484" s="9" t="n">
        <x:v>21374.4</x:v>
      </x:c>
      <x:c r="K484" s="9" t="n">
        <x:v>20900</x:v>
      </x:c>
      <x:c r="L484" s="9" t="n">
        <x:v>21370.12512</x:v>
      </x:c>
      <x:c r="M484" s="9" t="n">
        <x:v>20904.18</x:v>
      </x:c>
      <x:c r="N484" s="10" t="n">
        <x:f>IF(F484="多",1,-1)*(K484/J484-1)</x:f>
        <x:v>0.022194775058013372</x:v>
      </x:c>
      <x:c r="O484" s="10" t="n">
        <x:f>IF(F484="多",1,-1)*(M484/L484-1)</x:f>
        <x:v>0.021803574727970565</x:v>
      </x:c>
      <x:c r="P484" s="10" t="n">
        <x:v>0.0009890982126360148</x:v>
      </x:c>
      <x:c r="Q484" s="10" t="n">
        <x:v>-0.0003744086077676138</x:v>
      </x:c>
      <x:c r="R484" s="10" t="n">
        <x:f>O484-P484-Q484</x:f>
        <x:v>0.021188885123102165</x:v>
      </x:c>
      <x:c r="S484" s="9" t="n">
        <x:f>V483</x:f>
        <x:v>11722.350703435792</x:v>
      </x:c>
      <x:c r="T484" s="9" t="n">
        <x:f>S484/(1+'回测计划'!$B$33)</x:f>
        <x:v>11716.492457207189</x:v>
      </x:c>
      <x:c r="U484" s="9" t="n">
        <x:f>T484*R484</x:f>
        <x:v>248.25941272145613</x:v>
      </x:c>
      <x:c r="V484" s="9" t="n">
        <x:f>S484+U484</x:f>
        <x:v>11970.610116157248</x:v>
      </x:c>
      <x:c r="W484" s="2" t="n">
        <x:f>IF(N484&gt;0,1,0)</x:f>
        <x:v>1</x:v>
      </x:c>
      <x:c r="X484" s="2" t="n">
        <x:f>IF(U484&gt;0,1,0)</x:f>
        <x:v>1</x:v>
      </x:c>
      <x:c r="Y484" s="9" t="n">
        <x:f>MAX(U484,0)</x:f>
        <x:v>248.25941272145613</x:v>
      </x:c>
      <x:c r="Z484" s="9" t="n">
        <x:f>-MIN(U484,0)</x:f>
        <x:v>0</x:v>
      </x:c>
    </x:row>
    <x:row r="485" ht="23" customHeight="1">
      <x:c r="A485" s="2" t="str">
        <x:v>4H-RSI-全期</x:v>
      </x:c>
      <x:c r="B485" s="2" t="str">
        <x:v>4H</x:v>
      </x:c>
      <x:c r="C485" s="2" t="str">
        <x:v>RSI</x:v>
      </x:c>
      <x:c r="D485" s="2" t="str">
        <x:v>全期</x:v>
      </x:c>
      <x:c r="E485" s="2" t="n">
        <x:v>88</x:v>
      </x:c>
      <x:c r="F485" s="2" t="str">
        <x:v>多</x:v>
      </x:c>
      <x:c r="G485" s="11" t="n">
        <x:v>44887.166666666664</x:v>
      </x:c>
      <x:c r="H485" s="11" t="n">
        <x:v>44887.333333333336</x:v>
      </x:c>
      <x:c r="I485" s="11" t="n">
        <x:v>44888.99998842592</x:v>
      </x:c>
      <x:c r="J485" s="9" t="n">
        <x:v>15772.9</x:v>
      </x:c>
      <x:c r="K485" s="9" t="n">
        <x:v>16415.9</x:v>
      </x:c>
      <x:c r="L485" s="9" t="n">
        <x:v>15776.05458</x:v>
      </x:c>
      <x:c r="M485" s="9" t="n">
        <x:v>16412.616820000003</x:v>
      </x:c>
      <x:c r="N485" s="10" t="n">
        <x:f>IF(F485="多",1,-1)*(K485/J485-1)</x:f>
        <x:v>0.040766124175009244</x:v>
      </x:c>
      <x:c r="O485" s="10" t="n">
        <x:f>IF(F485="多",1,-1)*(M485/L485-1)</x:f>
        <x:v>0.040349900969980146</x:v>
      </x:c>
      <x:c r="P485" s="10" t="n">
        <x:v>0.0010201749504849902</x:v>
      </x:c>
      <x:c r="Q485" s="10" t="n">
        <x:v>0.0003031552845323813</x:v>
      </x:c>
      <x:c r="R485" s="10" t="n">
        <x:f>O485-P485-Q485</x:f>
        <x:v>0.039026570734962775</x:v>
      </x:c>
      <x:c r="S485" s="9" t="n">
        <x:f>V484</x:f>
        <x:v>11970.610116157248</x:v>
      </x:c>
      <x:c r="T485" s="9" t="n">
        <x:f>S485/(1+'回测计划'!$B$33)</x:f>
        <x:v>11964.62780225612</x:v>
      </x:c>
      <x:c r="U485" s="9" t="n">
        <x:f>T485*R485</x:f>
        <x:v>466.9383932422507</x:v>
      </x:c>
      <x:c r="V485" s="9" t="n">
        <x:f>S485+U485</x:f>
        <x:v>12437.5485093995</x:v>
      </x:c>
      <x:c r="W485" s="2" t="n">
        <x:f>IF(N485&gt;0,1,0)</x:f>
        <x:v>1</x:v>
      </x:c>
      <x:c r="X485" s="2" t="n">
        <x:f>IF(U485&gt;0,1,0)</x:f>
        <x:v>1</x:v>
      </x:c>
      <x:c r="Y485" s="9" t="n">
        <x:f>MAX(U485,0)</x:f>
        <x:v>466.9383932422507</x:v>
      </x:c>
      <x:c r="Z485" s="9" t="n">
        <x:f>-MIN(U485,0)</x:f>
        <x:v>0</x:v>
      </x:c>
    </x:row>
    <x:row r="486" ht="23" customHeight="1">
      <x:c r="A486" s="2" t="str">
        <x:v>4H-RSI-全期</x:v>
      </x:c>
      <x:c r="B486" s="2" t="str">
        <x:v>4H</x:v>
      </x:c>
      <x:c r="C486" s="2" t="str">
        <x:v>RSI</x:v>
      </x:c>
      <x:c r="D486" s="2" t="str">
        <x:v>全期</x:v>
      </x:c>
      <x:c r="E486" s="2" t="n">
        <x:v>89</x:v>
      </x:c>
      <x:c r="F486" s="2" t="str">
        <x:v>空</x:v>
      </x:c>
      <x:c r="G486" s="11" t="n">
        <x:v>44900.666666666664</x:v>
      </x:c>
      <x:c r="H486" s="11" t="n">
        <x:v>44900.833333333336</x:v>
      </x:c>
      <x:c r="I486" s="11" t="n">
        <x:v>44902.49998842592</x:v>
      </x:c>
      <x:c r="J486" s="9" t="n">
        <x:v>17302.2</x:v>
      </x:c>
      <x:c r="K486" s="9" t="n">
        <x:v>17017.4</x:v>
      </x:c>
      <x:c r="L486" s="9" t="n">
        <x:v>17298.73956</x:v>
      </x:c>
      <x:c r="M486" s="9" t="n">
        <x:v>17020.803480000002</x:v>
      </x:c>
      <x:c r="N486" s="10" t="n">
        <x:f>IF(F486="多",1,-1)*(K486/J486-1)</x:f>
        <x:v>0.016460334523933362</x:v>
      </x:c>
      <x:c r="O486" s="10" t="n">
        <x:f>IF(F486="多",1,-1)*(M486/L486-1)</x:f>
        <x:v>0.01606683995882985</x:v>
      </x:c>
      <x:c r="P486" s="10" t="n">
        <x:v>0.000991966580020585</x:v>
      </x:c>
      <x:c r="Q486" s="10" t="n">
        <x:v>-0.00020799630941427852</x:v>
      </x:c>
      <x:c r="R486" s="10" t="n">
        <x:f>O486-P486-Q486</x:f>
        <x:v>0.015282869688223542</x:v>
      </x:c>
      <x:c r="S486" s="9" t="n">
        <x:f>V485</x:f>
        <x:v>12437.5485093995</x:v>
      </x:c>
      <x:c r="T486" s="9" t="n">
        <x:f>S486/(1+'回测计划'!$B$33)</x:f>
        <x:v>12431.33284297801</x:v>
      </x:c>
      <x:c r="U486" s="9" t="n">
        <x:f>T486*R486</x:f>
        <x:v>189.98643989016642</x:v>
      </x:c>
      <x:c r="V486" s="9" t="n">
        <x:f>S486+U486</x:f>
        <x:v>12627.534949289666</x:v>
      </x:c>
      <x:c r="W486" s="2" t="n">
        <x:f>IF(N486&gt;0,1,0)</x:f>
        <x:v>1</x:v>
      </x:c>
      <x:c r="X486" s="2" t="n">
        <x:f>IF(U486&gt;0,1,0)</x:f>
        <x:v>1</x:v>
      </x:c>
      <x:c r="Y486" s="9" t="n">
        <x:f>MAX(U486,0)</x:f>
        <x:v>189.98643989016642</x:v>
      </x:c>
      <x:c r="Z486" s="9" t="n">
        <x:f>-MIN(U486,0)</x:f>
        <x:v>0</x:v>
      </x:c>
    </x:row>
    <x:row r="487" ht="23" customHeight="1">
      <x:c r="A487" s="2" t="str">
        <x:v>4H-RSI-全期</x:v>
      </x:c>
      <x:c r="B487" s="2" t="str">
        <x:v>4H</x:v>
      </x:c>
      <x:c r="C487" s="2" t="str">
        <x:v>RSI</x:v>
      </x:c>
      <x:c r="D487" s="2" t="str">
        <x:v>全期</x:v>
      </x:c>
      <x:c r="E487" s="2" t="n">
        <x:v>90</x:v>
      </x:c>
      <x:c r="F487" s="2" t="str">
        <x:v>多</x:v>
      </x:c>
      <x:c r="G487" s="11" t="n">
        <x:v>44915.333333333336</x:v>
      </x:c>
      <x:c r="H487" s="11" t="n">
        <x:v>44915.50000000001</x:v>
      </x:c>
      <x:c r="I487" s="11" t="n">
        <x:v>44917.166655092595</x:v>
      </x:c>
      <x:c r="J487" s="9" t="n">
        <x:v>16717.9</x:v>
      </x:c>
      <x:c r="K487" s="9" t="n">
        <x:v>16746.8</x:v>
      </x:c>
      <x:c r="L487" s="9" t="n">
        <x:v>16721.243580000002</x:v>
      </x:c>
      <x:c r="M487" s="9" t="n">
        <x:v>16743.45064</x:v>
      </x:c>
      <x:c r="N487" s="10" t="n">
        <x:f>IF(F487="多",1,-1)*(K487/J487-1)</x:f>
        <x:v>0.0017286860191769726</x:v>
      </x:c>
      <x:c r="O487" s="10" t="n">
        <x:f>IF(F487="多",1,-1)*(M487/L487-1)</x:f>
        <x:v>0.0013280746670396582</x:v>
      </x:c>
      <x:c r="P487" s="10" t="n">
        <x:v>0.0010006640373335198</x:v>
      </x:c>
      <x:c r="Q487" s="10" t="n">
        <x:v>0.00022668166000130101</x:v>
      </x:c>
      <x:c r="R487" s="10" t="n">
        <x:f>O487-P487-Q487</x:f>
        <x:v>0.00010072896970483733</x:v>
      </x:c>
      <x:c r="S487" s="9" t="n">
        <x:f>V486</x:f>
        <x:v>12627.534949289666</x:v>
      </x:c>
      <x:c r="T487" s="9" t="n">
        <x:f>S487/(1+'回测计划'!$B$33)</x:f>
        <x:v>12621.224337121106</x:v>
      </x:c>
      <x:c r="U487" s="9" t="n">
        <x:f>T487*R487</x:f>
        <x:v>1.2713229238918275</x:v>
      </x:c>
      <x:c r="V487" s="9" t="n">
        <x:f>S487+U487</x:f>
        <x:v>12628.806272213558</x:v>
      </x:c>
      <x:c r="W487" s="2" t="n">
        <x:f>IF(N487&gt;0,1,0)</x:f>
        <x:v>1</x:v>
      </x:c>
      <x:c r="X487" s="2" t="n">
        <x:f>IF(U487&gt;0,1,0)</x:f>
        <x:v>1</x:v>
      </x:c>
      <x:c r="Y487" s="9" t="n">
        <x:f>MAX(U487,0)</x:f>
        <x:v>1.2713229238918275</x:v>
      </x:c>
      <x:c r="Z487" s="9" t="n">
        <x:f>-MIN(U487,0)</x:f>
        <x:v>0</x:v>
      </x:c>
    </x:row>
    <x:row r="488" ht="23" customHeight="1">
      <x:c r="A488" s="2" t="str">
        <x:v>4H-RSI-全期</x:v>
      </x:c>
      <x:c r="B488" s="2" t="str">
        <x:v>4H</x:v>
      </x:c>
      <x:c r="C488" s="2" t="str">
        <x:v>RSI</x:v>
      </x:c>
      <x:c r="D488" s="2" t="str">
        <x:v>全期</x:v>
      </x:c>
      <x:c r="E488" s="2" t="n">
        <x:v>91</x:v>
      </x:c>
      <x:c r="F488" s="2" t="str">
        <x:v>空</x:v>
      </x:c>
      <x:c r="G488" s="11" t="n">
        <x:v>44934.666666666664</x:v>
      </x:c>
      <x:c r="H488" s="11" t="n">
        <x:v>44934.833333333336</x:v>
      </x:c>
      <x:c r="I488" s="11" t="n">
        <x:v>44936.49998842592</x:v>
      </x:c>
      <x:c r="J488" s="9" t="n">
        <x:v>16918.5</x:v>
      </x:c>
      <x:c r="K488" s="9" t="n">
        <x:v>17199.9</x:v>
      </x:c>
      <x:c r="L488" s="9" t="n">
        <x:v>16915.1163</x:v>
      </x:c>
      <x:c r="M488" s="9" t="n">
        <x:v>17203.33998</x:v>
      </x:c>
      <x:c r="N488" s="10" t="n">
        <x:f>IF(F488="多",1,-1)*(K488/J488-1)</x:f>
        <x:v>-0.0166326802021457</x:v>
      </x:c>
      <x:c r="O488" s="10" t="n">
        <x:f>IF(F488="多",1,-1)*(M488/L488-1)</x:f>
        <x:v>-0.01703941462111014</x:v>
      </x:c>
      <x:c r="P488" s="10" t="n">
        <x:v>0.0010085197073105552</x:v>
      </x:c>
      <x:c r="Q488" s="10" t="n">
        <x:v>-0.0001605318828340321</x:v>
      </x:c>
      <x:c r="R488" s="10" t="n">
        <x:f>O488-P488-Q488</x:f>
        <x:v>-0.01788740244558666</x:v>
      </x:c>
      <x:c r="S488" s="9" t="n">
        <x:f>V487</x:f>
        <x:v>12628.806272213558</x:v>
      </x:c>
      <x:c r="T488" s="9" t="n">
        <x:f>S488/(1+'回测计划'!$B$33)</x:f>
        <x:v>12622.495024701208</x:v>
      </x:c>
      <x:c r="U488" s="9" t="n">
        <x:f>T488*R488</x:f>
        <x:v>-225.78364837424584</x:v>
      </x:c>
      <x:c r="V488" s="9" t="n">
        <x:f>S488+U488</x:f>
        <x:v>12403.022623839312</x:v>
      </x:c>
      <x:c r="W488" s="2" t="n">
        <x:f>IF(N488&gt;0,1,0)</x:f>
        <x:v>0</x:v>
      </x:c>
      <x:c r="X488" s="2" t="n">
        <x:f>IF(U488&gt;0,1,0)</x:f>
        <x:v>0</x:v>
      </x:c>
      <x:c r="Y488" s="9" t="n">
        <x:f>MAX(U488,0)</x:f>
        <x:v>0</x:v>
      </x:c>
      <x:c r="Z488" s="9" t="n">
        <x:f>-MIN(U488,0)</x:f>
        <x:v>225.78364837424584</x:v>
      </x:c>
    </x:row>
    <x:row r="489" ht="23" customHeight="1">
      <x:c r="A489" s="2" t="str">
        <x:v>4H-RSI-全期</x:v>
      </x:c>
      <x:c r="B489" s="2" t="str">
        <x:v>4H</x:v>
      </x:c>
      <x:c r="C489" s="2" t="str">
        <x:v>RSI</x:v>
      </x:c>
      <x:c r="D489" s="2" t="str">
        <x:v>全期</x:v>
      </x:c>
      <x:c r="E489" s="2" t="n">
        <x:v>92</x:v>
      </x:c>
      <x:c r="F489" s="2" t="str">
        <x:v>空</x:v>
      </x:c>
      <x:c r="G489" s="11" t="n">
        <x:v>44942.666666666664</x:v>
      </x:c>
      <x:c r="H489" s="11" t="n">
        <x:v>44942.833333333336</x:v>
      </x:c>
      <x:c r="I489" s="11" t="n">
        <x:v>44944.49998842592</x:v>
      </x:c>
      <x:c r="J489" s="9" t="n">
        <x:v>20821.8</x:v>
      </x:c>
      <x:c r="K489" s="9" t="n">
        <x:v>21254.1</x:v>
      </x:c>
      <x:c r="L489" s="9" t="n">
        <x:v>20817.63564</x:v>
      </x:c>
      <x:c r="M489" s="9" t="n">
        <x:v>21258.35082</x:v>
      </x:c>
      <x:c r="N489" s="10" t="n">
        <x:f>IF(F489="多",1,-1)*(K489/J489-1)</x:f>
        <x:v>-0.020761893784398966</x:v>
      </x:c>
      <x:c r="O489" s="10" t="n">
        <x:f>IF(F489="多",1,-1)*(M489/L489-1)</x:f>
        <x:v>-0.021170280219199755</x:v>
      </x:c>
      <x:c r="P489" s="10" t="n">
        <x:v>0.0010105851401095997</x:v>
      </x:c>
      <x:c r="Q489" s="10" t="n">
        <x:v>-0.0005074068055885155</x:v>
      </x:c>
      <x:c r="R489" s="10" t="n">
        <x:f>O489-P489-Q489</x:f>
        <x:v>-0.02167345855372084</x:v>
      </x:c>
      <x:c r="S489" s="9" t="n">
        <x:f>V488</x:f>
        <x:v>12403.022623839312</x:v>
      </x:c>
      <x:c r="T489" s="9" t="n">
        <x:f>S489/(1+'回测计划'!$B$33)</x:f>
        <x:v>12396.824211733445</x:v>
      </x:c>
      <x:c r="U489" s="9" t="n">
        <x:f>T489*R489</x:f>
        <x:v>-268.68205575076786</x:v>
      </x:c>
      <x:c r="V489" s="9" t="n">
        <x:f>S489+U489</x:f>
        <x:v>12134.340568088544</x:v>
      </x:c>
      <x:c r="W489" s="2" t="n">
        <x:f>IF(N489&gt;0,1,0)</x:f>
        <x:v>0</x:v>
      </x:c>
      <x:c r="X489" s="2" t="n">
        <x:f>IF(U489&gt;0,1,0)</x:f>
        <x:v>0</x:v>
      </x:c>
      <x:c r="Y489" s="9" t="n">
        <x:f>MAX(U489,0)</x:f>
        <x:v>0</x:v>
      </x:c>
      <x:c r="Z489" s="9" t="n">
        <x:f>-MIN(U489,0)</x:f>
        <x:v>268.68205575076786</x:v>
      </x:c>
    </x:row>
    <x:row r="490" ht="23" customHeight="1">
      <x:c r="A490" s="2" t="str">
        <x:v>4H-RSI-全期</x:v>
      </x:c>
      <x:c r="B490" s="2" t="str">
        <x:v>4H</x:v>
      </x:c>
      <x:c r="C490" s="2" t="str">
        <x:v>RSI</x:v>
      </x:c>
      <x:c r="D490" s="2" t="str">
        <x:v>全期</x:v>
      </x:c>
      <x:c r="E490" s="2" t="n">
        <x:v>93</x:v>
      </x:c>
      <x:c r="F490" s="2" t="str">
        <x:v>空</x:v>
      </x:c>
      <x:c r="G490" s="11" t="n">
        <x:v>44947.333333333336</x:v>
      </x:c>
      <x:c r="H490" s="11" t="n">
        <x:v>44947.50000000001</x:v>
      </x:c>
      <x:c r="I490" s="11" t="n">
        <x:v>44949.166655092595</x:v>
      </x:c>
      <x:c r="J490" s="9" t="n">
        <x:v>22541.8</x:v>
      </x:c>
      <x:c r="K490" s="9" t="n">
        <x:v>22720</x:v>
      </x:c>
      <x:c r="L490" s="9" t="n">
        <x:v>22537.29164</x:v>
      </x:c>
      <x:c r="M490" s="9" t="n">
        <x:v>22724.543999999998</x:v>
      </x:c>
      <x:c r="N490" s="10" t="n">
        <x:f>IF(F490="多",1,-1)*(K490/J490-1)</x:f>
        <x:v>-0.007905313683911785</x:v>
      </x:c>
      <x:c r="O490" s="10" t="n">
        <x:f>IF(F490="多",1,-1)*(M490/L490-1)</x:f>
        <x:v>-0.00830855645793993</x:v>
      </x:c>
      <x:c r="P490" s="10" t="n">
        <x:v>0.00100415427822897</x:v>
      </x:c>
      <x:c r="Q490" s="10" t="n">
        <x:v>-0.0005062533769474508</x:v>
      </x:c>
      <x:c r="R490" s="10" t="n">
        <x:f>O490-P490-Q490</x:f>
        <x:v>-0.00880645735922145</x:v>
      </x:c>
      <x:c r="S490" s="9" t="n">
        <x:f>V489</x:f>
        <x:v>12134.340568088544</x:v>
      </x:c>
      <x:c r="T490" s="9" t="n">
        <x:f>S490/(1+'回测计划'!$B$33)</x:f>
        <x:v>12128.276429873607</x:v>
      </x:c>
      <x:c r="U490" s="9" t="n">
        <x:f>T490*R490</x:f>
        <x:v>-106.80714922053248</x:v>
      </x:c>
      <x:c r="V490" s="9" t="n">
        <x:f>S490+U490</x:f>
        <x:v>12027.533418868012</x:v>
      </x:c>
      <x:c r="W490" s="2" t="n">
        <x:f>IF(N490&gt;0,1,0)</x:f>
        <x:v>0</x:v>
      </x:c>
      <x:c r="X490" s="2" t="n">
        <x:f>IF(U490&gt;0,1,0)</x:f>
        <x:v>0</x:v>
      </x:c>
      <x:c r="Y490" s="9" t="n">
        <x:f>MAX(U490,0)</x:f>
        <x:v>0</x:v>
      </x:c>
      <x:c r="Z490" s="9" t="n">
        <x:f>-MIN(U490,0)</x:f>
        <x:v>106.80714922053248</x:v>
      </x:c>
    </x:row>
    <x:row r="491" ht="23" customHeight="1">
      <x:c r="A491" s="2" t="str">
        <x:v>4H-RSI-全期</x:v>
      </x:c>
      <x:c r="B491" s="2" t="str">
        <x:v>4H</x:v>
      </x:c>
      <x:c r="C491" s="2" t="str">
        <x:v>RSI</x:v>
      </x:c>
      <x:c r="D491" s="2" t="str">
        <x:v>全期</x:v>
      </x:c>
      <x:c r="E491" s="2" t="n">
        <x:v>94</x:v>
      </x:c>
      <x:c r="F491" s="2" t="str">
        <x:v>空</x:v>
      </x:c>
      <x:c r="G491" s="11" t="n">
        <x:v>44952.50000000001</x:v>
      </x:c>
      <x:c r="H491" s="11" t="n">
        <x:v>44952.666666666664</x:v>
      </x:c>
      <x:c r="I491" s="11" t="n">
        <x:v>44954.333321759266</x:v>
      </x:c>
      <x:c r="J491" s="9" t="n">
        <x:v>22961.3</x:v>
      </x:c>
      <x:c r="K491" s="9" t="n">
        <x:v>23068</x:v>
      </x:c>
      <x:c r="L491" s="9" t="n">
        <x:v>22956.707739999998</x:v>
      </x:c>
      <x:c r="M491" s="9" t="n">
        <x:v>23072.6136</x:v>
      </x:c>
      <x:c r="N491" s="10" t="n">
        <x:f>IF(F491="多",1,-1)*(K491/J491-1)</x:f>
        <x:v>-0.0046469494323055915</x:v>
      </x:c>
      <x:c r="O491" s="10" t="n">
        <x:f>IF(F491="多",1,-1)*(M491/L491-1)</x:f>
        <x:v>-0.00504888859991226</x:v>
      </x:c>
      <x:c r="P491" s="10" t="n">
        <x:v>0.001002524444299956</x:v>
      </x:c>
      <x:c r="Q491" s="10" t="n">
        <x:v>-0.0004959268354131442</x:v>
      </x:c>
      <x:c r="R491" s="10" t="n">
        <x:f>O491-P491-Q491</x:f>
        <x:v>-0.005555486208799072</x:v>
      </x:c>
      <x:c r="S491" s="9" t="n">
        <x:f>V490</x:f>
        <x:v>12027.533418868012</x:v>
      </x:c>
      <x:c r="T491" s="9" t="n">
        <x:f>S491/(1+'回测计划'!$B$33)</x:f>
        <x:v>12021.522657539243</x:v>
      </x:c>
      <x:c r="U491" s="9" t="n">
        <x:f>T491*R491</x:f>
        <x:v>-66.78540333272483</x:v>
      </x:c>
      <x:c r="V491" s="9" t="n">
        <x:f>S491+U491</x:f>
        <x:v>11960.748015535288</x:v>
      </x:c>
      <x:c r="W491" s="2" t="n">
        <x:f>IF(N491&gt;0,1,0)</x:f>
        <x:v>0</x:v>
      </x:c>
      <x:c r="X491" s="2" t="n">
        <x:f>IF(U491&gt;0,1,0)</x:f>
        <x:v>0</x:v>
      </x:c>
      <x:c r="Y491" s="9" t="n">
        <x:f>MAX(U491,0)</x:f>
        <x:v>0</x:v>
      </x:c>
      <x:c r="Z491" s="9" t="n">
        <x:f>-MIN(U491,0)</x:f>
        <x:v>66.78540333272483</x:v>
      </x:c>
    </x:row>
    <x:row r="492" ht="23" customHeight="1">
      <x:c r="A492" s="2" t="str">
        <x:v>4H-RSI-全期</x:v>
      </x:c>
      <x:c r="B492" s="2" t="str">
        <x:v>4H</x:v>
      </x:c>
      <x:c r="C492" s="2" t="str">
        <x:v>RSI</x:v>
      </x:c>
      <x:c r="D492" s="2" t="str">
        <x:v>全期</x:v>
      </x:c>
      <x:c r="E492" s="2" t="n">
        <x:v>95</x:v>
      </x:c>
      <x:c r="F492" s="2" t="str">
        <x:v>空</x:v>
      </x:c>
      <x:c r="G492" s="11" t="n">
        <x:v>44954.166666666664</x:v>
      </x:c>
      <x:c r="H492" s="11" t="n">
        <x:v>44954.333333333336</x:v>
      </x:c>
      <x:c r="I492" s="11" t="n">
        <x:v>44955.99998842592</x:v>
      </x:c>
      <x:c r="J492" s="9" t="n">
        <x:v>23068.1</x:v>
      </x:c>
      <x:c r="K492" s="9" t="n">
        <x:v>23522.7</x:v>
      </x:c>
      <x:c r="L492" s="9" t="n">
        <x:v>23063.48638</x:v>
      </x:c>
      <x:c r="M492" s="9" t="n">
        <x:v>23527.40454</x:v>
      </x:c>
      <x:c r="N492" s="10" t="n">
        <x:f>IF(F492="多",1,-1)*(K492/J492-1)</x:f>
        <x:v>-0.01970686792583698</x:v>
      </x:c>
      <x:c r="O492" s="10" t="n">
        <x:f>IF(F492="多",1,-1)*(M492/L492-1)</x:f>
        <x:v>-0.020114832265875293</x:v>
      </x:c>
      <x:c r="P492" s="10" t="n">
        <x:v>0.0010100574161329378</x:v>
      </x:c>
      <x:c r="Q492" s="10" t="n">
        <x:v>-0.0004998090839375202</x:v>
      </x:c>
      <x:c r="R492" s="10" t="n">
        <x:f>O492-P492-Q492</x:f>
        <x:v>-0.02062508059807071</x:v>
      </x:c>
      <x:c r="S492" s="9" t="n">
        <x:f>V491</x:f>
        <x:v>11960.748015535288</x:v>
      </x:c>
      <x:c r="T492" s="9" t="n">
        <x:f>S492/(1+'回测计划'!$B$33)</x:f>
        <x:v>11954.770630220179</x:v>
      </x:c>
      <x:c r="U492" s="9" t="n">
        <x:f>T492*R492</x:f>
        <x:v>-246.5681077797398</x:v>
      </x:c>
      <x:c r="V492" s="9" t="n">
        <x:f>S492+U492</x:f>
        <x:v>11714.179907755548</x:v>
      </x:c>
      <x:c r="W492" s="2" t="n">
        <x:f>IF(N492&gt;0,1,0)</x:f>
        <x:v>0</x:v>
      </x:c>
      <x:c r="X492" s="2" t="n">
        <x:f>IF(U492&gt;0,1,0)</x:f>
        <x:v>0</x:v>
      </x:c>
      <x:c r="Y492" s="9" t="n">
        <x:f>MAX(U492,0)</x:f>
        <x:v>0</x:v>
      </x:c>
      <x:c r="Z492" s="9" t="n">
        <x:f>-MIN(U492,0)</x:f>
        <x:v>246.5681077797398</x:v>
      </x:c>
    </x:row>
    <x:row r="493" ht="23" customHeight="1">
      <x:c r="A493" s="2" t="str">
        <x:v>4H-RSI-全期</x:v>
      </x:c>
      <x:c r="B493" s="2" t="str">
        <x:v>4H</x:v>
      </x:c>
      <x:c r="C493" s="2" t="str">
        <x:v>RSI</x:v>
      </x:c>
      <x:c r="D493" s="2" t="str">
        <x:v>全期</x:v>
      </x:c>
      <x:c r="E493" s="2" t="n">
        <x:v>96</x:v>
      </x:c>
      <x:c r="F493" s="2" t="str">
        <x:v>空</x:v>
      </x:c>
      <x:c r="G493" s="11" t="n">
        <x:v>44956.166666666664</x:v>
      </x:c>
      <x:c r="H493" s="11" t="n">
        <x:v>44956.333333333336</x:v>
      </x:c>
      <x:c r="I493" s="11" t="n">
        <x:v>44957.99998842592</x:v>
      </x:c>
      <x:c r="J493" s="9" t="n">
        <x:v>23740.2</x:v>
      </x:c>
      <x:c r="K493" s="9" t="n">
        <x:v>23113.9</x:v>
      </x:c>
      <x:c r="L493" s="9" t="n">
        <x:v>23735.451960000002</x:v>
      </x:c>
      <x:c r="M493" s="9" t="n">
        <x:v>23118.52278</x:v>
      </x:c>
      <x:c r="N493" s="10" t="n">
        <x:f>IF(F493="多",1,-1)*(K493/J493-1)</x:f>
        <x:v>0.02638141211952716</x:v>
      </x:c>
      <x:c r="O493" s="10" t="n">
        <x:f>IF(F493="多",1,-1)*(M493/L493-1)</x:f>
        <x:v>0.025991886779307083</x:v>
      </x:c>
      <x:c r="P493" s="10" t="n">
        <x:v>0.0009870040566103465</x:v>
      </x:c>
      <x:c r="Q493" s="10" t="n">
        <x:v>-0.0004902135429991701</x:v>
      </x:c>
      <x:c r="R493" s="10" t="n">
        <x:f>O493-P493-Q493</x:f>
        <x:v>0.025495096265695905</x:v>
      </x:c>
      <x:c r="S493" s="9" t="n">
        <x:f>V492</x:f>
        <x:v>11714.179907755548</x:v>
      </x:c>
      <x:c r="T493" s="9" t="n">
        <x:f>S493/(1+'回测计划'!$B$33)</x:f>
        <x:v>11708.325744883106</x:v>
      </x:c>
      <x:c r="U493" s="9" t="n">
        <x:f>T493*R493</x:f>
        <x:v>298.5048919759205</x:v>
      </x:c>
      <x:c r="V493" s="9" t="n">
        <x:f>S493+U493</x:f>
        <x:v>12012.684799731469</x:v>
      </x:c>
      <x:c r="W493" s="2" t="n">
        <x:f>IF(N493&gt;0,1,0)</x:f>
        <x:v>1</x:v>
      </x:c>
      <x:c r="X493" s="2" t="n">
        <x:f>IF(U493&gt;0,1,0)</x:f>
        <x:v>1</x:v>
      </x:c>
      <x:c r="Y493" s="9" t="n">
        <x:f>MAX(U493,0)</x:f>
        <x:v>298.5048919759205</x:v>
      </x:c>
      <x:c r="Z493" s="9" t="n">
        <x:f>-MIN(U493,0)</x:f>
        <x:v>0</x:v>
      </x:c>
    </x:row>
    <x:row r="494" ht="23" customHeight="1">
      <x:c r="A494" s="2" t="str">
        <x:v>4H-RSI-全期</x:v>
      </x:c>
      <x:c r="B494" s="2" t="str">
        <x:v>4H</x:v>
      </x:c>
      <x:c r="C494" s="2" t="str">
        <x:v>RSI</x:v>
      </x:c>
      <x:c r="D494" s="2" t="str">
        <x:v>全期</x:v>
      </x:c>
      <x:c r="E494" s="2" t="n">
        <x:v>97</x:v>
      </x:c>
      <x:c r="F494" s="2" t="str">
        <x:v>多</x:v>
      </x:c>
      <x:c r="G494" s="11" t="n">
        <x:v>44971.00000000001</x:v>
      </x:c>
      <x:c r="H494" s="11" t="n">
        <x:v>44971.166666666664</x:v>
      </x:c>
      <x:c r="I494" s="11" t="n">
        <x:v>44972.833321759266</x:v>
      </x:c>
      <x:c r="J494" s="9" t="n">
        <x:v>21597.9</x:v>
      </x:c>
      <x:c r="K494" s="9" t="n">
        <x:v>22433</x:v>
      </x:c>
      <x:c r="L494" s="9" t="n">
        <x:v>21602.21958</x:v>
      </x:c>
      <x:c r="M494" s="9" t="n">
        <x:v>22428.5134</x:v>
      </x:c>
      <x:c r="N494" s="10" t="n">
        <x:f>IF(F494="多",1,-1)*(K494/J494-1)</x:f>
        <x:v>0.038665796211668546</x:v>
      </x:c>
      <x:c r="O494" s="10" t="n">
        <x:f>IF(F494="多",1,-1)*(M494/L494-1)</x:f>
        <x:v>0.03825041296983245</x:v>
      </x:c>
      <x:c r="P494" s="10" t="n">
        <x:v>0.001019125206484916</x:v>
      </x:c>
      <x:c r="Q494" s="10" t="n">
        <x:v>0.0003434496325029727</x:v>
      </x:c>
      <x:c r="R494" s="10" t="n">
        <x:f>O494-P494-Q494</x:f>
        <x:v>0.036887838130844564</x:v>
      </x:c>
      <x:c r="S494" s="9" t="n">
        <x:f>V493</x:f>
        <x:v>12012.684799731469</x:v>
      </x:c>
      <x:c r="T494" s="9" t="n">
        <x:f>S494/(1+'回测计划'!$B$33)</x:f>
        <x:v>12006.68145900197</x:v>
      </x:c>
      <x:c r="U494" s="9" t="n">
        <x:f>T494*R494</x:f>
        <x:v>442.9005221482773</x:v>
      </x:c>
      <x:c r="V494" s="9" t="n">
        <x:f>S494+U494</x:f>
        <x:v>12455.585321879746</x:v>
      </x:c>
      <x:c r="W494" s="2" t="n">
        <x:f>IF(N494&gt;0,1,0)</x:f>
        <x:v>1</x:v>
      </x:c>
      <x:c r="X494" s="2" t="n">
        <x:f>IF(U494&gt;0,1,0)</x:f>
        <x:v>1</x:v>
      </x:c>
      <x:c r="Y494" s="9" t="n">
        <x:f>MAX(U494,0)</x:f>
        <x:v>442.9005221482773</x:v>
      </x:c>
      <x:c r="Z494" s="9" t="n">
        <x:f>-MIN(U494,0)</x:f>
        <x:v>0</x:v>
      </x:c>
    </x:row>
    <x:row r="495" ht="23" customHeight="1">
      <x:c r="A495" s="2" t="str">
        <x:v>4H-RSI-全期</x:v>
      </x:c>
      <x:c r="B495" s="2" t="str">
        <x:v>4H</x:v>
      </x:c>
      <x:c r="C495" s="2" t="str">
        <x:v>RSI</x:v>
      </x:c>
      <x:c r="D495" s="2" t="str">
        <x:v>全期</x:v>
      </x:c>
      <x:c r="E495" s="2" t="n">
        <x:v>98</x:v>
      </x:c>
      <x:c r="F495" s="2" t="str">
        <x:v>空</x:v>
      </x:c>
      <x:c r="G495" s="11" t="n">
        <x:v>44978.00000000001</x:v>
      </x:c>
      <x:c r="H495" s="11" t="n">
        <x:v>44978.166666666664</x:v>
      </x:c>
      <x:c r="I495" s="11" t="n">
        <x:v>44979.833321759266</x:v>
      </x:c>
      <x:c r="J495" s="9" t="n">
        <x:v>24878.4</x:v>
      </x:c>
      <x:c r="K495" s="9" t="n">
        <x:v>24156.4</x:v>
      </x:c>
      <x:c r="L495" s="9" t="n">
        <x:v>24873.424320000002</x:v>
      </x:c>
      <x:c r="M495" s="9" t="n">
        <x:v>24161.23128</x:v>
      </x:c>
      <x:c r="N495" s="10" t="n">
        <x:f>IF(F495="多",1,-1)*(K495/J495-1)</x:f>
        <x:v>0.0290211589169721</x:v>
      </x:c>
      <x:c r="O495" s="10" t="n">
        <x:f>IF(F495="多",1,-1)*(M495/L495-1)</x:f>
        <x:v>0.02863268968669297</x:v>
      </x:c>
      <x:c r="P495" s="10" t="n">
        <x:v>0.0009856836551566535</x:v>
      </x:c>
      <x:c r="Q495" s="10" t="n">
        <x:v>-0.0004941470801072955</x:v>
      </x:c>
      <x:c r="R495" s="10" t="n">
        <x:f>O495-P495-Q495</x:f>
        <x:v>0.028141153111643613</x:v>
      </x:c>
      <x:c r="S495" s="9" t="n">
        <x:f>V494</x:f>
        <x:v>12455.585321879746</x:v>
      </x:c>
      <x:c r="T495" s="9" t="n">
        <x:f>S495/(1+'回测计划'!$B$33)</x:f>
        <x:v>12449.360641558967</x:v>
      </x:c>
      <x:c r="U495" s="9" t="n">
        <x:f>T495*R495</x:f>
        <x:v>350.33936395618065</x:v>
      </x:c>
      <x:c r="V495" s="9" t="n">
        <x:f>S495+U495</x:f>
        <x:v>12805.924685835926</x:v>
      </x:c>
      <x:c r="W495" s="2" t="n">
        <x:f>IF(N495&gt;0,1,0)</x:f>
        <x:v>1</x:v>
      </x:c>
      <x:c r="X495" s="2" t="n">
        <x:f>IF(U495&gt;0,1,0)</x:f>
        <x:v>1</x:v>
      </x:c>
      <x:c r="Y495" s="9" t="n">
        <x:f>MAX(U495,0)</x:f>
        <x:v>350.33936395618065</x:v>
      </x:c>
      <x:c r="Z495" s="9" t="n">
        <x:f>-MIN(U495,0)</x:f>
        <x:v>0</x:v>
      </x:c>
    </x:row>
    <x:row r="496" ht="23" customHeight="1">
      <x:c r="A496" s="2" t="str">
        <x:v>4H-RSI-全期</x:v>
      </x:c>
      <x:c r="B496" s="2" t="str">
        <x:v>4H</x:v>
      </x:c>
      <x:c r="C496" s="2" t="str">
        <x:v>RSI</x:v>
      </x:c>
      <x:c r="D496" s="2" t="str">
        <x:v>全期</x:v>
      </x:c>
      <x:c r="E496" s="2" t="n">
        <x:v>99</x:v>
      </x:c>
      <x:c r="F496" s="2" t="str">
        <x:v>多</x:v>
      </x:c>
      <x:c r="G496" s="11" t="n">
        <x:v>44993.166666666664</x:v>
      </x:c>
      <x:c r="H496" s="11" t="n">
        <x:v>44993.333333333336</x:v>
      </x:c>
      <x:c r="I496" s="11" t="n">
        <x:v>44994.99998842592</x:v>
      </x:c>
      <x:c r="J496" s="9" t="n">
        <x:v>22187.1</x:v>
      </x:c>
      <x:c r="K496" s="9" t="n">
        <x:v>21637.4</x:v>
      </x:c>
      <x:c r="L496" s="9" t="n">
        <x:v>22191.537419999997</x:v>
      </x:c>
      <x:c r="M496" s="9" t="n">
        <x:v>21633.07252</x:v>
      </x:c>
      <x:c r="N496" s="10" t="n">
        <x:f>IF(F496="多",1,-1)*(K496/J496-1)</x:f>
        <x:v>-0.024775657927354033</x:v>
      </x:c>
      <x:c r="O496" s="10" t="n">
        <x:f>IF(F496="多",1,-1)*(M496/L496-1)</x:f>
        <x:v>-0.025165669661836088</x:v>
      </x:c>
      <x:c r="P496" s="10" t="n">
        <x:v>0.000987417165169082</x:v>
      </x:c>
      <x:c r="Q496" s="10" t="n">
        <x:v>0.0003329493316376523</x:v>
      </x:c>
      <x:c r="R496" s="10" t="n">
        <x:f>O496-P496-Q496</x:f>
        <x:v>-0.026486036158642822</x:v>
      </x:c>
      <x:c r="S496" s="9" t="n">
        <x:f>V495</x:f>
        <x:v>12805.924685835926</x:v>
      </x:c>
      <x:c r="T496" s="9" t="n">
        <x:f>S496/(1+'回测计划'!$B$33)</x:f>
        <x:v>12799.52492337424</x:v>
      </x:c>
      <x:c r="U496" s="9" t="n">
        <x:f>T496*R496</x:f>
        <x:v>-339.00867993394013</x:v>
      </x:c>
      <x:c r="V496" s="9" t="n">
        <x:f>S496+U496</x:f>
        <x:v>12466.916005901985</x:v>
      </x:c>
      <x:c r="W496" s="2" t="n">
        <x:f>IF(N496&gt;0,1,0)</x:f>
        <x:v>0</x:v>
      </x:c>
      <x:c r="X496" s="2" t="n">
        <x:f>IF(U496&gt;0,1,0)</x:f>
        <x:v>0</x:v>
      </x:c>
      <x:c r="Y496" s="9" t="n">
        <x:f>MAX(U496,0)</x:f>
        <x:v>0</x:v>
      </x:c>
      <x:c r="Z496" s="9" t="n">
        <x:f>-MIN(U496,0)</x:f>
        <x:v>339.00867993394013</x:v>
      </x:c>
    </x:row>
    <x:row r="497" ht="23" customHeight="1">
      <x:c r="A497" s="2" t="str">
        <x:v>4H-RSI-全期</x:v>
      </x:c>
      <x:c r="B497" s="2" t="str">
        <x:v>4H</x:v>
      </x:c>
      <x:c r="C497" s="2" t="str">
        <x:v>RSI</x:v>
      </x:c>
      <x:c r="D497" s="2" t="str">
        <x:v>全期</x:v>
      </x:c>
      <x:c r="E497" s="2" t="n">
        <x:v>100</x:v>
      </x:c>
      <x:c r="F497" s="2" t="str">
        <x:v>空</x:v>
      </x:c>
      <x:c r="G497" s="11" t="n">
        <x:v>45002.833333333336</x:v>
      </x:c>
      <x:c r="H497" s="11" t="n">
        <x:v>45003.00000000001</x:v>
      </x:c>
      <x:c r="I497" s="11" t="n">
        <x:v>45004.666655092595</x:v>
      </x:c>
      <x:c r="J497" s="9" t="n">
        <x:v>26412.7</x:v>
      </x:c>
      <x:c r="K497" s="9" t="n">
        <x:v>26963.4</x:v>
      </x:c>
      <x:c r="L497" s="9" t="n">
        <x:v>26407.41746</x:v>
      </x:c>
      <x:c r="M497" s="9" t="n">
        <x:v>26968.792680000002</x:v>
      </x:c>
      <x:c r="N497" s="10" t="n">
        <x:f>IF(F497="多",1,-1)*(K497/J497-1)</x:f>
        <x:v>-0.02084981845854461</x:v>
      </x:c>
      <x:c r="O497" s="10" t="n">
        <x:f>IF(F497="多",1,-1)*(M497/L497-1)</x:f>
        <x:v>-0.021258240070250345</x:v>
      </x:c>
      <x:c r="P497" s="10" t="n">
        <x:v>0.0010106291200351252</x:v>
      </x:c>
      <x:c r="Q497" s="10" t="n">
        <x:v>-0.0005122591037343348</x:v>
      </x:c>
      <x:c r="R497" s="10" t="n">
        <x:f>O497-P497-Q497</x:f>
        <x:v>-0.021756610086551137</x:v>
      </x:c>
      <x:c r="S497" s="9" t="n">
        <x:f>V496</x:f>
        <x:v>12466.916005901985</x:v>
      </x:c>
      <x:c r="T497" s="9" t="n">
        <x:f>S497/(1+'回测计划'!$B$33)</x:f>
        <x:v>12460.68566307045</x:v>
      </x:c>
      <x:c r="U497" s="9" t="n">
        <x:f>T497*R497</x:f>
        <x:v>-271.1022793825017</x:v>
      </x:c>
      <x:c r="V497" s="9" t="n">
        <x:f>S497+U497</x:f>
        <x:v>12195.813726519484</x:v>
      </x:c>
      <x:c r="W497" s="2" t="n">
        <x:f>IF(N497&gt;0,1,0)</x:f>
        <x:v>0</x:v>
      </x:c>
      <x:c r="X497" s="2" t="n">
        <x:f>IF(U497&gt;0,1,0)</x:f>
        <x:v>0</x:v>
      </x:c>
      <x:c r="Y497" s="9" t="n">
        <x:f>MAX(U497,0)</x:f>
        <x:v>0</x:v>
      </x:c>
      <x:c r="Z497" s="9" t="n">
        <x:f>-MIN(U497,0)</x:f>
        <x:v>271.1022793825017</x:v>
      </x:c>
    </x:row>
    <x:row r="498" ht="23" customHeight="1">
      <x:c r="A498" s="2" t="str">
        <x:v>4H-RSI-全期</x:v>
      </x:c>
      <x:c r="B498" s="2" t="str">
        <x:v>4H</x:v>
      </x:c>
      <x:c r="C498" s="2" t="str">
        <x:v>RSI</x:v>
      </x:c>
      <x:c r="D498" s="2" t="str">
        <x:v>全期</x:v>
      </x:c>
      <x:c r="E498" s="2" t="n">
        <x:v>101</x:v>
      </x:c>
      <x:c r="F498" s="2" t="str">
        <x:v>空</x:v>
      </x:c>
      <x:c r="G498" s="11" t="n">
        <x:v>45005.166666666664</x:v>
      </x:c>
      <x:c r="H498" s="11" t="n">
        <x:v>45005.333333333336</x:v>
      </x:c>
      <x:c r="I498" s="11" t="n">
        <x:v>45006.99998842592</x:v>
      </x:c>
      <x:c r="J498" s="9" t="n">
        <x:v>27955.8</x:v>
      </x:c>
      <x:c r="K498" s="9" t="n">
        <x:v>28028.7</x:v>
      </x:c>
      <x:c r="L498" s="9" t="n">
        <x:v>27950.20884</x:v>
      </x:c>
      <x:c r="M498" s="9" t="n">
        <x:v>28034.30574</x:v>
      </x:c>
      <x:c r="N498" s="10" t="n">
        <x:f>IF(F498="多",1,-1)*(K498/J498-1)</x:f>
        <x:v>-0.002607687850106233</x:v>
      </x:c>
      <x:c r="O498" s="10" t="n">
        <x:f>IF(F498="多",1,-1)*(M498/L498-1)</x:f>
        <x:v>-0.003008811149906254</x:v>
      </x:c>
      <x:c r="P498" s="10" t="n">
        <x:v>0.0010015044055749532</x:v>
      </x:c>
      <x:c r="Q498" s="10" t="n">
        <x:v>-0.00038337052400359183</x:v>
      </x:c>
      <x:c r="R498" s="10" t="n">
        <x:f>O498-P498-Q498</x:f>
        <x:v>-0.0036269450314776156</x:v>
      </x:c>
      <x:c r="S498" s="9" t="n">
        <x:f>V497</x:f>
        <x:v>12195.813726519484</x:v>
      </x:c>
      <x:c r="T498" s="9" t="n">
        <x:f>S498/(1+'回测计划'!$B$33)</x:f>
        <x:v>12189.718867085941</x:v>
      </x:c>
      <x:c r="U498" s="9" t="n">
        <x:f>T498*R498</x:f>
        <x:v>-44.2114402800863</x:v>
      </x:c>
      <x:c r="V498" s="9" t="n">
        <x:f>S498+U498</x:f>
        <x:v>12151.602286239397</x:v>
      </x:c>
      <x:c r="W498" s="2" t="n">
        <x:f>IF(N498&gt;0,1,0)</x:f>
        <x:v>0</x:v>
      </x:c>
      <x:c r="X498" s="2" t="n">
        <x:f>IF(U498&gt;0,1,0)</x:f>
        <x:v>0</x:v>
      </x:c>
      <x:c r="Y498" s="9" t="n">
        <x:f>MAX(U498,0)</x:f>
        <x:v>0</x:v>
      </x:c>
      <x:c r="Z498" s="9" t="n">
        <x:f>-MIN(U498,0)</x:f>
        <x:v>44.2114402800863</x:v>
      </x:c>
    </x:row>
    <x:row r="499" ht="23" customHeight="1">
      <x:c r="A499" s="2" t="str">
        <x:v>4H-RSI-全期</x:v>
      </x:c>
      <x:c r="B499" s="2" t="str">
        <x:v>4H</x:v>
      </x:c>
      <x:c r="C499" s="2" t="str">
        <x:v>RSI</x:v>
      </x:c>
      <x:c r="D499" s="2" t="str">
        <x:v>全期</x:v>
      </x:c>
      <x:c r="E499" s="2" t="n">
        <x:v>102</x:v>
      </x:c>
      <x:c r="F499" s="2" t="str">
        <x:v>空</x:v>
      </x:c>
      <x:c r="G499" s="11" t="n">
        <x:v>45008.00000000001</x:v>
      </x:c>
      <x:c r="H499" s="11" t="n">
        <x:v>45008.166666666664</x:v>
      </x:c>
      <x:c r="I499" s="11" t="n">
        <x:v>45009.833321759266</x:v>
      </x:c>
      <x:c r="J499" s="9" t="n">
        <x:v>26653.3</x:v>
      </x:c>
      <x:c r="K499" s="9" t="n">
        <x:v>27558.4</x:v>
      </x:c>
      <x:c r="L499" s="9" t="n">
        <x:v>26647.96934</x:v>
      </x:c>
      <x:c r="M499" s="9" t="n">
        <x:v>27563.91168</x:v>
      </x:c>
      <x:c r="N499" s="10" t="n">
        <x:f>IF(F499="多",1,-1)*(K499/J499-1)</x:f>
        <x:v>-0.033958271583631294</x:v>
      </x:c>
      <x:c r="O499" s="10" t="n">
        <x:f>IF(F499="多",1,-1)*(M499/L499-1)</x:f>
        <x:v>-0.03437193762547319</x:v>
      </x:c>
      <x:c r="P499" s="10" t="n">
        <x:v>0.0010171859688127367</x:v>
      </x:c>
      <x:c r="Q499" s="10" t="n">
        <x:v>-0.00031069467426804936</x:v>
      </x:c>
      <x:c r="R499" s="10" t="n">
        <x:f>O499-P499-Q499</x:f>
        <x:v>-0.035078428920017876</x:v>
      </x:c>
      <x:c r="S499" s="9" t="n">
        <x:f>V498</x:f>
        <x:v>12151.602286239397</x:v>
      </x:c>
      <x:c r="T499" s="9" t="n">
        <x:f>S499/(1+'回测计划'!$B$33)</x:f>
        <x:v>12145.529521478658</x:v>
      </x:c>
      <x:c r="U499" s="9" t="n">
        <x:f>T499*R499</x:f>
        <x:v>-426.04609401516785</x:v>
      </x:c>
      <x:c r="V499" s="9" t="n">
        <x:f>S499+U499</x:f>
        <x:v>11725.556192224229</x:v>
      </x:c>
      <x:c r="W499" s="2" t="n">
        <x:f>IF(N499&gt;0,1,0)</x:f>
        <x:v>0</x:v>
      </x:c>
      <x:c r="X499" s="2" t="n">
        <x:f>IF(U499&gt;0,1,0)</x:f>
        <x:v>0</x:v>
      </x:c>
      <x:c r="Y499" s="9" t="n">
        <x:f>MAX(U499,0)</x:f>
        <x:v>0</x:v>
      </x:c>
      <x:c r="Z499" s="9" t="n">
        <x:f>-MIN(U499,0)</x:f>
        <x:v>426.04609401516785</x:v>
      </x:c>
    </x:row>
    <x:row r="500" ht="23" customHeight="1">
      <x:c r="A500" s="2" t="str">
        <x:v>4H-RSI-全期</x:v>
      </x:c>
      <x:c r="B500" s="2" t="str">
        <x:v>4H</x:v>
      </x:c>
      <x:c r="C500" s="2" t="str">
        <x:v>RSI</x:v>
      </x:c>
      <x:c r="D500" s="2" t="str">
        <x:v>全期</x:v>
      </x:c>
      <x:c r="E500" s="2" t="n">
        <x:v>103</x:v>
      </x:c>
      <x:c r="F500" s="2" t="str">
        <x:v>空</x:v>
      </x:c>
      <x:c r="G500" s="11" t="n">
        <x:v>45015.666666666664</x:v>
      </x:c>
      <x:c r="H500" s="11" t="n">
        <x:v>45015.833333333336</x:v>
      </x:c>
      <x:c r="I500" s="11" t="n">
        <x:v>45017.49998842592</x:v>
      </x:c>
      <x:c r="J500" s="9" t="n">
        <x:v>28630</x:v>
      </x:c>
      <x:c r="K500" s="9" t="n">
        <x:v>28532</x:v>
      </x:c>
      <x:c r="L500" s="9" t="n">
        <x:v>28624.274</x:v>
      </x:c>
      <x:c r="M500" s="9" t="n">
        <x:v>28537.7064</x:v>
      </x:c>
      <x:c r="N500" s="10" t="n">
        <x:f>IF(F500="多",1,-1)*(K500/J500-1)</x:f>
        <x:v>0.0034229828850855792</x:v>
      </x:c>
      <x:c r="O500" s="10" t="n">
        <x:f>IF(F500="多",1,-1)*(M500/L500-1)</x:f>
        <x:v>0.003024272336129896</x:v>
      </x:c>
      <x:c r="P500" s="10" t="n">
        <x:v>0.000998487863831935</x:v>
      </x:c>
      <x:c r="Q500" s="10" t="n">
        <x:v>-0.00024508821631589035</x:v>
      </x:c>
      <x:c r="R500" s="10" t="n">
        <x:f>O500-P500-Q500</x:f>
        <x:v>0.0022708726886138514</x:v>
      </x:c>
      <x:c r="S500" s="9" t="n">
        <x:f>V499</x:f>
        <x:v>11725.556192224229</x:v>
      </x:c>
      <x:c r="T500" s="9" t="n">
        <x:f>S500/(1+'回测计划'!$B$33)</x:f>
        <x:v>11719.696344052203</x:v>
      </x:c>
      <x:c r="U500" s="9" t="n">
        <x:f>T500*R500</x:f>
        <x:v>26.613938346555752</x:v>
      </x:c>
      <x:c r="V500" s="9" t="n">
        <x:f>S500+U500</x:f>
        <x:v>11752.170130570785</x:v>
      </x:c>
      <x:c r="W500" s="2" t="n">
        <x:f>IF(N500&gt;0,1,0)</x:f>
        <x:v>1</x:v>
      </x:c>
      <x:c r="X500" s="2" t="n">
        <x:f>IF(U500&gt;0,1,0)</x:f>
        <x:v>1</x:v>
      </x:c>
      <x:c r="Y500" s="9" t="n">
        <x:f>MAX(U500,0)</x:f>
        <x:v>26.613938346555752</x:v>
      </x:c>
      <x:c r="Z500" s="9" t="n">
        <x:f>-MIN(U500,0)</x:f>
        <x:v>0</x:v>
      </x:c>
    </x:row>
    <x:row r="501" ht="23" customHeight="1">
      <x:c r="A501" s="2" t="str">
        <x:v>4H-RSI-全期</x:v>
      </x:c>
      <x:c r="B501" s="2" t="str">
        <x:v>4H</x:v>
      </x:c>
      <x:c r="C501" s="2" t="str">
        <x:v>RSI</x:v>
      </x:c>
      <x:c r="D501" s="2" t="str">
        <x:v>全期</x:v>
      </x:c>
      <x:c r="E501" s="2" t="n">
        <x:v>104</x:v>
      </x:c>
      <x:c r="F501" s="2" t="str">
        <x:v>空</x:v>
      </x:c>
      <x:c r="G501" s="11" t="n">
        <x:v>45021.50000000001</x:v>
      </x:c>
      <x:c r="H501" s="11" t="n">
        <x:v>45021.666666666664</x:v>
      </x:c>
      <x:c r="I501" s="11" t="n">
        <x:v>45023.333321759266</x:v>
      </x:c>
      <x:c r="J501" s="9" t="n">
        <x:v>28515.7</x:v>
      </x:c>
      <x:c r="K501" s="9" t="n">
        <x:v>28022.8</x:v>
      </x:c>
      <x:c r="L501" s="9" t="n">
        <x:v>28509.996860000003</x:v>
      </x:c>
      <x:c r="M501" s="9" t="n">
        <x:v>28028.40456</x:v>
      </x:c>
      <x:c r="N501" s="10" t="n">
        <x:f>IF(F501="多",1,-1)*(K501/J501-1)</x:f>
        <x:v>0.017285214811489813</x:v>
      </x:c>
      <x:c r="O501" s="10" t="n">
        <x:f>IF(F501="多",1,-1)*(M501/L501-1)</x:f>
        <x:v>0.016892050264505132</x:v>
      </x:c>
      <x:c r="P501" s="10" t="n">
        <x:v>0.0009915539748677476</x:v>
      </x:c>
      <x:c r="Q501" s="10" t="n">
        <x:v>-0.00015706829825311397</x:v>
      </x:c>
      <x:c r="R501" s="10" t="n">
        <x:f>O501-P501-Q501</x:f>
        <x:v>0.016057564587890497</x:v>
      </x:c>
      <x:c r="S501" s="9" t="n">
        <x:f>V500</x:f>
        <x:v>11752.170130570785</x:v>
      </x:c>
      <x:c r="T501" s="9" t="n">
        <x:f>S501/(1+'回测计划'!$B$33)</x:f>
        <x:v>11746.296982079746</x:v>
      </x:c>
      <x:c r="U501" s="9" t="n">
        <x:f>T501*R501</x:f>
        <x:v>188.61692245828874</x:v>
      </x:c>
      <x:c r="V501" s="9" t="n">
        <x:f>S501+U501</x:f>
        <x:v>11940.787053029073</x:v>
      </x:c>
      <x:c r="W501" s="2" t="n">
        <x:f>IF(N501&gt;0,1,0)</x:f>
        <x:v>1</x:v>
      </x:c>
      <x:c r="X501" s="2" t="n">
        <x:f>IF(U501&gt;0,1,0)</x:f>
        <x:v>1</x:v>
      </x:c>
      <x:c r="Y501" s="9" t="n">
        <x:f>MAX(U501,0)</x:f>
        <x:v>188.61692245828874</x:v>
      </x:c>
      <x:c r="Z501" s="9" t="n">
        <x:f>-MIN(U501,0)</x:f>
        <x:v>0</x:v>
      </x:c>
    </x:row>
    <x:row r="502" ht="23" customHeight="1">
      <x:c r="A502" s="2" t="str">
        <x:v>4H-RSI-全期</x:v>
      </x:c>
      <x:c r="B502" s="2" t="str">
        <x:v>4H</x:v>
      </x:c>
      <x:c r="C502" s="2" t="str">
        <x:v>RSI</x:v>
      </x:c>
      <x:c r="D502" s="2" t="str">
        <x:v>全期</x:v>
      </x:c>
      <x:c r="E502" s="2" t="n">
        <x:v>105</x:v>
      </x:c>
      <x:c r="F502" s="2" t="str">
        <x:v>空</x:v>
      </x:c>
      <x:c r="G502" s="11" t="n">
        <x:v>45030.00000000001</x:v>
      </x:c>
      <x:c r="H502" s="11" t="n">
        <x:v>45030.166666666664</x:v>
      </x:c>
      <x:c r="I502" s="11" t="n">
        <x:v>45031.833321759266</x:v>
      </x:c>
      <x:c r="J502" s="9" t="n">
        <x:v>30323</x:v>
      </x:c>
      <x:c r="K502" s="9" t="n">
        <x:v>30371</x:v>
      </x:c>
      <x:c r="L502" s="9" t="n">
        <x:v>30316.935400000002</x:v>
      </x:c>
      <x:c r="M502" s="9" t="n">
        <x:v>30377.0742</x:v>
      </x:c>
      <x:c r="N502" s="10" t="n">
        <x:f>IF(F502="多",1,-1)*(K502/J502-1)</x:f>
        <x:v>-0.0015829568314480458</x:v>
      </x:c>
      <x:c r="O502" s="10" t="n">
        <x:f>IF(F502="多",1,-1)*(M502/L502-1)</x:f>
        <x:v>-0.0019836701568456405</x:v>
      </x:c>
      <x:c r="P502" s="10" t="n">
        <x:v>0.0010009918350784228</x:v>
      </x:c>
      <x:c r="Q502" s="10" t="n">
        <x:v>-0.00016921631429155497</x:v>
      </x:c>
      <x:c r="R502" s="10" t="n">
        <x:f>O502-P502-Q502</x:f>
        <x:v>-0.0028154456776325085</x:v>
      </x:c>
      <x:c r="S502" s="9" t="n">
        <x:f>V501</x:f>
        <x:v>11940.787053029073</x:v>
      </x:c>
      <x:c r="T502" s="9" t="n">
        <x:f>S502/(1+'回测计划'!$B$33)</x:f>
        <x:v>11934.81964320747</x:v>
      </x:c>
      <x:c r="U502" s="9" t="n">
        <x:f>T502*R502</x:f>
        <x:v>-33.601836377792026</x:v>
      </x:c>
      <x:c r="V502" s="9" t="n">
        <x:f>S502+U502</x:f>
        <x:v>11907.185216651282</x:v>
      </x:c>
      <x:c r="W502" s="2" t="n">
        <x:f>IF(N502&gt;0,1,0)</x:f>
        <x:v>0</x:v>
      </x:c>
      <x:c r="X502" s="2" t="n">
        <x:f>IF(U502&gt;0,1,0)</x:f>
        <x:v>0</x:v>
      </x:c>
      <x:c r="Y502" s="9" t="n">
        <x:f>MAX(U502,0)</x:f>
        <x:v>0</x:v>
      </x:c>
      <x:c r="Z502" s="9" t="n">
        <x:f>-MIN(U502,0)</x:f>
        <x:v>33.601836377792026</x:v>
      </x:c>
    </x:row>
    <x:row r="503" ht="23" customHeight="1">
      <x:c r="A503" s="2" t="str">
        <x:v>4H-RSI-全期</x:v>
      </x:c>
      <x:c r="B503" s="2" t="str">
        <x:v>4H</x:v>
      </x:c>
      <x:c r="C503" s="2" t="str">
        <x:v>RSI</x:v>
      </x:c>
      <x:c r="D503" s="2" t="str">
        <x:v>全期</x:v>
      </x:c>
      <x:c r="E503" s="2" t="n">
        <x:v>106</x:v>
      </x:c>
      <x:c r="F503" s="2" t="str">
        <x:v>多</x:v>
      </x:c>
      <x:c r="G503" s="11" t="n">
        <x:v>45036.333333333336</x:v>
      </x:c>
      <x:c r="H503" s="11" t="n">
        <x:v>45036.50000000001</x:v>
      </x:c>
      <x:c r="I503" s="11" t="n">
        <x:v>45038.166655092595</x:v>
      </x:c>
      <x:c r="J503" s="9" t="n">
        <x:v>28850</x:v>
      </x:c>
      <x:c r="K503" s="9" t="n">
        <x:v>27273.6</x:v>
      </x:c>
      <x:c r="L503" s="9" t="n">
        <x:v>28855.77</x:v>
      </x:c>
      <x:c r="M503" s="9" t="n">
        <x:v>27268.14528</x:v>
      </x:c>
      <x:c r="N503" s="10" t="n">
        <x:f>IF(F503="多",1,-1)*(K503/J503-1)</x:f>
        <x:v>-0.05464124783362223</x:v>
      </x:c>
      <x:c r="O503" s="10" t="n">
        <x:f>IF(F503="多",1,-1)*(M503/L503-1)</x:f>
        <x:v>-0.05501931572091123</x:v>
      </x:c>
      <x:c r="P503" s="10" t="n">
        <x:v>0.0009724903421395444</x:v>
      </x:c>
      <x:c r="Q503" s="10" t="n">
        <x:v>0.0003511997424084541</x:v>
      </x:c>
      <x:c r="R503" s="10" t="n">
        <x:f>O503-P503-Q503</x:f>
        <x:v>-0.05634300580545923</x:v>
      </x:c>
      <x:c r="S503" s="9" t="n">
        <x:f>V502</x:f>
        <x:v>11907.185216651282</x:v>
      </x:c>
      <x:c r="T503" s="9" t="n">
        <x:f>S503/(1+'回测计划'!$B$33)</x:f>
        <x:v>11901.234599351606</x:v>
      </x:c>
      <x:c r="U503" s="9" t="n">
        <x:f>T503*R503</x:f>
        <x:v>-670.5513301233998</x:v>
      </x:c>
      <x:c r="V503" s="9" t="n">
        <x:f>S503+U503</x:f>
        <x:v>11236.633886527881</x:v>
      </x:c>
      <x:c r="W503" s="2" t="n">
        <x:f>IF(N503&gt;0,1,0)</x:f>
        <x:v>0</x:v>
      </x:c>
      <x:c r="X503" s="2" t="n">
        <x:f>IF(U503&gt;0,1,0)</x:f>
        <x:v>0</x:v>
      </x:c>
      <x:c r="Y503" s="9" t="n">
        <x:f>MAX(U503,0)</x:f>
        <x:v>0</x:v>
      </x:c>
      <x:c r="Z503" s="9" t="n">
        <x:f>-MIN(U503,0)</x:f>
        <x:v>670.5513301233998</x:v>
      </x:c>
    </x:row>
    <x:row r="504" ht="23" customHeight="1">
      <x:c r="A504" s="2" t="str">
        <x:v>4H-RSI-全期</x:v>
      </x:c>
      <x:c r="B504" s="2" t="str">
        <x:v>4H</x:v>
      </x:c>
      <x:c r="C504" s="2" t="str">
        <x:v>RSI</x:v>
      </x:c>
      <x:c r="D504" s="2" t="str">
        <x:v>全期</x:v>
      </x:c>
      <x:c r="E504" s="2" t="n">
        <x:v>107</x:v>
      </x:c>
      <x:c r="F504" s="2" t="str">
        <x:v>多</x:v>
      </x:c>
      <x:c r="G504" s="11" t="n">
        <x:v>45058.166666666664</x:v>
      </x:c>
      <x:c r="H504" s="11" t="n">
        <x:v>45058.333333333336</x:v>
      </x:c>
      <x:c r="I504" s="11" t="n">
        <x:v>45059.99998842592</x:v>
      </x:c>
      <x:c r="J504" s="9" t="n">
        <x:v>26956.4</x:v>
      </x:c>
      <x:c r="K504" s="9" t="n">
        <x:v>26802</x:v>
      </x:c>
      <x:c r="L504" s="9" t="n">
        <x:v>26961.79128</x:v>
      </x:c>
      <x:c r="M504" s="9" t="n">
        <x:v>26796.639600000002</x:v>
      </x:c>
      <x:c r="N504" s="10" t="n">
        <x:f>IF(F504="多",1,-1)*(K504/J504-1)</x:f>
        <x:v>-0.005727767802822359</x:v>
      </x:c>
      <x:c r="O504" s="10" t="n">
        <x:f>IF(F504="多",1,-1)*(M504/L504-1)</x:f>
        <x:v>-0.00612539716982774</x:v>
      </x:c>
      <x:c r="P504" s="10" t="n">
        <x:v>0.0009969373014150863</x:v>
      </x:c>
      <x:c r="Q504" s="10" t="n">
        <x:v>0.00015527679301887846</x:v>
      </x:c>
      <x:c r="R504" s="10" t="n">
        <x:f>O504-P504-Q504</x:f>
        <x:v>-0.007277611264261704</x:v>
      </x:c>
      <x:c r="S504" s="9" t="n">
        <x:f>V503</x:f>
        <x:v>11236.633886527881</x:v>
      </x:c>
      <x:c r="T504" s="9" t="n">
        <x:f>S504/(1+'回测计划'!$B$33)</x:f>
        <x:v>11231.018377339213</x:v>
      </x:c>
      <x:c r="U504" s="9" t="n">
        <x:f>T504*R504</x:f>
        <x:v>-81.73498585205407</x:v>
      </x:c>
      <x:c r="V504" s="9" t="n">
        <x:f>S504+U504</x:f>
        <x:v>11154.898900675827</x:v>
      </x:c>
      <x:c r="W504" s="2" t="n">
        <x:f>IF(N504&gt;0,1,0)</x:f>
        <x:v>0</x:v>
      </x:c>
      <x:c r="X504" s="2" t="n">
        <x:f>IF(U504&gt;0,1,0)</x:f>
        <x:v>0</x:v>
      </x:c>
      <x:c r="Y504" s="9" t="n">
        <x:f>MAX(U504,0)</x:f>
        <x:v>0</x:v>
      </x:c>
      <x:c r="Z504" s="9" t="n">
        <x:f>-MIN(U504,0)</x:f>
        <x:v>81.73498585205407</x:v>
      </x:c>
    </x:row>
    <x:row r="505" ht="23" customHeight="1">
      <x:c r="A505" s="2" t="str">
        <x:v>4H-RSI-全期</x:v>
      </x:c>
      <x:c r="B505" s="2" t="str">
        <x:v>4H</x:v>
      </x:c>
      <x:c r="C505" s="2" t="str">
        <x:v>RSI</x:v>
      </x:c>
      <x:c r="D505" s="2" t="str">
        <x:v>全期</x:v>
      </x:c>
      <x:c r="E505" s="2" t="n">
        <x:v>108</x:v>
      </x:c>
      <x:c r="F505" s="2" t="str">
        <x:v>多</x:v>
      </x:c>
      <x:c r="G505" s="11" t="n">
        <x:v>45071.166666666664</x:v>
      </x:c>
      <x:c r="H505" s="11" t="n">
        <x:v>45071.333333333336</x:v>
      </x:c>
      <x:c r="I505" s="11" t="n">
        <x:v>45072.99998842592</x:v>
      </x:c>
      <x:c r="J505" s="9" t="n">
        <x:v>26313.9</x:v>
      </x:c>
      <x:c r="K505" s="9" t="n">
        <x:v>26737.5</x:v>
      </x:c>
      <x:c r="L505" s="9" t="n">
        <x:v>26319.162780000002</x:v>
      </x:c>
      <x:c r="M505" s="9" t="n">
        <x:v>26732.1525</x:v>
      </x:c>
      <x:c r="N505" s="10" t="n">
        <x:f>IF(F505="多",1,-1)*(K505/J505-1)</x:f>
        <x:v>0.016097955833228816</x:v>
      </x:c>
      <x:c r="O505" s="10" t="n">
        <x:f>IF(F505="多",1,-1)*(M505/L505-1)</x:f>
        <x:v>0.01569159792247765</x:v>
      </x:c>
      <x:c r="P505" s="10" t="n">
        <x:v>0.0010078457989612388</x:v>
      </x:c>
      <x:c r="Q505" s="10" t="n">
        <x:v>0.0003958485223517778</x:v>
      </x:c>
      <x:c r="R505" s="10" t="n">
        <x:f>O505-P505-Q505</x:f>
        <x:v>0.014287903601164635</x:v>
      </x:c>
      <x:c r="S505" s="9" t="n">
        <x:f>V504</x:f>
        <x:v>11154.898900675827</x:v>
      </x:c>
      <x:c r="T505" s="9" t="n">
        <x:f>S505/(1+'回测计划'!$B$33)</x:f>
        <x:v>11149.32423855655</x:v>
      </x:c>
      <x:c r="U505" s="9" t="n">
        <x:f>T505*R505</x:f>
        <x:v>159.30046993862427</x:v>
      </x:c>
      <x:c r="V505" s="9" t="n">
        <x:f>S505+U505</x:f>
        <x:v>11314.199370614451</x:v>
      </x:c>
      <x:c r="W505" s="2" t="n">
        <x:f>IF(N505&gt;0,1,0)</x:f>
        <x:v>1</x:v>
      </x:c>
      <x:c r="X505" s="2" t="n">
        <x:f>IF(U505&gt;0,1,0)</x:f>
        <x:v>1</x:v>
      </x:c>
      <x:c r="Y505" s="9" t="n">
        <x:f>MAX(U505,0)</x:f>
        <x:v>159.30046993862427</x:v>
      </x:c>
      <x:c r="Z505" s="9" t="n">
        <x:f>-MIN(U505,0)</x:f>
        <x:v>0</x:v>
      </x:c>
    </x:row>
    <x:row r="506" ht="23" customHeight="1">
      <x:c r="A506" s="2" t="str">
        <x:v>4H-RSI-全期</x:v>
      </x:c>
      <x:c r="B506" s="2" t="str">
        <x:v>4H</x:v>
      </x:c>
      <x:c r="C506" s="2" t="str">
        <x:v>RSI</x:v>
      </x:c>
      <x:c r="D506" s="2" t="str">
        <x:v>全期</x:v>
      </x:c>
      <x:c r="E506" s="2" t="n">
        <x:v>109</x:v>
      </x:c>
      <x:c r="F506" s="2" t="str">
        <x:v>多</x:v>
      </x:c>
      <x:c r="G506" s="11" t="n">
        <x:v>45092.666666666664</x:v>
      </x:c>
      <x:c r="H506" s="11" t="n">
        <x:v>45092.833333333336</x:v>
      </x:c>
      <x:c r="I506" s="11" t="n">
        <x:v>45094.49998842592</x:v>
      </x:c>
      <x:c r="J506" s="9" t="n">
        <x:v>25007</x:v>
      </x:c>
      <x:c r="K506" s="9" t="n">
        <x:v>26253.4</x:v>
      </x:c>
      <x:c r="L506" s="9" t="n">
        <x:v>25012.0014</x:v>
      </x:c>
      <x:c r="M506" s="9" t="n">
        <x:v>26248.14932</x:v>
      </x:c>
      <x:c r="N506" s="10" t="n">
        <x:f>IF(F506="多",1,-1)*(K506/J506-1)</x:f>
        <x:v>0.0498420442276164</x:v>
      </x:c>
      <x:c r="O506" s="10" t="n">
        <x:f>IF(F506="多",1,-1)*(M506/L506-1)</x:f>
        <x:v>0.04942219138049464</x:v>
      </x:c>
      <x:c r="P506" s="10" t="n">
        <x:v>0.0010247110956902472</x:v>
      </x:c>
      <x:c r="Q506" s="10" t="n">
        <x:v>0.0002216323834445719</x:v>
      </x:c>
      <x:c r="R506" s="10" t="n">
        <x:f>O506-P506-Q506</x:f>
        <x:v>0.04817584790135982</x:v>
      </x:c>
      <x:c r="S506" s="9" t="n">
        <x:f>V505</x:f>
        <x:v>11314.199370614451</x:v>
      </x:c>
      <x:c r="T506" s="9" t="n">
        <x:f>S506/(1+'回测计划'!$B$33)</x:f>
        <x:v>11308.545098065419</x:v>
      </x:c>
      <x:c r="U506" s="9" t="n">
        <x:f>T506*R506</x:f>
        <x:v>544.7987486300677</x:v>
      </x:c>
      <x:c r="V506" s="9" t="n">
        <x:f>S506+U506</x:f>
        <x:v>11858.99811924452</x:v>
      </x:c>
      <x:c r="W506" s="2" t="n">
        <x:f>IF(N506&gt;0,1,0)</x:f>
        <x:v>1</x:v>
      </x:c>
      <x:c r="X506" s="2" t="n">
        <x:f>IF(U506&gt;0,1,0)</x:f>
        <x:v>1</x:v>
      </x:c>
      <x:c r="Y506" s="9" t="n">
        <x:f>MAX(U506,0)</x:f>
        <x:v>544.7987486300677</x:v>
      </x:c>
      <x:c r="Z506" s="9" t="n">
        <x:f>-MIN(U506,0)</x:f>
        <x:v>0</x:v>
      </x:c>
    </x:row>
    <x:row r="507" ht="23" customHeight="1">
      <x:c r="A507" s="2" t="str">
        <x:v>4H-RSI-全期</x:v>
      </x:c>
      <x:c r="B507" s="2" t="str">
        <x:v>4H</x:v>
      </x:c>
      <x:c r="C507" s="2" t="str">
        <x:v>RSI</x:v>
      </x:c>
      <x:c r="D507" s="2" t="str">
        <x:v>全期</x:v>
      </x:c>
      <x:c r="E507" s="2" t="n">
        <x:v>110</x:v>
      </x:c>
      <x:c r="F507" s="2" t="str">
        <x:v>空</x:v>
      </x:c>
      <x:c r="G507" s="11" t="n">
        <x:v>45096.166666666664</x:v>
      </x:c>
      <x:c r="H507" s="11" t="n">
        <x:v>45096.333333333336</x:v>
      </x:c>
      <x:c r="I507" s="11" t="n">
        <x:v>45097.99998842592</x:v>
      </x:c>
      <x:c r="J507" s="9" t="n">
        <x:v>26329.6</x:v>
      </x:c>
      <x:c r="K507" s="9" t="n">
        <x:v>27054.2</x:v>
      </x:c>
      <x:c r="L507" s="9" t="n">
        <x:v>26324.33408</x:v>
      </x:c>
      <x:c r="M507" s="9" t="n">
        <x:v>27059.61084</x:v>
      </x:c>
      <x:c r="N507" s="10" t="n">
        <x:f>IF(F507="多",1,-1)*(K507/J507-1)</x:f>
        <x:v>-0.027520357316480393</x:v>
      </x:c>
      <x:c r="O507" s="10" t="n">
        <x:f>IF(F507="多",1,-1)*(M507/L507-1)</x:f>
        <x:v>-0.027931447677479238</x:v>
      </x:c>
      <x:c r="P507" s="10" t="n">
        <x:v>0.0010139657238387397</x:v>
      </x:c>
      <x:c r="Q507" s="10" t="n">
        <x:v>-0.00014100931034838094</x:v>
      </x:c>
      <x:c r="R507" s="10" t="n">
        <x:f>O507-P507-Q507</x:f>
        <x:v>-0.0288044040909696</x:v>
      </x:c>
      <x:c r="S507" s="9" t="n">
        <x:f>V506</x:f>
        <x:v>11858.99811924452</x:v>
      </x:c>
      <x:c r="T507" s="9" t="n">
        <x:f>S507/(1+'回测计划'!$B$33)</x:f>
        <x:v>11853.071583452793</x:v>
      </x:c>
      <x:c r="U507" s="9" t="n">
        <x:f>T507*R507</x:f>
        <x:v>-341.42066360896314</x:v>
      </x:c>
      <x:c r="V507" s="9" t="n">
        <x:f>S507+U507</x:f>
        <x:v>11517.577455635555</x:v>
      </x:c>
      <x:c r="W507" s="2" t="n">
        <x:f>IF(N507&gt;0,1,0)</x:f>
        <x:v>0</x:v>
      </x:c>
      <x:c r="X507" s="2" t="n">
        <x:f>IF(U507&gt;0,1,0)</x:f>
        <x:v>0</x:v>
      </x:c>
      <x:c r="Y507" s="9" t="n">
        <x:f>MAX(U507,0)</x:f>
        <x:v>0</x:v>
      </x:c>
      <x:c r="Z507" s="9" t="n">
        <x:f>-MIN(U507,0)</x:f>
        <x:v>341.42066360896314</x:v>
      </x:c>
    </x:row>
    <x:row r="508" ht="23" customHeight="1">
      <x:c r="A508" s="2" t="str">
        <x:v>4H-RSI-全期</x:v>
      </x:c>
      <x:c r="B508" s="2" t="str">
        <x:v>4H</x:v>
      </x:c>
      <x:c r="C508" s="2" t="str">
        <x:v>RSI</x:v>
      </x:c>
      <x:c r="D508" s="2" t="str">
        <x:v>全期</x:v>
      </x:c>
      <x:c r="E508" s="2" t="n">
        <x:v>111</x:v>
      </x:c>
      <x:c r="F508" s="2" t="str">
        <x:v>空</x:v>
      </x:c>
      <x:c r="G508" s="11" t="n">
        <x:v>45101.00000000001</x:v>
      </x:c>
      <x:c r="H508" s="11" t="n">
        <x:v>45101.166666666664</x:v>
      </x:c>
      <x:c r="I508" s="11" t="n">
        <x:v>45102.833321759266</x:v>
      </x:c>
      <x:c r="J508" s="9" t="n">
        <x:v>30873.7</x:v>
      </x:c>
      <x:c r="K508" s="9" t="n">
        <x:v>30710</x:v>
      </x:c>
      <x:c r="L508" s="9" t="n">
        <x:v>30867.525260000002</x:v>
      </x:c>
      <x:c r="M508" s="9" t="n">
        <x:v>30716.142</x:v>
      </x:c>
      <x:c r="N508" s="10" t="n">
        <x:f>IF(F508="多",1,-1)*(K508/J508-1)</x:f>
        <x:v>0.005302247544026195</x:v>
      </x:c>
      <x:c r="O508" s="10" t="n">
        <x:f>IF(F508="多",1,-1)*(M508/L508-1)</x:f>
        <x:v>0.004904288851305338</x:v>
      </x:c>
      <x:c r="P508" s="10" t="n">
        <x:v>0.0009975478555743474</x:v>
      </x:c>
      <x:c r="Q508" s="10" t="n">
        <x:v>-0.0004952317968881434</x:v>
      </x:c>
      <x:c r="R508" s="10" t="n">
        <x:f>O508-P508-Q508</x:f>
        <x:v>0.004401972792619135</x:v>
      </x:c>
      <x:c r="S508" s="9" t="n">
        <x:f>V507</x:f>
        <x:v>11517.577455635555</x:v>
      </x:c>
      <x:c r="T508" s="9" t="n">
        <x:f>S508/(1+'回测计划'!$B$33)</x:f>
        <x:v>11511.821544863125</x:v>
      </x:c>
      <x:c r="U508" s="9" t="n">
        <x:f>T508*R508</x:f>
        <x:v>50.67472523397426</x:v>
      </x:c>
      <x:c r="V508" s="9" t="n">
        <x:f>S508+U508</x:f>
        <x:v>11568.25218086953</x:v>
      </x:c>
      <x:c r="W508" s="2" t="n">
        <x:f>IF(N508&gt;0,1,0)</x:f>
        <x:v>1</x:v>
      </x:c>
      <x:c r="X508" s="2" t="n">
        <x:f>IF(U508&gt;0,1,0)</x:f>
        <x:v>1</x:v>
      </x:c>
      <x:c r="Y508" s="9" t="n">
        <x:f>MAX(U508,0)</x:f>
        <x:v>50.67472523397426</x:v>
      </x:c>
      <x:c r="Z508" s="9" t="n">
        <x:f>-MIN(U508,0)</x:f>
        <x:v>0</x:v>
      </x:c>
    </x:row>
    <x:row r="509" ht="23" customHeight="1">
      <x:c r="A509" s="2" t="str">
        <x:v>4H-RSI-全期</x:v>
      </x:c>
      <x:c r="B509" s="2" t="str">
        <x:v>4H</x:v>
      </x:c>
      <x:c r="C509" s="2" t="str">
        <x:v>RSI</x:v>
      </x:c>
      <x:c r="D509" s="2" t="str">
        <x:v>全期</x:v>
      </x:c>
      <x:c r="E509" s="2" t="n">
        <x:v>112</x:v>
      </x:c>
      <x:c r="F509" s="2" t="str">
        <x:v>空</x:v>
      </x:c>
      <x:c r="G509" s="11" t="n">
        <x:v>45107.833333333336</x:v>
      </x:c>
      <x:c r="H509" s="11" t="n">
        <x:v>45108.00000000001</x:v>
      </x:c>
      <x:c r="I509" s="11" t="n">
        <x:v>45109.666655092595</x:v>
      </x:c>
      <x:c r="J509" s="9" t="n">
        <x:v>30052</x:v>
      </x:c>
      <x:c r="K509" s="9" t="n">
        <x:v>30504.7</x:v>
      </x:c>
      <x:c r="L509" s="9" t="n">
        <x:v>30045.9896</x:v>
      </x:c>
      <x:c r="M509" s="9" t="n">
        <x:v>30510.80094</x:v>
      </x:c>
      <x:c r="N509" s="10" t="n">
        <x:f>IF(F509="多",1,-1)*(K509/J509-1)</x:f>
        <x:v>-0.015063889258618346</x:v>
      </x:c>
      <x:c r="O509" s="10" t="n">
        <x:f>IF(F509="多",1,-1)*(M509/L509-1)</x:f>
        <x:v>-0.015469996035677225</x:v>
      </x:c>
      <x:c r="P509" s="10" t="n">
        <x:v>0.0010077349980178387</x:v>
      </x:c>
      <x:c r="Q509" s="10" t="n">
        <x:v>-0.000506208655547156</x:v>
      </x:c>
      <x:c r="R509" s="10" t="n">
        <x:f>O509-P509-Q509</x:f>
        <x:v>-0.015971522378147907</x:v>
      </x:c>
      <x:c r="S509" s="9" t="n">
        <x:f>V508</x:f>
        <x:v>11568.25218086953</x:v>
      </x:c>
      <x:c r="T509" s="9" t="n">
        <x:f>S509/(1+'回测计划'!$B$33)</x:f>
        <x:v>11562.470945396832</x:v>
      </x:c>
      <x:c r="U509" s="9" t="n">
        <x:f>T509*R509</x:f>
        <x:v>-184.67026345109048</x:v>
      </x:c>
      <x:c r="V509" s="9" t="n">
        <x:f>S509+U509</x:f>
        <x:v>11383.581917418438</x:v>
      </x:c>
      <x:c r="W509" s="2" t="n">
        <x:f>IF(N509&gt;0,1,0)</x:f>
        <x:v>0</x:v>
      </x:c>
      <x:c r="X509" s="2" t="n">
        <x:f>IF(U509&gt;0,1,0)</x:f>
        <x:v>0</x:v>
      </x:c>
      <x:c r="Y509" s="9" t="n">
        <x:f>MAX(U509,0)</x:f>
        <x:v>0</x:v>
      </x:c>
      <x:c r="Z509" s="9" t="n">
        <x:f>-MIN(U509,0)</x:f>
        <x:v>184.67026345109048</x:v>
      </x:c>
    </x:row>
    <x:row r="510" ht="23" customHeight="1">
      <x:c r="A510" s="2" t="str">
        <x:v>4H-RSI-全期</x:v>
      </x:c>
      <x:c r="B510" s="2" t="str">
        <x:v>4H</x:v>
      </x:c>
      <x:c r="C510" s="2" t="str">
        <x:v>RSI</x:v>
      </x:c>
      <x:c r="D510" s="2" t="str">
        <x:v>全期</x:v>
      </x:c>
      <x:c r="E510" s="2" t="n">
        <x:v>113</x:v>
      </x:c>
      <x:c r="F510" s="2" t="str">
        <x:v>空</x:v>
      </x:c>
      <x:c r="G510" s="11" t="n">
        <x:v>45111.166666666664</x:v>
      </x:c>
      <x:c r="H510" s="11" t="n">
        <x:v>45111.333333333336</x:v>
      </x:c>
      <x:c r="I510" s="11" t="n">
        <x:v>45112.99998842592</x:v>
      </x:c>
      <x:c r="J510" s="9" t="n">
        <x:v>31149</x:v>
      </x:c>
      <x:c r="K510" s="9" t="n">
        <x:v>30345</x:v>
      </x:c>
      <x:c r="L510" s="9" t="n">
        <x:v>31142.7702</x:v>
      </x:c>
      <x:c r="M510" s="9" t="n">
        <x:v>30351.069</x:v>
      </x:c>
      <x:c r="N510" s="10" t="n">
        <x:f>IF(F510="多",1,-1)*(K510/J510-1)</x:f>
        <x:v>0.025811422517576843</x:v>
      </x:c>
      <x:c r="O510" s="10" t="n">
        <x:f>IF(F510="多",1,-1)*(M510/L510-1)</x:f>
        <x:v>0.025421669135907488</x:v>
      </x:c>
      <x:c r="P510" s="10" t="n">
        <x:v>0.0009872891654320462</x:v>
      </x:c>
      <x:c r="Q510" s="10" t="n">
        <x:v>-0.000496206660510845</x:v>
      </x:c>
      <x:c r="R510" s="10" t="n">
        <x:f>O510-P510-Q510</x:f>
        <x:v>0.02493058663098629</x:v>
      </x:c>
      <x:c r="S510" s="9" t="n">
        <x:f>V509</x:f>
        <x:v>11383.581917418438</x:v>
      </x:c>
      <x:c r="T510" s="9" t="n">
        <x:f>S510/(1+'回测计划'!$B$33)</x:f>
        <x:v>11377.892970932971</x:v>
      </x:c>
      <x:c r="U510" s="9" t="n">
        <x:f>T510*R510</x:f>
        <x:v>283.6575463899344</x:v>
      </x:c>
      <x:c r="V510" s="9" t="n">
        <x:f>S510+U510</x:f>
        <x:v>11667.239463808372</x:v>
      </x:c>
      <x:c r="W510" s="2" t="n">
        <x:f>IF(N510&gt;0,1,0)</x:f>
        <x:v>1</x:v>
      </x:c>
      <x:c r="X510" s="2" t="n">
        <x:f>IF(U510&gt;0,1,0)</x:f>
        <x:v>1</x:v>
      </x:c>
      <x:c r="Y510" s="9" t="n">
        <x:f>MAX(U510,0)</x:f>
        <x:v>283.6575463899344</x:v>
      </x:c>
      <x:c r="Z510" s="9" t="n">
        <x:f>-MIN(U510,0)</x:f>
        <x:v>0</x:v>
      </x:c>
    </x:row>
    <x:row r="511" ht="23" customHeight="1">
      <x:c r="A511" s="2" t="str">
        <x:v>4H-RSI-全期</x:v>
      </x:c>
      <x:c r="B511" s="2" t="str">
        <x:v>4H</x:v>
      </x:c>
      <x:c r="C511" s="2" t="str">
        <x:v>RSI</x:v>
      </x:c>
      <x:c r="D511" s="2" t="str">
        <x:v>全期</x:v>
      </x:c>
      <x:c r="E511" s="2" t="n">
        <x:v>114</x:v>
      </x:c>
      <x:c r="F511" s="2" t="str">
        <x:v>多</x:v>
      </x:c>
      <x:c r="G511" s="11" t="n">
        <x:v>45124.833333333336</x:v>
      </x:c>
      <x:c r="H511" s="11" t="n">
        <x:v>45125.00000000001</x:v>
      </x:c>
      <x:c r="I511" s="11" t="n">
        <x:v>45126.666655092595</x:v>
      </x:c>
      <x:c r="J511" s="9" t="n">
        <x:v>30163.4</x:v>
      </x:c>
      <x:c r="K511" s="9" t="n">
        <x:v>29984</x:v>
      </x:c>
      <x:c r="L511" s="9" t="n">
        <x:v>30169.43268</x:v>
      </x:c>
      <x:c r="M511" s="9" t="n">
        <x:v>29978.0032</x:v>
      </x:c>
      <x:c r="N511" s="10" t="n">
        <x:f>IF(F511="多",1,-1)*(K511/J511-1)</x:f>
        <x:v>-0.005947605376051768</x:v>
      </x:c>
      <x:c r="O511" s="10" t="n">
        <x:f>IF(F511="多",1,-1)*(M511/L511-1)</x:f>
        <x:v>-0.006345146825611492</x:v>
      </x:c>
      <x:c r="P511" s="10" t="n">
        <x:v>0.0009968274265871942</x:v>
      </x:c>
      <x:c r="Q511" s="10" t="n">
        <x:v>0.0002802797870509973</x:v>
      </x:c>
      <x:c r="R511" s="10" t="n">
        <x:f>O511-P511-Q511</x:f>
        <x:v>-0.0076222540392496835</x:v>
      </x:c>
      <x:c r="S511" s="9" t="n">
        <x:f>V510</x:f>
        <x:v>11667.239463808372</x:v>
      </x:c>
      <x:c r="T511" s="9" t="n">
        <x:f>S511/(1+'回测计划'!$B$33)</x:f>
        <x:v>11661.408759428658</x:v>
      </x:c>
      <x:c r="U511" s="9" t="n">
        <x:f>T511*R511</x:f>
        <x:v>-88.88622001989673</x:v>
      </x:c>
      <x:c r="V511" s="9" t="n">
        <x:f>S511+U511</x:f>
        <x:v>11578.353243788475</x:v>
      </x:c>
      <x:c r="W511" s="2" t="n">
        <x:f>IF(N511&gt;0,1,0)</x:f>
        <x:v>0</x:v>
      </x:c>
      <x:c r="X511" s="2" t="n">
        <x:f>IF(U511&gt;0,1,0)</x:f>
        <x:v>0</x:v>
      </x:c>
      <x:c r="Y511" s="9" t="n">
        <x:f>MAX(U511,0)</x:f>
        <x:v>0</x:v>
      </x:c>
      <x:c r="Z511" s="9" t="n">
        <x:f>-MIN(U511,0)</x:f>
        <x:v>88.88622001989673</x:v>
      </x:c>
    </x:row>
    <x:row r="512" ht="23" customHeight="1">
      <x:c r="A512" s="2" t="str">
        <x:v>4H-RSI-全期</x:v>
      </x:c>
      <x:c r="B512" s="2" t="str">
        <x:v>4H</x:v>
      </x:c>
      <x:c r="C512" s="2" t="str">
        <x:v>RSI</x:v>
      </x:c>
      <x:c r="D512" s="2" t="str">
        <x:v>全期</x:v>
      </x:c>
      <x:c r="E512" s="2" t="n">
        <x:v>115</x:v>
      </x:c>
      <x:c r="F512" s="2" t="str">
        <x:v>多</x:v>
      </x:c>
      <x:c r="G512" s="11" t="n">
        <x:v>45131.50000000001</x:v>
      </x:c>
      <x:c r="H512" s="11" t="n">
        <x:v>45131.666666666664</x:v>
      </x:c>
      <x:c r="I512" s="11" t="n">
        <x:v>45133.333321759266</x:v>
      </x:c>
      <x:c r="J512" s="9" t="n">
        <x:v>29816.4</x:v>
      </x:c>
      <x:c r="K512" s="9" t="n">
        <x:v>29216.3</x:v>
      </x:c>
      <x:c r="L512" s="9" t="n">
        <x:v>29822.36328</x:v>
      </x:c>
      <x:c r="M512" s="9" t="n">
        <x:v>29210.45674</x:v>
      </x:c>
      <x:c r="N512" s="10" t="n">
        <x:f>IF(F512="多",1,-1)*(K512/J512-1)</x:f>
        <x:v>-0.020126507559598106</x:v>
      </x:c>
      <x:c r="O512" s="10" t="n">
        <x:f>IF(F512="多",1,-1)*(M512/L512-1)</x:f>
        <x:v>-0.020518378582369712</x:v>
      </x:c>
      <x:c r="P512" s="10" t="n">
        <x:v>0.0009897408107088152</x:v>
      </x:c>
      <x:c r="Q512" s="10" t="n">
        <x:v>0.00033295008285461503</x:v>
      </x:c>
      <x:c r="R512" s="10" t="n">
        <x:f>O512-P512-Q512</x:f>
        <x:v>-0.02184106947593314</x:v>
      </x:c>
      <x:c r="S512" s="9" t="n">
        <x:f>V511</x:f>
        <x:v>11578.353243788475</x:v>
      </x:c>
      <x:c r="T512" s="9" t="n">
        <x:f>S512/(1+'回测计划'!$B$33)</x:f>
        <x:v>11572.566960308322</x:v>
      </x:c>
      <x:c r="U512" s="9" t="n">
        <x:f>T512*R512</x:f>
        <x:v>-252.7572389949825</x:v>
      </x:c>
      <x:c r="V512" s="9" t="n">
        <x:f>S512+U512</x:f>
        <x:v>11325.596004793493</x:v>
      </x:c>
      <x:c r="W512" s="2" t="n">
        <x:f>IF(N512&gt;0,1,0)</x:f>
        <x:v>0</x:v>
      </x:c>
      <x:c r="X512" s="2" t="n">
        <x:f>IF(U512&gt;0,1,0)</x:f>
        <x:v>0</x:v>
      </x:c>
      <x:c r="Y512" s="9" t="n">
        <x:f>MAX(U512,0)</x:f>
        <x:v>0</x:v>
      </x:c>
      <x:c r="Z512" s="9" t="n">
        <x:f>-MIN(U512,0)</x:f>
        <x:v>252.7572389949825</x:v>
      </x:c>
    </x:row>
    <x:row r="513" ht="23" customHeight="1">
      <x:c r="A513" s="2" t="str">
        <x:v>4H-RSI-全期</x:v>
      </x:c>
      <x:c r="B513" s="2" t="str">
        <x:v>4H</x:v>
      </x:c>
      <x:c r="C513" s="2" t="str">
        <x:v>RSI</x:v>
      </x:c>
      <x:c r="D513" s="2" t="str">
        <x:v>全期</x:v>
      </x:c>
      <x:c r="E513" s="2" t="n">
        <x:v>116</x:v>
      </x:c>
      <x:c r="F513" s="2" t="str">
        <x:v>多</x:v>
      </x:c>
      <x:c r="G513" s="11" t="n">
        <x:v>45135.166666666664</x:v>
      </x:c>
      <x:c r="H513" s="11" t="n">
        <x:v>45135.333333333336</x:v>
      </x:c>
      <x:c r="I513" s="11" t="n">
        <x:v>45136.99998842592</x:v>
      </x:c>
      <x:c r="J513" s="9" t="n">
        <x:v>29209.8</x:v>
      </x:c>
      <x:c r="K513" s="9" t="n">
        <x:v>29284.8</x:v>
      </x:c>
      <x:c r="L513" s="9" t="n">
        <x:v>29215.641959999997</x:v>
      </x:c>
      <x:c r="M513" s="9" t="n">
        <x:v>29278.94304</x:v>
      </x:c>
      <x:c r="N513" s="10" t="n">
        <x:f>IF(F513="多",1,-1)*(K513/J513-1)</x:f>
        <x:v>0.002567631411375615</x:v>
      </x:c>
      <x:c r="O513" s="10" t="n">
        <x:f>IF(F513="多",1,-1)*(M513/L513-1)</x:f>
        <x:v>0.002166684548183806</x:v>
      </x:c>
      <x:c r="P513" s="10" t="n">
        <x:v>0.001001083342274092</x:v>
      </x:c>
      <x:c r="Q513" s="10" t="n">
        <x:v>0.00031317043101525207</x:v>
      </x:c>
      <x:c r="R513" s="10" t="n">
        <x:f>O513-P513-Q513</x:f>
        <x:v>0.0008524307748944619</x:v>
      </x:c>
      <x:c r="S513" s="9" t="n">
        <x:f>V512</x:f>
        <x:v>11325.596004793493</x:v>
      </x:c>
      <x:c r="T513" s="9" t="n">
        <x:f>S513/(1+'回测计划'!$B$33)</x:f>
        <x:v>11319.936036775107</x:v>
      </x:c>
      <x:c r="U513" s="9" t="n">
        <x:f>T513*R513</x:f>
        <x:v>9.649461847583948</x:v>
      </x:c>
      <x:c r="V513" s="9" t="n">
        <x:f>S513+U513</x:f>
        <x:v>11335.245466641078</x:v>
      </x:c>
      <x:c r="W513" s="2" t="n">
        <x:f>IF(N513&gt;0,1,0)</x:f>
        <x:v>1</x:v>
      </x:c>
      <x:c r="X513" s="2" t="n">
        <x:f>IF(U513&gt;0,1,0)</x:f>
        <x:v>1</x:v>
      </x:c>
      <x:c r="Y513" s="9" t="n">
        <x:f>MAX(U513,0)</x:f>
        <x:v>9.649461847583948</x:v>
      </x:c>
      <x:c r="Z513" s="9" t="n">
        <x:f>-MIN(U513,0)</x:f>
        <x:v>0</x:v>
      </x:c>
    </x:row>
    <x:row r="514" ht="23" customHeight="1">
      <x:c r="A514" s="2" t="str">
        <x:v>4H-RSI-全期</x:v>
      </x:c>
      <x:c r="B514" s="2" t="str">
        <x:v>4H</x:v>
      </x:c>
      <x:c r="C514" s="2" t="str">
        <x:v>RSI</x:v>
      </x:c>
      <x:c r="D514" s="2" t="str">
        <x:v>全期</x:v>
      </x:c>
      <x:c r="E514" s="2" t="n">
        <x:v>117</x:v>
      </x:c>
      <x:c r="F514" s="2" t="str">
        <x:v>多</x:v>
      </x:c>
      <x:c r="G514" s="11" t="n">
        <x:v>45139.50000000001</x:v>
      </x:c>
      <x:c r="H514" s="11" t="n">
        <x:v>45139.666666666664</x:v>
      </x:c>
      <x:c r="I514" s="11" t="n">
        <x:v>45141.333321759266</x:v>
      </x:c>
      <x:c r="J514" s="9" t="n">
        <x:v>28921.2</x:v>
      </x:c>
      <x:c r="K514" s="9" t="n">
        <x:v>29170.1</x:v>
      </x:c>
      <x:c r="L514" s="9" t="n">
        <x:v>28926.98424</x:v>
      </x:c>
      <x:c r="M514" s="9" t="n">
        <x:v>29164.26598</x:v>
      </x:c>
      <x:c r="N514" s="10" t="n">
        <x:f>IF(F514="多",1,-1)*(K514/J514-1)</x:f>
        <x:v>0.00860614359016898</x:v>
      </x:c>
      <x:c r="O514" s="10" t="n">
        <x:f>IF(F514="多",1,-1)*(M514/L514-1)</x:f>
        <x:v>0.008202781805090043</x:v>
      </x:c>
      <x:c r="P514" s="10" t="n">
        <x:v>0.001004101390902545</x:v>
      </x:c>
      <x:c r="Q514" s="10" t="n">
        <x:v>0.00040628811847428185</x:v>
      </x:c>
      <x:c r="R514" s="10" t="n">
        <x:f>O514-P514-Q514</x:f>
        <x:v>0.006792392295713216</x:v>
      </x:c>
      <x:c r="S514" s="9" t="n">
        <x:f>V513</x:f>
        <x:v>11335.245466641078</x:v>
      </x:c>
      <x:c r="T514" s="9" t="n">
        <x:f>S514/(1+'回测计划'!$B$33)</x:f>
        <x:v>11329.580676302927</x:v>
      </x:c>
      <x:c r="U514" s="9" t="n">
        <x:f>T514*R514</x:f>
        <x:v>76.95495649938132</x:v>
      </x:c>
      <x:c r="V514" s="9" t="n">
        <x:f>S514+U514</x:f>
        <x:v>11412.200423140459</x:v>
      </x:c>
      <x:c r="W514" s="2" t="n">
        <x:f>IF(N514&gt;0,1,0)</x:f>
        <x:v>1</x:v>
      </x:c>
      <x:c r="X514" s="2" t="n">
        <x:f>IF(U514&gt;0,1,0)</x:f>
        <x:v>1</x:v>
      </x:c>
      <x:c r="Y514" s="9" t="n">
        <x:f>MAX(U514,0)</x:f>
        <x:v>76.95495649938132</x:v>
      </x:c>
      <x:c r="Z514" s="9" t="n">
        <x:f>-MIN(U514,0)</x:f>
        <x:v>0</x:v>
      </x:c>
    </x:row>
    <x:row r="515" ht="23" customHeight="1">
      <x:c r="A515" s="2" t="str">
        <x:v>4H-RSI-全期</x:v>
      </x:c>
      <x:c r="B515" s="2" t="str">
        <x:v>4H</x:v>
      </x:c>
      <x:c r="C515" s="2" t="str">
        <x:v>RSI</x:v>
      </x:c>
      <x:c r="D515" s="2" t="str">
        <x:v>全期</x:v>
      </x:c>
      <x:c r="E515" s="2" t="n">
        <x:v>118</x:v>
      </x:c>
      <x:c r="F515" s="2" t="str">
        <x:v>多</x:v>
      </x:c>
      <x:c r="G515" s="11" t="n">
        <x:v>45143.166666666664</x:v>
      </x:c>
      <x:c r="H515" s="11" t="n">
        <x:v>45143.333333333336</x:v>
      </x:c>
      <x:c r="I515" s="11" t="n">
        <x:v>45144.99998842592</x:v>
      </x:c>
      <x:c r="J515" s="9" t="n">
        <x:v>29101.1</x:v>
      </x:c>
      <x:c r="K515" s="9" t="n">
        <x:v>29001</x:v>
      </x:c>
      <x:c r="L515" s="9" t="n">
        <x:v>29106.920219999996</x:v>
      </x:c>
      <x:c r="M515" s="9" t="n">
        <x:v>28995.199800000002</x:v>
      </x:c>
      <x:c r="N515" s="10" t="n">
        <x:f>IF(F515="多",1,-1)*(K515/J515-1)</x:f>
        <x:v>-0.003439732518701999</x:v>
      </x:c>
      <x:c r="O515" s="10" t="n">
        <x:f>IF(F515="多",1,-1)*(M515/L515-1)</x:f>
        <x:v>-0.003838276916814709</x:v>
      </x:c>
      <x:c r="P515" s="10" t="n">
        <x:v>0.0009980808615415926</x:v>
      </x:c>
      <x:c r="Q515" s="10" t="n">
        <x:v>0.0003992500722221962</x:v>
      </x:c>
      <x:c r="R515" s="10" t="n">
        <x:f>O515-P515-Q515</x:f>
        <x:v>-0.005235607850578498</x:v>
      </x:c>
      <x:c r="S515" s="9" t="n">
        <x:f>V514</x:f>
        <x:v>11412.200423140459</x:v>
      </x:c>
      <x:c r="T515" s="9" t="n">
        <x:f>S515/(1+'回测计划'!$B$33)</x:f>
        <x:v>11406.497174553184</x:v>
      </x:c>
      <x:c r="U515" s="9" t="n">
        <x:f>T515*R515</x:f>
        <x:v>-59.7199461546921</x:v>
      </x:c>
      <x:c r="V515" s="9" t="n">
        <x:f>S515+U515</x:f>
        <x:v>11352.480476985767</x:v>
      </x:c>
      <x:c r="W515" s="2" t="n">
        <x:f>IF(N515&gt;0,1,0)</x:f>
        <x:v>0</x:v>
      </x:c>
      <x:c r="X515" s="2" t="n">
        <x:f>IF(U515&gt;0,1,0)</x:f>
        <x:v>0</x:v>
      </x:c>
      <x:c r="Y515" s="9" t="n">
        <x:f>MAX(U515,0)</x:f>
        <x:v>0</x:v>
      </x:c>
      <x:c r="Z515" s="9" t="n">
        <x:f>-MIN(U515,0)</x:f>
        <x:v>59.7199461546921</x:v>
      </x:c>
    </x:row>
    <x:row r="516" ht="23" customHeight="1">
      <x:c r="A516" s="2" t="str">
        <x:v>4H-RSI-全期</x:v>
      </x:c>
      <x:c r="B516" s="2" t="str">
        <x:v>4H</x:v>
      </x:c>
      <x:c r="C516" s="2" t="str">
        <x:v>RSI</x:v>
      </x:c>
      <x:c r="D516" s="2" t="str">
        <x:v>全期</x:v>
      </x:c>
      <x:c r="E516" s="2" t="n">
        <x:v>119</x:v>
      </x:c>
      <x:c r="F516" s="2" t="str">
        <x:v>多</x:v>
      </x:c>
      <x:c r="G516" s="11" t="n">
        <x:v>45161.166666666664</x:v>
      </x:c>
      <x:c r="H516" s="11" t="n">
        <x:v>45161.333333333336</x:v>
      </x:c>
      <x:c r="I516" s="11" t="n">
        <x:v>45162.99998842592</x:v>
      </x:c>
      <x:c r="J516" s="9" t="n">
        <x:v>26044.5</x:v>
      </x:c>
      <x:c r="K516" s="9" t="n">
        <x:v>25987.3</x:v>
      </x:c>
      <x:c r="L516" s="9" t="n">
        <x:v>26049.708899999998</x:v>
      </x:c>
      <x:c r="M516" s="9" t="n">
        <x:v>25982.10254</x:v>
      </x:c>
      <x:c r="N516" s="10" t="n">
        <x:f>IF(F516="多",1,-1)*(K516/J516-1)</x:f>
        <x:v>-0.002196241048973868</x:v>
      </x:c>
      <x:c r="O516" s="10" t="n">
        <x:f>IF(F516="多",1,-1)*(M516/L516-1)</x:f>
        <x:v>-0.002595282744215166</x:v>
      </x:c>
      <x:c r="P516" s="10" t="n">
        <x:v>0.0009987023586278925</x:v>
      </x:c>
      <x:c r="Q516" s="10" t="n">
        <x:v>0.000019212363828060075</x:v>
      </x:c>
      <x:c r="R516" s="10" t="n">
        <x:f>O516-P516-Q516</x:f>
        <x:v>-0.0036131974666711187</x:v>
      </x:c>
      <x:c r="S516" s="9" t="n">
        <x:f>V515</x:f>
        <x:v>11352.480476985767</x:v>
      </x:c>
      <x:c r="T516" s="9" t="n">
        <x:f>S516/(1+'回测计划'!$B$33)</x:f>
        <x:v>11346.807073449043</x:v>
      </x:c>
      <x:c r="U516" s="9" t="n">
        <x:f>T516*R516</x:f>
        <x:v>-40.99825457259201</x:v>
      </x:c>
      <x:c r="V516" s="9" t="n">
        <x:f>S516+U516</x:f>
        <x:v>11311.482222413175</x:v>
      </x:c>
      <x:c r="W516" s="2" t="n">
        <x:f>IF(N516&gt;0,1,0)</x:f>
        <x:v>0</x:v>
      </x:c>
      <x:c r="X516" s="2" t="n">
        <x:f>IF(U516&gt;0,1,0)</x:f>
        <x:v>0</x:v>
      </x:c>
      <x:c r="Y516" s="9" t="n">
        <x:f>MAX(U516,0)</x:f>
        <x:v>0</x:v>
      </x:c>
      <x:c r="Z516" s="9" t="n">
        <x:f>-MIN(U516,0)</x:f>
        <x:v>40.99825457259201</x:v>
      </x:c>
    </x:row>
    <x:row r="517" ht="23" customHeight="1">
      <x:c r="A517" s="2" t="str">
        <x:v>4H-RSI-全期</x:v>
      </x:c>
      <x:c r="B517" s="2" t="str">
        <x:v>4H</x:v>
      </x:c>
      <x:c r="C517" s="2" t="str">
        <x:v>RSI</x:v>
      </x:c>
      <x:c r="D517" s="2" t="str">
        <x:v>全期</x:v>
      </x:c>
      <x:c r="E517" s="2" t="n">
        <x:v>120</x:v>
      </x:c>
      <x:c r="F517" s="2" t="str">
        <x:v>多</x:v>
      </x:c>
      <x:c r="G517" s="11" t="n">
        <x:v>45171.166666666664</x:v>
      </x:c>
      <x:c r="H517" s="11" t="n">
        <x:v>45171.333333333336</x:v>
      </x:c>
      <x:c r="I517" s="11" t="n">
        <x:v>45172.99998842592</x:v>
      </x:c>
      <x:c r="J517" s="9" t="n">
        <x:v>25795.6</x:v>
      </x:c>
      <x:c r="K517" s="9" t="n">
        <x:v>25858.2</x:v>
      </x:c>
      <x:c r="L517" s="9" t="n">
        <x:v>25800.75912</x:v>
      </x:c>
      <x:c r="M517" s="9" t="n">
        <x:v>25853.02836</x:v>
      </x:c>
      <x:c r="N517" s="10" t="n">
        <x:f>IF(F517="多",1,-1)*(K517/J517-1)</x:f>
        <x:v>0.0024267704569771453</x:v>
      </x:c>
      <x:c r="O517" s="10" t="n">
        <x:f>IF(F517="多",1,-1)*(M517/L517-1)</x:f>
        <x:v>0.002025879926900398</x:v>
      </x:c>
      <x:c r="P517" s="10" t="n">
        <x:v>0.0010010129399634503</x:v>
      </x:c>
      <x:c r="Q517" s="10" t="n">
        <x:v>0.00004997133634714356</x:v>
      </x:c>
      <x:c r="R517" s="10" t="n">
        <x:f>O517-P517-Q517</x:f>
        <x:v>0.0009748956505898041</x:v>
      </x:c>
      <x:c r="S517" s="9" t="n">
        <x:f>V516</x:f>
        <x:v>11311.482222413175</x:v>
      </x:c>
      <x:c r="T517" s="9" t="n">
        <x:f>S517/(1+'回测计划'!$B$33)</x:f>
        <x:v>11305.829307759295</x:v>
      </x:c>
      <x:c r="U517" s="9" t="n">
        <x:f>T517*R517</x:f>
        <x:v>11.022003818445272</x:v>
      </x:c>
      <x:c r="V517" s="9" t="n">
        <x:f>S517+U517</x:f>
        <x:v>11322.50422623162</x:v>
      </x:c>
      <x:c r="W517" s="2" t="n">
        <x:f>IF(N517&gt;0,1,0)</x:f>
        <x:v>1</x:v>
      </x:c>
      <x:c r="X517" s="2" t="n">
        <x:f>IF(U517&gt;0,1,0)</x:f>
        <x:v>1</x:v>
      </x:c>
      <x:c r="Y517" s="9" t="n">
        <x:f>MAX(U517,0)</x:f>
        <x:v>11.022003818445272</x:v>
      </x:c>
      <x:c r="Z517" s="9" t="n">
        <x:f>-MIN(U517,0)</x:f>
        <x:v>0</x:v>
      </x:c>
    </x:row>
    <x:row r="518" ht="23" customHeight="1">
      <x:c r="A518" s="2" t="str">
        <x:v>4H-RSI-全期</x:v>
      </x:c>
      <x:c r="B518" s="2" t="str">
        <x:v>4H</x:v>
      </x:c>
      <x:c r="C518" s="2" t="str">
        <x:v>RSI</x:v>
      </x:c>
      <x:c r="D518" s="2" t="str">
        <x:v>全期</x:v>
      </x:c>
      <x:c r="E518" s="2" t="n">
        <x:v>121</x:v>
      </x:c>
      <x:c r="F518" s="2" t="str">
        <x:v>多</x:v>
      </x:c>
      <x:c r="G518" s="11" t="n">
        <x:v>45176.00000000001</x:v>
      </x:c>
      <x:c r="H518" s="11" t="n">
        <x:v>45176.166666666664</x:v>
      </x:c>
      <x:c r="I518" s="11" t="n">
        <x:v>45177.833321759266</x:v>
      </x:c>
      <x:c r="J518" s="9" t="n">
        <x:v>25679.5</x:v>
      </x:c>
      <x:c r="K518" s="9" t="n">
        <x:v>25828.9</x:v>
      </x:c>
      <x:c r="L518" s="9" t="n">
        <x:v>25684.6359</x:v>
      </x:c>
      <x:c r="M518" s="9" t="n">
        <x:v>25823.734220000002</x:v>
      </x:c>
      <x:c r="N518" s="10" t="n">
        <x:f>IF(F518="多",1,-1)*(K518/J518-1)</x:f>
        <x:v>0.005817870285636406</x:v>
      </x:c>
      <x:c r="O518" s="10" t="n">
        <x:f>IF(F518="多",1,-1)*(M518/L518-1)</x:f>
        <x:v>0.005415623586861873</x:v>
      </x:c>
      <x:c r="P518" s="10" t="n">
        <x:v>0.001002707811793431</x:v>
      </x:c>
      <x:c r="Q518" s="10" t="n">
        <x:v>0.00013643649365495405</x:v>
      </x:c>
      <x:c r="R518" s="10" t="n">
        <x:f>O518-P518-Q518</x:f>
        <x:v>0.004276479281413488</x:v>
      </x:c>
      <x:c r="S518" s="9" t="n">
        <x:f>V517</x:f>
        <x:v>11322.50422623162</x:v>
      </x:c>
      <x:c r="T518" s="9" t="n">
        <x:f>S518/(1+'回测计划'!$B$33)</x:f>
        <x:v>11316.845803329956</x:v>
      </x:c>
      <x:c r="U518" s="9" t="n">
        <x:f>T518*R518</x:f>
        <x:v>48.39625660889173</x:v>
      </x:c>
      <x:c r="V518" s="9" t="n">
        <x:f>S518+U518</x:f>
        <x:v>11370.900482840512</x:v>
      </x:c>
      <x:c r="W518" s="2" t="n">
        <x:f>IF(N518&gt;0,1,0)</x:f>
        <x:v>1</x:v>
      </x:c>
      <x:c r="X518" s="2" t="n">
        <x:f>IF(U518&gt;0,1,0)</x:f>
        <x:v>1</x:v>
      </x:c>
      <x:c r="Y518" s="9" t="n">
        <x:f>MAX(U518,0)</x:f>
        <x:v>48.39625660889173</x:v>
      </x:c>
      <x:c r="Z518" s="9" t="n">
        <x:f>-MIN(U518,0)</x:f>
        <x:v>0</x:v>
      </x:c>
    </x:row>
    <x:row r="519" ht="23" customHeight="1">
      <x:c r="A519" s="2" t="str">
        <x:v>4H-RSI-全期</x:v>
      </x:c>
      <x:c r="B519" s="2" t="str">
        <x:v>4H</x:v>
      </x:c>
      <x:c r="C519" s="2" t="str">
        <x:v>RSI</x:v>
      </x:c>
      <x:c r="D519" s="2" t="str">
        <x:v>全期</x:v>
      </x:c>
      <x:c r="E519" s="2" t="n">
        <x:v>122</x:v>
      </x:c>
      <x:c r="F519" s="2" t="str">
        <x:v>空</x:v>
      </x:c>
      <x:c r="G519" s="11" t="n">
        <x:v>45183.00000000001</x:v>
      </x:c>
      <x:c r="H519" s="11" t="n">
        <x:v>45183.166666666664</x:v>
      </x:c>
      <x:c r="I519" s="11" t="n">
        <x:v>45184.833321759266</x:v>
      </x:c>
      <x:c r="J519" s="9" t="n">
        <x:v>26129.4</x:v>
      </x:c>
      <x:c r="K519" s="9" t="n">
        <x:v>26415.3</x:v>
      </x:c>
      <x:c r="L519" s="9" t="n">
        <x:v>26124.174120000003</x:v>
      </x:c>
      <x:c r="M519" s="9" t="n">
        <x:v>26420.583059999997</x:v>
      </x:c>
      <x:c r="N519" s="10" t="n">
        <x:f>IF(F519="多",1,-1)*(K519/J519-1)</x:f>
        <x:v>-0.010941697857585586</x:v>
      </x:c>
      <x:c r="O519" s="10" t="n">
        <x:f>IF(F519="多",1,-1)*(M519/L519-1)</x:f>
        <x:v>-0.011346155428242577</x:v>
      </x:c>
      <x:c r="P519" s="10" t="n">
        <x:v>0.0010056730777141213</x:v>
      </x:c>
      <x:c r="Q519" s="10" t="n">
        <x:v>0.00004384777665072705</x:v>
      </x:c>
      <x:c r="R519" s="10" t="n">
        <x:f>O519-P519-Q519</x:f>
        <x:v>-0.012395676282607427</x:v>
      </x:c>
      <x:c r="S519" s="9" t="n">
        <x:f>V518</x:f>
        <x:v>11370.900482840512</x:v>
      </x:c>
      <x:c r="T519" s="9" t="n">
        <x:f>S519/(1+'回测计划'!$B$33)</x:f>
        <x:v>11365.21787390356</x:v>
      </x:c>
      <x:c r="U519" s="9" t="n">
        <x:f>T519*R519</x:f>
        <x:v>-140.87956164621238</x:v>
      </x:c>
      <x:c r="V519" s="9" t="n">
        <x:f>S519+U519</x:f>
        <x:v>11230.0209211943</x:v>
      </x:c>
      <x:c r="W519" s="2" t="n">
        <x:f>IF(N519&gt;0,1,0)</x:f>
        <x:v>0</x:v>
      </x:c>
      <x:c r="X519" s="2" t="n">
        <x:f>IF(U519&gt;0,1,0)</x:f>
        <x:v>0</x:v>
      </x:c>
      <x:c r="Y519" s="9" t="n">
        <x:f>MAX(U519,0)</x:f>
        <x:v>0</x:v>
      </x:c>
      <x:c r="Z519" s="9" t="n">
        <x:f>-MIN(U519,0)</x:f>
        <x:v>140.87956164621238</x:v>
      </x:c>
    </x:row>
    <x:row r="520" ht="23" customHeight="1">
      <x:c r="A520" s="2" t="str">
        <x:v>4H-RSI-全期</x:v>
      </x:c>
      <x:c r="B520" s="2" t="str">
        <x:v>4H</x:v>
      </x:c>
      <x:c r="C520" s="2" t="str">
        <x:v>RSI</x:v>
      </x:c>
      <x:c r="D520" s="2" t="str">
        <x:v>全期</x:v>
      </x:c>
      <x:c r="E520" s="2" t="n">
        <x:v>123</x:v>
      </x:c>
      <x:c r="F520" s="2" t="str">
        <x:v>空</x:v>
      </x:c>
      <x:c r="G520" s="11" t="n">
        <x:v>45189.00000000001</x:v>
      </x:c>
      <x:c r="H520" s="11" t="n">
        <x:v>45189.166666666664</x:v>
      </x:c>
      <x:c r="I520" s="11" t="n">
        <x:v>45190.833321759266</x:v>
      </x:c>
      <x:c r="J520" s="9" t="n">
        <x:v>27172.1</x:v>
      </x:c>
      <x:c r="K520" s="9" t="n">
        <x:v>26722.7</x:v>
      </x:c>
      <x:c r="L520" s="9" t="n">
        <x:v>27166.66558</x:v>
      </x:c>
      <x:c r="M520" s="9" t="n">
        <x:v>26728.04454</x:v>
      </x:c>
      <x:c r="N520" s="10" t="n">
        <x:f>IF(F520="多",1,-1)*(K520/J520-1)</x:f>
        <x:v>0.016539023483646775</x:v>
      </x:c>
      <x:c r="O520" s="10" t="n">
        <x:f>IF(F520="多",1,-1)*(M520/L520-1)</x:f>
        <x:v>0.016145560400423697</x:v>
      </x:c>
      <x:c r="P520" s="10" t="n">
        <x:v>0.0009919272197997883</x:v>
      </x:c>
      <x:c r="Q520" s="10" t="n">
        <x:v>0.00003129915728878845</x:v>
      </x:c>
      <x:c r="R520" s="10" t="n">
        <x:f>O520-P520-Q520</x:f>
        <x:v>0.015122334023335121</x:v>
      </x:c>
      <x:c r="S520" s="9" t="n">
        <x:f>V519</x:f>
        <x:v>11230.0209211943</x:v>
      </x:c>
      <x:c r="T520" s="9" t="n">
        <x:f>S520/(1+'回测计划'!$B$33)</x:f>
        <x:v>11224.408716835884</x:v>
      </x:c>
      <x:c r="U520" s="9" t="n">
        <x:f>T520*R520</x:f>
        <x:v>169.7392578304266</x:v>
      </x:c>
      <x:c r="V520" s="9" t="n">
        <x:f>S520+U520</x:f>
        <x:v>11399.760179024726</x:v>
      </x:c>
      <x:c r="W520" s="2" t="n">
        <x:f>IF(N520&gt;0,1,0)</x:f>
        <x:v>1</x:v>
      </x:c>
      <x:c r="X520" s="2" t="n">
        <x:f>IF(U520&gt;0,1,0)</x:f>
        <x:v>1</x:v>
      </x:c>
      <x:c r="Y520" s="9" t="n">
        <x:f>MAX(U520,0)</x:f>
        <x:v>169.7392578304266</x:v>
      </x:c>
      <x:c r="Z520" s="9" t="n">
        <x:f>-MIN(U520,0)</x:f>
        <x:v>0</x:v>
      </x:c>
    </x:row>
    <x:row r="521" ht="23" customHeight="1">
      <x:c r="A521" s="2" t="str">
        <x:v>4H-RSI-全期</x:v>
      </x:c>
      <x:c r="B521" s="2" t="str">
        <x:v>4H</x:v>
      </x:c>
      <x:c r="C521" s="2" t="str">
        <x:v>RSI</x:v>
      </x:c>
      <x:c r="D521" s="2" t="str">
        <x:v>全期</x:v>
      </x:c>
      <x:c r="E521" s="2" t="n">
        <x:v>124</x:v>
      </x:c>
      <x:c r="F521" s="2" t="str">
        <x:v>空</x:v>
      </x:c>
      <x:c r="G521" s="11" t="n">
        <x:v>45200.833333333336</x:v>
      </x:c>
      <x:c r="H521" s="11" t="n">
        <x:v>45201.00000000001</x:v>
      </x:c>
      <x:c r="I521" s="11" t="n">
        <x:v>45202.666655092595</x:v>
      </x:c>
      <x:c r="J521" s="9" t="n">
        <x:v>27135.8</x:v>
      </x:c>
      <x:c r="K521" s="9" t="n">
        <x:v>27528.1</x:v>
      </x:c>
      <x:c r="L521" s="9" t="n">
        <x:v>27130.37284</x:v>
      </x:c>
      <x:c r="M521" s="9" t="n">
        <x:v>27533.60562</x:v>
      </x:c>
      <x:c r="N521" s="10" t="n">
        <x:f>IF(F521="多",1,-1)*(K521/J521-1)</x:f>
        <x:v>-0.014456916693077027</x:v>
      </x:c>
      <x:c r="O521" s="10" t="n">
        <x:f>IF(F521="多",1,-1)*(M521/L521-1)</x:f>
        <x:v>-0.014862780632542094</x:v>
      </x:c>
      <x:c r="P521" s="10" t="n">
        <x:v>0.001007431390316271</x:v>
      </x:c>
      <x:c r="Q521" s="10" t="n">
        <x:v>-0.00009473521499892752</x:v>
      </x:c>
      <x:c r="R521" s="10" t="n">
        <x:f>O521-P521-Q521</x:f>
        <x:v>-0.01577547680785944</x:v>
      </x:c>
      <x:c r="S521" s="9" t="n">
        <x:f>V520</x:f>
        <x:v>11399.760179024726</x:v>
      </x:c>
      <x:c r="T521" s="9" t="n">
        <x:f>S521/(1+'回测计划'!$B$33)</x:f>
        <x:v>11394.063147451001</x:v>
      </x:c>
      <x:c r="U521" s="9" t="n">
        <x:f>T521*R521</x:f>
        <x:v>-179.7467789298992</x:v>
      </x:c>
      <x:c r="V521" s="9" t="n">
        <x:f>S521+U521</x:f>
        <x:v>11220.013400094827</x:v>
      </x:c>
      <x:c r="W521" s="2" t="n">
        <x:f>IF(N521&gt;0,1,0)</x:f>
        <x:v>0</x:v>
      </x:c>
      <x:c r="X521" s="2" t="n">
        <x:f>IF(U521&gt;0,1,0)</x:f>
        <x:v>0</x:v>
      </x:c>
      <x:c r="Y521" s="9" t="n">
        <x:f>MAX(U521,0)</x:f>
        <x:v>0</x:v>
      </x:c>
      <x:c r="Z521" s="9" t="n">
        <x:f>-MIN(U521,0)</x:f>
        <x:v>179.7467789298992</x:v>
      </x:c>
    </x:row>
    <x:row r="522" ht="23" customHeight="1">
      <x:c r="A522" s="2" t="str">
        <x:v>4H-RSI-全期</x:v>
      </x:c>
      <x:c r="B522" s="2" t="str">
        <x:v>4H</x:v>
      </x:c>
      <x:c r="C522" s="2" t="str">
        <x:v>RSI</x:v>
      </x:c>
      <x:c r="D522" s="2" t="str">
        <x:v>全期</x:v>
      </x:c>
      <x:c r="E522" s="2" t="n">
        <x:v>125</x:v>
      </x:c>
      <x:c r="F522" s="2" t="str">
        <x:v>空</x:v>
      </x:c>
      <x:c r="G522" s="11" t="n">
        <x:v>45219.166666666664</x:v>
      </x:c>
      <x:c r="H522" s="11" t="n">
        <x:v>45219.333333333336</x:v>
      </x:c>
      <x:c r="I522" s="11" t="n">
        <x:v>45220.99998842592</x:v>
      </x:c>
      <x:c r="J522" s="9" t="n">
        <x:v>28697</x:v>
      </x:c>
      <x:c r="K522" s="9" t="n">
        <x:v>29916.5</x:v>
      </x:c>
      <x:c r="L522" s="9" t="n">
        <x:v>28691.2606</x:v>
      </x:c>
      <x:c r="M522" s="9" t="n">
        <x:v>29922.4833</x:v>
      </x:c>
      <x:c r="N522" s="10" t="n">
        <x:f>IF(F522="多",1,-1)*(K522/J522-1)</x:f>
        <x:v>-0.042495731261107395</x:v>
      </x:c>
      <x:c r="O522" s="10" t="n">
        <x:f>IF(F522="多",1,-1)*(M522/L522-1)</x:f>
        <x:v>-0.04291281296995364</x:v>
      </x:c>
      <x:c r="P522" s="10" t="n">
        <x:v>0.001021456406484977</x:v>
      </x:c>
      <x:c r="Q522" s="10" t="n">
        <x:v>-0.00007627432030647601</x:v>
      </x:c>
      <x:c r="R522" s="10" t="n">
        <x:f>O522-P522-Q522</x:f>
        <x:v>-0.04385799505613214</x:v>
      </x:c>
      <x:c r="S522" s="9" t="n">
        <x:f>V521</x:f>
        <x:v>11220.013400094827</x:v>
      </x:c>
      <x:c r="T522" s="9" t="n">
        <x:f>S522/(1+'回测计划'!$B$33)</x:f>
        <x:v>11214.40619699633</x:v>
      </x:c>
      <x:c r="U522" s="9" t="n">
        <x:f>T522*R522</x:f>
        <x:v>-491.8413715453226</x:v>
      </x:c>
      <x:c r="V522" s="9" t="n">
        <x:f>S522+U522</x:f>
        <x:v>10728.172028549505</x:v>
      </x:c>
      <x:c r="W522" s="2" t="n">
        <x:f>IF(N522&gt;0,1,0)</x:f>
        <x:v>0</x:v>
      </x:c>
      <x:c r="X522" s="2" t="n">
        <x:f>IF(U522&gt;0,1,0)</x:f>
        <x:v>0</x:v>
      </x:c>
      <x:c r="Y522" s="9" t="n">
        <x:f>MAX(U522,0)</x:f>
        <x:v>0</x:v>
      </x:c>
      <x:c r="Z522" s="9" t="n">
        <x:f>-MIN(U522,0)</x:f>
        <x:v>491.8413715453226</x:v>
      </x:c>
    </x:row>
    <x:row r="523" ht="23" customHeight="1">
      <x:c r="A523" s="2" t="str">
        <x:v>4H-RSI-全期</x:v>
      </x:c>
      <x:c r="B523" s="2" t="str">
        <x:v>4H</x:v>
      </x:c>
      <x:c r="C523" s="2" t="str">
        <x:v>RSI</x:v>
      </x:c>
      <x:c r="D523" s="2" t="str">
        <x:v>全期</x:v>
      </x:c>
      <x:c r="E523" s="2" t="n">
        <x:v>126</x:v>
      </x:c>
      <x:c r="F523" s="2" t="str">
        <x:v>空</x:v>
      </x:c>
      <x:c r="G523" s="11" t="n">
        <x:v>45221.166666666664</x:v>
      </x:c>
      <x:c r="H523" s="11" t="n">
        <x:v>45221.333333333336</x:v>
      </x:c>
      <x:c r="I523" s="11" t="n">
        <x:v>45222.99998842592</x:v>
      </x:c>
      <x:c r="J523" s="9" t="n">
        <x:v>29895.4</x:v>
      </x:c>
      <x:c r="K523" s="9" t="n">
        <x:v>30864.1</x:v>
      </x:c>
      <x:c r="L523" s="9" t="n">
        <x:v>29889.42092</x:v>
      </x:c>
      <x:c r="M523" s="9" t="n">
        <x:v>30870.27282</x:v>
      </x:c>
      <x:c r="N523" s="10" t="n">
        <x:f>IF(F523="多",1,-1)*(K523/J523-1)</x:f>
        <x:v>-0.03240297838463424</x:v>
      </x:c>
      <x:c r="O523" s="10" t="n">
        <x:f>IF(F523="多",1,-1)*(M523/L523-1)</x:f>
        <x:v>-0.03281602218474822</x:v>
      </x:c>
      <x:c r="P523" s="10" t="n">
        <x:v>0.001016408011092374</x:v>
      </x:c>
      <x:c r="Q523" s="10" t="n">
        <x:v>-0.0002374245265571721</x:v>
      </x:c>
      <x:c r="R523" s="10" t="n">
        <x:f>O523-P523-Q523</x:f>
        <x:v>-0.03359500566928342</x:v>
      </x:c>
      <x:c r="S523" s="9" t="n">
        <x:f>V522</x:f>
        <x:v>10728.172028549505</x:v>
      </x:c>
      <x:c r="T523" s="9" t="n">
        <x:f>S523/(1+'回测计划'!$B$33)</x:f>
        <x:v>10722.810623237887</x:v>
      </x:c>
      <x:c r="U523" s="9" t="n">
        <x:f>T523*R523</x:f>
        <x:v>-360.23288367832924</x:v>
      </x:c>
      <x:c r="V523" s="9" t="n">
        <x:f>S523+U523</x:f>
        <x:v>10367.939144871176</x:v>
      </x:c>
      <x:c r="W523" s="2" t="n">
        <x:f>IF(N523&gt;0,1,0)</x:f>
        <x:v>0</x:v>
      </x:c>
      <x:c r="X523" s="2" t="n">
        <x:f>IF(U523&gt;0,1,0)</x:f>
        <x:v>0</x:v>
      </x:c>
      <x:c r="Y523" s="9" t="n">
        <x:f>MAX(U523,0)</x:f>
        <x:v>0</x:v>
      </x:c>
      <x:c r="Z523" s="9" t="n">
        <x:f>-MIN(U523,0)</x:f>
        <x:v>360.23288367832924</x:v>
      </x:c>
    </x:row>
    <x:row r="524" ht="23" customHeight="1">
      <x:c r="A524" s="2" t="str">
        <x:v>4H-RSI-全期</x:v>
      </x:c>
      <x:c r="B524" s="2" t="str">
        <x:v>4H</x:v>
      </x:c>
      <x:c r="C524" s="2" t="str">
        <x:v>RSI</x:v>
      </x:c>
      <x:c r="D524" s="2" t="str">
        <x:v>全期</x:v>
      </x:c>
      <x:c r="E524" s="2" t="n">
        <x:v>127</x:v>
      </x:c>
      <x:c r="F524" s="2" t="str">
        <x:v>空</x:v>
      </x:c>
      <x:c r="G524" s="11" t="n">
        <x:v>45225.00000000001</x:v>
      </x:c>
      <x:c r="H524" s="11" t="n">
        <x:v>45225.166666666664</x:v>
      </x:c>
      <x:c r="I524" s="11" t="n">
        <x:v>45226.833321759266</x:v>
      </x:c>
      <x:c r="J524" s="9" t="n">
        <x:v>34732</x:v>
      </x:c>
      <x:c r="K524" s="9" t="n">
        <x:v>34055.3</x:v>
      </x:c>
      <x:c r="L524" s="9" t="n">
        <x:v>34725.0536</x:v>
      </x:c>
      <x:c r="M524" s="9" t="n">
        <x:v>34062.11106</x:v>
      </x:c>
      <x:c r="N524" s="10" t="n">
        <x:f>IF(F524="多",1,-1)*(K524/J524-1)</x:f>
        <x:v>0.019483473453875355</x:v>
      </x:c>
      <x:c r="O524" s="10" t="n">
        <x:f>IF(F524="多",1,-1)*(M524/L524-1)</x:f>
        <x:v>0.019091188386243352</x:v>
      </x:c>
      <x:c r="P524" s="10" t="n">
        <x:v>0.0009904544058068783</x:v>
      </x:c>
      <x:c r="Q524" s="10" t="n">
        <x:v>-0.0004932879354864512</x:v>
      </x:c>
      <x:c r="R524" s="10" t="n">
        <x:f>O524-P524-Q524</x:f>
        <x:v>0.018594021915922923</x:v>
      </x:c>
      <x:c r="S524" s="9" t="n">
        <x:f>V523</x:f>
        <x:v>10367.939144871176</x:v>
      </x:c>
      <x:c r="T524" s="9" t="n">
        <x:f>S524/(1+'回测计划'!$B$33)</x:f>
        <x:v>10362.757765988183</x:v>
      </x:c>
      <x:c r="U524" s="9" t="n">
        <x:f>T524*R524</x:f>
        <x:v>192.68534501018473</x:v>
      </x:c>
      <x:c r="V524" s="9" t="n">
        <x:f>S524+U524</x:f>
        <x:v>10560.62448988136</x:v>
      </x:c>
      <x:c r="W524" s="2" t="n">
        <x:f>IF(N524&gt;0,1,0)</x:f>
        <x:v>1</x:v>
      </x:c>
      <x:c r="X524" s="2" t="n">
        <x:f>IF(U524&gt;0,1,0)</x:f>
        <x:v>1</x:v>
      </x:c>
      <x:c r="Y524" s="9" t="n">
        <x:f>MAX(U524,0)</x:f>
        <x:v>192.68534501018473</x:v>
      </x:c>
      <x:c r="Z524" s="9" t="n">
        <x:f>-MIN(U524,0)</x:f>
        <x:v>0</x:v>
      </x:c>
    </x:row>
    <x:row r="525" ht="23" customHeight="1">
      <x:c r="A525" s="2" t="str">
        <x:v>4H-RSI-全期</x:v>
      </x:c>
      <x:c r="B525" s="2" t="str">
        <x:v>4H</x:v>
      </x:c>
      <x:c r="C525" s="2" t="str">
        <x:v>RSI</x:v>
      </x:c>
      <x:c r="D525" s="2" t="str">
        <x:v>全期</x:v>
      </x:c>
      <x:c r="E525" s="2" t="n">
        <x:v>128</x:v>
      </x:c>
      <x:c r="F525" s="2" t="str">
        <x:v>空</x:v>
      </x:c>
      <x:c r="G525" s="11" t="n">
        <x:v>45232.50000000001</x:v>
      </x:c>
      <x:c r="H525" s="11" t="n">
        <x:v>45232.666666666664</x:v>
      </x:c>
      <x:c r="I525" s="11" t="n">
        <x:v>45234.333321759266</x:v>
      </x:c>
      <x:c r="J525" s="9" t="n">
        <x:v>35280.6</x:v>
      </x:c>
      <x:c r="K525" s="9" t="n">
        <x:v>34700.4</x:v>
      </x:c>
      <x:c r="L525" s="9" t="n">
        <x:v>35273.54388</x:v>
      </x:c>
      <x:c r="M525" s="9" t="n">
        <x:v>34707.34008</x:v>
      </x:c>
      <x:c r="N525" s="10" t="n">
        <x:f>IF(F525="多",1,-1)*(K525/J525-1)</x:f>
        <x:v>0.01644529854934429</x:v>
      </x:c>
      <x:c r="O525" s="10" t="n">
        <x:f>IF(F525="多",1,-1)*(M525/L525-1)</x:f>
        <x:v>0.016051797968647863</x:v>
      </x:c>
      <x:c r="P525" s="10" t="n">
        <x:v>0.0009919741010156761</x:v>
      </x:c>
      <x:c r="Q525" s="10" t="n">
        <x:v>-0.00039352477980991436</x:v>
      </x:c>
      <x:c r="R525" s="10" t="n">
        <x:f>O525-P525-Q525</x:f>
        <x:v>0.0154533486474421</x:v>
      </x:c>
      <x:c r="S525" s="9" t="n">
        <x:f>V524</x:f>
        <x:v>10560.62448988136</x:v>
      </x:c>
      <x:c r="T525" s="9" t="n">
        <x:f>S525/(1+'回测计划'!$B$33)</x:f>
        <x:v>10555.346816473124</x:v>
      </x:c>
      <x:c r="U525" s="9" t="n">
        <x:f>T525*R525</x:f>
        <x:v>163.11545444962724</x:v>
      </x:c>
      <x:c r="V525" s="9" t="n">
        <x:f>S525+U525</x:f>
        <x:v>10723.739944330988</x:v>
      </x:c>
      <x:c r="W525" s="2" t="n">
        <x:f>IF(N525&gt;0,1,0)</x:f>
        <x:v>1</x:v>
      </x:c>
      <x:c r="X525" s="2" t="n">
        <x:f>IF(U525&gt;0,1,0)</x:f>
        <x:v>1</x:v>
      </x:c>
      <x:c r="Y525" s="9" t="n">
        <x:f>MAX(U525,0)</x:f>
        <x:v>163.11545444962724</x:v>
      </x:c>
      <x:c r="Z525" s="9" t="n">
        <x:f>-MIN(U525,0)</x:f>
        <x:v>0</x:v>
      </x:c>
    </x:row>
    <x:row r="526" ht="23" customHeight="1">
      <x:c r="A526" s="2" t="str">
        <x:v>4H-RSI-全期</x:v>
      </x:c>
      <x:c r="B526" s="2" t="str">
        <x:v>4H</x:v>
      </x:c>
      <x:c r="C526" s="2" t="str">
        <x:v>RSI</x:v>
      </x:c>
      <x:c r="D526" s="2" t="str">
        <x:v>全期</x:v>
      </x:c>
      <x:c r="E526" s="2" t="n">
        <x:v>129</x:v>
      </x:c>
      <x:c r="F526" s="2" t="str">
        <x:v>空</x:v>
      </x:c>
      <x:c r="G526" s="11" t="n">
        <x:v>45239.166666666664</x:v>
      </x:c>
      <x:c r="H526" s="11" t="n">
        <x:v>45239.333333333336</x:v>
      </x:c>
      <x:c r="I526" s="11" t="n">
        <x:v>45240.99998842592</x:v>
      </x:c>
      <x:c r="J526" s="9" t="n">
        <x:v>35626.7</x:v>
      </x:c>
      <x:c r="K526" s="9" t="n">
        <x:v>37118.4</x:v>
      </x:c>
      <x:c r="L526" s="9" t="n">
        <x:v>35619.57466</x:v>
      </x:c>
      <x:c r="M526" s="9" t="n">
        <x:v>37125.82368</x:v>
      </x:c>
      <x:c r="N526" s="10" t="n">
        <x:f>IF(F526="多",1,-1)*(K526/J526-1)</x:f>
        <x:v>-0.041870282681247595</x:v>
      </x:c>
      <x:c r="O526" s="10" t="n">
        <x:f>IF(F526="多",1,-1)*(M526/L526-1)</x:f>
        <x:v>-0.042287114160616035</x:v>
      </x:c>
      <x:c r="P526" s="10" t="n">
        <x:v>0.001021143557080308</x:v>
      </x:c>
      <x:c r="Q526" s="10" t="n">
        <x:v>-0.000534101782551192</x:v>
      </x:c>
      <x:c r="R526" s="10" t="n">
        <x:f>O526-P526-Q526</x:f>
        <x:v>-0.04277415593514515</x:v>
      </x:c>
      <x:c r="S526" s="9" t="n">
        <x:f>V525</x:f>
        <x:v>10723.739944330988</x:v>
      </x:c>
      <x:c r="T526" s="9" t="n">
        <x:f>S526/(1+'回测计划'!$B$33)</x:f>
        <x:v>10718.380753954012</x:v>
      </x:c>
      <x:c r="U526" s="9" t="n">
        <x:f>T526*R526</x:f>
        <x:v>-458.4696897418876</x:v>
      </x:c>
      <x:c r="V526" s="9" t="n">
        <x:f>S526+U526</x:f>
        <x:v>10265.2702545891</x:v>
      </x:c>
      <x:c r="W526" s="2" t="n">
        <x:f>IF(N526&gt;0,1,0)</x:f>
        <x:v>0</x:v>
      </x:c>
      <x:c r="X526" s="2" t="n">
        <x:f>IF(U526&gt;0,1,0)</x:f>
        <x:v>0</x:v>
      </x:c>
      <x:c r="Y526" s="9" t="n">
        <x:f>MAX(U526,0)</x:f>
        <x:v>0</x:v>
      </x:c>
      <x:c r="Z526" s="9" t="n">
        <x:f>-MIN(U526,0)</x:f>
        <x:v>458.4696897418876</x:v>
      </x:c>
    </x:row>
    <x:row r="527" ht="23" customHeight="1">
      <x:c r="A527" s="2" t="str">
        <x:v>4H-RSI-全期</x:v>
      </x:c>
      <x:c r="B527" s="2" t="str">
        <x:v>4H</x:v>
      </x:c>
      <x:c r="C527" s="2" t="str">
        <x:v>RSI</x:v>
      </x:c>
      <x:c r="D527" s="2" t="str">
        <x:v>全期</x:v>
      </x:c>
      <x:c r="E527" s="2" t="n">
        <x:v>130</x:v>
      </x:c>
      <x:c r="F527" s="2" t="str">
        <x:v>空</x:v>
      </x:c>
      <x:c r="G527" s="11" t="n">
        <x:v>45241.333333333336</x:v>
      </x:c>
      <x:c r="H527" s="11" t="n">
        <x:v>45241.50000000001</x:v>
      </x:c>
      <x:c r="I527" s="11" t="n">
        <x:v>45243.166655092595</x:v>
      </x:c>
      <x:c r="J527" s="9" t="n">
        <x:v>37064.2</x:v>
      </x:c>
      <x:c r="K527" s="9" t="n">
        <x:v>37134</x:v>
      </x:c>
      <x:c r="L527" s="9" t="n">
        <x:v>37056.78716</x:v>
      </x:c>
      <x:c r="M527" s="9" t="n">
        <x:v>37141.4268</x:v>
      </x:c>
      <x:c r="N527" s="10" t="n">
        <x:f>IF(F527="多",1,-1)*(K527/J527-1)</x:f>
        <x:v>-0.0018832188472974742</x:v>
      </x:c>
      <x:c r="O527" s="10" t="n">
        <x:f>IF(F527="多",1,-1)*(M527/L527-1)</x:f>
        <x:v>-0.002284052301527284</x:v>
      </x:c>
      <x:c r="P527" s="10" t="n">
        <x:v>0.0010011420261507636</x:v>
      </x:c>
      <x:c r="Q527" s="10" t="n">
        <x:v>-0.0009758122972958551</x:v>
      </x:c>
      <x:c r="R527" s="10" t="n">
        <x:f>O527-P527-Q527</x:f>
        <x:v>-0.002309382030382193</x:v>
      </x:c>
      <x:c r="S527" s="9" t="n">
        <x:f>V526</x:f>
        <x:v>10265.2702545891</x:v>
      </x:c>
      <x:c r="T527" s="9" t="n">
        <x:f>S527/(1+'回测计划'!$B$33)</x:f>
        <x:v>10260.140184496853</x:v>
      </x:c>
      <x:c r="U527" s="9" t="n">
        <x:f>T527*R527</x:f>
        <x:v>-23.69458337127927</x:v>
      </x:c>
      <x:c r="V527" s="9" t="n">
        <x:f>S527+U527</x:f>
        <x:v>10241.57567121782</x:v>
      </x:c>
      <x:c r="W527" s="2" t="n">
        <x:f>IF(N527&gt;0,1,0)</x:f>
        <x:v>0</x:v>
      </x:c>
      <x:c r="X527" s="2" t="n">
        <x:f>IF(U527&gt;0,1,0)</x:f>
        <x:v>0</x:v>
      </x:c>
      <x:c r="Y527" s="9" t="n">
        <x:f>MAX(U527,0)</x:f>
        <x:v>0</x:v>
      </x:c>
      <x:c r="Z527" s="9" t="n">
        <x:f>-MIN(U527,0)</x:f>
        <x:v>23.69458337127927</x:v>
      </x:c>
    </x:row>
    <x:row r="528" ht="23" customHeight="1">
      <x:c r="A528" s="2" t="str">
        <x:v>4H-RSI-全期</x:v>
      </x:c>
      <x:c r="B528" s="2" t="str">
        <x:v>4H</x:v>
      </x:c>
      <x:c r="C528" s="2" t="str">
        <x:v>RSI</x:v>
      </x:c>
      <x:c r="D528" s="2" t="str">
        <x:v>全期</x:v>
      </x:c>
      <x:c r="E528" s="2" t="n">
        <x:v>131</x:v>
      </x:c>
      <x:c r="F528" s="2" t="str">
        <x:v>空</x:v>
      </x:c>
      <x:c r="G528" s="11" t="n">
        <x:v>45246.333333333336</x:v>
      </x:c>
      <x:c r="H528" s="11" t="n">
        <x:v>45246.50000000001</x:v>
      </x:c>
      <x:c r="I528" s="11" t="n">
        <x:v>45248.166655092595</x:v>
      </x:c>
      <x:c r="J528" s="9" t="n">
        <x:v>37479.8</x:v>
      </x:c>
      <x:c r="K528" s="9" t="n">
        <x:v>36336.2</x:v>
      </x:c>
      <x:c r="L528" s="9" t="n">
        <x:v>37472.30404</x:v>
      </x:c>
      <x:c r="M528" s="9" t="n">
        <x:v>36343.46724</x:v>
      </x:c>
      <x:c r="N528" s="10" t="n">
        <x:f>IF(F528="多",1,-1)*(K528/J528-1)</x:f>
        <x:v>0.030512436032209544</x:v>
      </x:c>
      <x:c r="O528" s="10" t="n">
        <x:f>IF(F528="多",1,-1)*(M528/L528-1)</x:f>
        <x:v>0.030124563432102347</x:v>
      </x:c>
      <x:c r="P528" s="10" t="n">
        <x:v>0.0009849377182839488</x:v>
      </x:c>
      <x:c r="Q528" s="10" t="n">
        <x:v>-0.0005582037075493341</x:v>
      </x:c>
      <x:c r="R528" s="10" t="n">
        <x:f>O528-P528-Q528</x:f>
        <x:v>0.029697829421367734</x:v>
      </x:c>
      <x:c r="S528" s="9" t="n">
        <x:f>V527</x:f>
        <x:v>10241.57567121782</x:v>
      </x:c>
      <x:c r="T528" s="9" t="n">
        <x:f>S528/(1+'回测计划'!$B$33)</x:f>
        <x:v>10236.457442496574</x:v>
      </x:c>
      <x:c r="U528" s="9" t="n">
        <x:f>T528*R528</x:f>
        <x:v>304.0005670063535</x:v>
      </x:c>
      <x:c r="V528" s="9" t="n">
        <x:f>S528+U528</x:f>
        <x:v>10545.576238224174</x:v>
      </x:c>
      <x:c r="W528" s="2" t="n">
        <x:f>IF(N528&gt;0,1,0)</x:f>
        <x:v>1</x:v>
      </x:c>
      <x:c r="X528" s="2" t="n">
        <x:f>IF(U528&gt;0,1,0)</x:f>
        <x:v>1</x:v>
      </x:c>
      <x:c r="Y528" s="9" t="n">
        <x:f>MAX(U528,0)</x:f>
        <x:v>304.0005670063535</x:v>
      </x:c>
      <x:c r="Z528" s="9" t="n">
        <x:f>-MIN(U528,0)</x:f>
        <x:v>0</x:v>
      </x:c>
    </x:row>
    <x:row r="529" ht="23" customHeight="1">
      <x:c r="A529" s="2" t="str">
        <x:v>4H-RSI-全期</x:v>
      </x:c>
      <x:c r="B529" s="2" t="str">
        <x:v>4H</x:v>
      </x:c>
      <x:c r="C529" s="2" t="str">
        <x:v>RSI</x:v>
      </x:c>
      <x:c r="D529" s="2" t="str">
        <x:v>全期</x:v>
      </x:c>
      <x:c r="E529" s="2" t="n">
        <x:v>132</x:v>
      </x:c>
      <x:c r="F529" s="2" t="str">
        <x:v>空</x:v>
      </x:c>
      <x:c r="G529" s="11" t="n">
        <x:v>45255.00000000001</x:v>
      </x:c>
      <x:c r="H529" s="11" t="n">
        <x:v>45255.166666666664</x:v>
      </x:c>
      <x:c r="I529" s="11" t="n">
        <x:v>45256.833321759266</x:v>
      </x:c>
      <x:c r="J529" s="9" t="n">
        <x:v>37758.5</x:v>
      </x:c>
      <x:c r="K529" s="9" t="n">
        <x:v>37663</x:v>
      </x:c>
      <x:c r="L529" s="9" t="n">
        <x:v>37750.948300000004</x:v>
      </x:c>
      <x:c r="M529" s="9" t="n">
        <x:v>37670.5326</x:v>
      </x:c>
      <x:c r="N529" s="10" t="n">
        <x:f>IF(F529="多",1,-1)*(K529/J529-1)</x:f>
        <x:v>0.00252923182859488</x:v>
      </x:c>
      <x:c r="O529" s="10" t="n">
        <x:f>IF(F529="多",1,-1)*(M529/L529-1)</x:f>
        <x:v>0.0021301637077022484</x:v>
      </x:c>
      <x:c r="P529" s="10" t="n">
        <x:v>0.0009989349181461489</x:v>
      </x:c>
      <x:c r="Q529" s="10" t="n">
        <x:v>-0.0004999584871336409</x:v>
      </x:c>
      <x:c r="R529" s="10" t="n">
        <x:f>O529-P529-Q529</x:f>
        <x:v>0.0016311872766897404</x:v>
      </x:c>
      <x:c r="S529" s="9" t="n">
        <x:f>V528</x:f>
        <x:v>10545.576238224174</x:v>
      </x:c>
      <x:c r="T529" s="9" t="n">
        <x:f>S529/(1+'回测计划'!$B$33)</x:f>
        <x:v>10540.306085181583</x:v>
      </x:c>
      <x:c r="U529" s="9" t="n">
        <x:f>T529*R529</x:f>
        <x:v>17.193213178563646</x:v>
      </x:c>
      <x:c r="V529" s="9" t="n">
        <x:f>S529+U529</x:f>
        <x:v>10562.769451402737</x:v>
      </x:c>
      <x:c r="W529" s="2" t="n">
        <x:f>IF(N529&gt;0,1,0)</x:f>
        <x:v>1</x:v>
      </x:c>
      <x:c r="X529" s="2" t="n">
        <x:f>IF(U529&gt;0,1,0)</x:f>
        <x:v>1</x:v>
      </x:c>
      <x:c r="Y529" s="9" t="n">
        <x:f>MAX(U529,0)</x:f>
        <x:v>17.193213178563646</x:v>
      </x:c>
      <x:c r="Z529" s="9" t="n">
        <x:f>-MIN(U529,0)</x:f>
        <x:v>0</x:v>
      </x:c>
    </x:row>
    <x:row r="530" ht="23" customHeight="1">
      <x:c r="A530" s="2" t="str">
        <x:v>4H-RSI-全期</x:v>
      </x:c>
      <x:c r="B530" s="2" t="str">
        <x:v>4H</x:v>
      </x:c>
      <x:c r="C530" s="2" t="str">
        <x:v>RSI</x:v>
      </x:c>
      <x:c r="D530" s="2" t="str">
        <x:v>全期</x:v>
      </x:c>
      <x:c r="E530" s="2" t="n">
        <x:v>133</x:v>
      </x:c>
      <x:c r="F530" s="2" t="str">
        <x:v>空</x:v>
      </x:c>
      <x:c r="G530" s="11" t="n">
        <x:v>45261.833333333336</x:v>
      </x:c>
      <x:c r="H530" s="11" t="n">
        <x:v>45262.00000000001</x:v>
      </x:c>
      <x:c r="I530" s="11" t="n">
        <x:v>45263.666655092595</x:v>
      </x:c>
      <x:c r="J530" s="9" t="n">
        <x:v>38401.4</x:v>
      </x:c>
      <x:c r="K530" s="9" t="n">
        <x:v>39474.1</x:v>
      </x:c>
      <x:c r="L530" s="9" t="n">
        <x:v>38393.71972</x:v>
      </x:c>
      <x:c r="M530" s="9" t="n">
        <x:v>39481.99482</x:v>
      </x:c>
      <x:c r="N530" s="10" t="n">
        <x:f>IF(F530="多",1,-1)*(K530/J530-1)</x:f>
        <x:v>-0.0279338774107194</x:v>
      </x:c>
      <x:c r="O530" s="10" t="n">
        <x:f>IF(F530="多",1,-1)*(M530/L530-1)</x:f>
        <x:v>-0.028345133212844154</x:v>
      </x:c>
      <x:c r="P530" s="10" t="n">
        <x:v>0.0010141725666064222</x:v>
      </x:c>
      <x:c r="Q530" s="10" t="n">
        <x:v>-0.0003594734918678779</x:v>
      </x:c>
      <x:c r="R530" s="10" t="n">
        <x:f>O530-P530-Q530</x:f>
        <x:v>-0.028999832287582697</x:v>
      </x:c>
      <x:c r="S530" s="9" t="n">
        <x:f>V529</x:f>
        <x:v>10562.769451402737</x:v>
      </x:c>
      <x:c r="T530" s="9" t="n">
        <x:f>S530/(1+'回测计划'!$B$33)</x:f>
        <x:v>10557.490706049713</x:v>
      </x:c>
      <x:c r="U530" s="9" t="n">
        <x:f>T530*R530</x:f>
        <x:v>-306.16545985315474</x:v>
      </x:c>
      <x:c r="V530" s="9" t="n">
        <x:f>S530+U530</x:f>
        <x:v>10256.603991549582</x:v>
      </x:c>
      <x:c r="W530" s="2" t="n">
        <x:f>IF(N530&gt;0,1,0)</x:f>
        <x:v>0</x:v>
      </x:c>
      <x:c r="X530" s="2" t="n">
        <x:f>IF(U530&gt;0,1,0)</x:f>
        <x:v>0</x:v>
      </x:c>
      <x:c r="Y530" s="9" t="n">
        <x:f>MAX(U530,0)</x:f>
        <x:v>0</x:v>
      </x:c>
      <x:c r="Z530" s="9" t="n">
        <x:f>-MIN(U530,0)</x:f>
        <x:v>306.16545985315474</x:v>
      </x:c>
    </x:row>
    <x:row r="531" ht="23" customHeight="1">
      <x:c r="A531" s="2" t="str">
        <x:v>4H-RSI-全期</x:v>
      </x:c>
      <x:c r="B531" s="2" t="str">
        <x:v>4H</x:v>
      </x:c>
      <x:c r="C531" s="2" t="str">
        <x:v>RSI</x:v>
      </x:c>
      <x:c r="D531" s="2" t="str">
        <x:v>全期</x:v>
      </x:c>
      <x:c r="E531" s="2" t="n">
        <x:v>134</x:v>
      </x:c>
      <x:c r="F531" s="2" t="str">
        <x:v>空</x:v>
      </x:c>
      <x:c r="G531" s="11" t="n">
        <x:v>45269.333333333336</x:v>
      </x:c>
      <x:c r="H531" s="11" t="n">
        <x:v>45269.50000000001</x:v>
      </x:c>
      <x:c r="I531" s="11" t="n">
        <x:v>45271.166655092595</x:v>
      </x:c>
      <x:c r="J531" s="9" t="n">
        <x:v>44175</x:v>
      </x:c>
      <x:c r="K531" s="9" t="n">
        <x:v>43819.5</x:v>
      </x:c>
      <x:c r="L531" s="9" t="n">
        <x:v>44166.165</x:v>
      </x:c>
      <x:c r="M531" s="9" t="n">
        <x:v>43828.2639</x:v>
      </x:c>
      <x:c r="N531" s="10" t="n">
        <x:f>IF(F531="多",1,-1)*(K531/J531-1)</x:f>
        <x:v>0.008047538200339543</x:v>
      </x:c>
      <x:c r="O531" s="10" t="n">
        <x:f>IF(F531="多",1,-1)*(M531/L531-1)</x:f>
        <x:v>0.007650677843548448</x:v>
      </x:c>
      <x:c r="P531" s="10" t="n">
        <x:v>0.0009961746610782259</x:v>
      </x:c>
      <x:c r="Q531" s="10" t="n">
        <x:v>-0.0011198336369129564</x:v>
      </x:c>
      <x:c r="R531" s="10" t="n">
        <x:f>O531-P531-Q531</x:f>
        <x:v>0.007774336819383178</x:v>
      </x:c>
      <x:c r="S531" s="9" t="n">
        <x:f>V530</x:f>
        <x:v>10256.603991549582</x:v>
      </x:c>
      <x:c r="T531" s="9" t="n">
        <x:f>S531/(1+'回测计划'!$B$33)</x:f>
        <x:v>10251.47825242337</x:v>
      </x:c>
      <x:c r="U531" s="9" t="n">
        <x:f>T531*R531</x:f>
        <x:v>79.69844483092093</x:v>
      </x:c>
      <x:c r="V531" s="9" t="n">
        <x:f>S531+U531</x:f>
        <x:v>10336.302436380503</x:v>
      </x:c>
      <x:c r="W531" s="2" t="n">
        <x:f>IF(N531&gt;0,1,0)</x:f>
        <x:v>1</x:v>
      </x:c>
      <x:c r="X531" s="2" t="n">
        <x:f>IF(U531&gt;0,1,0)</x:f>
        <x:v>1</x:v>
      </x:c>
      <x:c r="Y531" s="9" t="n">
        <x:f>MAX(U531,0)</x:f>
        <x:v>79.69844483092093</x:v>
      </x:c>
      <x:c r="Z531" s="9" t="n">
        <x:f>-MIN(U531,0)</x:f>
        <x:v>0</x:v>
      </x:c>
    </x:row>
    <x:row r="532" ht="23" customHeight="1">
      <x:c r="A532" s="2" t="str">
        <x:v>4H-RSI-全期</x:v>
      </x:c>
      <x:c r="B532" s="2" t="str">
        <x:v>4H</x:v>
      </x:c>
      <x:c r="C532" s="2" t="str">
        <x:v>RSI</x:v>
      </x:c>
      <x:c r="D532" s="2" t="str">
        <x:v>全期</x:v>
      </x:c>
      <x:c r="E532" s="2" t="n">
        <x:v>135</x:v>
      </x:c>
      <x:c r="F532" s="2" t="str">
        <x:v>多</x:v>
      </x:c>
      <x:c r="G532" s="11" t="n">
        <x:v>45290.833333333336</x:v>
      </x:c>
      <x:c r="H532" s="11" t="n">
        <x:v>45291.00000000001</x:v>
      </x:c>
      <x:c r="I532" s="11" t="n">
        <x:v>45292.666655092595</x:v>
      </x:c>
      <x:c r="J532" s="9" t="n">
        <x:v>42410.4</x:v>
      </x:c>
      <x:c r="K532" s="9" t="n">
        <x:v>42527</x:v>
      </x:c>
      <x:c r="L532" s="9" t="n">
        <x:v>42418.88208</x:v>
      </x:c>
      <x:c r="M532" s="9" t="n">
        <x:v>42518.4946</x:v>
      </x:c>
      <x:c r="N532" s="10" t="n">
        <x:f>IF(F532="多",1,-1)*(K532/J532-1)</x:f>
        <x:v>0.0027493256371078356</x:v>
      </x:c>
      <x:c r="O532" s="10" t="n">
        <x:f>IF(F532="多",1,-1)*(M532/L532-1)</x:f>
        <x:v>0.0023483061107580916</x:v>
      </x:c>
      <x:c r="P532" s="10" t="n">
        <x:v>0.001001174153055379</x:v>
      </x:c>
      <x:c r="Q532" s="10" t="n">
        <x:v>0.0013335464601692368</x:v>
      </x:c>
      <x:c r="R532" s="10" t="n">
        <x:f>O532-P532-Q532</x:f>
        <x:v>0.000013585497533475776</x:v>
      </x:c>
      <x:c r="S532" s="9" t="n">
        <x:f>V531</x:f>
        <x:v>10336.302436380503</x:v>
      </x:c>
      <x:c r="T532" s="9" t="n">
        <x:f>S532/(1+'回测计划'!$B$33)</x:f>
        <x:v>10331.13686794653</x:v>
      </x:c>
      <x:c r="U532" s="9" t="n">
        <x:f>T532*R532</x:f>
        <x:v>0.14035363443748824</x:v>
      </x:c>
      <x:c r="V532" s="9" t="n">
        <x:f>S532+U532</x:f>
        <x:v>10336.44279001494</x:v>
      </x:c>
      <x:c r="W532" s="2" t="n">
        <x:f>IF(N532&gt;0,1,0)</x:f>
        <x:v>1</x:v>
      </x:c>
      <x:c r="X532" s="2" t="n">
        <x:f>IF(U532&gt;0,1,0)</x:f>
        <x:v>1</x:v>
      </x:c>
      <x:c r="Y532" s="9" t="n">
        <x:f>MAX(U532,0)</x:f>
        <x:v>0.14035363443748824</x:v>
      </x:c>
      <x:c r="Z532" s="9" t="n">
        <x:f>-MIN(U532,0)</x:f>
        <x:v>0</x:v>
      </x:c>
    </x:row>
    <x:row r="533" ht="23" customHeight="1">
      <x:c r="A533" s="2" t="str">
        <x:v>4H-RSI-全期</x:v>
      </x:c>
      <x:c r="B533" s="2" t="str">
        <x:v>4H</x:v>
      </x:c>
      <x:c r="C533" s="2" t="str">
        <x:v>RSI</x:v>
      </x:c>
      <x:c r="D533" s="2" t="str">
        <x:v>全期</x:v>
      </x:c>
      <x:c r="E533" s="2" t="n">
        <x:v>136</x:v>
      </x:c>
      <x:c r="F533" s="2" t="str">
        <x:v>空</x:v>
      </x:c>
      <x:c r="G533" s="11" t="n">
        <x:v>45297.333333333336</x:v>
      </x:c>
      <x:c r="H533" s="11" t="n">
        <x:v>45297.50000000001</x:v>
      </x:c>
      <x:c r="I533" s="11" t="n">
        <x:v>45299.166655092595</x:v>
      </x:c>
      <x:c r="J533" s="9" t="n">
        <x:v>43925.8</x:v>
      </x:c>
      <x:c r="K533" s="9" t="n">
        <x:v>44238.8</x:v>
      </x:c>
      <x:c r="L533" s="9" t="n">
        <x:v>43917.01484</x:v>
      </x:c>
      <x:c r="M533" s="9" t="n">
        <x:v>44247.64776</x:v>
      </x:c>
      <x:c r="N533" s="10" t="n">
        <x:f>IF(F533="多",1,-1)*(K533/J533-1)</x:f>
        <x:v>-0.007125652805412663</x:v>
      </x:c>
      <x:c r="O533" s="10" t="n">
        <x:f>IF(F533="多",1,-1)*(M533/L533-1)</x:f>
        <x:v>-0.007528583652704368</x:v>
      </x:c>
      <x:c r="P533" s="10" t="n">
        <x:v>0.0010037642918263522</x:v>
      </x:c>
      <x:c r="Q533" s="10" t="n">
        <x:v>-0.0005000166012378368</x:v>
      </x:c>
      <x:c r="R533" s="10" t="n">
        <x:f>O533-P533-Q533</x:f>
        <x:v>-0.008032331343292884</x:v>
      </x:c>
      <x:c r="S533" s="9" t="n">
        <x:f>V532</x:f>
        <x:v>10336.44279001494</x:v>
      </x:c>
      <x:c r="T533" s="9" t="n">
        <x:f>S533/(1+'回测计划'!$B$33)</x:f>
        <x:v>10331.27715143922</x:v>
      </x:c>
      <x:c r="U533" s="9" t="n">
        <x:f>T533*R533</x:f>
        <x:v>-82.98424127975088</x:v>
      </x:c>
      <x:c r="V533" s="9" t="n">
        <x:f>S533+U533</x:f>
        <x:v>10253.458548735189</x:v>
      </x:c>
      <x:c r="W533" s="2" t="n">
        <x:f>IF(N533&gt;0,1,0)</x:f>
        <x:v>0</x:v>
      </x:c>
      <x:c r="X533" s="2" t="n">
        <x:f>IF(U533&gt;0,1,0)</x:f>
        <x:v>0</x:v>
      </x:c>
      <x:c r="Y533" s="9" t="n">
        <x:f>MAX(U533,0)</x:f>
        <x:v>0</x:v>
      </x:c>
      <x:c r="Z533" s="9" t="n">
        <x:f>-MIN(U533,0)</x:f>
        <x:v>82.98424127975088</x:v>
      </x:c>
    </x:row>
    <x:row r="534" ht="23" customHeight="1">
      <x:c r="A534" s="2" t="str">
        <x:v>4H-RSI-全期</x:v>
      </x:c>
      <x:c r="B534" s="2" t="str">
        <x:v>4H</x:v>
      </x:c>
      <x:c r="C534" s="2" t="str">
        <x:v>RSI</x:v>
      </x:c>
      <x:c r="D534" s="2" t="str">
        <x:v>全期</x:v>
      </x:c>
      <x:c r="E534" s="2" t="n">
        <x:v>137</x:v>
      </x:c>
      <x:c r="F534" s="2" t="str">
        <x:v>空</x:v>
      </x:c>
      <x:c r="G534" s="11" t="n">
        <x:v>45300.166666666664</x:v>
      </x:c>
      <x:c r="H534" s="11" t="n">
        <x:v>45300.333333333336</x:v>
      </x:c>
      <x:c r="I534" s="11" t="n">
        <x:v>45301.99998842592</x:v>
      </x:c>
      <x:c r="J534" s="9" t="n">
        <x:v>46972.6</x:v>
      </x:c>
      <x:c r="K534" s="9" t="n">
        <x:v>45569</x:v>
      </x:c>
      <x:c r="L534" s="9" t="n">
        <x:v>46963.20548</x:v>
      </x:c>
      <x:c r="M534" s="9" t="n">
        <x:v>45578.1138</x:v>
      </x:c>
      <x:c r="N534" s="10" t="n">
        <x:f>IF(F534="多",1,-1)*(K534/J534-1)</x:f>
        <x:v>0.029881249920166164</x:v>
      </x:c>
      <x:c r="O534" s="10" t="n">
        <x:f>IF(F534="多",1,-1)*(M534/L534-1)</x:f>
        <x:v>0.029493124795109238</x:v>
      </x:c>
      <x:c r="P534" s="10" t="n">
        <x:v>0.0009852534376024453</x:v>
      </x:c>
      <x:c r="Q534" s="10" t="n">
        <x:v>-0.0004952050102417799</x:v>
      </x:c>
      <x:c r="R534" s="10" t="n">
        <x:f>O534-P534-Q534</x:f>
        <x:v>0.02900307636774857</x:v>
      </x:c>
      <x:c r="S534" s="9" t="n">
        <x:f>V533</x:f>
        <x:v>10253.458548735189</x:v>
      </x:c>
      <x:c r="T534" s="9" t="n">
        <x:f>S534/(1+'回测计划'!$B$33)</x:f>
        <x:v>10248.334381544417</x:v>
      </x:c>
      <x:c r="U534" s="9" t="n">
        <x:f>T534*R534</x:f>
        <x:v>297.23322471015604</x:v>
      </x:c>
      <x:c r="V534" s="9" t="n">
        <x:f>S534+U534</x:f>
        <x:v>10550.691773445345</x:v>
      </x:c>
      <x:c r="W534" s="2" t="n">
        <x:f>IF(N534&gt;0,1,0)</x:f>
        <x:v>1</x:v>
      </x:c>
      <x:c r="X534" s="2" t="n">
        <x:f>IF(U534&gt;0,1,0)</x:f>
        <x:v>1</x:v>
      </x:c>
      <x:c r="Y534" s="9" t="n">
        <x:f>MAX(U534,0)</x:f>
        <x:v>297.23322471015604</x:v>
      </x:c>
      <x:c r="Z534" s="9" t="n">
        <x:f>-MIN(U534,0)</x:f>
        <x:v>0</x:v>
      </x:c>
    </x:row>
    <x:row r="535" ht="23" customHeight="1">
      <x:c r="A535" s="2" t="str">
        <x:v>4H-RSI-全期</x:v>
      </x:c>
      <x:c r="B535" s="2" t="str">
        <x:v>4H</x:v>
      </x:c>
      <x:c r="C535" s="2" t="str">
        <x:v>RSI</x:v>
      </x:c>
      <x:c r="D535" s="2" t="str">
        <x:v>全期</x:v>
      </x:c>
      <x:c r="E535" s="2" t="n">
        <x:v>138</x:v>
      </x:c>
      <x:c r="F535" s="2" t="str">
        <x:v>多</x:v>
      </x:c>
      <x:c r="G535" s="11" t="n">
        <x:v>45306.333333333336</x:v>
      </x:c>
      <x:c r="H535" s="11" t="n">
        <x:v>45306.50000000001</x:v>
      </x:c>
      <x:c r="I535" s="11" t="n">
        <x:v>45308.166655092595</x:v>
      </x:c>
      <x:c r="J535" s="9" t="n">
        <x:v>42572.8</x:v>
      </x:c>
      <x:c r="K535" s="9" t="n">
        <x:v>43164.8</x:v>
      </x:c>
      <x:c r="L535" s="9" t="n">
        <x:v>42581.31456</x:v>
      </x:c>
      <x:c r="M535" s="9" t="n">
        <x:v>43156.16704</x:v>
      </x:c>
      <x:c r="N535" s="10" t="n">
        <x:f>IF(F535="多",1,-1)*(K535/J535-1)</x:f>
        <x:v>0.01390559230306665</x:v>
      </x:c>
      <x:c r="O535" s="10" t="n">
        <x:f>IF(F535="多",1,-1)*(M535/L535-1)</x:f>
        <x:v>0.013500111162373596</x:v>
      </x:c>
      <x:c r="P535" s="10" t="n">
        <x:v>0.0010067500555811868</x:v>
      </x:c>
      <x:c r="Q535" s="10" t="n">
        <x:v>0.0005015183004871418</x:v>
      </x:c>
      <x:c r="R535" s="10" t="n">
        <x:f>O535-P535-Q535</x:f>
        <x:v>0.011991842806305268</x:v>
      </x:c>
      <x:c r="S535" s="9" t="n">
        <x:f>V534</x:f>
        <x:v>10550.691773445345</x:v>
      </x:c>
      <x:c r="T535" s="9" t="n">
        <x:f>S535/(1+'回测计划'!$B$33)</x:f>
        <x:v>10545.419063913389</x:v>
      </x:c>
      <x:c r="U535" s="9" t="n">
        <x:f>T535*R535</x:f>
        <x:v>126.4590077410642</x:v>
      </x:c>
      <x:c r="V535" s="9" t="n">
        <x:f>S535+U535</x:f>
        <x:v>10677.15078118641</x:v>
      </x:c>
      <x:c r="W535" s="2" t="n">
        <x:f>IF(N535&gt;0,1,0)</x:f>
        <x:v>1</x:v>
      </x:c>
      <x:c r="X535" s="2" t="n">
        <x:f>IF(U535&gt;0,1,0)</x:f>
        <x:v>1</x:v>
      </x:c>
      <x:c r="Y535" s="9" t="n">
        <x:f>MAX(U535,0)</x:f>
        <x:v>126.4590077410642</x:v>
      </x:c>
      <x:c r="Z535" s="9" t="n">
        <x:f>-MIN(U535,0)</x:f>
        <x:v>0</x:v>
      </x:c>
    </x:row>
    <x:row r="536" ht="23" customHeight="1">
      <x:c r="A536" s="2" t="str">
        <x:v>4H-RSI-全期</x:v>
      </x:c>
      <x:c r="B536" s="2" t="str">
        <x:v>4H</x:v>
      </x:c>
      <x:c r="C536" s="2" t="str">
        <x:v>RSI</x:v>
      </x:c>
      <x:c r="D536" s="2" t="str">
        <x:v>全期</x:v>
      </x:c>
      <x:c r="E536" s="2" t="n">
        <x:v>139</x:v>
      </x:c>
      <x:c r="F536" s="2" t="str">
        <x:v>多</x:v>
      </x:c>
      <x:c r="G536" s="11" t="n">
        <x:v>45310.166666666664</x:v>
      </x:c>
      <x:c r="H536" s="11" t="n">
        <x:v>45310.333333333336</x:v>
      </x:c>
      <x:c r="I536" s="11" t="n">
        <x:v>45311.99998842592</x:v>
      </x:c>
      <x:c r="J536" s="9" t="n">
        <x:v>41323.2</x:v>
      </x:c>
      <x:c r="K536" s="9" t="n">
        <x:v>41570.3</x:v>
      </x:c>
      <x:c r="L536" s="9" t="n">
        <x:v>41331.46464</x:v>
      </x:c>
      <x:c r="M536" s="9" t="n">
        <x:v>41561.985940000006</x:v>
      </x:c>
      <x:c r="N536" s="10" t="n">
        <x:f>IF(F536="多",1,-1)*(K536/J536-1)</x:f>
        <x:v>0.005979691795408026</x:v>
      </x:c>
      <x:c r="O536" s="10" t="n">
        <x:f>IF(F536="多",1,-1)*(M536/L536-1)</x:f>
        <x:v>0.005577380380972885</x:v>
      </x:c>
      <x:c r="P536" s="10" t="n">
        <x:v>0.0010027886901904863</x:v>
      </x:c>
      <x:c r="Q536" s="10" t="n">
        <x:v>0.00040040169338209153</x:v>
      </x:c>
      <x:c r="R536" s="10" t="n">
        <x:f>O536-P536-Q536</x:f>
        <x:v>0.004174189997400307</x:v>
      </x:c>
      <x:c r="S536" s="9" t="n">
        <x:f>V535</x:f>
        <x:v>10677.15078118641</x:v>
      </x:c>
      <x:c r="T536" s="9" t="n">
        <x:f>S536/(1+'回测计划'!$B$33)</x:f>
        <x:v>10671.814873749536</x:v>
      </x:c>
      <x:c r="U536" s="9" t="n">
        <x:f>T536*R536</x:f>
        <x:v>44.54618290011314</x:v>
      </x:c>
      <x:c r="V536" s="9" t="n">
        <x:f>S536+U536</x:f>
        <x:v>10721.696964086523</x:v>
      </x:c>
      <x:c r="W536" s="2" t="n">
        <x:f>IF(N536&gt;0,1,0)</x:f>
        <x:v>1</x:v>
      </x:c>
      <x:c r="X536" s="2" t="n">
        <x:f>IF(U536&gt;0,1,0)</x:f>
        <x:v>1</x:v>
      </x:c>
      <x:c r="Y536" s="9" t="n">
        <x:f>MAX(U536,0)</x:f>
        <x:v>44.54618290011314</x:v>
      </x:c>
      <x:c r="Z536" s="9" t="n">
        <x:f>-MIN(U536,0)</x:f>
        <x:v>0</x:v>
      </x:c>
    </x:row>
    <x:row r="537" ht="23" customHeight="1">
      <x:c r="A537" s="2" t="str">
        <x:v>4H-RSI-全期</x:v>
      </x:c>
      <x:c r="B537" s="2" t="str">
        <x:v>4H</x:v>
      </x:c>
      <x:c r="C537" s="2" t="str">
        <x:v>RSI</x:v>
      </x:c>
      <x:c r="D537" s="2" t="str">
        <x:v>全期</x:v>
      </x:c>
      <x:c r="E537" s="2" t="n">
        <x:v>140</x:v>
      </x:c>
      <x:c r="F537" s="2" t="str">
        <x:v>空</x:v>
      </x:c>
      <x:c r="G537" s="11" t="n">
        <x:v>45333.50000000001</x:v>
      </x:c>
      <x:c r="H537" s="11" t="n">
        <x:v>45333.666666666664</x:v>
      </x:c>
      <x:c r="I537" s="11" t="n">
        <x:v>45335.333321759266</x:v>
      </x:c>
      <x:c r="J537" s="9" t="n">
        <x:v>48169.5</x:v>
      </x:c>
      <x:c r="K537" s="9" t="n">
        <x:v>49943.6</x:v>
      </x:c>
      <x:c r="L537" s="9" t="n">
        <x:v>48159.8661</x:v>
      </x:c>
      <x:c r="M537" s="9" t="n">
        <x:v>49953.58872</x:v>
      </x:c>
      <x:c r="N537" s="10" t="n">
        <x:f>IF(F537="多",1,-1)*(K537/J537-1)</x:f>
        <x:v>-0.03683035945982405</x:v>
      </x:c>
      <x:c r="O537" s="10" t="n">
        <x:f>IF(F537="多",1,-1)*(M537/L537-1)</x:f>
        <x:v>-0.03724517456662957</x:v>
      </x:c>
      <x:c r="P537" s="10" t="n">
        <x:v>0.0010186225872833147</x:v>
      </x:c>
      <x:c r="Q537" s="10" t="n">
        <x:v>-0.0005040289178449558</x:v>
      </x:c>
      <x:c r="R537" s="10" t="n">
        <x:f>O537-P537-Q537</x:f>
        <x:v>-0.03775976823606793</x:v>
      </x:c>
      <x:c r="S537" s="9" t="n">
        <x:f>V536</x:f>
        <x:v>10721.696964086523</x:v>
      </x:c>
      <x:c r="T537" s="9" t="n">
        <x:f>S537/(1+'回测计划'!$B$33)</x:f>
        <x:v>10716.338794689178</x:v>
      </x:c>
      <x:c r="U537" s="9" t="n">
        <x:f>T537*R537</x:f>
        <x:v>-404.6464692266469</x:v>
      </x:c>
      <x:c r="V537" s="9" t="n">
        <x:f>S537+U537</x:f>
        <x:v>10317.050494859875</x:v>
      </x:c>
      <x:c r="W537" s="2" t="n">
        <x:f>IF(N537&gt;0,1,0)</x:f>
        <x:v>0</x:v>
      </x:c>
      <x:c r="X537" s="2" t="n">
        <x:f>IF(U537&gt;0,1,0)</x:f>
        <x:v>0</x:v>
      </x:c>
      <x:c r="Y537" s="9" t="n">
        <x:f>MAX(U537,0)</x:f>
        <x:v>0</x:v>
      </x:c>
      <x:c r="Z537" s="9" t="n">
        <x:f>-MIN(U537,0)</x:f>
        <x:v>404.6464692266469</x:v>
      </x:c>
    </x:row>
    <x:row r="538" ht="23" customHeight="1">
      <x:c r="A538" s="2" t="str">
        <x:v>4H-RSI-全期</x:v>
      </x:c>
      <x:c r="B538" s="2" t="str">
        <x:v>4H</x:v>
      </x:c>
      <x:c r="C538" s="2" t="str">
        <x:v>RSI</x:v>
      </x:c>
      <x:c r="D538" s="2" t="str">
        <x:v>全期</x:v>
      </x:c>
      <x:c r="E538" s="2" t="n">
        <x:v>141</x:v>
      </x:c>
      <x:c r="F538" s="2" t="str">
        <x:v>空</x:v>
      </x:c>
      <x:c r="G538" s="11" t="n">
        <x:v>45337.50000000001</x:v>
      </x:c>
      <x:c r="H538" s="11" t="n">
        <x:v>45337.666666666664</x:v>
      </x:c>
      <x:c r="I538" s="11" t="n">
        <x:v>45339.333321759266</x:v>
      </x:c>
      <x:c r="J538" s="9" t="n">
        <x:v>51802.5</x:v>
      </x:c>
      <x:c r="K538" s="9" t="n">
        <x:v>52148.6</x:v>
      </x:c>
      <x:c r="L538" s="9" t="n">
        <x:v>51792.139500000005</x:v>
      </x:c>
      <x:c r="M538" s="9" t="n">
        <x:v>52159.02972</x:v>
      </x:c>
      <x:c r="N538" s="10" t="n">
        <x:f>IF(F538="多",1,-1)*(K538/J538-1)</x:f>
        <x:v>-0.006681144732397115</x:v>
      </x:c>
      <x:c r="O538" s="10" t="n">
        <x:f>IF(F538="多",1,-1)*(M538/L538-1)</x:f>
        <x:v>-0.007083897740891576</x:v>
      </x:c>
      <x:c r="P538" s="10" t="n">
        <x:v>0.001003541948870446</x:v>
      </x:c>
      <x:c r="Q538" s="10" t="n">
        <x:v>-0.0004007356396714709</x:v>
      </x:c>
      <x:c r="R538" s="10" t="n">
        <x:f>O538-P538-Q538</x:f>
        <x:v>-0.0076867040500905506</x:v>
      </x:c>
      <x:c r="S538" s="9" t="n">
        <x:f>V537</x:f>
        <x:v>10317.050494859875</x:v>
      </x:c>
      <x:c r="T538" s="9" t="n">
        <x:f>S538/(1+'回测计划'!$B$33)</x:f>
        <x:v>10311.894547586084</x:v>
      </x:c>
      <x:c r="U538" s="9" t="n">
        <x:f>T538*R538</x:f>
        <x:v>-79.26448158303661</x:v>
      </x:c>
      <x:c r="V538" s="9" t="n">
        <x:f>S538+U538</x:f>
        <x:v>10237.786013276838</x:v>
      </x:c>
      <x:c r="W538" s="2" t="n">
        <x:f>IF(N538&gt;0,1,0)</x:f>
        <x:v>0</x:v>
      </x:c>
      <x:c r="X538" s="2" t="n">
        <x:f>IF(U538&gt;0,1,0)</x:f>
        <x:v>0</x:v>
      </x:c>
      <x:c r="Y538" s="9" t="n">
        <x:f>MAX(U538,0)</x:f>
        <x:v>0</x:v>
      </x:c>
      <x:c r="Z538" s="9" t="n">
        <x:f>-MIN(U538,0)</x:f>
        <x:v>79.26448158303661</x:v>
      </x:c>
    </x:row>
    <x:row r="539" ht="23" customHeight="1">
      <x:c r="A539" s="2" t="str">
        <x:v>4H-RSI-全期</x:v>
      </x:c>
      <x:c r="B539" s="2" t="str">
        <x:v>4H</x:v>
      </x:c>
      <x:c r="C539" s="2" t="str">
        <x:v>RSI</x:v>
      </x:c>
      <x:c r="D539" s="2" t="str">
        <x:v>全期</x:v>
      </x:c>
      <x:c r="E539" s="2" t="n">
        <x:v>142</x:v>
      </x:c>
      <x:c r="F539" s="2" t="str">
        <x:v>空</x:v>
      </x:c>
      <x:c r="G539" s="11" t="n">
        <x:v>45341.666666666664</x:v>
      </x:c>
      <x:c r="H539" s="11" t="n">
        <x:v>45341.833333333336</x:v>
      </x:c>
      <x:c r="I539" s="11" t="n">
        <x:v>45343.49998842592</x:v>
      </x:c>
      <x:c r="J539" s="9" t="n">
        <x:v>52375.9</x:v>
      </x:c>
      <x:c r="K539" s="9" t="n">
        <x:v>52042.5</x:v>
      </x:c>
      <x:c r="L539" s="9" t="n">
        <x:v>52365.42482</x:v>
      </x:c>
      <x:c r="M539" s="9" t="n">
        <x:v>52052.9085</x:v>
      </x:c>
      <x:c r="N539" s="10" t="n">
        <x:f>IF(F539="多",1,-1)*(K539/J539-1)</x:f>
        <x:v>0.006365523074543855</x:v>
      </x:c>
      <x:c r="O539" s="10" t="n">
        <x:f>IF(F539="多",1,-1)*(M539/L539-1)</x:f>
        <x:v>0.005967989777114213</x:v>
      </x:c>
      <x:c r="P539" s="10" t="n">
        <x:v>0.000997016005111443</x:v>
      </x:c>
      <x:c r="Q539" s="10" t="n">
        <x:v>-0.0006442364842448696</x:v>
      </x:c>
      <x:c r="R539" s="10" t="n">
        <x:f>O539-P539-Q539</x:f>
        <x:v>0.005615210256247639</x:v>
      </x:c>
      <x:c r="S539" s="9" t="n">
        <x:f>V538</x:f>
        <x:v>10237.786013276838</x:v>
      </x:c>
      <x:c r="T539" s="9" t="n">
        <x:f>S539/(1+'回测计划'!$B$33)</x:f>
        <x:v>10232.66967843762</x:v>
      </x:c>
      <x:c r="U539" s="9" t="n">
        <x:f>T539*R539</x:f>
        <x:v>57.458591727157156</x:v>
      </x:c>
      <x:c r="V539" s="9" t="n">
        <x:f>S539+U539</x:f>
        <x:v>10295.244605003996</x:v>
      </x:c>
      <x:c r="W539" s="2" t="n">
        <x:f>IF(N539&gt;0,1,0)</x:f>
        <x:v>1</x:v>
      </x:c>
      <x:c r="X539" s="2" t="n">
        <x:f>IF(U539&gt;0,1,0)</x:f>
        <x:v>1</x:v>
      </x:c>
      <x:c r="Y539" s="9" t="n">
        <x:f>MAX(U539,0)</x:f>
        <x:v>57.458591727157156</x:v>
      </x:c>
      <x:c r="Z539" s="9" t="n">
        <x:f>-MIN(U539,0)</x:f>
        <x:v>0</x:v>
      </x:c>
    </x:row>
    <x:row r="540" ht="23" customHeight="1">
      <x:c r="A540" s="2" t="str">
        <x:v>4H-RSI-全期</x:v>
      </x:c>
      <x:c r="B540" s="2" t="str">
        <x:v>4H</x:v>
      </x:c>
      <x:c r="C540" s="2" t="str">
        <x:v>RSI</x:v>
      </x:c>
      <x:c r="D540" s="2" t="str">
        <x:v>全期</x:v>
      </x:c>
      <x:c r="E540" s="2" t="n">
        <x:v>143</x:v>
      </x:c>
      <x:c r="F540" s="2" t="str">
        <x:v>多</x:v>
      </x:c>
      <x:c r="G540" s="11" t="n">
        <x:v>45345.666666666664</x:v>
      </x:c>
      <x:c r="H540" s="11" t="n">
        <x:v>45345.833333333336</x:v>
      </x:c>
      <x:c r="I540" s="11" t="n">
        <x:v>45347.49998842592</x:v>
      </x:c>
      <x:c r="J540" s="9" t="n">
        <x:v>51254.1</x:v>
      </x:c>
      <x:c r="K540" s="9" t="n">
        <x:v>51654.2</x:v>
      </x:c>
      <x:c r="L540" s="9" t="n">
        <x:v>51264.35082</x:v>
      </x:c>
      <x:c r="M540" s="9" t="n">
        <x:v>51643.869159999995</x:v>
      </x:c>
      <x:c r="N540" s="10" t="n">
        <x:f>IF(F540="多",1,-1)*(K540/J540-1)</x:f>
        <x:v>0.007806204771910963</x:v>
      </x:c>
      <x:c r="O540" s="10" t="n">
        <x:f>IF(F540="多",1,-1)*(M540/L540-1)</x:f>
        <x:v>0.007403162898376836</x:v>
      </x:c>
      <x:c r="P540" s="10" t="n">
        <x:v>0.0010037015814491883</x:v>
      </x:c>
      <x:c r="Q540" s="10" t="n">
        <x:v>0.0005426177128238143</x:v>
      </x:c>
      <x:c r="R540" s="10" t="n">
        <x:f>O540-P540-Q540</x:f>
        <x:v>0.005856843604103833</x:v>
      </x:c>
      <x:c r="S540" s="9" t="n">
        <x:f>V539</x:f>
        <x:v>10295.244605003996</x:v>
      </x:c>
      <x:c r="T540" s="9" t="n">
        <x:f>S540/(1+'回测计划'!$B$33)</x:f>
        <x:v>10290.099555226383</x:v>
      </x:c>
      <x:c r="U540" s="9" t="n">
        <x:f>T540*R540</x:f>
        <x:v>60.267503765619345</x:v>
      </x:c>
      <x:c r="V540" s="9" t="n">
        <x:f>S540+U540</x:f>
        <x:v>10355.512108769615</x:v>
      </x:c>
      <x:c r="W540" s="2" t="n">
        <x:f>IF(N540&gt;0,1,0)</x:f>
        <x:v>1</x:v>
      </x:c>
      <x:c r="X540" s="2" t="n">
        <x:f>IF(U540&gt;0,1,0)</x:f>
        <x:v>1</x:v>
      </x:c>
      <x:c r="Y540" s="9" t="n">
        <x:f>MAX(U540,0)</x:f>
        <x:v>60.267503765619345</x:v>
      </x:c>
      <x:c r="Z540" s="9" t="n">
        <x:f>-MIN(U540,0)</x:f>
        <x:v>0</x:v>
      </x:c>
    </x:row>
    <x:row r="541" ht="23" customHeight="1">
      <x:c r="A541" s="2" t="str">
        <x:v>4H-RSI-全期</x:v>
      </x:c>
      <x:c r="B541" s="2" t="str">
        <x:v>4H</x:v>
      </x:c>
      <x:c r="C541" s="2" t="str">
        <x:v>RSI</x:v>
      </x:c>
      <x:c r="D541" s="2" t="str">
        <x:v>全期</x:v>
      </x:c>
      <x:c r="E541" s="2" t="n">
        <x:v>144</x:v>
      </x:c>
      <x:c r="F541" s="2" t="str">
        <x:v>空</x:v>
      </x:c>
      <x:c r="G541" s="11" t="n">
        <x:v>45349.166666666664</x:v>
      </x:c>
      <x:c r="H541" s="11" t="n">
        <x:v>45349.333333333336</x:v>
      </x:c>
      <x:c r="I541" s="11" t="n">
        <x:v>45350.99998842592</x:v>
      </x:c>
      <x:c r="J541" s="9" t="n">
        <x:v>54511.7</x:v>
      </x:c>
      <x:c r="K541" s="9" t="n">
        <x:v>61000</x:v>
      </x:c>
      <x:c r="L541" s="9" t="n">
        <x:v>54500.79766</x:v>
      </x:c>
      <x:c r="M541" s="9" t="n">
        <x:v>61012.2</x:v>
      </x:c>
      <x:c r="N541" s="10" t="n">
        <x:f>IF(F541="多",1,-1)*(K541/J541-1)</x:f>
        <x:v>-0.11902582381397031</x:v>
      </x:c>
      <x:c r="O541" s="10" t="n">
        <x:f>IF(F541="多",1,-1)*(M541/L541-1)</x:f>
        <x:v>-0.11947352368346964</x:v>
      </x:c>
      <x:c r="P541" s="10" t="n">
        <x:v>0.0010597367618417348</x:v>
      </x:c>
      <x:c r="Q541" s="10" t="n">
        <x:v>-0.0015291846823101871</x:v>
      </x:c>
      <x:c r="R541" s="10" t="n">
        <x:f>O541-P541-Q541</x:f>
        <x:v>-0.11900407576300119</x:v>
      </x:c>
      <x:c r="S541" s="9" t="n">
        <x:f>V540</x:f>
        <x:v>10355.512108769615</x:v>
      </x:c>
      <x:c r="T541" s="9" t="n">
        <x:f>S541/(1+'回测计划'!$B$33)</x:f>
        <x:v>10350.336940299467</x:v>
      </x:c>
      <x:c r="U541" s="9" t="n">
        <x:f>T541*R541</x:f>
        <x:v>-1231.7322814159877</x:v>
      </x:c>
      <x:c r="V541" s="9" t="n">
        <x:f>S541+U541</x:f>
        <x:v>9123.779827353628</x:v>
      </x:c>
      <x:c r="W541" s="2" t="n">
        <x:f>IF(N541&gt;0,1,0)</x:f>
        <x:v>0</x:v>
      </x:c>
      <x:c r="X541" s="2" t="n">
        <x:f>IF(U541&gt;0,1,0)</x:f>
        <x:v>0</x:v>
      </x:c>
      <x:c r="Y541" s="9" t="n">
        <x:f>MAX(U541,0)</x:f>
        <x:v>0</x:v>
      </x:c>
      <x:c r="Z541" s="9" t="n">
        <x:f>-MIN(U541,0)</x:f>
        <x:v>1231.7322814159877</x:v>
      </x:c>
    </x:row>
    <x:row r="542" ht="23" customHeight="1">
      <x:c r="A542" s="2" t="str">
        <x:v>4H-RSI-全期</x:v>
      </x:c>
      <x:c r="B542" s="2" t="str">
        <x:v>4H</x:v>
      </x:c>
      <x:c r="C542" s="2" t="str">
        <x:v>RSI</x:v>
      </x:c>
      <x:c r="D542" s="2" t="str">
        <x:v>全期</x:v>
      </x:c>
      <x:c r="E542" s="2" t="n">
        <x:v>145</x:v>
      </x:c>
      <x:c r="F542" s="2" t="str">
        <x:v>空</x:v>
      </x:c>
      <x:c r="G542" s="11" t="n">
        <x:v>45359.166666666664</x:v>
      </x:c>
      <x:c r="H542" s="11" t="n">
        <x:v>45359.333333333336</x:v>
      </x:c>
      <x:c r="I542" s="11" t="n">
        <x:v>45360.99998842592</x:v>
      </x:c>
      <x:c r="J542" s="9" t="n">
        <x:v>66870</x:v>
      </x:c>
      <x:c r="K542" s="9" t="n">
        <x:v>68341.6</x:v>
      </x:c>
      <x:c r="L542" s="9" t="n">
        <x:v>66856.626</x:v>
      </x:c>
      <x:c r="M542" s="9" t="n">
        <x:v>68355.26832</x:v>
      </x:c>
      <x:c r="N542" s="10" t="n">
        <x:f>IF(F542="多",1,-1)*(K542/J542-1)</x:f>
        <x:v>-0.02200687901899223</x:v>
      </x:c>
      <x:c r="O542" s="10" t="n">
        <x:f>IF(F542="多",1,-1)*(M542/L542-1)</x:f>
        <x:v>-0.022415763547505296</x:v>
      </x:c>
      <x:c r="P542" s="10" t="n">
        <x:v>0.0010112078817737526</x:v>
      </x:c>
      <x:c r="Q542" s="10" t="n">
        <x:v>-0.0015897779412215286</x:v>
      </x:c>
      <x:c r="R542" s="10" t="n">
        <x:f>O542-P542-Q542</x:f>
        <x:v>-0.02183719348805752</x:v>
      </x:c>
      <x:c r="S542" s="9" t="n">
        <x:f>V541</x:f>
        <x:v>9123.779827353628</x:v>
      </x:c>
      <x:c r="T542" s="9" t="n">
        <x:f>S542/(1+'回测计划'!$B$33)</x:f>
        <x:v>9119.220217245007</x:v>
      </x:c>
      <x:c r="U542" s="9" t="n">
        <x:f>T542*R542</x:f>
        <x:v>-199.13817634418515</x:v>
      </x:c>
      <x:c r="V542" s="9" t="n">
        <x:f>S542+U542</x:f>
        <x:v>8924.641651009442</x:v>
      </x:c>
      <x:c r="W542" s="2" t="n">
        <x:f>IF(N542&gt;0,1,0)</x:f>
        <x:v>0</x:v>
      </x:c>
      <x:c r="X542" s="2" t="n">
        <x:f>IF(U542&gt;0,1,0)</x:f>
        <x:v>0</x:v>
      </x:c>
      <x:c r="Y542" s="9" t="n">
        <x:f>MAX(U542,0)</x:f>
        <x:v>0</x:v>
      </x:c>
      <x:c r="Z542" s="9" t="n">
        <x:f>-MIN(U542,0)</x:f>
        <x:v>199.13817634418515</x:v>
      </x:c>
    </x:row>
    <x:row r="543" ht="23" customHeight="1">
      <x:c r="A543" s="2" t="str">
        <x:v>4H-RSI-全期</x:v>
      </x:c>
      <x:c r="B543" s="2" t="str">
        <x:v>4H</x:v>
      </x:c>
      <x:c r="C543" s="2" t="str">
        <x:v>RSI</x:v>
      </x:c>
      <x:c r="D543" s="2" t="str">
        <x:v>全期</x:v>
      </x:c>
      <x:c r="E543" s="2" t="n">
        <x:v>146</x:v>
      </x:c>
      <x:c r="F543" s="2" t="str">
        <x:v>空</x:v>
      </x:c>
      <x:c r="G543" s="11" t="n">
        <x:v>45361.833333333336</x:v>
      </x:c>
      <x:c r="H543" s="11" t="n">
        <x:v>45362.00000000001</x:v>
      </x:c>
      <x:c r="I543" s="11" t="n">
        <x:v>45363.666655092595</x:v>
      </x:c>
      <x:c r="J543" s="9" t="n">
        <x:v>69254.6</x:v>
      </x:c>
      <x:c r="K543" s="9" t="n">
        <x:v>72175.5</x:v>
      </x:c>
      <x:c r="L543" s="9" t="n">
        <x:v>69240.74908000001</x:v>
      </x:c>
      <x:c r="M543" s="9" t="n">
        <x:v>72189.9351</x:v>
      </x:c>
      <x:c r="N543" s="10" t="n">
        <x:f>IF(F543="多",1,-1)*(K543/J543-1)</x:f>
        <x:v>-0.04217625977191397</x:v>
      </x:c>
      <x:c r="O543" s="10" t="n">
        <x:f>IF(F543="多",1,-1)*(M543/L543-1)</x:f>
        <x:v>-0.042593213666601626</x:v>
      </x:c>
      <x:c r="P543" s="10" t="n">
        <x:v>0.001021296606833301</x:v>
      </x:c>
      <x:c r="Q543" s="10" t="n">
        <x:v>-0.002314537842677579</x:v>
      </x:c>
      <x:c r="R543" s="10" t="n">
        <x:f>O543-P543-Q543</x:f>
        <x:v>-0.04129997243075735</x:v>
      </x:c>
      <x:c r="S543" s="9" t="n">
        <x:f>V542</x:f>
        <x:v>8924.641651009442</x:v>
      </x:c>
      <x:c r="T543" s="9" t="n">
        <x:f>S543/(1+'回测计划'!$B$33)</x:f>
        <x:v>8920.181560229328</x:v>
      </x:c>
      <x:c r="U543" s="9" t="n">
        <x:f>T543*R543</x:f>
        <x:v>-368.40325251482136</x:v>
      </x:c>
      <x:c r="V543" s="9" t="n">
        <x:f>S543+U543</x:f>
        <x:v>8556.238398494621</x:v>
      </x:c>
      <x:c r="W543" s="2" t="n">
        <x:f>IF(N543&gt;0,1,0)</x:f>
        <x:v>0</x:v>
      </x:c>
      <x:c r="X543" s="2" t="n">
        <x:f>IF(U543&gt;0,1,0)</x:f>
        <x:v>0</x:v>
      </x:c>
      <x:c r="Y543" s="9" t="n">
        <x:f>MAX(U543,0)</x:f>
        <x:v>0</x:v>
      </x:c>
      <x:c r="Z543" s="9" t="n">
        <x:f>-MIN(U543,0)</x:f>
        <x:v>368.40325251482136</x:v>
      </x:c>
    </x:row>
    <x:row r="544" ht="23" customHeight="1">
      <x:c r="A544" s="2" t="str">
        <x:v>4H-RSI-全期</x:v>
      </x:c>
      <x:c r="B544" s="2" t="str">
        <x:v>4H</x:v>
      </x:c>
      <x:c r="C544" s="2" t="str">
        <x:v>RSI</x:v>
      </x:c>
      <x:c r="D544" s="2" t="str">
        <x:v>全期</x:v>
      </x:c>
      <x:c r="E544" s="2" t="n">
        <x:v>147</x:v>
      </x:c>
      <x:c r="F544" s="2" t="str">
        <x:v>空</x:v>
      </x:c>
      <x:c r="G544" s="11" t="n">
        <x:v>45364.833333333336</x:v>
      </x:c>
      <x:c r="H544" s="11" t="n">
        <x:v>45365.00000000001</x:v>
      </x:c>
      <x:c r="I544" s="11" t="n">
        <x:v>45366.666655092595</x:v>
      </x:c>
      <x:c r="J544" s="9" t="n">
        <x:v>72670.2</x:v>
      </x:c>
      <x:c r="K544" s="9" t="n">
        <x:v>68487.4</x:v>
      </x:c>
      <x:c r="L544" s="9" t="n">
        <x:v>72655.66596</x:v>
      </x:c>
      <x:c r="M544" s="9" t="n">
        <x:v>68501.09748</x:v>
      </x:c>
      <x:c r="N544" s="10" t="n">
        <x:f>IF(F544="多",1,-1)*(K544/J544-1)</x:f>
        <x:v>0.057558669165627796</x:v>
      </x:c>
      <x:c r="O544" s="10" t="n">
        <x:f>IF(F544="多",1,-1)*(M544/L544-1)</x:f>
        <x:v>0.05718161722290549</x:v>
      </x:c>
      <x:c r="P544" s="10" t="n">
        <x:v>0.0009714091913885473</x:v>
      </x:c>
      <x:c r="Q544" s="10" t="n">
        <x:v>-0.0013884893316266195</x:v>
      </x:c>
      <x:c r="R544" s="10" t="n">
        <x:f>O544-P544-Q544</x:f>
        <x:v>0.05759869736314356</x:v>
      </x:c>
      <x:c r="S544" s="9" t="n">
        <x:f>V543</x:f>
        <x:v>8556.238398494621</x:v>
      </x:c>
      <x:c r="T544" s="9" t="n">
        <x:f>S544/(1+'回测计划'!$B$33)</x:f>
        <x:v>8551.962417285979</x:v>
      </x:c>
      <x:c r="U544" s="9" t="n">
        <x:f>T544*R544</x:f>
        <x:v>492.58189513423275</x:v>
      </x:c>
      <x:c r="V544" s="9" t="n">
        <x:f>S544+U544</x:f>
        <x:v>9048.820293628854</x:v>
      </x:c>
      <x:c r="W544" s="2" t="n">
        <x:f>IF(N544&gt;0,1,0)</x:f>
        <x:v>1</x:v>
      </x:c>
      <x:c r="X544" s="2" t="n">
        <x:f>IF(U544&gt;0,1,0)</x:f>
        <x:v>1</x:v>
      </x:c>
      <x:c r="Y544" s="9" t="n">
        <x:f>MAX(U544,0)</x:f>
        <x:v>492.58189513423275</x:v>
      </x:c>
      <x:c r="Z544" s="9" t="n">
        <x:f>-MIN(U544,0)</x:f>
        <x:v>0</x:v>
      </x:c>
    </x:row>
    <x:row r="545" ht="23" customHeight="1">
      <x:c r="A545" s="2" t="str">
        <x:v>4H-RSI-全期</x:v>
      </x:c>
      <x:c r="B545" s="2" t="str">
        <x:v>4H</x:v>
      </x:c>
      <x:c r="C545" s="2" t="str">
        <x:v>RSI</x:v>
      </x:c>
      <x:c r="D545" s="2" t="str">
        <x:v>全期</x:v>
      </x:c>
      <x:c r="E545" s="2" t="n">
        <x:v>148</x:v>
      </x:c>
      <x:c r="F545" s="2" t="str">
        <x:v>空</x:v>
      </x:c>
      <x:c r="G545" s="11" t="n">
        <x:v>45380.00000000001</x:v>
      </x:c>
      <x:c r="H545" s="11" t="n">
        <x:v>45380.166666666664</x:v>
      </x:c>
      <x:c r="I545" s="11" t="n">
        <x:v>45381.833321759266</x:v>
      </x:c>
      <x:c r="J545" s="9" t="n">
        <x:v>70837.1</x:v>
      </x:c>
      <x:c r="K545" s="9" t="n">
        <x:v>70237.1</x:v>
      </x:c>
      <x:c r="L545" s="9" t="n">
        <x:v>70822.93258000001</x:v>
      </x:c>
      <x:c r="M545" s="9" t="n">
        <x:v>70251.14742000001</x:v>
      </x:c>
      <x:c r="N545" s="10" t="n">
        <x:f>IF(F545="多",1,-1)*(K545/J545-1)</x:f>
        <x:v>0.008470137823259227</x:v>
      </x:c>
      <x:c r="O545" s="10" t="n">
        <x:f>IF(F545="多",1,-1)*(M545/L545-1)</x:f>
        <x:v>0.008073446540131979</x:v>
      </x:c>
      <x:c r="P545" s="10" t="n">
        <x:v>0.000995963276729934</x:v>
      </x:c>
      <x:c r="Q545" s="10" t="n">
        <x:v>-0.0012406244991614527</x:v>
      </x:c>
      <x:c r="R545" s="10" t="n">
        <x:f>O545-P545-Q545</x:f>
        <x:v>0.008318107762563497</x:v>
      </x:c>
      <x:c r="S545" s="9" t="n">
        <x:f>V544</x:f>
        <x:v>9048.820293628854</x:v>
      </x:c>
      <x:c r="T545" s="9" t="n">
        <x:f>S545/(1+'回测计划'!$B$33)</x:f>
        <x:v>9044.298144556577</x:v>
      </x:c>
      <x:c r="U545" s="9" t="n">
        <x:f>T545*R545</x:f>
        <x:v>75.23144660317469</x:v>
      </x:c>
      <x:c r="V545" s="9" t="n">
        <x:f>S545+U545</x:f>
        <x:v>9124.05174023203</x:v>
      </x:c>
      <x:c r="W545" s="2" t="n">
        <x:f>IF(N545&gt;0,1,0)</x:f>
        <x:v>1</x:v>
      </x:c>
      <x:c r="X545" s="2" t="n">
        <x:f>IF(U545&gt;0,1,0)</x:f>
        <x:v>1</x:v>
      </x:c>
      <x:c r="Y545" s="9" t="n">
        <x:f>MAX(U545,0)</x:f>
        <x:v>75.23144660317469</x:v>
      </x:c>
      <x:c r="Z545" s="9" t="n">
        <x:f>-MIN(U545,0)</x:f>
        <x:v>0</x:v>
      </x:c>
    </x:row>
    <x:row r="546" ht="23" customHeight="1">
      <x:c r="A546" s="2" t="str">
        <x:v>4H-RSI-全期</x:v>
      </x:c>
      <x:c r="B546" s="2" t="str">
        <x:v>4H</x:v>
      </x:c>
      <x:c r="C546" s="2" t="str">
        <x:v>RSI</x:v>
      </x:c>
      <x:c r="D546" s="2" t="str">
        <x:v>全期</x:v>
      </x:c>
      <x:c r="E546" s="2" t="n">
        <x:v>149</x:v>
      </x:c>
      <x:c r="F546" s="2" t="str">
        <x:v>空</x:v>
      </x:c>
      <x:c r="G546" s="11" t="n">
        <x:v>45383.333333333336</x:v>
      </x:c>
      <x:c r="H546" s="11" t="n">
        <x:v>45383.50000000001</x:v>
      </x:c>
      <x:c r="I546" s="11" t="n">
        <x:v>45385.166655092595</x:v>
      </x:c>
      <x:c r="J546" s="9" t="n">
        <x:v>70650</x:v>
      </x:c>
      <x:c r="K546" s="9" t="n">
        <x:v>65946.8</x:v>
      </x:c>
      <x:c r="L546" s="9" t="n">
        <x:v>70635.87</x:v>
      </x:c>
      <x:c r="M546" s="9" t="n">
        <x:v>65959.98936</x:v>
      </x:c>
      <x:c r="N546" s="10" t="n">
        <x:f>IF(F546="多",1,-1)*(K546/J546-1)</x:f>
        <x:v>0.06657041755130921</x:v>
      </x:c>
      <x:c r="O546" s="10" t="n">
        <x:f>IF(F546="多",1,-1)*(M546/L546-1)</x:f>
        <x:v>0.06619697102902522</x:v>
      </x:c>
      <x:c r="P546" s="10" t="n">
        <x:v>0.0009669015144854874</x:v>
      </x:c>
      <x:c r="Q546" s="10" t="n">
        <x:v>-0.000948924898067972</x:v>
      </x:c>
      <x:c r="R546" s="10" t="n">
        <x:f>O546-P546-Q546</x:f>
        <x:v>0.0661789944126077</x:v>
      </x:c>
      <x:c r="S546" s="9" t="n">
        <x:f>V545</x:f>
        <x:v>9124.05174023203</x:v>
      </x:c>
      <x:c r="T546" s="9" t="n">
        <x:f>S546/(1+'回测计划'!$B$33)</x:f>
        <x:v>9119.491994234912</x:v>
      </x:c>
      <x:c r="U546" s="9" t="n">
        <x:f>T546*R546</x:f>
        <x:v>603.5188097322929</x:v>
      </x:c>
      <x:c r="V546" s="9" t="n">
        <x:f>S546+U546</x:f>
        <x:v>9727.570549964323</x:v>
      </x:c>
      <x:c r="W546" s="2" t="n">
        <x:f>IF(N546&gt;0,1,0)</x:f>
        <x:v>1</x:v>
      </x:c>
      <x:c r="X546" s="2" t="n">
        <x:f>IF(U546&gt;0,1,0)</x:f>
        <x:v>1</x:v>
      </x:c>
      <x:c r="Y546" s="9" t="n">
        <x:f>MAX(U546,0)</x:f>
        <x:v>603.5188097322929</x:v>
      </x:c>
      <x:c r="Z546" s="9" t="n">
        <x:f>-MIN(U546,0)</x:f>
        <x:v>0</x:v>
      </x:c>
    </x:row>
    <x:row r="547" ht="23" customHeight="1">
      <x:c r="A547" s="2" t="str">
        <x:v>4H-RSI-全期</x:v>
      </x:c>
      <x:c r="B547" s="2" t="str">
        <x:v>4H</x:v>
      </x:c>
      <x:c r="C547" s="2" t="str">
        <x:v>RSI</x:v>
      </x:c>
      <x:c r="D547" s="2" t="str">
        <x:v>全期</x:v>
      </x:c>
      <x:c r="E547" s="2" t="n">
        <x:v>150</x:v>
      </x:c>
      <x:c r="F547" s="2" t="str">
        <x:v>空</x:v>
      </x:c>
      <x:c r="G547" s="11" t="n">
        <x:v>45394.50000000001</x:v>
      </x:c>
      <x:c r="H547" s="11" t="n">
        <x:v>45394.666666666664</x:v>
      </x:c>
      <x:c r="I547" s="11" t="n">
        <x:v>45396.333321759266</x:v>
      </x:c>
      <x:c r="J547" s="9" t="n">
        <x:v>70825.9</x:v>
      </x:c>
      <x:c r="K547" s="9" t="n">
        <x:v>63939.7</x:v>
      </x:c>
      <x:c r="L547" s="9" t="n">
        <x:v>70811.73482</x:v>
      </x:c>
      <x:c r="M547" s="9" t="n">
        <x:v>63952.48794</x:v>
      </x:c>
      <x:c r="N547" s="10" t="n">
        <x:f>IF(F547="多",1,-1)*(K547/J547-1)</x:f>
        <x:v>0.097227144307379</x:v>
      </x:c>
      <x:c r="O547" s="10" t="n">
        <x:f>IF(F547="多",1,-1)*(M547/L547-1)</x:f>
        <x:v>0.09686596292882632</x:v>
      </x:c>
      <x:c r="P547" s="10" t="n">
        <x:v>0.0009515670185355869</x:v>
      </x:c>
      <x:c r="Q547" s="10" t="n">
        <x:v>-0.000661697711588385</x:v>
      </x:c>
      <x:c r="R547" s="10" t="n">
        <x:f>O547-P547-Q547</x:f>
        <x:v>0.09657609362187912</x:v>
      </x:c>
      <x:c r="S547" s="9" t="n">
        <x:f>V546</x:f>
        <x:v>9727.570549964323</x:v>
      </x:c>
      <x:c r="T547" s="9" t="n">
        <x:f>S547/(1+'回测计划'!$B$33)</x:f>
        <x:v>9722.70919536664</x:v>
      </x:c>
      <x:c r="U547" s="9" t="n">
        <x:f>T547*R547</x:f>
        <x:v>938.9812735100337</x:v>
      </x:c>
      <x:c r="V547" s="9" t="n">
        <x:f>S547+U547</x:f>
        <x:v>10666.551823474356</x:v>
      </x:c>
      <x:c r="W547" s="2" t="n">
        <x:f>IF(N547&gt;0,1,0)</x:f>
        <x:v>1</x:v>
      </x:c>
      <x:c r="X547" s="2" t="n">
        <x:f>IF(U547&gt;0,1,0)</x:f>
        <x:v>1</x:v>
      </x:c>
      <x:c r="Y547" s="9" t="n">
        <x:f>MAX(U547,0)</x:f>
        <x:v>938.9812735100337</x:v>
      </x:c>
      <x:c r="Z547" s="9" t="n">
        <x:f>-MIN(U547,0)</x:f>
        <x:v>0</x:v>
      </x:c>
    </x:row>
    <x:row r="548" ht="23" customHeight="1">
      <x:c r="A548" s="2" t="str">
        <x:v>4H-RSI-全期</x:v>
      </x:c>
      <x:c r="B548" s="2" t="str">
        <x:v>4H</x:v>
      </x:c>
      <x:c r="C548" s="2" t="str">
        <x:v>RSI</x:v>
      </x:c>
      <x:c r="D548" s="2" t="str">
        <x:v>全期</x:v>
      </x:c>
      <x:c r="E548" s="2" t="n">
        <x:v>151</x:v>
      </x:c>
      <x:c r="F548" s="2" t="str">
        <x:v>多</x:v>
      </x:c>
      <x:c r="G548" s="11" t="n">
        <x:v>45398.166666666664</x:v>
      </x:c>
      <x:c r="H548" s="11" t="n">
        <x:v>45398.333333333336</x:v>
      </x:c>
      <x:c r="I548" s="11" t="n">
        <x:v>45399.99998842592</x:v>
      </x:c>
      <x:c r="J548" s="9" t="n">
        <x:v>63392.8</x:v>
      </x:c>
      <x:c r="K548" s="9" t="n">
        <x:v>60272</x:v>
      </x:c>
      <x:c r="L548" s="9" t="n">
        <x:v>63405.47856</x:v>
      </x:c>
      <x:c r="M548" s="9" t="n">
        <x:v>60259.9456</x:v>
      </x:c>
      <x:c r="N548" s="10" t="n">
        <x:f>IF(F548="多",1,-1)*(K548/J548-1)</x:f>
        <x:v>-0.04922956550270696</x:v>
      </x:c>
      <x:c r="O548" s="10" t="n">
        <x:f>IF(F548="多",1,-1)*(M548/L548-1)</x:f>
        <x:v>-0.04960979763008044</x:v>
      </x:c>
      <x:c r="P548" s="10" t="n">
        <x:v>0.0009751951011849598</x:v>
      </x:c>
      <x:c r="Q548" s="10" t="n">
        <x:v>0.00028888500194054685</x:v>
      </x:c>
      <x:c r="R548" s="10" t="n">
        <x:f>O548-P548-Q548</x:f>
        <x:v>-0.05087387773320595</x:v>
      </x:c>
      <x:c r="S548" s="9" t="n">
        <x:f>V547</x:f>
        <x:v>10666.551823474356</x:v>
      </x:c>
      <x:c r="T548" s="9" t="n">
        <x:f>S548/(1+'回测计划'!$B$33)</x:f>
        <x:v>10661.221212867922</x:v>
      </x:c>
      <x:c r="U548" s="9" t="n">
        <x:f>T548*R548</x:f>
        <x:v>-542.3776644701044</x:v>
      </x:c>
      <x:c r="V548" s="9" t="n">
        <x:f>S548+U548</x:f>
        <x:v>10124.174159004251</x:v>
      </x:c>
      <x:c r="W548" s="2" t="n">
        <x:f>IF(N548&gt;0,1,0)</x:f>
        <x:v>0</x:v>
      </x:c>
      <x:c r="X548" s="2" t="n">
        <x:f>IF(U548&gt;0,1,0)</x:f>
        <x:v>0</x:v>
      </x:c>
      <x:c r="Y548" s="9" t="n">
        <x:f>MAX(U548,0)</x:f>
        <x:v>0</x:v>
      </x:c>
      <x:c r="Z548" s="9" t="n">
        <x:f>-MIN(U548,0)</x:f>
        <x:v>542.3776644701044</x:v>
      </x:c>
    </x:row>
    <x:row r="549" ht="23" customHeight="1">
      <x:c r="A549" s="2" t="str">
        <x:v>4H-RSI-全期</x:v>
      </x:c>
      <x:c r="B549" s="2" t="str">
        <x:v>4H</x:v>
      </x:c>
      <x:c r="C549" s="2" t="str">
        <x:v>RSI</x:v>
      </x:c>
      <x:c r="D549" s="2" t="str">
        <x:v>全期</x:v>
      </x:c>
      <x:c r="E549" s="2" t="n">
        <x:v>152</x:v>
      </x:c>
      <x:c r="F549" s="2" t="str">
        <x:v>多</x:v>
      </x:c>
      <x:c r="G549" s="11" t="n">
        <x:v>45400.00000000001</x:v>
      </x:c>
      <x:c r="H549" s="11" t="n">
        <x:v>45400.166666666664</x:v>
      </x:c>
      <x:c r="I549" s="11" t="n">
        <x:v>45401.833321759266</x:v>
      </x:c>
      <x:c r="J549" s="9" t="n">
        <x:v>60997.1</x:v>
      </x:c>
      <x:c r="K549" s="9" t="n">
        <x:v>64839.8</x:v>
      </x:c>
      <x:c r="L549" s="9" t="n">
        <x:v>61009.299419999996</x:v>
      </x:c>
      <x:c r="M549" s="9" t="n">
        <x:v>64826.83204</x:v>
      </x:c>
      <x:c r="N549" s="10" t="n">
        <x:f>IF(F549="多",1,-1)*(K549/J549-1)</x:f>
        <x:v>0.06299807695775717</x:v>
      </x:c>
      <x:c r="O549" s="10" t="n">
        <x:f>IF(F549="多",1,-1)*(M549/L549-1)</x:f>
        <x:v>0.0625729627498155</x:v>
      </x:c>
      <x:c r="P549" s="10" t="n">
        <x:v>0.0010312864813749076</x:v>
      </x:c>
      <x:c r="Q549" s="10" t="n">
        <x:v>0.0001327080539355894</x:v>
      </x:c>
      <x:c r="R549" s="10" t="n">
        <x:f>O549-P549-Q549</x:f>
        <x:v>0.061408968214505005</x:v>
      </x:c>
      <x:c r="S549" s="9" t="n">
        <x:f>V548</x:f>
        <x:v>10124.174159004251</x:v>
      </x:c>
      <x:c r="T549" s="9" t="n">
        <x:f>S549/(1+'回测计划'!$B$33)</x:f>
        <x:v>10119.1146017034</x:v>
      </x:c>
      <x:c r="U549" s="9" t="n">
        <x:f>T549*R549</x:f>
        <x:v>621.4043869349376</x:v>
      </x:c>
      <x:c r="V549" s="9" t="n">
        <x:f>S549+U549</x:f>
        <x:v>10745.578545939188</x:v>
      </x:c>
      <x:c r="W549" s="2" t="n">
        <x:f>IF(N549&gt;0,1,0)</x:f>
        <x:v>1</x:v>
      </x:c>
      <x:c r="X549" s="2" t="n">
        <x:f>IF(U549&gt;0,1,0)</x:f>
        <x:v>1</x:v>
      </x:c>
      <x:c r="Y549" s="9" t="n">
        <x:f>MAX(U549,0)</x:f>
        <x:v>621.4043869349376</x:v>
      </x:c>
      <x:c r="Z549" s="9" t="n">
        <x:f>-MIN(U549,0)</x:f>
        <x:v>0</x:v>
      </x:c>
    </x:row>
    <x:row r="550" ht="23" customHeight="1">
      <x:c r="A550" s="2" t="str">
        <x:v>4H-RSI-全期</x:v>
      </x:c>
      <x:c r="B550" s="2" t="str">
        <x:v>4H</x:v>
      </x:c>
      <x:c r="C550" s="2" t="str">
        <x:v>RSI</x:v>
      </x:c>
      <x:c r="D550" s="2" t="str">
        <x:v>全期</x:v>
      </x:c>
      <x:c r="E550" s="2" t="n">
        <x:v>153</x:v>
      </x:c>
      <x:c r="F550" s="2" t="str">
        <x:v>多</x:v>
      </x:c>
      <x:c r="G550" s="11" t="n">
        <x:v>45411.50000000001</x:v>
      </x:c>
      <x:c r="H550" s="11" t="n">
        <x:v>45411.666666666664</x:v>
      </x:c>
      <x:c r="I550" s="11" t="n">
        <x:v>45413.333321759266</x:v>
      </x:c>
      <x:c r="J550" s="9" t="n">
        <x:v>62362.1</x:v>
      </x:c>
      <x:c r="K550" s="9" t="n">
        <x:v>60651.2</x:v>
      </x:c>
      <x:c r="L550" s="9" t="n">
        <x:v>62374.57242</x:v>
      </x:c>
      <x:c r="M550" s="9" t="n">
        <x:v>60639.06976</x:v>
      </x:c>
      <x:c r="N550" s="10" t="n">
        <x:f>IF(F550="多",1,-1)*(K550/J550-1)</x:f>
        <x:v>-0.027434932434924453</x:v>
      </x:c>
      <x:c r="O550" s="10" t="n">
        <x:f>IF(F550="多",1,-1)*(M550/L550-1)</x:f>
        <x:v>-0.027823880672302903</x:v>
      </x:c>
      <x:c r="P550" s="10" t="n">
        <x:v>0.0009860880596638487</x:v>
      </x:c>
      <x:c r="Q550" s="10" t="n">
        <x:v>0.0003587229661624634</x:v>
      </x:c>
      <x:c r="R550" s="10" t="n">
        <x:f>O550-P550-Q550</x:f>
        <x:v>-0.029168691698129218</x:v>
      </x:c>
      <x:c r="S550" s="9" t="n">
        <x:f>V549</x:f>
        <x:v>10745.578545939188</x:v>
      </x:c>
      <x:c r="T550" s="9" t="n">
        <x:f>S550/(1+'回测计划'!$B$33)</x:f>
        <x:v>10740.20844171833</x:v>
      </x:c>
      <x:c r="U550" s="9" t="n">
        <x:f>T550*R550</x:f>
        <x:v>-313.27782881012683</x:v>
      </x:c>
      <x:c r="V550" s="9" t="n">
        <x:f>S550+U550</x:f>
        <x:v>10432.300717129061</x:v>
      </x:c>
      <x:c r="W550" s="2" t="n">
        <x:f>IF(N550&gt;0,1,0)</x:f>
        <x:v>0</x:v>
      </x:c>
      <x:c r="X550" s="2" t="n">
        <x:f>IF(U550&gt;0,1,0)</x:f>
        <x:v>0</x:v>
      </x:c>
      <x:c r="Y550" s="9" t="n">
        <x:f>MAX(U550,0)</x:f>
        <x:v>0</x:v>
      </x:c>
      <x:c r="Z550" s="9" t="n">
        <x:f>-MIN(U550,0)</x:f>
        <x:v>313.27782881012683</x:v>
      </x:c>
    </x:row>
    <x:row r="551" ht="23" customHeight="1">
      <x:c r="A551" s="2" t="str">
        <x:v>4H-RSI-全期</x:v>
      </x:c>
      <x:c r="B551" s="2" t="str">
        <x:v>4H</x:v>
      </x:c>
      <x:c r="C551" s="2" t="str">
        <x:v>RSI</x:v>
      </x:c>
      <x:c r="D551" s="2" t="str">
        <x:v>全期</x:v>
      </x:c>
      <x:c r="E551" s="2" t="n">
        <x:v>154</x:v>
      </x:c>
      <x:c r="F551" s="2" t="str">
        <x:v>多</x:v>
      </x:c>
      <x:c r="G551" s="11" t="n">
        <x:v>45423.166666666664</x:v>
      </x:c>
      <x:c r="H551" s="11" t="n">
        <x:v>45423.333333333336</x:v>
      </x:c>
      <x:c r="I551" s="11" t="n">
        <x:v>45424.99998842592</x:v>
      </x:c>
      <x:c r="J551" s="9" t="n">
        <x:v>60778</x:v>
      </x:c>
      <x:c r="K551" s="9" t="n">
        <x:v>61395.9</x:v>
      </x:c>
      <x:c r="L551" s="9" t="n">
        <x:v>60790.1556</x:v>
      </x:c>
      <x:c r="M551" s="9" t="n">
        <x:v>61383.620820000004</x:v>
      </x:c>
      <x:c r="N551" s="10" t="n">
        <x:f>IF(F551="多",1,-1)*(K551/J551-1)</x:f>
        <x:v>0.010166507617888065</x:v>
      </x:c>
      <x:c r="O551" s="10" t="n">
        <x:f>IF(F551="多",1,-1)*(M551/L551-1)</x:f>
        <x:v>0.0097625218120021</x:v>
      </x:c>
      <x:c r="P551" s="10" t="n">
        <x:v>0.001004881260906001</x:v>
      </x:c>
      <x:c r="Q551" s="10" t="n">
        <x:v>0.0001431569334422994</x:v>
      </x:c>
      <x:c r="R551" s="10" t="n">
        <x:f>O551-P551-Q551</x:f>
        <x:v>0.0086144836176538</x:v>
      </x:c>
      <x:c r="S551" s="9" t="n">
        <x:f>V550</x:f>
        <x:v>10432.300717129061</x:v>
      </x:c>
      <x:c r="T551" s="9" t="n">
        <x:f>S551/(1+'回测计划'!$B$33)</x:f>
        <x:v>10427.08717354229</x:v>
      </x:c>
      <x:c r="U551" s="9" t="n">
        <x:f>T551*R551</x:f>
        <x:v>89.82397163632812</x:v>
      </x:c>
      <x:c r="V551" s="9" t="n">
        <x:f>S551+U551</x:f>
        <x:v>10522.124688765389</x:v>
      </x:c>
      <x:c r="W551" s="2" t="n">
        <x:f>IF(N551&gt;0,1,0)</x:f>
        <x:v>1</x:v>
      </x:c>
      <x:c r="X551" s="2" t="n">
        <x:f>IF(U551&gt;0,1,0)</x:f>
        <x:v>1</x:v>
      </x:c>
      <x:c r="Y551" s="9" t="n">
        <x:f>MAX(U551,0)</x:f>
        <x:v>89.82397163632812</x:v>
      </x:c>
      <x:c r="Z551" s="9" t="n">
        <x:f>-MIN(U551,0)</x:f>
        <x:v>0</x:v>
      </x:c>
    </x:row>
    <x:row r="552" ht="23" customHeight="1">
      <x:c r="A552" s="2" t="str">
        <x:v>4H-RSI-全期</x:v>
      </x:c>
      <x:c r="B552" s="2" t="str">
        <x:v>4H</x:v>
      </x:c>
      <x:c r="C552" s="2" t="str">
        <x:v>RSI</x:v>
      </x:c>
      <x:c r="D552" s="2" t="str">
        <x:v>全期</x:v>
      </x:c>
      <x:c r="E552" s="2" t="n">
        <x:v>155</x:v>
      </x:c>
      <x:c r="F552" s="2" t="str">
        <x:v>空</x:v>
      </x:c>
      <x:c r="G552" s="11" t="n">
        <x:v>45430.00000000001</x:v>
      </x:c>
      <x:c r="H552" s="11" t="n">
        <x:v>45430.166666666664</x:v>
      </x:c>
      <x:c r="I552" s="11" t="n">
        <x:v>45431.833321759266</x:v>
      </x:c>
      <x:c r="J552" s="9" t="n">
        <x:v>67007.5</x:v>
      </x:c>
      <x:c r="K552" s="9" t="n">
        <x:v>67303.3</x:v>
      </x:c>
      <x:c r="L552" s="9" t="n">
        <x:v>66994.09850000001</x:v>
      </x:c>
      <x:c r="M552" s="9" t="n">
        <x:v>67316.76066</x:v>
      </x:c>
      <x:c r="N552" s="10" t="n">
        <x:f>IF(F552="多",1,-1)*(K552/J552-1)</x:f>
        <x:v>-0.004414431220385762</x:v>
      </x:c>
      <x:c r="O552" s="10" t="n">
        <x:f>IF(F552="多",1,-1)*(M552/L552-1)</x:f>
        <x:v>-0.004816277362102106</x:v>
      </x:c>
      <x:c r="P552" s="10" t="n">
        <x:v>0.001002408138681051</x:v>
      </x:c>
      <x:c r="Q552" s="10" t="n">
        <x:v>-0.00016401463213712368</x:v>
      </x:c>
      <x:c r="R552" s="10" t="n">
        <x:f>O552-P552-Q552</x:f>
        <x:v>-0.005654670868646033</x:v>
      </x:c>
      <x:c r="S552" s="9" t="n">
        <x:f>V551</x:f>
        <x:v>10522.124688765389</x:v>
      </x:c>
      <x:c r="T552" s="9" t="n">
        <x:f>S552/(1+'回测计划'!$B$33)</x:f>
        <x:v>10516.866255637571</x:v>
      </x:c>
      <x:c r="U552" s="9" t="n">
        <x:f>T552*R552</x:f>
        <x:v>-59.46941724520026</x:v>
      </x:c>
      <x:c r="V552" s="9" t="n">
        <x:f>S552+U552</x:f>
        <x:v>10462.655271520189</x:v>
      </x:c>
      <x:c r="W552" s="2" t="n">
        <x:f>IF(N552&gt;0,1,0)</x:f>
        <x:v>0</x:v>
      </x:c>
      <x:c r="X552" s="2" t="n">
        <x:f>IF(U552&gt;0,1,0)</x:f>
        <x:v>0</x:v>
      </x:c>
      <x:c r="Y552" s="9" t="n">
        <x:f>MAX(U552,0)</x:f>
        <x:v>0</x:v>
      </x:c>
      <x:c r="Z552" s="9" t="n">
        <x:f>-MIN(U552,0)</x:f>
        <x:v>59.46941724520026</x:v>
      </x:c>
    </x:row>
    <x:row r="553" ht="23" customHeight="1">
      <x:c r="A553" s="2" t="str">
        <x:v>4H-RSI-全期</x:v>
      </x:c>
      <x:c r="B553" s="2" t="str">
        <x:v>4H</x:v>
      </x:c>
      <x:c r="C553" s="2" t="str">
        <x:v>RSI</x:v>
      </x:c>
      <x:c r="D553" s="2" t="str">
        <x:v>全期</x:v>
      </x:c>
      <x:c r="E553" s="2" t="n">
        <x:v>156</x:v>
      </x:c>
      <x:c r="F553" s="2" t="str">
        <x:v>多</x:v>
      </x:c>
      <x:c r="G553" s="11" t="n">
        <x:v>45444.00000000001</x:v>
      </x:c>
      <x:c r="H553" s="11" t="n">
        <x:v>45444.166666666664</x:v>
      </x:c>
      <x:c r="I553" s="11" t="n">
        <x:v>45445.833321759266</x:v>
      </x:c>
      <x:c r="J553" s="9" t="n">
        <x:v>67720</x:v>
      </x:c>
      <x:c r="K553" s="9" t="n">
        <x:v>68284.1</x:v>
      </x:c>
      <x:c r="L553" s="9" t="n">
        <x:v>67733.544</x:v>
      </x:c>
      <x:c r="M553" s="9" t="n">
        <x:v>68270.44318</x:v>
      </x:c>
      <x:c r="N553" s="10" t="n">
        <x:f>IF(F553="多",1,-1)*(K553/J553-1)</x:f>
        <x:v>0.008329887773183886</x:v>
      </x:c>
      <x:c r="O553" s="10" t="n">
        <x:f>IF(F553="多",1,-1)*(M553/L553-1)</x:f>
        <x:v>0.007926636468335468</x:v>
      </x:c>
      <x:c r="P553" s="10" t="n">
        <x:v>0.0010039633182341676</x:v>
      </x:c>
      <x:c r="Q553" s="10" t="n">
        <x:v>0.0005022646117004766</x:v>
      </x:c>
      <x:c r="R553" s="10" t="n">
        <x:f>O553-P553-Q553</x:f>
        <x:v>0.006420408538400825</x:v>
      </x:c>
      <x:c r="S553" s="9" t="n">
        <x:f>V552</x:f>
        <x:v>10462.655271520189</x:v>
      </x:c>
      <x:c r="T553" s="9" t="n">
        <x:f>S553/(1+'回测计划'!$B$33)</x:f>
        <x:v>10457.426558241068</x:v>
      </x:c>
      <x:c r="U553" s="9" t="n">
        <x:f>T553*R553</x:f>
        <x:v>67.1409507642305</x:v>
      </x:c>
      <x:c r="V553" s="9" t="n">
        <x:f>S553+U553</x:f>
        <x:v>10529.79622228442</x:v>
      </x:c>
      <x:c r="W553" s="2" t="n">
        <x:f>IF(N553&gt;0,1,0)</x:f>
        <x:v>1</x:v>
      </x:c>
      <x:c r="X553" s="2" t="n">
        <x:f>IF(U553&gt;0,1,0)</x:f>
        <x:v>1</x:v>
      </x:c>
      <x:c r="Y553" s="9" t="n">
        <x:f>MAX(U553,0)</x:f>
        <x:v>67.1409507642305</x:v>
      </x:c>
      <x:c r="Z553" s="9" t="n">
        <x:f>-MIN(U553,0)</x:f>
        <x:v>0</x:v>
      </x:c>
    </x:row>
    <x:row r="554" ht="23" customHeight="1">
      <x:c r="A554" s="2" t="str">
        <x:v>4H-RSI-全期</x:v>
      </x:c>
      <x:c r="B554" s="2" t="str">
        <x:v>4H</x:v>
      </x:c>
      <x:c r="C554" s="2" t="str">
        <x:v>RSI</x:v>
      </x:c>
      <x:c r="D554" s="2" t="str">
        <x:v>全期</x:v>
      </x:c>
      <x:c r="E554" s="2" t="n">
        <x:v>157</x:v>
      </x:c>
      <x:c r="F554" s="2" t="str">
        <x:v>空</x:v>
      </x:c>
      <x:c r="G554" s="11" t="n">
        <x:v>45449.00000000001</x:v>
      </x:c>
      <x:c r="H554" s="11" t="n">
        <x:v>45449.166666666664</x:v>
      </x:c>
      <x:c r="I554" s="11" t="n">
        <x:v>45450.833321759266</x:v>
      </x:c>
      <x:c r="J554" s="9" t="n">
        <x:v>71314.8</x:v>
      </x:c>
      <x:c r="K554" s="9" t="n">
        <x:v>71750</x:v>
      </x:c>
      <x:c r="L554" s="9" t="n">
        <x:v>71300.53704000001</x:v>
      </x:c>
      <x:c r="M554" s="9" t="n">
        <x:v>71764.34999999999</x:v>
      </x:c>
      <x:c r="N554" s="10" t="n">
        <x:f>IF(F554="多",1,-1)*(K554/J554-1)</x:f>
        <x:v>-0.006102520094005692</x:v>
      </x:c>
      <x:c r="O554" s="10" t="n">
        <x:f>IF(F554="多",1,-1)*(M554/L554-1)</x:f>
        <x:v>-0.006505041606345463</x:v>
      </x:c>
      <x:c r="P554" s="10" t="n">
        <x:v>0.0010032525208031728</x:v>
      </x:c>
      <x:c r="Q554" s="10" t="n">
        <x:v>-0.0005206919843569756</x:v>
      </x:c>
      <x:c r="R554" s="10" t="n">
        <x:f>O554-P554-Q554</x:f>
        <x:v>-0.00698760214279166</x:v>
      </x:c>
      <x:c r="S554" s="9" t="n">
        <x:f>V553</x:f>
        <x:v>10529.79622228442</x:v>
      </x:c>
      <x:c r="T554" s="9" t="n">
        <x:f>S554/(1+'回测计划'!$B$33)</x:f>
        <x:v>10524.533955306768</x:v>
      </x:c>
      <x:c r="U554" s="9" t="n">
        <x:f>T554*R554</x:f>
        <x:v>-73.54125601798516</x:v>
      </x:c>
      <x:c r="V554" s="9" t="n">
        <x:f>S554+U554</x:f>
        <x:v>10456.254966266435</x:v>
      </x:c>
      <x:c r="W554" s="2" t="n">
        <x:f>IF(N554&gt;0,1,0)</x:f>
        <x:v>0</x:v>
      </x:c>
      <x:c r="X554" s="2" t="n">
        <x:f>IF(U554&gt;0,1,0)</x:f>
        <x:v>0</x:v>
      </x:c>
      <x:c r="Y554" s="9" t="n">
        <x:f>MAX(U554,0)</x:f>
        <x:v>0</x:v>
      </x:c>
      <x:c r="Z554" s="9" t="n">
        <x:f>-MIN(U554,0)</x:f>
        <x:v>73.54125601798516</x:v>
      </x:c>
    </x:row>
    <x:row r="555" ht="23" customHeight="1">
      <x:c r="A555" s="2" t="str">
        <x:v>4H-RSI-全期</x:v>
      </x:c>
      <x:c r="B555" s="2" t="str">
        <x:v>4H</x:v>
      </x:c>
      <x:c r="C555" s="2" t="str">
        <x:v>RSI</x:v>
      </x:c>
      <x:c r="D555" s="2" t="str">
        <x:v>全期</x:v>
      </x:c>
      <x:c r="E555" s="2" t="n">
        <x:v>158</x:v>
      </x:c>
      <x:c r="F555" s="2" t="str">
        <x:v>空</x:v>
      </x:c>
      <x:c r="G555" s="11" t="n">
        <x:v>45450.833333333336</x:v>
      </x:c>
      <x:c r="H555" s="11" t="n">
        <x:v>45451.00000000001</x:v>
      </x:c>
      <x:c r="I555" s="11" t="n">
        <x:v>45452.666655092595</x:v>
      </x:c>
      <x:c r="J555" s="9" t="n">
        <x:v>71150.1</x:v>
      </x:c>
      <x:c r="K555" s="9" t="n">
        <x:v>69331.9</x:v>
      </x:c>
      <x:c r="L555" s="9" t="n">
        <x:v>71135.86998</x:v>
      </x:c>
      <x:c r="M555" s="9" t="n">
        <x:v>69345.76637999999</x:v>
      </x:c>
      <x:c r="N555" s="10" t="n">
        <x:f>IF(F555="多",1,-1)*(K555/J555-1)</x:f>
        <x:v>0.02555442648710282</x:v>
      </x:c>
      <x:c r="O555" s="10" t="n">
        <x:f>IF(F555="多",1,-1)*(M555/L555-1)</x:f>
        <x:v>0.025164570286457577</x:v>
      </x:c>
      <x:c r="P555" s="10" t="n">
        <x:v>0.0009874177148567712</x:v>
      </x:c>
      <x:c r="Q555" s="10" t="n">
        <x:v>-0.000390517056577898</x:v>
      </x:c>
      <x:c r="R555" s="10" t="n">
        <x:f>O555-P555-Q555</x:f>
        <x:v>0.024567669628178704</x:v>
      </x:c>
      <x:c r="S555" s="9" t="n">
        <x:f>V554</x:f>
        <x:v>10456.254966266435</x:v>
      </x:c>
      <x:c r="T555" s="9" t="n">
        <x:f>S555/(1+'回测计划'!$B$33)</x:f>
        <x:v>10451.029451540666</x:v>
      </x:c>
      <x:c r="U555" s="9" t="n">
        <x:f>T555*R555</x:f>
        <x:v>256.75743883981676</x:v>
      </x:c>
      <x:c r="V555" s="9" t="n">
        <x:f>S555+U555</x:f>
        <x:v>10713.012405106252</x:v>
      </x:c>
      <x:c r="W555" s="2" t="n">
        <x:f>IF(N555&gt;0,1,0)</x:f>
        <x:v>1</x:v>
      </x:c>
      <x:c r="X555" s="2" t="n">
        <x:f>IF(U555&gt;0,1,0)</x:f>
        <x:v>1</x:v>
      </x:c>
      <x:c r="Y555" s="9" t="n">
        <x:f>MAX(U555,0)</x:f>
        <x:v>256.75743883981676</x:v>
      </x:c>
      <x:c r="Z555" s="9" t="n">
        <x:f>-MIN(U555,0)</x:f>
        <x:v>0</x:v>
      </x:c>
    </x:row>
    <x:row r="556" ht="23" customHeight="1">
      <x:c r="A556" s="2" t="str">
        <x:v>4H-RSI-全期</x:v>
      </x:c>
      <x:c r="B556" s="2" t="str">
        <x:v>4H</x:v>
      </x:c>
      <x:c r="C556" s="2" t="str">
        <x:v>RSI</x:v>
      </x:c>
      <x:c r="D556" s="2" t="str">
        <x:v>全期</x:v>
      </x:c>
      <x:c r="E556" s="2" t="n">
        <x:v>159</x:v>
      </x:c>
      <x:c r="F556" s="2" t="str">
        <x:v>多</x:v>
      </x:c>
      <x:c r="G556" s="11" t="n">
        <x:v>45458.166666666664</x:v>
      </x:c>
      <x:c r="H556" s="11" t="n">
        <x:v>45458.333333333336</x:v>
      </x:c>
      <x:c r="I556" s="11" t="n">
        <x:v>45459.99998842592</x:v>
      </x:c>
      <x:c r="J556" s="9" t="n">
        <x:v>66039.7</x:v>
      </x:c>
      <x:c r="K556" s="9" t="n">
        <x:v>66690.4</x:v>
      </x:c>
      <x:c r="L556" s="9" t="n">
        <x:v>66052.90793999999</x:v>
      </x:c>
      <x:c r="M556" s="9" t="n">
        <x:v>66677.06192</x:v>
      </x:c>
      <x:c r="N556" s="10" t="n">
        <x:f>IF(F556="多",1,-1)*(K556/J556-1)</x:f>
        <x:v>0.009853164081605525</x:v>
      </x:c>
      <x:c r="O556" s="10" t="n">
        <x:f>IF(F556="多",1,-1)*(M556/L556-1)</x:f>
        <x:v>0.009449303588071611</x:v>
      </x:c>
      <x:c r="P556" s="10" t="n">
        <x:v>0.0010047246517940359</x:v>
      </x:c>
      <x:c r="Q556" s="10" t="n">
        <x:v>0.00040096933582852844</x:v>
      </x:c>
      <x:c r="R556" s="10" t="n">
        <x:f>O556-P556-Q556</x:f>
        <x:v>0.008043609600449047</x:v>
      </x:c>
      <x:c r="S556" s="9" t="n">
        <x:f>V555</x:f>
        <x:v>10713.012405106252</x:v>
      </x:c>
      <x:c r="T556" s="9" t="n">
        <x:f>S556/(1+'回测计划'!$B$33)</x:f>
        <x:v>10707.658575818343</x:v>
      </x:c>
      <x:c r="U556" s="9" t="n">
        <x:f>T556*R556</x:f>
        <x:v>86.12822531878298</x:v>
      </x:c>
      <x:c r="V556" s="9" t="n">
        <x:f>S556+U556</x:f>
        <x:v>10799.140630425036</x:v>
      </x:c>
      <x:c r="W556" s="2" t="n">
        <x:f>IF(N556&gt;0,1,0)</x:f>
        <x:v>1</x:v>
      </x:c>
      <x:c r="X556" s="2" t="n">
        <x:f>IF(U556&gt;0,1,0)</x:f>
        <x:v>1</x:v>
      </x:c>
      <x:c r="Y556" s="9" t="n">
        <x:f>MAX(U556,0)</x:f>
        <x:v>86.12822531878298</x:v>
      </x:c>
      <x:c r="Z556" s="9" t="n">
        <x:f>-MIN(U556,0)</x:f>
        <x:v>0</x:v>
      </x:c>
    </x:row>
    <x:row r="557" ht="23" customHeight="1">
      <x:c r="A557" s="2" t="str">
        <x:v>4H-RSI-全期</x:v>
      </x:c>
      <x:c r="B557" s="2" t="str">
        <x:v>4H</x:v>
      </x:c>
      <x:c r="C557" s="2" t="str">
        <x:v>RSI</x:v>
      </x:c>
      <x:c r="D557" s="2" t="str">
        <x:v>全期</x:v>
      </x:c>
      <x:c r="E557" s="2" t="n">
        <x:v>160</x:v>
      </x:c>
      <x:c r="F557" s="2" t="str">
        <x:v>多</x:v>
      </x:c>
      <x:c r="G557" s="11" t="n">
        <x:v>45461.00000000001</x:v>
      </x:c>
      <x:c r="H557" s="11" t="n">
        <x:v>45461.166666666664</x:v>
      </x:c>
      <x:c r="I557" s="11" t="n">
        <x:v>45462.833321759266</x:v>
      </x:c>
      <x:c r="J557" s="9" t="n">
        <x:v>66661.4</x:v>
      </x:c>
      <x:c r="K557" s="9" t="n">
        <x:v>65181.9</x:v>
      </x:c>
      <x:c r="L557" s="9" t="n">
        <x:v>66674.73228</x:v>
      </x:c>
      <x:c r="M557" s="9" t="n">
        <x:v>65168.863620000004</x:v>
      </x:c>
      <x:c r="N557" s="10" t="n">
        <x:f>IF(F557="多",1,-1)*(K557/J557-1)</x:f>
        <x:v>-0.022194253346014214</x:v>
      </x:c>
      <x:c r="O557" s="10" t="n">
        <x:f>IF(F557="多",1,-1)*(M557/L557-1)</x:f>
        <x:v>-0.02258529743585791</x:v>
      </x:c>
      <x:c r="P557" s="10" t="n">
        <x:v>0.000988707351282071</x:v>
      </x:c>
      <x:c r="Q557" s="10" t="n">
        <x:v>0.00041591763596707926</x:v>
      </x:c>
      <x:c r="R557" s="10" t="n">
        <x:f>O557-P557-Q557</x:f>
        <x:v>-0.02398992242310706</x:v>
      </x:c>
      <x:c r="S557" s="9" t="n">
        <x:f>V556</x:f>
        <x:v>10799.140630425036</x:v>
      </x:c>
      <x:c r="T557" s="9" t="n">
        <x:f>S557/(1+'回测计划'!$B$33)</x:f>
        <x:v>10793.743758545763</x:v>
      </x:c>
      <x:c r="U557" s="9" t="n">
        <x:f>T557*R557</x:f>
        <x:v>-258.94107542240886</x:v>
      </x:c>
      <x:c r="V557" s="9" t="n">
        <x:f>S557+U557</x:f>
        <x:v>10540.199555002628</x:v>
      </x:c>
      <x:c r="W557" s="2" t="n">
        <x:f>IF(N557&gt;0,1,0)</x:f>
        <x:v>0</x:v>
      </x:c>
      <x:c r="X557" s="2" t="n">
        <x:f>IF(U557&gt;0,1,0)</x:f>
        <x:v>0</x:v>
      </x:c>
      <x:c r="Y557" s="9" t="n">
        <x:f>MAX(U557,0)</x:f>
        <x:v>0</x:v>
      </x:c>
      <x:c r="Z557" s="9" t="n">
        <x:f>-MIN(U557,0)</x:f>
        <x:v>258.94107542240886</x:v>
      </x:c>
    </x:row>
    <x:row r="558" ht="23" customHeight="1">
      <x:c r="A558" s="2" t="str">
        <x:v>4H-RSI-全期</x:v>
      </x:c>
      <x:c r="B558" s="2" t="str">
        <x:v>4H</x:v>
      </x:c>
      <x:c r="C558" s="2" t="str">
        <x:v>RSI</x:v>
      </x:c>
      <x:c r="D558" s="2" t="str">
        <x:v>全期</x:v>
      </x:c>
      <x:c r="E558" s="2" t="n">
        <x:v>161</x:v>
      </x:c>
      <x:c r="F558" s="2" t="str">
        <x:v>多</x:v>
      </x:c>
      <x:c r="G558" s="11" t="n">
        <x:v>45477.833333333336</x:v>
      </x:c>
      <x:c r="H558" s="11" t="n">
        <x:v>45478.00000000001</x:v>
      </x:c>
      <x:c r="I558" s="11" t="n">
        <x:v>45479.666655092595</x:v>
      </x:c>
      <x:c r="J558" s="9" t="n">
        <x:v>58137.5</x:v>
      </x:c>
      <x:c r="K558" s="9" t="n">
        <x:v>56571.1</x:v>
      </x:c>
      <x:c r="L558" s="9" t="n">
        <x:v>58149.1275</x:v>
      </x:c>
      <x:c r="M558" s="9" t="n">
        <x:v>56559.78578</x:v>
      </x:c>
      <x:c r="N558" s="10" t="n">
        <x:f>IF(F558="多",1,-1)*(K558/J558-1)</x:f>
        <x:v>-0.0269430230058052</x:v>
      </x:c>
      <x:c r="O558" s="10" t="n">
        <x:f>IF(F558="多",1,-1)*(M558/L558-1)</x:f>
        <x:v>-0.02733216796761062</x:v>
      </x:c>
      <x:c r="P558" s="10" t="n">
        <x:v>0.0009863339160161948</x:v>
      </x:c>
      <x:c r="Q558" s="10" t="n">
        <x:v>0.0002645802030657046</x:v>
      </x:c>
      <x:c r="R558" s="10" t="n">
        <x:f>O558-P558-Q558</x:f>
        <x:v>-0.02858308208669252</x:v>
      </x:c>
      <x:c r="S558" s="9" t="n">
        <x:f>V557</x:f>
        <x:v>10540.199555002628</x:v>
      </x:c>
      <x:c r="T558" s="9" t="n">
        <x:f>S558/(1+'回测计划'!$B$33)</x:f>
        <x:v>10534.932088958149</x:v>
      </x:c>
      <x:c r="U558" s="9" t="n">
        <x:f>T558*R558</x:f>
        <x:v>-301.12082867642187</x:v>
      </x:c>
      <x:c r="V558" s="9" t="n">
        <x:f>S558+U558</x:f>
        <x:v>10239.078726326206</x:v>
      </x:c>
      <x:c r="W558" s="2" t="n">
        <x:f>IF(N558&gt;0,1,0)</x:f>
        <x:v>0</x:v>
      </x:c>
      <x:c r="X558" s="2" t="n">
        <x:f>IF(U558&gt;0,1,0)</x:f>
        <x:v>0</x:v>
      </x:c>
      <x:c r="Y558" s="9" t="n">
        <x:f>MAX(U558,0)</x:f>
        <x:v>0</x:v>
      </x:c>
      <x:c r="Z558" s="9" t="n">
        <x:f>-MIN(U558,0)</x:f>
        <x:v>301.12082867642187</x:v>
      </x:c>
    </x:row>
    <x:row r="559" ht="23" customHeight="1">
      <x:c r="A559" s="2" t="str">
        <x:v>4H-RSI-全期</x:v>
      </x:c>
      <x:c r="B559" s="2" t="str">
        <x:v>4H</x:v>
      </x:c>
      <x:c r="C559" s="2" t="str">
        <x:v>RSI</x:v>
      </x:c>
      <x:c r="D559" s="2" t="str">
        <x:v>全期</x:v>
      </x:c>
      <x:c r="E559" s="2" t="n">
        <x:v>162</x:v>
      </x:c>
      <x:c r="F559" s="2" t="str">
        <x:v>空</x:v>
      </x:c>
      <x:c r="G559" s="11" t="n">
        <x:v>45493.166666666664</x:v>
      </x:c>
      <x:c r="H559" s="11" t="n">
        <x:v>45493.333333333336</x:v>
      </x:c>
      <x:c r="I559" s="11" t="n">
        <x:v>45494.99998842592</x:v>
      </x:c>
      <x:c r="J559" s="9" t="n">
        <x:v>66627.9</x:v>
      </x:c>
      <x:c r="K559" s="9" t="n">
        <x:v>67130.9</x:v>
      </x:c>
      <x:c r="L559" s="9" t="n">
        <x:v>66614.57441999999</x:v>
      </x:c>
      <x:c r="M559" s="9" t="n">
        <x:v>67144.32617999999</x:v>
      </x:c>
      <x:c r="N559" s="10" t="n">
        <x:f>IF(F559="多",1,-1)*(K559/J559-1)</x:f>
        <x:v>-0.0075493899702676615</x:v>
      </x:c>
      <x:c r="O559" s="10" t="n">
        <x:f>IF(F559="多",1,-1)*(M559/L559-1)</x:f>
        <x:v>-0.007952490346331054</x:v>
      </x:c>
      <x:c r="P559" s="10" t="n">
        <x:v>0.0010039762451731656</x:v>
      </x:c>
      <x:c r="Q559" s="10" t="n">
        <x:v>0.000026655751326725818</x:v>
      </x:c>
      <x:c r="R559" s="10" t="n">
        <x:f>O559-P559-Q559</x:f>
        <x:v>-0.008983122342830944</x:v>
      </x:c>
      <x:c r="S559" s="9" t="n">
        <x:f>V558</x:f>
        <x:v>10239.078726326206</x:v>
      </x:c>
      <x:c r="T559" s="9" t="n">
        <x:f>S559/(1+'回测计划'!$B$33)</x:f>
        <x:v>10233.96174545348</x:v>
      </x:c>
      <x:c r="U559" s="9" t="n">
        <x:f>T559*R559</x:f>
        <x:v>-91.93293041126032</x:v>
      </x:c>
      <x:c r="V559" s="9" t="n">
        <x:f>S559+U559</x:f>
        <x:v>10147.145795914947</x:v>
      </x:c>
      <x:c r="W559" s="2" t="n">
        <x:f>IF(N559&gt;0,1,0)</x:f>
        <x:v>0</x:v>
      </x:c>
      <x:c r="X559" s="2" t="n">
        <x:f>IF(U559&gt;0,1,0)</x:f>
        <x:v>0</x:v>
      </x:c>
      <x:c r="Y559" s="9" t="n">
        <x:f>MAX(U559,0)</x:f>
        <x:v>0</x:v>
      </x:c>
      <x:c r="Z559" s="9" t="n">
        <x:f>-MIN(U559,0)</x:f>
        <x:v>91.93293041126032</x:v>
      </x:c>
    </x:row>
    <x:row r="560" ht="23" customHeight="1">
      <x:c r="A560" s="2" t="str">
        <x:v>4H-RSI-全期</x:v>
      </x:c>
      <x:c r="B560" s="2" t="str">
        <x:v>4H</x:v>
      </x:c>
      <x:c r="C560" s="2" t="str">
        <x:v>RSI</x:v>
      </x:c>
      <x:c r="D560" s="2" t="str">
        <x:v>全期</x:v>
      </x:c>
      <x:c r="E560" s="2" t="n">
        <x:v>163</x:v>
      </x:c>
      <x:c r="F560" s="2" t="str">
        <x:v>多</x:v>
      </x:c>
      <x:c r="G560" s="11" t="n">
        <x:v>45507.333333333336</x:v>
      </x:c>
      <x:c r="H560" s="11" t="n">
        <x:v>45507.50000000001</x:v>
      </x:c>
      <x:c r="I560" s="11" t="n">
        <x:v>45509.166655092595</x:v>
      </x:c>
      <x:c r="J560" s="9" t="n">
        <x:v>61862.2</x:v>
      </x:c>
      <x:c r="K560" s="9" t="n">
        <x:v>59234</x:v>
      </x:c>
      <x:c r="L560" s="9" t="n">
        <x:v>61874.572439999996</x:v>
      </x:c>
      <x:c r="M560" s="9" t="n">
        <x:v>59222.1532</x:v>
      </x:c>
      <x:c r="N560" s="10" t="n">
        <x:f>IF(F560="多",1,-1)*(K560/J560-1)</x:f>
        <x:v>-0.04248474836006477</x:v>
      </x:c>
      <x:c r="O560" s="10" t="n">
        <x:f>IF(F560="多",1,-1)*(M560/L560-1)</x:f>
        <x:v>-0.04286767787481771</x:v>
      </x:c>
      <x:c r="P560" s="10" t="n">
        <x:v>0.0009785661610625912</x:v>
      </x:c>
      <x:c r="Q560" s="10" t="n">
        <x:v>0.00038490548589911527</x:v>
      </x:c>
      <x:c r="R560" s="10" t="n">
        <x:f>O560-P560-Q560</x:f>
        <x:v>-0.04423114952177942</x:v>
      </x:c>
      <x:c r="S560" s="9" t="n">
        <x:f>V559</x:f>
        <x:v>10147.145795914947</x:v>
      </x:c>
      <x:c r="T560" s="9" t="n">
        <x:f>S560/(1+'回测计划'!$B$33)</x:f>
        <x:v>10142.074758535678</x:v>
      </x:c>
      <x:c r="U560" s="9" t="n">
        <x:f>T560*R560</x:f>
        <x:v>-448.5956251058565</x:v>
      </x:c>
      <x:c r="V560" s="9" t="n">
        <x:f>S560+U560</x:f>
        <x:v>9698.55017080909</x:v>
      </x:c>
      <x:c r="W560" s="2" t="n">
        <x:f>IF(N560&gt;0,1,0)</x:f>
        <x:v>0</x:v>
      </x:c>
      <x:c r="X560" s="2" t="n">
        <x:f>IF(U560&gt;0,1,0)</x:f>
        <x:v>0</x:v>
      </x:c>
      <x:c r="Y560" s="9" t="n">
        <x:f>MAX(U560,0)</x:f>
        <x:v>0</x:v>
      </x:c>
      <x:c r="Z560" s="9" t="n">
        <x:f>-MIN(U560,0)</x:f>
        <x:v>448.5956251058565</x:v>
      </x:c>
    </x:row>
    <x:row r="561" ht="23" customHeight="1">
      <x:c r="A561" s="2" t="str">
        <x:v>4H-RSI-全期</x:v>
      </x:c>
      <x:c r="B561" s="2" t="str">
        <x:v>4H</x:v>
      </x:c>
      <x:c r="C561" s="2" t="str">
        <x:v>RSI</x:v>
      </x:c>
      <x:c r="D561" s="2" t="str">
        <x:v>全期</x:v>
      </x:c>
      <x:c r="E561" s="2" t="n">
        <x:v>164</x:v>
      </x:c>
      <x:c r="F561" s="2" t="str">
        <x:v>多</x:v>
      </x:c>
      <x:c r="G561" s="11" t="n">
        <x:v>45509.00000000001</x:v>
      </x:c>
      <x:c r="H561" s="11" t="n">
        <x:v>45509.166666666664</x:v>
      </x:c>
      <x:c r="I561" s="11" t="n">
        <x:v>45510.833321759266</x:v>
      </x:c>
      <x:c r="J561" s="9" t="n">
        <x:v>59233.9</x:v>
      </x:c>
      <x:c r="K561" s="9" t="n">
        <x:v>55188</x:v>
      </x:c>
      <x:c r="L561" s="9" t="n">
        <x:v>59245.74678</x:v>
      </x:c>
      <x:c r="M561" s="9" t="n">
        <x:v>55176.962400000004</x:v>
      </x:c>
      <x:c r="N561" s="10" t="n">
        <x:f>IF(F561="多",1,-1)*(K561/J561-1)</x:f>
        <x:v>-0.06830379225409777</x:v>
      </x:c>
      <x:c r="O561" s="10" t="n">
        <x:f>IF(F561="多",1,-1)*(M561/L561-1)</x:f>
        <x:v>-0.06867639621640365</x:v>
      </x:c>
      <x:c r="P561" s="10" t="n">
        <x:v>0.0009656618018917982</x:v>
      </x:c>
      <x:c r="Q561" s="10" t="n">
        <x:v>0.00019778649535853347</x:v>
      </x:c>
      <x:c r="R561" s="10" t="n">
        <x:f>O561-P561-Q561</x:f>
        <x:v>-0.06983984451365398</x:v>
      </x:c>
      <x:c r="S561" s="9" t="n">
        <x:f>V560</x:f>
        <x:v>9698.55017080909</x:v>
      </x:c>
      <x:c r="T561" s="9" t="n">
        <x:f>S561/(1+'回测计划'!$B$33)</x:f>
        <x:v>9693.703319149516</x:v>
      </x:c>
      <x:c r="U561" s="9" t="n">
        <x:f>T561*R561</x:f>
        <x:v>-677.0067325708936</x:v>
      </x:c>
      <x:c r="V561" s="9" t="n">
        <x:f>S561+U561</x:f>
        <x:v>9021.543438238197</x:v>
      </x:c>
      <x:c r="W561" s="2" t="n">
        <x:f>IF(N561&gt;0,1,0)</x:f>
        <x:v>0</x:v>
      </x:c>
      <x:c r="X561" s="2" t="n">
        <x:f>IF(U561&gt;0,1,0)</x:f>
        <x:v>0</x:v>
      </x:c>
      <x:c r="Y561" s="9" t="n">
        <x:f>MAX(U561,0)</x:f>
        <x:v>0</x:v>
      </x:c>
      <x:c r="Z561" s="9" t="n">
        <x:f>-MIN(U561,0)</x:f>
        <x:v>677.0067325708936</x:v>
      </x:c>
    </x:row>
    <x:row r="562" ht="23" customHeight="1">
      <x:c r="A562" s="2" t="str">
        <x:v>4H-RSI-全期</x:v>
      </x:c>
      <x:c r="B562" s="2" t="str">
        <x:v>4H</x:v>
      </x:c>
      <x:c r="C562" s="2" t="str">
        <x:v>RSI</x:v>
      </x:c>
      <x:c r="D562" s="2" t="str">
        <x:v>全期</x:v>
      </x:c>
      <x:c r="E562" s="2" t="n">
        <x:v>165</x:v>
      </x:c>
      <x:c r="F562" s="2" t="str">
        <x:v>空</x:v>
      </x:c>
      <x:c r="G562" s="11" t="n">
        <x:v>45526.166666666664</x:v>
      </x:c>
      <x:c r="H562" s="11" t="n">
        <x:v>45526.333333333336</x:v>
      </x:c>
      <x:c r="I562" s="11" t="n">
        <x:v>45527.99998842592</x:v>
      </x:c>
      <x:c r="J562" s="9" t="n">
        <x:v>61120</x:v>
      </x:c>
      <x:c r="K562" s="9" t="n">
        <x:v>61499</x:v>
      </x:c>
      <x:c r="L562" s="9" t="n">
        <x:v>61107.776</x:v>
      </x:c>
      <x:c r="M562" s="9" t="n">
        <x:v>61511.2998</x:v>
      </x:c>
      <x:c r="N562" s="10" t="n">
        <x:f>IF(F562="多",1,-1)*(K562/J562-1)</x:f>
        <x:v>-0.006200916230366449</x:v>
      </x:c>
      <x:c r="O562" s="10" t="n">
        <x:f>IF(F562="多",1,-1)*(M562/L562-1)</x:f>
        <x:v>-0.006603477109034417</x:v>
      </x:c>
      <x:c r="P562" s="10" t="n">
        <x:v>0.001003301738554517</x:v>
      </x:c>
      <x:c r="Q562" s="10" t="n">
        <x:v>0.00006739119528620037</x:v>
      </x:c>
      <x:c r="R562" s="10" t="n">
        <x:f>O562-P562-Q562</x:f>
        <x:v>-0.007674170042875134</x:v>
      </x:c>
      <x:c r="S562" s="9" t="n">
        <x:f>V561</x:f>
        <x:v>9021.543438238197</x:v>
      </x:c>
      <x:c r="T562" s="9" t="n">
        <x:f>S562/(1+'回测计划'!$B$33)</x:f>
        <x:v>9017.034920777809</x:v>
      </x:c>
      <x:c r="U562" s="9" t="n">
        <x:f>T562*R562</x:f>
        <x:v>-69.19825926459202</x:v>
      </x:c>
      <x:c r="V562" s="9" t="n">
        <x:f>S562+U562</x:f>
        <x:v>8952.345178973605</x:v>
      </x:c>
      <x:c r="W562" s="2" t="n">
        <x:f>IF(N562&gt;0,1,0)</x:f>
        <x:v>0</x:v>
      </x:c>
      <x:c r="X562" s="2" t="n">
        <x:f>IF(U562&gt;0,1,0)</x:f>
        <x:v>0</x:v>
      </x:c>
      <x:c r="Y562" s="9" t="n">
        <x:f>MAX(U562,0)</x:f>
        <x:v>0</x:v>
      </x:c>
      <x:c r="Z562" s="9" t="n">
        <x:f>-MIN(U562,0)</x:f>
        <x:v>69.19825926459202</x:v>
      </x:c>
    </x:row>
    <x:row r="563" ht="23" customHeight="1">
      <x:c r="A563" s="2" t="str">
        <x:v>4H-RSI-全期</x:v>
      </x:c>
      <x:c r="B563" s="2" t="str">
        <x:v>4H</x:v>
      </x:c>
      <x:c r="C563" s="2" t="str">
        <x:v>RSI</x:v>
      </x:c>
      <x:c r="D563" s="2" t="str">
        <x:v>全期</x:v>
      </x:c>
      <x:c r="E563" s="2" t="n">
        <x:v>166</x:v>
      </x:c>
      <x:c r="F563" s="2" t="str">
        <x:v>多</x:v>
      </x:c>
      <x:c r="G563" s="11" t="n">
        <x:v>45535.00000000001</x:v>
      </x:c>
      <x:c r="H563" s="11" t="n">
        <x:v>45535.166666666664</x:v>
      </x:c>
      <x:c r="I563" s="11" t="n">
        <x:v>45536.833321759266</x:v>
      </x:c>
      <x:c r="J563" s="9" t="n">
        <x:v>58670</x:v>
      </x:c>
      <x:c r="K563" s="9" t="n">
        <x:v>58208</x:v>
      </x:c>
      <x:c r="L563" s="9" t="n">
        <x:v>58681.734</x:v>
      </x:c>
      <x:c r="M563" s="9" t="n">
        <x:v>58196.358400000005</x:v>
      </x:c>
      <x:c r="N563" s="10" t="n">
        <x:f>IF(F563="多",1,-1)*(K563/J563-1)</x:f>
        <x:v>-0.00787455258223968</x:v>
      </x:c>
      <x:c r="O563" s="10" t="n">
        <x:f>IF(F563="多",1,-1)*(M563/L563-1)</x:f>
        <x:v>-0.00827132340704162</x:v>
      </x:c>
      <x:c r="P563" s="10" t="n">
        <x:v>0.000995864338296479</x:v>
      </x:c>
      <x:c r="Q563" s="10" t="n">
        <x:v>0.00006373018798444962</x:v>
      </x:c>
      <x:c r="R563" s="10" t="n">
        <x:f>O563-P563-Q563</x:f>
        <x:v>-0.009330917933322547</x:v>
      </x:c>
      <x:c r="S563" s="9" t="n">
        <x:f>V562</x:f>
        <x:v>8952.345178973605</x:v>
      </x:c>
      <x:c r="T563" s="9" t="n">
        <x:f>S563/(1+'回测计划'!$B$33)</x:f>
        <x:v>8947.871243351929</x:v>
      </x:c>
      <x:c r="U563" s="9" t="n">
        <x:f>T563*R563</x:f>
        <x:v>-83.49185224965363</x:v>
      </x:c>
      <x:c r="V563" s="9" t="n">
        <x:f>S563+U563</x:f>
        <x:v>8868.85332672395</x:v>
      </x:c>
      <x:c r="W563" s="2" t="n">
        <x:f>IF(N563&gt;0,1,0)</x:f>
        <x:v>0</x:v>
      </x:c>
      <x:c r="X563" s="2" t="n">
        <x:f>IF(U563&gt;0,1,0)</x:f>
        <x:v>0</x:v>
      </x:c>
      <x:c r="Y563" s="9" t="n">
        <x:f>MAX(U563,0)</x:f>
        <x:v>0</x:v>
      </x:c>
      <x:c r="Z563" s="9" t="n">
        <x:f>-MIN(U563,0)</x:f>
        <x:v>83.49185224965363</x:v>
      </x:c>
    </x:row>
    <x:row r="564" ht="23" customHeight="1">
      <x:c r="A564" s="2" t="str">
        <x:v>4H-RSI-全期</x:v>
      </x:c>
      <x:c r="B564" s="2" t="str">
        <x:v>4H</x:v>
      </x:c>
      <x:c r="C564" s="2" t="str">
        <x:v>RSI</x:v>
      </x:c>
      <x:c r="D564" s="2" t="str">
        <x:v>全期</x:v>
      </x:c>
      <x:c r="E564" s="2" t="n">
        <x:v>167</x:v>
      </x:c>
      <x:c r="F564" s="2" t="str">
        <x:v>多</x:v>
      </x:c>
      <x:c r="G564" s="11" t="n">
        <x:v>45537.333333333336</x:v>
      </x:c>
      <x:c r="H564" s="11" t="n">
        <x:v>45537.50000000001</x:v>
      </x:c>
      <x:c r="I564" s="11" t="n">
        <x:v>45539.166655092595</x:v>
      </x:c>
      <x:c r="J564" s="9" t="n">
        <x:v>57708.6</x:v>
      </x:c>
      <x:c r="K564" s="9" t="n">
        <x:v>58020.9</x:v>
      </x:c>
      <x:c r="L564" s="9" t="n">
        <x:v>57720.14172</x:v>
      </x:c>
      <x:c r="M564" s="9" t="n">
        <x:v>58009.29582</x:v>
      </x:c>
      <x:c r="N564" s="10" t="n">
        <x:f>IF(F564="多",1,-1)*(K564/J564-1)</x:f>
        <x:v>0.005411671743899671</x:v>
      </x:c>
      <x:c r="O564" s="10" t="n">
        <x:f>IF(F564="多",1,-1)*(M564/L564-1)</x:f>
        <x:v>0.005009587492052381</x:v>
      </x:c>
      <x:c r="P564" s="10" t="n">
        <x:v>0.0010025047937460264</x:v>
      </x:c>
      <x:c r="Q564" s="10" t="n">
        <x:v>0.00016115607933973674</x:v>
      </x:c>
      <x:c r="R564" s="10" t="n">
        <x:f>O564-P564-Q564</x:f>
        <x:v>0.0038459266189666175</x:v>
      </x:c>
      <x:c r="S564" s="9" t="n">
        <x:f>V563</x:f>
        <x:v>8868.85332672395</x:v>
      </x:c>
      <x:c r="T564" s="9" t="n">
        <x:f>S564/(1+'回测计划'!$B$33)</x:f>
        <x:v>8864.421116165868</x:v>
      </x:c>
      <x:c r="U564" s="9" t="n">
        <x:f>T564*R564</x:f>
        <x:v>34.09191313239209</x:v>
      </x:c>
      <x:c r="V564" s="9" t="n">
        <x:f>S564+U564</x:f>
        <x:v>8902.945239856343</x:v>
      </x:c>
      <x:c r="W564" s="2" t="n">
        <x:f>IF(N564&gt;0,1,0)</x:f>
        <x:v>1</x:v>
      </x:c>
      <x:c r="X564" s="2" t="n">
        <x:f>IF(U564&gt;0,1,0)</x:f>
        <x:v>1</x:v>
      </x:c>
      <x:c r="Y564" s="9" t="n">
        <x:f>MAX(U564,0)</x:f>
        <x:v>34.09191313239209</x:v>
      </x:c>
      <x:c r="Z564" s="9" t="n">
        <x:f>-MIN(U564,0)</x:f>
        <x:v>0</x:v>
      </x:c>
    </x:row>
    <x:row r="565" ht="23" customHeight="1">
      <x:c r="A565" s="2" t="str">
        <x:v>4H-RSI-全期</x:v>
      </x:c>
      <x:c r="B565" s="2" t="str">
        <x:v>4H</x:v>
      </x:c>
      <x:c r="C565" s="2" t="str">
        <x:v>RSI</x:v>
      </x:c>
      <x:c r="D565" s="2" t="str">
        <x:v>全期</x:v>
      </x:c>
      <x:c r="E565" s="2" t="n">
        <x:v>168</x:v>
      </x:c>
      <x:c r="F565" s="2" t="str">
        <x:v>多</x:v>
      </x:c>
      <x:c r="G565" s="11" t="n">
        <x:v>45539.50000000001</x:v>
      </x:c>
      <x:c r="H565" s="11" t="n">
        <x:v>45539.666666666664</x:v>
      </x:c>
      <x:c r="I565" s="11" t="n">
        <x:v>45541.333321759266</x:v>
      </x:c>
      <x:c r="J565" s="9" t="n">
        <x:v>56717.1</x:v>
      </x:c>
      <x:c r="K565" s="9" t="n">
        <x:v>56145.7</x:v>
      </x:c>
      <x:c r="L565" s="9" t="n">
        <x:v>56728.443419999996</x:v>
      </x:c>
      <x:c r="M565" s="9" t="n">
        <x:v>56134.47086</x:v>
      </x:c>
      <x:c r="N565" s="10" t="n">
        <x:f>IF(F565="多",1,-1)*(K565/J565-1)</x:f>
        <x:v>-0.010074563050649687</x:v>
      </x:c>
      <x:c r="O565" s="10" t="n">
        <x:f>IF(F565="多",1,-1)*(M565/L565-1)</x:f>
        <x:v>-0.010470454047229905</x:v>
      </x:c>
      <x:c r="P565" s="10" t="n">
        <x:v>0.0009947647729763851</x:v>
      </x:c>
      <x:c r="Q565" s="10" t="n">
        <x:v>0.00012199161910917952</x:v>
      </x:c>
      <x:c r="R565" s="10" t="n">
        <x:f>O565-P565-Q565</x:f>
        <x:v>-0.011587210439315468</x:v>
      </x:c>
      <x:c r="S565" s="9" t="n">
        <x:f>V564</x:f>
        <x:v>8902.945239856343</x:v>
      </x:c>
      <x:c r="T565" s="9" t="n">
        <x:f>S565/(1+'回测计划'!$B$33)</x:f>
        <x:v>8898.495991860413</x:v>
      </x:c>
      <x:c r="U565" s="9" t="n">
        <x:f>T565*R565</x:f>
        <x:v>-103.10874565109182</x:v>
      </x:c>
      <x:c r="V565" s="9" t="n">
        <x:f>S565+U565</x:f>
        <x:v>8799.83649420525</x:v>
      </x:c>
      <x:c r="W565" s="2" t="n">
        <x:f>IF(N565&gt;0,1,0)</x:f>
        <x:v>0</x:v>
      </x:c>
      <x:c r="X565" s="2" t="n">
        <x:f>IF(U565&gt;0,1,0)</x:f>
        <x:v>0</x:v>
      </x:c>
      <x:c r="Y565" s="9" t="n">
        <x:f>MAX(U565,0)</x:f>
        <x:v>0</x:v>
      </x:c>
      <x:c r="Z565" s="9" t="n">
        <x:f>-MIN(U565,0)</x:f>
        <x:v>103.10874565109182</x:v>
      </x:c>
    </x:row>
    <x:row r="566" ht="23" customHeight="1">
      <x:c r="A566" s="2" t="str">
        <x:v>4H-RSI-全期</x:v>
      </x:c>
      <x:c r="B566" s="2" t="str">
        <x:v>4H</x:v>
      </x:c>
      <x:c r="C566" s="2" t="str">
        <x:v>RSI</x:v>
      </x:c>
      <x:c r="D566" s="2" t="str">
        <x:v>全期</x:v>
      </x:c>
      <x:c r="E566" s="2" t="n">
        <x:v>169</x:v>
      </x:c>
      <x:c r="F566" s="2" t="str">
        <x:v>多</x:v>
      </x:c>
      <x:c r="G566" s="11" t="n">
        <x:v>45542.166666666664</x:v>
      </x:c>
      <x:c r="H566" s="11" t="n">
        <x:v>45542.333333333336</x:v>
      </x:c>
      <x:c r="I566" s="11" t="n">
        <x:v>45543.99998842592</x:v>
      </x:c>
      <x:c r="J566" s="9" t="n">
        <x:v>53927.7</x:v>
      </x:c>
      <x:c r="K566" s="9" t="n">
        <x:v>53663.6</x:v>
      </x:c>
      <x:c r="L566" s="9" t="n">
        <x:v>53938.485539999994</x:v>
      </x:c>
      <x:c r="M566" s="9" t="n">
        <x:v>53652.86728</x:v>
      </x:c>
      <x:c r="N566" s="10" t="n">
        <x:f>IF(F566="多",1,-1)*(K566/J566-1)</x:f>
        <x:v>-0.004897297678187584</x:v>
      </x:c>
      <x:c r="O566" s="10" t="n">
        <x:f>IF(F566="多",1,-1)*(M566/L566-1)</x:f>
        <x:v>-0.005295259166818611</x:v>
      </x:c>
      <x:c r="P566" s="10" t="n">
        <x:v>0.0009973523704165908</x:v>
      </x:c>
      <x:c r="Q566" s="10" t="n">
        <x:v>-0.00017317928229630155</x:v>
      </x:c>
      <x:c r="R566" s="10" t="n">
        <x:f>O566-P566-Q566</x:f>
        <x:v>-0.0061194322549389</x:v>
      </x:c>
      <x:c r="S566" s="9" t="n">
        <x:f>V565</x:f>
        <x:v>8799.83649420525</x:v>
      </x:c>
      <x:c r="T566" s="9" t="n">
        <x:f>S566/(1+'回测计划'!$B$33)</x:f>
        <x:v>8795.438774817841</x:v>
      </x:c>
      <x:c r="U566" s="9" t="n">
        <x:f>T566*R566</x:f>
        <x:v>-53.82309173496058</x:v>
      </x:c>
      <x:c r="V566" s="9" t="n">
        <x:f>S566+U566</x:f>
        <x:v>8746.01340247029</x:v>
      </x:c>
      <x:c r="W566" s="2" t="n">
        <x:f>IF(N566&gt;0,1,0)</x:f>
        <x:v>0</x:v>
      </x:c>
      <x:c r="X566" s="2" t="n">
        <x:f>IF(U566&gt;0,1,0)</x:f>
        <x:v>0</x:v>
      </x:c>
      <x:c r="Y566" s="9" t="n">
        <x:f>MAX(U566,0)</x:f>
        <x:v>0</x:v>
      </x:c>
      <x:c r="Z566" s="9" t="n">
        <x:f>-MIN(U566,0)</x:f>
        <x:v>53.82309173496058</x:v>
      </x:c>
    </x:row>
    <x:row r="567" ht="23" customHeight="1">
      <x:c r="A567" s="2" t="str">
        <x:v>4H-RSI-全期</x:v>
      </x:c>
      <x:c r="B567" s="2" t="str">
        <x:v>4H</x:v>
      </x:c>
      <x:c r="C567" s="2" t="str">
        <x:v>RSI</x:v>
      </x:c>
      <x:c r="D567" s="2" t="str">
        <x:v>全期</x:v>
      </x:c>
      <x:c r="E567" s="2" t="n">
        <x:v>170</x:v>
      </x:c>
      <x:c r="F567" s="2" t="str">
        <x:v>空</x:v>
      </x:c>
      <x:c r="G567" s="11" t="n">
        <x:v>45547.50000000001</x:v>
      </x:c>
      <x:c r="H567" s="11" t="n">
        <x:v>45547.666666666664</x:v>
      </x:c>
      <x:c r="I567" s="11" t="n">
        <x:v>45549.333321759266</x:v>
      </x:c>
      <x:c r="J567" s="9" t="n">
        <x:v>58101.7</x:v>
      </x:c>
      <x:c r="K567" s="9" t="n">
        <x:v>60456.2</x:v>
      </x:c>
      <x:c r="L567" s="9" t="n">
        <x:v>58090.079659999996</x:v>
      </x:c>
      <x:c r="M567" s="9" t="n">
        <x:v>60468.29124</x:v>
      </x:c>
      <x:c r="N567" s="10" t="n">
        <x:f>IF(F567="多",1,-1)*(K567/J567-1)</x:f>
        <x:v>-0.040523771249378226</x:v>
      </x:c>
      <x:c r="O567" s="10" t="n">
        <x:f>IF(F567="多",1,-1)*(M567/L567-1)</x:f>
        <x:v>-0.040940064016431466</x:v>
      </x:c>
      <x:c r="P567" s="10" t="n">
        <x:v>0.0010204700320082156</x:v>
      </x:c>
      <x:c r="Q567" s="10" t="n">
        <x:v>0.00006364385822387691</x:v>
      </x:c>
      <x:c r="R567" s="10" t="n">
        <x:f>O567-P567-Q567</x:f>
        <x:v>-0.04202417790666356</x:v>
      </x:c>
      <x:c r="S567" s="9" t="n">
        <x:f>V566</x:f>
        <x:v>8746.01340247029</x:v>
      </x:c>
      <x:c r="T567" s="9" t="n">
        <x:f>S567/(1+'回测计划'!$B$33)</x:f>
        <x:v>8741.6425811797</x:v>
      </x:c>
      <x:c r="U567" s="9" t="n">
        <x:f>T567*R567</x:f>
        <x:v>-367.36034302796133</x:v>
      </x:c>
      <x:c r="V567" s="9" t="n">
        <x:f>S567+U567</x:f>
        <x:v>8378.653059442328</x:v>
      </x:c>
      <x:c r="W567" s="2" t="n">
        <x:f>IF(N567&gt;0,1,0)</x:f>
        <x:v>0</x:v>
      </x:c>
      <x:c r="X567" s="2" t="n">
        <x:f>IF(U567&gt;0,1,0)</x:f>
        <x:v>0</x:v>
      </x:c>
      <x:c r="Y567" s="9" t="n">
        <x:f>MAX(U567,0)</x:f>
        <x:v>0</x:v>
      </x:c>
      <x:c r="Z567" s="9" t="n">
        <x:f>-MIN(U567,0)</x:f>
        <x:v>367.36034302796133</x:v>
      </x:c>
    </x:row>
    <x:row r="568" ht="23" customHeight="1">
      <x:c r="A568" s="2" t="str">
        <x:v>4H-RSI-全期</x:v>
      </x:c>
      <x:c r="B568" s="2" t="str">
        <x:v>4H</x:v>
      </x:c>
      <x:c r="C568" s="2" t="str">
        <x:v>RSI</x:v>
      </x:c>
      <x:c r="D568" s="2" t="str">
        <x:v>全期</x:v>
      </x:c>
      <x:c r="E568" s="2" t="n">
        <x:v>171</x:v>
      </x:c>
      <x:c r="F568" s="2" t="str">
        <x:v>空</x:v>
      </x:c>
      <x:c r="G568" s="11" t="n">
        <x:v>45553.00000000001</x:v>
      </x:c>
      <x:c r="H568" s="11" t="n">
        <x:v>45553.166666666664</x:v>
      </x:c>
      <x:c r="I568" s="11" t="n">
        <x:v>45554.833321759266</x:v>
      </x:c>
      <x:c r="J568" s="9" t="n">
        <x:v>59945.9</x:v>
      </x:c>
      <x:c r="K568" s="9" t="n">
        <x:v>62604.5</x:v>
      </x:c>
      <x:c r="L568" s="9" t="n">
        <x:v>59933.910820000005</x:v>
      </x:c>
      <x:c r="M568" s="9" t="n">
        <x:v>62617.020899999996</x:v>
      </x:c>
      <x:c r="N568" s="10" t="n">
        <x:f>IF(F568="多",1,-1)*(K568/J568-1)</x:f>
        <x:v>-0.044349988906664084</x:v>
      </x:c>
      <x:c r="O568" s="10" t="n">
        <x:f>IF(F568="多",1,-1)*(M568/L568-1)</x:f>
        <x:v>-0.04476781246693884</x:v>
      </x:c>
      <x:c r="P568" s="10" t="n">
        <x:v>0.0010223839062334695</x:v>
      </x:c>
      <x:c r="Q568" s="10" t="n">
        <x:v>-0.00014320570510898922</x:v>
      </x:c>
      <x:c r="R568" s="10" t="n">
        <x:f>O568-P568-Q568</x:f>
        <x:v>-0.04564699066806332</x:v>
      </x:c>
      <x:c r="S568" s="9" t="n">
        <x:f>V567</x:f>
        <x:v>8378.653059442328</x:v>
      </x:c>
      <x:c r="T568" s="9" t="n">
        <x:f>S568/(1+'回测计划'!$B$33)</x:f>
        <x:v>8374.465826529064</x:v>
      </x:c>
      <x:c r="U568" s="9" t="n">
        <x:f>T568*R568</x:f>
        <x:v>-382.2691634335873</x:v>
      </x:c>
      <x:c r="V568" s="9" t="n">
        <x:f>S568+U568</x:f>
        <x:v>7996.3838960087405</x:v>
      </x:c>
      <x:c r="W568" s="2" t="n">
        <x:f>IF(N568&gt;0,1,0)</x:f>
        <x:v>0</x:v>
      </x:c>
      <x:c r="X568" s="2" t="n">
        <x:f>IF(U568&gt;0,1,0)</x:f>
        <x:v>0</x:v>
      </x:c>
      <x:c r="Y568" s="9" t="n">
        <x:f>MAX(U568,0)</x:f>
        <x:v>0</x:v>
      </x:c>
      <x:c r="Z568" s="9" t="n">
        <x:f>-MIN(U568,0)</x:f>
        <x:v>382.2691634335873</x:v>
      </x:c>
    </x:row>
    <x:row r="569" ht="23" customHeight="1">
      <x:c r="A569" s="2" t="str">
        <x:v>4H-RSI-全期</x:v>
      </x:c>
      <x:c r="B569" s="2" t="str">
        <x:v>4H</x:v>
      </x:c>
      <x:c r="C569" s="2" t="str">
        <x:v>RSI</x:v>
      </x:c>
      <x:c r="D569" s="2" t="str">
        <x:v>全期</x:v>
      </x:c>
      <x:c r="E569" s="2" t="n">
        <x:v>172</x:v>
      </x:c>
      <x:c r="F569" s="2" t="str">
        <x:v>空</x:v>
      </x:c>
      <x:c r="G569" s="11" t="n">
        <x:v>45558.50000000001</x:v>
      </x:c>
      <x:c r="H569" s="11" t="n">
        <x:v>45558.666666666664</x:v>
      </x:c>
      <x:c r="I569" s="11" t="n">
        <x:v>45560.333321759266</x:v>
      </x:c>
      <x:c r="J569" s="9" t="n">
        <x:v>63519.9</x:v>
      </x:c>
      <x:c r="K569" s="9" t="n">
        <x:v>64243.1</x:v>
      </x:c>
      <x:c r="L569" s="9" t="n">
        <x:v>63507.19602</x:v>
      </x:c>
      <x:c r="M569" s="9" t="n">
        <x:v>64255.948619999996</x:v>
      </x:c>
      <x:c r="N569" s="10" t="n">
        <x:f>IF(F569="多",1,-1)*(K569/J569-1)</x:f>
        <x:v>-0.01138540835234303</x:v>
      </x:c>
      <x:c r="O569" s="10" t="n">
        <x:f>IF(F569="多",1,-1)*(M569/L569-1)</x:f>
        <x:v>-0.01179004344270207</x:v>
      </x:c>
      <x:c r="P569" s="10" t="n">
        <x:v>0.0010058950217213512</x:v>
      </x:c>
      <x:c r="Q569" s="10" t="n">
        <x:v>-0.00010342654730346926</x:v>
      </x:c>
      <x:c r="R569" s="10" t="n">
        <x:f>O569-P569-Q569</x:f>
        <x:v>-0.012692511917119951</x:v>
      </x:c>
      <x:c r="S569" s="9" t="n">
        <x:f>V568</x:f>
        <x:v>7996.3838960087405</x:v>
      </x:c>
      <x:c r="T569" s="9" t="n">
        <x:f>S569/(1+'回测计划'!$B$33)</x:f>
        <x:v>7992.387702157662</x:v>
      </x:c>
      <x:c r="U569" s="9" t="n">
        <x:f>T569*R569</x:f>
        <x:v>-101.44347615587907</x:v>
      </x:c>
      <x:c r="V569" s="9" t="n">
        <x:f>S569+U569</x:f>
        <x:v>7894.940419852862</x:v>
      </x:c>
      <x:c r="W569" s="2" t="n">
        <x:f>IF(N569&gt;0,1,0)</x:f>
        <x:v>0</x:v>
      </x:c>
      <x:c r="X569" s="2" t="n">
        <x:f>IF(U569&gt;0,1,0)</x:f>
        <x:v>0</x:v>
      </x:c>
      <x:c r="Y569" s="9" t="n">
        <x:f>MAX(U569,0)</x:f>
        <x:v>0</x:v>
      </x:c>
      <x:c r="Z569" s="9" t="n">
        <x:f>-MIN(U569,0)</x:f>
        <x:v>101.44347615587907</x:v>
      </x:c>
    </x:row>
    <x:row r="570" ht="23" customHeight="1">
      <x:c r="A570" s="2" t="str">
        <x:v>4H-RSI-全期</x:v>
      </x:c>
      <x:c r="B570" s="2" t="str">
        <x:v>4H</x:v>
      </x:c>
      <x:c r="C570" s="2" t="str">
        <x:v>RSI</x:v>
      </x:c>
      <x:c r="D570" s="2" t="str">
        <x:v>全期</x:v>
      </x:c>
      <x:c r="E570" s="2" t="n">
        <x:v>173</x:v>
      </x:c>
      <x:c r="F570" s="2" t="str">
        <x:v>空</x:v>
      </x:c>
      <x:c r="G570" s="11" t="n">
        <x:v>45560.50000000001</x:v>
      </x:c>
      <x:c r="H570" s="11" t="n">
        <x:v>45560.666666666664</x:v>
      </x:c>
      <x:c r="I570" s="11" t="n">
        <x:v>45562.333321759266</x:v>
      </x:c>
      <x:c r="J570" s="9" t="n">
        <x:v>63814.9</x:v>
      </x:c>
      <x:c r="K570" s="9" t="n">
        <x:v>65139.2</x:v>
      </x:c>
      <x:c r="L570" s="9" t="n">
        <x:v>63802.13702</x:v>
      </x:c>
      <x:c r="M570" s="9" t="n">
        <x:v>65152.22783999999</x:v>
      </x:c>
      <x:c r="N570" s="10" t="n">
        <x:f>IF(F570="多",1,-1)*(K570/J570-1)</x:f>
        <x:v>-0.02075220677302636</x:v>
      </x:c>
      <x:c r="O570" s="10" t="n">
        <x:f>IF(F570="多",1,-1)*(M570/L570-1)</x:f>
        <x:v>-0.021160589332247293</x:v>
      </x:c>
      <x:c r="P570" s="10" t="n">
        <x:v>0.0010105802946661236</x:v>
      </x:c>
      <x:c r="Q570" s="10" t="n">
        <x:v>-0.00020569219366746135</x:v>
      </x:c>
      <x:c r="R570" s="10" t="n">
        <x:f>O570-P570-Q570</x:f>
        <x:v>-0.021965477433245954</x:v>
      </x:c>
      <x:c r="S570" s="9" t="n">
        <x:f>V569</x:f>
        <x:v>7894.940419852862</x:v>
      </x:c>
      <x:c r="T570" s="9" t="n">
        <x:f>S570/(1+'回测计划'!$B$33)</x:f>
        <x:v>7890.9949223916665</x:v>
      </x:c>
      <x:c r="U570" s="9" t="n">
        <x:f>T570*R570</x:f>
        <x:v>-173.32947089365254</x:v>
      </x:c>
      <x:c r="V570" s="9" t="n">
        <x:f>S570+U570</x:f>
        <x:v>7721.610948959209</x:v>
      </x:c>
      <x:c r="W570" s="2" t="n">
        <x:f>IF(N570&gt;0,1,0)</x:f>
        <x:v>0</x:v>
      </x:c>
      <x:c r="X570" s="2" t="n">
        <x:f>IF(U570&gt;0,1,0)</x:f>
        <x:v>0</x:v>
      </x:c>
      <x:c r="Y570" s="9" t="n">
        <x:f>MAX(U570,0)</x:f>
        <x:v>0</x:v>
      </x:c>
      <x:c r="Z570" s="9" t="n">
        <x:f>-MIN(U570,0)</x:f>
        <x:v>173.32947089365254</x:v>
      </x:c>
    </x:row>
    <x:row r="571" ht="23" customHeight="1">
      <x:c r="A571" s="2" t="str">
        <x:v>4H-RSI-全期</x:v>
      </x:c>
      <x:c r="B571" s="2" t="str">
        <x:v>4H</x:v>
      </x:c>
      <x:c r="C571" s="2" t="str">
        <x:v>RSI</x:v>
      </x:c>
      <x:c r="D571" s="2" t="str">
        <x:v>全期</x:v>
      </x:c>
      <x:c r="E571" s="2" t="n">
        <x:v>174</x:v>
      </x:c>
      <x:c r="F571" s="2" t="str">
        <x:v>空</x:v>
      </x:c>
      <x:c r="G571" s="11" t="n">
        <x:v>45563.00000000001</x:v>
      </x:c>
      <x:c r="H571" s="11" t="n">
        <x:v>45563.166666666664</x:v>
      </x:c>
      <x:c r="I571" s="11" t="n">
        <x:v>45564.833321759266</x:v>
      </x:c>
      <x:c r="J571" s="9" t="n">
        <x:v>65612.9</x:v>
      </x:c>
      <x:c r="K571" s="9" t="n">
        <x:v>65670.4</x:v>
      </x:c>
      <x:c r="L571" s="9" t="n">
        <x:v>65599.77742</x:v>
      </x:c>
      <x:c r="M571" s="9" t="n">
        <x:v>65683.53408</x:v>
      </x:c>
      <x:c r="N571" s="10" t="n">
        <x:f>IF(F571="多",1,-1)*(K571/J571-1)</x:f>
        <x:v>-0.0008763520588177531</x:v>
      </x:c>
      <x:c r="O571" s="10" t="n">
        <x:f>IF(F571="多",1,-1)*(M571/L571-1)</x:f>
        <x:v>-0.0012767826857666975</x:v>
      </x:c>
      <x:c r="P571" s="10" t="n">
        <x:v>0.0010006383913428833</x:v>
      </x:c>
      <x:c r="Q571" s="10" t="n">
        <x:v>-0.00019054089938331354</x:v>
      </x:c>
      <x:c r="R571" s="10" t="n">
        <x:f>O571-P571-Q571</x:f>
        <x:v>-0.0020868801777262675</x:v>
      </x:c>
      <x:c r="S571" s="9" t="n">
        <x:f>V570</x:f>
        <x:v>7721.610948959209</x:v>
      </x:c>
      <x:c r="T571" s="9" t="n">
        <x:f>S571/(1+'回测计划'!$B$33)</x:f>
        <x:v>7717.752072922748</x:v>
      </x:c>
      <x:c r="U571" s="9" t="n">
        <x:f>T571*R571</x:f>
        <x:v>-16.106023817588294</x:v>
      </x:c>
      <x:c r="V571" s="9" t="n">
        <x:f>S571+U571</x:f>
        <x:v>7705.50492514162</x:v>
      </x:c>
      <x:c r="W571" s="2" t="n">
        <x:f>IF(N571&gt;0,1,0)</x:f>
        <x:v>0</x:v>
      </x:c>
      <x:c r="X571" s="2" t="n">
        <x:f>IF(U571&gt;0,1,0)</x:f>
        <x:v>0</x:v>
      </x:c>
      <x:c r="Y571" s="9" t="n">
        <x:f>MAX(U571,0)</x:f>
        <x:v>0</x:v>
      </x:c>
      <x:c r="Z571" s="9" t="n">
        <x:f>-MIN(U571,0)</x:f>
        <x:v>16.106023817588294</x:v>
      </x:c>
    </x:row>
    <x:row r="572" ht="23" customHeight="1">
      <x:c r="A572" s="2" t="str">
        <x:v>4H-RSI-全期</x:v>
      </x:c>
      <x:c r="B572" s="2" t="str">
        <x:v>4H</x:v>
      </x:c>
      <x:c r="C572" s="2" t="str">
        <x:v>RSI</x:v>
      </x:c>
      <x:c r="D572" s="2" t="str">
        <x:v>全期</x:v>
      </x:c>
      <x:c r="E572" s="2" t="n">
        <x:v>175</x:v>
      </x:c>
      <x:c r="F572" s="2" t="str">
        <x:v>多</x:v>
      </x:c>
      <x:c r="G572" s="11" t="n">
        <x:v>45576.166666666664</x:v>
      </x:c>
      <x:c r="H572" s="11" t="n">
        <x:v>45576.333333333336</x:v>
      </x:c>
      <x:c r="I572" s="11" t="n">
        <x:v>45577.99998842592</x:v>
      </x:c>
      <x:c r="J572" s="9" t="n">
        <x:v>60293.3</x:v>
      </x:c>
      <x:c r="K572" s="9" t="n">
        <x:v>63124.8</x:v>
      </x:c>
      <x:c r="L572" s="9" t="n">
        <x:v>60305.35866</x:v>
      </x:c>
      <x:c r="M572" s="9" t="n">
        <x:v>63112.17504</x:v>
      </x:c>
      <x:c r="N572" s="10" t="n">
        <x:f>IF(F572="多",1,-1)*(K572/J572-1)</x:f>
        <x:v>0.04696210026653036</x:v>
      </x:c>
      <x:c r="O572" s="10" t="n">
        <x:f>IF(F572="多",1,-1)*(M572/L572-1)</x:f>
        <x:v>0.04654339916664396</x:v>
      </x:c>
      <x:c r="P572" s="10" t="n">
        <x:v>0.001023271699583322</x:v>
      </x:c>
      <x:c r="Q572" s="10" t="n">
        <x:v>0.00010936422710985534</x:v>
      </x:c>
      <x:c r="R572" s="10" t="n">
        <x:f>O572-P572-Q572</x:f>
        <x:v>0.04541076323995079</x:v>
      </x:c>
      <x:c r="S572" s="9" t="n">
        <x:f>V571</x:f>
        <x:v>7705.50492514162</x:v>
      </x:c>
      <x:c r="T572" s="9" t="n">
        <x:f>S572/(1+'回测计划'!$B$33)</x:f>
        <x:v>7701.654098092575</x:v>
      </x:c>
      <x:c r="U572" s="9" t="n">
        <x:f>T572*R572</x:f>
        <x:v>349.7379908044786</x:v>
      </x:c>
      <x:c r="V572" s="9" t="n">
        <x:f>S572+U572</x:f>
        <x:v>8055.242915946099</x:v>
      </x:c>
      <x:c r="W572" s="2" t="n">
        <x:f>IF(N572&gt;0,1,0)</x:f>
        <x:v>1</x:v>
      </x:c>
      <x:c r="X572" s="2" t="n">
        <x:f>IF(U572&gt;0,1,0)</x:f>
        <x:v>1</x:v>
      </x:c>
      <x:c r="Y572" s="9" t="n">
        <x:f>MAX(U572,0)</x:f>
        <x:v>349.7379908044786</x:v>
      </x:c>
      <x:c r="Z572" s="9" t="n">
        <x:f>-MIN(U572,0)</x:f>
        <x:v>0</x:v>
      </x:c>
    </x:row>
    <x:row r="573" ht="23" customHeight="1">
      <x:c r="A573" s="2" t="str">
        <x:v>4H-RSI-全期</x:v>
      </x:c>
      <x:c r="B573" s="2" t="str">
        <x:v>4H</x:v>
      </x:c>
      <x:c r="C573" s="2" t="str">
        <x:v>RSI</x:v>
      </x:c>
      <x:c r="D573" s="2" t="str">
        <x:v>全期</x:v>
      </x:c>
      <x:c r="E573" s="2" t="n">
        <x:v>176</x:v>
      </x:c>
      <x:c r="F573" s="2" t="str">
        <x:v>空</x:v>
      </x:c>
      <x:c r="G573" s="11" t="n">
        <x:v>45583.666666666664</x:v>
      </x:c>
      <x:c r="H573" s="11" t="n">
        <x:v>45583.833333333336</x:v>
      </x:c>
      <x:c r="I573" s="11" t="n">
        <x:v>45585.49998842592</x:v>
      </x:c>
      <x:c r="J573" s="9" t="n">
        <x:v>67692.7</x:v>
      </x:c>
      <x:c r="K573" s="9" t="n">
        <x:v>68161.1</x:v>
      </x:c>
      <x:c r="L573" s="9" t="n">
        <x:v>67679.16146</x:v>
      </x:c>
      <x:c r="M573" s="9" t="n">
        <x:v>68174.73222</x:v>
      </x:c>
      <x:c r="N573" s="10" t="n">
        <x:f>IF(F573="多",1,-1)*(K573/J573-1)</x:f>
        <x:v>-0.006919505352866784</x:v>
      </x:c>
      <x:c r="O573" s="10" t="n">
        <x:f>IF(F573="多",1,-1)*(M573/L573-1)</x:f>
        <x:v>-0.007322353724682262</x:v>
      </x:c>
      <x:c r="P573" s="10" t="n">
        <x:v>0.001003661176862341</x:v>
      </x:c>
      <x:c r="Q573" s="10" t="n">
        <x:v>-0.0005053459613587235</x:v>
      </x:c>
      <x:c r="R573" s="10" t="n">
        <x:f>O573-P573-Q573</x:f>
        <x:v>-0.00782066894018588</x:v>
      </x:c>
      <x:c r="S573" s="9" t="n">
        <x:f>V572</x:f>
        <x:v>8055.242915946099</x:v>
      </x:c>
      <x:c r="T573" s="9" t="n">
        <x:f>S573/(1+'回测计划'!$B$33)</x:f>
        <x:v>8051.217307292453</x:v>
      </x:c>
      <x:c r="U573" s="9" t="n">
        <x:f>T573*R573</x:f>
        <x:v>-62.96590512582908</x:v>
      </x:c>
      <x:c r="V573" s="9" t="n">
        <x:f>S573+U573</x:f>
        <x:v>7992.277010820269</x:v>
      </x:c>
      <x:c r="W573" s="2" t="n">
        <x:f>IF(N573&gt;0,1,0)</x:f>
        <x:v>0</x:v>
      </x:c>
      <x:c r="X573" s="2" t="n">
        <x:f>IF(U573&gt;0,1,0)</x:f>
        <x:v>0</x:v>
      </x:c>
      <x:c r="Y573" s="9" t="n">
        <x:f>MAX(U573,0)</x:f>
        <x:v>0</x:v>
      </x:c>
      <x:c r="Z573" s="9" t="n">
        <x:f>-MIN(U573,0)</x:f>
        <x:v>62.96590512582908</x:v>
      </x:c>
    </x:row>
    <x:row r="574" ht="23" customHeight="1">
      <x:c r="A574" s="2" t="str">
        <x:v>4H-RSI-全期</x:v>
      </x:c>
      <x:c r="B574" s="2" t="str">
        <x:v>4H</x:v>
      </x:c>
      <x:c r="C574" s="2" t="str">
        <x:v>RSI</x:v>
      </x:c>
      <x:c r="D574" s="2" t="str">
        <x:v>全期</x:v>
      </x:c>
      <x:c r="E574" s="2" t="n">
        <x:v>177</x:v>
      </x:c>
      <x:c r="F574" s="2" t="str">
        <x:v>空</x:v>
      </x:c>
      <x:c r="G574" s="11" t="n">
        <x:v>45586.333333333336</x:v>
      </x:c>
      <x:c r="H574" s="11" t="n">
        <x:v>45586.50000000001</x:v>
      </x:c>
      <x:c r="I574" s="11" t="n">
        <x:v>45588.166655092595</x:v>
      </x:c>
      <x:c r="J574" s="9" t="n">
        <x:v>68937.9</x:v>
      </x:c>
      <x:c r="K574" s="9" t="n">
        <x:v>67466.8</x:v>
      </x:c>
      <x:c r="L574" s="9" t="n">
        <x:v>68924.11241999999</x:v>
      </x:c>
      <x:c r="M574" s="9" t="n">
        <x:v>67480.29336</x:v>
      </x:c>
      <x:c r="N574" s="10" t="n">
        <x:f>IF(F574="多",1,-1)*(K574/J574-1)</x:f>
        <x:v>0.02133949540093316</x:v>
      </x:c>
      <x:c r="O574" s="10" t="n">
        <x:f>IF(F574="多",1,-1)*(M574/L574-1)</x:f>
        <x:v>0.02094795289059148</x:v>
      </x:c>
      <x:c r="P574" s="10" t="n">
        <x:v>0.0009895260235547043</x:v>
      </x:c>
      <x:c r="Q574" s="10" t="n">
        <x:v>-0.0004902358712673705</x:v>
      </x:c>
      <x:c r="R574" s="10" t="n">
        <x:f>O574-P574-Q574</x:f>
        <x:v>0.020448662738304146</x:v>
      </x:c>
      <x:c r="S574" s="9" t="n">
        <x:f>V573</x:f>
        <x:v>7992.277010820269</x:v>
      </x:c>
      <x:c r="T574" s="9" t="n">
        <x:f>S574/(1+'回测计划'!$B$33)</x:f>
        <x:v>7988.282869385577</x:v>
      </x:c>
      <x:c r="U574" s="9" t="n">
        <x:f>T574*R574</x:f>
        <x:v>163.34970225423817</x:v>
      </x:c>
      <x:c r="V574" s="9" t="n">
        <x:f>S574+U574</x:f>
        <x:v>8155.626713074507</x:v>
      </x:c>
      <x:c r="W574" s="2" t="n">
        <x:f>IF(N574&gt;0,1,0)</x:f>
        <x:v>1</x:v>
      </x:c>
      <x:c r="X574" s="2" t="n">
        <x:f>IF(U574&gt;0,1,0)</x:f>
        <x:v>1</x:v>
      </x:c>
      <x:c r="Y574" s="9" t="n">
        <x:f>MAX(U574,0)</x:f>
        <x:v>163.34970225423817</x:v>
      </x:c>
      <x:c r="Z574" s="9" t="n">
        <x:f>-MIN(U574,0)</x:f>
        <x:v>0</x:v>
      </x:c>
    </x:row>
    <x:row r="575" ht="23" customHeight="1">
      <x:c r="A575" s="2" t="str">
        <x:v>4H-RSI-全期</x:v>
      </x:c>
      <x:c r="B575" s="2" t="str">
        <x:v>4H</x:v>
      </x:c>
      <x:c r="C575" s="2" t="str">
        <x:v>RSI</x:v>
      </x:c>
      <x:c r="D575" s="2" t="str">
        <x:v>全期</x:v>
      </x:c>
      <x:c r="E575" s="2" t="n">
        <x:v>178</x:v>
      </x:c>
      <x:c r="F575" s="2" t="str">
        <x:v>空</x:v>
      </x:c>
      <x:c r="G575" s="11" t="n">
        <x:v>45602.50000000001</x:v>
      </x:c>
      <x:c r="H575" s="11" t="n">
        <x:v>45602.666666666664</x:v>
      </x:c>
      <x:c r="I575" s="11" t="n">
        <x:v>45604.333321759266</x:v>
      </x:c>
      <x:c r="J575" s="9" t="n">
        <x:v>73435.8</x:v>
      </x:c>
      <x:c r="K575" s="9" t="n">
        <x:v>75859.4</x:v>
      </x:c>
      <x:c r="L575" s="9" t="n">
        <x:v>73421.11284</x:v>
      </x:c>
      <x:c r="M575" s="9" t="n">
        <x:v>75874.57187999999</x:v>
      </x:c>
      <x:c r="N575" s="10" t="n">
        <x:f>IF(F575="多",1,-1)*(K575/J575-1)</x:f>
        <x:v>-0.033002976749759494</x:v>
      </x:c>
      <x:c r="O575" s="10" t="n">
        <x:f>IF(F575="多",1,-1)*(M575/L575-1)</x:f>
        <x:v>-0.0334162605972288</x:v>
      </x:c>
      <x:c r="P575" s="10" t="n">
        <x:v>0.0010167081302986146</x:v>
      </x:c>
      <x:c r="Q575" s="10" t="n">
        <x:v>-0.00040962446091226715</x:v>
      </x:c>
      <x:c r="R575" s="10" t="n">
        <x:f>O575-P575-Q575</x:f>
        <x:v>-0.03402334426661515</x:v>
      </x:c>
      <x:c r="S575" s="9" t="n">
        <x:f>V574</x:f>
        <x:v>8155.626713074507</x:v>
      </x:c>
      <x:c r="T575" s="9" t="n">
        <x:f>S575/(1+'回测计划'!$B$33)</x:f>
        <x:v>8151.550937605705</x:v>
      </x:c>
      <x:c r="U575" s="9" t="n">
        <x:f>T575*R575</x:f>
        <x:v>-277.3430238570084</x:v>
      </x:c>
      <x:c r="V575" s="9" t="n">
        <x:f>S575+U575</x:f>
        <x:v>7878.283689217499</x:v>
      </x:c>
      <x:c r="W575" s="2" t="n">
        <x:f>IF(N575&gt;0,1,0)</x:f>
        <x:v>0</x:v>
      </x:c>
      <x:c r="X575" s="2" t="n">
        <x:f>IF(U575&gt;0,1,0)</x:f>
        <x:v>0</x:v>
      </x:c>
      <x:c r="Y575" s="9" t="n">
        <x:f>MAX(U575,0)</x:f>
        <x:v>0</x:v>
      </x:c>
      <x:c r="Z575" s="9" t="n">
        <x:f>-MIN(U575,0)</x:f>
        <x:v>277.3430238570084</x:v>
      </x:c>
    </x:row>
    <x:row r="576" ht="23" customHeight="1">
      <x:c r="A576" s="2" t="str">
        <x:v>4H-RSI-全期</x:v>
      </x:c>
      <x:c r="B576" s="2" t="str">
        <x:v>4H</x:v>
      </x:c>
      <x:c r="C576" s="2" t="str">
        <x:v>RSI</x:v>
      </x:c>
      <x:c r="D576" s="2" t="str">
        <x:v>全期</x:v>
      </x:c>
      <x:c r="E576" s="2" t="n">
        <x:v>179</x:v>
      </x:c>
      <x:c r="F576" s="2" t="str">
        <x:v>空</x:v>
      </x:c>
      <x:c r="G576" s="11" t="n">
        <x:v>45605.166666666664</x:v>
      </x:c>
      <x:c r="H576" s="11" t="n">
        <x:v>45605.333333333336</x:v>
      </x:c>
      <x:c r="I576" s="11" t="n">
        <x:v>45606.99998842592</x:v>
      </x:c>
      <x:c r="J576" s="9" t="n">
        <x:v>76482.2</x:v>
      </x:c>
      <x:c r="K576" s="9" t="n">
        <x:v>79735.1</x:v>
      </x:c>
      <x:c r="L576" s="9" t="n">
        <x:v>76466.90355999999</x:v>
      </x:c>
      <x:c r="M576" s="9" t="n">
        <x:v>79751.04702</x:v>
      </x:c>
      <x:c r="N576" s="10" t="n">
        <x:f>IF(F576="多",1,-1)*(K576/J576-1)</x:f>
        <x:v>-0.04253146483757009</x:v>
      </x:c>
      <x:c r="O576" s="10" t="n">
        <x:f>IF(F576="多",1,-1)*(M576/L576-1)</x:f>
        <x:v>-0.04294856084270626</x:v>
      </x:c>
      <x:c r="P576" s="10" t="n">
        <x:v>0.0010214742804213533</x:v>
      </x:c>
      <x:c r="Q576" s="10" t="n">
        <x:v>-0.0005641755626812415</x:v>
      </x:c>
      <x:c r="R576" s="10" t="n">
        <x:f>O576-P576-Q576</x:f>
        <x:v>-0.043405859560446375</x:v>
      </x:c>
      <x:c r="S576" s="9" t="n">
        <x:f>V575</x:f>
        <x:v>7878.283689217499</x:v>
      </x:c>
      <x:c r="T576" s="9" t="n">
        <x:f>S576/(1+'回测计划'!$B$33)</x:f>
        <x:v>7874.34651595952</x:v>
      </x:c>
      <x:c r="U576" s="9" t="n">
        <x:f>T576*R576</x:f>
        <x:v>-341.79277900202914</x:v>
      </x:c>
      <x:c r="V576" s="9" t="n">
        <x:f>S576+U576</x:f>
        <x:v>7536.49091021547</x:v>
      </x:c>
      <x:c r="W576" s="2" t="n">
        <x:f>IF(N576&gt;0,1,0)</x:f>
        <x:v>0</x:v>
      </x:c>
      <x:c r="X576" s="2" t="n">
        <x:f>IF(U576&gt;0,1,0)</x:f>
        <x:v>0</x:v>
      </x:c>
      <x:c r="Y576" s="9" t="n">
        <x:f>MAX(U576,0)</x:f>
        <x:v>0</x:v>
      </x:c>
      <x:c r="Z576" s="9" t="n">
        <x:f>-MIN(U576,0)</x:f>
        <x:v>341.79277900202914</x:v>
      </x:c>
    </x:row>
    <x:row r="577" ht="23" customHeight="1">
      <x:c r="A577" s="2" t="str">
        <x:v>4H-RSI-全期</x:v>
      </x:c>
      <x:c r="B577" s="2" t="str">
        <x:v>4H</x:v>
      </x:c>
      <x:c r="C577" s="2" t="str">
        <x:v>RSI</x:v>
      </x:c>
      <x:c r="D577" s="2" t="str">
        <x:v>全期</x:v>
      </x:c>
      <x:c r="E577" s="2" t="n">
        <x:v>180</x:v>
      </x:c>
      <x:c r="F577" s="2" t="str">
        <x:v>空</x:v>
      </x:c>
      <x:c r="G577" s="11" t="n">
        <x:v>45606.833333333336</x:v>
      </x:c>
      <x:c r="H577" s="11" t="n">
        <x:v>45607.00000000001</x:v>
      </x:c>
      <x:c r="I577" s="11" t="n">
        <x:v>45608.666655092595</x:v>
      </x:c>
      <x:c r="J577" s="9" t="n">
        <x:v>79735.1</x:v>
      </x:c>
      <x:c r="K577" s="9" t="n">
        <x:v>89095.4</x:v>
      </x:c>
      <x:c r="L577" s="9" t="n">
        <x:v>79719.15298000001</x:v>
      </x:c>
      <x:c r="M577" s="9" t="n">
        <x:v>89113.21908</x:v>
      </x:c>
      <x:c r="N577" s="10" t="n">
        <x:f>IF(F577="多",1,-1)*(K577/J577-1)</x:f>
        <x:v>-0.11739246580238794</x:v>
      </x:c>
      <x:c r="O577" s="10" t="n">
        <x:f>IF(F577="多",1,-1)*(M577/L577-1)</x:f>
        <x:v>-0.11783951219798805</x:v>
      </x:c>
      <x:c r="P577" s="10" t="n">
        <x:v>0.0010589197560989941</x:v>
      </x:c>
      <x:c r="Q577" s="10" t="n">
        <x:v>-0.001126133221591204</x:v>
      </x:c>
      <x:c r="R577" s="10" t="n">
        <x:f>O577-P577-Q577</x:f>
        <x:v>-0.11777229873249584</x:v>
      </x:c>
      <x:c r="S577" s="9" t="n">
        <x:f>V576</x:f>
        <x:v>7536.49091021547</x:v>
      </x:c>
      <x:c r="T577" s="9" t="n">
        <x:f>S577/(1+'回测计划'!$B$33)</x:f>
        <x:v>7532.7245479415</x:v>
      </x:c>
      <x:c r="U577" s="9" t="n">
        <x:f>T577*R577</x:f>
        <x:v>-887.146285729771</x:v>
      </x:c>
      <x:c r="V577" s="9" t="n">
        <x:f>S577+U577</x:f>
        <x:v>6649.344624485699</x:v>
      </x:c>
      <x:c r="W577" s="2" t="n">
        <x:f>IF(N577&gt;0,1,0)</x:f>
        <x:v>0</x:v>
      </x:c>
      <x:c r="X577" s="2" t="n">
        <x:f>IF(U577&gt;0,1,0)</x:f>
        <x:v>0</x:v>
      </x:c>
      <x:c r="Y577" s="9" t="n">
        <x:f>MAX(U577,0)</x:f>
        <x:v>0</x:v>
      </x:c>
      <x:c r="Z577" s="9" t="n">
        <x:f>-MIN(U577,0)</x:f>
        <x:v>887.146285729771</x:v>
      </x:c>
    </x:row>
    <x:row r="578" ht="23" customHeight="1">
      <x:c r="A578" s="2" t="str">
        <x:v>4H-RSI-全期</x:v>
      </x:c>
      <x:c r="B578" s="2" t="str">
        <x:v>4H</x:v>
      </x:c>
      <x:c r="C578" s="2" t="str">
        <x:v>RSI</x:v>
      </x:c>
      <x:c r="D578" s="2" t="str">
        <x:v>全期</x:v>
      </x:c>
      <x:c r="E578" s="2" t="n">
        <x:v>181</x:v>
      </x:c>
      <x:c r="F578" s="2" t="str">
        <x:v>空</x:v>
      </x:c>
      <x:c r="G578" s="11" t="n">
        <x:v>45610.00000000001</x:v>
      </x:c>
      <x:c r="H578" s="11" t="n">
        <x:v>45610.166666666664</x:v>
      </x:c>
      <x:c r="I578" s="11" t="n">
        <x:v>45611.833321759266</x:v>
      </x:c>
      <x:c r="J578" s="9" t="n">
        <x:v>90218.8</x:v>
      </x:c>
      <x:c r="K578" s="9" t="n">
        <x:v>89782.9</x:v>
      </x:c>
      <x:c r="L578" s="9" t="n">
        <x:v>90200.75624</x:v>
      </x:c>
      <x:c r="M578" s="9" t="n">
        <x:v>89800.85657999999</x:v>
      </x:c>
      <x:c r="N578" s="10" t="n">
        <x:f>IF(F578="多",1,-1)*(K578/J578-1)</x:f>
        <x:v>0.00483158720798782</x:v>
      </x:c>
      <x:c r="O578" s="10" t="n">
        <x:f>IF(F578="多",1,-1)*(M578/L578-1)</x:f>
        <x:v>0.00443344021347214</x:v>
      </x:c>
      <x:c r="P578" s="10" t="n">
        <x:v>0.000997783279893264</x:v>
      </x:c>
      <x:c r="Q578" s="10" t="n">
        <x:v>-0.000492565838982846</x:v>
      </x:c>
      <x:c r="R578" s="10" t="n">
        <x:f>O578-P578-Q578</x:f>
        <x:v>0.0039282227725617215</x:v>
      </x:c>
      <x:c r="S578" s="9" t="n">
        <x:f>V577</x:f>
        <x:v>6649.344624485699</x:v>
      </x:c>
      <x:c r="T578" s="9" t="n">
        <x:f>S578/(1+'回测计划'!$B$33)</x:f>
        <x:v>6646.0216136788595</x:v>
      </x:c>
      <x:c r="U578" s="9" t="n">
        <x:f>T578*R578</x:f>
        <x:v>26.107053449790694</x:v>
      </x:c>
      <x:c r="V578" s="9" t="n">
        <x:f>S578+U578</x:f>
        <x:v>6675.451677935489</x:v>
      </x:c>
      <x:c r="W578" s="2" t="n">
        <x:f>IF(N578&gt;0,1,0)</x:f>
        <x:v>1</x:v>
      </x:c>
      <x:c r="X578" s="2" t="n">
        <x:f>IF(U578&gt;0,1,0)</x:f>
        <x:v>1</x:v>
      </x:c>
      <x:c r="Y578" s="9" t="n">
        <x:f>MAX(U578,0)</x:f>
        <x:v>26.107053449790694</x:v>
      </x:c>
      <x:c r="Z578" s="9" t="n">
        <x:f>-MIN(U578,0)</x:f>
        <x:v>0</x:v>
      </x:c>
    </x:row>
    <x:row r="579" ht="23" customHeight="1">
      <x:c r="A579" s="2" t="str">
        <x:v>4H-RSI-全期</x:v>
      </x:c>
      <x:c r="B579" s="2" t="str">
        <x:v>4H</x:v>
      </x:c>
      <x:c r="C579" s="2" t="str">
        <x:v>RSI</x:v>
      </x:c>
      <x:c r="D579" s="2" t="str">
        <x:v>全期</x:v>
      </x:c>
      <x:c r="E579" s="2" t="n">
        <x:v>182</x:v>
      </x:c>
      <x:c r="F579" s="2" t="str">
        <x:v>空</x:v>
      </x:c>
      <x:c r="G579" s="11" t="n">
        <x:v>45616.166666666664</x:v>
      </x:c>
      <x:c r="H579" s="11" t="n">
        <x:v>45616.333333333336</x:v>
      </x:c>
      <x:c r="I579" s="11" t="n">
        <x:v>45617.99998842592</x:v>
      </x:c>
      <x:c r="J579" s="9" t="n">
        <x:v>92335.9</x:v>
      </x:c>
      <x:c r="K579" s="9" t="n">
        <x:v>96684</x:v>
      </x:c>
      <x:c r="L579" s="9" t="n">
        <x:v>92317.43282</x:v>
      </x:c>
      <x:c r="M579" s="9" t="n">
        <x:v>96703.3368</x:v>
      </x:c>
      <x:c r="N579" s="10" t="n">
        <x:f>IF(F579="多",1,-1)*(K579/J579-1)</x:f>
        <x:v>-0.04709002673932905</x:v>
      </x:c>
      <x:c r="O579" s="10" t="n">
        <x:f>IF(F579="多",1,-1)*(M579/L579-1)</x:f>
        <x:v>-0.04750894653398352</x:v>
      </x:c>
      <x:c r="P579" s="10" t="n">
        <x:v>0.0010237544732669918</x:v>
      </x:c>
      <x:c r="Q579" s="10" t="n">
        <x:v>-0.0005103445250467768</x:v>
      </x:c>
      <x:c r="R579" s="10" t="n">
        <x:f>O579-P579-Q579</x:f>
        <x:v>-0.04802235648220373</x:v>
      </x:c>
      <x:c r="S579" s="9" t="n">
        <x:f>V578</x:f>
        <x:v>6675.451677935489</x:v>
      </x:c>
      <x:c r="T579" s="9" t="n">
        <x:f>S579/(1+'回测计划'!$B$33)</x:f>
        <x:v>6672.115620125427</x:v>
      </x:c>
      <x:c r="U579" s="9" t="n">
        <x:f>T579*R579</x:f>
        <x:v>-320.41071480014307</x:v>
      </x:c>
      <x:c r="V579" s="9" t="n">
        <x:f>S579+U579</x:f>
        <x:v>6355.040963135346</x:v>
      </x:c>
      <x:c r="W579" s="2" t="n">
        <x:f>IF(N579&gt;0,1,0)</x:f>
        <x:v>0</x:v>
      </x:c>
      <x:c r="X579" s="2" t="n">
        <x:f>IF(U579&gt;0,1,0)</x:f>
        <x:v>0</x:v>
      </x:c>
      <x:c r="Y579" s="9" t="n">
        <x:f>MAX(U579,0)</x:f>
        <x:v>0</x:v>
      </x:c>
      <x:c r="Z579" s="9" t="n">
        <x:f>-MIN(U579,0)</x:f>
        <x:v>320.41071480014307</x:v>
      </x:c>
    </x:row>
    <x:row r="580" ht="23" customHeight="1">
      <x:c r="A580" s="2" t="str">
        <x:v>4H-RSI-全期</x:v>
      </x:c>
      <x:c r="B580" s="2" t="str">
        <x:v>4H</x:v>
      </x:c>
      <x:c r="C580" s="2" t="str">
        <x:v>RSI</x:v>
      </x:c>
      <x:c r="D580" s="2" t="str">
        <x:v>全期</x:v>
      </x:c>
      <x:c r="E580" s="2" t="n">
        <x:v>183</x:v>
      </x:c>
      <x:c r="F580" s="2" t="str">
        <x:v>空</x:v>
      </x:c>
      <x:c r="G580" s="11" t="n">
        <x:v>45617.833333333336</x:v>
      </x:c>
      <x:c r="H580" s="11" t="n">
        <x:v>45618.00000000001</x:v>
      </x:c>
      <x:c r="I580" s="11" t="n">
        <x:v>45619.666655092595</x:v>
      </x:c>
      <x:c r="J580" s="9" t="n">
        <x:v>96684.1</x:v>
      </x:c>
      <x:c r="K580" s="9" t="n">
        <x:v>98600.6</x:v>
      </x:c>
      <x:c r="L580" s="9" t="n">
        <x:v>96664.76318000001</x:v>
      </x:c>
      <x:c r="M580" s="9" t="n">
        <x:v>98620.32012</x:v>
      </x:c>
      <x:c r="N580" s="10" t="n">
        <x:f>IF(F580="多",1,-1)*(K580/J580-1)</x:f>
        <x:v>-0.019822287221994195</x:v>
      </x:c>
      <x:c r="O580" s="10" t="n">
        <x:f>IF(F580="多",1,-1)*(M580/L580-1)</x:f>
        <x:v>-0.020230297738986325</x:v>
      </x:c>
      <x:c r="P580" s="10" t="n">
        <x:v>0.0010101151488694931</x:v>
      </x:c>
      <x:c r="Q580" s="10" t="n">
        <x:v>-0.0005088757498765238</x:v>
      </x:c>
      <x:c r="R580" s="10" t="n">
        <x:f>O580-P580-Q580</x:f>
        <x:v>-0.020731537137979292</x:v>
      </x:c>
      <x:c r="S580" s="9" t="n">
        <x:f>V579</x:f>
        <x:v>6355.040963135346</x:v>
      </x:c>
      <x:c r="T580" s="9" t="n">
        <x:f>S580/(1+'回测计划'!$B$33)</x:f>
        <x:v>6351.865030620036</x:v>
      </x:c>
      <x:c r="U580" s="9" t="n">
        <x:f>T580*R580</x:f>
        <x:v>-131.68392577773125</x:v>
      </x:c>
      <x:c r="V580" s="9" t="n">
        <x:f>S580+U580</x:f>
        <x:v>6223.357037357615</x:v>
      </x:c>
      <x:c r="W580" s="2" t="n">
        <x:f>IF(N580&gt;0,1,0)</x:f>
        <x:v>0</x:v>
      </x:c>
      <x:c r="X580" s="2" t="n">
        <x:f>IF(U580&gt;0,1,0)</x:f>
        <x:v>0</x:v>
      </x:c>
      <x:c r="Y580" s="9" t="n">
        <x:f>MAX(U580,0)</x:f>
        <x:v>0</x:v>
      </x:c>
      <x:c r="Z580" s="9" t="n">
        <x:f>-MIN(U580,0)</x:f>
        <x:v>131.68392577773125</x:v>
      </x:c>
    </x:row>
    <x:row r="581" ht="23" customHeight="1">
      <x:c r="A581" s="2" t="str">
        <x:v>4H-RSI-全期</x:v>
      </x:c>
      <x:c r="B581" s="2" t="str">
        <x:v>4H</x:v>
      </x:c>
      <x:c r="C581" s="2" t="str">
        <x:v>RSI</x:v>
      </x:c>
      <x:c r="D581" s="2" t="str">
        <x:v>全期</x:v>
      </x:c>
      <x:c r="E581" s="2" t="n">
        <x:v>184</x:v>
      </x:c>
      <x:c r="F581" s="2" t="str">
        <x:v>多</x:v>
      </x:c>
      <x:c r="G581" s="11" t="n">
        <x:v>45629.833333333336</x:v>
      </x:c>
      <x:c r="H581" s="11" t="n">
        <x:v>45630.00000000001</x:v>
      </x:c>
      <x:c r="I581" s="11" t="n">
        <x:v>45631.666655092595</x:v>
      </x:c>
      <x:c r="J581" s="9" t="n">
        <x:v>95744.7</x:v>
      </x:c>
      <x:c r="K581" s="9" t="n">
        <x:v>102292.1</x:v>
      </x:c>
      <x:c r="L581" s="9" t="n">
        <x:v>95763.84894</x:v>
      </x:c>
      <x:c r="M581" s="9" t="n">
        <x:v>102271.64158000001</x:v>
      </x:c>
      <x:c r="N581" s="10" t="n">
        <x:f>IF(F581="多",1,-1)*(K581/J581-1)</x:f>
        <x:v>0.06838394187876728</x:v>
      </x:c>
      <x:c r="O581" s="10" t="n">
        <x:f>IF(F581="多",1,-1)*(M581/L581-1)</x:f>
        <x:v>0.06795667375564052</x:v>
      </x:c>
      <x:c r="P581" s="10" t="n">
        <x:v>0.0010339783368778202</x:v>
      </x:c>
      <x:c r="Q581" s="10" t="n">
        <x:v>0.001048850949620531</x:v>
      </x:c>
      <x:c r="R581" s="10" t="n">
        <x:f>O581-P581-Q581</x:f>
        <x:v>0.06587384446914217</x:v>
      </x:c>
      <x:c r="S581" s="9" t="n">
        <x:f>V580</x:f>
        <x:v>6223.357037357615</x:v>
      </x:c>
      <x:c r="T581" s="9" t="n">
        <x:f>S581/(1+'回测计划'!$B$33)</x:f>
        <x:v>6220.246913900665</x:v>
      </x:c>
      <x:c r="U581" s="9" t="n">
        <x:f>T581*R581</x:f>
        <x:v>409.751577765954</x:v>
      </x:c>
      <x:c r="V581" s="9" t="n">
        <x:f>S581+U581</x:f>
        <x:v>6633.108615123569</x:v>
      </x:c>
      <x:c r="W581" s="2" t="n">
        <x:f>IF(N581&gt;0,1,0)</x:f>
        <x:v>1</x:v>
      </x:c>
      <x:c r="X581" s="2" t="n">
        <x:f>IF(U581&gt;0,1,0)</x:f>
        <x:v>1</x:v>
      </x:c>
      <x:c r="Y581" s="9" t="n">
        <x:f>MAX(U581,0)</x:f>
        <x:v>409.751577765954</x:v>
      </x:c>
      <x:c r="Z581" s="9" t="n">
        <x:f>-MIN(U581,0)</x:f>
        <x:v>0</x:v>
      </x:c>
    </x:row>
    <x:row r="582" ht="23" customHeight="1">
      <x:c r="A582" s="2" t="str">
        <x:v>4H-RSI-全期</x:v>
      </x:c>
      <x:c r="B582" s="2" t="str">
        <x:v>4H</x:v>
      </x:c>
      <x:c r="C582" s="2" t="str">
        <x:v>RSI</x:v>
      </x:c>
      <x:c r="D582" s="2" t="str">
        <x:v>全期</x:v>
      </x:c>
      <x:c r="E582" s="2" t="n">
        <x:v>185</x:v>
      </x:c>
      <x:c r="F582" s="2" t="str">
        <x:v>空</x:v>
      </x:c>
      <x:c r="G582" s="11" t="n">
        <x:v>45640.50000000001</x:v>
      </x:c>
      <x:c r="H582" s="11" t="n">
        <x:v>45640.666666666664</x:v>
      </x:c>
      <x:c r="I582" s="11" t="n">
        <x:v>45642.333321759266</x:v>
      </x:c>
      <x:c r="J582" s="9" t="n">
        <x:v>101787</x:v>
      </x:c>
      <x:c r="K582" s="9" t="n">
        <x:v>104460.4</x:v>
      </x:c>
      <x:c r="L582" s="9" t="n">
        <x:v>101766.6426</x:v>
      </x:c>
      <x:c r="M582" s="9" t="n">
        <x:v>104481.29207999998</x:v>
      </x:c>
      <x:c r="N582" s="10" t="n">
        <x:f>IF(F582="多",1,-1)*(K582/J582-1)</x:f>
        <x:v>-0.026264650692131575</x:v>
      </x:c>
      <x:c r="O582" s="10" t="n">
        <x:f>IF(F582="多",1,-1)*(M582/L582-1)</x:f>
        <x:v>-0.026675238670003765</x:v>
      </x:c>
      <x:c r="P582" s="10" t="n">
        <x:v>0.001013337619335002</x:v>
      </x:c>
      <x:c r="Q582" s="10" t="n">
        <x:v>-0.00038223617660668765</x:v>
      </x:c>
      <x:c r="R582" s="10" t="n">
        <x:f>O582-P582-Q582</x:f>
        <x:v>-0.02730634011273208</x:v>
      </x:c>
      <x:c r="S582" s="9" t="n">
        <x:f>V581</x:f>
        <x:v>6633.108615123569</x:v>
      </x:c>
      <x:c r="T582" s="9" t="n">
        <x:f>S582/(1+'回测计划'!$B$33)</x:f>
        <x:v>6629.793718264436</x:v>
      </x:c>
      <x:c r="U582" s="9" t="n">
        <x:f>T582*R582</x:f>
        <x:v>-181.03540214818335</x:v>
      </x:c>
      <x:c r="V582" s="9" t="n">
        <x:f>S582+U582</x:f>
        <x:v>6452.073212975385</x:v>
      </x:c>
      <x:c r="W582" s="2" t="n">
        <x:f>IF(N582&gt;0,1,0)</x:f>
        <x:v>0</x:v>
      </x:c>
      <x:c r="X582" s="2" t="n">
        <x:f>IF(U582&gt;0,1,0)</x:f>
        <x:v>0</x:v>
      </x:c>
      <x:c r="Y582" s="9" t="n">
        <x:f>MAX(U582,0)</x:f>
        <x:v>0</x:v>
      </x:c>
      <x:c r="Z582" s="9" t="n">
        <x:f>-MIN(U582,0)</x:f>
        <x:v>181.03540214818335</x:v>
      </x:c>
    </x:row>
    <x:row r="583" ht="23" customHeight="1">
      <x:c r="A583" s="2" t="str">
        <x:v>4H-RSI-全期</x:v>
      </x:c>
      <x:c r="B583" s="2" t="str">
        <x:v>4H</x:v>
      </x:c>
      <x:c r="C583" s="2" t="str">
        <x:v>RSI</x:v>
      </x:c>
      <x:c r="D583" s="2" t="str">
        <x:v>全期</x:v>
      </x:c>
      <x:c r="E583" s="2" t="n">
        <x:v>186</x:v>
      </x:c>
      <x:c r="F583" s="2" t="str">
        <x:v>空</x:v>
      </x:c>
      <x:c r="G583" s="11" t="n">
        <x:v>45642.666666666664</x:v>
      </x:c>
      <x:c r="H583" s="11" t="n">
        <x:v>45642.833333333336</x:v>
      </x:c>
      <x:c r="I583" s="11" t="n">
        <x:v>45644.49998842592</x:v>
      </x:c>
      <x:c r="J583" s="9" t="n">
        <x:v>103717.9</x:v>
      </x:c>
      <x:c r="K583" s="9" t="n">
        <x:v>104716.8</x:v>
      </x:c>
      <x:c r="L583" s="9" t="n">
        <x:v>103697.15642</x:v>
      </x:c>
      <x:c r="M583" s="9" t="n">
        <x:v>104737.74336000001</x:v>
      </x:c>
      <x:c r="N583" s="10" t="n">
        <x:f>IF(F583="多",1,-1)*(K583/J583-1)</x:f>
        <x:v>-0.009630931594257097</x:v>
      </x:c>
      <x:c r="O583" s="10" t="n">
        <x:f>IF(F583="多",1,-1)*(M583/L583-1)</x:f>
        <x:v>-0.010034864753526662</x:v>
      </x:c>
      <x:c r="P583" s="10" t="n">
        <x:v>0.0010050174323767633</x:v>
      </x:c>
      <x:c r="Q583" s="10" t="n">
        <x:v>-0.0004824529251604144</x:v>
      </x:c>
      <x:c r="R583" s="10" t="n">
        <x:f>O583-P583-Q583</x:f>
        <x:v>-0.01055742926074301</x:v>
      </x:c>
      <x:c r="S583" s="9" t="n">
        <x:f>V582</x:f>
        <x:v>6452.073212975385</x:v>
      </x:c>
      <x:c r="T583" s="9" t="n">
        <x:f>S583/(1+'回测计划'!$B$33)</x:f>
        <x:v>6448.848788581095</x:v>
      </x:c>
      <x:c r="U583" s="9" t="n">
        <x:f>T583*R583</x:f>
        <x:v>-68.08326489867316</x:v>
      </x:c>
      <x:c r="V583" s="9" t="n">
        <x:f>S583+U583</x:f>
        <x:v>6383.989948076712</x:v>
      </x:c>
      <x:c r="W583" s="2" t="n">
        <x:f>IF(N583&gt;0,1,0)</x:f>
        <x:v>0</x:v>
      </x:c>
      <x:c r="X583" s="2" t="n">
        <x:f>IF(U583&gt;0,1,0)</x:f>
        <x:v>0</x:v>
      </x:c>
      <x:c r="Y583" s="9" t="n">
        <x:f>MAX(U583,0)</x:f>
        <x:v>0</x:v>
      </x:c>
      <x:c r="Z583" s="9" t="n">
        <x:f>-MIN(U583,0)</x:f>
        <x:v>68.08326489867316</x:v>
      </x:c>
    </x:row>
    <x:row r="584" ht="23" customHeight="1">
      <x:c r="A584" s="2" t="str">
        <x:v>4H-RSI-全期</x:v>
      </x:c>
      <x:c r="B584" s="2" t="str">
        <x:v>4H</x:v>
      </x:c>
      <x:c r="C584" s="2" t="str">
        <x:v>RSI</x:v>
      </x:c>
      <x:c r="D584" s="2" t="str">
        <x:v>全期</x:v>
      </x:c>
      <x:c r="E584" s="2" t="n">
        <x:v>187</x:v>
      </x:c>
      <x:c r="F584" s="2" t="str">
        <x:v>多</x:v>
      </x:c>
      <x:c r="G584" s="11" t="n">
        <x:v>45657.00000000001</x:v>
      </x:c>
      <x:c r="H584" s="11" t="n">
        <x:v>45657.166666666664</x:v>
      </x:c>
      <x:c r="I584" s="11" t="n">
        <x:v>45658.833321759266</x:v>
      </x:c>
      <x:c r="J584" s="9" t="n">
        <x:v>94400.1</x:v>
      </x:c>
      <x:c r="K584" s="9" t="n">
        <x:v>93420.1</x:v>
      </x:c>
      <x:c r="L584" s="9" t="n">
        <x:v>94418.98002</x:v>
      </x:c>
      <x:c r="M584" s="9" t="n">
        <x:v>93401.41598</x:v>
      </x:c>
      <x:c r="N584" s="10" t="n">
        <x:f>IF(F584="多",1,-1)*(K584/J584-1)</x:f>
        <x:v>-0.010381344935015968</x:v>
      </x:c>
      <x:c r="O584" s="10" t="n">
        <x:f>IF(F584="多",1,-1)*(M584/L584-1)</x:f>
        <x:v>-0.010777113243380265</x:v>
      </x:c>
      <x:c r="P584" s="10" t="n">
        <x:v>0.0009946114433783098</x:v>
      </x:c>
      <x:c r="Q584" s="10" t="n">
        <x:v>0.0004958536069987362</x:v>
      </x:c>
      <x:c r="R584" s="10" t="n">
        <x:f>O584-P584-Q584</x:f>
        <x:v>-0.012267578293757311</x:v>
      </x:c>
      <x:c r="S584" s="9" t="n">
        <x:f>V583</x:f>
        <x:v>6383.989948076712</x:v>
      </x:c>
      <x:c r="T584" s="9" t="n">
        <x:f>S584/(1+'回测计划'!$B$33)</x:f>
        <x:v>6380.799548302561</x:v>
      </x:c>
      <x:c r="U584" s="9" t="n">
        <x:f>T584*R584</x:f>
        <x:v>-78.27695803557295</x:v>
      </x:c>
      <x:c r="V584" s="9" t="n">
        <x:f>S584+U584</x:f>
        <x:v>6305.712990041139</x:v>
      </x:c>
      <x:c r="W584" s="2" t="n">
        <x:f>IF(N584&gt;0,1,0)</x:f>
        <x:v>0</x:v>
      </x:c>
      <x:c r="X584" s="2" t="n">
        <x:f>IF(U584&gt;0,1,0)</x:f>
        <x:v>0</x:v>
      </x:c>
      <x:c r="Y584" s="9" t="n">
        <x:f>MAX(U584,0)</x:f>
        <x:v>0</x:v>
      </x:c>
      <x:c r="Z584" s="9" t="n">
        <x:f>-MIN(U584,0)</x:f>
        <x:v>78.27695803557295</x:v>
      </x:c>
    </x:row>
    <x:row r="585" ht="23" customHeight="1">
      <x:c r="A585" s="2" t="str">
        <x:v>4H-RSI-全期</x:v>
      </x:c>
      <x:c r="B585" s="2" t="str">
        <x:v>4H</x:v>
      </x:c>
      <x:c r="C585" s="2" t="str">
        <x:v>RSI</x:v>
      </x:c>
      <x:c r="D585" s="2" t="str">
        <x:v>全期</x:v>
      </x:c>
      <x:c r="E585" s="2" t="n">
        <x:v>188</x:v>
      </x:c>
      <x:c r="F585" s="2" t="str">
        <x:v>空</x:v>
      </x:c>
      <x:c r="G585" s="11" t="n">
        <x:v>45677.166666666664</x:v>
      </x:c>
      <x:c r="H585" s="11" t="n">
        <x:v>45677.333333333336</x:v>
      </x:c>
      <x:c r="I585" s="11" t="n">
        <x:v>45678.99998842592</x:v>
      </x:c>
      <x:c r="J585" s="9" t="n">
        <x:v>101311.5</x:v>
      </x:c>
      <x:c r="K585" s="9" t="n">
        <x:v>103929.1</x:v>
      </x:c>
      <x:c r="L585" s="9" t="n">
        <x:v>101291.2377</x:v>
      </x:c>
      <x:c r="M585" s="9" t="n">
        <x:v>103949.88582000001</x:v>
      </x:c>
      <x:c r="N585" s="10" t="n">
        <x:f>IF(F585="多",1,-1)*(K585/J585-1)</x:f>
        <x:v>-0.025837145832408037</x:v>
      </x:c>
      <x:c r="O585" s="10" t="n">
        <x:f>IF(F585="多",1,-1)*(M585/L585-1)</x:f>
        <x:v>-0.02624756277412943</x:v>
      </x:c>
      <x:c r="P585" s="10" t="n">
        <x:v>0.0010131237813870645</x:v>
      </x:c>
      <x:c r="Q585" s="10" t="n">
        <x:v>-0.0004110482753779407</x:v>
      </x:c>
      <x:c r="R585" s="10" t="n">
        <x:f>O585-P585-Q585</x:f>
        <x:v>-0.026849638280138553</x:v>
      </x:c>
      <x:c r="S585" s="9" t="n">
        <x:f>V584</x:f>
        <x:v>6305.712990041139</x:v>
      </x:c>
      <x:c r="T585" s="9" t="n">
        <x:f>S585/(1+'回测计划'!$B$33)</x:f>
        <x:v>6302.561709186546</x:v>
      </x:c>
      <x:c r="U585" s="9" t="n">
        <x:f>T585*R585</x:f>
        <x:v>-169.22150212991056</x:v>
      </x:c>
      <x:c r="V585" s="9" t="n">
        <x:f>S585+U585</x:f>
        <x:v>6136.491487911228</x:v>
      </x:c>
      <x:c r="W585" s="2" t="n">
        <x:f>IF(N585&gt;0,1,0)</x:f>
        <x:v>0</x:v>
      </x:c>
      <x:c r="X585" s="2" t="n">
        <x:f>IF(U585&gt;0,1,0)</x:f>
        <x:v>0</x:v>
      </x:c>
      <x:c r="Y585" s="9" t="n">
        <x:f>MAX(U585,0)</x:f>
        <x:v>0</x:v>
      </x:c>
      <x:c r="Z585" s="9" t="n">
        <x:f>-MIN(U585,0)</x:f>
        <x:v>169.22150212991056</x:v>
      </x:c>
    </x:row>
    <x:row r="586" ht="23" customHeight="1">
      <x:c r="A586" s="2" t="str">
        <x:v>4H-RSI-全期</x:v>
      </x:c>
      <x:c r="B586" s="2" t="str">
        <x:v>4H</x:v>
      </x:c>
      <x:c r="C586" s="2" t="str">
        <x:v>RSI</x:v>
      </x:c>
      <x:c r="D586" s="2" t="str">
        <x:v>全期</x:v>
      </x:c>
      <x:c r="E586" s="2" t="n">
        <x:v>189</x:v>
      </x:c>
      <x:c r="F586" s="2" t="str">
        <x:v>多</x:v>
      </x:c>
      <x:c r="G586" s="11" t="n">
        <x:v>45697.00000000001</x:v>
      </x:c>
      <x:c r="H586" s="11" t="n">
        <x:v>45697.166666666664</x:v>
      </x:c>
      <x:c r="I586" s="11" t="n">
        <x:v>45698.833321759266</x:v>
      </x:c>
      <x:c r="J586" s="9" t="n">
        <x:v>96550</x:v>
      </x:c>
      <x:c r="K586" s="9" t="n">
        <x:v>97627.2</x:v>
      </x:c>
      <x:c r="L586" s="9" t="n">
        <x:v>96569.31</x:v>
      </x:c>
      <x:c r="M586" s="9" t="n">
        <x:v>97607.67456</x:v>
      </x:c>
      <x:c r="N586" s="10" t="n">
        <x:f>IF(F586="多",1,-1)*(K586/J586-1)</x:f>
        <x:v>0.01115691351631276</x:v>
      </x:c>
      <x:c r="O586" s="10" t="n">
        <x:f>IF(F586="多",1,-1)*(M586/L586-1)</x:f>
        <x:v>0.010752531627284068</x:v>
      </x:c>
      <x:c r="P586" s="10" t="n">
        <x:v>0.001005376265813642</x:v>
      </x:c>
      <x:c r="Q586" s="10" t="n">
        <x:v>0.0002740038308002794</x:v>
      </x:c>
      <x:c r="R586" s="10" t="n">
        <x:f>O586-P586-Q586</x:f>
        <x:v>0.009473151530670146</x:v>
      </x:c>
      <x:c r="S586" s="9" t="n">
        <x:f>V585</x:f>
        <x:v>6136.491487911228</x:v>
      </x:c>
      <x:c r="T586" s="9" t="n">
        <x:f>S586/(1+'回测计划'!$B$33)</x:f>
        <x:v>6133.424775523467</x:v>
      </x:c>
      <x:c r="U586" s="9" t="n">
        <x:f>T586*R586</x:f>
        <x:v>58.10286230050033</x:v>
      </x:c>
      <x:c r="V586" s="9" t="n">
        <x:f>S586+U586</x:f>
        <x:v>6194.594350211729</x:v>
      </x:c>
      <x:c r="W586" s="2" t="n">
        <x:f>IF(N586&gt;0,1,0)</x:f>
        <x:v>1</x:v>
      </x:c>
      <x:c r="X586" s="2" t="n">
        <x:f>IF(U586&gt;0,1,0)</x:f>
        <x:v>1</x:v>
      </x:c>
      <x:c r="Y586" s="9" t="n">
        <x:f>MAX(U586,0)</x:f>
        <x:v>58.10286230050033</x:v>
      </x:c>
      <x:c r="Z586" s="9" t="n">
        <x:f>-MIN(U586,0)</x:f>
        <x:v>0</x:v>
      </x:c>
    </x:row>
    <x:row r="587" ht="23" customHeight="1">
      <x:c r="A587" s="2" t="str">
        <x:v>4H-RSI-全期</x:v>
      </x:c>
      <x:c r="B587" s="2" t="str">
        <x:v>4H</x:v>
      </x:c>
      <x:c r="C587" s="2" t="str">
        <x:v>RSI</x:v>
      </x:c>
      <x:c r="D587" s="2" t="str">
        <x:v>全期</x:v>
      </x:c>
      <x:c r="E587" s="2" t="n">
        <x:v>190</x:v>
      </x:c>
      <x:c r="F587" s="2" t="str">
        <x:v>多</x:v>
      </x:c>
      <x:c r="G587" s="11" t="n">
        <x:v>45715.166666666664</x:v>
      </x:c>
      <x:c r="H587" s="11" t="n">
        <x:v>45715.333333333336</x:v>
      </x:c>
      <x:c r="I587" s="11" t="n">
        <x:v>45716.99998842592</x:v>
      </x:c>
      <x:c r="J587" s="9" t="n">
        <x:v>84208.6</x:v>
      </x:c>
      <x:c r="K587" s="9" t="n">
        <x:v>83948.1</x:v>
      </x:c>
      <x:c r="L587" s="9" t="n">
        <x:v>84225.44172</x:v>
      </x:c>
      <x:c r="M587" s="9" t="n">
        <x:v>83931.31038000001</x:v>
      </x:c>
      <x:c r="N587" s="10" t="n">
        <x:f>IF(F587="多",1,-1)*(K587/J587-1)</x:f>
        <x:v>-0.0030935082640015654</x:v>
      </x:c>
      <x:c r="O587" s="10" t="n">
        <x:f>IF(F587="多",1,-1)*(M587/L587-1)</x:f>
        <x:v>-0.0034921911241238</x:v>
      </x:c>
      <x:c r="P587" s="10" t="n">
        <x:v>0.0009982539044379381</x:v>
      </x:c>
      <x:c r="Q587" s="10" t="n">
        <x:v>0.0003668737988661016</x:v>
      </x:c>
      <x:c r="R587" s="10" t="n">
        <x:f>O587-P587-Q587</x:f>
        <x:v>-0.00485731882742784</x:v>
      </x:c>
      <x:c r="S587" s="9" t="n">
        <x:f>V586</x:f>
        <x:v>6194.594350211729</x:v>
      </x:c>
      <x:c r="T587" s="9" t="n">
        <x:f>S587/(1+'回测计划'!$B$33)</x:f>
        <x:v>6191.498600911274</x:v>
      </x:c>
      <x:c r="U587" s="9" t="n">
        <x:f>T587*R587</x:f>
        <x:v>-30.07408272419946</x:v>
      </x:c>
      <x:c r="V587" s="9" t="n">
        <x:f>S587+U587</x:f>
        <x:v>6164.520267487529</x:v>
      </x:c>
      <x:c r="W587" s="2" t="n">
        <x:f>IF(N587&gt;0,1,0)</x:f>
        <x:v>0</x:v>
      </x:c>
      <x:c r="X587" s="2" t="n">
        <x:f>IF(U587&gt;0,1,0)</x:f>
        <x:v>0</x:v>
      </x:c>
      <x:c r="Y587" s="9" t="n">
        <x:f>MAX(U587,0)</x:f>
        <x:v>0</x:v>
      </x:c>
      <x:c r="Z587" s="9" t="n">
        <x:f>-MIN(U587,0)</x:f>
        <x:v>30.07408272419946</x:v>
      </x:c>
    </x:row>
    <x:row r="588" ht="23" customHeight="1">
      <x:c r="A588" s="2" t="str">
        <x:v>4H-RSI-全期</x:v>
      </x:c>
      <x:c r="B588" s="2" t="str">
        <x:v>4H</x:v>
      </x:c>
      <x:c r="C588" s="2" t="str">
        <x:v>RSI</x:v>
      </x:c>
      <x:c r="D588" s="2" t="str">
        <x:v>全期</x:v>
      </x:c>
      <x:c r="E588" s="2" t="n">
        <x:v>191</x:v>
      </x:c>
      <x:c r="F588" s="2" t="str">
        <x:v>多</x:v>
      </x:c>
      <x:c r="G588" s="11" t="n">
        <x:v>45756.50000000001</x:v>
      </x:c>
      <x:c r="H588" s="11" t="n">
        <x:v>45756.666666666664</x:v>
      </x:c>
      <x:c r="I588" s="11" t="n">
        <x:v>45758.333321759266</x:v>
      </x:c>
      <x:c r="J588" s="9" t="n">
        <x:v>77651.3</x:v>
      </x:c>
      <x:c r="K588" s="9" t="n">
        <x:v>79560.2</x:v>
      </x:c>
      <x:c r="L588" s="9" t="n">
        <x:v>77666.83026</x:v>
      </x:c>
      <x:c r="M588" s="9" t="n">
        <x:v>79544.28796</x:v>
      </x:c>
      <x:c r="N588" s="10" t="n">
        <x:f>IF(F588="多",1,-1)*(K588/J588-1)</x:f>
        <x:v>0.02458297542990251</x:v>
      </x:c>
      <x:c r="O588" s="10" t="n">
        <x:f>IF(F588="多",1,-1)*(M588/L588-1)</x:f>
        <x:v>0.02417322418997858</x:v>
      </x:c>
      <x:c r="P588" s="10" t="n">
        <x:v>0.0010120866120949894</x:v>
      </x:c>
      <x:c r="Q588" s="10" t="n">
        <x:v>0.00019745914754171727</x:v>
      </x:c>
      <x:c r="R588" s="10" t="n">
        <x:f>O588-P588-Q588</x:f>
        <x:v>0.022963678430341875</x:v>
      </x:c>
      <x:c r="S588" s="9" t="n">
        <x:f>V587</x:f>
        <x:v>6164.520267487529</x:v>
      </x:c>
      <x:c r="T588" s="9" t="n">
        <x:f>S588/(1+'回测计划'!$B$33)</x:f>
        <x:v>6161.439547713672</x:v>
      </x:c>
      <x:c r="U588" s="9" t="n">
        <x:f>T588*R588</x:f>
        <x:v>141.48931644168786</x:v>
      </x:c>
      <x:c r="V588" s="9" t="n">
        <x:f>S588+U588</x:f>
        <x:v>6306.009583929217</x:v>
      </x:c>
      <x:c r="W588" s="2" t="n">
        <x:f>IF(N588&gt;0,1,0)</x:f>
        <x:v>1</x:v>
      </x:c>
      <x:c r="X588" s="2" t="n">
        <x:f>IF(U588&gt;0,1,0)</x:f>
        <x:v>1</x:v>
      </x:c>
      <x:c r="Y588" s="9" t="n">
        <x:f>MAX(U588,0)</x:f>
        <x:v>141.48931644168786</x:v>
      </x:c>
      <x:c r="Z588" s="9" t="n">
        <x:f>-MIN(U588,0)</x:f>
        <x:v>0</x:v>
      </x:c>
    </x:row>
    <x:row r="589" ht="23" customHeight="1">
      <x:c r="A589" s="2" t="str">
        <x:v>4H-RSI-全期</x:v>
      </x:c>
      <x:c r="B589" s="2" t="str">
        <x:v>4H</x:v>
      </x:c>
      <x:c r="C589" s="2" t="str">
        <x:v>RSI</x:v>
      </x:c>
      <x:c r="D589" s="2" t="str">
        <x:v>全期</x:v>
      </x:c>
      <x:c r="E589" s="2" t="n">
        <x:v>192</x:v>
      </x:c>
      <x:c r="F589" s="2" t="str">
        <x:v>空</x:v>
      </x:c>
      <x:c r="G589" s="11" t="n">
        <x:v>45762.666666666664</x:v>
      </x:c>
      <x:c r="H589" s="11" t="n">
        <x:v>45762.833333333336</x:v>
      </x:c>
      <x:c r="I589" s="11" t="n">
        <x:v>45764.49998842592</x:v>
      </x:c>
      <x:c r="J589" s="9" t="n">
        <x:v>85549.3</x:v>
      </x:c>
      <x:c r="K589" s="9" t="n">
        <x:v>83953.3</x:v>
      </x:c>
      <x:c r="L589" s="9" t="n">
        <x:v>85532.19014</x:v>
      </x:c>
      <x:c r="M589" s="9" t="n">
        <x:v>83970.09066</x:v>
      </x:c>
      <x:c r="N589" s="10" t="n">
        <x:f>IF(F589="多",1,-1)*(K589/J589-1)</x:f>
        <x:v>0.01865590951650098</x:v>
      </x:c>
      <x:c r="O589" s="10" t="n">
        <x:f>IF(F589="多",1,-1)*(M589/L589-1)</x:f>
        <x:v>0.01826329335707577</x:v>
      </x:c>
      <x:c r="P589" s="10" t="n">
        <x:v>0.0009908683533214621</x:v>
      </x:c>
      <x:c r="Q589" s="10" t="n">
        <x:v>-0.00014321205072151706</x:v>
      </x:c>
      <x:c r="R589" s="10" t="n">
        <x:f>O589-P589-Q589</x:f>
        <x:v>0.017415637054475828</x:v>
      </x:c>
      <x:c r="S589" s="9" t="n">
        <x:f>V588</x:f>
        <x:v>6306.009583929217</x:v>
      </x:c>
      <x:c r="T589" s="9" t="n">
        <x:f>S589/(1+'回测计划'!$B$33)</x:f>
        <x:v>6302.858154851791</x:v>
      </x:c>
      <x:c r="U589" s="9" t="n">
        <x:f>T589*R589</x:f>
        <x:v>109.76829003074201</x:v>
      </x:c>
      <x:c r="V589" s="9" t="n">
        <x:f>S589+U589</x:f>
        <x:v>6415.777873959959</x:v>
      </x:c>
      <x:c r="W589" s="2" t="n">
        <x:f>IF(N589&gt;0,1,0)</x:f>
        <x:v>1</x:v>
      </x:c>
      <x:c r="X589" s="2" t="n">
        <x:f>IF(U589&gt;0,1,0)</x:f>
        <x:v>1</x:v>
      </x:c>
      <x:c r="Y589" s="9" t="n">
        <x:f>MAX(U589,0)</x:f>
        <x:v>109.76829003074201</x:v>
      </x:c>
      <x:c r="Z589" s="9" t="n">
        <x:f>-MIN(U589,0)</x:f>
        <x:v>0</x:v>
      </x:c>
    </x:row>
    <x:row r="590" ht="23" customHeight="1">
      <x:c r="A590" s="2" t="str">
        <x:v>4H-RSI-全期</x:v>
      </x:c>
      <x:c r="B590" s="2" t="str">
        <x:v>4H</x:v>
      </x:c>
      <x:c r="C590" s="2" t="str">
        <x:v>RSI</x:v>
      </x:c>
      <x:c r="D590" s="2" t="str">
        <x:v>全期</x:v>
      </x:c>
      <x:c r="E590" s="2" t="n">
        <x:v>193</x:v>
      </x:c>
      <x:c r="F590" s="2" t="str">
        <x:v>空</x:v>
      </x:c>
      <x:c r="G590" s="11" t="n">
        <x:v>45773.166666666664</x:v>
      </x:c>
      <x:c r="H590" s="11" t="n">
        <x:v>45773.333333333336</x:v>
      </x:c>
      <x:c r="I590" s="11" t="n">
        <x:v>45774.99998842592</x:v>
      </x:c>
      <x:c r="J590" s="9" t="n">
        <x:v>94591.8</x:v>
      </x:c>
      <x:c r="K590" s="9" t="n">
        <x:v>93857.7</x:v>
      </x:c>
      <x:c r="L590" s="9" t="n">
        <x:v>94572.88164</x:v>
      </x:c>
      <x:c r="M590" s="9" t="n">
        <x:v>93876.47154</x:v>
      </x:c>
      <x:c r="N590" s="10" t="n">
        <x:f>IF(F590="多",1,-1)*(K590/J590-1)</x:f>
        <x:v>0.007760714987980033</x:v>
      </x:c>
      <x:c r="O590" s="10" t="n">
        <x:f>IF(F590="多",1,-1)*(M590/L590-1)</x:f>
        <x:v>0.007363739878953446</x:v>
      </x:c>
      <x:c r="P590" s="10" t="n">
        <x:v>0.0009963181300605233</x:v>
      </x:c>
      <x:c r="Q590" s="10" t="n">
        <x:v>0.0001216822093923132</x:v>
      </x:c>
      <x:c r="R590" s="10" t="n">
        <x:f>O590-P590-Q590</x:f>
        <x:v>0.006245739539500609</x:v>
      </x:c>
      <x:c r="S590" s="9" t="n">
        <x:f>V589</x:f>
        <x:v>6415.777873959959</x:v>
      </x:c>
      <x:c r="T590" s="9" t="n">
        <x:f>S590/(1+'回测计划'!$B$33)</x:f>
        <x:v>6412.571588165876</x:v>
      </x:c>
      <x:c r="U590" s="9" t="n">
        <x:f>T590*R590</x:f>
        <x:v>40.05125191808583</x:v>
      </x:c>
      <x:c r="V590" s="9" t="n">
        <x:f>S590+U590</x:f>
        <x:v>6455.829125878045</x:v>
      </x:c>
      <x:c r="W590" s="2" t="n">
        <x:f>IF(N590&gt;0,1,0)</x:f>
        <x:v>1</x:v>
      </x:c>
      <x:c r="X590" s="2" t="n">
        <x:f>IF(U590&gt;0,1,0)</x:f>
        <x:v>1</x:v>
      </x:c>
      <x:c r="Y590" s="9" t="n">
        <x:f>MAX(U590,0)</x:f>
        <x:v>40.05125191808583</x:v>
      </x:c>
      <x:c r="Z590" s="9" t="n">
        <x:f>-MIN(U590,0)</x:f>
        <x:v>0</x:v>
      </x:c>
    </x:row>
    <x:row r="591" ht="23" customHeight="1">
      <x:c r="A591" s="2" t="str">
        <x:v>4H-RSI-全期</x:v>
      </x:c>
      <x:c r="B591" s="2" t="str">
        <x:v>4H</x:v>
      </x:c>
      <x:c r="C591" s="2" t="str">
        <x:v>RSI</x:v>
      </x:c>
      <x:c r="D591" s="2" t="str">
        <x:v>全期</x:v>
      </x:c>
      <x:c r="E591" s="2" t="n">
        <x:v>194</x:v>
      </x:c>
      <x:c r="F591" s="2" t="str">
        <x:v>空</x:v>
      </x:c>
      <x:c r="G591" s="11" t="n">
        <x:v>45775.833333333336</x:v>
      </x:c>
      <x:c r="H591" s="11" t="n">
        <x:v>45776.00000000001</x:v>
      </x:c>
      <x:c r="I591" s="11" t="n">
        <x:v>45777.666655092595</x:v>
      </x:c>
      <x:c r="J591" s="9" t="n">
        <x:v>93772.7</x:v>
      </x:c>
      <x:c r="K591" s="9" t="n">
        <x:v>94577.6</x:v>
      </x:c>
      <x:c r="L591" s="9" t="n">
        <x:v>93753.94546</x:v>
      </x:c>
      <x:c r="M591" s="9" t="n">
        <x:v>94596.51552</x:v>
      </x:c>
      <x:c r="N591" s="10" t="n">
        <x:f>IF(F591="多",1,-1)*(K591/J591-1)</x:f>
        <x:v>-0.00858352164329279</x:v>
      </x:c>
      <x:c r="O591" s="10" t="n">
        <x:f>IF(F591="多",1,-1)*(M591/L591-1)</x:f>
        <x:v>-0.008987035754772332</x:v>
      </x:c>
      <x:c r="P591" s="10" t="n">
        <x:v>0.0010044935178773861</x:v>
      </x:c>
      <x:c r="Q591" s="10" t="n">
        <x:v>0.00010074565960201955</x:v>
      </x:c>
      <x:c r="R591" s="10" t="n">
        <x:f>O591-P591-Q591</x:f>
        <x:v>-0.010092274932251738</x:v>
      </x:c>
      <x:c r="S591" s="9" t="n">
        <x:f>V590</x:f>
        <x:v>6455.829125878045</x:v>
      </x:c>
      <x:c r="T591" s="9" t="n">
        <x:f>S591/(1+'回测计划'!$B$33)</x:f>
        <x:v>6452.602824465812</x:v>
      </x:c>
      <x:c r="U591" s="9" t="n">
        <x:f>T591*R591</x:f>
        <x:v>-65.12144173313307</x:v>
      </x:c>
      <x:c r="V591" s="9" t="n">
        <x:f>S591+U591</x:f>
        <x:v>6390.707684144912</x:v>
      </x:c>
      <x:c r="W591" s="2" t="n">
        <x:f>IF(N591&gt;0,1,0)</x:f>
        <x:v>0</x:v>
      </x:c>
      <x:c r="X591" s="2" t="n">
        <x:f>IF(U591&gt;0,1,0)</x:f>
        <x:v>0</x:v>
      </x:c>
      <x:c r="Y591" s="9" t="n">
        <x:f>MAX(U591,0)</x:f>
        <x:v>0</x:v>
      </x:c>
      <x:c r="Z591" s="9" t="n">
        <x:f>-MIN(U591,0)</x:f>
        <x:v>65.12144173313307</x:v>
      </x:c>
    </x:row>
    <x:row r="592" ht="23" customHeight="1">
      <x:c r="A592" s="2" t="str">
        <x:v>4H-RSI-全期</x:v>
      </x:c>
      <x:c r="B592" s="2" t="str">
        <x:v>4H</x:v>
      </x:c>
      <x:c r="C592" s="2" t="str">
        <x:v>RSI</x:v>
      </x:c>
      <x:c r="D592" s="2" t="str">
        <x:v>全期</x:v>
      </x:c>
      <x:c r="E592" s="2" t="n">
        <x:v>195</x:v>
      </x:c>
      <x:c r="F592" s="2" t="str">
        <x:v>空</x:v>
      </x:c>
      <x:c r="G592" s="11" t="n">
        <x:v>45779.00000000001</x:v>
      </x:c>
      <x:c r="H592" s="11" t="n">
        <x:v>45779.166666666664</x:v>
      </x:c>
      <x:c r="I592" s="11" t="n">
        <x:v>45780.833321759266</x:v>
      </x:c>
      <x:c r="J592" s="9" t="n">
        <x:v>96459.5</x:v>
      </x:c>
      <x:c r="K592" s="9" t="n">
        <x:v>95895.6</x:v>
      </x:c>
      <x:c r="L592" s="9" t="n">
        <x:v>96440.2081</x:v>
      </x:c>
      <x:c r="M592" s="9" t="n">
        <x:v>95914.77912</x:v>
      </x:c>
      <x:c r="N592" s="10" t="n">
        <x:f>IF(F592="多",1,-1)*(K592/J592-1)</x:f>
        <x:v>0.0058459768089197395</x:v>
      </x:c>
      <x:c r="O592" s="10" t="n">
        <x:f>IF(F592="多",1,-1)*(M592/L592-1)</x:f>
        <x:v>0.005448235651411837</x:v>
      </x:c>
      <x:c r="P592" s="10" t="n">
        <x:v>0.000997275882174294</x:v>
      </x:c>
      <x:c r="Q592" s="10" t="n">
        <x:v>0.0003314826826299232</x:v>
      </x:c>
      <x:c r="R592" s="10" t="n">
        <x:f>O592-P592-Q592</x:f>
        <x:v>0.004119477086607619</x:v>
      </x:c>
      <x:c r="S592" s="9" t="n">
        <x:f>V591</x:f>
        <x:v>6390.707684144912</x:v>
      </x:c>
      <x:c r="T592" s="9" t="n">
        <x:f>S592/(1+'回测计划'!$B$33)</x:f>
        <x:v>6387.513927181321</x:v>
      </x:c>
      <x:c r="U592" s="9" t="n">
        <x:f>T592*R592</x:f>
        <x:v>26.313217263410504</x:v>
      </x:c>
      <x:c r="V592" s="9" t="n">
        <x:f>S592+U592</x:f>
        <x:v>6417.020901408322</x:v>
      </x:c>
      <x:c r="W592" s="2" t="n">
        <x:f>IF(N592&gt;0,1,0)</x:f>
        <x:v>1</x:v>
      </x:c>
      <x:c r="X592" s="2" t="n">
        <x:f>IF(U592&gt;0,1,0)</x:f>
        <x:v>1</x:v>
      </x:c>
      <x:c r="Y592" s="9" t="n">
        <x:f>MAX(U592,0)</x:f>
        <x:v>26.313217263410504</x:v>
      </x:c>
      <x:c r="Z592" s="9" t="n">
        <x:f>-MIN(U592,0)</x:f>
        <x:v>0</x:v>
      </x:c>
    </x:row>
    <x:row r="593" ht="23" customHeight="1">
      <x:c r="A593" s="2" t="str">
        <x:v>4H-RSI-全期</x:v>
      </x:c>
      <x:c r="B593" s="2" t="str">
        <x:v>4H</x:v>
      </x:c>
      <x:c r="C593" s="2" t="str">
        <x:v>RSI</x:v>
      </x:c>
      <x:c r="D593" s="2" t="str">
        <x:v>全期</x:v>
      </x:c>
      <x:c r="E593" s="2" t="n">
        <x:v>196</x:v>
      </x:c>
      <x:c r="F593" s="2" t="str">
        <x:v>空</x:v>
      </x:c>
      <x:c r="G593" s="11" t="n">
        <x:v>45786.333333333336</x:v>
      </x:c>
      <x:c r="H593" s="11" t="n">
        <x:v>45786.50000000001</x:v>
      </x:c>
      <x:c r="I593" s="11" t="n">
        <x:v>45788.166655092595</x:v>
      </x:c>
      <x:c r="J593" s="9" t="n">
        <x:v>102419.5</x:v>
      </x:c>
      <x:c r="K593" s="9" t="n">
        <x:v>103148.6</x:v>
      </x:c>
      <x:c r="L593" s="9" t="n">
        <x:v>102399.01610000001</x:v>
      </x:c>
      <x:c r="M593" s="9" t="n">
        <x:v>103169.22972</x:v>
      </x:c>
      <x:c r="N593" s="10" t="n">
        <x:f>IF(F593="多",1,-1)*(K593/J593-1)</x:f>
        <x:v>-0.007118761563960074</x:v>
      </x:c>
      <x:c r="O593" s="10" t="n">
        <x:f>IF(F593="多",1,-1)*(M593/L593-1)</x:f>
        <x:v>-0.007521689654203634</x:v>
      </x:c>
      <x:c r="P593" s="10" t="n">
        <x:v>0.0010037608448271017</x:v>
      </x:c>
      <x:c r="Q593" s="10" t="n">
        <x:v>-0.0003864110361045735</x:v>
      </x:c>
      <x:c r="R593" s="10" t="n">
        <x:f>O593-P593-Q593</x:f>
        <x:v>-0.008139039462926162</x:v>
      </x:c>
      <x:c r="S593" s="9" t="n">
        <x:f>V592</x:f>
        <x:v>6417.020901408322</x:v>
      </x:c>
      <x:c r="T593" s="9" t="n">
        <x:f>S593/(1+'回测计划'!$B$33)</x:f>
        <x:v>6413.813994411117</x:v>
      </x:c>
      <x:c r="U593" s="9" t="n">
        <x:f>T593*R593</x:f>
        <x:v>-52.20228520838016</x:v>
      </x:c>
      <x:c r="V593" s="9" t="n">
        <x:f>S593+U593</x:f>
        <x:v>6364.818616199942</x:v>
      </x:c>
      <x:c r="W593" s="2" t="n">
        <x:f>IF(N593&gt;0,1,0)</x:f>
        <x:v>0</x:v>
      </x:c>
      <x:c r="X593" s="2" t="n">
        <x:f>IF(U593&gt;0,1,0)</x:f>
        <x:v>0</x:v>
      </x:c>
      <x:c r="Y593" s="9" t="n">
        <x:f>MAX(U593,0)</x:f>
        <x:v>0</x:v>
      </x:c>
      <x:c r="Z593" s="9" t="n">
        <x:f>-MIN(U593,0)</x:f>
        <x:v>52.20228520838016</x:v>
      </x:c>
    </x:row>
    <x:row r="594" ht="23" customHeight="1">
      <x:c r="A594" s="2" t="str">
        <x:v>4H-RSI-全期</x:v>
      </x:c>
      <x:c r="B594" s="2" t="str">
        <x:v>4H</x:v>
      </x:c>
      <x:c r="C594" s="2" t="str">
        <x:v>RSI</x:v>
      </x:c>
      <x:c r="D594" s="2" t="str">
        <x:v>全期</x:v>
      </x:c>
      <x:c r="E594" s="2" t="n">
        <x:v>197</x:v>
      </x:c>
      <x:c r="F594" s="2" t="str">
        <x:v>空</x:v>
      </x:c>
      <x:c r="G594" s="11" t="n">
        <x:v>45788.333333333336</x:v>
      </x:c>
      <x:c r="H594" s="11" t="n">
        <x:v>45788.50000000001</x:v>
      </x:c>
      <x:c r="I594" s="11" t="n">
        <x:v>45790.166655092595</x:v>
      </x:c>
      <x:c r="J594" s="9" t="n">
        <x:v>103947.8</x:v>
      </x:c>
      <x:c r="K594" s="9" t="n">
        <x:v>101812.8</x:v>
      </x:c>
      <x:c r="L594" s="9" t="n">
        <x:v>103927.01044</x:v>
      </x:c>
      <x:c r="M594" s="9" t="n">
        <x:v>101833.16256</x:v>
      </x:c>
      <x:c r="N594" s="10" t="n">
        <x:f>IF(F594="多",1,-1)*(K594/J594-1)</x:f>
        <x:v>0.020539155229836514</x:v>
      </x:c>
      <x:c r="O594" s="10" t="n">
        <x:f>IF(F594="多",1,-1)*(M594/L594-1)</x:f>
        <x:v>0.020147292519386406</x:v>
      </x:c>
      <x:c r="P594" s="10" t="n">
        <x:v>0.000989926353740307</x:v>
      </x:c>
      <x:c r="Q594" s="10" t="n">
        <x:v>-0.0003091938271220095</x:v>
      </x:c>
      <x:c r="R594" s="10" t="n">
        <x:f>O594-P594-Q594</x:f>
        <x:v>0.01946655999276811</x:v>
      </x:c>
      <x:c r="S594" s="9" t="n">
        <x:f>V593</x:f>
        <x:v>6364.818616199942</x:v>
      </x:c>
      <x:c r="T594" s="9" t="n">
        <x:f>S594/(1+'回测计划'!$B$33)</x:f>
        <x:v>6361.637797301291</x:v>
      </x:c>
      <x:c r="U594" s="9" t="n">
        <x:f>T594*R594</x:f>
        <x:v>123.83920383342675</x:v>
      </x:c>
      <x:c r="V594" s="9" t="n">
        <x:f>S594+U594</x:f>
        <x:v>6488.657820033369</x:v>
      </x:c>
      <x:c r="W594" s="2" t="n">
        <x:f>IF(N594&gt;0,1,0)</x:f>
        <x:v>1</x:v>
      </x:c>
      <x:c r="X594" s="2" t="n">
        <x:f>IF(U594&gt;0,1,0)</x:f>
        <x:v>1</x:v>
      </x:c>
      <x:c r="Y594" s="9" t="n">
        <x:f>MAX(U594,0)</x:f>
        <x:v>123.83920383342675</x:v>
      </x:c>
      <x:c r="Z594" s="9" t="n">
        <x:f>-MIN(U594,0)</x:f>
        <x:v>0</x:v>
      </x:c>
    </x:row>
    <x:row r="595" ht="23" customHeight="1">
      <x:c r="A595" s="2" t="str">
        <x:v>4H-RSI-全期</x:v>
      </x:c>
      <x:c r="B595" s="2" t="str">
        <x:v>4H</x:v>
      </x:c>
      <x:c r="C595" s="2" t="str">
        <x:v>RSI</x:v>
      </x:c>
      <x:c r="D595" s="2" t="str">
        <x:v>全期</x:v>
      </x:c>
      <x:c r="E595" s="2" t="n">
        <x:v>198</x:v>
      </x:c>
      <x:c r="F595" s="2" t="str">
        <x:v>空</x:v>
      </x:c>
      <x:c r="G595" s="11" t="n">
        <x:v>45796.00000000001</x:v>
      </x:c>
      <x:c r="H595" s="11" t="n">
        <x:v>45796.166666666664</x:v>
      </x:c>
      <x:c r="I595" s="11" t="n">
        <x:v>45797.833321759266</x:v>
      </x:c>
      <x:c r="J595" s="9" t="n">
        <x:v>103834.1</x:v>
      </x:c>
      <x:c r="K595" s="9" t="n">
        <x:v>105159.2</x:v>
      </x:c>
      <x:c r="L595" s="9" t="n">
        <x:v>103813.33318</x:v>
      </x:c>
      <x:c r="M595" s="9" t="n">
        <x:v>105180.23184</x:v>
      </x:c>
      <x:c r="N595" s="10" t="n">
        <x:f>IF(F595="多",1,-1)*(K595/J595-1)</x:f>
        <x:v>-0.012761703525142387</x:v>
      </x:c>
      <x:c r="O595" s="10" t="n">
        <x:f>IF(F595="多",1,-1)*(M595/L595-1)</x:f>
        <x:v>-0.013166889243696245</x:v>
      </x:c>
      <x:c r="P595" s="10" t="n">
        <x:v>0.0010065834446218482</x:v>
      </x:c>
      <x:c r="Q595" s="10" t="n">
        <x:v>-0.0002997735728480716</x:v>
      </x:c>
      <x:c r="R595" s="10" t="n">
        <x:f>O595-P595-Q595</x:f>
        <x:v>-0.013873699115470022</x:v>
      </x:c>
      <x:c r="S595" s="9" t="n">
        <x:f>V594</x:f>
        <x:v>6488.657820033369</x:v>
      </x:c>
      <x:c r="T595" s="9" t="n">
        <x:f>S595/(1+'回测计划'!$B$33)</x:f>
        <x:v>6485.415112477131</x:v>
      </x:c>
      <x:c r="U595" s="9" t="n">
        <x:f>T595*R595</x:f>
        <x:v>-89.97669790942989</x:v>
      </x:c>
      <x:c r="V595" s="9" t="n">
        <x:f>S595+U595</x:f>
        <x:v>6398.681122123939</x:v>
      </x:c>
      <x:c r="W595" s="2" t="n">
        <x:f>IF(N595&gt;0,1,0)</x:f>
        <x:v>0</x:v>
      </x:c>
      <x:c r="X595" s="2" t="n">
        <x:f>IF(U595&gt;0,1,0)</x:f>
        <x:v>0</x:v>
      </x:c>
      <x:c r="Y595" s="9" t="n">
        <x:f>MAX(U595,0)</x:f>
        <x:v>0</x:v>
      </x:c>
      <x:c r="Z595" s="9" t="n">
        <x:f>-MIN(U595,0)</x:f>
        <x:v>89.97669790942989</x:v>
      </x:c>
    </x:row>
    <x:row r="596" ht="23" customHeight="1">
      <x:c r="A596" s="2" t="str">
        <x:v>4H-RSI-全期</x:v>
      </x:c>
      <x:c r="B596" s="2" t="str">
        <x:v>4H</x:v>
      </x:c>
      <x:c r="C596" s="2" t="str">
        <x:v>RSI</x:v>
      </x:c>
      <x:c r="D596" s="2" t="str">
        <x:v>全期</x:v>
      </x:c>
      <x:c r="E596" s="2" t="n">
        <x:v>199</x:v>
      </x:c>
      <x:c r="F596" s="2" t="str">
        <x:v>空</x:v>
      </x:c>
      <x:c r="G596" s="11" t="n">
        <x:v>45798.166666666664</x:v>
      </x:c>
      <x:c r="H596" s="11" t="n">
        <x:v>45798.333333333336</x:v>
      </x:c>
      <x:c r="I596" s="11" t="n">
        <x:v>45799.99998842592</x:v>
      </x:c>
      <x:c r="J596" s="9" t="n">
        <x:v>106800</x:v>
      </x:c>
      <x:c r="K596" s="9" t="n">
        <x:v>111250.6</x:v>
      </x:c>
      <x:c r="L596" s="9" t="n">
        <x:v>106778.64</x:v>
      </x:c>
      <x:c r="M596" s="9" t="n">
        <x:v>111272.85012</x:v>
      </x:c>
      <x:c r="N596" s="10" t="n">
        <x:f>IF(F596="多",1,-1)*(K596/J596-1)</x:f>
        <x:v>-0.04167228464419481</x:v>
      </x:c>
      <x:c r="O596" s="10" t="n">
        <x:f>IF(F596="多",1,-1)*(M596/L596-1)</x:f>
        <x:v>-0.042089036908505406</x:v>
      </x:c>
      <x:c r="P596" s="10" t="n">
        <x:v>0.0010210445184542527</x:v>
      </x:c>
      <x:c r="Q596" s="10" t="n">
        <x:v>-0.0003300994731576472</x:v>
      </x:c>
      <x:c r="R596" s="10" t="n">
        <x:f>O596-P596-Q596</x:f>
        <x:v>-0.04277998195380201</x:v>
      </x:c>
      <x:c r="S596" s="9" t="n">
        <x:f>V595</x:f>
        <x:v>6398.681122123939</x:v>
      </x:c>
      <x:c r="T596" s="9" t="n">
        <x:f>S596/(1+'回测计划'!$B$33)</x:f>
        <x:v>6395.483380433722</x:v>
      </x:c>
      <x:c r="U596" s="9" t="n">
        <x:f>T596*R596</x:f>
        <x:v>-273.5986636007953</x:v>
      </x:c>
      <x:c r="V596" s="9" t="n">
        <x:f>S596+U596</x:f>
        <x:v>6125.082458523143</x:v>
      </x:c>
      <x:c r="W596" s="2" t="n">
        <x:f>IF(N596&gt;0,1,0)</x:f>
        <x:v>0</x:v>
      </x:c>
      <x:c r="X596" s="2" t="n">
        <x:f>IF(U596&gt;0,1,0)</x:f>
        <x:v>0</x:v>
      </x:c>
      <x:c r="Y596" s="9" t="n">
        <x:f>MAX(U596,0)</x:f>
        <x:v>0</x:v>
      </x:c>
      <x:c r="Z596" s="9" t="n">
        <x:f>-MIN(U596,0)</x:f>
        <x:v>273.5986636007953</x:v>
      </x:c>
    </x:row>
    <x:row r="597" ht="23" customHeight="1">
      <x:c r="A597" s="2" t="str">
        <x:v>4H-RSI-全期</x:v>
      </x:c>
      <x:c r="B597" s="2" t="str">
        <x:v>4H</x:v>
      </x:c>
      <x:c r="C597" s="2" t="str">
        <x:v>RSI</x:v>
      </x:c>
      <x:c r="D597" s="2" t="str">
        <x:v>全期</x:v>
      </x:c>
      <x:c r="E597" s="2" t="n">
        <x:v>200</x:v>
      </x:c>
      <x:c r="F597" s="2" t="str">
        <x:v>空</x:v>
      </x:c>
      <x:c r="G597" s="11" t="n">
        <x:v>45805.00000000001</x:v>
      </x:c>
      <x:c r="H597" s="11" t="n">
        <x:v>45805.166666666664</x:v>
      </x:c>
      <x:c r="I597" s="11" t="n">
        <x:v>45806.833321759266</x:v>
      </x:c>
      <x:c r="J597" s="9" t="n">
        <x:v>109824.8</x:v>
      </x:c>
      <x:c r="K597" s="9" t="n">
        <x:v>108740</x:v>
      </x:c>
      <x:c r="L597" s="9" t="n">
        <x:v>109802.83504</x:v>
      </x:c>
      <x:c r="M597" s="9" t="n">
        <x:v>108761.74799999999</x:v>
      </x:c>
      <x:c r="N597" s="10" t="n">
        <x:f>IF(F597="多",1,-1)*(K597/J597-1)</x:f>
        <x:v>0.0098775504257691</x:v>
      </x:c>
      <x:c r="O597" s="10" t="n">
        <x:f>IF(F597="多",1,-1)*(M597/L597-1)</x:f>
        <x:v>0.009481422220298352</x:v>
      </x:c>
      <x:c r="P597" s="10" t="n">
        <x:v>0.000995259288889851</x:v>
      </x:c>
      <x:c r="Q597" s="10" t="n">
        <x:v>-0.00016498012134214316</x:v>
      </x:c>
      <x:c r="R597" s="10" t="n">
        <x:f>O597-P597-Q597</x:f>
        <x:v>0.008651143052750644</x:v>
      </x:c>
      <x:c r="S597" s="9" t="n">
        <x:f>V596</x:f>
        <x:v>6125.082458523143</x:v>
      </x:c>
      <x:c r="T597" s="9" t="n">
        <x:f>S597/(1+'回测计划'!$B$33)</x:f>
        <x:v>6122.021447799244</x:v>
      </x:c>
      <x:c r="U597" s="9" t="n">
        <x:f>T597*R597</x:f>
        <x:v>52.96248331691887</x:v>
      </x:c>
      <x:c r="V597" s="9" t="n">
        <x:f>S597+U597</x:f>
        <x:v>6178.044941840062</x:v>
      </x:c>
      <x:c r="W597" s="2" t="n">
        <x:f>IF(N597&gt;0,1,0)</x:f>
        <x:v>1</x:v>
      </x:c>
      <x:c r="X597" s="2" t="n">
        <x:f>IF(U597&gt;0,1,0)</x:f>
        <x:v>1</x:v>
      </x:c>
      <x:c r="Y597" s="9" t="n">
        <x:f>MAX(U597,0)</x:f>
        <x:v>52.96248331691887</x:v>
      </x:c>
      <x:c r="Z597" s="9" t="n">
        <x:f>-MIN(U597,0)</x:f>
        <x:v>0</x:v>
      </x:c>
    </x:row>
    <x:row r="598" ht="23" customHeight="1">
      <x:c r="A598" s="2" t="str">
        <x:v>4H-RSI-全期</x:v>
      </x:c>
      <x:c r="B598" s="2" t="str">
        <x:v>4H</x:v>
      </x:c>
      <x:c r="C598" s="2" t="str">
        <x:v>RSI</x:v>
      </x:c>
      <x:c r="D598" s="2" t="str">
        <x:v>全期</x:v>
      </x:c>
      <x:c r="E598" s="2" t="n">
        <x:v>201</x:v>
      </x:c>
      <x:c r="F598" s="2" t="str">
        <x:v>多</x:v>
      </x:c>
      <x:c r="G598" s="11" t="n">
        <x:v>45810.833333333336</x:v>
      </x:c>
      <x:c r="H598" s="11" t="n">
        <x:v>45811.00000000001</x:v>
      </x:c>
      <x:c r="I598" s="11" t="n">
        <x:v>45812.666655092595</x:v>
      </x:c>
      <x:c r="J598" s="9" t="n">
        <x:v>104396.9</x:v>
      </x:c>
      <x:c r="K598" s="9" t="n">
        <x:v>105260.2</x:v>
      </x:c>
      <x:c r="L598" s="9" t="n">
        <x:v>104417.77937999999</x:v>
      </x:c>
      <x:c r="M598" s="9" t="n">
        <x:v>105239.14796</x:v>
      </x:c>
      <x:c r="N598" s="10" t="n">
        <x:f>IF(F598="多",1,-1)*(K598/J598-1)</x:f>
        <x:v>0.008269402635519008</x:v>
      </x:c>
      <x:c r="O598" s="10" t="n">
        <x:f>IF(F598="多",1,-1)*(M598/L598-1)</x:f>
        <x:v>0.007866175519887886</x:v>
      </x:c>
      <x:c r="P598" s="10" t="n">
        <x:v>0.0010039330877599439</x:v>
      </x:c>
      <x:c r="Q598" s="10" t="n">
        <x:v>0.00015715724812803366</x:v>
      </x:c>
      <x:c r="R598" s="10" t="n">
        <x:f>O598-P598-Q598</x:f>
        <x:v>0.006705085183999909</x:v>
      </x:c>
      <x:c r="S598" s="9" t="n">
        <x:f>V597</x:f>
        <x:v>6178.044941840062</x:v>
      </x:c>
      <x:c r="T598" s="9" t="n">
        <x:f>S598/(1+'回测计划'!$B$33)</x:f>
        <x:v>6174.957463108508</x:v>
      </x:c>
      <x:c r="U598" s="9" t="n">
        <x:f>T598*R598</x:f>
        <x:v>41.403615797718516</x:v>
      </x:c>
      <x:c r="V598" s="9" t="n">
        <x:f>S598+U598</x:f>
        <x:v>6219.448557637781</x:v>
      </x:c>
      <x:c r="W598" s="2" t="n">
        <x:f>IF(N598&gt;0,1,0)</x:f>
        <x:v>1</x:v>
      </x:c>
      <x:c r="X598" s="2" t="n">
        <x:f>IF(U598&gt;0,1,0)</x:f>
        <x:v>1</x:v>
      </x:c>
      <x:c r="Y598" s="9" t="n">
        <x:f>MAX(U598,0)</x:f>
        <x:v>41.403615797718516</x:v>
      </x:c>
      <x:c r="Z598" s="9" t="n">
        <x:f>-MIN(U598,0)</x:f>
        <x:v>0</x:v>
      </x:c>
    </x:row>
    <x:row r="599" ht="23" customHeight="1">
      <x:c r="A599" s="2" t="str">
        <x:v>4H-RSI-全期</x:v>
      </x:c>
      <x:c r="B599" s="2" t="str">
        <x:v>4H</x:v>
      </x:c>
      <x:c r="C599" s="2" t="str">
        <x:v>RSI</x:v>
      </x:c>
      <x:c r="D599" s="2" t="str">
        <x:v>全期</x:v>
      </x:c>
      <x:c r="E599" s="2" t="n">
        <x:v>202</x:v>
      </x:c>
      <x:c r="F599" s="2" t="str">
        <x:v>空</x:v>
      </x:c>
      <x:c r="G599" s="11" t="n">
        <x:v>45819.333333333336</x:v>
      </x:c>
      <x:c r="H599" s="11" t="n">
        <x:v>45819.50000000001</x:v>
      </x:c>
      <x:c r="I599" s="11" t="n">
        <x:v>45821.166655092595</x:v>
      </x:c>
      <x:c r="J599" s="9" t="n">
        <x:v>109664.1</x:v>
      </x:c>
      <x:c r="K599" s="9" t="n">
        <x:v>106749.6</x:v>
      </x:c>
      <x:c r="L599" s="9" t="n">
        <x:v>109642.16718</x:v>
      </x:c>
      <x:c r="M599" s="9" t="n">
        <x:v>106770.94992</x:v>
      </x:c>
      <x:c r="N599" s="10" t="n">
        <x:f>IF(F599="多",1,-1)*(K599/J599-1)</x:f>
        <x:v>0.02657660984770771</x:v>
      </x:c>
      <x:c r="O599" s="10" t="n">
        <x:f>IF(F599="多",1,-1)*(M599/L599-1)</x:f>
        <x:v>0.026187162602197667</x:v>
      </x:c>
      <x:c r="P599" s="10" t="n">
        <x:v>0.0009869064186989011</x:v>
      </x:c>
      <x:c r="Q599" s="10" t="n">
        <x:v>-0.00023530512259980823</x:v>
      </x:c>
      <x:c r="R599" s="10" t="n">
        <x:f>O599-P599-Q599</x:f>
        <x:v>0.025435561306098572</x:v>
      </x:c>
      <x:c r="S599" s="9" t="n">
        <x:f>V598</x:f>
        <x:v>6219.448557637781</x:v>
      </x:c>
      <x:c r="T599" s="9" t="n">
        <x:f>S599/(1+'回测计划'!$B$33)</x:f>
        <x:v>6216.340387444059</x:v>
      </x:c>
      <x:c r="U599" s="9" t="n">
        <x:f>T599*R599</x:f>
        <x:v>158.11610702440993</x:v>
      </x:c>
      <x:c r="V599" s="9" t="n">
        <x:f>S599+U599</x:f>
        <x:v>6377.564664662191</x:v>
      </x:c>
      <x:c r="W599" s="2" t="n">
        <x:f>IF(N599&gt;0,1,0)</x:f>
        <x:v>1</x:v>
      </x:c>
      <x:c r="X599" s="2" t="n">
        <x:f>IF(U599&gt;0,1,0)</x:f>
        <x:v>1</x:v>
      </x:c>
      <x:c r="Y599" s="9" t="n">
        <x:f>MAX(U599,0)</x:f>
        <x:v>158.11610702440993</x:v>
      </x:c>
      <x:c r="Z599" s="9" t="n">
        <x:f>-MIN(U599,0)</x:f>
        <x:v>0</x:v>
      </x:c>
    </x:row>
    <x:row r="600" ht="23" customHeight="1">
      <x:c r="A600" s="2" t="str">
        <x:v>4H-RSI-全期</x:v>
      </x:c>
      <x:c r="B600" s="2" t="str">
        <x:v>4H</x:v>
      </x:c>
      <x:c r="C600" s="2" t="str">
        <x:v>RSI</x:v>
      </x:c>
      <x:c r="D600" s="2" t="str">
        <x:v>全期</x:v>
      </x:c>
      <x:c r="E600" s="2" t="n">
        <x:v>203</x:v>
      </x:c>
      <x:c r="F600" s="2" t="str">
        <x:v>多</x:v>
      </x:c>
      <x:c r="G600" s="11" t="n">
        <x:v>45826.00000000001</x:v>
      </x:c>
      <x:c r="H600" s="11" t="n">
        <x:v>45826.166666666664</x:v>
      </x:c>
      <x:c r="I600" s="11" t="n">
        <x:v>45827.833321759266</x:v>
      </x:c>
      <x:c r="J600" s="9" t="n">
        <x:v>104630.5</x:v>
      </x:c>
      <x:c r="K600" s="9" t="n">
        <x:v>104717.7</x:v>
      </x:c>
      <x:c r="L600" s="9" t="n">
        <x:v>104651.4261</x:v>
      </x:c>
      <x:c r="M600" s="9" t="n">
        <x:v>104696.75646</x:v>
      </x:c>
      <x:c r="N600" s="10" t="n">
        <x:f>IF(F600="多",1,-1)*(K600/J600-1)</x:f>
        <x:v>0.0008334089964208147</x:v>
      </x:c>
      <x:c r="O600" s="10" t="n">
        <x:f>IF(F600="多",1,-1)*(M600/L600-1)</x:f>
        <x:v>0.0004331556834848982</x:v>
      </x:c>
      <x:c r="P600" s="10" t="n">
        <x:v>0.0010002165778417425</x:v>
      </x:c>
      <x:c r="Q600" s="10" t="n">
        <x:v>0.00010115660431417484</x:v>
      </x:c>
      <x:c r="R600" s="10" t="n">
        <x:f>O600-P600-Q600</x:f>
        <x:v>-0.0006682174986710191</x:v>
      </x:c>
      <x:c r="S600" s="9" t="n">
        <x:f>V599</x:f>
        <x:v>6377.564664662191</x:v>
      </x:c>
      <x:c r="T600" s="9" t="n">
        <x:f>S600/(1+'回测计划'!$B$33)</x:f>
        <x:v>6374.377475924229</x:v>
      </x:c>
      <x:c r="U600" s="9" t="n">
        <x:f>T600*R600</x:f>
        <x:v>-4.259470572546973</x:v>
      </x:c>
      <x:c r="V600" s="9" t="n">
        <x:f>S600+U600</x:f>
        <x:v>6373.305194089644</x:v>
      </x:c>
      <x:c r="W600" s="2" t="n">
        <x:f>IF(N600&gt;0,1,0)</x:f>
        <x:v>1</x:v>
      </x:c>
      <x:c r="X600" s="2" t="n">
        <x:f>IF(U600&gt;0,1,0)</x:f>
        <x:v>0</x:v>
      </x:c>
      <x:c r="Y600" s="9" t="n">
        <x:f>MAX(U600,0)</x:f>
        <x:v>0</x:v>
      </x:c>
      <x:c r="Z600" s="9" t="n">
        <x:f>-MIN(U600,0)</x:f>
        <x:v>4.259470572546973</x:v>
      </x:c>
    </x:row>
    <x:row r="601" ht="23" customHeight="1">
      <x:c r="A601" s="2" t="str">
        <x:v>4H-RSI-全期</x:v>
      </x:c>
      <x:c r="B601" s="2" t="str">
        <x:v>4H</x:v>
      </x:c>
      <x:c r="C601" s="2" t="str">
        <x:v>RSI</x:v>
      </x:c>
      <x:c r="D601" s="2" t="str">
        <x:v>全期</x:v>
      </x:c>
      <x:c r="E601" s="2" t="n">
        <x:v>204</x:v>
      </x:c>
      <x:c r="F601" s="2" t="str">
        <x:v>多</x:v>
      </x:c>
      <x:c r="G601" s="11" t="n">
        <x:v>45830.333333333336</x:v>
      </x:c>
      <x:c r="H601" s="11" t="n">
        <x:v>45830.50000000001</x:v>
      </x:c>
      <x:c r="I601" s="11" t="n">
        <x:v>45832.166655092595</x:v>
      </x:c>
      <x:c r="J601" s="9" t="n">
        <x:v>102340</x:v>
      </x:c>
      <x:c r="K601" s="9" t="n">
        <x:v>103114.2</x:v>
      </x:c>
      <x:c r="L601" s="9" t="n">
        <x:v>102360.468</x:v>
      </x:c>
      <x:c r="M601" s="9" t="n">
        <x:v>103093.57716</x:v>
      </x:c>
      <x:c r="N601" s="10" t="n">
        <x:f>IF(F601="多",1,-1)*(K601/J601-1)</x:f>
        <x:v>0.007564979480164213</x:v>
      </x:c>
      <x:c r="O601" s="10" t="n">
        <x:f>IF(F601="多",1,-1)*(M601/L601-1)</x:f>
        <x:v>0.00716203407745275</x:v>
      </x:c>
      <x:c r="P601" s="10" t="n">
        <x:v>0.0010035810170387265</x:v>
      </x:c>
      <x:c r="Q601" s="10" t="n">
        <x:v>0.00015007007386704923</x:v>
      </x:c>
      <x:c r="R601" s="10" t="n">
        <x:f>O601-P601-Q601</x:f>
        <x:v>0.006008382986546975</x:v>
      </x:c>
      <x:c r="S601" s="9" t="n">
        <x:f>V600</x:f>
        <x:v>6373.305194089644</x:v>
      </x:c>
      <x:c r="T601" s="9" t="n">
        <x:f>S601/(1+'回测计划'!$B$33)</x:f>
        <x:v>6370.120134022633</x:v>
      </x:c>
      <x:c r="U601" s="9" t="n">
        <x:f>T601*R601</x:f>
        <x:v>38.27412143552192</x:v>
      </x:c>
      <x:c r="V601" s="9" t="n">
        <x:f>S601+U601</x:f>
        <x:v>6411.579315525166</x:v>
      </x:c>
      <x:c r="W601" s="2" t="n">
        <x:f>IF(N601&gt;0,1,0)</x:f>
        <x:v>1</x:v>
      </x:c>
      <x:c r="X601" s="2" t="n">
        <x:f>IF(U601&gt;0,1,0)</x:f>
        <x:v>1</x:v>
      </x:c>
      <x:c r="Y601" s="9" t="n">
        <x:f>MAX(U601,0)</x:f>
        <x:v>38.27412143552192</x:v>
      </x:c>
      <x:c r="Z601" s="9" t="n">
        <x:f>-MIN(U601,0)</x:f>
        <x:v>0</x:v>
      </x:c>
    </x:row>
    <x:row r="602" ht="23" customHeight="1">
      <x:c r="A602" s="2" t="str">
        <x:v>4H-RSI-全期</x:v>
      </x:c>
      <x:c r="B602" s="2" t="str">
        <x:v>4H</x:v>
      </x:c>
      <x:c r="C602" s="2" t="str">
        <x:v>RSI</x:v>
      </x:c>
      <x:c r="D602" s="2" t="str">
        <x:v>全期</x:v>
      </x:c>
      <x:c r="E602" s="2" t="n">
        <x:v>205</x:v>
      </x:c>
      <x:c r="F602" s="2" t="str">
        <x:v>空</x:v>
      </x:c>
      <x:c r="G602" s="11" t="n">
        <x:v>45837.833333333336</x:v>
      </x:c>
      <x:c r="H602" s="11" t="n">
        <x:v>45838.00000000001</x:v>
      </x:c>
      <x:c r="I602" s="11" t="n">
        <x:v>45839.666655092595</x:v>
      </x:c>
      <x:c r="J602" s="9" t="n">
        <x:v>107686.9</x:v>
      </x:c>
      <x:c r="K602" s="9" t="n">
        <x:v>107134.9</x:v>
      </x:c>
      <x:c r="L602" s="9" t="n">
        <x:v>107665.36262</x:v>
      </x:c>
      <x:c r="M602" s="9" t="n">
        <x:v>107156.32698</x:v>
      </x:c>
      <x:c r="N602" s="10" t="n">
        <x:f>IF(F602="多",1,-1)*(K602/J602-1)</x:f>
        <x:v>0.005125971682720887</x:v>
      </x:c>
      <x:c r="O602" s="10" t="n">
        <x:f>IF(F602="多",1,-1)*(M602/L602-1)</x:f>
        <x:v>0.004727942465550639</x:v>
      </x:c>
      <x:c r="P602" s="10" t="n">
        <x:v>0.0009976360287672248</x:v>
      </x:c>
      <x:c r="Q602" s="10" t="n">
        <x:v>-0.00020014051689315127</x:v>
      </x:c>
      <x:c r="R602" s="10" t="n">
        <x:f>O602-P602-Q602</x:f>
        <x:v>0.0039304469536765654</x:v>
      </x:c>
      <x:c r="S602" s="9" t="n">
        <x:f>V601</x:f>
        <x:v>6411.579315525166</x:v>
      </x:c>
      <x:c r="T602" s="9" t="n">
        <x:f>S602/(1+'回测计划'!$B$33)</x:f>
        <x:v>6408.375127961185</x:v>
      </x:c>
      <x:c r="U602" s="9" t="n">
        <x:f>T602*R602</x:f>
        <x:v>25.187778499711712</x:v>
      </x:c>
      <x:c r="V602" s="9" t="n">
        <x:f>S602+U602</x:f>
        <x:v>6436.767094024877</x:v>
      </x:c>
      <x:c r="W602" s="2" t="n">
        <x:f>IF(N602&gt;0,1,0)</x:f>
        <x:v>1</x:v>
      </x:c>
      <x:c r="X602" s="2" t="n">
        <x:f>IF(U602&gt;0,1,0)</x:f>
        <x:v>1</x:v>
      </x:c>
      <x:c r="Y602" s="9" t="n">
        <x:f>MAX(U602,0)</x:f>
        <x:v>25.187778499711712</x:v>
      </x:c>
      <x:c r="Z602" s="9" t="n">
        <x:f>-MIN(U602,0)</x:f>
        <x:v>0</x:v>
      </x:c>
    </x:row>
    <x:row r="603" ht="23" customHeight="1">
      <x:c r="A603" s="2" t="str">
        <x:v>4H-RSI-全期</x:v>
      </x:c>
      <x:c r="B603" s="2" t="str">
        <x:v>4H</x:v>
      </x:c>
      <x:c r="C603" s="2" t="str">
        <x:v>RSI</x:v>
      </x:c>
      <x:c r="D603" s="2" t="str">
        <x:v>全期</x:v>
      </x:c>
      <x:c r="E603" s="2" t="n">
        <x:v>206</x:v>
      </x:c>
      <x:c r="F603" s="2" t="str">
        <x:v>空</x:v>
      </x:c>
      <x:c r="G603" s="11" t="n">
        <x:v>45841.166666666664</x:v>
      </x:c>
      <x:c r="H603" s="11" t="n">
        <x:v>45841.333333333336</x:v>
      </x:c>
      <x:c r="I603" s="11" t="n">
        <x:v>45842.99998842592</x:v>
      </x:c>
      <x:c r="J603" s="9" t="n">
        <x:v>108800</x:v>
      </x:c>
      <x:c r="K603" s="9" t="n">
        <x:v>107534.7</x:v>
      </x:c>
      <x:c r="L603" s="9" t="n">
        <x:v>108778.24</x:v>
      </x:c>
      <x:c r="M603" s="9" t="n">
        <x:v>107556.20693999999</x:v>
      </x:c>
      <x:c r="N603" s="10" t="n">
        <x:f>IF(F603="多",1,-1)*(K603/J603-1)</x:f>
        <x:v>0.011629595588235286</x:v>
      </x:c>
      <x:c r="O603" s="10" t="n">
        <x:f>IF(F603="多",1,-1)*(M603/L603-1)</x:f>
        <x:v>0.011234168341021311</x:v>
      </x:c>
      <x:c r="P603" s="10" t="n">
        <x:v>0.0009943829158294893</x:v>
      </x:c>
      <x:c r="Q603" s="10" t="n">
        <x:v>-0.00023762055040584432</x:v>
      </x:c>
      <x:c r="R603" s="10" t="n">
        <x:f>O603-P603-Q603</x:f>
        <x:v>0.010477405975597667</x:v>
      </x:c>
      <x:c r="S603" s="9" t="n">
        <x:f>V602</x:f>
        <x:v>6436.767094024877</x:v>
      </x:c>
      <x:c r="T603" s="9" t="n">
        <x:f>S603/(1+'回测计划'!$B$33)</x:f>
        <x:v>6433.550318865445</x:v>
      </x:c>
      <x:c r="U603" s="9" t="n">
        <x:f>T603*R603</x:f>
        <x:v>67.4069185551891</x:v>
      </x:c>
      <x:c r="V603" s="9" t="n">
        <x:f>S603+U603</x:f>
        <x:v>6504.174012580066</x:v>
      </x:c>
      <x:c r="W603" s="2" t="n">
        <x:f>IF(N603&gt;0,1,0)</x:f>
        <x:v>1</x:v>
      </x:c>
      <x:c r="X603" s="2" t="n">
        <x:f>IF(U603&gt;0,1,0)</x:f>
        <x:v>1</x:v>
      </x:c>
      <x:c r="Y603" s="9" t="n">
        <x:f>MAX(U603,0)</x:f>
        <x:v>67.4069185551891</x:v>
      </x:c>
      <x:c r="Z603" s="9" t="n">
        <x:f>-MIN(U603,0)</x:f>
        <x:v>0</x:v>
      </x:c>
    </x:row>
    <x:row r="604" ht="23" customHeight="1">
      <x:c r="A604" s="2" t="str">
        <x:v>4H-RSI-全期</x:v>
      </x:c>
      <x:c r="B604" s="2" t="str">
        <x:v>4H</x:v>
      </x:c>
      <x:c r="C604" s="2" t="str">
        <x:v>RSI</x:v>
      </x:c>
      <x:c r="D604" s="2" t="str">
        <x:v>全期</x:v>
      </x:c>
      <x:c r="E604" s="2" t="n">
        <x:v>207</x:v>
      </x:c>
      <x:c r="F604" s="2" t="str">
        <x:v>多</x:v>
      </x:c>
      <x:c r="G604" s="11" t="n">
        <x:v>45891.166666666664</x:v>
      </x:c>
      <x:c r="H604" s="11" t="n">
        <x:v>45891.333333333336</x:v>
      </x:c>
      <x:c r="I604" s="11" t="n">
        <x:v>45892.99998842592</x:v>
      </x:c>
      <x:c r="J604" s="9" t="n">
        <x:v>112462.2</x:v>
      </x:c>
      <x:c r="K604" s="9" t="n">
        <x:v>114776.5</x:v>
      </x:c>
      <x:c r="L604" s="9" t="n">
        <x:v>112484.69244</x:v>
      </x:c>
      <x:c r="M604" s="9" t="n">
        <x:v>114753.5447</x:v>
      </x:c>
      <x:c r="N604" s="10" t="n">
        <x:f>IF(F604="多",1,-1)*(K604/J604-1)</x:f>
        <x:v>0.020578469921449294</x:v>
      </x:c>
      <x:c r="O604" s="10" t="n">
        <x:f>IF(F604="多",1,-1)*(M604/L604-1)</x:f>
        <x:v>0.02017032016343223</x:v>
      </x:c>
      <x:c r="P604" s="10" t="n">
        <x:v>0.001010085160081716</x:v>
      </x:c>
      <x:c r="Q604" s="10" t="n">
        <x:v>0.0004409523935664329</x:v>
      </x:c>
      <x:c r="R604" s="10" t="n">
        <x:f>O604-P604-Q604</x:f>
        <x:v>0.01871928260978408</x:v>
      </x:c>
      <x:c r="S604" s="9" t="n">
        <x:f>V603</x:f>
        <x:v>6504.174012580066</x:v>
      </x:c>
      <x:c r="T604" s="9" t="n">
        <x:f>S604/(1+'回测计划'!$B$33)</x:f>
        <x:v>6500.923550804664</x:v>
      </x:c>
      <x:c r="U604" s="9" t="n">
        <x:f>T604*R604</x:f>
        <x:v>121.69262517211352</x:v>
      </x:c>
      <x:c r="V604" s="9" t="n">
        <x:f>S604+U604</x:f>
        <x:v>6625.8666377521795</x:v>
      </x:c>
      <x:c r="W604" s="2" t="n">
        <x:f>IF(N604&gt;0,1,0)</x:f>
        <x:v>1</x:v>
      </x:c>
      <x:c r="X604" s="2" t="n">
        <x:f>IF(U604&gt;0,1,0)</x:f>
        <x:v>1</x:v>
      </x:c>
      <x:c r="Y604" s="9" t="n">
        <x:f>MAX(U604,0)</x:f>
        <x:v>121.69262517211352</x:v>
      </x:c>
      <x:c r="Z604" s="9" t="n">
        <x:f>-MIN(U604,0)</x:f>
        <x:v>0</x:v>
      </x:c>
    </x:row>
    <x:row r="605" ht="23" customHeight="1">
      <x:c r="A605" s="2" t="str">
        <x:v>4H-RSI-全期</x:v>
      </x:c>
      <x:c r="B605" s="2" t="str">
        <x:v>4H</x:v>
      </x:c>
      <x:c r="C605" s="2" t="str">
        <x:v>RSI</x:v>
      </x:c>
      <x:c r="D605" s="2" t="str">
        <x:v>全期</x:v>
      </x:c>
      <x:c r="E605" s="2" t="n">
        <x:v>208</x:v>
      </x:c>
      <x:c r="F605" s="2" t="str">
        <x:v>多</x:v>
      </x:c>
      <x:c r="G605" s="11" t="n">
        <x:v>45894.833333333336</x:v>
      </x:c>
      <x:c r="H605" s="11" t="n">
        <x:v>45895.00000000001</x:v>
      </x:c>
      <x:c r="I605" s="11" t="n">
        <x:v>45896.666655092595</x:v>
      </x:c>
      <x:c r="J605" s="9" t="n">
        <x:v>112142.2</x:v>
      </x:c>
      <x:c r="K605" s="9" t="n">
        <x:v>110688</x:v>
      </x:c>
      <x:c r="L605" s="9" t="n">
        <x:v>112164.62844</x:v>
      </x:c>
      <x:c r="M605" s="9" t="n">
        <x:v>110665.8624</x:v>
      </x:c>
      <x:c r="N605" s="10" t="n">
        <x:f>IF(F605="多",1,-1)*(K605/J605-1)</x:f>
        <x:v>-0.012967464522722016</x:v>
      </x:c>
      <x:c r="O605" s="10" t="n">
        <x:f>IF(F605="多",1,-1)*(M605/L605-1)</x:f>
        <x:v>-0.013362198590099461</x:v>
      </x:c>
      <x:c r="P605" s="10" t="n">
        <x:v>0.0009933189007049503</x:v>
      </x:c>
      <x:c r="Q605" s="10" t="n">
        <x:v>0.0002818182692445385</x:v>
      </x:c>
      <x:c r="R605" s="10" t="n">
        <x:f>O605-P605-Q605</x:f>
        <x:v>-0.014637335760048949</x:v>
      </x:c>
      <x:c r="S605" s="9" t="n">
        <x:f>V604</x:f>
        <x:v>6625.8666377521795</x:v>
      </x:c>
      <x:c r="T605" s="9" t="n">
        <x:f>S605/(1+'回测计划'!$B$33)</x:f>
        <x:v>6622.555360072144</x:v>
      </x:c>
      <x:c r="U605" s="9" t="n">
        <x:f>T605*R605</x:f>
        <x:v>-96.93656639488783</x:v>
      </x:c>
      <x:c r="V605" s="9" t="n">
        <x:f>S605+U605</x:f>
        <x:v>6528.930071357292</x:v>
      </x:c>
      <x:c r="W605" s="2" t="n">
        <x:f>IF(N605&gt;0,1,0)</x:f>
        <x:v>0</x:v>
      </x:c>
      <x:c r="X605" s="2" t="n">
        <x:f>IF(U605&gt;0,1,0)</x:f>
        <x:v>0</x:v>
      </x:c>
      <x:c r="Y605" s="9" t="n">
        <x:f>MAX(U605,0)</x:f>
        <x:v>0</x:v>
      </x:c>
      <x:c r="Z605" s="9" t="n">
        <x:f>-MIN(U605,0)</x:f>
        <x:v>96.93656639488783</x:v>
      </x:c>
    </x:row>
    <x:row r="606" ht="23" customHeight="1">
      <x:c r="A606" s="2" t="str">
        <x:v>4H-RSI-全期</x:v>
      </x:c>
      <x:c r="B606" s="2" t="str">
        <x:v>4H</x:v>
      </x:c>
      <x:c r="C606" s="2" t="str">
        <x:v>RSI</x:v>
      </x:c>
      <x:c r="D606" s="2" t="str">
        <x:v>全期</x:v>
      </x:c>
      <x:c r="E606" s="2" t="n">
        <x:v>209</x:v>
      </x:c>
      <x:c r="F606" s="2" t="str">
        <x:v>多</x:v>
      </x:c>
      <x:c r="G606" s="11" t="n">
        <x:v>45899.166666666664</x:v>
      </x:c>
      <x:c r="H606" s="11" t="n">
        <x:v>45899.333333333336</x:v>
      </x:c>
      <x:c r="I606" s="11" t="n">
        <x:v>45900.99998842592</x:v>
      </x:c>
      <x:c r="J606" s="9" t="n">
        <x:v>108332.4</x:v>
      </x:c>
      <x:c r="K606" s="9" t="n">
        <x:v>108758.2</x:v>
      </x:c>
      <x:c r="L606" s="9" t="n">
        <x:v>108354.06648</x:v>
      </x:c>
      <x:c r="M606" s="9" t="n">
        <x:v>108736.44836</x:v>
      </x:c>
      <x:c r="N606" s="10" t="n">
        <x:f>IF(F606="多",1,-1)*(K606/J606-1)</x:f>
        <x:v>0.00393049540119117</x:v>
      </x:c>
      <x:c r="O606" s="10" t="n">
        <x:f>IF(F606="多",1,-1)*(M606/L606-1)</x:f>
        <x:v>0.0035290035014106103</x:v>
      </x:c>
      <x:c r="P606" s="10" t="n">
        <x:v>0.0010017645017507053</x:v>
      </x:c>
      <x:c r="Q606" s="10" t="n">
        <x:v>0.00019590352947661732</x:v>
      </x:c>
      <x:c r="R606" s="10" t="n">
        <x:f>O606-P606-Q606</x:f>
        <x:v>0.0023313354701832876</x:v>
      </x:c>
      <x:c r="S606" s="9" t="n">
        <x:f>V605</x:f>
        <x:v>6528.930071357292</x:v>
      </x:c>
      <x:c r="T606" s="9" t="n">
        <x:f>S606/(1+'回测计划'!$B$33)</x:f>
        <x:v>6525.667237738423</x:v>
      </x:c>
      <x:c r="U606" s="9" t="n">
        <x:f>T606*R606</x:f>
        <x:v>15.213519497952582</x:v>
      </x:c>
      <x:c r="V606" s="9" t="n">
        <x:f>S606+U606</x:f>
        <x:v>6544.143590855245</x:v>
      </x:c>
      <x:c r="W606" s="2" t="n">
        <x:f>IF(N606&gt;0,1,0)</x:f>
        <x:v>1</x:v>
      </x:c>
      <x:c r="X606" s="2" t="n">
        <x:f>IF(U606&gt;0,1,0)</x:f>
        <x:v>1</x:v>
      </x:c>
      <x:c r="Y606" s="9" t="n">
        <x:f>MAX(U606,0)</x:f>
        <x:v>15.213519497952582</x:v>
      </x:c>
      <x:c r="Z606" s="9" t="n">
        <x:f>-MIN(U606,0)</x:f>
        <x:v>0</x:v>
      </x:c>
    </x:row>
    <x:row r="607" ht="23" customHeight="1">
      <x:c r="A607" s="2" t="str">
        <x:v>4H-RSI-全期</x:v>
      </x:c>
      <x:c r="B607" s="2" t="str">
        <x:v>4H</x:v>
      </x:c>
      <x:c r="C607" s="2" t="str">
        <x:v>RSI</x:v>
      </x:c>
      <x:c r="D607" s="2" t="str">
        <x:v>全期</x:v>
      </x:c>
      <x:c r="E607" s="2" t="n">
        <x:v>210</x:v>
      </x:c>
      <x:c r="F607" s="2" t="str">
        <x:v>多</x:v>
      </x:c>
      <x:c r="G607" s="11" t="n">
        <x:v>45901.50000000001</x:v>
      </x:c>
      <x:c r="H607" s="11" t="n">
        <x:v>45901.666666666664</x:v>
      </x:c>
      <x:c r="I607" s="11" t="n">
        <x:v>45903.333321759266</x:v>
      </x:c>
      <x:c r="J607" s="9" t="n">
        <x:v>109390.2</x:v>
      </x:c>
      <x:c r="K607" s="9" t="n">
        <x:v>111188</x:v>
      </x:c>
      <x:c r="L607" s="9" t="n">
        <x:v>109412.07804</x:v>
      </x:c>
      <x:c r="M607" s="9" t="n">
        <x:v>111165.7624</x:v>
      </x:c>
      <x:c r="N607" s="10" t="n">
        <x:f>IF(F607="多",1,-1)*(K607/J607-1)</x:f>
        <x:v>0.016434744611491636</x:v>
      </x:c>
      <x:c r="O607" s="10" t="n">
        <x:f>IF(F607="多",1,-1)*(M607/L607-1)</x:f>
        <x:v>0.016028252012167066</x:v>
      </x:c>
      <x:c r="P607" s="10" t="n">
        <x:v>0.0010080141260060836</x:v>
      </x:c>
      <x:c r="Q607" s="10" t="n">
        <x:v>0.00027168170017127167</x:v>
      </x:c>
      <x:c r="R607" s="10" t="n">
        <x:f>O607-P607-Q607</x:f>
        <x:v>0.014748556185989711</x:v>
      </x:c>
      <x:c r="S607" s="9" t="n">
        <x:f>V606</x:f>
        <x:v>6544.143590855245</x:v>
      </x:c>
      <x:c r="T607" s="9" t="n">
        <x:f>S607/(1+'回测计划'!$B$33)</x:f>
        <x:v>6540.873154278106</x:v>
      </x:c>
      <x:c r="U607" s="9" t="n">
        <x:f>T607*R607</x:f>
        <x:v>96.4684352213024</x:v>
      </x:c>
      <x:c r="V607" s="9" t="n">
        <x:f>S607+U607</x:f>
        <x:v>6640.612026076547</x:v>
      </x:c>
      <x:c r="W607" s="2" t="n">
        <x:f>IF(N607&gt;0,1,0)</x:f>
        <x:v>1</x:v>
      </x:c>
      <x:c r="X607" s="2" t="n">
        <x:f>IF(U607&gt;0,1,0)</x:f>
        <x:v>1</x:v>
      </x:c>
      <x:c r="Y607" s="9" t="n">
        <x:f>MAX(U607,0)</x:f>
        <x:v>96.4684352213024</x:v>
      </x:c>
      <x:c r="Z607" s="9" t="n">
        <x:f>-MIN(U607,0)</x:f>
        <x:v>0</x:v>
      </x:c>
    </x:row>
    <x:row r="608" ht="23" customHeight="1">
      <x:c r="A608" s="2" t="str">
        <x:v>4H-RSI-全期</x:v>
      </x:c>
      <x:c r="B608" s="2" t="str">
        <x:v>4H</x:v>
      </x:c>
      <x:c r="C608" s="2" t="str">
        <x:v>RSI</x:v>
      </x:c>
      <x:c r="D608" s="2" t="str">
        <x:v>全期</x:v>
      </x:c>
      <x:c r="E608" s="2" t="n">
        <x:v>211</x:v>
      </x:c>
      <x:c r="F608" s="2" t="str">
        <x:v>空</x:v>
      </x:c>
      <x:c r="G608" s="11" t="n">
        <x:v>45905.666666666664</x:v>
      </x:c>
      <x:c r="H608" s="11" t="n">
        <x:v>45905.833333333336</x:v>
      </x:c>
      <x:c r="I608" s="11" t="n">
        <x:v>45907.49998842592</x:v>
      </x:c>
      <x:c r="J608" s="9" t="n">
        <x:v>112299.6</x:v>
      </x:c>
      <x:c r="K608" s="9" t="n">
        <x:v>110579.8</x:v>
      </x:c>
      <x:c r="L608" s="9" t="n">
        <x:v>112277.14008000001</x:v>
      </x:c>
      <x:c r="M608" s="9" t="n">
        <x:v>110601.91596</x:v>
      </x:c>
      <x:c r="N608" s="10" t="n">
        <x:f>IF(F608="多",1,-1)*(K608/J608-1)</x:f>
        <x:v>0.015314391146540207</x:v>
      </x:c>
      <x:c r="O608" s="10" t="n">
        <x:f>IF(F608="多",1,-1)*(M608/L608-1)</x:f>
        <x:v>0.014920438112392076</x:v>
      </x:c>
      <x:c r="P608" s="10" t="n">
        <x:v>0.000992539780943804</x:v>
      </x:c>
      <x:c r="Q608" s="10" t="n">
        <x:v>-0.00021575324520859668</x:v>
      </x:c>
      <x:c r="R608" s="10" t="n">
        <x:f>O608-P608-Q608</x:f>
        <x:v>0.01414365157665687</x:v>
      </x:c>
      <x:c r="S608" s="9" t="n">
        <x:f>V607</x:f>
        <x:v>6640.612026076547</x:v>
      </x:c>
      <x:c r="T608" s="9" t="n">
        <x:f>S608/(1+'回测计划'!$B$33)</x:f>
        <x:v>6637.293379386854</x:v>
      </x:c>
      <x:c r="U608" s="9" t="n">
        <x:f>T608*R608</x:f>
        <x:v>93.87556497009909</x:v>
      </x:c>
      <x:c r="V608" s="9" t="n">
        <x:f>S608+U608</x:f>
        <x:v>6734.487591046646</x:v>
      </x:c>
      <x:c r="W608" s="2" t="n">
        <x:f>IF(N608&gt;0,1,0)</x:f>
        <x:v>1</x:v>
      </x:c>
      <x:c r="X608" s="2" t="n">
        <x:f>IF(U608&gt;0,1,0)</x:f>
        <x:v>1</x:v>
      </x:c>
      <x:c r="Y608" s="9" t="n">
        <x:f>MAX(U608,0)</x:f>
        <x:v>93.87556497009909</x:v>
      </x:c>
      <x:c r="Z608" s="9" t="n">
        <x:f>-MIN(U608,0)</x:f>
        <x:v>0</x:v>
      </x:c>
    </x:row>
    <x:row r="609" ht="23" customHeight="1">
      <x:c r="A609" s="2" t="str">
        <x:v>4H-RSI-全期</x:v>
      </x:c>
      <x:c r="B609" s="2" t="str">
        <x:v>4H</x:v>
      </x:c>
      <x:c r="C609" s="2" t="str">
        <x:v>RSI</x:v>
      </x:c>
      <x:c r="D609" s="2" t="str">
        <x:v>全期</x:v>
      </x:c>
      <x:c r="E609" s="2" t="n">
        <x:v>212</x:v>
      </x:c>
      <x:c r="F609" s="2" t="str">
        <x:v>空</x:v>
      </x:c>
      <x:c r="G609" s="11" t="n">
        <x:v>45911.00000000001</x:v>
      </x:c>
      <x:c r="H609" s="11" t="n">
        <x:v>45911.166666666664</x:v>
      </x:c>
      <x:c r="I609" s="11" t="n">
        <x:v>45912.833321759266</x:v>
      </x:c>
      <x:c r="J609" s="9" t="n">
        <x:v>113525.3</x:v>
      </x:c>
      <x:c r="K609" s="9" t="n">
        <x:v>114863</x:v>
      </x:c>
      <x:c r="L609" s="9" t="n">
        <x:v>113502.59494000001</x:v>
      </x:c>
      <x:c r="M609" s="9" t="n">
        <x:v>114885.9726</x:v>
      </x:c>
      <x:c r="N609" s="10" t="n">
        <x:f>IF(F609="多",1,-1)*(K609/J609-1)</x:f>
        <x:v>-0.011783276503123163</x:v>
      </x:c>
      <x:c r="O609" s="10" t="n">
        <x:f>IF(F609="多",1,-1)*(M609/L609-1)</x:f>
        <x:v>-0.012188070772578108</x:v>
      </x:c>
      <x:c r="P609" s="10" t="n">
        <x:v>0.001006094035386289</x:v>
      </x:c>
      <x:c r="Q609" s="10" t="n">
        <x:v>-0.00023571594613750266</x:v>
      </x:c>
      <x:c r="R609" s="10" t="n">
        <x:f>O609-P609-Q609</x:f>
        <x:v>-0.012958448861826894</x:v>
      </x:c>
      <x:c r="S609" s="9" t="n">
        <x:f>V608</x:f>
        <x:v>6734.487591046646</x:v>
      </x:c>
      <x:c r="T609" s="9" t="n">
        <x:f>S609/(1+'回测计划'!$B$33)</x:f>
        <x:v>6731.122030031631</x:v>
      </x:c>
      <x:c r="U609" s="9" t="n">
        <x:f>T609*R609</x:f>
        <x:v>-87.22490060888131</x:v>
      </x:c>
      <x:c r="V609" s="9" t="n">
        <x:f>S609+U609</x:f>
        <x:v>6647.262690437765</x:v>
      </x:c>
      <x:c r="W609" s="2" t="n">
        <x:f>IF(N609&gt;0,1,0)</x:f>
        <x:v>0</x:v>
      </x:c>
      <x:c r="X609" s="2" t="n">
        <x:f>IF(U609&gt;0,1,0)</x:f>
        <x:v>0</x:v>
      </x:c>
      <x:c r="Y609" s="9" t="n">
        <x:f>MAX(U609,0)</x:f>
        <x:v>0</x:v>
      </x:c>
      <x:c r="Z609" s="9" t="n">
        <x:f>-MIN(U609,0)</x:f>
        <x:v>87.22490060888131</x:v>
      </x:c>
    </x:row>
    <x:row r="610" ht="23" customHeight="1">
      <x:c r="A610" s="2" t="str">
        <x:v>4H-RSI-全期</x:v>
      </x:c>
      <x:c r="B610" s="2" t="str">
        <x:v>4H</x:v>
      </x:c>
      <x:c r="C610" s="2" t="str">
        <x:v>RSI</x:v>
      </x:c>
      <x:c r="D610" s="2" t="str">
        <x:v>全期</x:v>
      </x:c>
      <x:c r="E610" s="2" t="n">
        <x:v>213</x:v>
      </x:c>
      <x:c r="F610" s="2" t="str">
        <x:v>空</x:v>
      </x:c>
      <x:c r="G610" s="11" t="n">
        <x:v>45916.666666666664</x:v>
      </x:c>
      <x:c r="H610" s="11" t="n">
        <x:v>45916.833333333336</x:v>
      </x:c>
      <x:c r="I610" s="11" t="n">
        <x:v>45918.49998842592</x:v>
      </x:c>
      <x:c r="J610" s="9" t="n">
        <x:v>115222.1</x:v>
      </x:c>
      <x:c r="K610" s="9" t="n">
        <x:v>117531.2</x:v>
      </x:c>
      <x:c r="L610" s="9" t="n">
        <x:v>115199.05558000001</x:v>
      </x:c>
      <x:c r="M610" s="9" t="n">
        <x:v>117554.70624</x:v>
      </x:c>
      <x:c r="N610" s="10" t="n">
        <x:f>IF(F610="多",1,-1)*(K610/J610-1)</x:f>
        <x:v>-0.020040426272390333</x:v>
      </x:c>
      <x:c r="O610" s="10" t="n">
        <x:f>IF(F610="多",1,-1)*(M610/L610-1)</x:f>
        <x:v>-0.02044852406245723</x:v>
      </x:c>
      <x:c r="P610" s="10" t="n">
        <x:v>0.0010102242620312289</x:v>
      </x:c>
      <x:c r="Q610" s="10" t="n">
        <x:v>-0.0003348750621675589</x:v>
      </x:c>
      <x:c r="R610" s="10" t="n">
        <x:f>O610-P610-Q610</x:f>
        <x:v>-0.0211238732623209</x:v>
      </x:c>
      <x:c r="S610" s="9" t="n">
        <x:f>V609</x:f>
        <x:v>6647.262690437765</x:v>
      </x:c>
      <x:c r="T610" s="9" t="n">
        <x:f>S610/(1+'回测计划'!$B$33)</x:f>
        <x:v>6643.940720077726</x:v>
      </x:c>
      <x:c r="U610" s="9" t="n">
        <x:f>T610*R610</x:f>
        <x:v>-140.34576173329492</x:v>
      </x:c>
      <x:c r="V610" s="9" t="n">
        <x:f>S610+U610</x:f>
        <x:v>6506.91692870447</x:v>
      </x:c>
      <x:c r="W610" s="2" t="n">
        <x:f>IF(N610&gt;0,1,0)</x:f>
        <x:v>0</x:v>
      </x:c>
      <x:c r="X610" s="2" t="n">
        <x:f>IF(U610&gt;0,1,0)</x:f>
        <x:v>0</x:v>
      </x:c>
      <x:c r="Y610" s="9" t="n">
        <x:f>MAX(U610,0)</x:f>
        <x:v>0</x:v>
      </x:c>
      <x:c r="Z610" s="9" t="n">
        <x:f>-MIN(U610,0)</x:f>
        <x:v>140.34576173329492</x:v>
      </x:c>
    </x:row>
    <x:row r="611" ht="23" customHeight="1">
      <x:c r="A611" s="2" t="str">
        <x:v>4H-RSI-全期</x:v>
      </x:c>
      <x:c r="B611" s="2" t="str">
        <x:v>4H</x:v>
      </x:c>
      <x:c r="C611" s="2" t="str">
        <x:v>RSI</x:v>
      </x:c>
      <x:c r="D611" s="2" t="str">
        <x:v>全期</x:v>
      </x:c>
      <x:c r="E611" s="2" t="n">
        <x:v>214</x:v>
      </x:c>
      <x:c r="F611" s="2" t="str">
        <x:v>空</x:v>
      </x:c>
      <x:c r="G611" s="11" t="n">
        <x:v>45918.50000000001</x:v>
      </x:c>
      <x:c r="H611" s="11" t="n">
        <x:v>45918.666666666664</x:v>
      </x:c>
      <x:c r="I611" s="11" t="n">
        <x:v>45920.333321759266</x:v>
      </x:c>
      <x:c r="J611" s="9" t="n">
        <x:v>117033.7</x:v>
      </x:c>
      <x:c r="K611" s="9" t="n">
        <x:v>115569.5</x:v>
      </x:c>
      <x:c r="L611" s="9" t="n">
        <x:v>117010.29326</x:v>
      </x:c>
      <x:c r="M611" s="9" t="n">
        <x:v>115592.6139</x:v>
      </x:c>
      <x:c r="N611" s="10" t="n">
        <x:f>IF(F611="多",1,-1)*(K611/J611-1)</x:f>
        <x:v>0.012510926340019934</x:v>
      </x:c>
      <x:c r="O611" s="10" t="n">
        <x:f>IF(F611="多",1,-1)*(M611/L611-1)</x:f>
        <x:v>0.012115851695627233</x:v>
      </x:c>
      <x:c r="P611" s="10" t="n">
        <x:v>0.0009939420741521864</x:v>
      </x:c>
      <x:c r="Q611" s="10" t="n">
        <x:v>-0.00020243035052822417</x:v>
      </x:c>
      <x:c r="R611" s="10" t="n">
        <x:f>O611-P611-Q611</x:f>
        <x:v>0.011324339972003272</x:v>
      </x:c>
      <x:c r="S611" s="9" t="n">
        <x:f>V610</x:f>
        <x:v>6506.91692870447</x:v>
      </x:c>
      <x:c r="T611" s="9" t="n">
        <x:f>S611/(1+'回测计划'!$B$33)</x:f>
        <x:v>6503.665096156392</x:v>
      </x:c>
      <x:c r="U611" s="9" t="n">
        <x:f>T611*R611</x:f>
        <x:v>73.64971461292633</x:v>
      </x:c>
      <x:c r="V611" s="9" t="n">
        <x:f>S611+U611</x:f>
        <x:v>6580.566643317396</x:v>
      </x:c>
      <x:c r="W611" s="2" t="n">
        <x:f>IF(N611&gt;0,1,0)</x:f>
        <x:v>1</x:v>
      </x:c>
      <x:c r="X611" s="2" t="n">
        <x:f>IF(U611&gt;0,1,0)</x:f>
        <x:v>1</x:v>
      </x:c>
      <x:c r="Y611" s="9" t="n">
        <x:f>MAX(U611,0)</x:f>
        <x:v>73.64971461292633</x:v>
      </x:c>
      <x:c r="Z611" s="9" t="n">
        <x:f>-MIN(U611,0)</x:f>
        <x:v>0</x:v>
      </x:c>
    </x:row>
    <x:row r="612" ht="23" customHeight="1">
      <x:c r="A612" s="2" t="str">
        <x:v>4H-RSI-全期</x:v>
      </x:c>
      <x:c r="B612" s="2" t="str">
        <x:v>4H</x:v>
      </x:c>
      <x:c r="C612" s="2" t="str">
        <x:v>RSI</x:v>
      </x:c>
      <x:c r="D612" s="2" t="str">
        <x:v>全期</x:v>
      </x:c>
      <x:c r="E612" s="2" t="n">
        <x:v>215</x:v>
      </x:c>
      <x:c r="F612" s="2" t="str">
        <x:v>多</x:v>
      </x:c>
      <x:c r="G612" s="11" t="n">
        <x:v>45924.166666666664</x:v>
      </x:c>
      <x:c r="H612" s="11" t="n">
        <x:v>45924.333333333336</x:v>
      </x:c>
      <x:c r="I612" s="11" t="n">
        <x:v>45925.99998842592</x:v>
      </x:c>
      <x:c r="J612" s="9" t="n">
        <x:v>111947</x:v>
      </x:c>
      <x:c r="K612" s="9" t="n">
        <x:v>111538.4</x:v>
      </x:c>
      <x:c r="L612" s="9" t="n">
        <x:v>111969.3894</x:v>
      </x:c>
      <x:c r="M612" s="9" t="n">
        <x:v>111516.09232</x:v>
      </x:c>
      <x:c r="N612" s="10" t="n">
        <x:f>IF(F612="多",1,-1)*(K612/J612-1)</x:f>
        <x:v>-0.003649941490169506</x:v>
      </x:c>
      <x:c r="O612" s="10" t="n">
        <x:f>IF(F612="多",1,-1)*(M612/L612-1)</x:f>
        <x:v>-0.004048401821507119</x:v>
      </x:c>
      <x:c r="P612" s="10" t="n">
        <x:v>0.0009979757990892465</x:v>
      </x:c>
      <x:c r="Q612" s="10" t="n">
        <x:v>0.00018539611961717058</x:v>
      </x:c>
      <x:c r="R612" s="10" t="n">
        <x:f>O612-P612-Q612</x:f>
        <x:v>-0.005231773740213536</x:v>
      </x:c>
      <x:c r="S612" s="9" t="n">
        <x:f>V611</x:f>
        <x:v>6580.566643317396</x:v>
      </x:c>
      <x:c r="T612" s="9" t="n">
        <x:f>S612/(1+'回测计划'!$B$33)</x:f>
        <x:v>6577.278004315238</x:v>
      </x:c>
      <x:c r="U612" s="9" t="n">
        <x:f>T612*R612</x:f>
        <x:v>-34.41083034506055</x:v>
      </x:c>
      <x:c r="V612" s="9" t="n">
        <x:f>S612+U612</x:f>
        <x:v>6546.155812972335</x:v>
      </x:c>
      <x:c r="W612" s="2" t="n">
        <x:f>IF(N612&gt;0,1,0)</x:f>
        <x:v>0</x:v>
      </x:c>
      <x:c r="X612" s="2" t="n">
        <x:f>IF(U612&gt;0,1,0)</x:f>
        <x:v>0</x:v>
      </x:c>
      <x:c r="Y612" s="9" t="n">
        <x:f>MAX(U612,0)</x:f>
        <x:v>0</x:v>
      </x:c>
      <x:c r="Z612" s="9" t="n">
        <x:f>-MIN(U612,0)</x:f>
        <x:v>34.41083034506055</x:v>
      </x:c>
    </x:row>
    <x:row r="613" ht="23" customHeight="1">
      <x:c r="A613" s="2" t="str">
        <x:v>4H-RSI-全期</x:v>
      </x:c>
      <x:c r="B613" s="2" t="str">
        <x:v>4H</x:v>
      </x:c>
      <x:c r="C613" s="2" t="str">
        <x:v>RSI</x:v>
      </x:c>
      <x:c r="D613" s="2" t="str">
        <x:v>全期</x:v>
      </x:c>
      <x:c r="E613" s="2" t="n">
        <x:v>216</x:v>
      </x:c>
      <x:c r="F613" s="2" t="str">
        <x:v>多</x:v>
      </x:c>
      <x:c r="G613" s="11" t="n">
        <x:v>45925.833333333336</x:v>
      </x:c>
      <x:c r="H613" s="11" t="n">
        <x:v>45926.00000000001</x:v>
      </x:c>
      <x:c r="I613" s="11" t="n">
        <x:v>45927.666655092595</x:v>
      </x:c>
      <x:c r="J613" s="9" t="n">
        <x:v>111538.4</x:v>
      </x:c>
      <x:c r="K613" s="9" t="n">
        <x:v>109354.8</x:v>
      </x:c>
      <x:c r="L613" s="9" t="n">
        <x:v>111560.70767999999</x:v>
      </x:c>
      <x:c r="M613" s="9" t="n">
        <x:v>109332.92904</x:v>
      </x:c>
      <x:c r="N613" s="10" t="n">
        <x:f>IF(F613="多",1,-1)*(K613/J613-1)</x:f>
        <x:v>-0.019577114249442307</x:v>
      </x:c>
      <x:c r="O613" s="10" t="n">
        <x:f>IF(F613="多",1,-1)*(M613/L613-1)</x:f>
        <x:v>-0.01996920498559529</x:v>
      </x:c>
      <x:c r="P613" s="10" t="n">
        <x:v>0.0009900153975072024</x:v>
      </x:c>
      <x:c r="Q613" s="10" t="n">
        <x:v>0.00014867184049602753</x:v>
      </x:c>
      <x:c r="R613" s="10" t="n">
        <x:f>O613-P613-Q613</x:f>
        <x:v>-0.021107892223598518</x:v>
      </x:c>
      <x:c r="S613" s="9" t="n">
        <x:f>V612</x:f>
        <x:v>6546.155812972335</x:v>
      </x:c>
      <x:c r="T613" s="9" t="n">
        <x:f>S613/(1+'回测计划'!$B$33)</x:f>
        <x:v>6542.884370786942</x:v>
      </x:c>
      <x:c r="U613" s="9" t="n">
        <x:f>T613*R613</x:f>
        <x:v>-138.10649813003798</x:v>
      </x:c>
      <x:c r="V613" s="9" t="n">
        <x:f>S613+U613</x:f>
        <x:v>6408.0493148422975</x:v>
      </x:c>
      <x:c r="W613" s="2" t="n">
        <x:f>IF(N613&gt;0,1,0)</x:f>
        <x:v>0</x:v>
      </x:c>
      <x:c r="X613" s="2" t="n">
        <x:f>IF(U613&gt;0,1,0)</x:f>
        <x:v>0</x:v>
      </x:c>
      <x:c r="Y613" s="9" t="n">
        <x:f>MAX(U613,0)</x:f>
        <x:v>0</x:v>
      </x:c>
      <x:c r="Z613" s="9" t="n">
        <x:f>-MIN(U613,0)</x:f>
        <x:v>138.10649813003798</x:v>
      </x:c>
    </x:row>
    <x:row r="614" ht="23" customHeight="1">
      <x:c r="A614" s="2" t="str">
        <x:v>4H-RSI-全期</x:v>
      </x:c>
      <x:c r="B614" s="2" t="str">
        <x:v>4H</x:v>
      </x:c>
      <x:c r="C614" s="2" t="str">
        <x:v>RSI</x:v>
      </x:c>
      <x:c r="D614" s="2" t="str">
        <x:v>全期</x:v>
      </x:c>
      <x:c r="E614" s="2" t="n">
        <x:v>217</x:v>
      </x:c>
      <x:c r="F614" s="2" t="str">
        <x:v>空</x:v>
      </x:c>
      <x:c r="G614" s="11" t="n">
        <x:v>45937.166666666664</x:v>
      </x:c>
      <x:c r="H614" s="11" t="n">
        <x:v>45937.333333333336</x:v>
      </x:c>
      <x:c r="I614" s="11" t="n">
        <x:v>45938.99998842592</x:v>
      </x:c>
      <x:c r="J614" s="9" t="n">
        <x:v>124628.6</x:v>
      </x:c>
      <x:c r="K614" s="9" t="n">
        <x:v>122140.1</x:v>
      </x:c>
      <x:c r="L614" s="9" t="n">
        <x:v>124603.67428</x:v>
      </x:c>
      <x:c r="M614" s="9" t="n">
        <x:v>122164.52802</x:v>
      </x:c>
      <x:c r="N614" s="10" t="n">
        <x:f>IF(F614="多",1,-1)*(K614/J614-1)</x:f>
        <x:v>0.01996732692174985</x:v>
      </x:c>
      <x:c r="O614" s="10" t="n">
        <x:f>IF(F614="多",1,-1)*(M614/L614-1)</x:f>
        <x:v>0.019575235434221128</x:v>
      </x:c>
      <x:c r="P614" s="10" t="n">
        <x:v>0.0009902123822828895</x:v>
      </x:c>
      <x:c r="Q614" s="10" t="n">
        <x:v>-0.00026826125668793393</x:v>
      </x:c>
      <x:c r="R614" s="10" t="n">
        <x:f>O614-P614-Q614</x:f>
        <x:v>0.01885328430862617</x:v>
      </x:c>
      <x:c r="S614" s="9" t="n">
        <x:f>V613</x:f>
        <x:v>6408.0493148422975</x:v>
      </x:c>
      <x:c r="T614" s="9" t="n">
        <x:f>S614/(1+'回测计划'!$B$33)</x:f>
        <x:v>6404.8468913966</x:v>
      </x:c>
      <x:c r="U614" s="9" t="n">
        <x:f>T614*R614</x:f>
        <x:v>120.75239939672063</x:v>
      </x:c>
      <x:c r="V614" s="9" t="n">
        <x:f>S614+U614</x:f>
        <x:v>6528.801714239018</x:v>
      </x:c>
      <x:c r="W614" s="2" t="n">
        <x:f>IF(N614&gt;0,1,0)</x:f>
        <x:v>1</x:v>
      </x:c>
      <x:c r="X614" s="2" t="n">
        <x:f>IF(U614&gt;0,1,0)</x:f>
        <x:v>1</x:v>
      </x:c>
      <x:c r="Y614" s="9" t="n">
        <x:f>MAX(U614,0)</x:f>
        <x:v>120.75239939672063</x:v>
      </x:c>
      <x:c r="Z614" s="9" t="n">
        <x:f>-MIN(U614,0)</x:f>
        <x:v>0</x:v>
      </x:c>
    </x:row>
    <x:row r="615" ht="23" customHeight="1">
      <x:c r="A615" s="2" t="str">
        <x:v>4H-RSI-全期</x:v>
      </x:c>
      <x:c r="B615" s="2" t="str">
        <x:v>4H</x:v>
      </x:c>
      <x:c r="C615" s="2" t="str">
        <x:v>RSI</x:v>
      </x:c>
      <x:c r="D615" s="2" t="str">
        <x:v>全期</x:v>
      </x:c>
      <x:c r="E615" s="2" t="n">
        <x:v>218</x:v>
      </x:c>
      <x:c r="F615" s="2" t="str">
        <x:v>多</x:v>
      </x:c>
      <x:c r="G615" s="11" t="n">
        <x:v>45946.00000000001</x:v>
      </x:c>
      <x:c r="H615" s="11" t="n">
        <x:v>45946.166666666664</x:v>
      </x:c>
      <x:c r="I615" s="11" t="n">
        <x:v>45947.833321759266</x:v>
      </x:c>
      <x:c r="J615" s="9" t="n">
        <x:v>111202.7</x:v>
      </x:c>
      <x:c r="K615" s="9" t="n">
        <x:v>105610.5</x:v>
      </x:c>
      <x:c r="L615" s="9" t="n">
        <x:v>111224.94054</x:v>
      </x:c>
      <x:c r="M615" s="9" t="n">
        <x:v>105589.3779</x:v>
      </x:c>
      <x:c r="N615" s="10" t="n">
        <x:f>IF(F615="多",1,-1)*(K615/J615-1)</x:f>
        <x:v>-0.05028834731530796</x:v>
      </x:c>
      <x:c r="O615" s="10" t="n">
        <x:f>IF(F615="多",1,-1)*(M615/L615-1)</x:f>
        <x:v>-0.05066815601464192</x:v>
      </x:c>
      <x:c r="P615" s="10" t="n">
        <x:v>0.000974665921992679</x:v>
      </x:c>
      <x:c r="Q615" s="10" t="n">
        <x:v>-0.00008753214350456527</x:v>
      </x:c>
      <x:c r="R615" s="10" t="n">
        <x:f>O615-P615-Q615</x:f>
        <x:v>-0.05155528979313003</x:v>
      </x:c>
      <x:c r="S615" s="9" t="n">
        <x:f>V614</x:f>
        <x:v>6528.801714239018</x:v>
      </x:c>
      <x:c r="T615" s="9" t="n">
        <x:f>S615/(1+'回测计划'!$B$33)</x:f>
        <x:v>6525.538944766635</x:v>
      </x:c>
      <x:c r="U615" s="9" t="n">
        <x:f>T615*R615</x:f>
        <x:v>-336.4260513537998</x:v>
      </x:c>
      <x:c r="V615" s="9" t="n">
        <x:f>S615+U615</x:f>
        <x:v>6192.375662885218</x:v>
      </x:c>
      <x:c r="W615" s="2" t="n">
        <x:f>IF(N615&gt;0,1,0)</x:f>
        <x:v>0</x:v>
      </x:c>
      <x:c r="X615" s="2" t="n">
        <x:f>IF(U615&gt;0,1,0)</x:f>
        <x:v>0</x:v>
      </x:c>
      <x:c r="Y615" s="9" t="n">
        <x:f>MAX(U615,0)</x:f>
        <x:v>0</x:v>
      </x:c>
      <x:c r="Z615" s="9" t="n">
        <x:f>-MIN(U615,0)</x:f>
        <x:v>336.4260513537998</x:v>
      </x:c>
    </x:row>
    <x:row r="616" ht="23" customHeight="1">
      <x:c r="A616" s="2" t="str">
        <x:v>4H-RSI-全期</x:v>
      </x:c>
      <x:c r="B616" s="2" t="str">
        <x:v>4H</x:v>
      </x:c>
      <x:c r="C616" s="2" t="str">
        <x:v>RSI</x:v>
      </x:c>
      <x:c r="D616" s="2" t="str">
        <x:v>全期</x:v>
      </x:c>
      <x:c r="E616" s="2" t="n">
        <x:v>219</x:v>
      </x:c>
      <x:c r="F616" s="2" t="str">
        <x:v>多</x:v>
      </x:c>
      <x:c r="G616" s="11" t="n">
        <x:v>45947.666666666664</x:v>
      </x:c>
      <x:c r="H616" s="11" t="n">
        <x:v>45947.833333333336</x:v>
      </x:c>
      <x:c r="I616" s="11" t="n">
        <x:v>45949.49998842592</x:v>
      </x:c>
      <x:c r="J616" s="9" t="n">
        <x:v>105610.5</x:v>
      </x:c>
      <x:c r="K616" s="9" t="n">
        <x:v>107221.9</x:v>
      </x:c>
      <x:c r="L616" s="9" t="n">
        <x:v>105631.6221</x:v>
      </x:c>
      <x:c r="M616" s="9" t="n">
        <x:v>107200.45562</x:v>
      </x:c>
      <x:c r="N616" s="10" t="n">
        <x:f>IF(F616="多",1,-1)*(K616/J616-1)</x:f>
        <x:v>0.015257952571003708</x:v>
      </x:c>
      <x:c r="O616" s="10" t="n">
        <x:f>IF(F616="多",1,-1)*(M616/L616-1)</x:f>
        <x:v>0.014851930594370844</x:v>
      </x:c>
      <x:c r="P616" s="10" t="n">
        <x:v>0.0010074259652971852</x:v>
      </x:c>
      <x:c r="Q616" s="10" t="n">
        <x:v>-0.00016740182719822622</x:v>
      </x:c>
      <x:c r="R616" s="10" t="n">
        <x:f>O616-P616-Q616</x:f>
        <x:v>0.014011906456271884</x:v>
      </x:c>
      <x:c r="S616" s="9" t="n">
        <x:f>V615</x:f>
        <x:v>6192.375662885218</x:v>
      </x:c>
      <x:c r="T616" s="9" t="n">
        <x:f>S616/(1+'回测计划'!$B$33)</x:f>
        <x:v>6189.281022374032</x:v>
      </x:c>
      <x:c r="U616" s="9" t="n">
        <x:f>T616*R616</x:f>
        <x:v>86.72362671708375</x:v>
      </x:c>
      <x:c r="V616" s="9" t="n">
        <x:f>S616+U616</x:f>
        <x:v>6279.099289602302</x:v>
      </x:c>
      <x:c r="W616" s="2" t="n">
        <x:f>IF(N616&gt;0,1,0)</x:f>
        <x:v>1</x:v>
      </x:c>
      <x:c r="X616" s="2" t="n">
        <x:f>IF(U616&gt;0,1,0)</x:f>
        <x:v>1</x:v>
      </x:c>
      <x:c r="Y616" s="9" t="n">
        <x:f>MAX(U616,0)</x:f>
        <x:v>86.72362671708375</x:v>
      </x:c>
      <x:c r="Z616" s="9" t="n">
        <x:f>-MIN(U616,0)</x:f>
        <x:v>0</x:v>
      </x:c>
    </x:row>
    <x:row r="617" ht="23" customHeight="1">
      <x:c r="A617" s="2" t="str">
        <x:v>4H-RSI-全期</x:v>
      </x:c>
      <x:c r="B617" s="2" t="str">
        <x:v>4H</x:v>
      </x:c>
      <x:c r="C617" s="2" t="str">
        <x:v>RSI</x:v>
      </x:c>
      <x:c r="D617" s="2" t="str">
        <x:v>全期</x:v>
      </x:c>
      <x:c r="E617" s="2" t="n">
        <x:v>220</x:v>
      </x:c>
      <x:c r="F617" s="2" t="str">
        <x:v>多</x:v>
      </x:c>
      <x:c r="G617" s="11" t="n">
        <x:v>45952.833333333336</x:v>
      </x:c>
      <x:c r="H617" s="11" t="n">
        <x:v>45953.00000000001</x:v>
      </x:c>
      <x:c r="I617" s="11" t="n">
        <x:v>45954.666655092595</x:v>
      </x:c>
      <x:c r="J617" s="9" t="n">
        <x:v>108369.8</x:v>
      </x:c>
      <x:c r="K617" s="9" t="n">
        <x:v>111013.7</x:v>
      </x:c>
      <x:c r="L617" s="9" t="n">
        <x:v>108391.47396</x:v>
      </x:c>
      <x:c r="M617" s="9" t="n">
        <x:v>110991.49726</x:v>
      </x:c>
      <x:c r="N617" s="10" t="n">
        <x:f>IF(F617="多",1,-1)*(K617/J617-1)</x:f>
        <x:v>0.024397018357512845</x:v>
      </x:c>
      <x:c r="O617" s="10" t="n">
        <x:f>IF(F617="多",1,-1)*(M617/L617-1)</x:f>
        <x:v>0.023987341485544267</x:v>
      </x:c>
      <x:c r="P617" s="10" t="n">
        <x:v>0.0010119936707427722</x:v>
      </x:c>
      <x:c r="Q617" s="10" t="n">
        <x:v>0.00018962232825508178</x:v>
      </x:c>
      <x:c r="R617" s="10" t="n">
        <x:f>O617-P617-Q617</x:f>
        <x:v>0.02278572548654641</x:v>
      </x:c>
      <x:c r="S617" s="9" t="n">
        <x:f>V616</x:f>
        <x:v>6279.099289602302</x:v>
      </x:c>
      <x:c r="T617" s="9" t="n">
        <x:f>S617/(1+'回测计划'!$B$33)</x:f>
        <x:v>6275.961308947828</x:v>
      </x:c>
      <x:c r="U617" s="9" t="n">
        <x:f>T617*R617</x:f>
        <x:v>143.00233154987168</x:v>
      </x:c>
      <x:c r="V617" s="9" t="n">
        <x:f>S617+U617</x:f>
        <x:v>6422.101621152174</x:v>
      </x:c>
      <x:c r="W617" s="2" t="n">
        <x:f>IF(N617&gt;0,1,0)</x:f>
        <x:v>1</x:v>
      </x:c>
      <x:c r="X617" s="2" t="n">
        <x:f>IF(U617&gt;0,1,0)</x:f>
        <x:v>1</x:v>
      </x:c>
      <x:c r="Y617" s="9" t="n">
        <x:f>MAX(U617,0)</x:f>
        <x:v>143.00233154987168</x:v>
      </x:c>
      <x:c r="Z617" s="9" t="n">
        <x:f>-MIN(U617,0)</x:f>
        <x:v>0</x:v>
      </x:c>
    </x:row>
    <x:row r="618" ht="23" customHeight="1">
      <x:c r="A618" s="2" t="str">
        <x:v>4H-RSI-全期</x:v>
      </x:c>
      <x:c r="B618" s="2" t="str">
        <x:v>4H</x:v>
      </x:c>
      <x:c r="C618" s="2" t="str">
        <x:v>RSI</x:v>
      </x:c>
      <x:c r="D618" s="2" t="str">
        <x:v>全期</x:v>
      </x:c>
      <x:c r="E618" s="2" t="n">
        <x:v>221</x:v>
      </x:c>
      <x:c r="F618" s="2" t="str">
        <x:v>多</x:v>
      </x:c>
      <x:c r="G618" s="11" t="n">
        <x:v>45965.00000000001</x:v>
      </x:c>
      <x:c r="H618" s="11" t="n">
        <x:v>45965.166666666664</x:v>
      </x:c>
      <x:c r="I618" s="11" t="n">
        <x:v>45966.833321759266</x:v>
      </x:c>
      <x:c r="J618" s="9" t="n">
        <x:v>107034.7</x:v>
      </x:c>
      <x:c r="K618" s="9" t="n">
        <x:v>102019.4</x:v>
      </x:c>
      <x:c r="L618" s="9" t="n">
        <x:v>107056.10694</x:v>
      </x:c>
      <x:c r="M618" s="9" t="n">
        <x:v>101998.99612</x:v>
      </x:c>
      <x:c r="N618" s="10" t="n">
        <x:f>IF(F618="多",1,-1)*(K618/J618-1)</x:f>
        <x:v>-0.04685676701107211</x:v>
      </x:c>
      <x:c r="O618" s="10" t="n">
        <x:f>IF(F618="多",1,-1)*(M618/L618-1)</x:f>
        <x:v>-0.04723794806805626</x:v>
      </x:c>
      <x:c r="P618" s="10" t="n">
        <x:v>0.0009763810259659719</x:v>
      </x:c>
      <x:c r="Q618" s="10" t="n">
        <x:v>0.0003118025629984776</x:v>
      </x:c>
      <x:c r="R618" s="10" t="n">
        <x:f>O618-P618-Q618</x:f>
        <x:v>-0.0485261316570207</x:v>
      </x:c>
      <x:c r="S618" s="9" t="n">
        <x:f>V617</x:f>
        <x:v>6422.101621152174</x:v>
      </x:c>
      <x:c r="T618" s="9" t="n">
        <x:f>S618/(1+'回测计划'!$B$33)</x:f>
        <x:v>6418.892175064641</x:v>
      </x:c>
      <x:c r="U618" s="9" t="n">
        <x:f>T618*R618</x:f>
        <x:v>-311.48400677940674</x:v>
      </x:c>
      <x:c r="V618" s="9" t="n">
        <x:f>S618+U618</x:f>
        <x:v>6110.617614372767</x:v>
      </x:c>
      <x:c r="W618" s="2" t="n">
        <x:f>IF(N618&gt;0,1,0)</x:f>
        <x:v>0</x:v>
      </x:c>
      <x:c r="X618" s="2" t="n">
        <x:f>IF(U618&gt;0,1,0)</x:f>
        <x:v>0</x:v>
      </x:c>
      <x:c r="Y618" s="9" t="n">
        <x:f>MAX(U618,0)</x:f>
        <x:v>0</x:v>
      </x:c>
      <x:c r="Z618" s="9" t="n">
        <x:f>-MIN(U618,0)</x:f>
        <x:v>311.48400677940674</x:v>
      </x:c>
    </x:row>
    <x:row r="619" ht="23" customHeight="1">
      <x:c r="A619" s="2" t="str">
        <x:v>4H-RSI-全期</x:v>
      </x:c>
      <x:c r="B619" s="2" t="str">
        <x:v>4H</x:v>
      </x:c>
      <x:c r="C619" s="2" t="str">
        <x:v>RSI</x:v>
      </x:c>
      <x:c r="D619" s="2" t="str">
        <x:v>全期</x:v>
      </x:c>
      <x:c r="E619" s="2" t="n">
        <x:v>222</x:v>
      </x:c>
      <x:c r="F619" s="2" t="str">
        <x:v>多</x:v>
      </x:c>
      <x:c r="G619" s="11" t="n">
        <x:v>45968.833333333336</x:v>
      </x:c>
      <x:c r="H619" s="11" t="n">
        <x:v>45969.00000000001</x:v>
      </x:c>
      <x:c r="I619" s="11" t="n">
        <x:v>45970.666655092595</x:v>
      </x:c>
      <x:c r="J619" s="9" t="n">
        <x:v>100758</x:v>
      </x:c>
      <x:c r="K619" s="9" t="n">
        <x:v>101898.2</x:v>
      </x:c>
      <x:c r="L619" s="9" t="n">
        <x:v>100778.1516</x:v>
      </x:c>
      <x:c r="M619" s="9" t="n">
        <x:v>101877.82036</x:v>
      </x:c>
      <x:c r="N619" s="10" t="n">
        <x:f>IF(F619="多",1,-1)*(K619/J619-1)</x:f>
        <x:v>0.0113162230294368</x:v>
      </x:c>
      <x:c r="O619" s="10" t="n">
        <x:f>IF(F619="多",1,-1)*(M619/L619-1)</x:f>
        <x:v>0.010911777429345015</x:v>
      </x:c>
      <x:c r="P619" s="10" t="n">
        <x:v>0.0010054558887146725</x:v>
      </x:c>
      <x:c r="Q619" s="10" t="n">
        <x:v>0.00021802856722266464</x:v>
      </x:c>
      <x:c r="R619" s="10" t="n">
        <x:f>O619-P619-Q619</x:f>
        <x:v>0.009688292973407679</x:v>
      </x:c>
      <x:c r="S619" s="9" t="n">
        <x:f>V618</x:f>
        <x:v>6110.617614372767</x:v>
      </x:c>
      <x:c r="T619" s="9" t="n">
        <x:f>S619/(1+'回测计划'!$B$33)</x:f>
        <x:v>6107.563832456539</x:v>
      </x:c>
      <x:c r="U619" s="9" t="n">
        <x:f>T619*R619</x:f>
        <x:v>59.171867762627556</x:v>
      </x:c>
      <x:c r="V619" s="9" t="n">
        <x:f>S619+U619</x:f>
        <x:v>6169.789482135395</x:v>
      </x:c>
      <x:c r="W619" s="2" t="n">
        <x:f>IF(N619&gt;0,1,0)</x:f>
        <x:v>1</x:v>
      </x:c>
      <x:c r="X619" s="2" t="n">
        <x:f>IF(U619&gt;0,1,0)</x:f>
        <x:v>1</x:v>
      </x:c>
      <x:c r="Y619" s="9" t="n">
        <x:f>MAX(U619,0)</x:f>
        <x:v>59.171867762627556</x:v>
      </x:c>
      <x:c r="Z619" s="9" t="n">
        <x:f>-MIN(U619,0)</x:f>
        <x:v>0</x:v>
      </x:c>
    </x:row>
    <x:row r="620" ht="23" customHeight="1">
      <x:c r="A620" s="2" t="str">
        <x:v>4H-RSI-全期</x:v>
      </x:c>
      <x:c r="B620" s="2" t="str">
        <x:v>4H</x:v>
      </x:c>
      <x:c r="C620" s="2" t="str">
        <x:v>RSI</x:v>
      </x:c>
      <x:c r="D620" s="2" t="str">
        <x:v>全期</x:v>
      </x:c>
      <x:c r="E620" s="2" t="n">
        <x:v>223</x:v>
      </x:c>
      <x:c r="F620" s="2" t="str">
        <x:v>多</x:v>
      </x:c>
      <x:c r="G620" s="11" t="n">
        <x:v>45975.166666666664</x:v>
      </x:c>
      <x:c r="H620" s="11" t="n">
        <x:v>45975.333333333336</x:v>
      </x:c>
      <x:c r="I620" s="11" t="n">
        <x:v>45976.99998842592</x:v>
      </x:c>
      <x:c r="J620" s="9" t="n">
        <x:v>99654.3</x:v>
      </x:c>
      <x:c r="K620" s="9" t="n">
        <x:v>96222.1</x:v>
      </x:c>
      <x:c r="L620" s="9" t="n">
        <x:v>99674.23086</x:v>
      </x:c>
      <x:c r="M620" s="9" t="n">
        <x:v>96202.85558</x:v>
      </x:c>
      <x:c r="N620" s="10" t="n">
        <x:f>IF(F620="多",1,-1)*(K620/J620-1)</x:f>
        <x:v>-0.03444106275394032</x:v>
      </x:c>
      <x:c r="O620" s="10" t="n">
        <x:f>IF(F620="多",1,-1)*(M620/L620-1)</x:f>
        <x:v>-0.0348272090995696</x:v>
      </x:c>
      <x:c r="P620" s="10" t="n">
        <x:v>0.0009825863954502152</x:v>
      </x:c>
      <x:c r="Q620" s="10" t="n">
        <x:v>0.0003543236978978617</x:v>
      </x:c>
      <x:c r="R620" s="10" t="n">
        <x:f>O620-P620-Q620</x:f>
        <x:v>-0.036164119192917676</x:v>
      </x:c>
      <x:c r="S620" s="9" t="n">
        <x:f>V619</x:f>
        <x:v>6169.789482135395</x:v>
      </x:c>
      <x:c r="T620" s="9" t="n">
        <x:f>S620/(1+'回测计划'!$B$33)</x:f>
        <x:v>6166.70612907086</x:v>
      </x:c>
      <x:c r="U620" s="9" t="n">
        <x:f>T620*R620</x:f>
        <x:v>-223.01349547941456</x:v>
      </x:c>
      <x:c r="V620" s="9" t="n">
        <x:f>S620+U620</x:f>
        <x:v>5946.77598665598</x:v>
      </x:c>
      <x:c r="W620" s="2" t="n">
        <x:f>IF(N620&gt;0,1,0)</x:f>
        <x:v>0</x:v>
      </x:c>
      <x:c r="X620" s="2" t="n">
        <x:f>IF(U620&gt;0,1,0)</x:f>
        <x:v>0</x:v>
      </x:c>
      <x:c r="Y620" s="9" t="n">
        <x:f>MAX(U620,0)</x:f>
        <x:v>0</x:v>
      </x:c>
      <x:c r="Z620" s="9" t="n">
        <x:f>-MIN(U620,0)</x:f>
        <x:v>223.01349547941456</x:v>
      </x:c>
    </x:row>
    <x:row r="621" ht="23" customHeight="1">
      <x:c r="A621" s="2" t="str">
        <x:v>4H-RSI-全期</x:v>
      </x:c>
      <x:c r="B621" s="2" t="str">
        <x:v>4H</x:v>
      </x:c>
      <x:c r="C621" s="2" t="str">
        <x:v>RSI</x:v>
      </x:c>
      <x:c r="D621" s="2" t="str">
        <x:v>全期</x:v>
      </x:c>
      <x:c r="E621" s="2" t="n">
        <x:v>224</x:v>
      </x:c>
      <x:c r="F621" s="2" t="str">
        <x:v>多</x:v>
      </x:c>
      <x:c r="G621" s="11" t="n">
        <x:v>45978.166666666664</x:v>
      </x:c>
      <x:c r="H621" s="11" t="n">
        <x:v>45978.333333333336</x:v>
      </x:c>
      <x:c r="I621" s="11" t="n">
        <x:v>45979.99998842592</x:v>
      </x:c>
      <x:c r="J621" s="9" t="n">
        <x:v>94221.7</x:v>
      </x:c>
      <x:c r="K621" s="9" t="n">
        <x:v>92851.4</x:v>
      </x:c>
      <x:c r="L621" s="9" t="n">
        <x:v>94240.54434</x:v>
      </x:c>
      <x:c r="M621" s="9" t="n">
        <x:v>92832.82972</x:v>
      </x:c>
      <x:c r="N621" s="10" t="n">
        <x:f>IF(F621="多",1,-1)*(K621/J621-1)</x:f>
        <x:v>-0.01454335890776759</x:v>
      </x:c>
      <x:c r="O621" s="10" t="n">
        <x:f>IF(F621="多",1,-1)*(M621/L621-1)</x:f>
        <x:v>-0.014937462743437324</x:v>
      </x:c>
      <x:c r="P621" s="10" t="n">
        <x:v>0.0009925312686282814</x:v>
      </x:c>
      <x:c r="Q621" s="10" t="n">
        <x:v>0.0004626809168017258</x:v>
      </x:c>
      <x:c r="R621" s="10" t="n">
        <x:f>O621-P621-Q621</x:f>
        <x:v>-0.01639267492886733</x:v>
      </x:c>
      <x:c r="S621" s="9" t="n">
        <x:f>V620</x:f>
        <x:v>5946.77598665598</x:v>
      </x:c>
      <x:c r="T621" s="9" t="n">
        <x:f>S621/(1+'回测计划'!$B$33)</x:f>
        <x:v>5943.804084613674</x:v>
      </x:c>
      <x:c r="U621" s="9" t="n">
        <x:f>T621*R621</x:f>
        <x:v>-97.43484819994579</x:v>
      </x:c>
      <x:c r="V621" s="9" t="n">
        <x:f>S621+U621</x:f>
        <x:v>5849.341138456034</x:v>
      </x:c>
      <x:c r="W621" s="2" t="n">
        <x:f>IF(N621&gt;0,1,0)</x:f>
        <x:v>0</x:v>
      </x:c>
      <x:c r="X621" s="2" t="n">
        <x:f>IF(U621&gt;0,1,0)</x:f>
        <x:v>0</x:v>
      </x:c>
      <x:c r="Y621" s="9" t="n">
        <x:f>MAX(U621,0)</x:f>
        <x:v>0</x:v>
      </x:c>
      <x:c r="Z621" s="9" t="n">
        <x:f>-MIN(U621,0)</x:f>
        <x:v>97.43484819994579</x:v>
      </x:c>
    </x:row>
    <x:row r="622" ht="23" customHeight="1">
      <x:c r="A622" s="2" t="str">
        <x:v>4H-RSI-全期</x:v>
      </x:c>
      <x:c r="B622" s="2" t="str">
        <x:v>4H</x:v>
      </x:c>
      <x:c r="C622" s="2" t="str">
        <x:v>RSI</x:v>
      </x:c>
      <x:c r="D622" s="2" t="str">
        <x:v>全期</x:v>
      </x:c>
      <x:c r="E622" s="2" t="n">
        <x:v>225</x:v>
      </x:c>
      <x:c r="F622" s="2" t="str">
        <x:v>多</x:v>
      </x:c>
      <x:c r="G622" s="11" t="n">
        <x:v>45981.166666666664</x:v>
      </x:c>
      <x:c r="H622" s="11" t="n">
        <x:v>45981.333333333336</x:v>
      </x:c>
      <x:c r="I622" s="11" t="n">
        <x:v>45982.99998842592</x:v>
      </x:c>
      <x:c r="J622" s="9" t="n">
        <x:v>91509</x:v>
      </x:c>
      <x:c r="K622" s="9" t="n">
        <x:v>82905.1</x:v>
      </x:c>
      <x:c r="L622" s="9" t="n">
        <x:v>91527.3018</x:v>
      </x:c>
      <x:c r="M622" s="9" t="n">
        <x:v>82888.51898000001</x:v>
      </x:c>
      <x:c r="N622" s="10" t="n">
        <x:f>IF(F622="多",1,-1)*(K622/J622-1)</x:f>
        <x:v>-0.09402244587964015</x:v>
      </x:c>
      <x:c r="O622" s="10" t="n">
        <x:f>IF(F622="多",1,-1)*(M622/L622-1)</x:f>
        <x:v>-0.09438476443757671</x:v>
      </x:c>
      <x:c r="P622" s="10" t="n">
        <x:v>0.0009528076177812117</x:v>
      </x:c>
      <x:c r="Q622" s="10" t="n">
        <x:v>0.00027109920427366934</x:v>
      </x:c>
      <x:c r="R622" s="10" t="n">
        <x:f>O622-P622-Q622</x:f>
        <x:v>-0.09560867125963159</x:v>
      </x:c>
      <x:c r="S622" s="9" t="n">
        <x:f>V621</x:f>
        <x:v>5849.341138456034</x:v>
      </x:c>
      <x:c r="T622" s="9" t="n">
        <x:f>S622/(1+'回测计划'!$B$33)</x:f>
        <x:v>5846.417929491288</x:v>
      </x:c>
      <x:c r="U622" s="9" t="n">
        <x:f>T622*R622</x:f>
        <x:v>-558.9682498671485</x:v>
      </x:c>
      <x:c r="V622" s="9" t="n">
        <x:f>S622+U622</x:f>
        <x:v>5290.372888588886</x:v>
      </x:c>
      <x:c r="W622" s="2" t="n">
        <x:f>IF(N622&gt;0,1,0)</x:f>
        <x:v>0</x:v>
      </x:c>
      <x:c r="X622" s="2" t="n">
        <x:f>IF(U622&gt;0,1,0)</x:f>
        <x:v>0</x:v>
      </x:c>
      <x:c r="Y622" s="9" t="n">
        <x:f>MAX(U622,0)</x:f>
        <x:v>0</x:v>
      </x:c>
      <x:c r="Z622" s="9" t="n">
        <x:f>-MIN(U622,0)</x:f>
        <x:v>558.9682498671485</x:v>
      </x:c>
    </x:row>
    <x:row r="623" ht="23" customHeight="1">
      <x:c r="A623" s="2" t="str">
        <x:v>4H-RSI-全期</x:v>
      </x:c>
      <x:c r="B623" s="2" t="str">
        <x:v>4H</x:v>
      </x:c>
      <x:c r="C623" s="2" t="str">
        <x:v>RSI</x:v>
      </x:c>
      <x:c r="D623" s="2" t="str">
        <x:v>全期</x:v>
      </x:c>
      <x:c r="E623" s="2" t="n">
        <x:v>226</x:v>
      </x:c>
      <x:c r="F623" s="2" t="str">
        <x:v>空</x:v>
      </x:c>
      <x:c r="G623" s="11" t="n">
        <x:v>45994.666666666664</x:v>
      </x:c>
      <x:c r="H623" s="11" t="n">
        <x:v>45994.833333333336</x:v>
      </x:c>
      <x:c r="I623" s="11" t="n">
        <x:v>45996.49998842592</x:v>
      </x:c>
      <x:c r="J623" s="9" t="n">
        <x:v>92957.6</x:v>
      </x:c>
      <x:c r="K623" s="9" t="n">
        <x:v>92104.9</x:v>
      </x:c>
      <x:c r="L623" s="9" t="n">
        <x:v>92939.00848</x:v>
      </x:c>
      <x:c r="M623" s="9" t="n">
        <x:v>92123.32097999999</x:v>
      </x:c>
      <x:c r="N623" s="10" t="n">
        <x:f>IF(F623="多",1,-1)*(K623/J623-1)</x:f>
        <x:v>0.009172999302908158</x:v>
      </x:c>
      <x:c r="O623" s="10" t="n">
        <x:f>IF(F623="多",1,-1)*(M623/L623-1)</x:f>
        <x:v>0.008776589220612863</x:v>
      </x:c>
      <x:c r="P623" s="10" t="n">
        <x:v>0.0009956117053896937</x:v>
      </x:c>
      <x:c r="Q623" s="10" t="n">
        <x:v>-0.0001491095419621434</x:v>
      </x:c>
      <x:c r="R623" s="10" t="n">
        <x:f>O623-P623-Q623</x:f>
        <x:v>0.007930087057185313</x:v>
      </x:c>
      <x:c r="S623" s="9" t="n">
        <x:f>V622</x:f>
        <x:v>5290.372888588886</x:v>
      </x:c>
      <x:c r="T623" s="9" t="n">
        <x:f>S623/(1+'回测计划'!$B$33)</x:f>
        <x:v>5287.729024076848</x:v>
      </x:c>
      <x:c r="U623" s="9" t="n">
        <x:f>T623*R623</x:f>
        <x:v>41.932151495734935</x:v>
      </x:c>
      <x:c r="V623" s="9" t="n">
        <x:f>S623+U623</x:f>
        <x:v>5332.3050400846205</x:v>
      </x:c>
      <x:c r="W623" s="2" t="n">
        <x:f>IF(N623&gt;0,1,0)</x:f>
        <x:v>1</x:v>
      </x:c>
      <x:c r="X623" s="2" t="n">
        <x:f>IF(U623&gt;0,1,0)</x:f>
        <x:v>1</x:v>
      </x:c>
      <x:c r="Y623" s="9" t="n">
        <x:f>MAX(U623,0)</x:f>
        <x:v>41.932151495734935</x:v>
      </x:c>
      <x:c r="Z623" s="9" t="n">
        <x:f>-MIN(U623,0)</x:f>
        <x:v>0</x:v>
      </x:c>
    </x:row>
    <x:row r="624" ht="23" customHeight="1">
      <x:c r="A624" s="2" t="str">
        <x:v>4H-RSI-全期</x:v>
      </x:c>
      <x:c r="B624" s="2" t="str">
        <x:v>4H</x:v>
      </x:c>
      <x:c r="C624" s="2" t="str">
        <x:v>RSI</x:v>
      </x:c>
      <x:c r="D624" s="2" t="str">
        <x:v>全期</x:v>
      </x:c>
      <x:c r="E624" s="2" t="n">
        <x:v>227</x:v>
      </x:c>
      <x:c r="F624" s="2" t="str">
        <x:v>多</x:v>
      </x:c>
      <x:c r="G624" s="11" t="n">
        <x:v>45998.333333333336</x:v>
      </x:c>
      <x:c r="H624" s="11" t="n">
        <x:v>45998.50000000001</x:v>
      </x:c>
      <x:c r="I624" s="11" t="n">
        <x:v>46000.166655092595</x:v>
      </x:c>
      <x:c r="J624" s="9" t="n">
        <x:v>89675.7</x:v>
      </x:c>
      <x:c r="K624" s="9" t="n">
        <x:v>90073.6</x:v>
      </x:c>
      <x:c r="L624" s="9" t="n">
        <x:v>89693.63514</x:v>
      </x:c>
      <x:c r="M624" s="9" t="n">
        <x:v>90055.58528000001</x:v>
      </x:c>
      <x:c r="N624" s="10" t="n">
        <x:f>IF(F624="多",1,-1)*(K624/J624-1)</x:f>
        <x:v>0.004437099459496885</x:v>
      </x:c>
      <x:c r="O624" s="10" t="n">
        <x:f>IF(F624="多",1,-1)*(M624/L624-1)</x:f>
        <x:v>0.00403540495861332</x:v>
      </x:c>
      <x:c r="P624" s="10" t="n">
        <x:v>0.0010020177024793067</x:v>
      </x:c>
      <x:c r="Q624" s="10" t="n">
        <x:v>0.00016399640424656672</x:v>
      </x:c>
      <x:c r="R624" s="10" t="n">
        <x:f>O624-P624-Q624</x:f>
        <x:v>0.0028693908518874467</x:v>
      </x:c>
      <x:c r="S624" s="9" t="n">
        <x:f>V623</x:f>
        <x:v>5332.3050400846205</x:v>
      </x:c>
      <x:c r="T624" s="9" t="n">
        <x:f>S624/(1+'回测计划'!$B$33)</x:f>
        <x:v>5329.6402199746335</x:v>
      </x:c>
      <x:c r="U624" s="9" t="n">
        <x:f>T624*R624</x:f>
        <x:v>15.292820891046613</x:v>
      </x:c>
      <x:c r="V624" s="9" t="n">
        <x:f>S624+U624</x:f>
        <x:v>5347.597860975667</x:v>
      </x:c>
      <x:c r="W624" s="2" t="n">
        <x:f>IF(N624&gt;0,1,0)</x:f>
        <x:v>1</x:v>
      </x:c>
      <x:c r="X624" s="2" t="n">
        <x:f>IF(U624&gt;0,1,0)</x:f>
        <x:v>1</x:v>
      </x:c>
      <x:c r="Y624" s="9" t="n">
        <x:f>MAX(U624,0)</x:f>
        <x:v>15.292820891046613</x:v>
      </x:c>
      <x:c r="Z624" s="9" t="n">
        <x:f>-MIN(U624,0)</x:f>
        <x:v>0</x:v>
      </x:c>
    </x:row>
    <x:row r="625" ht="23" customHeight="1">
      <x:c r="A625" s="2" t="str">
        <x:v>4H-RSI-全期</x:v>
      </x:c>
      <x:c r="B625" s="2" t="str">
        <x:v>4H</x:v>
      </x:c>
      <x:c r="C625" s="2" t="str">
        <x:v>RSI</x:v>
      </x:c>
      <x:c r="D625" s="2" t="str">
        <x:v>全期</x:v>
      </x:c>
      <x:c r="E625" s="2" t="n">
        <x:v>228</x:v>
      </x:c>
      <x:c r="F625" s="2" t="str">
        <x:v>多</x:v>
      </x:c>
      <x:c r="G625" s="11" t="n">
        <x:v>46010.166666666664</x:v>
      </x:c>
      <x:c r="H625" s="11" t="n">
        <x:v>46010.333333333336</x:v>
      </x:c>
      <x:c r="I625" s="11" t="n">
        <x:v>46011.99998842592</x:v>
      </x:c>
      <x:c r="J625" s="9" t="n">
        <x:v>85469.8</x:v>
      </x:c>
      <x:c r="K625" s="9" t="n">
        <x:v>88134.6</x:v>
      </x:c>
      <x:c r="L625" s="9" t="n">
        <x:v>85486.89396</x:v>
      </x:c>
      <x:c r="M625" s="9" t="n">
        <x:v>88116.97308000001</x:v>
      </x:c>
      <x:c r="N625" s="10" t="n">
        <x:f>IF(F625="多",1,-1)*(K625/J625-1)</x:f>
        <x:v>0.031178264135402145</x:v>
      </x:c>
      <x:c r="O625" s="10" t="n">
        <x:f>IF(F625="多",1,-1)*(M625/L625-1)</x:f>
        <x:v>0.030765875307513735</x:v>
      </x:c>
      <x:c r="P625" s="10" t="n">
        <x:v>0.001015382937653757</x:v>
      </x:c>
      <x:c r="Q625" s="10" t="n">
        <x:v>0.0003214983315474824</x:v>
      </x:c>
      <x:c r="R625" s="10" t="n">
        <x:f>O625-P625-Q625</x:f>
        <x:v>0.029428994038312496</x:v>
      </x:c>
      <x:c r="S625" s="9" t="n">
        <x:f>V624</x:f>
        <x:v>5347.597860975667</x:v>
      </x:c>
      <x:c r="T625" s="9" t="n">
        <x:f>S625/(1+'回测计划'!$B$33)</x:f>
        <x:v>5344.9253982765285</x:v>
      </x:c>
      <x:c r="U625" s="9" t="n">
        <x:f>T625*R625</x:f>
        <x:v>157.295777681105</x:v>
      </x:c>
      <x:c r="V625" s="9" t="n">
        <x:f>S625+U625</x:f>
        <x:v>5504.893638656772</x:v>
      </x:c>
      <x:c r="W625" s="2" t="n">
        <x:f>IF(N625&gt;0,1,0)</x:f>
        <x:v>1</x:v>
      </x:c>
      <x:c r="X625" s="2" t="n">
        <x:f>IF(U625&gt;0,1,0)</x:f>
        <x:v>1</x:v>
      </x:c>
      <x:c r="Y625" s="9" t="n">
        <x:f>MAX(U625,0)</x:f>
        <x:v>157.295777681105</x:v>
      </x:c>
      <x:c r="Z625" s="9" t="n">
        <x:f>-MIN(U625,0)</x:f>
        <x:v>0</x:v>
      </x:c>
    </x:row>
    <x:row r="626" ht="23" customHeight="1">
      <x:c r="A626" s="2" t="str">
        <x:v>4H-RSI-全期</x:v>
      </x:c>
      <x:c r="B626" s="2" t="str">
        <x:v>4H</x:v>
      </x:c>
      <x:c r="C626" s="2" t="str">
        <x:v>RSI</x:v>
      </x:c>
      <x:c r="D626" s="2" t="str">
        <x:v>全期</x:v>
      </x:c>
      <x:c r="E626" s="2" t="n">
        <x:v>229</x:v>
      </x:c>
      <x:c r="F626" s="2" t="str">
        <x:v>空</x:v>
      </x:c>
      <x:c r="G626" s="11" t="n">
        <x:v>46025.50000000001</x:v>
      </x:c>
      <x:c r="H626" s="11" t="n">
        <x:v>46025.666666666664</x:v>
      </x:c>
      <x:c r="I626" s="11" t="n">
        <x:v>46027.333321759266</x:v>
      </x:c>
      <x:c r="J626" s="9" t="n">
        <x:v>89535.9</x:v>
      </x:c>
      <x:c r="K626" s="9" t="n">
        <x:v>91497.1</x:v>
      </x:c>
      <x:c r="L626" s="9" t="n">
        <x:v>89517.99282</x:v>
      </x:c>
      <x:c r="M626" s="9" t="n">
        <x:v>91515.39942</x:v>
      </x:c>
      <x:c r="N626" s="10" t="n">
        <x:f>IF(F626="多",1,-1)*(K626/J626-1)</x:f>
        <x:v>-0.021904063062972545</x:v>
      </x:c>
      <x:c r="O626" s="10" t="n">
        <x:f>IF(F626="多",1,-1)*(M626/L626-1)</x:f>
        <x:v>-0.022312906456876558</x:v>
      </x:c>
      <x:c r="P626" s="10" t="n">
        <x:v>0.0010111564532284383</x:v>
      </x:c>
      <x:c r="Q626" s="10" t="n">
        <x:v>-0.0002703689739407358</x:v>
      </x:c>
      <x:c r="R626" s="10" t="n">
        <x:f>O626-P626-Q626</x:f>
        <x:v>-0.02305369393616426</x:v>
      </x:c>
      <x:c r="S626" s="9" t="n">
        <x:f>V625</x:f>
        <x:v>5504.893638656772</x:v>
      </x:c>
      <x:c r="T626" s="9" t="n">
        <x:f>S626/(1+'回测计划'!$B$33)</x:f>
        <x:v>5502.1425673730855</x:v>
      </x:c>
      <x:c r="U626" s="9" t="n">
        <x:f>T626*R626</x:f>
        <x:v>-126.84471074136016</x:v>
      </x:c>
      <x:c r="V626" s="9" t="n">
        <x:f>S626+U626</x:f>
        <x:v>5378.048927915412</x:v>
      </x:c>
      <x:c r="W626" s="2" t="n">
        <x:f>IF(N626&gt;0,1,0)</x:f>
        <x:v>0</x:v>
      </x:c>
      <x:c r="X626" s="2" t="n">
        <x:f>IF(U626&gt;0,1,0)</x:f>
        <x:v>0</x:v>
      </x:c>
      <x:c r="Y626" s="9" t="n">
        <x:f>MAX(U626,0)</x:f>
        <x:v>0</x:v>
      </x:c>
      <x:c r="Z626" s="9" t="n">
        <x:f>-MIN(U626,0)</x:f>
        <x:v>126.84471074136016</x:v>
      </x:c>
    </x:row>
    <x:row r="627" ht="23" customHeight="1">
      <x:c r="A627" s="2" t="str">
        <x:v>4H-RSI-全期</x:v>
      </x:c>
      <x:c r="B627" s="2" t="str">
        <x:v>4H</x:v>
      </x:c>
      <x:c r="C627" s="2" t="str">
        <x:v>RSI</x:v>
      </x:c>
      <x:c r="D627" s="2" t="str">
        <x:v>全期</x:v>
      </x:c>
      <x:c r="E627" s="2" t="n">
        <x:v>230</x:v>
      </x:c>
      <x:c r="F627" s="2" t="str">
        <x:v>空</x:v>
      </x:c>
      <x:c r="G627" s="11" t="n">
        <x:v>46036.50000000001</x:v>
      </x:c>
      <x:c r="H627" s="11" t="n">
        <x:v>46036.666666666664</x:v>
      </x:c>
      <x:c r="I627" s="11" t="n">
        <x:v>46038.333321759266</x:v>
      </x:c>
      <x:c r="J627" s="9" t="n">
        <x:v>95166.6</x:v>
      </x:c>
      <x:c r="K627" s="9" t="n">
        <x:v>95567.3</x:v>
      </x:c>
      <x:c r="L627" s="9" t="n">
        <x:v>95147.56668</x:v>
      </x:c>
      <x:c r="M627" s="9" t="n">
        <x:v>95586.41346</x:v>
      </x:c>
      <x:c r="N627" s="10" t="n">
        <x:f>IF(F627="多",1,-1)*(K627/J627-1)</x:f>
        <x:v>-0.004210510830480407</x:v>
      </x:c>
      <x:c r="O627" s="10" t="n">
        <x:f>IF(F627="多",1,-1)*(M627/L627-1)</x:f>
        <x:v>-0.004612275387724019</x:v>
      </x:c>
      <x:c r="P627" s="10" t="n">
        <x:v>0.001002306137693862</x:v>
      </x:c>
      <x:c r="Q627" s="10" t="n">
        <x:v>-0.00009593496595845402</x:v>
      </x:c>
      <x:c r="R627" s="10" t="n">
        <x:f>O627-P627-Q627</x:f>
        <x:v>-0.005518646559459427</x:v>
      </x:c>
      <x:c r="S627" s="9" t="n">
        <x:f>V626</x:f>
        <x:v>5378.048927915412</x:v>
      </x:c>
      <x:c r="T627" s="9" t="n">
        <x:f>S627/(1+'回测计划'!$B$33)</x:f>
        <x:v>5375.361247291766</x:v>
      </x:c>
      <x:c r="U627" s="9" t="n">
        <x:f>T627*R627</x:f>
        <x:v>-29.664718853218236</x:v>
      </x:c>
      <x:c r="V627" s="9" t="n">
        <x:f>S627+U627</x:f>
        <x:v>5348.384209062194</x:v>
      </x:c>
      <x:c r="W627" s="2" t="n">
        <x:f>IF(N627&gt;0,1,0)</x:f>
        <x:v>0</x:v>
      </x:c>
      <x:c r="X627" s="2" t="n">
        <x:f>IF(U627&gt;0,1,0)</x:f>
        <x:v>0</x:v>
      </x:c>
      <x:c r="Y627" s="9" t="n">
        <x:f>MAX(U627,0)</x:f>
        <x:v>0</x:v>
      </x:c>
      <x:c r="Z627" s="9" t="n">
        <x:f>-MIN(U627,0)</x:f>
        <x:v>29.664718853218236</x:v>
      </x:c>
    </x:row>
    <x:row r="628" ht="23" customHeight="1">
      <x:c r="A628" s="2" t="str">
        <x:v>4H-RSI-全期</x:v>
      </x:c>
      <x:c r="B628" s="2" t="str">
        <x:v>4H</x:v>
      </x:c>
      <x:c r="C628" s="2" t="str">
        <x:v>RSI</x:v>
      </x:c>
      <x:c r="D628" s="2" t="str">
        <x:v>全期</x:v>
      </x:c>
      <x:c r="E628" s="2" t="n">
        <x:v>231</x:v>
      </x:c>
      <x:c r="F628" s="2" t="str">
        <x:v>多</x:v>
      </x:c>
      <x:c r="G628" s="11" t="n">
        <x:v>46048.166666666664</x:v>
      </x:c>
      <x:c r="H628" s="11" t="n">
        <x:v>46048.333333333336</x:v>
      </x:c>
      <x:c r="I628" s="11" t="n">
        <x:v>46049.99998842592</x:v>
      </x:c>
      <x:c r="J628" s="9" t="n">
        <x:v>86628.9</x:v>
      </x:c>
      <x:c r="K628" s="9" t="n">
        <x:v>88000.1</x:v>
      </x:c>
      <x:c r="L628" s="9" t="n">
        <x:v>86646.22578</x:v>
      </x:c>
      <x:c r="M628" s="9" t="n">
        <x:v>87982.49998000001</x:v>
      </x:c>
      <x:c r="N628" s="10" t="n">
        <x:f>IF(F628="多",1,-1)*(K628/J628-1)</x:f>
        <x:v>0.01582843600692163</x:v>
      </x:c>
      <x:c r="O628" s="10" t="n">
        <x:f>IF(F628="多",1,-1)*(M628/L628-1)</x:f>
        <x:v>0.015422185882543848</x:v>
      </x:c>
      <x:c r="P628" s="10" t="n">
        <x:v>0.001007711092941272</x:v>
      </x:c>
      <x:c r="Q628" s="10" t="n">
        <x:v>0.00019049688546494604</x:v>
      </x:c>
      <x:c r="R628" s="10" t="n">
        <x:f>O628-P628-Q628</x:f>
        <x:v>0.01422397790413763</x:v>
      </x:c>
      <x:c r="S628" s="9" t="n">
        <x:f>V627</x:f>
        <x:v>5348.384209062194</x:v>
      </x:c>
      <x:c r="T628" s="9" t="n">
        <x:f>S628/(1+'回测计划'!$B$33)</x:f>
        <x:v>5345.711353385502</x:v>
      </x:c>
      <x:c r="U628" s="9" t="n">
        <x:f>T628*R628</x:f>
        <x:v>76.03728017245304</x:v>
      </x:c>
      <x:c r="V628" s="9" t="n">
        <x:f>S628+U628</x:f>
        <x:v>5424.421489234647</x:v>
      </x:c>
      <x:c r="W628" s="2" t="n">
        <x:f>IF(N628&gt;0,1,0)</x:f>
        <x:v>1</x:v>
      </x:c>
      <x:c r="X628" s="2" t="n">
        <x:f>IF(U628&gt;0,1,0)</x:f>
        <x:v>1</x:v>
      </x:c>
      <x:c r="Y628" s="9" t="n">
        <x:f>MAX(U628,0)</x:f>
        <x:v>76.03728017245304</x:v>
      </x:c>
      <x:c r="Z628" s="9" t="n">
        <x:f>-MIN(U628,0)</x:f>
        <x:v>0</x:v>
      </x:c>
    </x:row>
    <x:row r="629" ht="23" customHeight="1">
      <x:c r="A629" s="2" t="str">
        <x:v>4H-RSI-全期</x:v>
      </x:c>
      <x:c r="B629" s="2" t="str">
        <x:v>4H</x:v>
      </x:c>
      <x:c r="C629" s="2" t="str">
        <x:v>RSI</x:v>
      </x:c>
      <x:c r="D629" s="2" t="str">
        <x:v>全期</x:v>
      </x:c>
      <x:c r="E629" s="2" t="n">
        <x:v>232</x:v>
      </x:c>
      <x:c r="F629" s="2" t="str">
        <x:v>多</x:v>
      </x:c>
      <x:c r="G629" s="11" t="n">
        <x:v>46052.166666666664</x:v>
      </x:c>
      <x:c r="H629" s="11" t="n">
        <x:v>46052.333333333336</x:v>
      </x:c>
      <x:c r="I629" s="11" t="n">
        <x:v>46053.99998842592</x:v>
      </x:c>
      <x:c r="J629" s="9" t="n">
        <x:v>84604.7</x:v>
      </x:c>
      <x:c r="K629" s="9" t="n">
        <x:v>81268.6</x:v>
      </x:c>
      <x:c r="L629" s="9" t="n">
        <x:v>84621.62094</x:v>
      </x:c>
      <x:c r="M629" s="9" t="n">
        <x:v>81252.34628000001</x:v>
      </x:c>
      <x:c r="N629" s="10" t="n">
        <x:f>IF(F629="多",1,-1)*(K629/J629-1)</x:f>
        <x:v>-0.03943161550126639</x:v>
      </x:c>
      <x:c r="O629" s="10" t="n">
        <x:f>IF(F629="多",1,-1)*(M629/L629-1)</x:f>
        <x:v>-0.03981576602496106</x:v>
      </x:c>
      <x:c r="P629" s="10" t="n">
        <x:v>0.0009800921169875194</x:v>
      </x:c>
      <x:c r="Q629" s="10" t="n">
        <x:v>0.00019605840181462678</x:v>
      </x:c>
      <x:c r="R629" s="10" t="n">
        <x:f>O629-P629-Q629</x:f>
        <x:v>-0.04099191654376321</x:v>
      </x:c>
      <x:c r="S629" s="9" t="n">
        <x:f>V628</x:f>
        <x:v>5424.421489234647</x:v>
      </x:c>
      <x:c r="T629" s="9" t="n">
        <x:f>S629/(1+'回测计划'!$B$33)</x:f>
        <x:v>5421.710633917689</x:v>
      </x:c>
      <x:c r="U629" s="9" t="n">
        <x:f>T629*R629</x:f>
        <x:v>-222.24630982998744</x:v>
      </x:c>
      <x:c r="V629" s="9" t="n">
        <x:f>S629+U629</x:f>
        <x:v>5202.1751794046595</x:v>
      </x:c>
      <x:c r="W629" s="2" t="n">
        <x:f>IF(N629&gt;0,1,0)</x:f>
        <x:v>0</x:v>
      </x:c>
      <x:c r="X629" s="2" t="n">
        <x:f>IF(U629&gt;0,1,0)</x:f>
        <x:v>0</x:v>
      </x:c>
      <x:c r="Y629" s="9" t="n">
        <x:f>MAX(U629,0)</x:f>
        <x:v>0</x:v>
      </x:c>
      <x:c r="Z629" s="9" t="n">
        <x:f>-MIN(U629,0)</x:f>
        <x:v>222.24630982998744</x:v>
      </x:c>
    </x:row>
    <x:row r="630" ht="23" customHeight="1">
      <x:c r="A630" s="2" t="str">
        <x:v>4H-RSI-全期</x:v>
      </x:c>
      <x:c r="B630" s="2" t="str">
        <x:v>4H</x:v>
      </x:c>
      <x:c r="C630" s="2" t="str">
        <x:v>RSI</x:v>
      </x:c>
      <x:c r="D630" s="2" t="str">
        <x:v>全期</x:v>
      </x:c>
      <x:c r="E630" s="2" t="n">
        <x:v>233</x:v>
      </x:c>
      <x:c r="F630" s="2" t="str">
        <x:v>多</x:v>
      </x:c>
      <x:c r="G630" s="11" t="n">
        <x:v>46054.166666666664</x:v>
      </x:c>
      <x:c r="H630" s="11" t="n">
        <x:v>46054.333333333336</x:v>
      </x:c>
      <x:c r="I630" s="11" t="n">
        <x:v>46055.99998842592</x:v>
      </x:c>
      <x:c r="J630" s="9" t="n">
        <x:v>78706.7</x:v>
      </x:c>
      <x:c r="K630" s="9" t="n">
        <x:v>78800.6</x:v>
      </x:c>
      <x:c r="L630" s="9" t="n">
        <x:v>78722.44133999999</x:v>
      </x:c>
      <x:c r="M630" s="9" t="n">
        <x:v>78784.83988000001</x:v>
      </x:c>
      <x:c r="N630" s="10" t="n">
        <x:f>IF(F630="多",1,-1)*(K630/J630-1)</x:f>
        <x:v>0.0011930369333235102</x:v>
      </x:c>
      <x:c r="O630" s="10" t="n">
        <x:f>IF(F630="多",1,-1)*(M630/L630-1)</x:f>
        <x:v>0.0007926397979773903</x:v>
      </x:c>
      <x:c r="P630" s="10" t="n">
        <x:v>0.0010003963198989888</x:v>
      </x:c>
      <x:c r="Q630" s="10" t="n">
        <x:v>-0.000010608160394450035</x:v>
      </x:c>
      <x:c r="R630" s="10" t="n">
        <x:f>O630-P630-Q630</x:f>
        <x:v>-0.00019714836152714849</x:v>
      </x:c>
      <x:c r="S630" s="9" t="n">
        <x:f>V629</x:f>
        <x:v>5202.1751794046595</x:v>
      </x:c>
      <x:c r="T630" s="9" t="n">
        <x:f>S630/(1+'回测计划'!$B$33)</x:f>
        <x:v>5199.575391708805</x:v>
      </x:c>
      <x:c r="U630" s="9" t="n">
        <x:f>T630*R630</x:f>
        <x:v>-1.0250877691122722</x:v>
      </x:c>
      <x:c r="V630" s="9" t="n">
        <x:f>S630+U630</x:f>
        <x:v>5201.150091635547</x:v>
      </x:c>
      <x:c r="W630" s="2" t="n">
        <x:f>IF(N630&gt;0,1,0)</x:f>
        <x:v>1</x:v>
      </x:c>
      <x:c r="X630" s="2" t="n">
        <x:f>IF(U630&gt;0,1,0)</x:f>
        <x:v>0</x:v>
      </x:c>
      <x:c r="Y630" s="9" t="n">
        <x:f>MAX(U630,0)</x:f>
        <x:v>0</x:v>
      </x:c>
      <x:c r="Z630" s="9" t="n">
        <x:f>-MIN(U630,0)</x:f>
        <x:v>1.0250877691122722</x:v>
      </x:c>
    </x:row>
    <x:row r="631" ht="23" customHeight="1">
      <x:c r="A631" s="2" t="str">
        <x:v>4H-RSI-全期</x:v>
      </x:c>
      <x:c r="B631" s="2" t="str">
        <x:v>4H</x:v>
      </x:c>
      <x:c r="C631" s="2" t="str">
        <x:v>RSI</x:v>
      </x:c>
      <x:c r="D631" s="2" t="str">
        <x:v>全期</x:v>
      </x:c>
      <x:c r="E631" s="2" t="n">
        <x:v>234</x:v>
      </x:c>
      <x:c r="F631" s="2" t="str">
        <x:v>多</x:v>
      </x:c>
      <x:c r="G631" s="11" t="n">
        <x:v>46057.166666666664</x:v>
      </x:c>
      <x:c r="H631" s="11" t="n">
        <x:v>46057.333333333336</x:v>
      </x:c>
      <x:c r="I631" s="11" t="n">
        <x:v>46058.99998842592</x:v>
      </x:c>
      <x:c r="J631" s="9" t="n">
        <x:v>75732.4</x:v>
      </x:c>
      <x:c r="K631" s="9" t="n">
        <x:v>67451.9</x:v>
      </x:c>
      <x:c r="L631" s="9" t="n">
        <x:v>75747.54647999999</x:v>
      </x:c>
      <x:c r="M631" s="9" t="n">
        <x:v>67438.40961999999</x:v>
      </x:c>
      <x:c r="N631" s="10" t="n">
        <x:f>IF(F631="多",1,-1)*(K631/J631-1)</x:f>
        <x:v>-0.10933893551505036</x:v>
      </x:c>
      <x:c r="O631" s="10" t="n">
        <x:f>IF(F631="多",1,-1)*(M631/L631-1)</x:f>
        <x:v>-0.10969512870220688</x:v>
      </x:c>
      <x:c r="P631" s="10" t="n">
        <x:v>0.0009451524356488965</x:v>
      </x:c>
      <x:c r="Q631" s="10" t="n">
        <x:v>0.000173590286563527</x:v>
      </x:c>
      <x:c r="R631" s="10" t="n">
        <x:f>O631-P631-Q631</x:f>
        <x:v>-0.1108138714244193</x:v>
      </x:c>
      <x:c r="S631" s="9" t="n">
        <x:f>V630</x:f>
        <x:v>5201.150091635547</x:v>
      </x:c>
      <x:c r="T631" s="9" t="n">
        <x:f>S631/(1+'回测计划'!$B$33)</x:f>
        <x:v>5198.550816227434</x:v>
      </x:c>
      <x:c r="U631" s="9" t="n">
        <x:f>T631*R631</x:f>
        <x:v>-576.0715417427368</x:v>
      </x:c>
      <x:c r="V631" s="9" t="n">
        <x:f>S631+U631</x:f>
        <x:v>4625.078549892811</x:v>
      </x:c>
      <x:c r="W631" s="2" t="n">
        <x:f>IF(N631&gt;0,1,0)</x:f>
        <x:v>0</x:v>
      </x:c>
      <x:c r="X631" s="2" t="n">
        <x:f>IF(U631&gt;0,1,0)</x:f>
        <x:v>0</x:v>
      </x:c>
      <x:c r="Y631" s="9" t="n">
        <x:f>MAX(U631,0)</x:f>
        <x:v>0</x:v>
      </x:c>
      <x:c r="Z631" s="9" t="n">
        <x:f>-MIN(U631,0)</x:f>
        <x:v>576.0715417427368</x:v>
      </x:c>
    </x:row>
    <x:row r="632" ht="23" customHeight="1">
      <x:c r="A632" s="2" t="str">
        <x:v>4H-RSI-全期</x:v>
      </x:c>
      <x:c r="B632" s="2" t="str">
        <x:v>4H</x:v>
      </x:c>
      <x:c r="C632" s="2" t="str">
        <x:v>RSI</x:v>
      </x:c>
      <x:c r="D632" s="2" t="str">
        <x:v>全期</x:v>
      </x:c>
      <x:c r="E632" s="2" t="n">
        <x:v>235</x:v>
      </x:c>
      <x:c r="F632" s="2" t="str">
        <x:v>多</x:v>
      </x:c>
      <x:c r="G632" s="11" t="n">
        <x:v>46066.166666666664</x:v>
      </x:c>
      <x:c r="H632" s="11" t="n">
        <x:v>46066.333333333336</x:v>
      </x:c>
      <x:c r="I632" s="11" t="n">
        <x:v>46067.99998842592</x:v>
      </x:c>
      <x:c r="J632" s="9" t="n">
        <x:v>66243.2</x:v>
      </x:c>
      <x:c r="K632" s="9" t="n">
        <x:v>69754.2</x:v>
      </x:c>
      <x:c r="L632" s="9" t="n">
        <x:v>66256.44864</x:v>
      </x:c>
      <x:c r="M632" s="9" t="n">
        <x:v>69740.24915999999</x:v>
      </x:c>
      <x:c r="N632" s="10" t="n">
        <x:f>IF(F632="多",1,-1)*(K632/J632-1)</x:f>
        <x:v>0.05300166658615524</x:v>
      </x:c>
      <x:c r="O632" s="10" t="n">
        <x:f>IF(F632="多",1,-1)*(M632/L632-1)</x:f>
        <x:v>0.05258055014280938</x:v>
      </x:c>
      <x:c r="P632" s="10" t="n">
        <x:v>0.0010262902750714047</x:v>
      </x:c>
      <x:c r="Q632" s="10" t="n">
        <x:v>0.0000988376083119221</x:v>
      </x:c>
      <x:c r="R632" s="10" t="n">
        <x:f>O632-P632-Q632</x:f>
        <x:v>0.05145542225942606</x:v>
      </x:c>
      <x:c r="S632" s="9" t="n">
        <x:f>V631</x:f>
        <x:v>4625.078549892811</x:v>
      </x:c>
      <x:c r="T632" s="9" t="n">
        <x:f>S632/(1+'回测计划'!$B$33)</x:f>
        <x:v>4622.767166309656</x:v>
      </x:c>
      <x:c r="U632" s="9" t="n">
        <x:f>T632*R632</x:f>
        <x:v>237.8664365494738</x:v>
      </x:c>
      <x:c r="V632" s="9" t="n">
        <x:f>S632+U632</x:f>
        <x:v>4862.944986442285</x:v>
      </x:c>
      <x:c r="W632" s="2" t="n">
        <x:f>IF(N632&gt;0,1,0)</x:f>
        <x:v>1</x:v>
      </x:c>
      <x:c r="X632" s="2" t="n">
        <x:f>IF(U632&gt;0,1,0)</x:f>
        <x:v>1</x:v>
      </x:c>
      <x:c r="Y632" s="9" t="n">
        <x:f>MAX(U632,0)</x:f>
        <x:v>237.8664365494738</x:v>
      </x:c>
      <x:c r="Z632" s="9" t="n">
        <x:f>-MIN(U632,0)</x:f>
        <x:v>0</x:v>
      </x:c>
    </x:row>
    <x:row r="633" ht="23" customHeight="1">
      <x:c r="A633" s="2" t="str">
        <x:v>4H-RSI-全期</x:v>
      </x:c>
      <x:c r="B633" s="2" t="str">
        <x:v>4H</x:v>
      </x:c>
      <x:c r="C633" s="2" t="str">
        <x:v>RSI</x:v>
      </x:c>
      <x:c r="D633" s="2" t="str">
        <x:v>全期</x:v>
      </x:c>
      <x:c r="E633" s="2" t="n">
        <x:v>236</x:v>
      </x:c>
      <x:c r="F633" s="2" t="str">
        <x:v>多</x:v>
      </x:c>
      <x:c r="G633" s="11" t="n">
        <x:v>46071.00000000001</x:v>
      </x:c>
      <x:c r="H633" s="11" t="n">
        <x:v>46071.166666666664</x:v>
      </x:c>
      <x:c r="I633" s="11" t="n">
        <x:v>46072.833321759266</x:v>
      </x:c>
      <x:c r="J633" s="9" t="n">
        <x:v>67766.9</x:v>
      </x:c>
      <x:c r="K633" s="9" t="n">
        <x:v>66468.9</x:v>
      </x:c>
      <x:c r="L633" s="9" t="n">
        <x:v>67780.45337999999</x:v>
      </x:c>
      <x:c r="M633" s="9" t="n">
        <x:v>66455.60622</x:v>
      </x:c>
      <x:c r="N633" s="10" t="n">
        <x:f>IF(F633="多",1,-1)*(K633/J633-1)</x:f>
        <x:v>-0.019153893715073256</x:v>
      </x:c>
      <x:c r="O633" s="10" t="n">
        <x:f>IF(F633="多",1,-1)*(M633/L633-1)</x:f>
        <x:v>-0.019546153705588987</x:v>
      </x:c>
      <x:c r="P633" s="10" t="n">
        <x:v>0.0009902269231472055</x:v>
      </x:c>
      <x:c r="Q633" s="10" t="n">
        <x:v>0.00005385471437559646</x:v>
      </x:c>
      <x:c r="R633" s="10" t="n">
        <x:f>O633-P633-Q633</x:f>
        <x:v>-0.020590235343111787</x:v>
      </x:c>
      <x:c r="S633" s="9" t="n">
        <x:f>V632</x:f>
        <x:v>4862.944986442285</x:v>
      </x:c>
      <x:c r="T633" s="9" t="n">
        <x:f>S633/(1+'回测计划'!$B$33)</x:f>
        <x:v>4860.514729077747</x:v>
      </x:c>
      <x:c r="U633" s="9" t="n">
        <x:f>T633*R633</x:f>
        <x:v>-100.07914216037203</x:v>
      </x:c>
      <x:c r="V633" s="9" t="n">
        <x:f>S633+U633</x:f>
        <x:v>4762.865844281913</x:v>
      </x:c>
      <x:c r="W633" s="2" t="n">
        <x:f>IF(N633&gt;0,1,0)</x:f>
        <x:v>0</x:v>
      </x:c>
      <x:c r="X633" s="2" t="n">
        <x:f>IF(U633&gt;0,1,0)</x:f>
        <x:v>0</x:v>
      </x:c>
      <x:c r="Y633" s="9" t="n">
        <x:f>MAX(U633,0)</x:f>
        <x:v>0</x:v>
      </x:c>
      <x:c r="Z633" s="9" t="n">
        <x:f>-MIN(U633,0)</x:f>
        <x:v>100.07914216037203</x:v>
      </x:c>
    </x:row>
    <x:row r="634" ht="23" customHeight="1">
      <x:c r="A634" s="2" t="str">
        <x:v>4H-RSI-全期</x:v>
      </x:c>
      <x:c r="B634" s="2" t="str">
        <x:v>4H</x:v>
      </x:c>
      <x:c r="C634" s="2" t="str">
        <x:v>RSI</x:v>
      </x:c>
      <x:c r="D634" s="2" t="str">
        <x:v>全期</x:v>
      </x:c>
      <x:c r="E634" s="2" t="n">
        <x:v>237</x:v>
      </x:c>
      <x:c r="F634" s="2" t="str">
        <x:v>空</x:v>
      </x:c>
      <x:c r="G634" s="11" t="n">
        <x:v>46084.00000000001</x:v>
      </x:c>
      <x:c r="H634" s="11" t="n">
        <x:v>46084.166666666664</x:v>
      </x:c>
      <x:c r="I634" s="11" t="n">
        <x:v>46085.833321759266</x:v>
      </x:c>
      <x:c r="J634" s="9" t="n">
        <x:v>68928.4</x:v>
      </x:c>
      <x:c r="K634" s="9" t="n">
        <x:v>71082.4</x:v>
      </x:c>
      <x:c r="L634" s="9" t="n">
        <x:v>68914.61432</x:v>
      </x:c>
      <x:c r="M634" s="9" t="n">
        <x:v>71096.61648</x:v>
      </x:c>
      <x:c r="N634" s="10" t="n">
        <x:f>IF(F634="多",1,-1)*(K634/J634-1)</x:f>
        <x:v>-0.03124981865239862</x:v>
      </x:c>
      <x:c r="O634" s="10" t="n">
        <x:f>IF(F634="多",1,-1)*(M634/L634-1)</x:f>
        <x:v>-0.031662401096348436</x:v>
      </x:c>
      <x:c r="P634" s="10" t="n">
        <x:v>0.0010158312005481742</x:v>
      </x:c>
      <x:c r="Q634" s="10" t="n">
        <x:v>0.0000011113076478384222</x:v>
      </x:c>
      <x:c r="R634" s="10" t="n">
        <x:f>O634-P634-Q634</x:f>
        <x:v>-0.03267934360454445</x:v>
      </x:c>
      <x:c r="S634" s="9" t="n">
        <x:f>V633</x:f>
        <x:v>4762.865844281913</x:v>
      </x:c>
      <x:c r="T634" s="9" t="n">
        <x:f>S634/(1+'回测计划'!$B$33)</x:f>
        <x:v>4760.485601481173</x:v>
      </x:c>
      <x:c r="U634" s="9" t="n">
        <x:f>T634*R634</x:f>
        <x:v>-155.5695446952897</x:v>
      </x:c>
      <x:c r="V634" s="9" t="n">
        <x:f>S634+U634</x:f>
        <x:v>4607.296299586624</x:v>
      </x:c>
      <x:c r="W634" s="2" t="n">
        <x:f>IF(N634&gt;0,1,0)</x:f>
        <x:v>0</x:v>
      </x:c>
      <x:c r="X634" s="2" t="n">
        <x:f>IF(U634&gt;0,1,0)</x:f>
        <x:v>0</x:v>
      </x:c>
      <x:c r="Y634" s="9" t="n">
        <x:f>MAX(U634,0)</x:f>
        <x:v>0</x:v>
      </x:c>
      <x:c r="Z634" s="9" t="n">
        <x:f>-MIN(U634,0)</x:f>
        <x:v>155.5695446952897</x:v>
      </x:c>
    </x:row>
    <x:row r="635" ht="23" customHeight="1">
      <x:c r="A635" s="2" t="str">
        <x:v>4H-RSI-全期</x:v>
      </x:c>
      <x:c r="B635" s="2" t="str">
        <x:v>4H</x:v>
      </x:c>
      <x:c r="C635" s="2" t="str">
        <x:v>RSI</x:v>
      </x:c>
      <x:c r="D635" s="2" t="str">
        <x:v>全期</x:v>
      </x:c>
      <x:c r="E635" s="2" t="n">
        <x:v>238</x:v>
      </x:c>
      <x:c r="F635" s="2" t="str">
        <x:v>多</x:v>
      </x:c>
      <x:c r="G635" s="11" t="n">
        <x:v>46103.333333333336</x:v>
      </x:c>
      <x:c r="H635" s="11" t="n">
        <x:v>46103.50000000001</x:v>
      </x:c>
      <x:c r="I635" s="11" t="n">
        <x:v>46105.166655092595</x:v>
      </x:c>
      <x:c r="J635" s="9" t="n">
        <x:v>69307.1</x:v>
      </x:c>
      <x:c r="K635" s="9" t="n">
        <x:v>70647.1</x:v>
      </x:c>
      <x:c r="L635" s="9" t="n">
        <x:v>69320.96142</x:v>
      </x:c>
      <x:c r="M635" s="9" t="n">
        <x:v>70632.97058000001</x:v>
      </x:c>
      <x:c r="N635" s="10" t="n">
        <x:f>IF(F635="多",1,-1)*(K635/J635-1)</x:f>
        <x:v>0.01933423848350313</x:v>
      </x:c>
      <x:c r="O635" s="10" t="n">
        <x:f>IF(F635="多",1,-1)*(M635/L635-1)</x:f>
        <x:v>0.018926586318542826</x:v>
      </x:c>
      <x:c r="P635" s="10" t="n">
        <x:v>0.0010094632931592713</x:v>
      </x:c>
      <x:c r="Q635" s="10" t="n">
        <x:v>-0.0001587774730893285</x:v>
      </x:c>
      <x:c r="R635" s="10" t="n">
        <x:f>O635-P635-Q635</x:f>
        <x:v>0.018075900498472883</x:v>
      </x:c>
      <x:c r="S635" s="9" t="n">
        <x:f>V634</x:f>
        <x:v>4607.296299586624</x:v>
      </x:c>
      <x:c r="T635" s="9" t="n">
        <x:f>S635/(1+'回测计划'!$B$33)</x:f>
        <x:v>4604.9938026852815</x:v>
      </x:c>
      <x:c r="U635" s="9" t="n">
        <x:f>T635*R635</x:f>
        <x:v>83.23940977342342</x:v>
      </x:c>
      <x:c r="V635" s="9" t="n">
        <x:f>S635+U635</x:f>
        <x:v>4690.535709360047</x:v>
      </x:c>
      <x:c r="W635" s="2" t="n">
        <x:f>IF(N635&gt;0,1,0)</x:f>
        <x:v>1</x:v>
      </x:c>
      <x:c r="X635" s="2" t="n">
        <x:f>IF(U635&gt;0,1,0)</x:f>
        <x:v>1</x:v>
      </x:c>
      <x:c r="Y635" s="9" t="n">
        <x:f>MAX(U635,0)</x:f>
        <x:v>83.23940977342342</x:v>
      </x:c>
      <x:c r="Z635" s="9" t="n">
        <x:f>-MIN(U635,0)</x:f>
        <x:v>0</x:v>
      </x:c>
    </x:row>
    <x:row r="636" ht="23" customHeight="1">
      <x:c r="A636" s="2" t="str">
        <x:v>4H-RSI-全期</x:v>
      </x:c>
      <x:c r="B636" s="2" t="str">
        <x:v>4H</x:v>
      </x:c>
      <x:c r="C636" s="2" t="str">
        <x:v>RSI</x:v>
      </x:c>
      <x:c r="D636" s="2" t="str">
        <x:v>全期</x:v>
      </x:c>
      <x:c r="E636" s="2" t="n">
        <x:v>239</x:v>
      </x:c>
      <x:c r="F636" s="2" t="str">
        <x:v>多</x:v>
      </x:c>
      <x:c r="G636" s="11" t="n">
        <x:v>46111.333333333336</x:v>
      </x:c>
      <x:c r="H636" s="11" t="n">
        <x:v>46111.50000000001</x:v>
      </x:c>
      <x:c r="I636" s="11" t="n">
        <x:v>46113.166655092595</x:v>
      </x:c>
      <x:c r="J636" s="9" t="n">
        <x:v>67140</x:v>
      </x:c>
      <x:c r="K636" s="9" t="n">
        <x:v>67803</x:v>
      </x:c>
      <x:c r="L636" s="9" t="n">
        <x:v>67153.428</x:v>
      </x:c>
      <x:c r="M636" s="9" t="n">
        <x:v>67789.4394</x:v>
      </x:c>
      <x:c r="N636" s="10" t="n">
        <x:f>IF(F636="多",1,-1)*(K636/J636-1)</x:f>
        <x:v>0.009874888293118778</x:v>
      </x:c>
      <x:c r="O636" s="10" t="n">
        <x:f>IF(F636="多",1,-1)*(M636/L636-1)</x:f>
        <x:v>0.009471019111638057</x:v>
      </x:c>
      <x:c r="P636" s="10" t="n">
        <x:v>0.001004735509555819</x:v>
      </x:c>
      <x:c r="Q636" s="10" t="n">
        <x:v>-0.000032972259820426</x:v>
      </x:c>
      <x:c r="R636" s="10" t="n">
        <x:f>O636-P636-Q636</x:f>
        <x:v>0.008499255861902665</x:v>
      </x:c>
      <x:c r="S636" s="9" t="n">
        <x:f>V635</x:f>
        <x:v>4690.535709360047</x:v>
      </x:c>
      <x:c r="T636" s="9" t="n">
        <x:f>S636/(1+'回测计划'!$B$33)</x:f>
        <x:v>4688.19161355327</x:v>
      </x:c>
      <x:c r="U636" s="9" t="n">
        <x:f>T636*R636</x:f>
        <x:v>39.84614005321554</x:v>
      </x:c>
      <x:c r="V636" s="9" t="n">
        <x:f>S636+U636</x:f>
        <x:v>4730.381849413262</x:v>
      </x:c>
      <x:c r="W636" s="2" t="n">
        <x:f>IF(N636&gt;0,1,0)</x:f>
        <x:v>1</x:v>
      </x:c>
      <x:c r="X636" s="2" t="n">
        <x:f>IF(U636&gt;0,1,0)</x:f>
        <x:v>1</x:v>
      </x:c>
      <x:c r="Y636" s="9" t="n">
        <x:f>MAX(U636,0)</x:f>
        <x:v>39.84614005321554</x:v>
      </x:c>
      <x:c r="Z636" s="9" t="n">
        <x:f>-MIN(U636,0)</x:f>
        <x:v>0</x:v>
      </x:c>
    </x:row>
    <x:row r="637" ht="23" customHeight="1">
      <x:c r="A637" s="2" t="str">
        <x:v>4H-RSI-全期</x:v>
      </x:c>
      <x:c r="B637" s="2" t="str">
        <x:v>4H</x:v>
      </x:c>
      <x:c r="C637" s="2" t="str">
        <x:v>RSI</x:v>
      </x:c>
      <x:c r="D637" s="2" t="str">
        <x:v>全期</x:v>
      </x:c>
      <x:c r="E637" s="2" t="n">
        <x:v>240</x:v>
      </x:c>
      <x:c r="F637" s="2" t="str">
        <x:v>空</x:v>
      </x:c>
      <x:c r="G637" s="11" t="n">
        <x:v>46122.00000000001</x:v>
      </x:c>
      <x:c r="H637" s="11" t="n">
        <x:v>46122.166666666664</x:v>
      </x:c>
      <x:c r="I637" s="11" t="n">
        <x:v>46123.833321759266</x:v>
      </x:c>
      <x:c r="J637" s="9" t="n">
        <x:v>72055.8</x:v>
      </x:c>
      <x:c r="K637" s="9" t="n">
        <x:v>72868.2</x:v>
      </x:c>
      <x:c r="L637" s="9" t="n">
        <x:v>72041.38884</x:v>
      </x:c>
      <x:c r="M637" s="9" t="n">
        <x:v>72882.77364</x:v>
      </x:c>
      <x:c r="N637" s="10" t="n">
        <x:f>IF(F637="多",1,-1)*(K637/J637-1)</x:f>
        <x:v>-0.011274595521803876</x:v>
      </x:c>
      <x:c r="O637" s="10" t="n">
        <x:f>IF(F637="多",1,-1)*(M637/L637-1)</x:f>
        <x:v>-0.011679186278164</x:v>
      </x:c>
      <x:c r="P637" s="10" t="n">
        <x:v>0.001005839593139082</x:v>
      </x:c>
      <x:c r="Q637" s="10" t="n">
        <x:v>0.00012802905999822686</x:v>
      </x:c>
      <x:c r="R637" s="10" t="n">
        <x:f>O637-P637-Q637</x:f>
        <x:v>-0.01281305493130131</x:v>
      </x:c>
      <x:c r="S637" s="9" t="n">
        <x:f>V636</x:f>
        <x:v>4730.381849413262</x:v>
      </x:c>
      <x:c r="T637" s="9" t="n">
        <x:f>S637/(1+'回测计划'!$B$33)</x:f>
        <x:v>4728.017840493016</x:v>
      </x:c>
      <x:c r="U637" s="9" t="n">
        <x:f>T637*R637</x:f>
        <x:v>-60.5803523064096</x:v>
      </x:c>
      <x:c r="V637" s="9" t="n">
        <x:f>S637+U637</x:f>
        <x:v>4669.801497106852</x:v>
      </x:c>
      <x:c r="W637" s="2" t="n">
        <x:f>IF(N637&gt;0,1,0)</x:f>
        <x:v>0</x:v>
      </x:c>
      <x:c r="X637" s="2" t="n">
        <x:f>IF(U637&gt;0,1,0)</x:f>
        <x:v>0</x:v>
      </x:c>
      <x:c r="Y637" s="9" t="n">
        <x:f>MAX(U637,0)</x:f>
        <x:v>0</x:v>
      </x:c>
      <x:c r="Z637" s="9" t="n">
        <x:f>-MIN(U637,0)</x:f>
        <x:v>60.5803523064096</x:v>
      </x:c>
    </x:row>
    <x:row r="638" ht="23" customHeight="1">
      <x:c r="A638" s="2" t="str">
        <x:v>4H-RSI-全期</x:v>
      </x:c>
      <x:c r="B638" s="2" t="str">
        <x:v>4H</x:v>
      </x:c>
      <x:c r="C638" s="2" t="str">
        <x:v>RSI</x:v>
      </x:c>
      <x:c r="D638" s="2" t="str">
        <x:v>全期</x:v>
      </x:c>
      <x:c r="E638" s="2" t="n">
        <x:v>241</x:v>
      </x:c>
      <x:c r="F638" s="2" t="str">
        <x:v>空</x:v>
      </x:c>
      <x:c r="G638" s="11" t="n">
        <x:v>46124.166666666664</x:v>
      </x:c>
      <x:c r="H638" s="11" t="n">
        <x:v>46124.333333333336</x:v>
      </x:c>
      <x:c r="I638" s="11" t="n">
        <x:v>46125.99998842592</x:v>
      </x:c>
      <x:c r="J638" s="9" t="n">
        <x:v>73013.4</x:v>
      </x:c>
      <x:c r="K638" s="9" t="n">
        <x:v>71823.6</x:v>
      </x:c>
      <x:c r="L638" s="9" t="n">
        <x:v>72998.79732</x:v>
      </x:c>
      <x:c r="M638" s="9" t="n">
        <x:v>71837.96472</x:v>
      </x:c>
      <x:c r="N638" s="10" t="n">
        <x:f>IF(F638="多",1,-1)*(K638/J638-1)</x:f>
        <x:v>0.01629563888272545</x:v>
      </x:c>
      <x:c r="O638" s="10" t="n">
        <x:f>IF(F638="多",1,-1)*(M638/L638-1)</x:f>
        <x:v>0.015902078426187294</x:v>
      </x:c>
      <x:c r="P638" s="10" t="n">
        <x:v>0.0009920489607869063</x:v>
      </x:c>
      <x:c r="Q638" s="10" t="n">
        <x:v>0.00004349979527855632</x:v>
      </x:c>
      <x:c r="R638" s="10" t="n">
        <x:f>O638-P638-Q638</x:f>
        <x:v>0.014866529670121831</x:v>
      </x:c>
      <x:c r="S638" s="9" t="n">
        <x:f>V637</x:f>
        <x:v>4669.801497106852</x:v>
      </x:c>
      <x:c r="T638" s="9" t="n">
        <x:f>S638/(1+'回测计划'!$B$33)</x:f>
        <x:v>4667.46776322524</x:v>
      </x:c>
      <x:c r="U638" s="9" t="n">
        <x:f>T638*R638</x:f>
        <x:v>69.38904798632521</x:v>
      </x:c>
      <x:c r="V638" s="9" t="n">
        <x:f>S638+U638</x:f>
        <x:v>4739.190545093177</x:v>
      </x:c>
      <x:c r="W638" s="2" t="n">
        <x:f>IF(N638&gt;0,1,0)</x:f>
        <x:v>1</x:v>
      </x:c>
      <x:c r="X638" s="2" t="n">
        <x:f>IF(U638&gt;0,1,0)</x:f>
        <x:v>1</x:v>
      </x:c>
      <x:c r="Y638" s="9" t="n">
        <x:f>MAX(U638,0)</x:f>
        <x:v>69.38904798632521</x:v>
      </x:c>
      <x:c r="Z638" s="9" t="n">
        <x:f>-MIN(U638,0)</x:f>
        <x:v>0</x:v>
      </x:c>
    </x:row>
    <x:row r="639" ht="23" customHeight="1">
      <x:c r="A639" s="2" t="str">
        <x:v>4H-RSI-全期</x:v>
      </x:c>
      <x:c r="B639" s="2" t="str">
        <x:v>4H</x:v>
      </x:c>
      <x:c r="C639" s="2" t="str">
        <x:v>RSI</x:v>
      </x:c>
      <x:c r="D639" s="2" t="str">
        <x:v>全期</x:v>
      </x:c>
      <x:c r="E639" s="2" t="n">
        <x:v>242</x:v>
      </x:c>
      <x:c r="F639" s="2" t="str">
        <x:v>空</x:v>
      </x:c>
      <x:c r="G639" s="11" t="n">
        <x:v>46126.666666666664</x:v>
      </x:c>
      <x:c r="H639" s="11" t="n">
        <x:v>46126.833333333336</x:v>
      </x:c>
      <x:c r="I639" s="11" t="n">
        <x:v>46128.49998842592</x:v>
      </x:c>
      <x:c r="J639" s="9" t="n">
        <x:v>74342.4</x:v>
      </x:c>
      <x:c r="K639" s="9" t="n">
        <x:v>74851.9</x:v>
      </x:c>
      <x:c r="L639" s="9" t="n">
        <x:v>74327.53151999999</x:v>
      </x:c>
      <x:c r="M639" s="9" t="n">
        <x:v>74866.87038</x:v>
      </x:c>
      <x:c r="N639" s="10" t="n">
        <x:f>IF(F639="多",1,-1)*(K639/J639-1)</x:f>
        <x:v>-0.006853424156336052</x:v>
      </x:c>
      <x:c r="O639" s="10" t="n">
        <x:f>IF(F639="多",1,-1)*(M639/L639-1)</x:f>
        <x:v>-0.007256246090385554</x:v>
      </x:c>
      <x:c r="P639" s="10" t="n">
        <x:v>0.0010036281230451926</x:v>
      </x:c>
      <x:c r="Q639" s="10" t="n">
        <x:v>0.00030168429618721254</x:v>
      </x:c>
      <x:c r="R639" s="10" t="n">
        <x:f>O639-P639-Q639</x:f>
        <x:v>-0.00856155850961796</x:v>
      </x:c>
      <x:c r="S639" s="9" t="n">
        <x:f>V638</x:f>
        <x:v>4739.190545093177</x:v>
      </x:c>
      <x:c r="T639" s="9" t="n">
        <x:f>S639/(1+'回测计划'!$B$33)</x:f>
        <x:v>4736.822134026164</x:v>
      </x:c>
      <x:c r="U639" s="9" t="n">
        <x:f>T639*R639</x:f>
        <x:v>-40.55457985011841</x:v>
      </x:c>
      <x:c r="V639" s="9" t="n">
        <x:f>S639+U639</x:f>
        <x:v>4698.635965243059</x:v>
      </x:c>
      <x:c r="W639" s="2" t="n">
        <x:f>IF(N639&gt;0,1,0)</x:f>
        <x:v>0</x:v>
      </x:c>
      <x:c r="X639" s="2" t="n">
        <x:f>IF(U639&gt;0,1,0)</x:f>
        <x:v>0</x:v>
      </x:c>
      <x:c r="Y639" s="9" t="n">
        <x:f>MAX(U639,0)</x:f>
        <x:v>0</x:v>
      </x:c>
      <x:c r="Z639" s="9" t="n">
        <x:f>-MIN(U639,0)</x:f>
        <x:v>40.55457985011841</x:v>
      </x:c>
    </x:row>
    <x:row r="640" ht="23" customHeight="1">
      <x:c r="A640" s="2" t="str">
        <x:v>4H-RSI-全期</x:v>
      </x:c>
      <x:c r="B640" s="2" t="str">
        <x:v>4H</x:v>
      </x:c>
      <x:c r="C640" s="2" t="str">
        <x:v>RSI</x:v>
      </x:c>
      <x:c r="D640" s="2" t="str">
        <x:v>全期</x:v>
      </x:c>
      <x:c r="E640" s="2" t="n">
        <x:v>243</x:v>
      </x:c>
      <x:c r="F640" s="2" t="str">
        <x:v>空</x:v>
      </x:c>
      <x:c r="G640" s="11" t="n">
        <x:v>46129.166666666664</x:v>
      </x:c>
      <x:c r="H640" s="11" t="n">
        <x:v>46129.333333333336</x:v>
      </x:c>
      <x:c r="I640" s="11" t="n">
        <x:v>46130.99998842592</x:v>
      </x:c>
      <x:c r="J640" s="9" t="n">
        <x:v>75106.8</x:v>
      </x:c>
      <x:c r="K640" s="9" t="n">
        <x:v>76124.8</x:v>
      </x:c>
      <x:c r="L640" s="9" t="n">
        <x:v>75091.77864</x:v>
      </x:c>
      <x:c r="M640" s="9" t="n">
        <x:v>76140.02496</x:v>
      </x:c>
      <x:c r="N640" s="10" t="n">
        <x:f>IF(F640="多",1,-1)*(K640/J640-1)</x:f>
        <x:v>-0.013554032391208226</x:v>
      </x:c>
      <x:c r="O640" s="10" t="n">
        <x:f>IF(F640="多",1,-1)*(M640/L640-1)</x:f>
        <x:v>-0.013959535104707266</x:v>
      </x:c>
      <x:c r="P640" s="10" t="n">
        <x:v>0.0010069797675523536</x:v>
      </x:c>
      <x:c r="Q640" s="10" t="n">
        <x:v>0.00020657402726171765</x:v>
      </x:c>
      <x:c r="R640" s="10" t="n">
        <x:f>O640-P640-Q640</x:f>
        <x:v>-0.015173088899521337</x:v>
      </x:c>
      <x:c r="S640" s="9" t="n">
        <x:f>V639</x:f>
        <x:v>4698.635965243059</x:v>
      </x:c>
      <x:c r="T640" s="9" t="n">
        <x:f>S640/(1+'回测计划'!$B$33)</x:f>
        <x:v>4696.287821332393</x:v>
      </x:c>
      <x:c r="U640" s="9" t="n">
        <x:f>T640*R640</x:f>
        <x:v>-71.25719261081578</x:v>
      </x:c>
      <x:c r="V640" s="9" t="n">
        <x:f>S640+U640</x:f>
        <x:v>4627.378772632243</x:v>
      </x:c>
      <x:c r="W640" s="2" t="n">
        <x:f>IF(N640&gt;0,1,0)</x:f>
        <x:v>0</x:v>
      </x:c>
      <x:c r="X640" s="2" t="n">
        <x:f>IF(U640&gt;0,1,0)</x:f>
        <x:v>0</x:v>
      </x:c>
      <x:c r="Y640" s="9" t="n">
        <x:f>MAX(U640,0)</x:f>
        <x:v>0</x:v>
      </x:c>
      <x:c r="Z640" s="9" t="n">
        <x:f>-MIN(U640,0)</x:f>
        <x:v>71.25719261081578</x:v>
      </x:c>
    </x:row>
    <x:row r="641" ht="23" customHeight="1">
      <x:c r="A641" s="2" t="str">
        <x:v>4H-RSI-全期</x:v>
      </x:c>
      <x:c r="B641" s="2" t="str">
        <x:v>4H</x:v>
      </x:c>
      <x:c r="C641" s="2" t="str">
        <x:v>RSI</x:v>
      </x:c>
      <x:c r="D641" s="2" t="str">
        <x:v>全期</x:v>
      </x:c>
      <x:c r="E641" s="2" t="n">
        <x:v>244</x:v>
      </x:c>
      <x:c r="F641" s="2" t="str">
        <x:v>空</x:v>
      </x:c>
      <x:c r="G641" s="11" t="n">
        <x:v>46135.00000000001</x:v>
      </x:c>
      <x:c r="H641" s="11" t="n">
        <x:v>46135.166666666664</x:v>
      </x:c>
      <x:c r="I641" s="11" t="n">
        <x:v>46136.833321759266</x:v>
      </x:c>
      <x:c r="J641" s="9" t="n">
        <x:v>78791.3</x:v>
      </x:c>
      <x:c r="K641" s="9" t="n">
        <x:v>78194.8</x:v>
      </x:c>
      <x:c r="L641" s="9" t="n">
        <x:v>78775.54174</x:v>
      </x:c>
      <x:c r="M641" s="9" t="n">
        <x:v>78210.43896</x:v>
      </x:c>
      <x:c r="N641" s="10" t="n">
        <x:f>IF(F641="多",1,-1)*(K641/J641-1)</x:f>
        <x:v>0.007570632798291177</x:v>
      </x:c>
      <x:c r="O641" s="10" t="n">
        <x:f>IF(F641="多",1,-1)*(M641/L641-1)</x:f>
        <x:v>0.007173581641179094</x:v>
      </x:c>
      <x:c r="P641" s="10" t="n">
        <x:v>0.0009964132091794104</x:v>
      </x:c>
      <x:c r="Q641" s="10" t="n">
        <x:v>0.000295345643285137</x:v>
      </x:c>
      <x:c r="R641" s="10" t="n">
        <x:f>O641-P641-Q641</x:f>
        <x:v>0.005881822788714547</x:v>
      </x:c>
      <x:c r="S641" s="9" t="n">
        <x:f>V640</x:f>
        <x:v>4627.378772632243</x:v>
      </x:c>
      <x:c r="T641" s="9" t="n">
        <x:f>S641/(1+'回测计划'!$B$33)</x:f>
        <x:v>4625.066239512487</x:v>
      </x:c>
      <x:c r="U641" s="9" t="n">
        <x:f>T641*R641</x:f>
        <x:v>27.20382000687884</x:v>
      </x:c>
      <x:c r="V641" s="9" t="n">
        <x:f>S641+U641</x:f>
        <x:v>4654.582592639123</x:v>
      </x:c>
      <x:c r="W641" s="2" t="n">
        <x:f>IF(N641&gt;0,1,0)</x:f>
        <x:v>1</x:v>
      </x:c>
      <x:c r="X641" s="2" t="n">
        <x:f>IF(U641&gt;0,1,0)</x:f>
        <x:v>1</x:v>
      </x:c>
      <x:c r="Y641" s="9" t="n">
        <x:f>MAX(U641,0)</x:f>
        <x:v>27.20382000687884</x:v>
      </x:c>
      <x:c r="Z641" s="9" t="n">
        <x:f>-MIN(U641,0)</x:f>
        <x:v>0</x:v>
      </x:c>
    </x:row>
    <x:row r="642" ht="23" customHeight="1">
      <x:c r="A642" s="2" t="str">
        <x:v>4H-RSI-全期</x:v>
      </x:c>
      <x:c r="B642" s="2" t="str">
        <x:v>4H</x:v>
      </x:c>
      <x:c r="C642" s="2" t="str">
        <x:v>RSI</x:v>
      </x:c>
      <x:c r="D642" s="2" t="str">
        <x:v>全期</x:v>
      </x:c>
      <x:c r="E642" s="2" t="n">
        <x:v>245</x:v>
      </x:c>
      <x:c r="F642" s="2" t="str">
        <x:v>空</x:v>
      </x:c>
      <x:c r="G642" s="11" t="n">
        <x:v>46145.00000000001</x:v>
      </x:c>
      <x:c r="H642" s="11" t="n">
        <x:v>46145.166666666664</x:v>
      </x:c>
      <x:c r="I642" s="11" t="n">
        <x:v>46146.833321759266</x:v>
      </x:c>
      <x:c r="J642" s="9" t="n">
        <x:v>78444.1</x:v>
      </x:c>
      <x:c r="K642" s="9" t="n">
        <x:v>78753.5</x:v>
      </x:c>
      <x:c r="L642" s="9" t="n">
        <x:v>78428.41118000001</x:v>
      </x:c>
      <x:c r="M642" s="9" t="n">
        <x:v>78769.2507</x:v>
      </x:c>
      <x:c r="N642" s="10" t="n">
        <x:f>IF(F642="多",1,-1)*(K642/J642-1)</x:f>
        <x:v>-0.00394420995332978</x:v>
      </x:c>
      <x:c r="O642" s="10" t="n">
        <x:f>IF(F642="多",1,-1)*(M642/L642-1)</x:f>
        <x:v>-0.004345867968914119</x:v>
      </x:c>
      <x:c r="P642" s="10" t="n">
        <x:v>0.0010021729339844572</x:v>
      </x:c>
      <x:c r="Q642" s="10" t="n">
        <x:v>-0.00005754402222578265</x:v>
      </x:c>
      <x:c r="R642" s="10" t="n">
        <x:f>O642-P642-Q642</x:f>
        <x:v>-0.005290496880672794</x:v>
      </x:c>
      <x:c r="S642" s="9" t="n">
        <x:f>V641</x:f>
        <x:v>4654.582592639123</x:v>
      </x:c>
      <x:c r="T642" s="9" t="n">
        <x:f>S642/(1+'回测计划'!$B$33)</x:f>
        <x:v>4652.25646440692</x:v>
      </x:c>
      <x:c r="U642" s="9" t="n">
        <x:f>T642*R642</x:f>
        <x:v>-24.61274831303465</x:v>
      </x:c>
      <x:c r="V642" s="9" t="n">
        <x:f>S642+U642</x:f>
        <x:v>4629.969844326088</x:v>
      </x:c>
      <x:c r="W642" s="2" t="n">
        <x:f>IF(N642&gt;0,1,0)</x:f>
        <x:v>0</x:v>
      </x:c>
      <x:c r="X642" s="2" t="n">
        <x:f>IF(U642&gt;0,1,0)</x:f>
        <x:v>0</x:v>
      </x:c>
      <x:c r="Y642" s="9" t="n">
        <x:f>MAX(U642,0)</x:f>
        <x:v>0</x:v>
      </x:c>
      <x:c r="Z642" s="9" t="n">
        <x:f>-MIN(U642,0)</x:f>
        <x:v>24.61274831303465</x:v>
      </x:c>
    </x:row>
    <x:row r="643" ht="23" customHeight="1">
      <x:c r="A643" s="2" t="str">
        <x:v>4H-RSI-全期</x:v>
      </x:c>
      <x:c r="B643" s="2" t="str">
        <x:v>4H</x:v>
      </x:c>
      <x:c r="C643" s="2" t="str">
        <x:v>RSI</x:v>
      </x:c>
      <x:c r="D643" s="2" t="str">
        <x:v>全期</x:v>
      </x:c>
      <x:c r="E643" s="2" t="n">
        <x:v>246</x:v>
      </x:c>
      <x:c r="F643" s="2" t="str">
        <x:v>空</x:v>
      </x:c>
      <x:c r="G643" s="11" t="n">
        <x:v>46147.50000000001</x:v>
      </x:c>
      <x:c r="H643" s="11" t="n">
        <x:v>46147.666666666664</x:v>
      </x:c>
      <x:c r="I643" s="11" t="n">
        <x:v>46149.333321759266</x:v>
      </x:c>
      <x:c r="J643" s="9" t="n">
        <x:v>80815.8</x:v>
      </x:c>
      <x:c r="K643" s="9" t="n">
        <x:v>81390.1</x:v>
      </x:c>
      <x:c r="L643" s="9" t="n">
        <x:v>80799.63684</x:v>
      </x:c>
      <x:c r="M643" s="9" t="n">
        <x:v>81406.37802</x:v>
      </x:c>
      <x:c r="N643" s="10" t="n">
        <x:f>IF(F643="多",1,-1)*(K643/J643-1)</x:f>
        <x:v>-0.007106283672252189</x:v>
      </x:c>
      <x:c r="O643" s="10" t="n">
        <x:f>IF(F643="多",1,-1)*(M643/L643-1)</x:f>
        <x:v>-0.007509206770340615</x:v>
      </x:c>
      <x:c r="P643" s="10" t="n">
        <x:v>0.0010037546033851703</x:v>
      </x:c>
      <x:c r="Q643" s="10" t="n">
        <x:v>0.0003208415459291658</x:v>
      </x:c>
      <x:c r="R643" s="10" t="n">
        <x:f>O643-P643-Q643</x:f>
        <x:v>-0.008833802919654951</x:v>
      </x:c>
      <x:c r="S643" s="9" t="n">
        <x:f>V642</x:f>
        <x:v>4629.969844326088</x:v>
      </x:c>
      <x:c r="T643" s="9" t="n">
        <x:f>S643/(1+'回测计划'!$B$33)</x:f>
        <x:v>4627.656016317929</x:v>
      </x:c>
      <x:c r="U643" s="9" t="n">
        <x:f>T643*R643</x:f>
        <x:v>-40.87980122810812</x:v>
      </x:c>
      <x:c r="V643" s="9" t="n">
        <x:f>S643+U643</x:f>
        <x:v>4589.09004309798</x:v>
      </x:c>
      <x:c r="W643" s="2" t="n">
        <x:f>IF(N643&gt;0,1,0)</x:f>
        <x:v>0</x:v>
      </x:c>
      <x:c r="X643" s="2" t="n">
        <x:f>IF(U643&gt;0,1,0)</x:f>
        <x:v>0</x:v>
      </x:c>
      <x:c r="Y643" s="9" t="n">
        <x:f>MAX(U643,0)</x:f>
        <x:v>0</x:v>
      </x:c>
      <x:c r="Z643" s="9" t="n">
        <x:f>-MIN(U643,0)</x:f>
        <x:v>40.87980122810812</x:v>
      </x:c>
    </x:row>
    <x:row r="644" ht="23" customHeight="1">
      <x:c r="A644" s="2" t="str">
        <x:v>4H-RSI-全期</x:v>
      </x:c>
      <x:c r="B644" s="2" t="str">
        <x:v>4H</x:v>
      </x:c>
      <x:c r="C644" s="2" t="str">
        <x:v>RSI</x:v>
      </x:c>
      <x:c r="D644" s="2" t="str">
        <x:v>全期</x:v>
      </x:c>
      <x:c r="E644" s="2" t="n">
        <x:v>247</x:v>
      </x:c>
      <x:c r="F644" s="2" t="str">
        <x:v>多</x:v>
      </x:c>
      <x:c r="G644" s="11" t="n">
        <x:v>46165.333333333336</x:v>
      </x:c>
      <x:c r="H644" s="11" t="n">
        <x:v>46165.50000000001</x:v>
      </x:c>
      <x:c r="I644" s="11" t="n">
        <x:v>46167.166655092595</x:v>
      </x:c>
      <x:c r="J644" s="9" t="n">
        <x:v>75599</x:v>
      </x:c>
      <x:c r="K644" s="9" t="n">
        <x:v>76738.5</x:v>
      </x:c>
      <x:c r="L644" s="9" t="n">
        <x:v>75614.1198</x:v>
      </x:c>
      <x:c r="M644" s="9" t="n">
        <x:v>76723.1523</x:v>
      </x:c>
      <x:c r="N644" s="10" t="n">
        <x:f>IF(F644="多",1,-1)*(K644/J644-1)</x:f>
        <x:v>0.015072950700406151</x:v>
      </x:c>
      <x:c r="O644" s="10" t="n">
        <x:f>IF(F644="多",1,-1)*(M644/L644-1)</x:f>
        <x:v>0.014667002709723986</x:v>
      </x:c>
      <x:c r="P644" s="10" t="n">
        <x:v>0.0010073335013548622</x:v>
      </x:c>
      <x:c r="Q644" s="10" t="n">
        <x:v>0.0003032724519149556</x:v>
      </x:c>
      <x:c r="R644" s="10" t="n">
        <x:f>O644-P644-Q644</x:f>
        <x:v>0.013356396756454168</x:v>
      </x:c>
      <x:c r="S644" s="9" t="n">
        <x:f>V643</x:f>
        <x:v>4589.09004309798</x:v>
      </x:c>
      <x:c r="T644" s="9" t="n">
        <x:f>S644/(1+'回测计划'!$B$33)</x:f>
        <x:v>4586.7966447755925</x:v>
      </x:c>
      <x:c r="U644" s="9" t="n">
        <x:f>T644*R644</x:f>
        <x:v>61.263075828795586</x:v>
      </x:c>
      <x:c r="V644" s="9" t="n">
        <x:f>S644+U644</x:f>
        <x:v>4650.353118926776</x:v>
      </x:c>
      <x:c r="W644" s="2" t="n">
        <x:f>IF(N644&gt;0,1,0)</x:f>
        <x:v>1</x:v>
      </x:c>
      <x:c r="X644" s="2" t="n">
        <x:f>IF(U644&gt;0,1,0)</x:f>
        <x:v>1</x:v>
      </x:c>
      <x:c r="Y644" s="9" t="n">
        <x:f>MAX(U644,0)</x:f>
        <x:v>61.263075828795586</x:v>
      </x:c>
      <x:c r="Z644" s="9" t="n">
        <x:f>-MIN(U644,0)</x:f>
        <x:v>0</x:v>
      </x:c>
    </x:row>
    <x:row r="645" ht="23" customHeight="1">
      <x:c r="A645" s="2" t="str">
        <x:v>4H-RSI-全期</x:v>
      </x:c>
      <x:c r="B645" s="2" t="str">
        <x:v>4H</x:v>
      </x:c>
      <x:c r="C645" s="2" t="str">
        <x:v>RSI</x:v>
      </x:c>
      <x:c r="D645" s="2" t="str">
        <x:v>全期</x:v>
      </x:c>
      <x:c r="E645" s="2" t="n">
        <x:v>248</x:v>
      </x:c>
      <x:c r="F645" s="2" t="str">
        <x:v>多</x:v>
      </x:c>
      <x:c r="G645" s="11" t="n">
        <x:v>46204.00000000001</x:v>
      </x:c>
      <x:c r="H645" s="11" t="n">
        <x:v>46204.166666666664</x:v>
      </x:c>
      <x:c r="I645" s="11" t="n">
        <x:v>46205.833321759266</x:v>
      </x:c>
      <x:c r="J645" s="9" t="n">
        <x:v>58794</x:v>
      </x:c>
      <x:c r="K645" s="9" t="n">
        <x:v>61329.1</x:v>
      </x:c>
      <x:c r="L645" s="9" t="n">
        <x:v>58805.758799999996</x:v>
      </x:c>
      <x:c r="M645" s="9" t="n">
        <x:v>61316.83418</x:v>
      </x:c>
      <x:c r="N645" s="10" t="n">
        <x:f>IF(F645="多",1,-1)*(K645/J645-1)</x:f>
        <x:v>0.04311834540939552</x:v>
      </x:c>
      <x:c r="O645" s="10" t="n">
        <x:f>IF(F645="多",1,-1)*(M645/L645-1)</x:f>
        <x:v>0.04270118150401281</x:v>
      </x:c>
      <x:c r="P645" s="10" t="n">
        <x:v>0.0010213505907520064</x:v>
      </x:c>
      <x:c r="Q645" s="10" t="n">
        <x:v>0.0002811442258662032</x:v>
      </x:c>
      <x:c r="R645" s="10" t="n">
        <x:f>O645-P645-Q645</x:f>
        <x:v>0.0413986866873946</x:v>
      </x:c>
      <x:c r="S645" s="9" t="n">
        <x:f>V644</x:f>
        <x:v>4650.353118926776</x:v>
      </x:c>
      <x:c r="T645" s="9" t="n">
        <x:f>S645/(1+'回测计划'!$B$33)</x:f>
        <x:v>4648.029104374589</x:v>
      </x:c>
      <x:c r="U645" s="9" t="n">
        <x:f>T645*R645</x:f>
        <x:v>192.42230060589495</x:v>
      </x:c>
      <x:c r="V645" s="9" t="n">
        <x:f>S645+U645</x:f>
        <x:v>4842.775419532671</x:v>
      </x:c>
      <x:c r="W645" s="2" t="n">
        <x:f>IF(N645&gt;0,1,0)</x:f>
        <x:v>1</x:v>
      </x:c>
      <x:c r="X645" s="2" t="n">
        <x:f>IF(U645&gt;0,1,0)</x:f>
        <x:v>1</x:v>
      </x:c>
      <x:c r="Y645" s="9" t="n">
        <x:f>MAX(U645,0)</x:f>
        <x:v>192.42230060589495</x:v>
      </x:c>
      <x:c r="Z645" s="9" t="n">
        <x:f>-MIN(U645,0)</x:f>
        <x:v>0</x:v>
      </x:c>
    </x:row>
    <x:row r="646" ht="23" customHeight="1">
      <x:c r="A646" s="2" t="str">
        <x:v>4H-RSI-全期</x:v>
      </x:c>
      <x:c r="B646" s="2" t="str">
        <x:v>4H</x:v>
      </x:c>
      <x:c r="C646" s="2" t="str">
        <x:v>RSI</x:v>
      </x:c>
      <x:c r="D646" s="2" t="str">
        <x:v>全期</x:v>
      </x:c>
      <x:c r="E646" s="2" t="n">
        <x:v>249</x:v>
      </x:c>
      <x:c r="F646" s="2" t="str">
        <x:v>空</x:v>
      </x:c>
      <x:c r="G646" s="11" t="n">
        <x:v>46209.333333333336</x:v>
      </x:c>
      <x:c r="H646" s="11" t="n">
        <x:v>46209.50000000001</x:v>
      </x:c>
      <x:c r="I646" s="11" t="n">
        <x:v>46211.166655092595</x:v>
      </x:c>
      <x:c r="J646" s="9" t="n">
        <x:v>63272.9</x:v>
      </x:c>
      <x:c r="K646" s="9" t="n">
        <x:v>63794.9</x:v>
      </x:c>
      <x:c r="L646" s="9" t="n">
        <x:v>63260.24542</x:v>
      </x:c>
      <x:c r="M646" s="9" t="n">
        <x:v>63807.65898</x:v>
      </x:c>
      <x:c r="N646" s="10" t="n">
        <x:f>IF(F646="多",1,-1)*(K646/J646-1)</x:f>
        <x:v>-0.008249977478509862</x:v>
      </x:c>
      <x:c r="O646" s="10" t="n">
        <x:f>IF(F646="多",1,-1)*(M646/L646-1)</x:f>
        <x:v>-0.008653358145634504</x:v>
      </x:c>
      <x:c r="P646" s="10" t="n">
        <x:v>0.0010043266790728173</x:v>
      </x:c>
      <x:c r="Q646" s="10" t="n">
        <x:v>-0.0003893227017297859</x:v>
      </x:c>
      <x:c r="R646" s="10" t="n">
        <x:f>O646-P646-Q646</x:f>
        <x:v>-0.009268362122977535</x:v>
      </x:c>
      <x:c r="S646" s="9" t="n">
        <x:f>V645</x:f>
        <x:v>4842.775419532671</x:v>
      </x:c>
      <x:c r="T646" s="9" t="n">
        <x:f>S646/(1+'回测计划'!$B$33)</x:f>
        <x:v>4840.355241911715</x:v>
      </x:c>
      <x:c r="U646" s="9" t="n">
        <x:f>T646*R646</x:f>
        <x:v>-44.862165185890305</x:v>
      </x:c>
      <x:c r="V646" s="9" t="n">
        <x:f>S646+U646</x:f>
        <x:v>4797.91325434678</x:v>
      </x:c>
      <x:c r="W646" s="2" t="n">
        <x:f>IF(N646&gt;0,1,0)</x:f>
        <x:v>0</x:v>
      </x:c>
      <x:c r="X646" s="2" t="n">
        <x:f>IF(U646&gt;0,1,0)</x:f>
        <x:v>0</x:v>
      </x:c>
      <x:c r="Y646" s="9" t="n">
        <x:f>MAX(U646,0)</x:f>
        <x:v>0</x:v>
      </x:c>
      <x:c r="Z646" s="9" t="n">
        <x:f>-MIN(U646,0)</x:f>
        <x:v>44.862165185890305</x:v>
      </x:c>
    </x:row>
    <x:row r="647" ht="23" customHeight="1">
      <x:c r="A647" s="2" t="str">
        <x:v>4H-RSI-全期</x:v>
      </x:c>
      <x:c r="B647" s="2" t="str">
        <x:v>4H</x:v>
      </x:c>
      <x:c r="C647" s="2" t="str">
        <x:v>RSI</x:v>
      </x:c>
      <x:c r="D647" s="2" t="str">
        <x:v>全期</x:v>
      </x:c>
      <x:c r="E647" s="2" t="n">
        <x:v>250</x:v>
      </x:c>
      <x:c r="F647" s="2" t="str">
        <x:v>空</x:v>
      </x:c>
      <x:c r="G647" s="11" t="n">
        <x:v>46213.833333333336</x:v>
      </x:c>
      <x:c r="H647" s="11" t="n">
        <x:v>46214.00000000001</x:v>
      </x:c>
      <x:c r="I647" s="11" t="n">
        <x:v>46215.666655092595</x:v>
      </x:c>
      <x:c r="J647" s="9" t="n">
        <x:v>64018.7</x:v>
      </x:c>
      <x:c r="K647" s="9" t="n">
        <x:v>63856.4</x:v>
      </x:c>
      <x:c r="L647" s="9" t="n">
        <x:v>64005.89626</x:v>
      </x:c>
      <x:c r="M647" s="9" t="n">
        <x:v>63869.17128</x:v>
      </x:c>
      <x:c r="N647" s="10" t="n">
        <x:f>IF(F647="多",1,-1)*(K647/J647-1)</x:f>
        <x:v>0.0025351967472003745</x:v>
      </x:c>
      <x:c r="O647" s="10" t="n">
        <x:f>IF(F647="多",1,-1)*(M647/L647-1)</x:f>
        <x:v>0.0021361310127524513</x:v>
      </x:c>
      <x:c r="P647" s="10" t="n">
        <x:v>0.0009989319344936238</x:v>
      </x:c>
      <x:c r="Q647" s="10" t="n">
        <x:v>-0.00029273735619411495</x:v>
      </x:c>
      <x:c r="R647" s="10" t="n">
        <x:f>O647-P647-Q647</x:f>
        <x:v>0.0014299364344529425</x:v>
      </x:c>
      <x:c r="S647" s="9" t="n">
        <x:f>V646</x:f>
        <x:v>4797.91325434678</x:v>
      </x:c>
      <x:c r="T647" s="9" t="n">
        <x:f>S647/(1+'回测计划'!$B$33)</x:f>
        <x:v>4795.515496598481</x:v>
      </x:c>
      <x:c r="U647" s="9" t="n">
        <x:f>T647*R647</x:f>
        <x:v>6.8572823305698645</x:v>
      </x:c>
      <x:c r="V647" s="9" t="n">
        <x:f>S647+U647</x:f>
        <x:v>4804.77053667735</x:v>
      </x:c>
      <x:c r="W647" s="2" t="n">
        <x:f>IF(N647&gt;0,1,0)</x:f>
        <x:v>1</x:v>
      </x:c>
      <x:c r="X647" s="2" t="n">
        <x:f>IF(U647&gt;0,1,0)</x:f>
        <x:v>1</x:v>
      </x:c>
      <x:c r="Y647" s="9" t="n">
        <x:f>MAX(U647,0)</x:f>
        <x:v>6.8572823305698645</x:v>
      </x:c>
      <x:c r="Z647" s="9" t="n">
        <x:f>-MIN(U647,0)</x:f>
        <x:v>0</x:v>
      </x:c>
    </x:row>
    <x:row r="648" ht="23" customHeight="1">
      <x:c r="A648" s="2" t="str">
        <x:v>4H-RSI-全期</x:v>
      </x:c>
      <x:c r="B648" s="2" t="str">
        <x:v>4H</x:v>
      </x:c>
      <x:c r="C648" s="2" t="str">
        <x:v>RSI</x:v>
      </x:c>
      <x:c r="D648" s="2" t="str">
        <x:v>全期</x:v>
      </x:c>
      <x:c r="E648" s="2" t="n">
        <x:v>251</x:v>
      </x:c>
      <x:c r="F648" s="2" t="str">
        <x:v>空</x:v>
      </x:c>
      <x:c r="G648" s="11" t="n">
        <x:v>46223.50000000001</x:v>
      </x:c>
      <x:c r="H648" s="11" t="n">
        <x:v>46223.666666666664</x:v>
      </x:c>
      <x:c r="I648" s="11" t="n">
        <x:v>46225.333321759266</x:v>
      </x:c>
      <x:c r="J648" s="9" t="n">
        <x:v>64250</x:v>
      </x:c>
      <x:c r="K648" s="9" t="n">
        <x:v>66522.4</x:v>
      </x:c>
      <x:c r="L648" s="9" t="n">
        <x:v>64237.15</x:v>
      </x:c>
      <x:c r="M648" s="9" t="n">
        <x:v>66535.70447999999</x:v>
      </x:c>
      <x:c r="N648" s="10" t="n">
        <x:f>IF(F648="多",1,-1)*(K648/J648-1)</x:f>
        <x:v>-0.03536809338521385</x:v>
      </x:c>
      <x:c r="O648" s="10" t="n">
        <x:f>IF(F648="多",1,-1)*(M648/L648-1)</x:f>
        <x:v>-0.035782323468584565</x:v>
      </x:c>
      <x:c r="P648" s="10" t="n">
        <x:v>0.0010178911617342923</x:v>
      </x:c>
      <x:c r="Q648" s="10" t="n">
        <x:v>-0.00028575404010437884</x:v>
      </x:c>
      <x:c r="R648" s="10" t="n">
        <x:f>O648-P648-Q648</x:f>
        <x:v>-0.03651446059021448</x:v>
      </x:c>
      <x:c r="S648" s="9" t="n">
        <x:f>V647</x:f>
        <x:v>4804.77053667735</x:v>
      </x:c>
      <x:c r="T648" s="9" t="n">
        <x:f>S648/(1+'回测计划'!$B$33)</x:f>
        <x:v>4802.369352001349</x:v>
      </x:c>
      <x:c r="U648" s="9" t="n">
        <x:f>T648*R648</x:f>
        <x:v>-175.3559264433071</x:v>
      </x:c>
      <x:c r="V648" s="9" t="n">
        <x:f>S648+U648</x:f>
        <x:v>4629.414610234043</x:v>
      </x:c>
      <x:c r="W648" s="2" t="n">
        <x:f>IF(N648&gt;0,1,0)</x:f>
        <x:v>0</x:v>
      </x:c>
      <x:c r="X648" s="2" t="n">
        <x:f>IF(U648&gt;0,1,0)</x:f>
        <x:v>0</x:v>
      </x:c>
      <x:c r="Y648" s="9" t="n">
        <x:f>MAX(U648,0)</x:f>
        <x:v>0</x:v>
      </x:c>
      <x:c r="Z648" s="9" t="n">
        <x:f>-MIN(U648,0)</x:f>
        <x:v>175.3559264433071</x:v>
      </x:c>
    </x:row>
    <x:row r="649" ht="23" customHeight="1">
      <x:c r="A649" s="2" t="str">
        <x:v>4H-RSI-全期</x:v>
      </x:c>
      <x:c r="B649" s="2" t="str">
        <x:v>4H</x:v>
      </x:c>
      <x:c r="C649" s="2" t="str">
        <x:v>RSI</x:v>
      </x:c>
      <x:c r="D649" s="2" t="str">
        <x:v>全期</x:v>
      </x:c>
      <x:c r="E649" s="2" t="n">
        <x:v>252</x:v>
      </x:c>
      <x:c r="F649" s="2" t="str">
        <x:v>多</x:v>
      </x:c>
      <x:c r="G649" s="11" t="n">
        <x:v>46236.166666666664</x:v>
      </x:c>
      <x:c r="H649" s="11" t="n">
        <x:v>46236.333333333336</x:v>
      </x:c>
      <x:c r="I649" s="11" t="n">
        <x:v>46237.99998842592</x:v>
      </x:c>
      <x:c r="J649" s="9" t="n">
        <x:v>62792.3</x:v>
      </x:c>
      <x:c r="K649" s="9" t="n">
        <x:v>63659.5</x:v>
      </x:c>
      <x:c r="L649" s="9" t="n">
        <x:v>62804.85846</x:v>
      </x:c>
      <x:c r="M649" s="9" t="n">
        <x:v>63646.7681</x:v>
      </x:c>
      <x:c r="N649" s="10" t="n">
        <x:f>IF(F649="多",1,-1)*(K649/J649-1)</x:f>
        <x:v>0.013810610536642232</x:v>
      </x:c>
      <x:c r="O649" s="10" t="n">
        <x:f>IF(F649="多",1,-1)*(M649/L649-1)</x:f>
        <x:v>0.01340516738105868</x:v>
      </x:c>
      <x:c r="P649" s="10" t="n">
        <x:v>0.0010067025836905294</x:v>
      </x:c>
      <x:c r="Q649" s="10" t="n">
        <x:v>0.00033239358939560437</x:v>
      </x:c>
      <x:c r="R649" s="10" t="n">
        <x:f>O649-P649-Q649</x:f>
        <x:v>0.012066071207972547</x:v>
      </x:c>
      <x:c r="S649" s="9" t="n">
        <x:f>V648</x:f>
        <x:v>4629.414610234043</x:v>
      </x:c>
      <x:c r="T649" s="9" t="n">
        <x:f>S649/(1+'回测计划'!$B$33)</x:f>
        <x:v>4627.101059704191</x:v>
      </x:c>
      <x:c r="U649" s="9" t="n">
        <x:f>T649*R649</x:f>
        <x:v>55.830930872876</x:v>
      </x:c>
      <x:c r="V649" s="9" t="n">
        <x:f>S649+U649</x:f>
        <x:v>4685.245541106919</x:v>
      </x:c>
      <x:c r="W649" s="2" t="n">
        <x:f>IF(N649&gt;0,1,0)</x:f>
        <x:v>1</x:v>
      </x:c>
      <x:c r="X649" s="2" t="n">
        <x:f>IF(U649&gt;0,1,0)</x:f>
        <x:v>1</x:v>
      </x:c>
      <x:c r="Y649" s="9" t="n">
        <x:f>MAX(U649,0)</x:f>
        <x:v>55.830930872876</x:v>
      </x:c>
      <x:c r="Z649" s="9" t="n">
        <x:f>-MIN(U649,0)</x:f>
        <x:v>0</x:v>
      </x:c>
    </x:row>
    <x:row r="650" ht="23" customHeight="1">
      <x:c r="A650" s="2" t="str">
        <x:v>4H-RSI-全期</x:v>
      </x:c>
      <x:c r="B650" s="2" t="str">
        <x:v>4H</x:v>
      </x:c>
      <x:c r="C650" s="2" t="str">
        <x:v>RSI</x:v>
      </x:c>
      <x:c r="D650" s="2" t="str">
        <x:v>全期</x:v>
      </x:c>
      <x:c r="E650" s="2" t="n">
        <x:v>253</x:v>
      </x:c>
      <x:c r="F650" s="2" t="str">
        <x:v>空</x:v>
      </x:c>
      <x:c r="G650" s="11" t="n">
        <x:v>46241.833333333336</x:v>
      </x:c>
      <x:c r="H650" s="11" t="n">
        <x:v>46242.00000000001</x:v>
      </x:c>
      <x:c r="I650" s="11" t="n">
        <x:v>46243.666655092595</x:v>
      </x:c>
      <x:c r="J650" s="9" t="n">
        <x:v>64885.5</x:v>
      </x:c>
      <x:c r="K650" s="9" t="n">
        <x:v>64793.6</x:v>
      </x:c>
      <x:c r="L650" s="9" t="n">
        <x:v>64872.5229</x:v>
      </x:c>
      <x:c r="M650" s="9" t="n">
        <x:v>64806.55871999999</x:v>
      </x:c>
      <x:c r="N650" s="10" t="n">
        <x:f>IF(F650="多",1,-1)*(K650/J650-1)</x:f>
        <x:v>0.0014163410931564702</x:v>
      </x:c>
      <x:c r="O650" s="10" t="n">
        <x:f>IF(F650="多",1,-1)*(M650/L650-1)</x:f>
        <x:v>0.0010168277269205772</x:v>
      </x:c>
      <x:c r="P650" s="10" t="n">
        <x:v>0.0009994915861365396</x:v>
      </x:c>
      <x:c r="Q650" s="10" t="n">
        <x:v>-0.00021224121835630366</x:v>
      </x:c>
      <x:c r="R650" s="10" t="n">
        <x:f>O650-P650-Q650</x:f>
        <x:v>0.00022957735914034126</x:v>
      </x:c>
      <x:c r="S650" s="9" t="n">
        <x:f>V649</x:f>
        <x:v>4685.245541106919</x:v>
      </x:c>
      <x:c r="T650" s="9" t="n">
        <x:f>S650/(1+'回测计划'!$B$33)</x:f>
        <x:v>4682.904089062387</x:v>
      </x:c>
      <x:c r="U650" s="9" t="n">
        <x:f>T650*R650</x:f>
        <x:v>1.0750887538744482</x:v>
      </x:c>
      <x:c r="V650" s="9" t="n">
        <x:f>S650+U650</x:f>
        <x:v>4686.320629860793</x:v>
      </x:c>
      <x:c r="W650" s="2" t="n">
        <x:f>IF(N650&gt;0,1,0)</x:f>
        <x:v>1</x:v>
      </x:c>
      <x:c r="X650" s="2" t="n">
        <x:f>IF(U650&gt;0,1,0)</x:f>
        <x:v>1</x:v>
      </x:c>
      <x:c r="Y650" s="9" t="n">
        <x:f>MAX(U650,0)</x:f>
        <x:v>1.0750887538744482</x:v>
      </x:c>
      <x:c r="Z650" s="9" t="n">
        <x:f>-MIN(U650,0)</x:f>
        <x:v>0</x:v>
      </x:c>
    </x:row>
    <x:row r="651" ht="23" customHeight="1">
      <x:c r="A651" s="2" t="str">
        <x:v>4H-RSI-全期</x:v>
      </x:c>
      <x:c r="B651" s="2" t="str">
        <x:v>4H</x:v>
      </x:c>
      <x:c r="C651" s="2" t="str">
        <x:v>RSI</x:v>
      </x:c>
      <x:c r="D651" s="2" t="str">
        <x:v>全期</x:v>
      </x:c>
      <x:c r="E651" s="2" t="n">
        <x:v>254</x:v>
      </x:c>
      <x:c r="F651" s="2" t="str">
        <x:v>空</x:v>
      </x:c>
      <x:c r="G651" s="11" t="n">
        <x:v>46259.00000000001</x:v>
      </x:c>
      <x:c r="H651" s="11" t="n">
        <x:v>46259.166666666664</x:v>
      </x:c>
      <x:c r="I651" s="11" t="n">
        <x:v>46260.833321759266</x:v>
      </x:c>
      <x:c r="J651" s="9" t="n">
        <x:v>78715.1</x:v>
      </x:c>
      <x:c r="K651" s="9" t="n">
        <x:v>78442.6</x:v>
      </x:c>
      <x:c r="L651" s="9" t="n">
        <x:v>78699.35698000001</x:v>
      </x:c>
      <x:c r="M651" s="9" t="n">
        <x:v>78458.28852</x:v>
      </x:c>
      <x:c r="N651" s="10" t="n">
        <x:f>IF(F651="多",1,-1)*(K651/J651-1)</x:f>
        <x:v>0.0034618516650554154</x:v>
      </x:c>
      <x:c r="O651" s="10" t="n">
        <x:f>IF(F651="多",1,-1)*(M651/L651-1)</x:f>
        <x:v>0.0030631566667218557</x:v>
      </x:c>
      <x:c r="P651" s="10" t="n">
        <x:v>0.000998468421666639</x:v>
      </x:c>
      <x:c r="Q651" s="10" t="n">
        <x:v>-0.00039713195528678745</x:v>
      </x:c>
      <x:c r="R651" s="10" t="n">
        <x:f>O651-P651-Q651</x:f>
        <x:v>0.0024618202003420043</x:v>
      </x:c>
      <x:c r="S651" s="9" t="n">
        <x:f>V650</x:f>
        <x:v>4686.320629860793</x:v>
      </x:c>
      <x:c r="T651" s="9" t="n">
        <x:f>S651/(1+'回测计划'!$B$33)</x:f>
        <x:v>4683.978640540523</x:v>
      </x:c>
      <x:c r="U651" s="9" t="n">
        <x:f>T651*R651</x:f>
        <x:v>11.53111323525314</x:v>
      </x:c>
      <x:c r="V651" s="9" t="n">
        <x:f>S651+U651</x:f>
        <x:v>4697.851743096046</x:v>
      </x:c>
      <x:c r="W651" s="2" t="n">
        <x:f>IF(N651&gt;0,1,0)</x:f>
        <x:v>1</x:v>
      </x:c>
      <x:c r="X651" s="2" t="n">
        <x:f>IF(U651&gt;0,1,0)</x:f>
        <x:v>1</x:v>
      </x:c>
      <x:c r="Y651" s="9" t="n">
        <x:f>MAX(U651,0)</x:f>
        <x:v>11.53111323525314</x:v>
      </x:c>
      <x:c r="Z651" s="9" t="n">
        <x:f>-MIN(U651,0)</x:f>
        <x:v>0</x:v>
      </x:c>
    </x:row>
    <x:row r="652" ht="23" customHeight="1">
      <x:c r="A652" s="2" t="str">
        <x:v>4H-RSI-全期</x:v>
      </x:c>
      <x:c r="B652" s="2" t="str">
        <x:v>4H</x:v>
      </x:c>
      <x:c r="C652" s="2" t="str">
        <x:v>RSI</x:v>
      </x:c>
      <x:c r="D652" s="2" t="str">
        <x:v>全期</x:v>
      </x:c>
      <x:c r="E652" s="2" t="n">
        <x:v>255</x:v>
      </x:c>
      <x:c r="F652" s="2" t="str">
        <x:v>多</x:v>
      </x:c>
      <x:c r="G652" s="11" t="n">
        <x:v>46275.166666666664</x:v>
      </x:c>
      <x:c r="H652" s="11" t="n">
        <x:v>46275.333333333336</x:v>
      </x:c>
      <x:c r="I652" s="11" t="n">
        <x:v>46276.99998842592</x:v>
      </x:c>
      <x:c r="J652" s="9" t="n">
        <x:v>78264</x:v>
      </x:c>
      <x:c r="K652" s="9" t="n">
        <x:v>77682.9</x:v>
      </x:c>
      <x:c r="L652" s="9" t="n">
        <x:v>78279.6528</x:v>
      </x:c>
      <x:c r="M652" s="9" t="n">
        <x:v>77667.36342</x:v>
      </x:c>
      <x:c r="N652" s="10" t="n">
        <x:f>IF(F652="多",1,-1)*(K652/J652-1)</x:f>
        <x:v>-0.00742486967187983</x:v>
      </x:c>
      <x:c r="O652" s="10" t="n">
        <x:f>IF(F652="多",1,-1)*(M652/L652-1)</x:f>
        <x:v>-0.007821820333878682</x:v>
      </x:c>
      <x:c r="P652" s="10" t="n">
        <x:v>0.0009960890898330606</x:v>
      </x:c>
      <x:c r="Q652" s="10" t="n">
        <x:v>0.00023925119988092616</x:v>
      </x:c>
      <x:c r="R652" s="10" t="n">
        <x:f>O652-P652-Q652</x:f>
        <x:v>-0.009057160623592667</x:v>
      </x:c>
      <x:c r="S652" s="9" t="n">
        <x:f>V651</x:f>
        <x:v>4697.851743096046</x:v>
      </x:c>
      <x:c r="T652" s="9" t="n">
        <x:f>S652/(1+'回测计划'!$B$33)</x:f>
        <x:v>4695.503991100496</x:v>
      </x:c>
      <x:c r="U652" s="9" t="n">
        <x:f>T652*R652</x:f>
        <x:v>-42.52793385611763</x:v>
      </x:c>
      <x:c r="V652" s="9" t="n">
        <x:f>S652+U652</x:f>
        <x:v>4655.323809239929</x:v>
      </x:c>
      <x:c r="W652" s="2" t="n">
        <x:f>IF(N652&gt;0,1,0)</x:f>
        <x:v>0</x:v>
      </x:c>
      <x:c r="X652" s="2" t="n">
        <x:f>IF(U652&gt;0,1,0)</x:f>
        <x:v>0</x:v>
      </x:c>
      <x:c r="Y652" s="9" t="n">
        <x:f>MAX(U652,0)</x:f>
        <x:v>0</x:v>
      </x:c>
      <x:c r="Z652" s="9" t="n">
        <x:f>-MIN(U652,0)</x:f>
        <x:v>42.52793385611763</x:v>
      </x:c>
    </x:row>
    <x:row r="653" ht="23" customHeight="1">
      <x:c r="A653" s="2" t="str">
        <x:v>4H-RSI-全期</x:v>
      </x:c>
      <x:c r="B653" s="2" t="str">
        <x:v>4H</x:v>
      </x:c>
      <x:c r="C653" s="2" t="str">
        <x:v>RSI</x:v>
      </x:c>
      <x:c r="D653" s="2" t="str">
        <x:v>全期</x:v>
      </x:c>
      <x:c r="E653" s="2" t="n">
        <x:v>256</x:v>
      </x:c>
      <x:c r="F653" s="2" t="str">
        <x:v>多</x:v>
      </x:c>
      <x:c r="G653" s="11" t="n">
        <x:v>46281.333333333336</x:v>
      </x:c>
      <x:c r="H653" s="11" t="n">
        <x:v>46281.50000000001</x:v>
      </x:c>
      <x:c r="I653" s="11" t="n">
        <x:v>46283.166655092595</x:v>
      </x:c>
      <x:c r="J653" s="9" t="n">
        <x:v>75787.5</x:v>
      </x:c>
      <x:c r="K653" s="9" t="n">
        <x:v>76561.1</x:v>
      </x:c>
      <x:c r="L653" s="9" t="n">
        <x:v>75802.6575</x:v>
      </x:c>
      <x:c r="M653" s="9" t="n">
        <x:v>76545.78778000001</x:v>
      </x:c>
      <x:c r="N653" s="10" t="n">
        <x:f>IF(F653="多",1,-1)*(K653/J653-1)</x:f>
        <x:v>0.010207488042223378</x:v>
      </x:c>
      <x:c r="O653" s="10" t="n">
        <x:f>IF(F653="多",1,-1)*(M653/L653-1)</x:f>
        <x:v>0.009803485847445614</x:v>
      </x:c>
      <x:c r="P653" s="10" t="n">
        <x:v>0.0010049017429237229</x:v>
      </x:c>
      <x:c r="Q653" s="10" t="n">
        <x:v>0.0002938610768099884</x:v>
      </x:c>
      <x:c r="R653" s="10" t="n">
        <x:f>O653-P653-Q653</x:f>
        <x:v>0.008504723027711903</x:v>
      </x:c>
      <x:c r="S653" s="9" t="n">
        <x:f>V652</x:f>
        <x:v>4655.323809239929</x:v>
      </x:c>
      <x:c r="T653" s="9" t="n">
        <x:f>S653/(1+'回测计划'!$B$33)</x:f>
        <x:v>4652.997310584637</x:v>
      </x:c>
      <x:c r="U653" s="9" t="n">
        <x:f>T653*R653</x:f>
        <x:v>39.57245337521071</x:v>
      </x:c>
      <x:c r="V653" s="9" t="n">
        <x:f>S653+U653</x:f>
        <x:v>4694.89626261514</x:v>
      </x:c>
      <x:c r="W653" s="2" t="n">
        <x:f>IF(N653&gt;0,1,0)</x:f>
        <x:v>1</x:v>
      </x:c>
      <x:c r="X653" s="2" t="n">
        <x:f>IF(U653&gt;0,1,0)</x:f>
        <x:v>1</x:v>
      </x:c>
      <x:c r="Y653" s="9" t="n">
        <x:f>MAX(U653,0)</x:f>
        <x:v>39.57245337521071</x:v>
      </x:c>
      <x:c r="Z653" s="9" t="n">
        <x:f>-MIN(U653,0)</x:f>
        <x:v>0</x:v>
      </x:c>
    </x:row>
    <x:row r="654" ht="23" customHeight="1">
      <x:c r="A654" s="2" t="str">
        <x:v>4H-RSI-全期</x:v>
      </x:c>
      <x:c r="B654" s="2" t="str">
        <x:v>4H</x:v>
      </x:c>
      <x:c r="C654" s="2" t="str">
        <x:v>RSI</x:v>
      </x:c>
      <x:c r="D654" s="2" t="str">
        <x:v>全期</x:v>
      </x:c>
      <x:c r="E654" s="2" t="n">
        <x:v>257</x:v>
      </x:c>
      <x:c r="F654" s="2" t="str">
        <x:v>空</x:v>
      </x:c>
      <x:c r="G654" s="11" t="n">
        <x:v>46288.50000000001</x:v>
      </x:c>
      <x:c r="H654" s="11" t="n">
        <x:v>46288.666666666664</x:v>
      </x:c>
      <x:c r="I654" s="11" t="n">
        <x:v>46290.333321759266</x:v>
      </x:c>
      <x:c r="J654" s="9" t="n">
        <x:v>86100</x:v>
      </x:c>
      <x:c r="K654" s="9" t="n">
        <x:v>84370</x:v>
      </x:c>
      <x:c r="L654" s="9" t="n">
        <x:v>86082.78</x:v>
      </x:c>
      <x:c r="M654" s="9" t="n">
        <x:v>84386.874</x:v>
      </x:c>
      <x:c r="N654" s="10" t="n">
        <x:f>IF(F654="多",1,-1)*(K654/J654-1)</x:f>
        <x:v>0.020092915214866447</x:v>
      </x:c>
      <x:c r="O654" s="10" t="n">
        <x:f>IF(F654="多",1,-1)*(M654/L654-1)</x:f>
        <x:v>0.019700873972703925</x:v>
      </x:c>
      <x:c r="P654" s="10" t="n">
        <x:v>0.0009901495630136481</x:v>
      </x:c>
      <x:c r="Q654" s="10" t="n">
        <x:v>-0.00007817838751757746</x:v>
      </x:c>
      <x:c r="R654" s="10" t="n">
        <x:f>O654-P654-Q654</x:f>
        <x:v>0.018788902797207855</x:v>
      </x:c>
      <x:c r="S654" s="9" t="n">
        <x:f>V653</x:f>
        <x:v>4694.89626261514</x:v>
      </x:c>
      <x:c r="T654" s="9" t="n">
        <x:f>S654/(1+'回测计划'!$B$33)</x:f>
        <x:v>4692.549987621329</x:v>
      </x:c>
      <x:c r="U654" s="9" t="n">
        <x:f>T654*R654</x:f>
        <x:v>88.16786558845607</x:v>
      </x:c>
      <x:c r="V654" s="9" t="n">
        <x:f>S654+U654</x:f>
        <x:v>4783.064128203596</x:v>
      </x:c>
      <x:c r="W654" s="2" t="n">
        <x:f>IF(N654&gt;0,1,0)</x:f>
        <x:v>1</x:v>
      </x:c>
      <x:c r="X654" s="2" t="n">
        <x:f>IF(U654&gt;0,1,0)</x:f>
        <x:v>1</x:v>
      </x:c>
      <x:c r="Y654" s="9" t="n">
        <x:f>MAX(U654,0)</x:f>
        <x:v>88.16786558845607</x:v>
      </x:c>
      <x:c r="Z654" s="9" t="n">
        <x:f>-MIN(U654,0)</x:f>
        <x:v>0</x:v>
      </x:c>
    </x:row>
    <x:row r="655" ht="23" customHeight="1">
      <x:c r="A655" s="2" t="str">
        <x:v>4H-RSI-全期</x:v>
      </x:c>
      <x:c r="B655" s="2" t="str">
        <x:v>4H</x:v>
      </x:c>
      <x:c r="C655" s="2" t="str">
        <x:v>RSI</x:v>
      </x:c>
      <x:c r="D655" s="2" t="str">
        <x:v>全期</x:v>
      </x:c>
      <x:c r="E655" s="2" t="n">
        <x:v>258</x:v>
      </x:c>
      <x:c r="F655" s="2" t="str">
        <x:v>空</x:v>
      </x:c>
      <x:c r="G655" s="11" t="n">
        <x:v>46300.333333333336</x:v>
      </x:c>
      <x:c r="H655" s="11" t="n">
        <x:v>46300.50000000001</x:v>
      </x:c>
      <x:c r="I655" s="11" t="n">
        <x:v>46302.166655092595</x:v>
      </x:c>
      <x:c r="J655" s="9" t="n">
        <x:v>86050.2</x:v>
      </x:c>
      <x:c r="K655" s="9" t="n">
        <x:v>85569</x:v>
      </x:c>
      <x:c r="L655" s="9" t="n">
        <x:v>86032.98996</x:v>
      </x:c>
      <x:c r="M655" s="9" t="n">
        <x:v>85586.11379999999</x:v>
      </x:c>
      <x:c r="N655" s="10" t="n">
        <x:f>IF(F655="多",1,-1)*(K655/J655-1)</x:f>
        <x:v>0.00559208462037275</x:v>
      </x:c>
      <x:c r="O655" s="10" t="n">
        <x:f>IF(F655="多",1,-1)*(M655/L655-1)</x:f>
        <x:v>0.005194241885674189</x:v>
      </x:c>
      <x:c r="P655" s="10" t="n">
        <x:v>0.0009974028790571629</x:v>
      </x:c>
      <x:c r="Q655" s="10" t="n">
        <x:v>-0.00000845991695723266</x:v>
      </x:c>
      <x:c r="R655" s="10" t="n">
        <x:f>O655-P655-Q655</x:f>
        <x:v>0.004205298923574259</x:v>
      </x:c>
      <x:c r="S655" s="9" t="n">
        <x:f>V654</x:f>
        <x:v>4783.064128203596</x:v>
      </x:c>
      <x:c r="T655" s="9" t="n">
        <x:f>S655/(1+'回测计划'!$B$33)</x:f>
        <x:v>4780.673791307942</x:v>
      </x:c>
      <x:c r="U655" s="9" t="n">
        <x:f>T655*R655</x:f>
        <x:v>20.104162348546964</x:v>
      </x:c>
      <x:c r="V655" s="9" t="n">
        <x:f>S655+U655</x:f>
        <x:v>4803.168290552143</x:v>
      </x:c>
      <x:c r="W655" s="2" t="n">
        <x:f>IF(N655&gt;0,1,0)</x:f>
        <x:v>1</x:v>
      </x:c>
      <x:c r="X655" s="2" t="n">
        <x:f>IF(U655&gt;0,1,0)</x:f>
        <x:v>1</x:v>
      </x:c>
      <x:c r="Y655" s="9" t="n">
        <x:f>MAX(U655,0)</x:f>
        <x:v>20.104162348546964</x:v>
      </x:c>
      <x:c r="Z655" s="9" t="n">
        <x:f>-MIN(U655,0)</x:f>
        <x:v>0</x:v>
      </x:c>
    </x:row>
    <x:row r="656" ht="23" customHeight="1">
      <x:c r="A656" s="2" t="str">
        <x:v>4H-Stoch-全期</x:v>
      </x:c>
      <x:c r="B656" s="2" t="str">
        <x:v>4H</x:v>
      </x:c>
      <x:c r="C656" s="2" t="str">
        <x:v>Stochastic</x:v>
      </x:c>
      <x:c r="D656" s="2" t="str">
        <x:v>全期</x:v>
      </x:c>
      <x:c r="E656" s="2" t="n">
        <x:v>1</x:v>
      </x:c>
      <x:c r="F656" s="2" t="str">
        <x:v>空</x:v>
      </x:c>
      <x:c r="G656" s="11" t="n">
        <x:v>44233.00000000001</x:v>
      </x:c>
      <x:c r="H656" s="11" t="n">
        <x:v>44233.166666666664</x:v>
      </x:c>
      <x:c r="I656" s="11" t="n">
        <x:v>44234.833321759266</x:v>
      </x:c>
      <x:c r="J656" s="9" t="n">
        <x:v>37638.77</x:v>
      </x:c>
      <x:c r="K656" s="9" t="n">
        <x:v>39125.98</x:v>
      </x:c>
      <x:c r="L656" s="9" t="n">
        <x:v>37631.242245999994</x:v>
      </x:c>
      <x:c r="M656" s="9" t="n">
        <x:v>39133.805196</x:v>
      </x:c>
      <x:c r="N656" s="10" t="n">
        <x:f>IF(F656="多",1,-1)*(K656/J656-1)</x:f>
        <x:v>-0.03951271521359501</x:v>
      </x:c>
      <x:c r="O656" s="10" t="n">
        <x:f>IF(F656="多",1,-1)*(M656/L656-1)</x:f>
        <x:v>-0.0399286034773334</x:v>
      </x:c>
      <x:c r="P656" s="10" t="n">
        <x:v>0.0010199643017386668</x:v>
      </x:c>
      <x:c r="Q656" s="10" t="n">
        <x:v>-0.00449631744972187</x:v>
      </x:c>
      <x:c r="R656" s="10" t="n">
        <x:f>O656-P656-Q656</x:f>
        <x:v>-0.0364522503293502</x:v>
      </x:c>
      <x:c r="S656" s="9" t="n">
        <x:f>'回测计划'!$B$32</x:f>
        <x:v>10000</x:v>
      </x:c>
      <x:c r="T656" s="9" t="n">
        <x:f>S656/(1+'回测计划'!$B$33)</x:f>
        <x:v>9995.002498750626</x:v>
      </x:c>
      <x:c r="U656" s="9" t="n">
        <x:f>T656*R656</x:f>
        <x:v>-364.34033312693856</x:v>
      </x:c>
      <x:c r="V656" s="9" t="n">
        <x:f>S656+U656</x:f>
        <x:v>9635.659666873062</x:v>
      </x:c>
      <x:c r="W656" s="2" t="n">
        <x:f>IF(N656&gt;0,1,0)</x:f>
        <x:v>0</x:v>
      </x:c>
      <x:c r="X656" s="2" t="n">
        <x:f>IF(U656&gt;0,1,0)</x:f>
        <x:v>0</x:v>
      </x:c>
      <x:c r="Y656" s="9" t="n">
        <x:f>MAX(U656,0)</x:f>
        <x:v>0</x:v>
      </x:c>
      <x:c r="Z656" s="9" t="n">
        <x:f>-MIN(U656,0)</x:f>
        <x:v>364.34033312693856</x:v>
      </x:c>
    </x:row>
    <x:row r="657" ht="23" customHeight="1">
      <x:c r="A657" s="2" t="str">
        <x:v>4H-Stoch-全期</x:v>
      </x:c>
      <x:c r="B657" s="2" t="str">
        <x:v>4H</x:v>
      </x:c>
      <x:c r="C657" s="2" t="str">
        <x:v>Stochastic</x:v>
      </x:c>
      <x:c r="D657" s="2" t="str">
        <x:v>全期</x:v>
      </x:c>
      <x:c r="E657" s="2" t="n">
        <x:v>2</x:v>
      </x:c>
      <x:c r="F657" s="2" t="str">
        <x:v>空</x:v>
      </x:c>
      <x:c r="G657" s="11" t="n">
        <x:v>44236.666666666664</x:v>
      </x:c>
      <x:c r="H657" s="11" t="n">
        <x:v>44236.833333333336</x:v>
      </x:c>
      <x:c r="I657" s="11" t="n">
        <x:v>44238.49998842592</x:v>
      </x:c>
      <x:c r="J657" s="9" t="n">
        <x:v>46474.92</x:v>
      </x:c>
      <x:c r="K657" s="9" t="n">
        <x:v>45518.84</x:v>
      </x:c>
      <x:c r="L657" s="9" t="n">
        <x:v>46465.625016</x:v>
      </x:c>
      <x:c r="M657" s="9" t="n">
        <x:v>45527.943768</x:v>
      </x:c>
      <x:c r="N657" s="10" t="n">
        <x:f>IF(F657="多",1,-1)*(K657/J657-1)</x:f>
        <x:v>0.020571955798955655</x:v>
      </x:c>
      <x:c r="O657" s="10" t="n">
        <x:f>IF(F657="多",1,-1)*(M657/L657-1)</x:f>
        <x:v>0.020180106211357685</x:v>
      </x:c>
      <x:c r="P657" s="10" t="n">
        <x:v>0.0009899099468943212</x:v>
      </x:c>
      <x:c r="Q657" s="10" t="n">
        <x:v>-0.0064447360034667325</x:v>
      </x:c>
      <x:c r="R657" s="10" t="n">
        <x:f>O657-P657-Q657</x:f>
        <x:v>0.025634932267930097</x:v>
      </x:c>
      <x:c r="S657" s="9" t="n">
        <x:f>V656</x:f>
        <x:v>9635.659666873062</x:v>
      </x:c>
      <x:c r="T657" s="9" t="n">
        <x:f>S657/(1+'回测计划'!$B$33)</x:f>
        <x:v>9630.844244750688</x:v>
      </x:c>
      <x:c r="U657" s="9" t="n">
        <x:f>T657*R657</x:f>
        <x:v>246.88603989716827</x:v>
      </x:c>
      <x:c r="V657" s="9" t="n">
        <x:f>S657+U657</x:f>
        <x:v>9882.54570677023</x:v>
      </x:c>
      <x:c r="W657" s="2" t="n">
        <x:f>IF(N657&gt;0,1,0)</x:f>
        <x:v>1</x:v>
      </x:c>
      <x:c r="X657" s="2" t="n">
        <x:f>IF(U657&gt;0,1,0)</x:f>
        <x:v>1</x:v>
      </x:c>
      <x:c r="Y657" s="9" t="n">
        <x:f>MAX(U657,0)</x:f>
        <x:v>246.88603989716827</x:v>
      </x:c>
      <x:c r="Z657" s="9" t="n">
        <x:f>-MIN(U657,0)</x:f>
        <x:v>0</x:v>
      </x:c>
    </x:row>
    <x:row r="658" ht="23" customHeight="1">
      <x:c r="A658" s="2" t="str">
        <x:v>4H-Stoch-全期</x:v>
      </x:c>
      <x:c r="B658" s="2" t="str">
        <x:v>4H</x:v>
      </x:c>
      <x:c r="C658" s="2" t="str">
        <x:v>Stochastic</x:v>
      </x:c>
      <x:c r="D658" s="2" t="str">
        <x:v>全期</x:v>
      </x:c>
      <x:c r="E658" s="2" t="n">
        <x:v>3</x:v>
      </x:c>
      <x:c r="F658" s="2" t="str">
        <x:v>空</x:v>
      </x:c>
      <x:c r="G658" s="11" t="n">
        <x:v>44243.50000000001</x:v>
      </x:c>
      <x:c r="H658" s="11" t="n">
        <x:v>44243.666666666664</x:v>
      </x:c>
      <x:c r="I658" s="11" t="n">
        <x:v>44245.333321759266</x:v>
      </x:c>
      <x:c r="J658" s="9" t="n">
        <x:v>49224.01</x:v>
      </x:c>
      <x:c r="K658" s="9" t="n">
        <x:v>52194.62</x:v>
      </x:c>
      <x:c r="L658" s="9" t="n">
        <x:v>49214.165198</x:v>
      </x:c>
      <x:c r="M658" s="9" t="n">
        <x:v>52205.058924000004</x:v>
      </x:c>
      <x:c r="N658" s="10" t="n">
        <x:f>IF(F658="多",1,-1)*(K658/J658-1)</x:f>
        <x:v>-0.06034880132683207</x:v>
      </x:c>
      <x:c r="O658" s="10" t="n">
        <x:f>IF(F658="多",1,-1)*(M658/L658-1)</x:f>
        <x:v>-0.06077302569223608</x:v>
      </x:c>
      <x:c r="P658" s="10" t="n">
        <x:v>0.0010303865128461181</x:v>
      </x:c>
      <x:c r="Q658" s="10" t="n">
        <x:v>-0.004957820385967147</x:v>
      </x:c>
      <x:c r="R658" s="10" t="n">
        <x:f>O658-P658-Q658</x:f>
        <x:v>-0.056845591819115054</x:v>
      </x:c>
      <x:c r="S658" s="9" t="n">
        <x:f>V657</x:f>
        <x:v>9882.54570677023</x:v>
      </x:c>
      <x:c r="T658" s="9" t="n">
        <x:f>S658/(1+'回测计划'!$B$33)</x:f>
        <x:v>9877.60690331857</x:v>
      </x:c>
      <x:c r="U658" s="9" t="n">
        <x:f>T658*R658</x:f>
        <x:v>-561.4984101757206</x:v>
      </x:c>
      <x:c r="V658" s="9" t="n">
        <x:f>S658+U658</x:f>
        <x:v>9321.04729659451</x:v>
      </x:c>
      <x:c r="W658" s="2" t="n">
        <x:f>IF(N658&gt;0,1,0)</x:f>
        <x:v>0</x:v>
      </x:c>
      <x:c r="X658" s="2" t="n">
        <x:f>IF(U658&gt;0,1,0)</x:f>
        <x:v>0</x:v>
      </x:c>
      <x:c r="Y658" s="9" t="n">
        <x:f>MAX(U658,0)</x:f>
        <x:v>0</x:v>
      </x:c>
      <x:c r="Z658" s="9" t="n">
        <x:f>-MIN(U658,0)</x:f>
        <x:v>561.4984101757206</x:v>
      </x:c>
    </x:row>
    <x:row r="659" ht="23" customHeight="1">
      <x:c r="A659" s="2" t="str">
        <x:v>4H-Stoch-全期</x:v>
      </x:c>
      <x:c r="B659" s="2" t="str">
        <x:v>4H</x:v>
      </x:c>
      <x:c r="C659" s="2" t="str">
        <x:v>Stochastic</x:v>
      </x:c>
      <x:c r="D659" s="2" t="str">
        <x:v>全期</x:v>
      </x:c>
      <x:c r="E659" s="2" t="n">
        <x:v>4</x:v>
      </x:c>
      <x:c r="F659" s="2" t="str">
        <x:v>空</x:v>
      </x:c>
      <x:c r="G659" s="11" t="n">
        <x:v>44247.166666666664</x:v>
      </x:c>
      <x:c r="H659" s="11" t="n">
        <x:v>44247.333333333336</x:v>
      </x:c>
      <x:c r="I659" s="11" t="n">
        <x:v>44248.99998842592</x:v>
      </x:c>
      <x:c r="J659" s="9" t="n">
        <x:v>56005.85</x:v>
      </x:c>
      <x:c r="K659" s="9" t="n">
        <x:v>57408.48</x:v>
      </x:c>
      <x:c r="L659" s="9" t="n">
        <x:v>55994.64883</x:v>
      </x:c>
      <x:c r="M659" s="9" t="n">
        <x:v>57419.961696</x:v>
      </x:c>
      <x:c r="N659" s="10" t="n">
        <x:f>IF(F659="多",1,-1)*(K659/J659-1)</x:f>
        <x:v>-0.02504434804578448</x:v>
      </x:c>
      <x:c r="O659" s="10" t="n">
        <x:f>IF(F659="多",1,-1)*(M659/L659-1)</x:f>
        <x:v>-0.02545444780495476</x:v>
      </x:c>
      <x:c r="P659" s="10" t="n">
        <x:v>0.0010127272239024774</x:v>
      </x:c>
      <x:c r="Q659" s="10" t="n">
        <x:v>-0.004376339490985605</x:v>
      </x:c>
      <x:c r="R659" s="10" t="n">
        <x:f>O659-P659-Q659</x:f>
        <x:v>-0.022090835537871632</x:v>
      </x:c>
      <x:c r="S659" s="9" t="n">
        <x:f>V658</x:f>
        <x:v>9321.04729659451</x:v>
      </x:c>
      <x:c r="T659" s="9" t="n">
        <x:f>S659/(1+'回测计划'!$B$33)</x:f>
        <x:v>9316.38910204349</x:v>
      </x:c>
      <x:c r="U659" s="9" t="n">
        <x:f>T659*R659</x:f>
        <x:v>-205.80681946006231</x:v>
      </x:c>
      <x:c r="V659" s="9" t="n">
        <x:f>S659+U659</x:f>
        <x:v>9115.240477134448</x:v>
      </x:c>
      <x:c r="W659" s="2" t="n">
        <x:f>IF(N659&gt;0,1,0)</x:f>
        <x:v>0</x:v>
      </x:c>
      <x:c r="X659" s="2" t="n">
        <x:f>IF(U659&gt;0,1,0)</x:f>
        <x:v>0</x:v>
      </x:c>
      <x:c r="Y659" s="9" t="n">
        <x:f>MAX(U659,0)</x:f>
        <x:v>0</x:v>
      </x:c>
      <x:c r="Z659" s="9" t="n">
        <x:f>-MIN(U659,0)</x:f>
        <x:v>205.80681946006231</x:v>
      </x:c>
    </x:row>
    <x:row r="660" ht="23" customHeight="1">
      <x:c r="A660" s="2" t="str">
        <x:v>4H-Stoch-全期</x:v>
      </x:c>
      <x:c r="B660" s="2" t="str">
        <x:v>4H</x:v>
      </x:c>
      <x:c r="C660" s="2" t="str">
        <x:v>Stochastic</x:v>
      </x:c>
      <x:c r="D660" s="2" t="str">
        <x:v>全期</x:v>
      </x:c>
      <x:c r="E660" s="2" t="n">
        <x:v>5</x:v>
      </x:c>
      <x:c r="F660" s="2" t="str">
        <x:v>空</x:v>
      </x:c>
      <x:c r="G660" s="11" t="n">
        <x:v>44249.166666666664</x:v>
      </x:c>
      <x:c r="H660" s="11" t="n">
        <x:v>44249.333333333336</x:v>
      </x:c>
      <x:c r="I660" s="11" t="n">
        <x:v>44250.99998842592</x:v>
      </x:c>
      <x:c r="J660" s="9" t="n">
        <x:v>57475.5</x:v>
      </x:c>
      <x:c r="K660" s="9" t="n">
        <x:v>48634.4</x:v>
      </x:c>
      <x:c r="L660" s="9" t="n">
        <x:v>57464.0049</x:v>
      </x:c>
      <x:c r="M660" s="9" t="n">
        <x:v>48644.12688</x:v>
      </x:c>
      <x:c r="N660" s="10" t="n">
        <x:f>IF(F660="多",1,-1)*(K660/J660-1)</x:f>
        <x:v>0.1538238031857052</x:v>
      </x:c>
      <x:c r="O660" s="10" t="n">
        <x:f>IF(F660="多",1,-1)*(M660/L660-1)</x:f>
        <x:v>0.15348526499934212</x:v>
      </x:c>
      <x:c r="P660" s="10" t="n">
        <x:v>0.0009232573675003289</x:v>
      </x:c>
      <x:c r="Q660" s="10" t="n">
        <x:v>-0.0032858790957728838</x:v>
      </x:c>
      <x:c r="R660" s="10" t="n">
        <x:f>O660-P660-Q660</x:f>
        <x:v>0.15584788672761468</x:v>
      </x:c>
      <x:c r="S660" s="9" t="n">
        <x:f>V659</x:f>
        <x:v>9115.240477134448</x:v>
      </x:c>
      <x:c r="T660" s="9" t="n">
        <x:f>S660/(1+'回测计划'!$B$33)</x:f>
        <x:v>9110.685134567166</x:v>
      </x:c>
      <x:c r="U660" s="9" t="n">
        <x:f>T660*R660</x:f>
        <x:v>1419.8810248629866</x:v>
      </x:c>
      <x:c r="V660" s="9" t="n">
        <x:f>S660+U660</x:f>
        <x:v>10535.121501997435</x:v>
      </x:c>
      <x:c r="W660" s="2" t="n">
        <x:f>IF(N660&gt;0,1,0)</x:f>
        <x:v>1</x:v>
      </x:c>
      <x:c r="X660" s="2" t="n">
        <x:f>IF(U660&gt;0,1,0)</x:f>
        <x:v>1</x:v>
      </x:c>
      <x:c r="Y660" s="9" t="n">
        <x:f>MAX(U660,0)</x:f>
        <x:v>1419.8810248629866</x:v>
      </x:c>
      <x:c r="Z660" s="9" t="n">
        <x:f>-MIN(U660,0)</x:f>
        <x:v>0</x:v>
      </x:c>
    </x:row>
    <x:row r="661" ht="23" customHeight="1">
      <x:c r="A661" s="2" t="str">
        <x:v>4H-Stoch-全期</x:v>
      </x:c>
      <x:c r="B661" s="2" t="str">
        <x:v>4H</x:v>
      </x:c>
      <x:c r="C661" s="2" t="str">
        <x:v>Stochastic</x:v>
      </x:c>
      <x:c r="D661" s="2" t="str">
        <x:v>全期</x:v>
      </x:c>
      <x:c r="E661" s="2" t="n">
        <x:v>6</x:v>
      </x:c>
      <x:c r="F661" s="2" t="str">
        <x:v>多</x:v>
      </x:c>
      <x:c r="G661" s="11" t="n">
        <x:v>44253.666666666664</x:v>
      </x:c>
      <x:c r="H661" s="11" t="n">
        <x:v>44253.833333333336</x:v>
      </x:c>
      <x:c r="I661" s="11" t="n">
        <x:v>44255.49998842592</x:v>
      </x:c>
      <x:c r="J661" s="9" t="n">
        <x:v>46433.79</x:v>
      </x:c>
      <x:c r="K661" s="9" t="n">
        <x:v>44646.33</x:v>
      </x:c>
      <x:c r="L661" s="9" t="n">
        <x:v>46443.076758</x:v>
      </x:c>
      <x:c r="M661" s="9" t="n">
        <x:v>44637.400734</x:v>
      </x:c>
      <x:c r="N661" s="10" t="n">
        <x:f>IF(F661="多",1,-1)*(K661/J661-1)</x:f>
        <x:v>-0.03849481164470958</x:v>
      </x:c>
      <x:c r="O661" s="10" t="n">
        <x:f>IF(F661="多",1,-1)*(M661/L661-1)</x:f>
        <x:v>-0.03887933681501765</x:v>
      </x:c>
      <x:c r="P661" s="10" t="n">
        <x:v>0.0009805603315924912</x:v>
      </x:c>
      <x:c r="Q661" s="10" t="n">
        <x:v>0.0010561778352841417</x:v>
      </x:c>
      <x:c r="R661" s="10" t="n">
        <x:f>O661-P661-Q661</x:f>
        <x:v>-0.04091607498189428</x:v>
      </x:c>
      <x:c r="S661" s="9" t="n">
        <x:f>V660</x:f>
        <x:v>10535.121501997435</x:v>
      </x:c>
      <x:c r="T661" s="9" t="n">
        <x:f>S661/(1+'回测计划'!$B$33)</x:f>
        <x:v>10529.85657371058</x:v>
      </x:c>
      <x:c r="U661" s="9" t="n">
        <x:f>T661*R661</x:f>
        <x:v>-430.8404011185345</x:v>
      </x:c>
      <x:c r="V661" s="9" t="n">
        <x:f>S661+U661</x:f>
        <x:v>10104.281100878901</x:v>
      </x:c>
      <x:c r="W661" s="2" t="n">
        <x:f>IF(N661&gt;0,1,0)</x:f>
        <x:v>0</x:v>
      </x:c>
      <x:c r="X661" s="2" t="n">
        <x:f>IF(U661&gt;0,1,0)</x:f>
        <x:v>0</x:v>
      </x:c>
      <x:c r="Y661" s="9" t="n">
        <x:f>MAX(U661,0)</x:f>
        <x:v>0</x:v>
      </x:c>
      <x:c r="Z661" s="9" t="n">
        <x:f>-MIN(U661,0)</x:f>
        <x:v>430.8404011185345</x:v>
      </x:c>
    </x:row>
    <x:row r="662" ht="23" customHeight="1">
      <x:c r="A662" s="2" t="str">
        <x:v>4H-Stoch-全期</x:v>
      </x:c>
      <x:c r="B662" s="2" t="str">
        <x:v>4H</x:v>
      </x:c>
      <x:c r="C662" s="2" t="str">
        <x:v>Stochastic</x:v>
      </x:c>
      <x:c r="D662" s="2" t="str">
        <x:v>全期</x:v>
      </x:c>
      <x:c r="E662" s="2" t="n">
        <x:v>7</x:v>
      </x:c>
      <x:c r="F662" s="2" t="str">
        <x:v>多</x:v>
      </x:c>
      <x:c r="G662" s="11" t="n">
        <x:v>44255.666666666664</x:v>
      </x:c>
      <x:c r="H662" s="11" t="n">
        <x:v>44255.833333333336</x:v>
      </x:c>
      <x:c r="I662" s="11" t="n">
        <x:v>44257.49998842592</x:v>
      </x:c>
      <x:c r="J662" s="9" t="n">
        <x:v>45335.56</x:v>
      </x:c>
      <x:c r="K662" s="9" t="n">
        <x:v>48988.38</x:v>
      </x:c>
      <x:c r="L662" s="9" t="n">
        <x:v>45344.627111999995</x:v>
      </x:c>
      <x:c r="M662" s="9" t="n">
        <x:v>48978.582323999995</x:v>
      </x:c>
      <x:c r="N662" s="10" t="n">
        <x:f>IF(F662="多",1,-1)*(K662/J662-1)</x:f>
        <x:v>0.08057295421077848</x:v>
      </x:c>
      <x:c r="O662" s="10" t="n">
        <x:f>IF(F662="多",1,-1)*(M662/L662-1)</x:f>
        <x:v>0.08014081145764473</x:v>
      </x:c>
      <x:c r="P662" s="10" t="n">
        <x:v>0.0010400704057288224</x:v>
      </x:c>
      <x:c r="Q662" s="10" t="n">
        <x:v>0.0008496089191921923</x:v>
      </x:c>
      <x:c r="R662" s="10" t="n">
        <x:f>O662-P662-Q662</x:f>
        <x:v>0.07825113213272372</x:v>
      </x:c>
      <x:c r="S662" s="9" t="n">
        <x:f>V661</x:f>
        <x:v>10104.281100878901</x:v>
      </x:c>
      <x:c r="T662" s="9" t="n">
        <x:f>S662/(1+'回测计划'!$B$33)</x:f>
        <x:v>10099.231485136334</x:v>
      </x:c>
      <x:c r="U662" s="9" t="n">
        <x:f>T662*R662</x:f>
        <x:v>790.2762973823668</x:v>
      </x:c>
      <x:c r="V662" s="9" t="n">
        <x:f>S662+U662</x:f>
        <x:v>10894.557398261268</x:v>
      </x:c>
      <x:c r="W662" s="2" t="n">
        <x:f>IF(N662&gt;0,1,0)</x:f>
        <x:v>1</x:v>
      </x:c>
      <x:c r="X662" s="2" t="n">
        <x:f>IF(U662&gt;0,1,0)</x:f>
        <x:v>1</x:v>
      </x:c>
      <x:c r="Y662" s="9" t="n">
        <x:f>MAX(U662,0)</x:f>
        <x:v>790.2762973823668</x:v>
      </x:c>
      <x:c r="Z662" s="9" t="n">
        <x:f>-MIN(U662,0)</x:f>
        <x:v>0</x:v>
      </x:c>
    </x:row>
    <x:row r="663" ht="23" customHeight="1">
      <x:c r="A663" s="2" t="str">
        <x:v>4H-Stoch-全期</x:v>
      </x:c>
      <x:c r="B663" s="2" t="str">
        <x:v>4H</x:v>
      </x:c>
      <x:c r="C663" s="2" t="str">
        <x:v>Stochastic</x:v>
      </x:c>
      <x:c r="D663" s="2" t="str">
        <x:v>全期</x:v>
      </x:c>
      <x:c r="E663" s="2" t="n">
        <x:v>8</x:v>
      </x:c>
      <x:c r="F663" s="2" t="str">
        <x:v>空</x:v>
      </x:c>
      <x:c r="G663" s="11" t="n">
        <x:v>44258.833333333336</x:v>
      </x:c>
      <x:c r="H663" s="11" t="n">
        <x:v>44259.00000000001</x:v>
      </x:c>
      <x:c r="I663" s="11" t="n">
        <x:v>44260.666655092595</x:v>
      </x:c>
      <x:c r="J663" s="9" t="n">
        <x:v>50796.23</x:v>
      </x:c>
      <x:c r="K663" s="9" t="n">
        <x:v>47394.41</x:v>
      </x:c>
      <x:c r="L663" s="9" t="n">
        <x:v>50786.07075400001</x:v>
      </x:c>
      <x:c r="M663" s="9" t="n">
        <x:v>47403.888882</x:v>
      </x:c>
      <x:c r="N663" s="10" t="n">
        <x:f>IF(F663="多",1,-1)*(K663/J663-1)</x:f>
        <x:v>0.06696993064249057</x:v>
      </x:c>
      <x:c r="O663" s="10" t="n">
        <x:f>IF(F663="多",1,-1)*(M663/L663-1)</x:f>
        <x:v>0.06659664395741072</x:v>
      </x:c>
      <x:c r="P663" s="10" t="n">
        <x:v>0.0009667016780212947</x:v>
      </x:c>
      <x:c r="Q663" s="10" t="n">
        <x:v>-0.0003896827162680472</x:v>
      </x:c>
      <x:c r="R663" s="10" t="n">
        <x:f>O663-P663-Q663</x:f>
        <x:v>0.06601962499565747</x:v>
      </x:c>
      <x:c r="S663" s="9" t="n">
        <x:f>V662</x:f>
        <x:v>10894.557398261268</x:v>
      </x:c>
      <x:c r="T663" s="9" t="n">
        <x:f>S663/(1+'回测计划'!$B$33)</x:f>
        <x:v>10889.112841840348</x:v>
      </x:c>
      <x:c r="U663" s="9" t="n">
        <x:f>T663*R663</x:f>
        <x:v>718.8951463536978</x:v>
      </x:c>
      <x:c r="V663" s="9" t="n">
        <x:f>S663+U663</x:f>
        <x:v>11613.452544614966</x:v>
      </x:c>
      <x:c r="W663" s="2" t="n">
        <x:f>IF(N663&gt;0,1,0)</x:f>
        <x:v>1</x:v>
      </x:c>
      <x:c r="X663" s="2" t="n">
        <x:f>IF(U663&gt;0,1,0)</x:f>
        <x:v>1</x:v>
      </x:c>
      <x:c r="Y663" s="9" t="n">
        <x:f>MAX(U663,0)</x:f>
        <x:v>718.8951463536978</x:v>
      </x:c>
      <x:c r="Z663" s="9" t="n">
        <x:f>-MIN(U663,0)</x:f>
        <x:v>0</x:v>
      </x:c>
    </x:row>
    <x:row r="664" ht="23" customHeight="1">
      <x:c r="A664" s="2" t="str">
        <x:v>4H-Stoch-全期</x:v>
      </x:c>
      <x:c r="B664" s="2" t="str">
        <x:v>4H</x:v>
      </x:c>
      <x:c r="C664" s="2" t="str">
        <x:v>Stochastic</x:v>
      </x:c>
      <x:c r="D664" s="2" t="str">
        <x:v>全期</x:v>
      </x:c>
      <x:c r="E664" s="2" t="n">
        <x:v>9</x:v>
      </x:c>
      <x:c r="F664" s="2" t="str">
        <x:v>空</x:v>
      </x:c>
      <x:c r="G664" s="11" t="n">
        <x:v>44267.333333333336</x:v>
      </x:c>
      <x:c r="H664" s="11" t="n">
        <x:v>44267.50000000001</x:v>
      </x:c>
      <x:c r="I664" s="11" t="n">
        <x:v>44269.166655092595</x:v>
      </x:c>
      <x:c r="J664" s="9" t="n">
        <x:v>57176.59</x:v>
      </x:c>
      <x:c r="K664" s="9" t="n">
        <x:v>60804.75</x:v>
      </x:c>
      <x:c r="L664" s="9" t="n">
        <x:v>57165.154682</x:v>
      </x:c>
      <x:c r="M664" s="9" t="n">
        <x:v>60816.91095</x:v>
      </x:c>
      <x:c r="N664" s="10" t="n">
        <x:f>IF(F664="多",1,-1)*(K664/J664-1)</x:f>
        <x:v>-0.06345534072598591</x:v>
      </x:c>
      <x:c r="O664" s="10" t="n">
        <x:f>IF(F664="多",1,-1)*(M664/L664-1)</x:f>
        <x:v>-0.06388080795572226</x:v>
      </x:c>
      <x:c r="P664" s="10" t="n">
        <x:v>0.001031940403977861</x:v>
      </x:c>
      <x:c r="Q664" s="10" t="n">
        <x:v>-0.0028610236655285145</x:v>
      </x:c>
      <x:c r="R664" s="10" t="n">
        <x:f>O664-P664-Q664</x:f>
        <x:v>-0.06205172469417161</x:v>
      </x:c>
      <x:c r="S664" s="9" t="n">
        <x:f>V663</x:f>
        <x:v>11613.452544614966</x:v>
      </x:c>
      <x:c r="T664" s="9" t="n">
        <x:f>S664/(1+'回测计划'!$B$33)</x:f>
        <x:v>11607.64872025484</x:v>
      </x:c>
      <x:c r="U664" s="9" t="n">
        <x:f>T664*R664</x:f>
        <x:v>-720.2746227359067</x:v>
      </x:c>
      <x:c r="V664" s="9" t="n">
        <x:f>S664+U664</x:f>
        <x:v>10893.177921879058</x:v>
      </x:c>
      <x:c r="W664" s="2" t="n">
        <x:f>IF(N664&gt;0,1,0)</x:f>
        <x:v>0</x:v>
      </x:c>
      <x:c r="X664" s="2" t="n">
        <x:f>IF(U664&gt;0,1,0)</x:f>
        <x:v>0</x:v>
      </x:c>
      <x:c r="Y664" s="9" t="n">
        <x:f>MAX(U664,0)</x:f>
        <x:v>0</x:v>
      </x:c>
      <x:c r="Z664" s="9" t="n">
        <x:f>-MIN(U664,0)</x:f>
        <x:v>720.2746227359067</x:v>
      </x:c>
    </x:row>
    <x:row r="665" ht="23" customHeight="1">
      <x:c r="A665" s="2" t="str">
        <x:v>4H-Stoch-全期</x:v>
      </x:c>
      <x:c r="B665" s="2" t="str">
        <x:v>4H</x:v>
      </x:c>
      <x:c r="C665" s="2" t="str">
        <x:v>Stochastic</x:v>
      </x:c>
      <x:c r="D665" s="2" t="str">
        <x:v>全期</x:v>
      </x:c>
      <x:c r="E665" s="2" t="n">
        <x:v>10</x:v>
      </x:c>
      <x:c r="F665" s="2" t="str">
        <x:v>空</x:v>
      </x:c>
      <x:c r="G665" s="11" t="n">
        <x:v>44298.666666666664</x:v>
      </x:c>
      <x:c r="H665" s="11" t="n">
        <x:v>44298.833333333336</x:v>
      </x:c>
      <x:c r="I665" s="11" t="n">
        <x:v>44300.49998842592</x:v>
      </x:c>
      <x:c r="J665" s="9" t="n">
        <x:v>60335.08</x:v>
      </x:c>
      <x:c r="K665" s="9" t="n">
        <x:v>63857.87</x:v>
      </x:c>
      <x:c r="L665" s="9" t="n">
        <x:v>60323.012984</x:v>
      </x:c>
      <x:c r="M665" s="9" t="n">
        <x:v>63870.641574</x:v>
      </x:c>
      <x:c r="N665" s="10" t="n">
        <x:f>IF(F665="多",1,-1)*(K665/J665-1)</x:f>
        <x:v>-0.05838709420788035</x:v>
      </x:c>
      <x:c r="O665" s="10" t="n">
        <x:f>IF(F665="多",1,-1)*(M665/L665-1)</x:f>
        <x:v>-0.05881053373346856</x:v>
      </x:c>
      <x:c r="P665" s="10" t="n">
        <x:v>0.0010294052668667342</x:v>
      </x:c>
      <x:c r="Q665" s="10" t="n">
        <x:v>-0.004930530367824785</x:v>
      </x:c>
      <x:c r="R665" s="10" t="n">
        <x:f>O665-P665-Q665</x:f>
        <x:v>-0.05490940863251051</x:v>
      </x:c>
      <x:c r="S665" s="9" t="n">
        <x:f>V664</x:f>
        <x:v>10893.177921879058</x:v>
      </x:c>
      <x:c r="T665" s="9" t="n">
        <x:f>S665/(1+'回测计划'!$B$33)</x:f>
        <x:v>10887.734054851633</x:v>
      </x:c>
      <x:c r="U665" s="9" t="n">
        <x:f>T665*R665</x:f>
        <x:v>-597.8390382999489</x:v>
      </x:c>
      <x:c r="V665" s="9" t="n">
        <x:f>S665+U665</x:f>
        <x:v>10295.338883579108</x:v>
      </x:c>
      <x:c r="W665" s="2" t="n">
        <x:f>IF(N665&gt;0,1,0)</x:f>
        <x:v>0</x:v>
      </x:c>
      <x:c r="X665" s="2" t="n">
        <x:f>IF(U665&gt;0,1,0)</x:f>
        <x:v>0</x:v>
      </x:c>
      <x:c r="Y665" s="9" t="n">
        <x:f>MAX(U665,0)</x:f>
        <x:v>0</x:v>
      </x:c>
      <x:c r="Z665" s="9" t="n">
        <x:f>-MIN(U665,0)</x:f>
        <x:v>597.8390382999489</x:v>
      </x:c>
    </x:row>
    <x:row r="666" ht="23" customHeight="1">
      <x:c r="A666" s="2" t="str">
        <x:v>4H-Stoch-全期</x:v>
      </x:c>
      <x:c r="B666" s="2" t="str">
        <x:v>4H</x:v>
      </x:c>
      <x:c r="C666" s="2" t="str">
        <x:v>Stochastic</x:v>
      </x:c>
      <x:c r="D666" s="2" t="str">
        <x:v>全期</x:v>
      </x:c>
      <x:c r="E666" s="2" t="n">
        <x:v>11</x:v>
      </x:c>
      <x:c r="F666" s="2" t="str">
        <x:v>空</x:v>
      </x:c>
      <x:c r="G666" s="11" t="n">
        <x:v>44317.00000000001</x:v>
      </x:c>
      <x:c r="H666" s="11" t="n">
        <x:v>44317.166666666664</x:v>
      </x:c>
      <x:c r="I666" s="11" t="n">
        <x:v>44318.833321759266</x:v>
      </x:c>
      <x:c r="J666" s="9" t="n">
        <x:v>57059.3</x:v>
      </x:c>
      <x:c r="K666" s="9" t="n">
        <x:v>57158.17</x:v>
      </x:c>
      <x:c r="L666" s="9" t="n">
        <x:v>57047.88814</x:v>
      </x:c>
      <x:c r="M666" s="9" t="n">
        <x:v>57169.601634</x:v>
      </x:c>
      <x:c r="N666" s="10" t="n">
        <x:f>IF(F666="多",1,-1)*(K666/J666-1)</x:f>
        <x:v>-0.0017327587264477362</x:v>
      </x:c>
      <x:c r="O666" s="10" t="n">
        <x:f>IF(F666="多",1,-1)*(M666/L666-1)</x:f>
        <x:v>-0.002133531984589876</x:v>
      </x:c>
      <x:c r="P666" s="10" t="n">
        <x:v>0.0010010667659922949</x:v>
      </x:c>
      <x:c r="Q666" s="10" t="n">
        <x:v>-0.001151877614411194</x:v>
      </x:c>
      <x:c r="R666" s="10" t="n">
        <x:f>O666-P666-Q666</x:f>
        <x:v>-0.001982721136170977</x:v>
      </x:c>
      <x:c r="S666" s="9" t="n">
        <x:f>V665</x:f>
        <x:v>10295.338883579108</x:v>
      </x:c>
      <x:c r="T666" s="9" t="n">
        <x:f>S666/(1+'回测计划'!$B$33)</x:f>
        <x:v>10290.193786685766</x:v>
      </x:c>
      <x:c r="U666" s="9" t="n">
        <x:f>T666*R666</x:f>
        <x:v>-20.40258471615713</x:v>
      </x:c>
      <x:c r="V666" s="9" t="n">
        <x:f>S666+U666</x:f>
        <x:v>10274.936298862951</x:v>
      </x:c>
      <x:c r="W666" s="2" t="n">
        <x:f>IF(N666&gt;0,1,0)</x:f>
        <x:v>0</x:v>
      </x:c>
      <x:c r="X666" s="2" t="n">
        <x:f>IF(U666&gt;0,1,0)</x:f>
        <x:v>0</x:v>
      </x:c>
      <x:c r="Y666" s="9" t="n">
        <x:f>MAX(U666,0)</x:f>
        <x:v>0</x:v>
      </x:c>
      <x:c r="Z666" s="9" t="n">
        <x:f>-MIN(U666,0)</x:f>
        <x:v>20.40258471615713</x:v>
      </x:c>
    </x:row>
    <x:row r="667" ht="23" customHeight="1">
      <x:c r="A667" s="2" t="str">
        <x:v>4H-Stoch-全期</x:v>
      </x:c>
      <x:c r="B667" s="2" t="str">
        <x:v>4H</x:v>
      </x:c>
      <x:c r="C667" s="2" t="str">
        <x:v>Stochastic</x:v>
      </x:c>
      <x:c r="D667" s="2" t="str">
        <x:v>全期</x:v>
      </x:c>
      <x:c r="E667" s="2" t="n">
        <x:v>12</x:v>
      </x:c>
      <x:c r="F667" s="2" t="str">
        <x:v>多</x:v>
      </x:c>
      <x:c r="G667" s="11" t="n">
        <x:v>44329.333333333336</x:v>
      </x:c>
      <x:c r="H667" s="11" t="n">
        <x:v>44329.50000000001</x:v>
      </x:c>
      <x:c r="I667" s="11" t="n">
        <x:v>44331.166655092595</x:v>
      </x:c>
      <x:c r="J667" s="9" t="n">
        <x:v>50477.05</x:v>
      </x:c>
      <x:c r="K667" s="9" t="n">
        <x:v>50188.78</x:v>
      </x:c>
      <x:c r="L667" s="9" t="n">
        <x:v>50487.145410000005</x:v>
      </x:c>
      <x:c r="M667" s="9" t="n">
        <x:v>50178.742244</x:v>
      </x:c>
      <x:c r="N667" s="10" t="n">
        <x:f>IF(F667="多",1,-1)*(K667/J667-1)</x:f>
        <x:v>-0.005710912186825623</x:v>
      </x:c>
      <x:c r="O667" s="10" t="n">
        <x:f>IF(F667="多",1,-1)*(M667/L667-1)</x:f>
        <x:v>-0.006108548294729288</x:v>
      </x:c>
      <x:c r="P667" s="10" t="n">
        <x:v>0.0009969457258526353</x:v>
      </x:c>
      <x:c r="Q667" s="10" t="n">
        <x:v>0.0012220325998541844</x:v>
      </x:c>
      <x:c r="R667" s="10" t="n">
        <x:f>O667-P667-Q667</x:f>
        <x:v>-0.008327526620436109</x:v>
      </x:c>
      <x:c r="S667" s="9" t="n">
        <x:f>V666</x:f>
        <x:v>10274.936298862951</x:v>
      </x:c>
      <x:c r="T667" s="9" t="n">
        <x:f>S667/(1+'回测计划'!$B$33)</x:f>
        <x:v>10269.801398163869</x:v>
      </x:c>
      <x:c r="U667" s="9" t="n">
        <x:f>T667*R667</x:f>
        <x:v>-85.52204452980159</x:v>
      </x:c>
      <x:c r="V667" s="9" t="n">
        <x:f>S667+U667</x:f>
        <x:v>10189.414254333149</x:v>
      </x:c>
      <x:c r="W667" s="2" t="n">
        <x:f>IF(N667&gt;0,1,0)</x:f>
        <x:v>0</x:v>
      </x:c>
      <x:c r="X667" s="2" t="n">
        <x:f>IF(U667&gt;0,1,0)</x:f>
        <x:v>0</x:v>
      </x:c>
      <x:c r="Y667" s="9" t="n">
        <x:f>MAX(U667,0)</x:f>
        <x:v>0</x:v>
      </x:c>
      <x:c r="Z667" s="9" t="n">
        <x:f>-MIN(U667,0)</x:f>
        <x:v>85.52204452980159</x:v>
      </x:c>
    </x:row>
    <x:row r="668" ht="23" customHeight="1">
      <x:c r="A668" s="2" t="str">
        <x:v>4H-Stoch-全期</x:v>
      </x:c>
      <x:c r="B668" s="2" t="str">
        <x:v>4H</x:v>
      </x:c>
      <x:c r="C668" s="2" t="str">
        <x:v>Stochastic</x:v>
      </x:c>
      <x:c r="D668" s="2" t="str">
        <x:v>全期</x:v>
      </x:c>
      <x:c r="E668" s="2" t="n">
        <x:v>13</x:v>
      </x:c>
      <x:c r="F668" s="2" t="str">
        <x:v>多</x:v>
      </x:c>
      <x:c r="G668" s="11" t="n">
        <x:v>44332.333333333336</x:v>
      </x:c>
      <x:c r="H668" s="11" t="n">
        <x:v>44332.50000000001</x:v>
      </x:c>
      <x:c r="I668" s="11" t="n">
        <x:v>44334.166655092595</x:v>
      </x:c>
      <x:c r="J668" s="9" t="n">
        <x:v>48428.12</x:v>
      </x:c>
      <x:c r="K668" s="9" t="n">
        <x:v>44246.97</x:v>
      </x:c>
      <x:c r="L668" s="9" t="n">
        <x:v>48437.805624</x:v>
      </x:c>
      <x:c r="M668" s="9" t="n">
        <x:v>44238.120606000004</x:v>
      </x:c>
      <x:c r="N668" s="10" t="n">
        <x:f>IF(F668="多",1,-1)*(K668/J668-1)</x:f>
        <x:v>-0.08633723547393546</x:v>
      </x:c>
      <x:c r="O668" s="10" t="n">
        <x:f>IF(F668="多",1,-1)*(M668/L668-1)</x:f>
        <x:v>-0.08670262750134028</x:v>
      </x:c>
      <x:c r="P668" s="10" t="n">
        <x:v>0.0009566486862493299</x:v>
      </x:c>
      <x:c r="Q668" s="10" t="n">
        <x:v>0.0017513543830930073</x:v>
      </x:c>
      <x:c r="R668" s="10" t="n">
        <x:f>O668-P668-Q668</x:f>
        <x:v>-0.08941063057068262</x:v>
      </x:c>
      <x:c r="S668" s="9" t="n">
        <x:f>V667</x:f>
        <x:v>10189.414254333149</x:v>
      </x:c>
      <x:c r="T668" s="9" t="n">
        <x:f>S668/(1+'回测计划'!$B$33)</x:f>
        <x:v>10184.322093286506</x:v>
      </x:c>
      <x:c r="U668" s="9" t="n">
        <x:f>T668*R668</x:f>
        <x:v>-910.5866602956809</x:v>
      </x:c>
      <x:c r="V668" s="9" t="n">
        <x:f>S668+U668</x:f>
        <x:v>9278.827594037468</x:v>
      </x:c>
      <x:c r="W668" s="2" t="n">
        <x:f>IF(N668&gt;0,1,0)</x:f>
        <x:v>0</x:v>
      </x:c>
      <x:c r="X668" s="2" t="n">
        <x:f>IF(U668&gt;0,1,0)</x:f>
        <x:v>0</x:v>
      </x:c>
      <x:c r="Y668" s="9" t="n">
        <x:f>MAX(U668,0)</x:f>
        <x:v>0</x:v>
      </x:c>
      <x:c r="Z668" s="9" t="n">
        <x:f>-MIN(U668,0)</x:f>
        <x:v>910.5866602956809</x:v>
      </x:c>
    </x:row>
    <x:row r="669" ht="23" customHeight="1">
      <x:c r="A669" s="2" t="str">
        <x:v>4H-Stoch-全期</x:v>
      </x:c>
      <x:c r="B669" s="2" t="str">
        <x:v>4H</x:v>
      </x:c>
      <x:c r="C669" s="2" t="str">
        <x:v>Stochastic</x:v>
      </x:c>
      <x:c r="D669" s="2" t="str">
        <x:v>全期</x:v>
      </x:c>
      <x:c r="E669" s="2" t="n">
        <x:v>14</x:v>
      </x:c>
      <x:c r="F669" s="2" t="str">
        <x:v>多</x:v>
      </x:c>
      <x:c r="G669" s="11" t="n">
        <x:v>44335.50000000001</x:v>
      </x:c>
      <x:c r="H669" s="11" t="n">
        <x:v>44335.666666666664</x:v>
      </x:c>
      <x:c r="I669" s="11" t="n">
        <x:v>44337.333321759266</x:v>
      </x:c>
      <x:c r="J669" s="9" t="n">
        <x:v>40369.92</x:v>
      </x:c>
      <x:c r="K669" s="9" t="n">
        <x:v>40500.3</x:v>
      </x:c>
      <x:c r="L669" s="9" t="n">
        <x:v>40377.993984</x:v>
      </x:c>
      <x:c r="M669" s="9" t="n">
        <x:v>40492.199940000006</x:v>
      </x:c>
      <x:c r="N669" s="10" t="n">
        <x:f>IF(F669="多",1,-1)*(K669/J669-1)</x:f>
        <x:v>0.0032296323599354526</x:v>
      </x:c>
      <x:c r="O669" s="10" t="n">
        <x:f>IF(F669="多",1,-1)*(M669/L669-1)</x:f>
        <x:v>0.002828420749313665</x:v>
      </x:c>
      <x:c r="P669" s="10" t="n">
        <x:v>0.0010014142103746569</x:v>
      </x:c>
      <x:c r="Q669" s="10" t="n">
        <x:v>-0.0001782026580555159</x:v>
      </x:c>
      <x:c r="R669" s="10" t="n">
        <x:f>O669-P669-Q669</x:f>
        <x:v>0.002005209196994524</x:v>
      </x:c>
      <x:c r="S669" s="9" t="n">
        <x:f>V668</x:f>
        <x:v>9278.827594037468</x:v>
      </x:c>
      <x:c r="T669" s="9" t="n">
        <x:f>S669/(1+'回测计划'!$B$33)</x:f>
        <x:v>9274.190498788073</x:v>
      </x:c>
      <x:c r="U669" s="9" t="n">
        <x:f>T669*R669</x:f>
        <x:v>18.596692082849078</x:v>
      </x:c>
      <x:c r="V669" s="9" t="n">
        <x:f>S669+U669</x:f>
        <x:v>9297.424286120317</x:v>
      </x:c>
      <x:c r="W669" s="2" t="n">
        <x:f>IF(N669&gt;0,1,0)</x:f>
        <x:v>1</x:v>
      </x:c>
      <x:c r="X669" s="2" t="n">
        <x:f>IF(U669&gt;0,1,0)</x:f>
        <x:v>1</x:v>
      </x:c>
      <x:c r="Y669" s="9" t="n">
        <x:f>MAX(U669,0)</x:f>
        <x:v>18.596692082849078</x:v>
      </x:c>
      <x:c r="Z669" s="9" t="n">
        <x:f>-MIN(U669,0)</x:f>
        <x:v>0</x:v>
      </x:c>
    </x:row>
    <x:row r="670" ht="23" customHeight="1">
      <x:c r="A670" s="2" t="str">
        <x:v>4H-Stoch-全期</x:v>
      </x:c>
      <x:c r="B670" s="2" t="str">
        <x:v>4H</x:v>
      </x:c>
      <x:c r="C670" s="2" t="str">
        <x:v>Stochastic</x:v>
      </x:c>
      <x:c r="D670" s="2" t="str">
        <x:v>全期</x:v>
      </x:c>
      <x:c r="E670" s="2" t="n">
        <x:v>15</x:v>
      </x:c>
      <x:c r="F670" s="2" t="str">
        <x:v>多</x:v>
      </x:c>
      <x:c r="G670" s="11" t="n">
        <x:v>44338.166666666664</x:v>
      </x:c>
      <x:c r="H670" s="11" t="n">
        <x:v>44338.333333333336</x:v>
      </x:c>
      <x:c r="I670" s="11" t="n">
        <x:v>44339.99998842592</x:v>
      </x:c>
      <x:c r="J670" s="9" t="n">
        <x:v>37210.01</x:v>
      </x:c>
      <x:c r="K670" s="9" t="n">
        <x:v>33306.95</x:v>
      </x:c>
      <x:c r="L670" s="9" t="n">
        <x:v>37217.452002</x:v>
      </x:c>
      <x:c r="M670" s="9" t="n">
        <x:v>33300.288609999996</x:v>
      </x:c>
      <x:c r="N670" s="10" t="n">
        <x:f>IF(F670="多",1,-1)*(K670/J670-1)</x:f>
        <x:v>-0.10489274257115233</x:v>
      </x:c>
      <x:c r="O670" s="10" t="n">
        <x:f>IF(F670="多",1,-1)*(M670/L670-1)</x:f>
        <x:v>-0.10525071387986207</x:v>
      </x:c>
      <x:c r="P670" s="10" t="n">
        <x:v>0.0009473746430600689</x:v>
      </x:c>
      <x:c r="Q670" s="10" t="n">
        <x:v>-0.00010514583572483983</x:v>
      </x:c>
      <x:c r="R670" s="10" t="n">
        <x:f>O670-P670-Q670</x:f>
        <x:v>-0.1060929426871973</x:v>
      </x:c>
      <x:c r="S670" s="9" t="n">
        <x:f>V669</x:f>
        <x:v>9297.424286120317</x:v>
      </x:c>
      <x:c r="T670" s="9" t="n">
        <x:f>S670/(1+'回测计划'!$B$33)</x:f>
        <x:v>9292.77789717173</x:v>
      </x:c>
      <x:c r="U670" s="9" t="n">
        <x:f>T670*R670</x:f>
        <x:v>-985.8981528494942</x:v>
      </x:c>
      <x:c r="V670" s="9" t="n">
        <x:f>S670+U670</x:f>
        <x:v>8311.526133270821</x:v>
      </x:c>
      <x:c r="W670" s="2" t="n">
        <x:f>IF(N670&gt;0,1,0)</x:f>
        <x:v>0</x:v>
      </x:c>
      <x:c r="X670" s="2" t="n">
        <x:f>IF(U670&gt;0,1,0)</x:f>
        <x:v>0</x:v>
      </x:c>
      <x:c r="Y670" s="9" t="n">
        <x:f>MAX(U670,0)</x:f>
        <x:v>0</x:v>
      </x:c>
      <x:c r="Z670" s="9" t="n">
        <x:f>-MIN(U670,0)</x:f>
        <x:v>985.8981528494942</x:v>
      </x:c>
    </x:row>
    <x:row r="671" ht="23" customHeight="1">
      <x:c r="A671" s="2" t="str">
        <x:v>4H-Stoch-全期</x:v>
      </x:c>
      <x:c r="B671" s="2" t="str">
        <x:v>4H</x:v>
      </x:c>
      <x:c r="C671" s="2" t="str">
        <x:v>Stochastic</x:v>
      </x:c>
      <x:c r="D671" s="2" t="str">
        <x:v>全期</x:v>
      </x:c>
      <x:c r="E671" s="2" t="n">
        <x:v>16</x:v>
      </x:c>
      <x:c r="F671" s="2" t="str">
        <x:v>空</x:v>
      </x:c>
      <x:c r="G671" s="11" t="n">
        <x:v>44350.00000000001</x:v>
      </x:c>
      <x:c r="H671" s="11" t="n">
        <x:v>44350.166666666664</x:v>
      </x:c>
      <x:c r="I671" s="11" t="n">
        <x:v>44351.833321759266</x:v>
      </x:c>
      <x:c r="J671" s="9" t="n">
        <x:v>37889.99</x:v>
      </x:c>
      <x:c r="K671" s="9" t="n">
        <x:v>36610.28</x:v>
      </x:c>
      <x:c r="L671" s="9" t="n">
        <x:v>37882.412002</x:v>
      </x:c>
      <x:c r="M671" s="9" t="n">
        <x:v>36617.602055999996</x:v>
      </x:c>
      <x:c r="N671" s="10" t="n">
        <x:f>IF(F671="多",1,-1)*(K671/J671-1)</x:f>
        <x:v>0.0337743557071406</x:v>
      </x:c>
      <x:c r="O671" s="10" t="n">
        <x:f>IF(F671="多",1,-1)*(M671/L671-1)</x:f>
        <x:v>0.03338778813590926</x:v>
      </x:c>
      <x:c r="P671" s="10" t="n">
        <x:v>0.0009833061059320455</x:v>
      </x:c>
      <x:c r="Q671" s="10" t="n">
        <x:v>-0.0006053794584776828</x:v>
      </x:c>
      <x:c r="R671" s="10" t="n">
        <x:f>O671-P671-Q671</x:f>
        <x:v>0.033009861488454896</x:v>
      </x:c>
      <x:c r="S671" s="9" t="n">
        <x:f>V670</x:f>
        <x:v>8311.526133270821</x:v>
      </x:c>
      <x:c r="T671" s="9" t="n">
        <x:f>S671/(1+'回测计划'!$B$33)</x:f>
        <x:v>8307.372447047299</x:v>
      </x:c>
      <x:c r="U671" s="9" t="n">
        <x:f>T671*R671</x:f>
        <x:v>274.2252138100379</x:v>
      </x:c>
      <x:c r="V671" s="9" t="n">
        <x:f>S671+U671</x:f>
        <x:v>8585.751347080859</x:v>
      </x:c>
      <x:c r="W671" s="2" t="n">
        <x:f>IF(N671&gt;0,1,0)</x:f>
        <x:v>1</x:v>
      </x:c>
      <x:c r="X671" s="2" t="n">
        <x:f>IF(U671&gt;0,1,0)</x:f>
        <x:v>1</x:v>
      </x:c>
      <x:c r="Y671" s="9" t="n">
        <x:f>MAX(U671,0)</x:f>
        <x:v>274.2252138100379</x:v>
      </x:c>
      <x:c r="Z671" s="9" t="n">
        <x:f>-MIN(U671,0)</x:f>
        <x:v>0</x:v>
      </x:c>
    </x:row>
    <x:row r="672" ht="23" customHeight="1">
      <x:c r="A672" s="2" t="str">
        <x:v>4H-Stoch-全期</x:v>
      </x:c>
      <x:c r="B672" s="2" t="str">
        <x:v>4H</x:v>
      </x:c>
      <x:c r="C672" s="2" t="str">
        <x:v>Stochastic</x:v>
      </x:c>
      <x:c r="D672" s="2" t="str">
        <x:v>全期</x:v>
      </x:c>
      <x:c r="E672" s="2" t="n">
        <x:v>17</x:v>
      </x:c>
      <x:c r="F672" s="2" t="str">
        <x:v>空</x:v>
      </x:c>
      <x:c r="G672" s="11" t="n">
        <x:v>44361.333333333336</x:v>
      </x:c>
      <x:c r="H672" s="11" t="n">
        <x:v>44361.50000000001</x:v>
      </x:c>
      <x:c r="I672" s="11" t="n">
        <x:v>44363.166655092595</x:v>
      </x:c>
      <x:c r="J672" s="9" t="n">
        <x:v>38978.01</x:v>
      </x:c>
      <x:c r="K672" s="9" t="n">
        <x:v>39950</x:v>
      </x:c>
      <x:c r="L672" s="9" t="n">
        <x:v>38970.214398000004</x:v>
      </x:c>
      <x:c r="M672" s="9" t="n">
        <x:v>39957.99</x:v>
      </x:c>
      <x:c r="N672" s="10" t="n">
        <x:f>IF(F672="多",1,-1)*(K672/J672-1)</x:f>
        <x:v>-0.02493688107730474</x:v>
      </x:c>
      <x:c r="O672" s="10" t="n">
        <x:f>IF(F672="多",1,-1)*(M672/L672-1)</x:f>
        <x:v>-0.025346937841088435</x:v>
      </x:c>
      <x:c r="P672" s="10" t="n">
        <x:v>0.001012673468920544</x:v>
      </x:c>
      <x:c r="Q672" s="10" t="n">
        <x:v>-0.0003580902803017396</x:v>
      </x:c>
      <x:c r="R672" s="10" t="n">
        <x:f>O672-P672-Q672</x:f>
        <x:v>-0.02600152102970724</x:v>
      </x:c>
      <x:c r="S672" s="9" t="n">
        <x:f>V671</x:f>
        <x:v>8585.751347080859</x:v>
      </x:c>
      <x:c r="T672" s="9" t="n">
        <x:f>S672/(1+'回测计划'!$B$33)</x:f>
        <x:v>8581.460616772472</x:v>
      </x:c>
      <x:c r="U672" s="9" t="n">
        <x:f>T672*R672</x:f>
        <x:v>-223.1310286926139</x:v>
      </x:c>
      <x:c r="V672" s="9" t="n">
        <x:f>S672+U672</x:f>
        <x:v>8362.620318388244</x:v>
      </x:c>
      <x:c r="W672" s="2" t="n">
        <x:f>IF(N672&gt;0,1,0)</x:f>
        <x:v>0</x:v>
      </x:c>
      <x:c r="X672" s="2" t="n">
        <x:f>IF(U672&gt;0,1,0)</x:f>
        <x:v>0</x:v>
      </x:c>
      <x:c r="Y672" s="9" t="n">
        <x:f>MAX(U672,0)</x:f>
        <x:v>0</x:v>
      </x:c>
      <x:c r="Z672" s="9" t="n">
        <x:f>-MIN(U672,0)</x:f>
        <x:v>223.1310286926139</x:v>
      </x:c>
    </x:row>
    <x:row r="673" ht="23" customHeight="1">
      <x:c r="A673" s="2" t="str">
        <x:v>4H-Stoch-全期</x:v>
      </x:c>
      <x:c r="B673" s="2" t="str">
        <x:v>4H</x:v>
      </x:c>
      <x:c r="C673" s="2" t="str">
        <x:v>Stochastic</x:v>
      </x:c>
      <x:c r="D673" s="2" t="str">
        <x:v>全期</x:v>
      </x:c>
      <x:c r="E673" s="2" t="n">
        <x:v>18</x:v>
      </x:c>
      <x:c r="F673" s="2" t="str">
        <x:v>多</x:v>
      </x:c>
      <x:c r="G673" s="11" t="n">
        <x:v>44367.833333333336</x:v>
      </x:c>
      <x:c r="H673" s="11" t="n">
        <x:v>44368.00000000001</x:v>
      </x:c>
      <x:c r="I673" s="11" t="n">
        <x:v>44369.666655092595</x:v>
      </x:c>
      <x:c r="J673" s="9" t="n">
        <x:v>34383.37</x:v>
      </x:c>
      <x:c r="K673" s="9" t="n">
        <x:v>32641.51</x:v>
      </x:c>
      <x:c r="L673" s="9" t="n">
        <x:v>34390.246674</x:v>
      </x:c>
      <x:c r="M673" s="9" t="n">
        <x:v>32634.981698</x:v>
      </x:c>
      <x:c r="N673" s="10" t="n">
        <x:f>IF(F673="多",1,-1)*(K673/J673-1)</x:f>
        <x:v>-0.05065995567043036</x:v>
      </x:c>
      <x:c r="O673" s="10" t="n">
        <x:f>IF(F673="多",1,-1)*(M673/L673-1)</x:f>
        <x:v>-0.05103961575614491</x:v>
      </x:c>
      <x:c r="P673" s="10" t="n">
        <x:v>0.0009744801921219275</x:v>
      </x:c>
      <x:c r="Q673" s="10" t="n">
        <x:v>-0.00022068924816228465</x:v>
      </x:c>
      <x:c r="R673" s="10" t="n">
        <x:f>O673-P673-Q673</x:f>
        <x:v>-0.05179340670010455</x:v>
      </x:c>
      <x:c r="S673" s="9" t="n">
        <x:f>V672</x:f>
        <x:v>8362.620318388244</x:v>
      </x:c>
      <x:c r="T673" s="9" t="n">
        <x:f>S673/(1+'回测计划'!$B$33)</x:f>
        <x:v>8358.441097839324</x:v>
      </x:c>
      <x:c r="U673" s="9" t="n">
        <x:f>T673*R673</x:f>
        <x:v>-432.9121391592605</x:v>
      </x:c>
      <x:c r="V673" s="9" t="n">
        <x:f>S673+U673</x:f>
        <x:v>7929.708179228984</x:v>
      </x:c>
      <x:c r="W673" s="2" t="n">
        <x:f>IF(N673&gt;0,1,0)</x:f>
        <x:v>0</x:v>
      </x:c>
      <x:c r="X673" s="2" t="n">
        <x:f>IF(U673&gt;0,1,0)</x:f>
        <x:v>0</x:v>
      </x:c>
      <x:c r="Y673" s="9" t="n">
        <x:f>MAX(U673,0)</x:f>
        <x:v>0</x:v>
      </x:c>
      <x:c r="Z673" s="9" t="n">
        <x:f>-MIN(U673,0)</x:f>
        <x:v>432.9121391592605</x:v>
      </x:c>
    </x:row>
    <x:row r="674" ht="23" customHeight="1">
      <x:c r="A674" s="2" t="str">
        <x:v>4H-Stoch-全期</x:v>
      </x:c>
      <x:c r="B674" s="2" t="str">
        <x:v>4H</x:v>
      </x:c>
      <x:c r="C674" s="2" t="str">
        <x:v>Stochastic</x:v>
      </x:c>
      <x:c r="D674" s="2" t="str">
        <x:v>全期</x:v>
      </x:c>
      <x:c r="E674" s="2" t="n">
        <x:v>19</x:v>
      </x:c>
      <x:c r="F674" s="2" t="str">
        <x:v>空</x:v>
      </x:c>
      <x:c r="G674" s="11" t="n">
        <x:v>44389.00000000001</x:v>
      </x:c>
      <x:c r="H674" s="11" t="n">
        <x:v>44389.166666666664</x:v>
      </x:c>
      <x:c r="I674" s="11" t="n">
        <x:v>44390.833321759266</x:v>
      </x:c>
      <x:c r="J674" s="9" t="n">
        <x:v>33883.11</x:v>
      </x:c>
      <x:c r="K674" s="9" t="n">
        <x:v>33032.23</x:v>
      </x:c>
      <x:c r="L674" s="9" t="n">
        <x:v>33876.333378</x:v>
      </x:c>
      <x:c r="M674" s="9" t="n">
        <x:v>33038.836446</x:v>
      </x:c>
      <x:c r="N674" s="10" t="n">
        <x:f>IF(F674="多",1,-1)*(K674/J674-1)</x:f>
        <x:v>0.025112216676686283</x:v>
      </x:c>
      <x:c r="O674" s="10" t="n">
        <x:f>IF(F674="多",1,-1)*(M674/L674-1)</x:f>
        <x:v>0.024722183556733168</x:v>
      </x:c>
      <x:c r="P674" s="10" t="n">
        <x:v>0.0009876389082216334</x:v>
      </x:c>
      <x:c r="Q674" s="10" t="n">
        <x:v>-0.0004184555344707645</x:v>
      </x:c>
      <x:c r="R674" s="10" t="n">
        <x:f>O674-P674-Q674</x:f>
        <x:v>0.0241530001829823</x:v>
      </x:c>
      <x:c r="S674" s="9" t="n">
        <x:f>V673</x:f>
        <x:v>7929.708179228984</x:v>
      </x:c>
      <x:c r="T674" s="9" t="n">
        <x:f>S674/(1+'回测计划'!$B$33)</x:f>
        <x:v>7925.745306575696</x:v>
      </x:c>
      <x:c r="U674" s="9" t="n">
        <x:f>T674*R674</x:f>
        <x:v>191.4305278399939</x:v>
      </x:c>
      <x:c r="V674" s="9" t="n">
        <x:f>S674+U674</x:f>
        <x:v>8121.138707068978</x:v>
      </x:c>
      <x:c r="W674" s="2" t="n">
        <x:f>IF(N674&gt;0,1,0)</x:f>
        <x:v>1</x:v>
      </x:c>
      <x:c r="X674" s="2" t="n">
        <x:f>IF(U674&gt;0,1,0)</x:f>
        <x:v>1</x:v>
      </x:c>
      <x:c r="Y674" s="9" t="n">
        <x:f>MAX(U674,0)</x:f>
        <x:v>191.4305278399939</x:v>
      </x:c>
      <x:c r="Z674" s="9" t="n">
        <x:f>-MIN(U674,0)</x:f>
        <x:v>0</x:v>
      </x:c>
    </x:row>
    <x:row r="675" ht="23" customHeight="1">
      <x:c r="A675" s="2" t="str">
        <x:v>4H-Stoch-全期</x:v>
      </x:c>
      <x:c r="B675" s="2" t="str">
        <x:v>4H</x:v>
      </x:c>
      <x:c r="C675" s="2" t="str">
        <x:v>Stochastic</x:v>
      </x:c>
      <x:c r="D675" s="2" t="str">
        <x:v>全期</x:v>
      </x:c>
      <x:c r="E675" s="2" t="n">
        <x:v>20</x:v>
      </x:c>
      <x:c r="F675" s="2" t="str">
        <x:v>多</x:v>
      </x:c>
      <x:c r="G675" s="11" t="n">
        <x:v>44393.166666666664</x:v>
      </x:c>
      <x:c r="H675" s="11" t="n">
        <x:v>44393.333333333336</x:v>
      </x:c>
      <x:c r="I675" s="11" t="n">
        <x:v>44394.99998842592</x:v>
      </x:c>
      <x:c r="J675" s="9" t="n">
        <x:v>31865.53</x:v>
      </x:c>
      <x:c r="K675" s="9" t="n">
        <x:v>31737.92</x:v>
      </x:c>
      <x:c r="L675" s="9" t="n">
        <x:v>31871.903105999998</x:v>
      </x:c>
      <x:c r="M675" s="9" t="n">
        <x:v>31731.572416</x:v>
      </x:c>
      <x:c r="N675" s="10" t="n">
        <x:f>IF(F675="多",1,-1)*(K675/J675-1)</x:f>
        <x:v>-0.004004640751307131</x:v>
      </x:c>
      <x:c r="O675" s="10" t="n">
        <x:f>IF(F675="多",1,-1)*(M675/L675-1)</x:f>
        <x:v>-0.004402959231310621</x:v>
      </x:c>
      <x:c r="P675" s="10" t="n">
        <x:v>0.0009977985203843448</x:v>
      </x:c>
      <x:c r="Q675" s="10" t="n">
        <x:v>0.0001272075800592969</x:v>
      </x:c>
      <x:c r="R675" s="10" t="n">
        <x:f>O675-P675-Q675</x:f>
        <x:v>-0.005527965331754263</x:v>
      </x:c>
      <x:c r="S675" s="9" t="n">
        <x:f>V674</x:f>
        <x:v>8121.138707068978</x:v>
      </x:c>
      <x:c r="T675" s="9" t="n">
        <x:f>S675/(1+'回测计划'!$B$33)</x:f>
        <x:v>8117.080166985485</x:v>
      </x:c>
      <x:c r="U675" s="9" t="n">
        <x:f>T675*R675</x:f>
        <x:v>-44.870937758165866</x:v>
      </x:c>
      <x:c r="V675" s="9" t="n">
        <x:f>S675+U675</x:f>
        <x:v>8076.267769310812</x:v>
      </x:c>
      <x:c r="W675" s="2" t="n">
        <x:f>IF(N675&gt;0,1,0)</x:f>
        <x:v>0</x:v>
      </x:c>
      <x:c r="X675" s="2" t="n">
        <x:f>IF(U675&gt;0,1,0)</x:f>
        <x:v>0</x:v>
      </x:c>
      <x:c r="Y675" s="9" t="n">
        <x:f>MAX(U675,0)</x:f>
        <x:v>0</x:v>
      </x:c>
      <x:c r="Z675" s="9" t="n">
        <x:f>-MIN(U675,0)</x:f>
        <x:v>44.870937758165866</x:v>
      </x:c>
    </x:row>
    <x:row r="676" ht="23" customHeight="1">
      <x:c r="A676" s="2" t="str">
        <x:v>4H-Stoch-全期</x:v>
      </x:c>
      <x:c r="B676" s="2" t="str">
        <x:v>4H</x:v>
      </x:c>
      <x:c r="C676" s="2" t="str">
        <x:v>Stochastic</x:v>
      </x:c>
      <x:c r="D676" s="2" t="str">
        <x:v>全期</x:v>
      </x:c>
      <x:c r="E676" s="2" t="n">
        <x:v>21</x:v>
      </x:c>
      <x:c r="F676" s="2" t="str">
        <x:v>多</x:v>
      </x:c>
      <x:c r="G676" s="11" t="n">
        <x:v>44397.50000000001</x:v>
      </x:c>
      <x:c r="H676" s="11" t="n">
        <x:v>44397.666666666664</x:v>
      </x:c>
      <x:c r="I676" s="11" t="n">
        <x:v>44399.333321759266</x:v>
      </x:c>
      <x:c r="J676" s="9" t="n">
        <x:v>29797.81</x:v>
      </x:c>
      <x:c r="K676" s="9" t="n">
        <x:v>32120</x:v>
      </x:c>
      <x:c r="L676" s="9" t="n">
        <x:v>29803.769562</x:v>
      </x:c>
      <x:c r="M676" s="9" t="n">
        <x:v>32113.576</x:v>
      </x:c>
      <x:c r="N676" s="10" t="n">
        <x:f>IF(F676="多",1,-1)*(K676/J676-1)</x:f>
        <x:v>0.07793156611173768</x:v>
      </x:c>
      <x:c r="O676" s="10" t="n">
        <x:f>IF(F676="多",1,-1)*(M676/L676-1)</x:f>
        <x:v>0.0775004797025749</x:v>
      </x:c>
      <x:c r="P676" s="10" t="n">
        <x:v>0.0010387502398512877</x:v>
      </x:c>
      <x:c r="Q676" s="10" t="n">
        <x:v>-0.0012942494100036117</x:v>
      </x:c>
      <x:c r="R676" s="10" t="n">
        <x:f>O676-P676-Q676</x:f>
        <x:v>0.07775597887272723</x:v>
      </x:c>
      <x:c r="S676" s="9" t="n">
        <x:f>V675</x:f>
        <x:v>8076.267769310812</x:v>
      </x:c>
      <x:c r="T676" s="9" t="n">
        <x:f>S676/(1+'回测计划'!$B$33)</x:f>
        <x:v>8072.23165348407</x:v>
      </x:c>
      <x:c r="U676" s="9" t="n">
        <x:f>T676*R676</x:f>
        <x:v>627.6642739040674</x:v>
      </x:c>
      <x:c r="V676" s="9" t="n">
        <x:f>S676+U676</x:f>
        <x:v>8703.93204321488</x:v>
      </x:c>
      <x:c r="W676" s="2" t="n">
        <x:f>IF(N676&gt;0,1,0)</x:f>
        <x:v>1</x:v>
      </x:c>
      <x:c r="X676" s="2" t="n">
        <x:f>IF(U676&gt;0,1,0)</x:f>
        <x:v>1</x:v>
      </x:c>
      <x:c r="Y676" s="9" t="n">
        <x:f>MAX(U676,0)</x:f>
        <x:v>627.6642739040674</x:v>
      </x:c>
      <x:c r="Z676" s="9" t="n">
        <x:f>-MIN(U676,0)</x:f>
        <x:v>0</x:v>
      </x:c>
    </x:row>
    <x:row r="677" ht="23" customHeight="1">
      <x:c r="A677" s="2" t="str">
        <x:v>4H-Stoch-全期</x:v>
      </x:c>
      <x:c r="B677" s="2" t="str">
        <x:v>4H</x:v>
      </x:c>
      <x:c r="C677" s="2" t="str">
        <x:v>Stochastic</x:v>
      </x:c>
      <x:c r="D677" s="2" t="str">
        <x:v>全期</x:v>
      </x:c>
      <x:c r="E677" s="2" t="n">
        <x:v>22</x:v>
      </x:c>
      <x:c r="F677" s="2" t="str">
        <x:v>空</x:v>
      </x:c>
      <x:c r="G677" s="11" t="n">
        <x:v>44408.333333333336</x:v>
      </x:c>
      <x:c r="H677" s="11" t="n">
        <x:v>44408.50000000001</x:v>
      </x:c>
      <x:c r="I677" s="11" t="n">
        <x:v>44410.166655092595</x:v>
      </x:c>
      <x:c r="J677" s="9" t="n">
        <x:v>41824.69</x:v>
      </x:c>
      <x:c r="K677" s="9" t="n">
        <x:v>41267.09</x:v>
      </x:c>
      <x:c r="L677" s="9" t="n">
        <x:v>41816.325062</x:v>
      </x:c>
      <x:c r="M677" s="9" t="n">
        <x:v>41275.343418</x:v>
      </x:c>
      <x:c r="N677" s="10" t="n">
        <x:f>IF(F677="多",1,-1)*(K677/J677-1)</x:f>
        <x:v>0.013331838203702318</x:v>
      </x:c>
      <x:c r="O677" s="10" t="n">
        <x:f>IF(F677="多",1,-1)*(M677/L677-1)</x:f>
        <x:v>0.012937091989741023</x:v>
      </x:c>
      <x:c r="P677" s="10" t="n">
        <x:v>0.0009935314540051295</x:v>
      </x:c>
      <x:c r="Q677" s="10" t="n">
        <x:v>-0.0004962753175758528</x:v>
      </x:c>
      <x:c r="R677" s="10" t="n">
        <x:f>O677-P677-Q677</x:f>
        <x:v>0.012439835853311747</x:v>
      </x:c>
      <x:c r="S677" s="9" t="n">
        <x:f>V676</x:f>
        <x:v>8703.93204321488</x:v>
      </x:c>
      <x:c r="T677" s="9" t="n">
        <x:f>S677/(1+'回测计划'!$B$33)</x:f>
        <x:v>8699.582252088836</x:v>
      </x:c>
      <x:c r="U677" s="9" t="n">
        <x:f>T677*R677</x:f>
        <x:v>108.22137520836925</x:v>
      </x:c>
      <x:c r="V677" s="9" t="n">
        <x:f>S677+U677</x:f>
        <x:v>8812.15341842325</x:v>
      </x:c>
      <x:c r="W677" s="2" t="n">
        <x:f>IF(N677&gt;0,1,0)</x:f>
        <x:v>1</x:v>
      </x:c>
      <x:c r="X677" s="2" t="n">
        <x:f>IF(U677&gt;0,1,0)</x:f>
        <x:v>1</x:v>
      </x:c>
      <x:c r="Y677" s="9" t="n">
        <x:f>MAX(U677,0)</x:f>
        <x:v>108.22137520836925</x:v>
      </x:c>
      <x:c r="Z677" s="9" t="n">
        <x:f>-MIN(U677,0)</x:f>
        <x:v>0</x:v>
      </x:c>
    </x:row>
    <x:row r="678" ht="23" customHeight="1">
      <x:c r="A678" s="2" t="str">
        <x:v>4H-Stoch-全期</x:v>
      </x:c>
      <x:c r="B678" s="2" t="str">
        <x:v>4H</x:v>
      </x:c>
      <x:c r="C678" s="2" t="str">
        <x:v>Stochastic</x:v>
      </x:c>
      <x:c r="D678" s="2" t="str">
        <x:v>全期</x:v>
      </x:c>
      <x:c r="E678" s="2" t="n">
        <x:v>23</x:v>
      </x:c>
      <x:c r="F678" s="2" t="str">
        <x:v>空</x:v>
      </x:c>
      <x:c r="G678" s="11" t="n">
        <x:v>44419.666666666664</x:v>
      </x:c>
      <x:c r="H678" s="11" t="n">
        <x:v>44419.833333333336</x:v>
      </x:c>
      <x:c r="I678" s="11" t="n">
        <x:v>44421.49998842592</x:v>
      </x:c>
      <x:c r="J678" s="9" t="n">
        <x:v>45946.2</x:v>
      </x:c>
      <x:c r="K678" s="9" t="n">
        <x:v>45162.37</x:v>
      </x:c>
      <x:c r="L678" s="9" t="n">
        <x:v>45937.01076</x:v>
      </x:c>
      <x:c r="M678" s="9" t="n">
        <x:v>45171.402474</x:v>
      </x:c>
      <x:c r="N678" s="10" t="n">
        <x:f>IF(F678="多",1,-1)*(K678/J678-1)</x:f>
        <x:v>0.017059735081464744</x:v>
      </x:c>
      <x:c r="O678" s="10" t="n">
        <x:f>IF(F678="多",1,-1)*(M678/L678-1)</x:f>
        <x:v>0.016666480324545985</x:v>
      </x:c>
      <x:c r="P678" s="10" t="n">
        <x:v>0.000991666759837727</x:v>
      </x:c>
      <x:c r="Q678" s="10" t="n">
        <x:v>-0.0004915178115956121</x:v>
      </x:c>
      <x:c r="R678" s="10" t="n">
        <x:f>O678-P678-Q678</x:f>
        <x:v>0.01616633137630387</x:v>
      </x:c>
      <x:c r="S678" s="9" t="n">
        <x:f>V677</x:f>
        <x:v>8812.15341842325</x:v>
      </x:c>
      <x:c r="T678" s="9" t="n">
        <x:f>S678/(1+'回测计划'!$B$33)</x:f>
        <x:v>8807.749543651424</x:v>
      </x:c>
      <x:c r="U678" s="9" t="n">
        <x:f>T678*R678</x:f>
        <x:v>142.3889978021581</x:v>
      </x:c>
      <x:c r="V678" s="9" t="n">
        <x:f>S678+U678</x:f>
        <x:v>8954.542416225408</x:v>
      </x:c>
      <x:c r="W678" s="2" t="n">
        <x:f>IF(N678&gt;0,1,0)</x:f>
        <x:v>1</x:v>
      </x:c>
      <x:c r="X678" s="2" t="n">
        <x:f>IF(U678&gt;0,1,0)</x:f>
        <x:v>1</x:v>
      </x:c>
      <x:c r="Y678" s="9" t="n">
        <x:f>MAX(U678,0)</x:f>
        <x:v>142.3889978021581</x:v>
      </x:c>
      <x:c r="Z678" s="9" t="n">
        <x:f>-MIN(U678,0)</x:f>
        <x:v>0</x:v>
      </x:c>
    </x:row>
    <x:row r="679" ht="23" customHeight="1">
      <x:c r="A679" s="2" t="str">
        <x:v>4H-Stoch-全期</x:v>
      </x:c>
      <x:c r="B679" s="2" t="str">
        <x:v>4H</x:v>
      </x:c>
      <x:c r="C679" s="2" t="str">
        <x:v>Stochastic</x:v>
      </x:c>
      <x:c r="D679" s="2" t="str">
        <x:v>全期</x:v>
      </x:c>
      <x:c r="E679" s="2" t="n">
        <x:v>24</x:v>
      </x:c>
      <x:c r="F679" s="2" t="str">
        <x:v>多</x:v>
      </x:c>
      <x:c r="G679" s="11" t="n">
        <x:v>44427.50000000001</x:v>
      </x:c>
      <x:c r="H679" s="11" t="n">
        <x:v>44427.666666666664</x:v>
      </x:c>
      <x:c r="I679" s="11" t="n">
        <x:v>44429.333321759266</x:v>
      </x:c>
      <x:c r="J679" s="9" t="n">
        <x:v>44684.26</x:v>
      </x:c>
      <x:c r="K679" s="9" t="n">
        <x:v>49332.74</x:v>
      </x:c>
      <x:c r="L679" s="9" t="n">
        <x:v>44693.196852</x:v>
      </x:c>
      <x:c r="M679" s="9" t="n">
        <x:v>49322.873452</x:v>
      </x:c>
      <x:c r="N679" s="10" t="n">
        <x:f>IF(F679="多",1,-1)*(K679/J679-1)</x:f>
        <x:v>0.10402947257043071</x:v>
      </x:c>
      <x:c r="O679" s="10" t="n">
        <x:f>IF(F679="多",1,-1)*(M679/L679-1)</x:f>
        <x:v>0.10358794908609958</x:v>
      </x:c>
      <x:c r="P679" s="10" t="n">
        <x:v>0.0010517939745430499</x:v>
      </x:c>
      <x:c r="Q679" s="10" t="n">
        <x:v>0.0005832548221874058</x:v>
      </x:c>
      <x:c r="R679" s="10" t="n">
        <x:f>O679-P679-Q679</x:f>
        <x:v>0.10195290028936912</x:v>
      </x:c>
      <x:c r="S679" s="9" t="n">
        <x:f>V678</x:f>
        <x:v>8954.542416225408</x:v>
      </x:c>
      <x:c r="T679" s="9" t="n">
        <x:f>S679/(1+'回测计划'!$B$33)</x:f>
        <x:v>8950.067382534142</x:v>
      </x:c>
      <x:c r="U679" s="9" t="n">
        <x:f>T679*R679</x:f>
        <x:v>912.4853274346383</x:v>
      </x:c>
      <x:c r="V679" s="9" t="n">
        <x:f>S679+U679</x:f>
        <x:v>9867.027743660046</x:v>
      </x:c>
      <x:c r="W679" s="2" t="n">
        <x:f>IF(N679&gt;0,1,0)</x:f>
        <x:v>1</x:v>
      </x:c>
      <x:c r="X679" s="2" t="n">
        <x:f>IF(U679&gt;0,1,0)</x:f>
        <x:v>1</x:v>
      </x:c>
      <x:c r="Y679" s="9" t="n">
        <x:f>MAX(U679,0)</x:f>
        <x:v>912.4853274346383</x:v>
      </x:c>
      <x:c r="Z679" s="9" t="n">
        <x:f>-MIN(U679,0)</x:f>
        <x:v>0</x:v>
      </x:c>
    </x:row>
    <x:row r="680" ht="23" customHeight="1">
      <x:c r="A680" s="2" t="str">
        <x:v>4H-Stoch-全期</x:v>
      </x:c>
      <x:c r="B680" s="2" t="str">
        <x:v>4H</x:v>
      </x:c>
      <x:c r="C680" s="2" t="str">
        <x:v>Stochastic</x:v>
      </x:c>
      <x:c r="D680" s="2" t="str">
        <x:v>全期</x:v>
      </x:c>
      <x:c r="E680" s="2" t="n">
        <x:v>25</x:v>
      </x:c>
      <x:c r="F680" s="2" t="str">
        <x:v>空</x:v>
      </x:c>
      <x:c r="G680" s="11" t="n">
        <x:v>44443.00000000001</x:v>
      </x:c>
      <x:c r="H680" s="11" t="n">
        <x:v>44443.166666666664</x:v>
      </x:c>
      <x:c r="I680" s="11" t="n">
        <x:v>44444.833321759266</x:v>
      </x:c>
      <x:c r="J680" s="9" t="n">
        <x:v>50575.7</x:v>
      </x:c>
      <x:c r="K680" s="9" t="n">
        <x:v>50230</x:v>
      </x:c>
      <x:c r="L680" s="9" t="n">
        <x:v>50565.584859999995</x:v>
      </x:c>
      <x:c r="M680" s="9" t="n">
        <x:v>50240.046</x:v>
      </x:c>
      <x:c r="N680" s="10" t="n">
        <x:f>IF(F680="多",1,-1)*(K680/J680-1)</x:f>
        <x:v>0.006835298374515797</x:v>
      </x:c>
      <x:c r="O680" s="10" t="n">
        <x:f>IF(F680="多",1,-1)*(M680/L680-1)</x:f>
        <x:v>0.006437953024795551</x:v>
      </x:c>
      <x:c r="P680" s="10" t="n">
        <x:v>0.0009967810234876022</x:v>
      </x:c>
      <x:c r="Q680" s="10" t="n">
        <x:v>-0.0009389688348875082</x:v>
      </x:c>
      <x:c r="R680" s="10" t="n">
        <x:f>O680-P680-Q680</x:f>
        <x:v>0.006380140836195457</x:v>
      </x:c>
      <x:c r="S680" s="9" t="n">
        <x:f>V679</x:f>
        <x:v>9867.027743660046</x:v>
      </x:c>
      <x:c r="T680" s="9" t="n">
        <x:f>S680/(1+'回测计划'!$B$33)</x:f>
        <x:v>9862.09669531239</x:v>
      </x:c>
      <x:c r="U680" s="9" t="n">
        <x:f>T680*R680</x:f>
        <x:v>62.921565856270846</x:v>
      </x:c>
      <x:c r="V680" s="9" t="n">
        <x:f>S680+U680</x:f>
        <x:v>9929.949309516318</x:v>
      </x:c>
      <x:c r="W680" s="2" t="n">
        <x:f>IF(N680&gt;0,1,0)</x:f>
        <x:v>1</x:v>
      </x:c>
      <x:c r="X680" s="2" t="n">
        <x:f>IF(U680&gt;0,1,0)</x:f>
        <x:v>1</x:v>
      </x:c>
      <x:c r="Y680" s="9" t="n">
        <x:f>MAX(U680,0)</x:f>
        <x:v>62.921565856270846</x:v>
      </x:c>
      <x:c r="Z680" s="9" t="n">
        <x:f>-MIN(U680,0)</x:f>
        <x:v>0</x:v>
      </x:c>
    </x:row>
    <x:row r="681" ht="23" customHeight="1">
      <x:c r="A681" s="2" t="str">
        <x:v>4H-Stoch-全期</x:v>
      </x:c>
      <x:c r="B681" s="2" t="str">
        <x:v>4H</x:v>
      </x:c>
      <x:c r="C681" s="2" t="str">
        <x:v>Stochastic</x:v>
      </x:c>
      <x:c r="D681" s="2" t="str">
        <x:v>全期</x:v>
      </x:c>
      <x:c r="E681" s="2" t="n">
        <x:v>26</x:v>
      </x:c>
      <x:c r="F681" s="2" t="str">
        <x:v>多</x:v>
      </x:c>
      <x:c r="G681" s="11" t="n">
        <x:v>44447.00000000001</x:v>
      </x:c>
      <x:c r="H681" s="11" t="n">
        <x:v>44447.166666666664</x:v>
      </x:c>
      <x:c r="I681" s="11" t="n">
        <x:v>44448.833321759266</x:v>
      </x:c>
      <x:c r="J681" s="9" t="n">
        <x:v>46713.13</x:v>
      </x:c>
      <x:c r="K681" s="9" t="n">
        <x:v>46289.6</x:v>
      </x:c>
      <x:c r="L681" s="9" t="n">
        <x:v>46722.472625999995</x:v>
      </x:c>
      <x:c r="M681" s="9" t="n">
        <x:v>46280.34208</x:v>
      </x:c>
      <x:c r="N681" s="10" t="n">
        <x:f>IF(F681="多",1,-1)*(K681/J681-1)</x:f>
        <x:v>-0.009066615745936923</x:v>
      </x:c>
      <x:c r="O681" s="10" t="n">
        <x:f>IF(F681="多",1,-1)*(M681/L681-1)</x:f>
        <x:v>-0.009462909840819433</x:v>
      </x:c>
      <x:c r="P681" s="10" t="n">
        <x:v>0.0009952685450795903</x:v>
      </x:c>
      <x:c r="Q681" s="10" t="n">
        <x:v>0.0004931387982060371</x:v>
      </x:c>
      <x:c r="R681" s="10" t="n">
        <x:f>O681-P681-Q681</x:f>
        <x:v>-0.01095131718410506</x:v>
      </x:c>
      <x:c r="S681" s="9" t="n">
        <x:f>V680</x:f>
        <x:v>9929.949309516318</x:v>
      </x:c>
      <x:c r="T681" s="9" t="n">
        <x:f>S681/(1+'回测计划'!$B$33)</x:f>
        <x:v>9924.986816108265</x:v>
      </x:c>
      <x:c r="U681" s="9" t="n">
        <x:f>T681*R681</x:f>
        <x:v>-108.69167867126261</x:v>
      </x:c>
      <x:c r="V681" s="9" t="n">
        <x:f>S681+U681</x:f>
        <x:v>9821.257630845055</x:v>
      </x:c>
      <x:c r="W681" s="2" t="n">
        <x:f>IF(N681&gt;0,1,0)</x:f>
        <x:v>0</x:v>
      </x:c>
      <x:c r="X681" s="2" t="n">
        <x:f>IF(U681&gt;0,1,0)</x:f>
        <x:v>0</x:v>
      </x:c>
      <x:c r="Y681" s="9" t="n">
        <x:f>MAX(U681,0)</x:f>
        <x:v>0</x:v>
      </x:c>
      <x:c r="Z681" s="9" t="n">
        <x:f>-MIN(U681,0)</x:f>
        <x:v>108.69167867126261</x:v>
      </x:c>
    </x:row>
    <x:row r="682" ht="23" customHeight="1">
      <x:c r="A682" s="2" t="str">
        <x:v>4H-Stoch-全期</x:v>
      </x:c>
      <x:c r="B682" s="2" t="str">
        <x:v>4H</x:v>
      </x:c>
      <x:c r="C682" s="2" t="str">
        <x:v>Stochastic</x:v>
      </x:c>
      <x:c r="D682" s="2" t="str">
        <x:v>全期</x:v>
      </x:c>
      <x:c r="E682" s="2" t="n">
        <x:v>27</x:v>
      </x:c>
      <x:c r="F682" s="2" t="str">
        <x:v>空</x:v>
      </x:c>
      <x:c r="G682" s="11" t="n">
        <x:v>44474.166666666664</x:v>
      </x:c>
      <x:c r="H682" s="11" t="n">
        <x:v>44474.333333333336</x:v>
      </x:c>
      <x:c r="I682" s="11" t="n">
        <x:v>44475.99998842592</x:v>
      </x:c>
      <x:c r="J682" s="9" t="n">
        <x:v>49199.78</x:v>
      </x:c>
      <x:c r="K682" s="9" t="n">
        <x:v>55014.04</x:v>
      </x:c>
      <x:c r="L682" s="9" t="n">
        <x:v>49189.940044</x:v>
      </x:c>
      <x:c r="M682" s="9" t="n">
        <x:v>55025.042808</x:v>
      </x:c>
      <x:c r="N682" s="10" t="n">
        <x:f>IF(F682="多",1,-1)*(K682/J682-1)</x:f>
        <x:v>-0.11817654469186656</x:v>
      </x:c>
      <x:c r="O682" s="10" t="n">
        <x:f>IF(F682="多",1,-1)*(M682/L682-1)</x:f>
        <x:v>-0.11862390478176121</x:v>
      </x:c>
      <x:c r="P682" s="10" t="n">
        <x:v>0.0010593119523908804</x:v>
      </x:c>
      <x:c r="Q682" s="10" t="n">
        <x:v>-0.00028642248253600333</x:v>
      </x:c>
      <x:c r="R682" s="10" t="n">
        <x:f>O682-P682-Q682</x:f>
        <x:v>-0.11939679425161609</x:v>
      </x:c>
      <x:c r="S682" s="9" t="n">
        <x:f>V681</x:f>
        <x:v>9821.257630845055</x:v>
      </x:c>
      <x:c r="T682" s="9" t="n">
        <x:f>S682/(1+'回测计划'!$B$33)</x:f>
        <x:v>9816.349456116997</x:v>
      </x:c>
      <x:c r="U682" s="9" t="n">
        <x:f>T682*R682</x:f>
        <x:v>-1172.0406563139647</x:v>
      </x:c>
      <x:c r="V682" s="9" t="n">
        <x:f>S682+U682</x:f>
        <x:v>8649.216974531091</x:v>
      </x:c>
      <x:c r="W682" s="2" t="n">
        <x:f>IF(N682&gt;0,1,0)</x:f>
        <x:v>0</x:v>
      </x:c>
      <x:c r="X682" s="2" t="n">
        <x:f>IF(U682&gt;0,1,0)</x:f>
        <x:v>0</x:v>
      </x:c>
      <x:c r="Y682" s="9" t="n">
        <x:f>MAX(U682,0)</x:f>
        <x:v>0</x:v>
      </x:c>
      <x:c r="Z682" s="9" t="n">
        <x:f>-MIN(U682,0)</x:f>
        <x:v>1172.0406563139647</x:v>
      </x:c>
    </x:row>
    <x:row r="683" ht="23" customHeight="1">
      <x:c r="A683" s="2" t="str">
        <x:v>4H-Stoch-全期</x:v>
      </x:c>
      <x:c r="B683" s="2" t="str">
        <x:v>4H</x:v>
      </x:c>
      <x:c r="C683" s="2" t="str">
        <x:v>Stochastic</x:v>
      </x:c>
      <x:c r="D683" s="2" t="str">
        <x:v>全期</x:v>
      </x:c>
      <x:c r="E683" s="2" t="n">
        <x:v>28</x:v>
      </x:c>
      <x:c r="F683" s="2" t="str">
        <x:v>空</x:v>
      </x:c>
      <x:c r="G683" s="11" t="n">
        <x:v>44479.666666666664</x:v>
      </x:c>
      <x:c r="H683" s="11" t="n">
        <x:v>44479.833333333336</x:v>
      </x:c>
      <x:c r="I683" s="11" t="n">
        <x:v>44481.49998842592</x:v>
      </x:c>
      <x:c r="J683" s="9" t="n">
        <x:v>55182.24</x:v>
      </x:c>
      <x:c r="K683" s="9" t="n">
        <x:v>56743.26</x:v>
      </x:c>
      <x:c r="L683" s="9" t="n">
        <x:v>55171.203552</x:v>
      </x:c>
      <x:c r="M683" s="9" t="n">
        <x:v>56754.608652</x:v>
      </x:c>
      <x:c r="N683" s="10" t="n">
        <x:f>IF(F683="多",1,-1)*(K683/J683-1)</x:f>
        <x:v>-0.02828844932717489</x:v>
      </x:c>
      <x:c r="O683" s="10" t="n">
        <x:f>IF(F683="多",1,-1)*(M683/L683-1)</x:f>
        <x:v>-0.028699846986437683</x:v>
      </x:c>
      <x:c r="P683" s="10" t="n">
        <x:v>0.001014349923493219</x:v>
      </x:c>
      <x:c r="Q683" s="10" t="n">
        <x:v>-0.0005109608307426372</x:v>
      </x:c>
      <x:c r="R683" s="10" t="n">
        <x:f>O683-P683-Q683</x:f>
        <x:v>-0.029203236079188268</x:v>
      </x:c>
      <x:c r="S683" s="9" t="n">
        <x:f>V682</x:f>
        <x:v>8649.216974531091</x:v>
      </x:c>
      <x:c r="T683" s="9" t="n">
        <x:f>S683/(1+'回测计划'!$B$33)</x:f>
        <x:v>8644.894527267457</x:v>
      </x:c>
      <x:c r="U683" s="9" t="n">
        <x:f>T683*R683</x:f>
        <x:v>-252.45889575947422</x:v>
      </x:c>
      <x:c r="V683" s="9" t="n">
        <x:f>S683+U683</x:f>
        <x:v>8396.758078771618</x:v>
      </x:c>
      <x:c r="W683" s="2" t="n">
        <x:f>IF(N683&gt;0,1,0)</x:f>
        <x:v>0</x:v>
      </x:c>
      <x:c r="X683" s="2" t="n">
        <x:f>IF(U683&gt;0,1,0)</x:f>
        <x:v>0</x:v>
      </x:c>
      <x:c r="Y683" s="9" t="n">
        <x:f>MAX(U683,0)</x:f>
        <x:v>0</x:v>
      </x:c>
      <x:c r="Z683" s="9" t="n">
        <x:f>-MIN(U683,0)</x:f>
        <x:v>252.45889575947422</x:v>
      </x:c>
    </x:row>
    <x:row r="684" ht="23" customHeight="1">
      <x:c r="A684" s="2" t="str">
        <x:v>4H-Stoch-全期</x:v>
      </x:c>
      <x:c r="B684" s="2" t="str">
        <x:v>4H</x:v>
      </x:c>
      <x:c r="C684" s="2" t="str">
        <x:v>Stochastic</x:v>
      </x:c>
      <x:c r="D684" s="2" t="str">
        <x:v>全期</x:v>
      </x:c>
      <x:c r="E684" s="2" t="n">
        <x:v>29</x:v>
      </x:c>
      <x:c r="F684" s="2" t="str">
        <x:v>空</x:v>
      </x:c>
      <x:c r="G684" s="11" t="n">
        <x:v>44484.50000000001</x:v>
      </x:c>
      <x:c r="H684" s="11" t="n">
        <x:v>44484.666666666664</x:v>
      </x:c>
      <x:c r="I684" s="11" t="n">
        <x:v>44486.333321759266</x:v>
      </x:c>
      <x:c r="J684" s="9" t="n">
        <x:v>59290.79</x:v>
      </x:c>
      <x:c r="K684" s="9" t="n">
        <x:v>60925.56</x:v>
      </x:c>
      <x:c r="L684" s="9" t="n">
        <x:v>59278.931842000005</x:v>
      </x:c>
      <x:c r="M684" s="9" t="n">
        <x:v>60937.745112</x:v>
      </x:c>
      <x:c r="N684" s="10" t="n">
        <x:f>IF(F684="多",1,-1)*(K684/J684-1)</x:f>
        <x:v>-0.02757207316684429</x:v>
      </x:c>
      <x:c r="O684" s="10" t="n">
        <x:f>IF(F684="多",1,-1)*(M684/L684-1)</x:f>
        <x:v>-0.027983184218321133</x:v>
      </x:c>
      <x:c r="P684" s="10" t="n">
        <x:v>0.0010139915921091606</x:v>
      </x:c>
      <x:c r="Q684" s="10" t="n">
        <x:v>-0.0017048390502575998</x:v>
      </x:c>
      <x:c r="R684" s="10" t="n">
        <x:f>O684-P684-Q684</x:f>
        <x:v>-0.027292336760172693</x:v>
      </x:c>
      <x:c r="S684" s="9" t="n">
        <x:f>V683</x:f>
        <x:v>8396.758078771618</x:v>
      </x:c>
      <x:c r="T684" s="9" t="n">
        <x:f>S684/(1+'回测计划'!$B$33)</x:f>
        <x:v>8392.561797872682</x:v>
      </x:c>
      <x:c r="U684" s="9" t="n">
        <x:f>T684*R684</x:f>
        <x:v>-229.05262286810162</x:v>
      </x:c>
      <x:c r="V684" s="9" t="n">
        <x:f>S684+U684</x:f>
        <x:v>8167.705455903516</x:v>
      </x:c>
      <x:c r="W684" s="2" t="n">
        <x:f>IF(N684&gt;0,1,0)</x:f>
        <x:v>0</x:v>
      </x:c>
      <x:c r="X684" s="2" t="n">
        <x:f>IF(U684&gt;0,1,0)</x:f>
        <x:v>0</x:v>
      </x:c>
      <x:c r="Y684" s="9" t="n">
        <x:f>MAX(U684,0)</x:f>
        <x:v>0</x:v>
      </x:c>
      <x:c r="Z684" s="9" t="n">
        <x:f>-MIN(U684,0)</x:f>
        <x:v>229.05262286810162</x:v>
      </x:c>
    </x:row>
    <x:row r="685" ht="23" customHeight="1">
      <x:c r="A685" s="2" t="str">
        <x:v>4H-Stoch-全期</x:v>
      </x:c>
      <x:c r="B685" s="2" t="str">
        <x:v>4H</x:v>
      </x:c>
      <x:c r="C685" s="2" t="str">
        <x:v>Stochastic</x:v>
      </x:c>
      <x:c r="D685" s="2" t="str">
        <x:v>全期</x:v>
      </x:c>
      <x:c r="E685" s="2" t="n">
        <x:v>30</x:v>
      </x:c>
      <x:c r="F685" s="2" t="str">
        <x:v>多</x:v>
      </x:c>
      <x:c r="G685" s="11" t="n">
        <x:v>44494.00000000001</x:v>
      </x:c>
      <x:c r="H685" s="11" t="n">
        <x:v>44494.166666666664</x:v>
      </x:c>
      <x:c r="I685" s="11" t="n">
        <x:v>44495.833321759266</x:v>
      </x:c>
      <x:c r="J685" s="9" t="n">
        <x:v>60688.25</x:v>
      </x:c>
      <x:c r="K685" s="9" t="n">
        <x:v>62834.4</x:v>
      </x:c>
      <x:c r="L685" s="9" t="n">
        <x:v>60700.38765</x:v>
      </x:c>
      <x:c r="M685" s="9" t="n">
        <x:v>62821.83312</x:v>
      </x:c>
      <x:c r="N685" s="10" t="n">
        <x:f>IF(F685="多",1,-1)*(K685/J685-1)</x:f>
        <x:v>0.03536351764962742</x:v>
      </x:c>
      <x:c r="O685" s="10" t="n">
        <x:f>IF(F685="多",1,-1)*(M685/L685-1)</x:f>
        <x:v>0.03494945505508662</x:v>
      </x:c>
      <x:c r="P685" s="10" t="n">
        <x:v>0.0010174747275275434</x:v>
      </x:c>
      <x:c r="Q685" s="10" t="n">
        <x:v>0.0019341570572276015</x:v>
      </x:c>
      <x:c r="R685" s="10" t="n">
        <x:f>O685-P685-Q685</x:f>
        <x:v>0.031997823270331474</x:v>
      </x:c>
      <x:c r="S685" s="9" t="n">
        <x:f>V684</x:f>
        <x:v>8167.705455903516</x:v>
      </x:c>
      <x:c r="T685" s="9" t="n">
        <x:f>S685/(1+'回测计划'!$B$33)</x:f>
        <x:v>8163.6236440814755</x:v>
      </x:c>
      <x:c r="U685" s="9" t="n">
        <x:f>T685*R685</x:f>
        <x:v>261.2181866088185</x:v>
      </x:c>
      <x:c r="V685" s="9" t="n">
        <x:f>S685+U685</x:f>
        <x:v>8428.923642512334</x:v>
      </x:c>
      <x:c r="W685" s="2" t="n">
        <x:f>IF(N685&gt;0,1,0)</x:f>
        <x:v>1</x:v>
      </x:c>
      <x:c r="X685" s="2" t="n">
        <x:f>IF(U685&gt;0,1,0)</x:f>
        <x:v>1</x:v>
      </x:c>
      <x:c r="Y685" s="9" t="n">
        <x:f>MAX(U685,0)</x:f>
        <x:v>261.2181866088185</x:v>
      </x:c>
      <x:c r="Z685" s="9" t="n">
        <x:f>-MIN(U685,0)</x:f>
        <x:v>0</x:v>
      </x:c>
    </x:row>
    <x:row r="686" ht="23" customHeight="1">
      <x:c r="A686" s="2" t="str">
        <x:v>4H-Stoch-全期</x:v>
      </x:c>
      <x:c r="B686" s="2" t="str">
        <x:v>4H</x:v>
      </x:c>
      <x:c r="C686" s="2" t="str">
        <x:v>Stochastic</x:v>
      </x:c>
      <x:c r="D686" s="2" t="str">
        <x:v>全期</x:v>
      </x:c>
      <x:c r="E686" s="2" t="n">
        <x:v>31</x:v>
      </x:c>
      <x:c r="F686" s="2" t="str">
        <x:v>空</x:v>
      </x:c>
      <x:c r="G686" s="11" t="n">
        <x:v>44501.666666666664</x:v>
      </x:c>
      <x:c r="H686" s="11" t="n">
        <x:v>44501.833333333336</x:v>
      </x:c>
      <x:c r="I686" s="11" t="n">
        <x:v>44503.49998842592</x:v>
      </x:c>
      <x:c r="J686" s="9" t="n">
        <x:v>61881.04</x:v>
      </x:c>
      <x:c r="K686" s="9" t="n">
        <x:v>63270.5</x:v>
      </x:c>
      <x:c r="L686" s="9" t="n">
        <x:v>61868.663792</x:v>
      </x:c>
      <x:c r="M686" s="9" t="n">
        <x:v>63283.1541</x:v>
      </x:c>
      <x:c r="N686" s="10" t="n">
        <x:f>IF(F686="多",1,-1)*(K686/J686-1)</x:f>
        <x:v>-0.02245372734524187</x:v>
      </x:c>
      <x:c r="O686" s="10" t="n">
        <x:f>IF(F686="多",1,-1)*(M686/L686-1)</x:f>
        <x:v>-0.02286279064884056</x:v>
      </x:c>
      <x:c r="P686" s="10" t="n">
        <x:v>0.0010114313953244203</x:v>
      </x:c>
      <x:c r="Q686" s="10" t="n">
        <x:v>-0.0023831878185458072</x:v>
      </x:c>
      <x:c r="R686" s="10" t="n">
        <x:f>O686-P686-Q686</x:f>
        <x:v>-0.021491034225619172</x:v>
      </x:c>
      <x:c r="S686" s="9" t="n">
        <x:f>V685</x:f>
        <x:v>8428.923642512334</x:v>
      </x:c>
      <x:c r="T686" s="9" t="n">
        <x:f>S686/(1+'回测计划'!$B$33)</x:f>
        <x:v>8424.7112868689</x:v>
      </x:c>
      <x:c r="U686" s="9" t="n">
        <x:f>T686*R686</x:f>
        <x:v>-181.05575860705966</x:v>
      </x:c>
      <x:c r="V686" s="9" t="n">
        <x:f>S686+U686</x:f>
        <x:v>8247.867883905275</x:v>
      </x:c>
      <x:c r="W686" s="2" t="n">
        <x:f>IF(N686&gt;0,1,0)</x:f>
        <x:v>0</x:v>
      </x:c>
      <x:c r="X686" s="2" t="n">
        <x:f>IF(U686&gt;0,1,0)</x:f>
        <x:v>0</x:v>
      </x:c>
      <x:c r="Y686" s="9" t="n">
        <x:f>MAX(U686,0)</x:f>
        <x:v>0</x:v>
      </x:c>
      <x:c r="Z686" s="9" t="n">
        <x:f>-MIN(U686,0)</x:f>
        <x:v>181.05575860705966</x:v>
      </x:c>
    </x:row>
    <x:row r="687" ht="23" customHeight="1">
      <x:c r="A687" s="2" t="str">
        <x:v>4H-Stoch-全期</x:v>
      </x:c>
      <x:c r="B687" s="2" t="str">
        <x:v>4H</x:v>
      </x:c>
      <x:c r="C687" s="2" t="str">
        <x:v>Stochastic</x:v>
      </x:c>
      <x:c r="D687" s="2" t="str">
        <x:v>全期</x:v>
      </x:c>
      <x:c r="E687" s="2" t="n">
        <x:v>32</x:v>
      </x:c>
      <x:c r="F687" s="2" t="str">
        <x:v>多</x:v>
      </x:c>
      <x:c r="G687" s="11" t="n">
        <x:v>44541.333333333336</x:v>
      </x:c>
      <x:c r="H687" s="11" t="n">
        <x:v>44541.50000000001</x:v>
      </x:c>
      <x:c r="I687" s="11" t="n">
        <x:v>44543.166655092595</x:v>
      </x:c>
      <x:c r="J687" s="9" t="n">
        <x:v>48296.6</x:v>
      </x:c>
      <x:c r="K687" s="9" t="n">
        <x:v>50214.67</x:v>
      </x:c>
      <x:c r="L687" s="9" t="n">
        <x:v>48306.25932</x:v>
      </x:c>
      <x:c r="M687" s="9" t="n">
        <x:v>50204.627066</x:v>
      </x:c>
      <x:c r="N687" s="10" t="n">
        <x:f>IF(F687="多",1,-1)*(K687/J687-1)</x:f>
        <x:v>0.039714389832824715</x:v>
      </x:c>
      <x:c r="O687" s="10" t="n">
        <x:f>IF(F687="多",1,-1)*(M687/L687-1)</x:f>
        <x:v>0.039298587237410754</x:v>
      </x:c>
      <x:c r="P687" s="10" t="n">
        <x:v>0.0010196492936187054</x:v>
      </x:c>
      <x:c r="Q687" s="10" t="n">
        <x:v>0.0005072099215485331</x:v>
      </x:c>
      <x:c r="R687" s="10" t="n">
        <x:f>O687-P687-Q687</x:f>
        <x:v>0.03777172802224352</x:v>
      </x:c>
      <x:c r="S687" s="9" t="n">
        <x:f>V686</x:f>
        <x:v>8247.867883905275</x:v>
      </x:c>
      <x:c r="T687" s="9" t="n">
        <x:f>S687/(1+'回测计划'!$B$33)</x:f>
        <x:v>8243.746010899826</x:v>
      </x:c>
      <x:c r="U687" s="9" t="n">
        <x:f>T687*R687</x:f>
        <x:v>311.3805322081632</x:v>
      </x:c>
      <x:c r="V687" s="9" t="n">
        <x:f>S687+U687</x:f>
        <x:v>8559.248416113438</x:v>
      </x:c>
      <x:c r="W687" s="2" t="n">
        <x:f>IF(N687&gt;0,1,0)</x:f>
        <x:v>1</x:v>
      </x:c>
      <x:c r="X687" s="2" t="n">
        <x:f>IF(U687&gt;0,1,0)</x:f>
        <x:v>1</x:v>
      </x:c>
      <x:c r="Y687" s="9" t="n">
        <x:f>MAX(U687,0)</x:f>
        <x:v>311.3805322081632</x:v>
      </x:c>
      <x:c r="Z687" s="9" t="n">
        <x:f>-MIN(U687,0)</x:f>
        <x:v>0</x:v>
      </x:c>
    </x:row>
    <x:row r="688" ht="23" customHeight="1">
      <x:c r="A688" s="2" t="str">
        <x:v>4H-Stoch-全期</x:v>
      </x:c>
      <x:c r="B688" s="2" t="str">
        <x:v>4H</x:v>
      </x:c>
      <x:c r="C688" s="2" t="str">
        <x:v>Stochastic</x:v>
      </x:c>
      <x:c r="D688" s="2" t="str">
        <x:v>全期</x:v>
      </x:c>
      <x:c r="E688" s="2" t="n">
        <x:v>33</x:v>
      </x:c>
      <x:c r="F688" s="2" t="str">
        <x:v>多</x:v>
      </x:c>
      <x:c r="G688" s="11" t="n">
        <x:v>44548.00000000001</x:v>
      </x:c>
      <x:c r="H688" s="11" t="n">
        <x:v>44548.166666666664</x:v>
      </x:c>
      <x:c r="I688" s="11" t="n">
        <x:v>44549.833321759266</x:v>
      </x:c>
      <x:c r="J688" s="9" t="n">
        <x:v>46742.66</x:v>
      </x:c>
      <x:c r="K688" s="9" t="n">
        <x:v>47141.22</x:v>
      </x:c>
      <x:c r="L688" s="9" t="n">
        <x:v>46752.008532</x:v>
      </x:c>
      <x:c r="M688" s="9" t="n">
        <x:v>47131.791756</x:v>
      </x:c>
      <x:c r="N688" s="10" t="n">
        <x:f>IF(F688="多",1,-1)*(K688/J688-1)</x:f>
        <x:v>0.00852668632893372</x:v>
      </x:c>
      <x:c r="O688" s="10" t="n">
        <x:f>IF(F688="多",1,-1)*(M688/L688-1)</x:f>
        <x:v>0.008123356320403952</x:v>
      </x:c>
      <x:c r="P688" s="10" t="n">
        <x:v>0.001004061678160202</x:v>
      </x:c>
      <x:c r="Q688" s="10" t="n">
        <x:v>0.0004380420322045366</x:v>
      </x:c>
      <x:c r="R688" s="10" t="n">
        <x:f>O688-P688-Q688</x:f>
        <x:v>0.006681252610039213</x:v>
      </x:c>
      <x:c r="S688" s="9" t="n">
        <x:f>V687</x:f>
        <x:v>8559.248416113438</x:v>
      </x:c>
      <x:c r="T688" s="9" t="n">
        <x:f>S688/(1+'回测计划'!$B$33)</x:f>
        <x:v>8554.970930648115</x:v>
      </x:c>
      <x:c r="U688" s="9" t="n">
        <x:f>T688*R688</x:f>
        <x:v>57.15792185920231</x:v>
      </x:c>
      <x:c r="V688" s="9" t="n">
        <x:f>S688+U688</x:f>
        <x:v>8616.40633797264</x:v>
      </x:c>
      <x:c r="W688" s="2" t="n">
        <x:f>IF(N688&gt;0,1,0)</x:f>
        <x:v>1</x:v>
      </x:c>
      <x:c r="X688" s="2" t="n">
        <x:f>IF(U688&gt;0,1,0)</x:f>
        <x:v>1</x:v>
      </x:c>
      <x:c r="Y688" s="9" t="n">
        <x:f>MAX(U688,0)</x:f>
        <x:v>57.15792185920231</x:v>
      </x:c>
      <x:c r="Z688" s="9" t="n">
        <x:f>-MIN(U688,0)</x:f>
        <x:v>0</x:v>
      </x:c>
    </x:row>
    <x:row r="689" ht="23" customHeight="1">
      <x:c r="A689" s="2" t="str">
        <x:v>4H-Stoch-全期</x:v>
      </x:c>
      <x:c r="B689" s="2" t="str">
        <x:v>4H</x:v>
      </x:c>
      <x:c r="C689" s="2" t="str">
        <x:v>Stochastic</x:v>
      </x:c>
      <x:c r="D689" s="2" t="str">
        <x:v>全期</x:v>
      </x:c>
      <x:c r="E689" s="2" t="n">
        <x:v>34</x:v>
      </x:c>
      <x:c r="F689" s="2" t="str">
        <x:v>空</x:v>
      </x:c>
      <x:c r="G689" s="11" t="n">
        <x:v>44558.00000000001</x:v>
      </x:c>
      <x:c r="H689" s="11" t="n">
        <x:v>44558.166666666664</x:v>
      </x:c>
      <x:c r="I689" s="11" t="n">
        <x:v>44559.833321759266</x:v>
      </x:c>
      <x:c r="J689" s="9" t="n">
        <x:v>51207.93</x:v>
      </x:c>
      <x:c r="K689" s="9" t="n">
        <x:v>47734.91</x:v>
      </x:c>
      <x:c r="L689" s="9" t="n">
        <x:v>51197.688414000004</x:v>
      </x:c>
      <x:c r="M689" s="9" t="n">
        <x:v>47744.456982</x:v>
      </x:c>
      <x:c r="N689" s="10" t="n">
        <x:f>IF(F689="多",1,-1)*(K689/J689-1)</x:f>
        <x:v>0.06782191742567989</x:v>
      </x:c>
      <x:c r="O689" s="10" t="n">
        <x:f>IF(F689="多",1,-1)*(M689/L689-1)</x:f>
        <x:v>0.06744897160348584</x:v>
      </x:c>
      <x:c r="P689" s="10" t="n">
        <x:v>0.000966275514198257</x:v>
      </x:c>
      <x:c r="Q689" s="10" t="n">
        <x:v>-0.0004764104934340966</x:v>
      </x:c>
      <x:c r="R689" s="10" t="n">
        <x:f>O689-P689-Q689</x:f>
        <x:v>0.06695910658272168</x:v>
      </x:c>
      <x:c r="S689" s="9" t="n">
        <x:f>V688</x:f>
        <x:v>8616.40633797264</x:v>
      </x:c>
      <x:c r="T689" s="9" t="n">
        <x:f>S689/(1+'回测计划'!$B$33)</x:f>
        <x:v>8612.100287828725</x:v>
      </x:c>
      <x:c r="U689" s="9" t="n">
        <x:f>T689*R689</x:f>
        <x:v>576.6585410738116</x:v>
      </x:c>
      <x:c r="V689" s="9" t="n">
        <x:f>S689+U689</x:f>
        <x:v>9193.064879046451</x:v>
      </x:c>
      <x:c r="W689" s="2" t="n">
        <x:f>IF(N689&gt;0,1,0)</x:f>
        <x:v>1</x:v>
      </x:c>
      <x:c r="X689" s="2" t="n">
        <x:f>IF(U689&gt;0,1,0)</x:f>
        <x:v>1</x:v>
      </x:c>
      <x:c r="Y689" s="9" t="n">
        <x:f>MAX(U689,0)</x:f>
        <x:v>576.6585410738116</x:v>
      </x:c>
      <x:c r="Z689" s="9" t="n">
        <x:f>-MIN(U689,0)</x:f>
        <x:v>0</x:v>
      </x:c>
    </x:row>
    <x:row r="690" ht="23" customHeight="1">
      <x:c r="A690" s="2" t="str">
        <x:v>4H-Stoch-全期</x:v>
      </x:c>
      <x:c r="B690" s="2" t="str">
        <x:v>4H</x:v>
      </x:c>
      <x:c r="C690" s="2" t="str">
        <x:v>Stochastic</x:v>
      </x:c>
      <x:c r="D690" s="2" t="str">
        <x:v>全期</x:v>
      </x:c>
      <x:c r="E690" s="2" t="n">
        <x:v>35</x:v>
      </x:c>
      <x:c r="F690" s="2" t="str">
        <x:v>多</x:v>
      </x:c>
      <x:c r="G690" s="11" t="n">
        <x:v>44580.00000000001</x:v>
      </x:c>
      <x:c r="H690" s="11" t="n">
        <x:v>44580.166666666664</x:v>
      </x:c>
      <x:c r="I690" s="11" t="n">
        <x:v>44581.833321759266</x:v>
      </x:c>
      <x:c r="J690" s="9" t="n">
        <x:v>41680.94</x:v>
      </x:c>
      <x:c r="K690" s="9" t="n">
        <x:v>42117.31</x:v>
      </x:c>
      <x:c r="L690" s="9" t="n">
        <x:v>41689.276188</x:v>
      </x:c>
      <x:c r="M690" s="9" t="n">
        <x:v>42108.886538</x:v>
      </x:c>
      <x:c r="N690" s="10" t="n">
        <x:f>IF(F690="多",1,-1)*(K690/J690-1)</x:f>
        <x:v>0.010469293638770916</x:v>
      </x:c>
      <x:c r="O690" s="10" t="n">
        <x:f>IF(F690="多",1,-1)*(M690/L690-1)</x:f>
        <x:v>0.010065186742694632</x:v>
      </x:c>
      <x:c r="P690" s="10" t="n">
        <x:v>0.0010050325933713474</x:v>
      </x:c>
      <x:c r="Q690" s="10" t="n">
        <x:v>0.0004509406632205283</x:v>
      </x:c>
      <x:c r="R690" s="10" t="n">
        <x:f>O690-P690-Q690</x:f>
        <x:v>0.008609213486102756</x:v>
      </x:c>
      <x:c r="S690" s="9" t="n">
        <x:f>V689</x:f>
        <x:v>9193.064879046451</x:v>
      </x:c>
      <x:c r="T690" s="9" t="n">
        <x:f>S690/(1+'回测计划'!$B$33)</x:f>
        <x:v>9188.47064372459</x:v>
      </x:c>
      <x:c r="U690" s="9" t="n">
        <x:f>T690*R690</x:f>
        <x:v>79.105505382613</x:v>
      </x:c>
      <x:c r="V690" s="9" t="n">
        <x:f>S690+U690</x:f>
        <x:v>9272.170384429064</x:v>
      </x:c>
      <x:c r="W690" s="2" t="n">
        <x:f>IF(N690&gt;0,1,0)</x:f>
        <x:v>1</x:v>
      </x:c>
      <x:c r="X690" s="2" t="n">
        <x:f>IF(U690&gt;0,1,0)</x:f>
        <x:v>1</x:v>
      </x:c>
      <x:c r="Y690" s="9" t="n">
        <x:f>MAX(U690,0)</x:f>
        <x:v>79.105505382613</x:v>
      </x:c>
      <x:c r="Z690" s="9" t="n">
        <x:f>-MIN(U690,0)</x:f>
        <x:v>0</x:v>
      </x:c>
    </x:row>
    <x:row r="691" ht="23" customHeight="1">
      <x:c r="A691" s="2" t="str">
        <x:v>4H-Stoch-全期</x:v>
      </x:c>
      <x:c r="B691" s="2" t="str">
        <x:v>4H</x:v>
      </x:c>
      <x:c r="C691" s="2" t="str">
        <x:v>Stochastic</x:v>
      </x:c>
      <x:c r="D691" s="2" t="str">
        <x:v>全期</x:v>
      </x:c>
      <x:c r="E691" s="2" t="n">
        <x:v>36</x:v>
      </x:c>
      <x:c r="F691" s="2" t="str">
        <x:v>空</x:v>
      </x:c>
      <x:c r="G691" s="11" t="n">
        <x:v>44603.00000000001</x:v>
      </x:c>
      <x:c r="H691" s="11" t="n">
        <x:v>44603.166666666664</x:v>
      </x:c>
      <x:c r="I691" s="11" t="n">
        <x:v>44604.833321759266</x:v>
      </x:c>
      <x:c r="J691" s="9" t="n">
        <x:v>44355.72</x:v>
      </x:c>
      <x:c r="K691" s="9" t="n">
        <x:v>42385.66</x:v>
      </x:c>
      <x:c r="L691" s="9" t="n">
        <x:v>44346.848856000004</x:v>
      </x:c>
      <x:c r="M691" s="9" t="n">
        <x:v>42394.137132</x:v>
      </x:c>
      <x:c r="N691" s="10" t="n">
        <x:f>IF(F691="多",1,-1)*(K691/J691-1)</x:f>
        <x:v>0.044415015695833504</x:v>
      </x:c>
      <x:c r="O691" s="10" t="n">
        <x:f>IF(F691="多",1,-1)*(M691/L691-1)</x:f>
        <x:v>0.044032705240020786</x:v>
      </x:c>
      <x:c r="P691" s="10" t="n">
        <x:v>0.0009779836473799897</x:v>
      </x:c>
      <x:c r="Q691" s="10" t="n">
        <x:v>-0.00010222102114446776</x:v>
      </x:c>
      <x:c r="R691" s="10" t="n">
        <x:f>O691-P691-Q691</x:f>
        <x:v>0.04315694261378526</x:v>
      </x:c>
      <x:c r="S691" s="9" t="n">
        <x:f>V690</x:f>
        <x:v>9272.170384429064</x:v>
      </x:c>
      <x:c r="T691" s="9" t="n">
        <x:f>S691/(1+'回测计划'!$B$33)</x:f>
        <x:v>9267.536616121004</x:v>
      </x:c>
      <x:c r="U691" s="9" t="n">
        <x:f>T691*R691</x:f>
        <x:v>399.95854591308785</x:v>
      </x:c>
      <x:c r="V691" s="9" t="n">
        <x:f>S691+U691</x:f>
        <x:v>9672.128930342153</x:v>
      </x:c>
      <x:c r="W691" s="2" t="n">
        <x:f>IF(N691&gt;0,1,0)</x:f>
        <x:v>1</x:v>
      </x:c>
      <x:c r="X691" s="2" t="n">
        <x:f>IF(U691&gt;0,1,0)</x:f>
        <x:v>1</x:v>
      </x:c>
      <x:c r="Y691" s="9" t="n">
        <x:f>MAX(U691,0)</x:f>
        <x:v>399.95854591308785</x:v>
      </x:c>
      <x:c r="Z691" s="9" t="n">
        <x:f>-MIN(U691,0)</x:f>
        <x:v>0</x:v>
      </x:c>
    </x:row>
    <x:row r="692" ht="23" customHeight="1">
      <x:c r="A692" s="2" t="str">
        <x:v>4H-Stoch-全期</x:v>
      </x:c>
      <x:c r="B692" s="2" t="str">
        <x:v>4H</x:v>
      </x:c>
      <x:c r="C692" s="2" t="str">
        <x:v>Stochastic</x:v>
      </x:c>
      <x:c r="D692" s="2" t="str">
        <x:v>全期</x:v>
      </x:c>
      <x:c r="E692" s="2" t="n">
        <x:v>37</x:v>
      </x:c>
      <x:c r="F692" s="2" t="str">
        <x:v>多</x:v>
      </x:c>
      <x:c r="G692" s="11" t="n">
        <x:v>44614.50000000001</x:v>
      </x:c>
      <x:c r="H692" s="11" t="n">
        <x:v>44614.666666666664</x:v>
      </x:c>
      <x:c r="I692" s="11" t="n">
        <x:v>44616.333321759266</x:v>
      </x:c>
      <x:c r="J692" s="9" t="n">
        <x:v>36748.7</x:v>
      </x:c>
      <x:c r="K692" s="9" t="n">
        <x:v>37227.8</x:v>
      </x:c>
      <x:c r="L692" s="9" t="n">
        <x:v>36756.049739999995</x:v>
      </x:c>
      <x:c r="M692" s="9" t="n">
        <x:v>37220.35444</x:v>
      </x:c>
      <x:c r="N692" s="10" t="n">
        <x:f>IF(F692="多",1,-1)*(K692/J692-1)</x:f>
        <x:v>0.013037195873595753</x:v>
      </x:c>
      <x:c r="O692" s="10" t="n">
        <x:f>IF(F692="多",1,-1)*(M692/L692-1)</x:f>
        <x:v>0.01263206202201661</x:v>
      </x:c>
      <x:c r="P692" s="10" t="n">
        <x:v>0.0010063160310110084</x:v>
      </x:c>
      <x:c r="Q692" s="10" t="n">
        <x:v>-0.00022456612166937574</x:v>
      </x:c>
      <x:c r="R692" s="10" t="n">
        <x:f>O692-P692-Q692</x:f>
        <x:v>0.011850312112674977</x:v>
      </x:c>
      <x:c r="S692" s="9" t="n">
        <x:f>V691</x:f>
        <x:v>9672.128930342153</x:v>
      </x:c>
      <x:c r="T692" s="9" t="n">
        <x:f>S692/(1+'回测计划'!$B$33)</x:f>
        <x:v>9667.295282700803</x:v>
      </x:c>
      <x:c r="U692" s="9" t="n">
        <x:f>T692*R692</x:f>
        <x:v>114.56046638539499</x:v>
      </x:c>
      <x:c r="V692" s="9" t="n">
        <x:f>S692+U692</x:f>
        <x:v>9786.689396727548</x:v>
      </x:c>
      <x:c r="W692" s="2" t="n">
        <x:f>IF(N692&gt;0,1,0)</x:f>
        <x:v>1</x:v>
      </x:c>
      <x:c r="X692" s="2" t="n">
        <x:f>IF(U692&gt;0,1,0)</x:f>
        <x:v>1</x:v>
      </x:c>
      <x:c r="Y692" s="9" t="n">
        <x:f>MAX(U692,0)</x:f>
        <x:v>114.56046638539499</x:v>
      </x:c>
      <x:c r="Z692" s="9" t="n">
        <x:f>-MIN(U692,0)</x:f>
        <x:v>0</x:v>
      </x:c>
    </x:row>
    <x:row r="693" ht="23" customHeight="1">
      <x:c r="A693" s="2" t="str">
        <x:v>4H-Stoch-全期</x:v>
      </x:c>
      <x:c r="B693" s="2" t="str">
        <x:v>4H</x:v>
      </x:c>
      <x:c r="C693" s="2" t="str">
        <x:v>Stochastic</x:v>
      </x:c>
      <x:c r="D693" s="2" t="str">
        <x:v>全期</x:v>
      </x:c>
      <x:c r="E693" s="2" t="n">
        <x:v>38</x:v>
      </x:c>
      <x:c r="F693" s="2" t="str">
        <x:v>空</x:v>
      </x:c>
      <x:c r="G693" s="11" t="n">
        <x:v>44642.833333333336</x:v>
      </x:c>
      <x:c r="H693" s="11" t="n">
        <x:v>44643.00000000001</x:v>
      </x:c>
      <x:c r="I693" s="11" t="n">
        <x:v>44644.666655092595</x:v>
      </x:c>
      <x:c r="J693" s="9" t="n">
        <x:v>42567.1</x:v>
      </x:c>
      <x:c r="K693" s="9" t="n">
        <x:v>43061</x:v>
      </x:c>
      <x:c r="L693" s="9" t="n">
        <x:v>42558.58658</x:v>
      </x:c>
      <x:c r="M693" s="9" t="n">
        <x:v>43069.612199999996</x:v>
      </x:c>
      <x:c r="N693" s="10" t="n">
        <x:f>IF(F693="多",1,-1)*(K693/J693-1)</x:f>
        <x:v>-0.011602857605991446</x:v>
      </x:c>
      <x:c r="O693" s="10" t="n">
        <x:f>IF(F693="多",1,-1)*(M693/L693-1)</x:f>
        <x:v>-0.01200757969345112</x:v>
      </x:c>
      <x:c r="P693" s="10" t="n">
        <x:v>0.0010060037898467257</x:v>
      </x:c>
      <x:c r="Q693" s="10" t="n">
        <x:v>-0.0003853890114318043</x:v>
      </x:c>
      <x:c r="R693" s="10" t="n">
        <x:f>O693-P693-Q693</x:f>
        <x:v>-0.012628194471866042</x:v>
      </x:c>
      <x:c r="S693" s="9" t="n">
        <x:f>V692</x:f>
        <x:v>9786.689396727548</x:v>
      </x:c>
      <x:c r="T693" s="9" t="n">
        <x:f>S693/(1+'回测计划'!$B$33)</x:f>
        <x:v>9781.798497478809</x:v>
      </x:c>
      <x:c r="U693" s="9" t="n">
        <x:f>T693*R693</x:f>
        <x:v>-123.52645371076945</x:v>
      </x:c>
      <x:c r="V693" s="9" t="n">
        <x:f>S693+U693</x:f>
        <x:v>9663.16294301678</x:v>
      </x:c>
      <x:c r="W693" s="2" t="n">
        <x:f>IF(N693&gt;0,1,0)</x:f>
        <x:v>0</x:v>
      </x:c>
      <x:c r="X693" s="2" t="n">
        <x:f>IF(U693&gt;0,1,0)</x:f>
        <x:v>0</x:v>
      </x:c>
      <x:c r="Y693" s="9" t="n">
        <x:f>MAX(U693,0)</x:f>
        <x:v>0</x:v>
      </x:c>
      <x:c r="Z693" s="9" t="n">
        <x:f>-MIN(U693,0)</x:f>
        <x:v>123.52645371076945</x:v>
      </x:c>
    </x:row>
    <x:row r="694" ht="23" customHeight="1">
      <x:c r="A694" s="2" t="str">
        <x:v>4H-Stoch-全期</x:v>
      </x:c>
      <x:c r="B694" s="2" t="str">
        <x:v>4H</x:v>
      </x:c>
      <x:c r="C694" s="2" t="str">
        <x:v>Stochastic</x:v>
      </x:c>
      <x:c r="D694" s="2" t="str">
        <x:v>全期</x:v>
      </x:c>
      <x:c r="E694" s="2" t="n">
        <x:v>39</x:v>
      </x:c>
      <x:c r="F694" s="2" t="str">
        <x:v>空</x:v>
      </x:c>
      <x:c r="G694" s="11" t="n">
        <x:v>44645.00000000001</x:v>
      </x:c>
      <x:c r="H694" s="11" t="n">
        <x:v>44645.166666666664</x:v>
      </x:c>
      <x:c r="I694" s="11" t="n">
        <x:v>44646.833321759266</x:v>
      </x:c>
      <x:c r="J694" s="9" t="n">
        <x:v>43891</x:v>
      </x:c>
      <x:c r="K694" s="9" t="n">
        <x:v>44323.6</x:v>
      </x:c>
      <x:c r="L694" s="9" t="n">
        <x:v>43882.2218</x:v>
      </x:c>
      <x:c r="M694" s="9" t="n">
        <x:v>44332.464719999996</x:v>
      </x:c>
      <x:c r="N694" s="10" t="n">
        <x:f>IF(F694="多",1,-1)*(K694/J694-1)</x:f>
        <x:v>-0.009856234763391036</x:v>
      </x:c>
      <x:c r="O694" s="10" t="n">
        <x:f>IF(F694="多",1,-1)*(M694/L694-1)</x:f>
        <x:v>-0.010260258061956185</x:v>
      </x:c>
      <x:c r="P694" s="10" t="n">
        <x:v>0.0010051301290309783</x:v>
      </x:c>
      <x:c r="Q694" s="10" t="n">
        <x:v>-0.00018110595020053925</x:v>
      </x:c>
      <x:c r="R694" s="10" t="n">
        <x:f>O694-P694-Q694</x:f>
        <x:v>-0.011084282240786624</x:v>
      </x:c>
      <x:c r="S694" s="9" t="n">
        <x:f>V693</x:f>
        <x:v>9663.16294301678</x:v>
      </x:c>
      <x:c r="T694" s="9" t="n">
        <x:f>S694/(1+'回测计划'!$B$33)</x:f>
        <x:v>9658.333776128715</x:v>
      </x:c>
      <x:c r="U694" s="9" t="n">
        <x:f>T694*R694</x:f>
        <x:v>-107.05569755033312</x:v>
      </x:c>
      <x:c r="V694" s="9" t="n">
        <x:f>S694+U694</x:f>
        <x:v>9556.107245466446</x:v>
      </x:c>
      <x:c r="W694" s="2" t="n">
        <x:f>IF(N694&gt;0,1,0)</x:f>
        <x:v>0</x:v>
      </x:c>
      <x:c r="X694" s="2" t="n">
        <x:f>IF(U694&gt;0,1,0)</x:f>
        <x:v>0</x:v>
      </x:c>
      <x:c r="Y694" s="9" t="n">
        <x:f>MAX(U694,0)</x:f>
        <x:v>0</x:v>
      </x:c>
      <x:c r="Z694" s="9" t="n">
        <x:f>-MIN(U694,0)</x:f>
        <x:v>107.05569755033312</x:v>
      </x:c>
    </x:row>
    <x:row r="695" ht="23" customHeight="1">
      <x:c r="A695" s="2" t="str">
        <x:v>4H-Stoch-全期</x:v>
      </x:c>
      <x:c r="B695" s="2" t="str">
        <x:v>4H</x:v>
      </x:c>
      <x:c r="C695" s="2" t="str">
        <x:v>Stochastic</x:v>
      </x:c>
      <x:c r="D695" s="2" t="str">
        <x:v>全期</x:v>
      </x:c>
      <x:c r="E695" s="2" t="n">
        <x:v>40</x:v>
      </x:c>
      <x:c r="F695" s="2" t="str">
        <x:v>空</x:v>
      </x:c>
      <x:c r="G695" s="11" t="n">
        <x:v>44648.00000000001</x:v>
      </x:c>
      <x:c r="H695" s="11" t="n">
        <x:v>44648.166666666664</x:v>
      </x:c>
      <x:c r="I695" s="11" t="n">
        <x:v>44649.833321759266</x:v>
      </x:c>
      <x:c r="J695" s="9" t="n">
        <x:v>44813.5</x:v>
      </x:c>
      <x:c r="K695" s="9" t="n">
        <x:v>47873.3</x:v>
      </x:c>
      <x:c r="L695" s="9" t="n">
        <x:v>44804.5373</x:v>
      </x:c>
      <x:c r="M695" s="9" t="n">
        <x:v>47882.87466</x:v>
      </x:c>
      <x:c r="N695" s="10" t="n">
        <x:f>IF(F695="多",1,-1)*(K695/J695-1)</x:f>
        <x:v>-0.0682785321387529</x:v>
      </x:c>
      <x:c r="O695" s="10" t="n">
        <x:f>IF(F695="多",1,-1)*(M695/L695-1)</x:f>
        <x:v>-0.06870592903098682</x:v>
      </x:c>
      <x:c r="P695" s="10" t="n">
        <x:v>0.0010343529645154934</x:v>
      </x:c>
      <x:c r="Q695" s="10" t="n">
        <x:v>-0.0005259915941593767</x:v>
      </x:c>
      <x:c r="R695" s="10" t="n">
        <x:f>O695-P695-Q695</x:f>
        <x:v>-0.06921429040134294</x:v>
      </x:c>
      <x:c r="S695" s="9" t="n">
        <x:f>V694</x:f>
        <x:v>9556.107245466446</x:v>
      </x:c>
      <x:c r="T695" s="9" t="n">
        <x:f>S695/(1+'回测计划'!$B$33)</x:f>
        <x:v>9551.33157967661</x:v>
      </x:c>
      <x:c r="U695" s="9" t="n">
        <x:f>T695*R695</x:f>
        <x:v>-661.0886376752544</x:v>
      </x:c>
      <x:c r="V695" s="9" t="n">
        <x:f>S695+U695</x:f>
        <x:v>8895.018607791191</x:v>
      </x:c>
      <x:c r="W695" s="2" t="n">
        <x:f>IF(N695&gt;0,1,0)</x:f>
        <x:v>0</x:v>
      </x:c>
      <x:c r="X695" s="2" t="n">
        <x:f>IF(U695&gt;0,1,0)</x:f>
        <x:v>0</x:v>
      </x:c>
      <x:c r="Y695" s="9" t="n">
        <x:f>MAX(U695,0)</x:f>
        <x:v>0</x:v>
      </x:c>
      <x:c r="Z695" s="9" t="n">
        <x:f>-MIN(U695,0)</x:f>
        <x:v>661.0886376752544</x:v>
      </x:c>
    </x:row>
    <x:row r="696" ht="23" customHeight="1">
      <x:c r="A696" s="2" t="str">
        <x:v>4H-Stoch-全期</x:v>
      </x:c>
      <x:c r="B696" s="2" t="str">
        <x:v>4H</x:v>
      </x:c>
      <x:c r="C696" s="2" t="str">
        <x:v>Stochastic</x:v>
      </x:c>
      <x:c r="D696" s="2" t="str">
        <x:v>全期</x:v>
      </x:c>
      <x:c r="E696" s="2" t="n">
        <x:v>41</x:v>
      </x:c>
      <x:c r="F696" s="2" t="str">
        <x:v>空</x:v>
      </x:c>
      <x:c r="G696" s="11" t="n">
        <x:v>44656.666666666664</x:v>
      </x:c>
      <x:c r="H696" s="11" t="n">
        <x:v>44656.833333333336</x:v>
      </x:c>
      <x:c r="I696" s="11" t="n">
        <x:v>44658.49998842592</x:v>
      </x:c>
      <x:c r="J696" s="9" t="n">
        <x:v>46673.3</x:v>
      </x:c>
      <x:c r="K696" s="9" t="n">
        <x:v>43292</x:v>
      </x:c>
      <x:c r="L696" s="9" t="n">
        <x:v>46663.96534</x:v>
      </x:c>
      <x:c r="M696" s="9" t="n">
        <x:v>43300.6584</x:v>
      </x:c>
      <x:c r="N696" s="10" t="n">
        <x:f>IF(F696="多",1,-1)*(K696/J696-1)</x:f>
        <x:v>0.07244613087139762</x:v>
      </x:c>
      <x:c r="O696" s="10" t="n">
        <x:f>IF(F696="多",1,-1)*(M696/L696-1)</x:f>
        <x:v>0.07207503510459279</x:v>
      </x:c>
      <x:c r="P696" s="10" t="n">
        <x:v>0.0009639624824477036</x:v>
      </x:c>
      <x:c r="Q696" s="10" t="n">
        <x:v>-0.0004785881951368744</x:v>
      </x:c>
      <x:c r="R696" s="10" t="n">
        <x:f>O696-P696-Q696</x:f>
        <x:v>0.07158966081728196</x:v>
      </x:c>
      <x:c r="S696" s="9" t="n">
        <x:f>V695</x:f>
        <x:v>8895.018607791191</x:v>
      </x:c>
      <x:c r="T696" s="9" t="n">
        <x:f>S696/(1+'回测计划'!$B$33)</x:f>
        <x:v>8890.573321130627</x:v>
      </x:c>
      <x:c r="U696" s="9" t="n">
        <x:f>T696*R696</x:f>
        <x:v>636.4731285309176</x:v>
      </x:c>
      <x:c r="V696" s="9" t="n">
        <x:f>S696+U696</x:f>
        <x:v>9531.491736322108</x:v>
      </x:c>
      <x:c r="W696" s="2" t="n">
        <x:f>IF(N696&gt;0,1,0)</x:f>
        <x:v>1</x:v>
      </x:c>
      <x:c r="X696" s="2" t="n">
        <x:f>IF(U696&gt;0,1,0)</x:f>
        <x:v>1</x:v>
      </x:c>
      <x:c r="Y696" s="9" t="n">
        <x:f>MAX(U696,0)</x:f>
        <x:v>636.4731285309176</x:v>
      </x:c>
      <x:c r="Z696" s="9" t="n">
        <x:f>-MIN(U696,0)</x:f>
        <x:v>0</x:v>
      </x:c>
    </x:row>
    <x:row r="697" ht="23" customHeight="1">
      <x:c r="A697" s="2" t="str">
        <x:v>4H-Stoch-全期</x:v>
      </x:c>
      <x:c r="B697" s="2" t="str">
        <x:v>4H</x:v>
      </x:c>
      <x:c r="C697" s="2" t="str">
        <x:v>Stochastic</x:v>
      </x:c>
      <x:c r="D697" s="2" t="str">
        <x:v>全期</x:v>
      </x:c>
      <x:c r="E697" s="2" t="n">
        <x:v>42</x:v>
      </x:c>
      <x:c r="F697" s="2" t="str">
        <x:v>多</x:v>
      </x:c>
      <x:c r="G697" s="11" t="n">
        <x:v>44658.333333333336</x:v>
      </x:c>
      <x:c r="H697" s="11" t="n">
        <x:v>44658.50000000001</x:v>
      </x:c>
      <x:c r="I697" s="11" t="n">
        <x:v>44660.166655092595</x:v>
      </x:c>
      <x:c r="J697" s="9" t="n">
        <x:v>43292.5</x:v>
      </x:c>
      <x:c r="K697" s="9" t="n">
        <x:v>42722.1</x:v>
      </x:c>
      <x:c r="L697" s="9" t="n">
        <x:v>43301.1585</x:v>
      </x:c>
      <x:c r="M697" s="9" t="n">
        <x:v>42713.55558</x:v>
      </x:c>
      <x:c r="N697" s="10" t="n">
        <x:f>IF(F697="多",1,-1)*(K697/J697-1)</x:f>
        <x:v>-0.013175492290812496</x:v>
      </x:c>
      <x:c r="O697" s="10" t="n">
        <x:f>IF(F697="多",1,-1)*(M697/L697-1)</x:f>
        <x:v>-0.013570143163721515</x:v>
      </x:c>
      <x:c r="P697" s="10" t="n">
        <x:v>0.0009932149284181393</x:v>
      </x:c>
      <x:c r="Q697" s="10" t="n">
        <x:v>0.0003694470293675675</x:v>
      </x:c>
      <x:c r="R697" s="10" t="n">
        <x:f>O697-P697-Q697</x:f>
        <x:v>-0.014932805121507223</x:v>
      </x:c>
      <x:c r="S697" s="9" t="n">
        <x:f>V696</x:f>
        <x:v>9531.491736322108</x:v>
      </x:c>
      <x:c r="T697" s="9" t="n">
        <x:f>S697/(1+'回测计划'!$B$33)</x:f>
        <x:v>9526.728372136042</x:v>
      </x:c>
      <x:c r="U697" s="9" t="n">
        <x:f>T697*R697</x:f>
        <x:v>-142.26077822664126</x:v>
      </x:c>
      <x:c r="V697" s="9" t="n">
        <x:f>S697+U697</x:f>
        <x:v>9389.230958095468</x:v>
      </x:c>
      <x:c r="W697" s="2" t="n">
        <x:f>IF(N697&gt;0,1,0)</x:f>
        <x:v>0</x:v>
      </x:c>
      <x:c r="X697" s="2" t="n">
        <x:f>IF(U697&gt;0,1,0)</x:f>
        <x:v>0</x:v>
      </x:c>
      <x:c r="Y697" s="9" t="n">
        <x:f>MAX(U697,0)</x:f>
        <x:v>0</x:v>
      </x:c>
      <x:c r="Z697" s="9" t="n">
        <x:f>-MIN(U697,0)</x:f>
        <x:v>142.26077822664126</x:v>
      </x:c>
    </x:row>
    <x:row r="698" ht="23" customHeight="1">
      <x:c r="A698" s="2" t="str">
        <x:v>4H-Stoch-全期</x:v>
      </x:c>
      <x:c r="B698" s="2" t="str">
        <x:v>4H</x:v>
      </x:c>
      <x:c r="C698" s="2" t="str">
        <x:v>Stochastic</x:v>
      </x:c>
      <x:c r="D698" s="2" t="str">
        <x:v>全期</x:v>
      </x:c>
      <x:c r="E698" s="2" t="n">
        <x:v>43</x:v>
      </x:c>
      <x:c r="F698" s="2" t="str">
        <x:v>空</x:v>
      </x:c>
      <x:c r="G698" s="11" t="n">
        <x:v>44672.833333333336</x:v>
      </x:c>
      <x:c r="H698" s="11" t="n">
        <x:v>44673.00000000001</x:v>
      </x:c>
      <x:c r="I698" s="11" t="n">
        <x:v>44674.666655092595</x:v>
      </x:c>
      <x:c r="J698" s="9" t="n">
        <x:v>42129.2</x:v>
      </x:c>
      <x:c r="K698" s="9" t="n">
        <x:v>39578.2</x:v>
      </x:c>
      <x:c r="L698" s="9" t="n">
        <x:v>42120.77416</x:v>
      </x:c>
      <x:c r="M698" s="9" t="n">
        <x:v>39586.115639999996</x:v>
      </x:c>
      <x:c r="N698" s="10" t="n">
        <x:f>IF(F698="多",1,-1)*(K698/J698-1)</x:f>
        <x:v>0.06055182628675604</x:v>
      </x:c>
      <x:c r="O698" s="10" t="n">
        <x:f>IF(F698="多",1,-1)*(M698/L698-1)</x:f>
        <x:v>0.06017597184638268</x:v>
      </x:c>
      <x:c r="P698" s="10" t="n">
        <x:v>0.0009699120140768087</x:v>
      </x:c>
      <x:c r="Q698" s="10" t="n">
        <x:v>0.0001702715042880512</x:v>
      </x:c>
      <x:c r="R698" s="10" t="n">
        <x:f>O698-P698-Q698</x:f>
        <x:v>0.05903578832801783</x:v>
      </x:c>
      <x:c r="S698" s="9" t="n">
        <x:f>V697</x:f>
        <x:v>9389.230958095468</x:v>
      </x:c>
      <x:c r="T698" s="9" t="n">
        <x:f>S698/(1+'回测计划'!$B$33)</x:f>
        <x:v>9384.538688751092</x:v>
      </x:c>
      <x:c r="U698" s="9" t="n">
        <x:f>T698*R698</x:f>
        <x:v>554.0236395852035</x:v>
      </x:c>
      <x:c r="V698" s="9" t="n">
        <x:f>S698+U698</x:f>
        <x:v>9943.254597680672</x:v>
      </x:c>
      <x:c r="W698" s="2" t="n">
        <x:f>IF(N698&gt;0,1,0)</x:f>
        <x:v>1</x:v>
      </x:c>
      <x:c r="X698" s="2" t="n">
        <x:f>IF(U698&gt;0,1,0)</x:f>
        <x:v>1</x:v>
      </x:c>
      <x:c r="Y698" s="9" t="n">
        <x:f>MAX(U698,0)</x:f>
        <x:v>554.0236395852035</x:v>
      </x:c>
      <x:c r="Z698" s="9" t="n">
        <x:f>-MIN(U698,0)</x:f>
        <x:v>0</x:v>
      </x:c>
    </x:row>
    <x:row r="699" ht="23" customHeight="1">
      <x:c r="A699" s="2" t="str">
        <x:v>4H-Stoch-全期</x:v>
      </x:c>
      <x:c r="B699" s="2" t="str">
        <x:v>4H</x:v>
      </x:c>
      <x:c r="C699" s="2" t="str">
        <x:v>Stochastic</x:v>
      </x:c>
      <x:c r="D699" s="2" t="str">
        <x:v>全期</x:v>
      </x:c>
      <x:c r="E699" s="2" t="n">
        <x:v>44</x:v>
      </x:c>
      <x:c r="F699" s="2" t="str">
        <x:v>多</x:v>
      </x:c>
      <x:c r="G699" s="11" t="n">
        <x:v>44676.666666666664</x:v>
      </x:c>
      <x:c r="H699" s="11" t="n">
        <x:v>44676.833333333336</x:v>
      </x:c>
      <x:c r="I699" s="11" t="n">
        <x:v>44678.49998842592</x:v>
      </x:c>
      <x:c r="J699" s="9" t="n">
        <x:v>38810.6</x:v>
      </x:c>
      <x:c r="K699" s="9" t="n">
        <x:v>38324.9</x:v>
      </x:c>
      <x:c r="L699" s="9" t="n">
        <x:v>38818.36212</x:v>
      </x:c>
      <x:c r="M699" s="9" t="n">
        <x:v>38317.23502</x:v>
      </x:c>
      <x:c r="N699" s="10" t="n">
        <x:f>IF(F699="多",1,-1)*(K699/J699-1)</x:f>
        <x:v>-0.012514622293909317</x:v>
      </x:c>
      <x:c r="O699" s="10" t="n">
        <x:f>IF(F699="多",1,-1)*(M699/L699-1)</x:f>
        <x:v>-0.01290953746195822</x:v>
      </x:c>
      <x:c r="P699" s="10" t="n">
        <x:v>0.000993545231269021</x:v>
      </x:c>
      <x:c r="Q699" s="10" t="n">
        <x:v>0.00025639107572940676</x:v>
      </x:c>
      <x:c r="R699" s="10" t="n">
        <x:f>O699-P699-Q699</x:f>
        <x:v>-0.014159473768956649</x:v>
      </x:c>
      <x:c r="S699" s="9" t="n">
        <x:f>V698</x:f>
        <x:v>9943.254597680672</x:v>
      </x:c>
      <x:c r="T699" s="9" t="n">
        <x:f>S699/(1+'回测计划'!$B$33)</x:f>
        <x:v>9938.285454953197</x:v>
      </x:c>
      <x:c r="U699" s="9" t="n">
        <x:f>T699*R699</x:f>
        <x:v>-140.7208922078132</x:v>
      </x:c>
      <x:c r="V699" s="9" t="n">
        <x:f>S699+U699</x:f>
        <x:v>9802.533705472859</x:v>
      </x:c>
      <x:c r="W699" s="2" t="n">
        <x:f>IF(N699&gt;0,1,0)</x:f>
        <x:v>0</x:v>
      </x:c>
      <x:c r="X699" s="2" t="n">
        <x:f>IF(U699&gt;0,1,0)</x:f>
        <x:v>0</x:v>
      </x:c>
      <x:c r="Y699" s="9" t="n">
        <x:f>MAX(U699,0)</x:f>
        <x:v>0</x:v>
      </x:c>
      <x:c r="Z699" s="9" t="n">
        <x:f>-MIN(U699,0)</x:f>
        <x:v>140.7208922078132</x:v>
      </x:c>
    </x:row>
    <x:row r="700" ht="23" customHeight="1">
      <x:c r="A700" s="2" t="str">
        <x:v>4H-Stoch-全期</x:v>
      </x:c>
      <x:c r="B700" s="2" t="str">
        <x:v>4H</x:v>
      </x:c>
      <x:c r="C700" s="2" t="str">
        <x:v>Stochastic</x:v>
      </x:c>
      <x:c r="D700" s="2" t="str">
        <x:v>全期</x:v>
      </x:c>
      <x:c r="E700" s="2" t="n">
        <x:v>45</x:v>
      </x:c>
      <x:c r="F700" s="2" t="str">
        <x:v>多</x:v>
      </x:c>
      <x:c r="G700" s="11" t="n">
        <x:v>44687.833333333336</x:v>
      </x:c>
      <x:c r="H700" s="11" t="n">
        <x:v>44688.00000000001</x:v>
      </x:c>
      <x:c r="I700" s="11" t="n">
        <x:v>44689.666655092595</x:v>
      </x:c>
      <x:c r="J700" s="9" t="n">
        <x:v>35989.1</x:v>
      </x:c>
      <x:c r="K700" s="9" t="n">
        <x:v>34593</x:v>
      </x:c>
      <x:c r="L700" s="9" t="n">
        <x:v>35996.29782</x:v>
      </x:c>
      <x:c r="M700" s="9" t="n">
        <x:v>34586.0814</x:v>
      </x:c>
      <x:c r="N700" s="10" t="n">
        <x:f>IF(F700="多",1,-1)*(K700/J700-1)</x:f>
        <x:v>-0.03879230100224784</x:v>
      </x:c>
      <x:c r="O700" s="10" t="n">
        <x:f>IF(F700="多",1,-1)*(M700/L700-1)</x:f>
        <x:v>-0.039176707200607286</x:v>
      </x:c>
      <x:c r="P700" s="10" t="n">
        <x:v>0.0009804116463996964</x:v>
      </x:c>
      <x:c r="Q700" s="10" t="n">
        <x:v>0.000029974218637546996</x:v>
      </x:c>
      <x:c r="R700" s="10" t="n">
        <x:f>O700-P700-Q700</x:f>
        <x:v>-0.04018709306564453</x:v>
      </x:c>
      <x:c r="S700" s="9" t="n">
        <x:f>V699</x:f>
        <x:v>9802.533705472859</x:v>
      </x:c>
      <x:c r="T700" s="9" t="n">
        <x:f>S700/(1+'回测计划'!$B$33)</x:f>
        <x:v>9797.634888028844</x:v>
      </x:c>
      <x:c r="U700" s="9" t="n">
        <x:f>T700*R700</x:f>
        <x:v>-393.7384650684209</x:v>
      </x:c>
      <x:c r="V700" s="9" t="n">
        <x:f>S700+U700</x:f>
        <x:v>9408.795240404437</x:v>
      </x:c>
      <x:c r="W700" s="2" t="n">
        <x:f>IF(N700&gt;0,1,0)</x:f>
        <x:v>0</x:v>
      </x:c>
      <x:c r="X700" s="2" t="n">
        <x:f>IF(U700&gt;0,1,0)</x:f>
        <x:v>0</x:v>
      </x:c>
      <x:c r="Y700" s="9" t="n">
        <x:f>MAX(U700,0)</x:f>
        <x:v>0</x:v>
      </x:c>
      <x:c r="Z700" s="9" t="n">
        <x:f>-MIN(U700,0)</x:f>
        <x:v>393.7384650684209</x:v>
      </x:c>
    </x:row>
    <x:row r="701" ht="23" customHeight="1">
      <x:c r="A701" s="2" t="str">
        <x:v>4H-Stoch-全期</x:v>
      </x:c>
      <x:c r="B701" s="2" t="str">
        <x:v>4H</x:v>
      </x:c>
      <x:c r="C701" s="2" t="str">
        <x:v>Stochastic</x:v>
      </x:c>
      <x:c r="D701" s="2" t="str">
        <x:v>全期</x:v>
      </x:c>
      <x:c r="E701" s="2" t="n">
        <x:v>46</x:v>
      </x:c>
      <x:c r="F701" s="2" t="str">
        <x:v>多</x:v>
      </x:c>
      <x:c r="G701" s="11" t="n">
        <x:v>44691.00000000001</x:v>
      </x:c>
      <x:c r="H701" s="11" t="n">
        <x:v>44691.166666666664</x:v>
      </x:c>
      <x:c r="I701" s="11" t="n">
        <x:v>44692.833321759266</x:v>
      </x:c>
      <x:c r="J701" s="9" t="n">
        <x:v>30930.2</x:v>
      </x:c>
      <x:c r="K701" s="9" t="n">
        <x:v>31517.1</x:v>
      </x:c>
      <x:c r="L701" s="9" t="n">
        <x:v>30936.38604</x:v>
      </x:c>
      <x:c r="M701" s="9" t="n">
        <x:v>31510.79658</x:v>
      </x:c>
      <x:c r="N701" s="10" t="n">
        <x:f>IF(F701="多",1,-1)*(K701/J701-1)</x:f>
        <x:v>0.01897498237968054</x:v>
      </x:c>
      <x:c r="O701" s="10" t="n">
        <x:f>IF(F701="多",1,-1)*(M701/L701-1)</x:f>
        <x:v>0.018567473888426944</x:v>
      </x:c>
      <x:c r="P701" s="10" t="n">
        <x:v>0.0010092837369442137</x:v>
      </x:c>
      <x:c r="Q701" s="10" t="n">
        <x:v>0.00044512396610240534</x:v>
      </x:c>
      <x:c r="R701" s="10" t="n">
        <x:f>O701-P701-Q701</x:f>
        <x:v>0.017113066185380325</x:v>
      </x:c>
      <x:c r="S701" s="9" t="n">
        <x:f>V700</x:f>
        <x:v>9408.795240404437</x:v>
      </x:c>
      <x:c r="T701" s="9" t="n">
        <x:f>S701/(1+'回测计划'!$B$33)</x:f>
        <x:v>9404.093193807534</x:v>
      </x:c>
      <x:c r="U701" s="9" t="n">
        <x:f>T701*R701</x:f>
        <x:v>160.93286923911296</x:v>
      </x:c>
      <x:c r="V701" s="9" t="n">
        <x:f>S701+U701</x:f>
        <x:v>9569.72810964355</x:v>
      </x:c>
      <x:c r="W701" s="2" t="n">
        <x:f>IF(N701&gt;0,1,0)</x:f>
        <x:v>1</x:v>
      </x:c>
      <x:c r="X701" s="2" t="n">
        <x:f>IF(U701&gt;0,1,0)</x:f>
        <x:v>1</x:v>
      </x:c>
      <x:c r="Y701" s="9" t="n">
        <x:f>MAX(U701,0)</x:f>
        <x:v>160.93286923911296</x:v>
      </x:c>
      <x:c r="Z701" s="9" t="n">
        <x:f>-MIN(U701,0)</x:f>
        <x:v>0</x:v>
      </x:c>
    </x:row>
    <x:row r="702" ht="23" customHeight="1">
      <x:c r="A702" s="2" t="str">
        <x:v>4H-Stoch-全期</x:v>
      </x:c>
      <x:c r="B702" s="2" t="str">
        <x:v>4H</x:v>
      </x:c>
      <x:c r="C702" s="2" t="str">
        <x:v>Stochastic</x:v>
      </x:c>
      <x:c r="D702" s="2" t="str">
        <x:v>全期</x:v>
      </x:c>
      <x:c r="E702" s="2" t="n">
        <x:v>47</x:v>
      </x:c>
      <x:c r="F702" s="2" t="str">
        <x:v>多</x:v>
      </x:c>
      <x:c r="G702" s="11" t="n">
        <x:v>44693.50000000001</x:v>
      </x:c>
      <x:c r="H702" s="11" t="n">
        <x:v>44693.666666666664</x:v>
      </x:c>
      <x:c r="I702" s="11" t="n">
        <x:v>44695.333321759266</x:v>
      </x:c>
      <x:c r="J702" s="9" t="n">
        <x:v>28151.4</x:v>
      </x:c>
      <x:c r="K702" s="9" t="n">
        <x:v>29274.3</x:v>
      </x:c>
      <x:c r="L702" s="9" t="n">
        <x:v>28157.03028</x:v>
      </x:c>
      <x:c r="M702" s="9" t="n">
        <x:v>29268.44514</x:v>
      </x:c>
      <x:c r="N702" s="10" t="n">
        <x:f>IF(F702="多",1,-1)*(K702/J702-1)</x:f>
        <x:v>0.03988789189880415</x:v>
      </x:c>
      <x:c r="O702" s="10" t="n">
        <x:f>IF(F702="多",1,-1)*(M702/L702-1)</x:f>
        <x:v>0.03947201991644134</x:v>
      </x:c>
      <x:c r="P702" s="10" t="n">
        <x:v>0.0010197360099582207</x:v>
      </x:c>
      <x:c r="Q702" s="10" t="n">
        <x:v>-0.00016608213701861085</x:v>
      </x:c>
      <x:c r="R702" s="10" t="n">
        <x:f>O702-P702-Q702</x:f>
        <x:v>0.038618366043501724</x:v>
      </x:c>
      <x:c r="S702" s="9" t="n">
        <x:f>V701</x:f>
        <x:v>9569.72810964355</x:v>
      </x:c>
      <x:c r="T702" s="9" t="n">
        <x:f>S702/(1+'回测计划'!$B$33)</x:f>
        <x:v>9564.94563682514</x:v>
      </x:c>
      <x:c r="U702" s="9" t="n">
        <x:f>T702*R702</x:f>
        <x:v>369.38257178910794</x:v>
      </x:c>
      <x:c r="V702" s="9" t="n">
        <x:f>S702+U702</x:f>
        <x:v>9939.11068143266</x:v>
      </x:c>
      <x:c r="W702" s="2" t="n">
        <x:f>IF(N702&gt;0,1,0)</x:f>
        <x:v>1</x:v>
      </x:c>
      <x:c r="X702" s="2" t="n">
        <x:f>IF(U702&gt;0,1,0)</x:f>
        <x:v>1</x:v>
      </x:c>
      <x:c r="Y702" s="9" t="n">
        <x:f>MAX(U702,0)</x:f>
        <x:v>369.38257178910794</x:v>
      </x:c>
      <x:c r="Z702" s="9" t="n">
        <x:f>-MIN(U702,0)</x:f>
        <x:v>0</x:v>
      </x:c>
    </x:row>
    <x:row r="703" ht="23" customHeight="1">
      <x:c r="A703" s="2" t="str">
        <x:v>4H-Stoch-全期</x:v>
      </x:c>
      <x:c r="B703" s="2" t="str">
        <x:v>4H</x:v>
      </x:c>
      <x:c r="C703" s="2" t="str">
        <x:v>Stochastic</x:v>
      </x:c>
      <x:c r="D703" s="2" t="str">
        <x:v>全期</x:v>
      </x:c>
      <x:c r="E703" s="2" t="n">
        <x:v>48</x:v>
      </x:c>
      <x:c r="F703" s="2" t="str">
        <x:v>多</x:v>
      </x:c>
      <x:c r="G703" s="11" t="n">
        <x:v>44716.00000000001</x:v>
      </x:c>
      <x:c r="H703" s="11" t="n">
        <x:v>44716.166666666664</x:v>
      </x:c>
      <x:c r="I703" s="11" t="n">
        <x:v>44717.833321759266</x:v>
      </x:c>
      <x:c r="J703" s="9" t="n">
        <x:v>29560.4</x:v>
      </x:c>
      <x:c r="K703" s="9" t="n">
        <x:v>29700.7</x:v>
      </x:c>
      <x:c r="L703" s="9" t="n">
        <x:v>29566.31208</x:v>
      </x:c>
      <x:c r="M703" s="9" t="n">
        <x:v>29694.759860000002</x:v>
      </x:c>
      <x:c r="N703" s="10" t="n">
        <x:f>IF(F703="多",1,-1)*(K703/J703-1)</x:f>
        <x:v>0.004746214530249926</x:v>
      </x:c>
      <x:c r="O703" s="10" t="n">
        <x:f>IF(F703="多",1,-1)*(M703/L703-1)</x:f>
        <x:v>0.004344396408062279</x:v>
      </x:c>
      <x:c r="P703" s="10" t="n">
        <x:v>0.0010021721982040313</x:v>
      </x:c>
      <x:c r="Q703" s="10" t="n">
        <x:v>0.0001787688000349679</x:v>
      </x:c>
      <x:c r="R703" s="10" t="n">
        <x:f>O703-P703-Q703</x:f>
        <x:v>0.0031634554098232794</x:v>
      </x:c>
      <x:c r="S703" s="9" t="n">
        <x:f>V702</x:f>
        <x:v>9939.11068143266</x:v>
      </x:c>
      <x:c r="T703" s="9" t="n">
        <x:f>S703/(1+'回测计划'!$B$33)</x:f>
        <x:v>9934.143609627847</x:v>
      </x:c>
      <x:c r="U703" s="9" t="n">
        <x:f>T703*R703</x:f>
        <x:v>31.426220343838573</x:v>
      </x:c>
      <x:c r="V703" s="9" t="n">
        <x:f>S703+U703</x:f>
        <x:v>9970.536901776499</x:v>
      </x:c>
      <x:c r="W703" s="2" t="n">
        <x:f>IF(N703&gt;0,1,0)</x:f>
        <x:v>1</x:v>
      </x:c>
      <x:c r="X703" s="2" t="n">
        <x:f>IF(U703&gt;0,1,0)</x:f>
        <x:v>1</x:v>
      </x:c>
      <x:c r="Y703" s="9" t="n">
        <x:f>MAX(U703,0)</x:f>
        <x:v>31.426220343838573</x:v>
      </x:c>
      <x:c r="Z703" s="9" t="n">
        <x:f>-MIN(U703,0)</x:f>
        <x:v>0</x:v>
      </x:c>
    </x:row>
    <x:row r="704" ht="23" customHeight="1">
      <x:c r="A704" s="2" t="str">
        <x:v>4H-Stoch-全期</x:v>
      </x:c>
      <x:c r="B704" s="2" t="str">
        <x:v>4H</x:v>
      </x:c>
      <x:c r="C704" s="2" t="str">
        <x:v>Stochastic</x:v>
      </x:c>
      <x:c r="D704" s="2" t="str">
        <x:v>全期</x:v>
      </x:c>
      <x:c r="E704" s="2" t="n">
        <x:v>49</x:v>
      </x:c>
      <x:c r="F704" s="2" t="str">
        <x:v>多</x:v>
      </x:c>
      <x:c r="G704" s="11" t="n">
        <x:v>44723.166666666664</x:v>
      </x:c>
      <x:c r="H704" s="11" t="n">
        <x:v>44723.333333333336</x:v>
      </x:c>
      <x:c r="I704" s="11" t="n">
        <x:v>44724.99998842592</x:v>
      </x:c>
      <x:c r="J704" s="9" t="n">
        <x:v>29077.7</x:v>
      </x:c>
      <x:c r="K704" s="9" t="n">
        <x:v>28077.8</x:v>
      </x:c>
      <x:c r="L704" s="9" t="n">
        <x:v>29083.51554</x:v>
      </x:c>
      <x:c r="M704" s="9" t="n">
        <x:v>28072.18444</x:v>
      </x:c>
      <x:c r="N704" s="10" t="n">
        <x:f>IF(F704="多",1,-1)*(K704/J704-1)</x:f>
        <x:v>-0.034387176427296606</x:v>
      </x:c>
      <x:c r="O704" s="10" t="n">
        <x:f>IF(F704="多",1,-1)*(M704/L704-1)</x:f>
        <x:v>-0.03477334432314638</x:v>
      </x:c>
      <x:c r="P704" s="10" t="n">
        <x:v>0.0009826133278384268</x:v>
      </x:c>
      <x:c r="Q704" s="10" t="n">
        <x:v>0.00018898194812252644</x:v>
      </x:c>
      <x:c r="R704" s="10" t="n">
        <x:f>O704-P704-Q704</x:f>
        <x:v>-0.03594493959910734</x:v>
      </x:c>
      <x:c r="S704" s="9" t="n">
        <x:f>V703</x:f>
        <x:v>9970.536901776499</x:v>
      </x:c>
      <x:c r="T704" s="9" t="n">
        <x:f>S704/(1+'回测计划'!$B$33)</x:f>
        <x:v>9965.554124714143</x:v>
      </x:c>
      <x:c r="U704" s="9" t="n">
        <x:f>T704*R704</x:f>
        <x:v>-358.2112410844849</x:v>
      </x:c>
      <x:c r="V704" s="9" t="n">
        <x:f>S704+U704</x:f>
        <x:v>9612.325660692013</x:v>
      </x:c>
      <x:c r="W704" s="2" t="n">
        <x:f>IF(N704&gt;0,1,0)</x:f>
        <x:v>0</x:v>
      </x:c>
      <x:c r="X704" s="2" t="n">
        <x:f>IF(U704&gt;0,1,0)</x:f>
        <x:v>0</x:v>
      </x:c>
      <x:c r="Y704" s="9" t="n">
        <x:f>MAX(U704,0)</x:f>
        <x:v>0</x:v>
      </x:c>
      <x:c r="Z704" s="9" t="n">
        <x:f>-MIN(U704,0)</x:f>
        <x:v>358.2112410844849</x:v>
      </x:c>
    </x:row>
    <x:row r="705" ht="23" customHeight="1">
      <x:c r="A705" s="2" t="str">
        <x:v>4H-Stoch-全期</x:v>
      </x:c>
      <x:c r="B705" s="2" t="str">
        <x:v>4H</x:v>
      </x:c>
      <x:c r="C705" s="2" t="str">
        <x:v>Stochastic</x:v>
      </x:c>
      <x:c r="D705" s="2" t="str">
        <x:v>全期</x:v>
      </x:c>
      <x:c r="E705" s="2" t="n">
        <x:v>50</x:v>
      </x:c>
      <x:c r="F705" s="2" t="str">
        <x:v>空</x:v>
      </x:c>
      <x:c r="G705" s="11" t="n">
        <x:v>44737.666666666664</x:v>
      </x:c>
      <x:c r="H705" s="11" t="n">
        <x:v>44737.833333333336</x:v>
      </x:c>
      <x:c r="I705" s="11" t="n">
        <x:v>44739.49998842592</x:v>
      </x:c>
      <x:c r="J705" s="9" t="n">
        <x:v>21329.2</x:v>
      </x:c>
      <x:c r="K705" s="9" t="n">
        <x:v>21160.9</x:v>
      </x:c>
      <x:c r="L705" s="9" t="n">
        <x:v>21324.93416</x:v>
      </x:c>
      <x:c r="M705" s="9" t="n">
        <x:v>21165.13218</x:v>
      </x:c>
      <x:c r="N705" s="10" t="n">
        <x:f>IF(F705="多",1,-1)*(K705/J705-1)</x:f>
        <x:v>0.007890591302064709</x:v>
      </x:c>
      <x:c r="O705" s="10" t="n">
        <x:f>IF(F705="多",1,-1)*(M705/L705-1)</x:f>
        <x:v>0.0074936681539560235</x:v>
      </x:c>
      <x:c r="P705" s="10" t="n">
        <x:v>0.000996253165923022</x:v>
      </x:c>
      <x:c r="Q705" s="10" t="n">
        <x:v>-0.00038312744868048164</x:v>
      </x:c>
      <x:c r="R705" s="10" t="n">
        <x:f>O705-P705-Q705</x:f>
        <x:v>0.006880542436713483</x:v>
      </x:c>
      <x:c r="S705" s="9" t="n">
        <x:f>V704</x:f>
        <x:v>9612.325660692013</x:v>
      </x:c>
      <x:c r="T705" s="9" t="n">
        <x:f>S705/(1+'回测计划'!$B$33)</x:f>
        <x:v>9607.521899742143</x:v>
      </x:c>
      <x:c r="U705" s="9" t="n">
        <x:f>T705*R705</x:f>
        <x:v>66.10496214282996</x:v>
      </x:c>
      <x:c r="V705" s="9" t="n">
        <x:f>S705+U705</x:f>
        <x:v>9678.430622834843</x:v>
      </x:c>
      <x:c r="W705" s="2" t="n">
        <x:f>IF(N705&gt;0,1,0)</x:f>
        <x:v>1</x:v>
      </x:c>
      <x:c r="X705" s="2" t="n">
        <x:f>IF(U705&gt;0,1,0)</x:f>
        <x:v>1</x:v>
      </x:c>
      <x:c r="Y705" s="9" t="n">
        <x:f>MAX(U705,0)</x:f>
        <x:v>66.10496214282996</x:v>
      </x:c>
      <x:c r="Z705" s="9" t="n">
        <x:f>-MIN(U705,0)</x:f>
        <x:v>0</x:v>
      </x:c>
    </x:row>
    <x:row r="706" ht="23" customHeight="1">
      <x:c r="A706" s="2" t="str">
        <x:v>4H-Stoch-全期</x:v>
      </x:c>
      <x:c r="B706" s="2" t="str">
        <x:v>4H</x:v>
      </x:c>
      <x:c r="C706" s="2" t="str">
        <x:v>Stochastic</x:v>
      </x:c>
      <x:c r="D706" s="2" t="str">
        <x:v>全期</x:v>
      </x:c>
      <x:c r="E706" s="2" t="n">
        <x:v>51</x:v>
      </x:c>
      <x:c r="F706" s="2" t="str">
        <x:v>空</x:v>
      </x:c>
      <x:c r="G706" s="11" t="n">
        <x:v>44759.666666666664</x:v>
      </x:c>
      <x:c r="H706" s="11" t="n">
        <x:v>44759.833333333336</x:v>
      </x:c>
      <x:c r="I706" s="11" t="n">
        <x:v>44761.49998842592</x:v>
      </x:c>
      <x:c r="J706" s="9" t="n">
        <x:v>21450.7</x:v>
      </x:c>
      <x:c r="K706" s="9" t="n">
        <x:v>21897.9</x:v>
      </x:c>
      <x:c r="L706" s="9" t="n">
        <x:v>21446.40986</x:v>
      </x:c>
      <x:c r="M706" s="9" t="n">
        <x:v>21902.279580000002</x:v>
      </x:c>
      <x:c r="N706" s="10" t="n">
        <x:f>IF(F706="多",1,-1)*(K706/J706-1)</x:f>
        <x:v>-0.020847804500552458</x:v>
      </x:c>
      <x:c r="O706" s="10" t="n">
        <x:f>IF(F706="多",1,-1)*(M706/L706-1)</x:f>
        <x:v>-0.021256225306514054</x:v>
      </x:c>
      <x:c r="P706" s="10" t="n">
        <x:v>0.0010106281126532571</x:v>
      </x:c>
      <x:c r="Q706" s="10" t="n">
        <x:v>-0.0004968724504269493</x:v>
      </x:c>
      <x:c r="R706" s="10" t="n">
        <x:f>O706-P706-Q706</x:f>
        <x:v>-0.021769980968740364</x:v>
      </x:c>
      <x:c r="S706" s="9" t="n">
        <x:f>V705</x:f>
        <x:v>9678.430622834843</x:v>
      </x:c>
      <x:c r="T706" s="9" t="n">
        <x:f>S706/(1+'回测计划'!$B$33)</x:f>
        <x:v>9673.593825921882</x:v>
      </x:c>
      <x:c r="U706" s="9" t="n">
        <x:f>T706*R706</x:f>
        <x:v>-210.59395348964364</x:v>
      </x:c>
      <x:c r="V706" s="9" t="n">
        <x:f>S706+U706</x:f>
        <x:v>9467.836669345199</x:v>
      </x:c>
      <x:c r="W706" s="2" t="n">
        <x:f>IF(N706&gt;0,1,0)</x:f>
        <x:v>0</x:v>
      </x:c>
      <x:c r="X706" s="2" t="n">
        <x:f>IF(U706&gt;0,1,0)</x:f>
        <x:v>0</x:v>
      </x:c>
      <x:c r="Y706" s="9" t="n">
        <x:f>MAX(U706,0)</x:f>
        <x:v>0</x:v>
      </x:c>
      <x:c r="Z706" s="9" t="n">
        <x:f>-MIN(U706,0)</x:f>
        <x:v>210.59395348964364</x:v>
      </x:c>
    </x:row>
    <x:row r="707" ht="23" customHeight="1">
      <x:c r="A707" s="2" t="str">
        <x:v>4H-Stoch-全期</x:v>
      </x:c>
      <x:c r="B707" s="2" t="str">
        <x:v>4H</x:v>
      </x:c>
      <x:c r="C707" s="2" t="str">
        <x:v>Stochastic</x:v>
      </x:c>
      <x:c r="D707" s="2" t="str">
        <x:v>全期</x:v>
      </x:c>
      <x:c r="E707" s="2" t="n">
        <x:v>52</x:v>
      </x:c>
      <x:c r="F707" s="2" t="str">
        <x:v>空</x:v>
      </x:c>
      <x:c r="G707" s="11" t="n">
        <x:v>44762.166666666664</x:v>
      </x:c>
      <x:c r="H707" s="11" t="n">
        <x:v>44762.333333333336</x:v>
      </x:c>
      <x:c r="I707" s="11" t="n">
        <x:v>44763.99998842592</x:v>
      </x:c>
      <x:c r="J707" s="9" t="n">
        <x:v>23385.9</x:v>
      </x:c>
      <x:c r="K707" s="9" t="n">
        <x:v>22633.7</x:v>
      </x:c>
      <x:c r="L707" s="9" t="n">
        <x:v>23381.222820000003</x:v>
      </x:c>
      <x:c r="M707" s="9" t="n">
        <x:v>22638.226740000002</x:v>
      </x:c>
      <x:c r="N707" s="10" t="n">
        <x:f>IF(F707="多",1,-1)*(K707/J707-1)</x:f>
        <x:v>0.03216468042709497</x:v>
      </x:c>
      <x:c r="O707" s="10" t="n">
        <x:f>IF(F707="多",1,-1)*(M707/L707-1)</x:f>
        <x:v>0.03177746885695176</x:v>
      </x:c>
      <x:c r="P707" s="10" t="n">
        <x:v>0.0009841112655715242</x:v>
      </x:c>
      <x:c r="Q707" s="10" t="n">
        <x:v>-0.000481235785511318</x:v>
      </x:c>
      <x:c r="R707" s="10" t="n">
        <x:f>O707-P707-Q707</x:f>
        <x:v>0.031274593376891556</x:v>
      </x:c>
      <x:c r="S707" s="9" t="n">
        <x:f>V706</x:f>
        <x:v>9467.836669345199</x:v>
      </x:c>
      <x:c r="T707" s="9" t="n">
        <x:f>S707/(1+'回测计划'!$B$33)</x:f>
        <x:v>9463.105116786806</x:v>
      </x:c>
      <x:c r="U707" s="9" t="n">
        <x:f>T707*R707</x:f>
        <x:v>295.95476461028926</x:v>
      </x:c>
      <x:c r="V707" s="9" t="n">
        <x:f>S707+U707</x:f>
        <x:v>9763.791433955488</x:v>
      </x:c>
      <x:c r="W707" s="2" t="n">
        <x:f>IF(N707&gt;0,1,0)</x:f>
        <x:v>1</x:v>
      </x:c>
      <x:c r="X707" s="2" t="n">
        <x:f>IF(U707&gt;0,1,0)</x:f>
        <x:v>1</x:v>
      </x:c>
      <x:c r="Y707" s="9" t="n">
        <x:f>MAX(U707,0)</x:f>
        <x:v>295.95476461028926</x:v>
      </x:c>
      <x:c r="Z707" s="9" t="n">
        <x:f>-MIN(U707,0)</x:f>
        <x:v>0</x:v>
      </x:c>
    </x:row>
    <x:row r="708" ht="23" customHeight="1">
      <x:c r="A708" s="2" t="str">
        <x:v>4H-Stoch-全期</x:v>
      </x:c>
      <x:c r="B708" s="2" t="str">
        <x:v>4H</x:v>
      </x:c>
      <x:c r="C708" s="2" t="str">
        <x:v>Stochastic</x:v>
      </x:c>
      <x:c r="D708" s="2" t="str">
        <x:v>全期</x:v>
      </x:c>
      <x:c r="E708" s="2" t="n">
        <x:v>53</x:v>
      </x:c>
      <x:c r="F708" s="2" t="str">
        <x:v>空</x:v>
      </x:c>
      <x:c r="G708" s="11" t="n">
        <x:v>44786.50000000001</x:v>
      </x:c>
      <x:c r="H708" s="11" t="n">
        <x:v>44786.666666666664</x:v>
      </x:c>
      <x:c r="I708" s="11" t="n">
        <x:v>44788.333321759266</x:v>
      </x:c>
      <x:c r="J708" s="9" t="n">
        <x:v>24566.1</x:v>
      </x:c>
      <x:c r="K708" s="9" t="n">
        <x:v>24294.1</x:v>
      </x:c>
      <x:c r="L708" s="9" t="n">
        <x:v>24561.18678</x:v>
      </x:c>
      <x:c r="M708" s="9" t="n">
        <x:v>24298.958819999996</x:v>
      </x:c>
      <x:c r="N708" s="10" t="n">
        <x:f>IF(F708="多",1,-1)*(K708/J708-1)</x:f>
        <x:v>0.01107216855748372</x:v>
      </x:c>
      <x:c r="O708" s="10" t="n">
        <x:f>IF(F708="多",1,-1)*(M708/L708-1)</x:f>
        <x:v>0.010676518294854276</x:v>
      </x:c>
      <x:c r="P708" s="10" t="n">
        <x:v>0.0009946617408525728</x:v>
      </x:c>
      <x:c r="Q708" s="10" t="n">
        <x:v>-0.00013887957864394917</x:v>
      </x:c>
      <x:c r="R708" s="10" t="n">
        <x:f>O708-P708-Q708</x:f>
        <x:v>0.009820736132645651</x:v>
      </x:c>
      <x:c r="S708" s="9" t="n">
        <x:f>V707</x:f>
        <x:v>9763.791433955488</x:v>
      </x:c>
      <x:c r="T708" s="9" t="n">
        <x:f>S708/(1+'回测计划'!$B$33)</x:f>
        <x:v>9758.911977966505</x:v>
      </x:c>
      <x:c r="U708" s="9" t="n">
        <x:f>T708*R708</x:f>
        <x:v>95.8396994773241</x:v>
      </x:c>
      <x:c r="V708" s="9" t="n">
        <x:f>S708+U708</x:f>
        <x:v>9859.631133432813</x:v>
      </x:c>
      <x:c r="W708" s="2" t="n">
        <x:f>IF(N708&gt;0,1,0)</x:f>
        <x:v>1</x:v>
      </x:c>
      <x:c r="X708" s="2" t="n">
        <x:f>IF(U708&gt;0,1,0)</x:f>
        <x:v>1</x:v>
      </x:c>
      <x:c r="Y708" s="9" t="n">
        <x:f>MAX(U708,0)</x:f>
        <x:v>95.8396994773241</x:v>
      </x:c>
      <x:c r="Z708" s="9" t="n">
        <x:f>-MIN(U708,0)</x:f>
        <x:v>0</x:v>
      </x:c>
    </x:row>
    <x:row r="709" ht="23" customHeight="1">
      <x:c r="A709" s="2" t="str">
        <x:v>4H-Stoch-全期</x:v>
      </x:c>
      <x:c r="B709" s="2" t="str">
        <x:v>4H</x:v>
      </x:c>
      <x:c r="C709" s="2" t="str">
        <x:v>Stochastic</x:v>
      </x:c>
      <x:c r="D709" s="2" t="str">
        <x:v>全期</x:v>
      </x:c>
      <x:c r="E709" s="2" t="n">
        <x:v>54</x:v>
      </x:c>
      <x:c r="F709" s="2" t="str">
        <x:v>多</x:v>
      </x:c>
      <x:c r="G709" s="11" t="n">
        <x:v>44792.50000000001</x:v>
      </x:c>
      <x:c r="H709" s="11" t="n">
        <x:v>44792.666666666664</x:v>
      </x:c>
      <x:c r="I709" s="11" t="n">
        <x:v>44794.333321759266</x:v>
      </x:c>
      <x:c r="J709" s="9" t="n">
        <x:v>21892.9</x:v>
      </x:c>
      <x:c r="K709" s="9" t="n">
        <x:v>21127.8</x:v>
      </x:c>
      <x:c r="L709" s="9" t="n">
        <x:v>21897.278580000002</x:v>
      </x:c>
      <x:c r="M709" s="9" t="n">
        <x:v>21123.57444</x:v>
      </x:c>
      <x:c r="N709" s="10" t="n">
        <x:f>IF(F709="多",1,-1)*(K709/J709-1)</x:f>
        <x:v>-0.03494740303934163</x:v>
      </x:c>
      <x:c r="O709" s="10" t="n">
        <x:f>IF(F709="多",1,-1)*(M709/L709-1)</x:f>
        <x:v>-0.035333346889355854</x:v>
      </x:c>
      <x:c r="P709" s="10" t="n">
        <x:v>0.000982333326555322</x:v>
      </x:c>
      <x:c r="Q709" s="10" t="n">
        <x:v>-0.00016562640863107932</x:v>
      </x:c>
      <x:c r="R709" s="10" t="n">
        <x:f>O709-P709-Q709</x:f>
        <x:v>-0.03615005380728009</x:v>
      </x:c>
      <x:c r="S709" s="9" t="n">
        <x:f>V708</x:f>
        <x:v>9859.631133432813</x:v>
      </x:c>
      <x:c r="T709" s="9" t="n">
        <x:f>S709/(1+'回测计划'!$B$33)</x:f>
        <x:v>9854.703781542043</x:v>
      </x:c>
      <x:c r="U709" s="9" t="n">
        <x:f>T709*R709</x:f>
        <x:v>-356.2480719575514</x:v>
      </x:c>
      <x:c r="V709" s="9" t="n">
        <x:f>S709+U709</x:f>
        <x:v>9503.383061475262</x:v>
      </x:c>
      <x:c r="W709" s="2" t="n">
        <x:f>IF(N709&gt;0,1,0)</x:f>
        <x:v>0</x:v>
      </x:c>
      <x:c r="X709" s="2" t="n">
        <x:f>IF(U709&gt;0,1,0)</x:f>
        <x:v>0</x:v>
      </x:c>
      <x:c r="Y709" s="9" t="n">
        <x:f>MAX(U709,0)</x:f>
        <x:v>0</x:v>
      </x:c>
      <x:c r="Z709" s="9" t="n">
        <x:f>-MIN(U709,0)</x:f>
        <x:v>356.2480719575514</x:v>
      </x:c>
    </x:row>
    <x:row r="710" ht="23" customHeight="1">
      <x:c r="A710" s="2" t="str">
        <x:v>4H-Stoch-全期</x:v>
      </x:c>
      <x:c r="B710" s="2" t="str">
        <x:v>4H</x:v>
      </x:c>
      <x:c r="C710" s="2" t="str">
        <x:v>Stochastic</x:v>
      </x:c>
      <x:c r="D710" s="2" t="str">
        <x:v>全期</x:v>
      </x:c>
      <x:c r="E710" s="2" t="n">
        <x:v>55</x:v>
      </x:c>
      <x:c r="F710" s="2" t="str">
        <x:v>多</x:v>
      </x:c>
      <x:c r="G710" s="11" t="n">
        <x:v>44800.50000000001</x:v>
      </x:c>
      <x:c r="H710" s="11" t="n">
        <x:v>44800.666666666664</x:v>
      </x:c>
      <x:c r="I710" s="11" t="n">
        <x:v>44802.333321759266</x:v>
      </x:c>
      <x:c r="J710" s="9" t="n">
        <x:v>20255</x:v>
      </x:c>
      <x:c r="K710" s="9" t="n">
        <x:v>19547.5</x:v>
      </x:c>
      <x:c r="L710" s="9" t="n">
        <x:v>20259.051</x:v>
      </x:c>
      <x:c r="M710" s="9" t="n">
        <x:v>19543.590500000002</x:v>
      </x:c>
      <x:c r="N710" s="10" t="n">
        <x:f>IF(F710="多",1,-1)*(K710/J710-1)</x:f>
        <x:v>-0.03492964700074053</x:v>
      </x:c>
      <x:c r="O710" s="10" t="n">
        <x:f>IF(F710="多",1,-1)*(M710/L710-1)</x:f>
        <x:v>-0.03531559795174988</x:v>
      </x:c>
      <x:c r="P710" s="10" t="n">
        <x:v>0.000982342201024125</x:v>
      </x:c>
      <x:c r="Q710" s="10" t="n">
        <x:v>-0.0002307910014145821</x:v>
      </x:c>
      <x:c r="R710" s="10" t="n">
        <x:f>O710-P710-Q710</x:f>
        <x:v>-0.03606714915135942</x:v>
      </x:c>
      <x:c r="S710" s="9" t="n">
        <x:f>V709</x:f>
        <x:v>9503.383061475262</x:v>
      </x:c>
      <x:c r="T710" s="9" t="n">
        <x:f>S710/(1+'回测计划'!$B$33)</x:f>
        <x:v>9498.633744602961</x:v>
      </x:c>
      <x:c r="U710" s="9" t="n">
        <x:f>T710*R710</x:f>
        <x:v>-342.5886400007306</x:v>
      </x:c>
      <x:c r="V710" s="9" t="n">
        <x:f>S710+U710</x:f>
        <x:v>9160.794421474531</x:v>
      </x:c>
      <x:c r="W710" s="2" t="n">
        <x:f>IF(N710&gt;0,1,0)</x:f>
        <x:v>0</x:v>
      </x:c>
      <x:c r="X710" s="2" t="n">
        <x:f>IF(U710&gt;0,1,0)</x:f>
        <x:v>0</x:v>
      </x:c>
      <x:c r="Y710" s="9" t="n">
        <x:f>MAX(U710,0)</x:f>
        <x:v>0</x:v>
      </x:c>
      <x:c r="Z710" s="9" t="n">
        <x:f>-MIN(U710,0)</x:f>
        <x:v>342.5886400007306</x:v>
      </x:c>
    </x:row>
    <x:row r="711" ht="23" customHeight="1">
      <x:c r="A711" s="2" t="str">
        <x:v>4H-Stoch-全期</x:v>
      </x:c>
      <x:c r="B711" s="2" t="str">
        <x:v>4H</x:v>
      </x:c>
      <x:c r="C711" s="2" t="str">
        <x:v>Stochastic</x:v>
      </x:c>
      <x:c r="D711" s="2" t="str">
        <x:v>全期</x:v>
      </x:c>
      <x:c r="E711" s="2" t="n">
        <x:v>56</x:v>
      </x:c>
      <x:c r="F711" s="2" t="str">
        <x:v>多</x:v>
      </x:c>
      <x:c r="G711" s="11" t="n">
        <x:v>44811.50000000001</x:v>
      </x:c>
      <x:c r="H711" s="11" t="n">
        <x:v>44811.666666666664</x:v>
      </x:c>
      <x:c r="I711" s="11" t="n">
        <x:v>44813.333321759266</x:v>
      </x:c>
      <x:c r="J711" s="9" t="n">
        <x:v>18791.4</x:v>
      </x:c>
      <x:c r="K711" s="9" t="n">
        <x:v>19309.3</x:v>
      </x:c>
      <x:c r="L711" s="9" t="n">
        <x:v>18795.15828</x:v>
      </x:c>
      <x:c r="M711" s="9" t="n">
        <x:v>19305.43814</x:v>
      </x:c>
      <x:c r="N711" s="10" t="n">
        <x:f>IF(F711="多",1,-1)*(K711/J711-1)</x:f>
        <x:v>0.027560479793948156</x:v>
      </x:c>
      <x:c r="O711" s="10" t="n">
        <x:f>IF(F711="多",1,-1)*(M711/L711-1)</x:f>
        <x:v>0.02714953779043139</x:v>
      </x:c>
      <x:c r="P711" s="10" t="n">
        <x:v>0.0010135747688952157</x:v>
      </x:c>
      <x:c r="Q711" s="10" t="n">
        <x:v>0.00009065628794487669</x:v>
      </x:c>
      <x:c r="R711" s="10" t="n">
        <x:f>O711-P711-Q711</x:f>
        <x:v>0.026045306733591296</x:v>
      </x:c>
      <x:c r="S711" s="9" t="n">
        <x:f>V710</x:f>
        <x:v>9160.794421474531</x:v>
      </x:c>
      <x:c r="T711" s="9" t="n">
        <x:f>S711/(1+'回测计划'!$B$33)</x:f>
        <x:v>9156.216313317873</x:v>
      </x:c>
      <x:c r="U711" s="9" t="n">
        <x:f>T711*R711</x:f>
        <x:v>238.47646239947647</x:v>
      </x:c>
      <x:c r="V711" s="9" t="n">
        <x:f>S711+U711</x:f>
        <x:v>9399.270883874007</x:v>
      </x:c>
      <x:c r="W711" s="2" t="n">
        <x:f>IF(N711&gt;0,1,0)</x:f>
        <x:v>1</x:v>
      </x:c>
      <x:c r="X711" s="2" t="n">
        <x:f>IF(U711&gt;0,1,0)</x:f>
        <x:v>1</x:v>
      </x:c>
      <x:c r="Y711" s="9" t="n">
        <x:f>MAX(U711,0)</x:f>
        <x:v>238.47646239947647</x:v>
      </x:c>
      <x:c r="Z711" s="9" t="n">
        <x:f>-MIN(U711,0)</x:f>
        <x:v>0</x:v>
      </x:c>
    </x:row>
    <x:row r="712" ht="23" customHeight="1">
      <x:c r="A712" s="2" t="str">
        <x:v>4H-Stoch-全期</x:v>
      </x:c>
      <x:c r="B712" s="2" t="str">
        <x:v>4H</x:v>
      </x:c>
      <x:c r="C712" s="2" t="str">
        <x:v>Stochastic</x:v>
      </x:c>
      <x:c r="D712" s="2" t="str">
        <x:v>全期</x:v>
      </x:c>
      <x:c r="E712" s="2" t="n">
        <x:v>57</x:v>
      </x:c>
      <x:c r="F712" s="2" t="str">
        <x:v>多</x:v>
      </x:c>
      <x:c r="G712" s="11" t="n">
        <x:v>44826.333333333336</x:v>
      </x:c>
      <x:c r="H712" s="11" t="n">
        <x:v>44826.50000000001</x:v>
      </x:c>
      <x:c r="I712" s="11" t="n">
        <x:v>44828.166655092595</x:v>
      </x:c>
      <x:c r="J712" s="9" t="n">
        <x:v>18677.7</x:v>
      </x:c>
      <x:c r="K712" s="9" t="n">
        <x:v>18798.7</x:v>
      </x:c>
      <x:c r="L712" s="9" t="n">
        <x:v>18681.43554</x:v>
      </x:c>
      <x:c r="M712" s="9" t="n">
        <x:v>18794.94026</x:v>
      </x:c>
      <x:c r="N712" s="10" t="n">
        <x:f>IF(F712="多",1,-1)*(K712/J712-1)</x:f>
        <x:v>0.0064783137110029365</x:v>
      </x:c>
      <x:c r="O712" s="10" t="n">
        <x:f>IF(F712="多",1,-1)*(M712/L712-1)</x:f>
        <x:v>0.006075802887683279</x:v>
      </x:c>
      <x:c r="P712" s="10" t="n">
        <x:v>0.0010030379014438417</x:v>
      </x:c>
      <x:c r="Q712" s="10" t="n">
        <x:v>0.00006431189147266476</x:v>
      </x:c>
      <x:c r="R712" s="10" t="n">
        <x:f>O712-P712-Q712</x:f>
        <x:v>0.005008453094766773</x:v>
      </x:c>
      <x:c r="S712" s="9" t="n">
        <x:f>V711</x:f>
        <x:v>9399.270883874007</x:v>
      </x:c>
      <x:c r="T712" s="9" t="n">
        <x:f>S712/(1+'回测计划'!$B$33)</x:f>
        <x:v>9394.57359707547</x:v>
      </x:c>
      <x:c r="U712" s="9" t="n">
        <x:f>T712*R712</x:f>
        <x:v>47.05228120628686</x:v>
      </x:c>
      <x:c r="V712" s="9" t="n">
        <x:f>S712+U712</x:f>
        <x:v>9446.323165080294</x:v>
      </x:c>
      <x:c r="W712" s="2" t="n">
        <x:f>IF(N712&gt;0,1,0)</x:f>
        <x:v>1</x:v>
      </x:c>
      <x:c r="X712" s="2" t="n">
        <x:f>IF(U712&gt;0,1,0)</x:f>
        <x:v>1</x:v>
      </x:c>
      <x:c r="Y712" s="9" t="n">
        <x:f>MAX(U712,0)</x:f>
        <x:v>47.05228120628686</x:v>
      </x:c>
      <x:c r="Z712" s="9" t="n">
        <x:f>-MIN(U712,0)</x:f>
        <x:v>0</x:v>
      </x:c>
    </x:row>
    <x:row r="713" ht="23" customHeight="1">
      <x:c r="A713" s="2" t="str">
        <x:v>4H-Stoch-全期</x:v>
      </x:c>
      <x:c r="B713" s="2" t="str">
        <x:v>4H</x:v>
      </x:c>
      <x:c r="C713" s="2" t="str">
        <x:v>Stochastic</x:v>
      </x:c>
      <x:c r="D713" s="2" t="str">
        <x:v>全期</x:v>
      </x:c>
      <x:c r="E713" s="2" t="n">
        <x:v>58</x:v>
      </x:c>
      <x:c r="F713" s="2" t="str">
        <x:v>多</x:v>
      </x:c>
      <x:c r="G713" s="11" t="n">
        <x:v>44845.50000000001</x:v>
      </x:c>
      <x:c r="H713" s="11" t="n">
        <x:v>44845.666666666664</x:v>
      </x:c>
      <x:c r="I713" s="11" t="n">
        <x:v>44847.333321759266</x:v>
      </x:c>
      <x:c r="J713" s="9" t="n">
        <x:v>19075.1</x:v>
      </x:c>
      <x:c r="K713" s="9" t="n">
        <x:v>19148</x:v>
      </x:c>
      <x:c r="L713" s="9" t="n">
        <x:v>19078.915019999997</x:v>
      </x:c>
      <x:c r="M713" s="9" t="n">
        <x:v>19144.1704</x:v>
      </x:c>
      <x:c r="N713" s="10" t="n">
        <x:f>IF(F713="多",1,-1)*(K713/J713-1)</x:f>
        <x:v>0.003821736190111835</x:v>
      </x:c>
      <x:c r="O713" s="10" t="n">
        <x:f>IF(F713="多",1,-1)*(M713/L713-1)</x:f>
        <x:v>0.003420287785316667</x:v>
      </x:c>
      <x:c r="P713" s="10" t="n">
        <x:v>0.0010017101438926583</x:v>
      </x:c>
      <x:c r="Q713" s="10" t="n">
        <x:v>0.000500561483186407</x:v>
      </x:c>
      <x:c r="R713" s="10" t="n">
        <x:f>O713-P713-Q713</x:f>
        <x:v>0.0019180161582376014</x:v>
      </x:c>
      <x:c r="S713" s="9" t="n">
        <x:f>V712</x:f>
        <x:v>9446.323165080294</x:v>
      </x:c>
      <x:c r="T713" s="9" t="n">
        <x:f>S713/(1+'回测计划'!$B$33)</x:f>
        <x:v>9441.602363898344</x:v>
      </x:c>
      <x:c r="U713" s="9" t="n">
        <x:f>T713*R713</x:f>
        <x:v>18.10914589361136</x:v>
      </x:c>
      <x:c r="V713" s="9" t="n">
        <x:f>S713+U713</x:f>
        <x:v>9464.432310973905</x:v>
      </x:c>
      <x:c r="W713" s="2" t="n">
        <x:f>IF(N713&gt;0,1,0)</x:f>
        <x:v>1</x:v>
      </x:c>
      <x:c r="X713" s="2" t="n">
        <x:f>IF(U713&gt;0,1,0)</x:f>
        <x:v>1</x:v>
      </x:c>
      <x:c r="Y713" s="9" t="n">
        <x:f>MAX(U713,0)</x:f>
        <x:v>18.10914589361136</x:v>
      </x:c>
      <x:c r="Z713" s="9" t="n">
        <x:f>-MIN(U713,0)</x:f>
        <x:v>0</x:v>
      </x:c>
    </x:row>
    <x:row r="714" ht="23" customHeight="1">
      <x:c r="A714" s="2" t="str">
        <x:v>4H-Stoch-全期</x:v>
      </x:c>
      <x:c r="B714" s="2" t="str">
        <x:v>4H</x:v>
      </x:c>
      <x:c r="C714" s="2" t="str">
        <x:v>Stochastic</x:v>
      </x:c>
      <x:c r="D714" s="2" t="str">
        <x:v>全期</x:v>
      </x:c>
      <x:c r="E714" s="2" t="n">
        <x:v>59</x:v>
      </x:c>
      <x:c r="F714" s="2" t="str">
        <x:v>多</x:v>
      </x:c>
      <x:c r="G714" s="11" t="n">
        <x:v>44855.833333333336</x:v>
      </x:c>
      <x:c r="H714" s="11" t="n">
        <x:v>44856.00000000001</x:v>
      </x:c>
      <x:c r="I714" s="11" t="n">
        <x:v>44857.666655092595</x:v>
      </x:c>
      <x:c r="J714" s="9" t="n">
        <x:v>19158.6</x:v>
      </x:c>
      <x:c r="K714" s="9" t="n">
        <x:v>19151.6</x:v>
      </x:c>
      <x:c r="L714" s="9" t="n">
        <x:v>19162.431719999997</x:v>
      </x:c>
      <x:c r="M714" s="9" t="n">
        <x:v>19147.769679999998</x:v>
      </x:c>
      <x:c r="N714" s="10" t="n">
        <x:f>IF(F714="多",1,-1)*(K714/J714-1)</x:f>
        <x:v>-0.0003653711649076463</x:v>
      </x:c>
      <x:c r="O714" s="10" t="n">
        <x:f>IF(F714="多",1,-1)*(M714/L714-1)</x:f>
        <x:v>-0.0007651450616623645</x:v>
      </x:c>
      <x:c r="P714" s="10" t="n">
        <x:v>0.0009996174274691687</x:v>
      </x:c>
      <x:c r="Q714" s="10" t="n">
        <x:v>0.00015914681938928134</x:v>
      </x:c>
      <x:c r="R714" s="10" t="n">
        <x:f>O714-P714-Q714</x:f>
        <x:v>-0.0019239093085208145</x:v>
      </x:c>
      <x:c r="S714" s="9" t="n">
        <x:f>V713</x:f>
        <x:v>9464.432310973905</x:v>
      </x:c>
      <x:c r="T714" s="9" t="n">
        <x:f>S714/(1+'回测计划'!$B$33)</x:f>
        <x:v>9459.702459744034</x:v>
      </x:c>
      <x:c r="U714" s="9" t="n">
        <x:f>T714*R714</x:f>
        <x:v>-18.199609618138794</x:v>
      </x:c>
      <x:c r="V714" s="9" t="n">
        <x:f>S714+U714</x:f>
        <x:v>9446.232701355766</x:v>
      </x:c>
      <x:c r="W714" s="2" t="n">
        <x:f>IF(N714&gt;0,1,0)</x:f>
        <x:v>0</x:v>
      </x:c>
      <x:c r="X714" s="2" t="n">
        <x:f>IF(U714&gt;0,1,0)</x:f>
        <x:v>0</x:v>
      </x:c>
      <x:c r="Y714" s="9" t="n">
        <x:f>MAX(U714,0)</x:f>
        <x:v>0</x:v>
      </x:c>
      <x:c r="Z714" s="9" t="n">
        <x:f>-MIN(U714,0)</x:f>
        <x:v>18.199609618138794</x:v>
      </x:c>
    </x:row>
    <x:row r="715" ht="23" customHeight="1">
      <x:c r="A715" s="2" t="str">
        <x:v>4H-Stoch-全期</x:v>
      </x:c>
      <x:c r="B715" s="2" t="str">
        <x:v>4H</x:v>
      </x:c>
      <x:c r="C715" s="2" t="str">
        <x:v>Stochastic</x:v>
      </x:c>
      <x:c r="D715" s="2" t="str">
        <x:v>全期</x:v>
      </x:c>
      <x:c r="E715" s="2" t="n">
        <x:v>60</x:v>
      </x:c>
      <x:c r="F715" s="2" t="str">
        <x:v>空</x:v>
      </x:c>
      <x:c r="G715" s="11" t="n">
        <x:v>44860.166666666664</x:v>
      </x:c>
      <x:c r="H715" s="11" t="n">
        <x:v>44860.333333333336</x:v>
      </x:c>
      <x:c r="I715" s="11" t="n">
        <x:v>44861.99998842592</x:v>
      </x:c>
      <x:c r="J715" s="9" t="n">
        <x:v>20068.3</x:v>
      </x:c>
      <x:c r="K715" s="9" t="n">
        <x:v>20554</x:v>
      </x:c>
      <x:c r="L715" s="9" t="n">
        <x:v>20064.28634</x:v>
      </x:c>
      <x:c r="M715" s="9" t="n">
        <x:v>20558.1108</x:v>
      </x:c>
      <x:c r="N715" s="10" t="n">
        <x:f>IF(F715="多",1,-1)*(K715/J715-1)</x:f>
        <x:v>-0.024202348978239252</x:v>
      </x:c>
      <x:c r="O715" s="10" t="n">
        <x:f>IF(F715="多",1,-1)*(M715/L715-1)</x:f>
        <x:v>-0.024612111870409015</x:v>
      </x:c>
      <x:c r="P715" s="10" t="n">
        <x:v>0.0010123060559352047</x:v>
      </x:c>
      <x:c r="Q715" s="10" t="n">
        <x:v>-0.00012006758955557844</x:v>
      </x:c>
      <x:c r="R715" s="10" t="n">
        <x:f>O715-P715-Q715</x:f>
        <x:v>-0.02550435033678864</x:v>
      </x:c>
      <x:c r="S715" s="9" t="n">
        <x:f>V714</x:f>
        <x:v>9446.232701355766</x:v>
      </x:c>
      <x:c r="T715" s="9" t="n">
        <x:f>S715/(1+'回测计划'!$B$33)</x:f>
        <x:v>9441.511945383076</x:v>
      </x:c>
      <x:c r="U715" s="9" t="n">
        <x:f>T715*R715</x:f>
        <x:v>-240.7996283640248</x:v>
      </x:c>
      <x:c r="V715" s="9" t="n">
        <x:f>S715+U715</x:f>
        <x:v>9205.433072991742</x:v>
      </x:c>
      <x:c r="W715" s="2" t="n">
        <x:f>IF(N715&gt;0,1,0)</x:f>
        <x:v>0</x:v>
      </x:c>
      <x:c r="X715" s="2" t="n">
        <x:f>IF(U715&gt;0,1,0)</x:f>
        <x:v>0</x:v>
      </x:c>
      <x:c r="Y715" s="9" t="n">
        <x:f>MAX(U715,0)</x:f>
        <x:v>0</x:v>
      </x:c>
      <x:c r="Z715" s="9" t="n">
        <x:f>-MIN(U715,0)</x:f>
        <x:v>240.7996283640248</x:v>
      </x:c>
    </x:row>
    <x:row r="716" ht="23" customHeight="1">
      <x:c r="A716" s="2" t="str">
        <x:v>4H-Stoch-全期</x:v>
      </x:c>
      <x:c r="B716" s="2" t="str">
        <x:v>4H</x:v>
      </x:c>
      <x:c r="C716" s="2" t="str">
        <x:v>Stochastic</x:v>
      </x:c>
      <x:c r="D716" s="2" t="str">
        <x:v>全期</x:v>
      </x:c>
      <x:c r="E716" s="2" t="n">
        <x:v>61</x:v>
      </x:c>
      <x:c r="F716" s="2" t="str">
        <x:v>空</x:v>
      </x:c>
      <x:c r="G716" s="11" t="n">
        <x:v>44864.00000000001</x:v>
      </x:c>
      <x:c r="H716" s="11" t="n">
        <x:v>44864.166666666664</x:v>
      </x:c>
      <x:c r="I716" s="11" t="n">
        <x:v>44865.833321759266</x:v>
      </x:c>
      <x:c r="J716" s="9" t="n">
        <x:v>20827.1</x:v>
      </x:c>
      <x:c r="K716" s="9" t="n">
        <x:v>20722.1</x:v>
      </x:c>
      <x:c r="L716" s="9" t="n">
        <x:v>20822.934579999997</x:v>
      </x:c>
      <x:c r="M716" s="9" t="n">
        <x:v>20726.24442</x:v>
      </x:c>
      <x:c r="N716" s="10" t="n">
        <x:f>IF(F716="多",1,-1)*(K716/J716-1)</x:f>
        <x:v>0.005041508419319052</x:v>
      </x:c>
      <x:c r="O716" s="10" t="n">
        <x:f>IF(F716="多",1,-1)*(M716/L716-1)</x:f>
        <x:v>0.004643445410084879</x:v>
      </x:c>
      <x:c r="P716" s="10" t="n">
        <x:v>0.0009976782772949575</x:v>
      </x:c>
      <x:c r="Q716" s="10" t="n">
        <x:v>-0.00011078094401826622</x:v>
      </x:c>
      <x:c r="R716" s="10" t="n">
        <x:f>O716-P716-Q716</x:f>
        <x:v>0.0037565480768081876</x:v>
      </x:c>
      <x:c r="S716" s="9" t="n">
        <x:f>V715</x:f>
        <x:v>9205.433072991742</x:v>
      </x:c>
      <x:c r="T716" s="9" t="n">
        <x:f>S716/(1+'回测计划'!$B$33)</x:f>
        <x:v>9200.832656663411</x:v>
      </x:c>
      <x:c r="U716" s="9" t="n">
        <x:f>T716*R716</x:f>
        <x:v>34.56337022142291</x:v>
      </x:c>
      <x:c r="V716" s="9" t="n">
        <x:f>S716+U716</x:f>
        <x:v>9239.996443213166</x:v>
      </x:c>
      <x:c r="W716" s="2" t="n">
        <x:f>IF(N716&gt;0,1,0)</x:f>
        <x:v>1</x:v>
      </x:c>
      <x:c r="X716" s="2" t="n">
        <x:f>IF(U716&gt;0,1,0)</x:f>
        <x:v>1</x:v>
      </x:c>
      <x:c r="Y716" s="9" t="n">
        <x:f>MAX(U716,0)</x:f>
        <x:v>34.56337022142291</x:v>
      </x:c>
      <x:c r="Z716" s="9" t="n">
        <x:f>-MIN(U716,0)</x:f>
        <x:v>0</x:v>
      </x:c>
    </x:row>
    <x:row r="717" ht="23" customHeight="1">
      <x:c r="A717" s="2" t="str">
        <x:v>4H-Stoch-全期</x:v>
      </x:c>
      <x:c r="B717" s="2" t="str">
        <x:v>4H</x:v>
      </x:c>
      <x:c r="C717" s="2" t="str">
        <x:v>Stochastic</x:v>
      </x:c>
      <x:c r="D717" s="2" t="str">
        <x:v>全期</x:v>
      </x:c>
      <x:c r="E717" s="2" t="n">
        <x:v>62</x:v>
      </x:c>
      <x:c r="F717" s="2" t="str">
        <x:v>空</x:v>
      </x:c>
      <x:c r="G717" s="11" t="n">
        <x:v>44870.50000000001</x:v>
      </x:c>
      <x:c r="H717" s="11" t="n">
        <x:v>44870.666666666664</x:v>
      </x:c>
      <x:c r="I717" s="11" t="n">
        <x:v>44872.333321759266</x:v>
      </x:c>
      <x:c r="J717" s="9" t="n">
        <x:v>21374.4</x:v>
      </x:c>
      <x:c r="K717" s="9" t="n">
        <x:v>20900</x:v>
      </x:c>
      <x:c r="L717" s="9" t="n">
        <x:v>21370.12512</x:v>
      </x:c>
      <x:c r="M717" s="9" t="n">
        <x:v>20904.18</x:v>
      </x:c>
      <x:c r="N717" s="10" t="n">
        <x:f>IF(F717="多",1,-1)*(K717/J717-1)</x:f>
        <x:v>0.022194775058013372</x:v>
      </x:c>
      <x:c r="O717" s="10" t="n">
        <x:f>IF(F717="多",1,-1)*(M717/L717-1)</x:f>
        <x:v>0.021803574727970565</x:v>
      </x:c>
      <x:c r="P717" s="10" t="n">
        <x:v>0.0009890982126360148</x:v>
      </x:c>
      <x:c r="Q717" s="10" t="n">
        <x:v>-0.0003744086077676138</x:v>
      </x:c>
      <x:c r="R717" s="10" t="n">
        <x:f>O717-P717-Q717</x:f>
        <x:v>0.021188885123102165</x:v>
      </x:c>
      <x:c r="S717" s="9" t="n">
        <x:f>V716</x:f>
        <x:v>9239.996443213166</x:v>
      </x:c>
      <x:c r="T717" s="9" t="n">
        <x:f>S717/(1+'回测计划'!$B$33)</x:f>
        <x:v>9235.378753836249</x:v>
      </x:c>
      <x:c r="U717" s="9" t="n">
        <x:f>T717*R717</x:f>
        <x:v>195.68737948337468</x:v>
      </x:c>
      <x:c r="V717" s="9" t="n">
        <x:f>S717+U717</x:f>
        <x:v>9435.683822696541</x:v>
      </x:c>
      <x:c r="W717" s="2" t="n">
        <x:f>IF(N717&gt;0,1,0)</x:f>
        <x:v>1</x:v>
      </x:c>
      <x:c r="X717" s="2" t="n">
        <x:f>IF(U717&gt;0,1,0)</x:f>
        <x:v>1</x:v>
      </x:c>
      <x:c r="Y717" s="9" t="n">
        <x:f>MAX(U717,0)</x:f>
        <x:v>195.68737948337468</x:v>
      </x:c>
      <x:c r="Z717" s="9" t="n">
        <x:f>-MIN(U717,0)</x:f>
        <x:v>0</x:v>
      </x:c>
    </x:row>
    <x:row r="718" ht="23" customHeight="1">
      <x:c r="A718" s="2" t="str">
        <x:v>4H-Stoch-全期</x:v>
      </x:c>
      <x:c r="B718" s="2" t="str">
        <x:v>4H</x:v>
      </x:c>
      <x:c r="C718" s="2" t="str">
        <x:v>Stochastic</x:v>
      </x:c>
      <x:c r="D718" s="2" t="str">
        <x:v>全期</x:v>
      </x:c>
      <x:c r="E718" s="2" t="n">
        <x:v>63</x:v>
      </x:c>
      <x:c r="F718" s="2" t="str">
        <x:v>多</x:v>
      </x:c>
      <x:c r="G718" s="11" t="n">
        <x:v>44886.666666666664</x:v>
      </x:c>
      <x:c r="H718" s="11" t="n">
        <x:v>44886.833333333336</x:v>
      </x:c>
      <x:c r="I718" s="11" t="n">
        <x:v>44888.49998842592</x:v>
      </x:c>
      <x:c r="J718" s="9" t="n">
        <x:v>16077.6</x:v>
      </x:c>
      <x:c r="K718" s="9" t="n">
        <x:v>16577.9</x:v>
      </x:c>
      <x:c r="L718" s="9" t="n">
        <x:v>16080.81552</x:v>
      </x:c>
      <x:c r="M718" s="9" t="n">
        <x:v>16574.584420000003</x:v>
      </x:c>
      <x:c r="N718" s="10" t="n">
        <x:f>IF(F718="多",1,-1)*(K718/J718-1)</x:f>
        <x:v>0.031117828531621594</x:v>
      </x:c>
      <x:c r="O718" s="10" t="n">
        <x:f>IF(F718="多",1,-1)*(M718/L718-1)</x:f>
        <x:v>0.03070546387314077</x:v>
      </x:c>
      <x:c r="P718" s="10" t="n">
        <x:v>0.0010153527319365706</x:v>
      </x:c>
      <x:c r="Q718" s="10" t="n">
        <x:v>0.00014401290774824094</x:v>
      </x:c>
      <x:c r="R718" s="10" t="n">
        <x:f>O718-P718-Q718</x:f>
        <x:v>0.02954609823345596</x:v>
      </x:c>
      <x:c r="S718" s="9" t="n">
        <x:f>V717</x:f>
        <x:v>9435.683822696541</x:v>
      </x:c>
      <x:c r="T718" s="9" t="n">
        <x:f>S718/(1+'回测计划'!$B$33)</x:f>
        <x:v>9430.968338527278</x:v>
      </x:c>
      <x:c r="U718" s="9" t="n">
        <x:f>T718*R718</x:f>
        <x:v>278.6483169667399</x:v>
      </x:c>
      <x:c r="V718" s="9" t="n">
        <x:f>S718+U718</x:f>
        <x:v>9714.332139663282</x:v>
      </x:c>
      <x:c r="W718" s="2" t="n">
        <x:f>IF(N718&gt;0,1,0)</x:f>
        <x:v>1</x:v>
      </x:c>
      <x:c r="X718" s="2" t="n">
        <x:f>IF(U718&gt;0,1,0)</x:f>
        <x:v>1</x:v>
      </x:c>
      <x:c r="Y718" s="9" t="n">
        <x:f>MAX(U718,0)</x:f>
        <x:v>278.6483169667399</x:v>
      </x:c>
      <x:c r="Z718" s="9" t="n">
        <x:f>-MIN(U718,0)</x:f>
        <x:v>0</x:v>
      </x:c>
    </x:row>
    <x:row r="719" ht="23" customHeight="1">
      <x:c r="A719" s="2" t="str">
        <x:v>4H-Stoch-全期</x:v>
      </x:c>
      <x:c r="B719" s="2" t="str">
        <x:v>4H</x:v>
      </x:c>
      <x:c r="C719" s="2" t="str">
        <x:v>Stochastic</x:v>
      </x:c>
      <x:c r="D719" s="2" t="str">
        <x:v>全期</x:v>
      </x:c>
      <x:c r="E719" s="2" t="n">
        <x:v>64</x:v>
      </x:c>
      <x:c r="F719" s="2" t="str">
        <x:v>多</x:v>
      </x:c>
      <x:c r="G719" s="11" t="n">
        <x:v>44915.333333333336</x:v>
      </x:c>
      <x:c r="H719" s="11" t="n">
        <x:v>44915.50000000001</x:v>
      </x:c>
      <x:c r="I719" s="11" t="n">
        <x:v>44917.166655092595</x:v>
      </x:c>
      <x:c r="J719" s="9" t="n">
        <x:v>16717.9</x:v>
      </x:c>
      <x:c r="K719" s="9" t="n">
        <x:v>16746.8</x:v>
      </x:c>
      <x:c r="L719" s="9" t="n">
        <x:v>16721.243580000002</x:v>
      </x:c>
      <x:c r="M719" s="9" t="n">
        <x:v>16743.45064</x:v>
      </x:c>
      <x:c r="N719" s="10" t="n">
        <x:f>IF(F719="多",1,-1)*(K719/J719-1)</x:f>
        <x:v>0.0017286860191769726</x:v>
      </x:c>
      <x:c r="O719" s="10" t="n">
        <x:f>IF(F719="多",1,-1)*(M719/L719-1)</x:f>
        <x:v>0.0013280746670396582</x:v>
      </x:c>
      <x:c r="P719" s="10" t="n">
        <x:v>0.0010006640373335198</x:v>
      </x:c>
      <x:c r="Q719" s="10" t="n">
        <x:v>0.00022668166000130101</x:v>
      </x:c>
      <x:c r="R719" s="10" t="n">
        <x:f>O719-P719-Q719</x:f>
        <x:v>0.00010072896970483733</x:v>
      </x:c>
      <x:c r="S719" s="9" t="n">
        <x:f>V718</x:f>
        <x:v>9714.332139663282</x:v>
      </x:c>
      <x:c r="T719" s="9" t="n">
        <x:f>S719/(1+'回测计划'!$B$33)</x:f>
        <x:v>9709.477400962802</x:v>
      </x:c>
      <x:c r="U719" s="9" t="n">
        <x:f>T719*R719</x:f>
        <x:v>0.9780256549713847</x:v>
      </x:c>
      <x:c r="V719" s="9" t="n">
        <x:f>S719+U719</x:f>
        <x:v>9715.310165318253</x:v>
      </x:c>
      <x:c r="W719" s="2" t="n">
        <x:f>IF(N719&gt;0,1,0)</x:f>
        <x:v>1</x:v>
      </x:c>
      <x:c r="X719" s="2" t="n">
        <x:f>IF(U719&gt;0,1,0)</x:f>
        <x:v>1</x:v>
      </x:c>
      <x:c r="Y719" s="9" t="n">
        <x:f>MAX(U719,0)</x:f>
        <x:v>0.9780256549713847</x:v>
      </x:c>
      <x:c r="Z719" s="9" t="n">
        <x:f>-MIN(U719,0)</x:f>
        <x:v>0</x:v>
      </x:c>
    </x:row>
    <x:row r="720" ht="23" customHeight="1">
      <x:c r="A720" s="2" t="str">
        <x:v>4H-Stoch-全期</x:v>
      </x:c>
      <x:c r="B720" s="2" t="str">
        <x:v>4H</x:v>
      </x:c>
      <x:c r="C720" s="2" t="str">
        <x:v>Stochastic</x:v>
      </x:c>
      <x:c r="D720" s="2" t="str">
        <x:v>全期</x:v>
      </x:c>
      <x:c r="E720" s="2" t="n">
        <x:v>65</x:v>
      </x:c>
      <x:c r="F720" s="2" t="str">
        <x:v>多</x:v>
      </x:c>
      <x:c r="G720" s="11" t="n">
        <x:v>44925.666666666664</x:v>
      </x:c>
      <x:c r="H720" s="11" t="n">
        <x:v>44925.833333333336</x:v>
      </x:c>
      <x:c r="I720" s="11" t="n">
        <x:v>44927.49998842592</x:v>
      </x:c>
      <x:c r="J720" s="9" t="n">
        <x:v>16489.6</x:v>
      </x:c>
      <x:c r="K720" s="9" t="n">
        <x:v>16529.3</x:v>
      </x:c>
      <x:c r="L720" s="9" t="n">
        <x:v>16492.89792</x:v>
      </x:c>
      <x:c r="M720" s="9" t="n">
        <x:v>16525.99414</x:v>
      </x:c>
      <x:c r="N720" s="10" t="n">
        <x:f>IF(F720="多",1,-1)*(K720/J720-1)</x:f>
        <x:v>0.002407578109838937</x:v>
      </x:c>
      <x:c r="O720" s="10" t="n">
        <x:f>IF(F720="多",1,-1)*(M720/L720-1)</x:f>
        <x:v>0.0020066952551658357</x:v>
      </x:c>
      <x:c r="P720" s="10" t="n">
        <x:v>0.001001003347627583</x:v>
      </x:c>
      <x:c r="Q720" s="10" t="n">
        <x:v>0.0005022580046381689</x:v>
      </x:c>
      <x:c r="R720" s="10" t="n">
        <x:f>O720-P720-Q720</x:f>
        <x:v>0.0005034339029000838</x:v>
      </x:c>
      <x:c r="S720" s="9" t="n">
        <x:f>V719</x:f>
        <x:v>9715.310165318253</x:v>
      </x:c>
      <x:c r="T720" s="9" t="n">
        <x:f>S720/(1+'回测计划'!$B$33)</x:f>
        <x:v>9710.454937849328</x:v>
      </x:c>
      <x:c r="U720" s="9" t="n">
        <x:f>T720*R720</x:f>
        <x:v>4.888572228296877</x:v>
      </x:c>
      <x:c r="V720" s="9" t="n">
        <x:f>S720+U720</x:f>
        <x:v>9720.19873754655</x:v>
      </x:c>
      <x:c r="W720" s="2" t="n">
        <x:f>IF(N720&gt;0,1,0)</x:f>
        <x:v>1</x:v>
      </x:c>
      <x:c r="X720" s="2" t="n">
        <x:f>IF(U720&gt;0,1,0)</x:f>
        <x:v>1</x:v>
      </x:c>
      <x:c r="Y720" s="9" t="n">
        <x:f>MAX(U720,0)</x:f>
        <x:v>4.888572228296877</x:v>
      </x:c>
      <x:c r="Z720" s="9" t="n">
        <x:f>-MIN(U720,0)</x:f>
        <x:v>0</x:v>
      </x:c>
    </x:row>
    <x:row r="721" ht="23" customHeight="1">
      <x:c r="A721" s="2" t="str">
        <x:v>4H-Stoch-全期</x:v>
      </x:c>
      <x:c r="B721" s="2" t="str">
        <x:v>4H</x:v>
      </x:c>
      <x:c r="C721" s="2" t="str">
        <x:v>Stochastic</x:v>
      </x:c>
      <x:c r="D721" s="2" t="str">
        <x:v>全期</x:v>
      </x:c>
      <x:c r="E721" s="2" t="n">
        <x:v>66</x:v>
      </x:c>
      <x:c r="F721" s="2" t="str">
        <x:v>空</x:v>
      </x:c>
      <x:c r="G721" s="11" t="n">
        <x:v>44934.666666666664</x:v>
      </x:c>
      <x:c r="H721" s="11" t="n">
        <x:v>44934.833333333336</x:v>
      </x:c>
      <x:c r="I721" s="11" t="n">
        <x:v>44936.49998842592</x:v>
      </x:c>
      <x:c r="J721" s="9" t="n">
        <x:v>16918.5</x:v>
      </x:c>
      <x:c r="K721" s="9" t="n">
        <x:v>17199.9</x:v>
      </x:c>
      <x:c r="L721" s="9" t="n">
        <x:v>16915.1163</x:v>
      </x:c>
      <x:c r="M721" s="9" t="n">
        <x:v>17203.33998</x:v>
      </x:c>
      <x:c r="N721" s="10" t="n">
        <x:f>IF(F721="多",1,-1)*(K721/J721-1)</x:f>
        <x:v>-0.0166326802021457</x:v>
      </x:c>
      <x:c r="O721" s="10" t="n">
        <x:f>IF(F721="多",1,-1)*(M721/L721-1)</x:f>
        <x:v>-0.01703941462111014</x:v>
      </x:c>
      <x:c r="P721" s="10" t="n">
        <x:v>0.0010085197073105552</x:v>
      </x:c>
      <x:c r="Q721" s="10" t="n">
        <x:v>-0.0001605318828340321</x:v>
      </x:c>
      <x:c r="R721" s="10" t="n">
        <x:f>O721-P721-Q721</x:f>
        <x:v>-0.01788740244558666</x:v>
      </x:c>
      <x:c r="S721" s="9" t="n">
        <x:f>V720</x:f>
        <x:v>9720.19873754655</x:v>
      </x:c>
      <x:c r="T721" s="9" t="n">
        <x:f>S721/(1+'回测计划'!$B$33)</x:f>
        <x:v>9715.341067013045</x:v>
      </x:c>
      <x:c r="U721" s="9" t="n">
        <x:f>T721*R721</x:f>
        <x:v>-173.78221556179767</x:v>
      </x:c>
      <x:c r="V721" s="9" t="n">
        <x:f>S721+U721</x:f>
        <x:v>9546.416521984753</x:v>
      </x:c>
      <x:c r="W721" s="2" t="n">
        <x:f>IF(N721&gt;0,1,0)</x:f>
        <x:v>0</x:v>
      </x:c>
      <x:c r="X721" s="2" t="n">
        <x:f>IF(U721&gt;0,1,0)</x:f>
        <x:v>0</x:v>
      </x:c>
      <x:c r="Y721" s="9" t="n">
        <x:f>MAX(U721,0)</x:f>
        <x:v>0</x:v>
      </x:c>
      <x:c r="Z721" s="9" t="n">
        <x:f>-MIN(U721,0)</x:f>
        <x:v>173.78221556179767</x:v>
      </x:c>
    </x:row>
    <x:row r="722" ht="23" customHeight="1">
      <x:c r="A722" s="2" t="str">
        <x:v>4H-Stoch-全期</x:v>
      </x:c>
      <x:c r="B722" s="2" t="str">
        <x:v>4H</x:v>
      </x:c>
      <x:c r="C722" s="2" t="str">
        <x:v>Stochastic</x:v>
      </x:c>
      <x:c r="D722" s="2" t="str">
        <x:v>全期</x:v>
      </x:c>
      <x:c r="E722" s="2" t="n">
        <x:v>67</x:v>
      </x:c>
      <x:c r="F722" s="2" t="str">
        <x:v>空</x:v>
      </x:c>
      <x:c r="G722" s="11" t="n">
        <x:v>44942.50000000001</x:v>
      </x:c>
      <x:c r="H722" s="11" t="n">
        <x:v>44942.666666666664</x:v>
      </x:c>
      <x:c r="I722" s="11" t="n">
        <x:v>44944.333321759266</x:v>
      </x:c>
      <x:c r="J722" s="9" t="n">
        <x:v>21116</x:v>
      </x:c>
      <x:c r="K722" s="9" t="n">
        <x:v>21130.9</x:v>
      </x:c>
      <x:c r="L722" s="9" t="n">
        <x:v>21111.7768</x:v>
      </x:c>
      <x:c r="M722" s="9" t="n">
        <x:v>21135.12618</x:v>
      </x:c>
      <x:c r="N722" s="10" t="n">
        <x:f>IF(F722="多",1,-1)*(K722/J722-1)</x:f>
        <x:v>-0.0007056260655426971</x:v>
      </x:c>
      <x:c r="O722" s="10" t="n">
        <x:f>IF(F722="多",1,-1)*(M722/L722-1)</x:f>
        <x:v>-0.0011059883884334543</x:v>
      </x:c>
      <x:c r="P722" s="10" t="n">
        <x:v>0.0010005529941942166</x:v>
      </x:c>
      <x:c r="Q722" s="10" t="n">
        <x:v>-0.0005002672252578494</x:v>
      </x:c>
      <x:c r="R722" s="10" t="n">
        <x:f>O722-P722-Q722</x:f>
        <x:v>-0.0016062741573698216</x:v>
      </x:c>
      <x:c r="S722" s="9" t="n">
        <x:f>V721</x:f>
        <x:v>9546.416521984753</x:v>
      </x:c>
      <x:c r="T722" s="9" t="n">
        <x:f>S722/(1+'回测计划'!$B$33)</x:f>
        <x:v>9541.645699135186</x:v>
      </x:c>
      <x:c r="U722" s="9" t="n">
        <x:f>T722*R722</x:f>
        <x:v>-15.326498905299752</x:v>
      </x:c>
      <x:c r="V722" s="9" t="n">
        <x:f>S722+U722</x:f>
        <x:v>9531.090023079452</x:v>
      </x:c>
      <x:c r="W722" s="2" t="n">
        <x:f>IF(N722&gt;0,1,0)</x:f>
        <x:v>0</x:v>
      </x:c>
      <x:c r="X722" s="2" t="n">
        <x:f>IF(U722&gt;0,1,0)</x:f>
        <x:v>0</x:v>
      </x:c>
      <x:c r="Y722" s="9" t="n">
        <x:f>MAX(U722,0)</x:f>
        <x:v>0</x:v>
      </x:c>
      <x:c r="Z722" s="9" t="n">
        <x:f>-MIN(U722,0)</x:f>
        <x:v>15.326498905299752</x:v>
      </x:c>
    </x:row>
    <x:row r="723" ht="23" customHeight="1">
      <x:c r="A723" s="2" t="str">
        <x:v>4H-Stoch-全期</x:v>
      </x:c>
      <x:c r="B723" s="2" t="str">
        <x:v>4H</x:v>
      </x:c>
      <x:c r="C723" s="2" t="str">
        <x:v>Stochastic</x:v>
      </x:c>
      <x:c r="D723" s="2" t="str">
        <x:v>全期</x:v>
      </x:c>
      <x:c r="E723" s="2" t="n">
        <x:v>68</x:v>
      </x:c>
      <x:c r="F723" s="2" t="str">
        <x:v>空</x:v>
      </x:c>
      <x:c r="G723" s="11" t="n">
        <x:v>44947.333333333336</x:v>
      </x:c>
      <x:c r="H723" s="11" t="n">
        <x:v>44947.50000000001</x:v>
      </x:c>
      <x:c r="I723" s="11" t="n">
        <x:v>44949.166655092595</x:v>
      </x:c>
      <x:c r="J723" s="9" t="n">
        <x:v>22541.8</x:v>
      </x:c>
      <x:c r="K723" s="9" t="n">
        <x:v>22720</x:v>
      </x:c>
      <x:c r="L723" s="9" t="n">
        <x:v>22537.29164</x:v>
      </x:c>
      <x:c r="M723" s="9" t="n">
        <x:v>22724.543999999998</x:v>
      </x:c>
      <x:c r="N723" s="10" t="n">
        <x:f>IF(F723="多",1,-1)*(K723/J723-1)</x:f>
        <x:v>-0.007905313683911785</x:v>
      </x:c>
      <x:c r="O723" s="10" t="n">
        <x:f>IF(F723="多",1,-1)*(M723/L723-1)</x:f>
        <x:v>-0.00830855645793993</x:v>
      </x:c>
      <x:c r="P723" s="10" t="n">
        <x:v>0.00100415427822897</x:v>
      </x:c>
      <x:c r="Q723" s="10" t="n">
        <x:v>-0.0005062533769474508</x:v>
      </x:c>
      <x:c r="R723" s="10" t="n">
        <x:f>O723-P723-Q723</x:f>
        <x:v>-0.00880645735922145</x:v>
      </x:c>
      <x:c r="S723" s="9" t="n">
        <x:f>V722</x:f>
        <x:v>9531.090023079452</x:v>
      </x:c>
      <x:c r="T723" s="9" t="n">
        <x:f>S723/(1+'回测计划'!$B$33)</x:f>
        <x:v>9526.326859649627</x:v>
      </x:c>
      <x:c r="U723" s="9" t="n">
        <x:f>T723*R723</x:f>
        <x:v>-83.89319127951042</x:v>
      </x:c>
      <x:c r="V723" s="9" t="n">
        <x:f>S723+U723</x:f>
        <x:v>9447.196831799942</x:v>
      </x:c>
      <x:c r="W723" s="2" t="n">
        <x:f>IF(N723&gt;0,1,0)</x:f>
        <x:v>0</x:v>
      </x:c>
      <x:c r="X723" s="2" t="n">
        <x:f>IF(U723&gt;0,1,0)</x:f>
        <x:v>0</x:v>
      </x:c>
      <x:c r="Y723" s="9" t="n">
        <x:f>MAX(U723,0)</x:f>
        <x:v>0</x:v>
      </x:c>
      <x:c r="Z723" s="9" t="n">
        <x:f>-MIN(U723,0)</x:f>
        <x:v>83.89319127951042</x:v>
      </x:c>
    </x:row>
    <x:row r="724" ht="23" customHeight="1">
      <x:c r="A724" s="2" t="str">
        <x:v>4H-Stoch-全期</x:v>
      </x:c>
      <x:c r="B724" s="2" t="str">
        <x:v>4H</x:v>
      </x:c>
      <x:c r="C724" s="2" t="str">
        <x:v>Stochastic</x:v>
      </x:c>
      <x:c r="D724" s="2" t="str">
        <x:v>全期</x:v>
      </x:c>
      <x:c r="E724" s="2" t="n">
        <x:v>69</x:v>
      </x:c>
      <x:c r="F724" s="2" t="str">
        <x:v>空</x:v>
      </x:c>
      <x:c r="G724" s="11" t="n">
        <x:v>44954.166666666664</x:v>
      </x:c>
      <x:c r="H724" s="11" t="n">
        <x:v>44954.333333333336</x:v>
      </x:c>
      <x:c r="I724" s="11" t="n">
        <x:v>44955.99998842592</x:v>
      </x:c>
      <x:c r="J724" s="9" t="n">
        <x:v>23068.1</x:v>
      </x:c>
      <x:c r="K724" s="9" t="n">
        <x:v>23522.7</x:v>
      </x:c>
      <x:c r="L724" s="9" t="n">
        <x:v>23063.48638</x:v>
      </x:c>
      <x:c r="M724" s="9" t="n">
        <x:v>23527.40454</x:v>
      </x:c>
      <x:c r="N724" s="10" t="n">
        <x:f>IF(F724="多",1,-1)*(K724/J724-1)</x:f>
        <x:v>-0.01970686792583698</x:v>
      </x:c>
      <x:c r="O724" s="10" t="n">
        <x:f>IF(F724="多",1,-1)*(M724/L724-1)</x:f>
        <x:v>-0.020114832265875293</x:v>
      </x:c>
      <x:c r="P724" s="10" t="n">
        <x:v>0.0010100574161329378</x:v>
      </x:c>
      <x:c r="Q724" s="10" t="n">
        <x:v>-0.0004998090839375202</x:v>
      </x:c>
      <x:c r="R724" s="10" t="n">
        <x:f>O724-P724-Q724</x:f>
        <x:v>-0.02062508059807071</x:v>
      </x:c>
      <x:c r="S724" s="9" t="n">
        <x:f>V723</x:f>
        <x:v>9447.196831799942</x:v>
      </x:c>
      <x:c r="T724" s="9" t="n">
        <x:f>S724/(1+'回测计划'!$B$33)</x:f>
        <x:v>9442.47559400294</x:v>
      </x:c>
      <x:c r="U724" s="9" t="n">
        <x:f>T724*R724</x:f>
        <x:v>-194.75182017162626</x:v>
      </x:c>
      <x:c r="V724" s="9" t="n">
        <x:f>S724+U724</x:f>
        <x:v>9252.445011628315</x:v>
      </x:c>
      <x:c r="W724" s="2" t="n">
        <x:f>IF(N724&gt;0,1,0)</x:f>
        <x:v>0</x:v>
      </x:c>
      <x:c r="X724" s="2" t="n">
        <x:f>IF(U724&gt;0,1,0)</x:f>
        <x:v>0</x:v>
      </x:c>
      <x:c r="Y724" s="9" t="n">
        <x:f>MAX(U724,0)</x:f>
        <x:v>0</x:v>
      </x:c>
      <x:c r="Z724" s="9" t="n">
        <x:f>-MIN(U724,0)</x:f>
        <x:v>194.75182017162626</x:v>
      </x:c>
    </x:row>
    <x:row r="725" ht="23" customHeight="1">
      <x:c r="A725" s="2" t="str">
        <x:v>4H-Stoch-全期</x:v>
      </x:c>
      <x:c r="B725" s="2" t="str">
        <x:v>4H</x:v>
      </x:c>
      <x:c r="C725" s="2" t="str">
        <x:v>Stochastic</x:v>
      </x:c>
      <x:c r="D725" s="2" t="str">
        <x:v>全期</x:v>
      </x:c>
      <x:c r="E725" s="2" t="n">
        <x:v>70</x:v>
      </x:c>
      <x:c r="F725" s="2" t="str">
        <x:v>空</x:v>
      </x:c>
      <x:c r="G725" s="11" t="n">
        <x:v>44956.166666666664</x:v>
      </x:c>
      <x:c r="H725" s="11" t="n">
        <x:v>44956.333333333336</x:v>
      </x:c>
      <x:c r="I725" s="11" t="n">
        <x:v>44957.99998842592</x:v>
      </x:c>
      <x:c r="J725" s="9" t="n">
        <x:v>23740.2</x:v>
      </x:c>
      <x:c r="K725" s="9" t="n">
        <x:v>23113.9</x:v>
      </x:c>
      <x:c r="L725" s="9" t="n">
        <x:v>23735.451960000002</x:v>
      </x:c>
      <x:c r="M725" s="9" t="n">
        <x:v>23118.52278</x:v>
      </x:c>
      <x:c r="N725" s="10" t="n">
        <x:f>IF(F725="多",1,-1)*(K725/J725-1)</x:f>
        <x:v>0.02638141211952716</x:v>
      </x:c>
      <x:c r="O725" s="10" t="n">
        <x:f>IF(F725="多",1,-1)*(M725/L725-1)</x:f>
        <x:v>0.025991886779307083</x:v>
      </x:c>
      <x:c r="P725" s="10" t="n">
        <x:v>0.0009870040566103465</x:v>
      </x:c>
      <x:c r="Q725" s="10" t="n">
        <x:v>-0.0004902135429991701</x:v>
      </x:c>
      <x:c r="R725" s="10" t="n">
        <x:f>O725-P725-Q725</x:f>
        <x:v>0.025495096265695905</x:v>
      </x:c>
      <x:c r="S725" s="9" t="n">
        <x:f>V724</x:f>
        <x:v>9252.445011628315</x:v>
      </x:c>
      <x:c r="T725" s="9" t="n">
        <x:f>S725/(1+'回测计划'!$B$33)</x:f>
        <x:v>9247.821101077776</x:v>
      </x:c>
      <x:c r="U725" s="9" t="n">
        <x:f>T725*R725</x:f>
        <x:v>235.7740892199118</x:v>
      </x:c>
      <x:c r="V725" s="9" t="n">
        <x:f>S725+U725</x:f>
        <x:v>9488.219100848228</x:v>
      </x:c>
      <x:c r="W725" s="2" t="n">
        <x:f>IF(N725&gt;0,1,0)</x:f>
        <x:v>1</x:v>
      </x:c>
      <x:c r="X725" s="2" t="n">
        <x:f>IF(U725&gt;0,1,0)</x:f>
        <x:v>1</x:v>
      </x:c>
      <x:c r="Y725" s="9" t="n">
        <x:f>MAX(U725,0)</x:f>
        <x:v>235.7740892199118</x:v>
      </x:c>
      <x:c r="Z725" s="9" t="n">
        <x:f>-MIN(U725,0)</x:f>
        <x:v>0</x:v>
      </x:c>
    </x:row>
    <x:row r="726" ht="23" customHeight="1">
      <x:c r="A726" s="2" t="str">
        <x:v>4H-Stoch-全期</x:v>
      </x:c>
      <x:c r="B726" s="2" t="str">
        <x:v>4H</x:v>
      </x:c>
      <x:c r="C726" s="2" t="str">
        <x:v>Stochastic</x:v>
      </x:c>
      <x:c r="D726" s="2" t="str">
        <x:v>全期</x:v>
      </x:c>
      <x:c r="E726" s="2" t="n">
        <x:v>71</x:v>
      </x:c>
      <x:c r="F726" s="2" t="str">
        <x:v>空</x:v>
      </x:c>
      <x:c r="G726" s="11" t="n">
        <x:v>44972.166666666664</x:v>
      </x:c>
      <x:c r="H726" s="11" t="n">
        <x:v>44972.333333333336</x:v>
      </x:c>
      <x:c r="I726" s="11" t="n">
        <x:v>44973.99998842592</x:v>
      </x:c>
      <x:c r="J726" s="9" t="n">
        <x:v>22187.4</x:v>
      </x:c>
      <x:c r="K726" s="9" t="n">
        <x:v>25090.2</x:v>
      </x:c>
      <x:c r="L726" s="9" t="n">
        <x:v>22182.96252</x:v>
      </x:c>
      <x:c r="M726" s="9" t="n">
        <x:v>25095.21804</x:v>
      </x:c>
      <x:c r="N726" s="10" t="n">
        <x:f>IF(F726="多",1,-1)*(K726/J726-1)</x:f>
        <x:v>-0.13083101219611137</x:v>
      </x:c>
      <x:c r="O726" s="10" t="n">
        <x:f>IF(F726="多",1,-1)*(M726/L726-1)</x:f>
        <x:v>-0.1312834350855676</x:v>
      </x:c>
      <x:c r="P726" s="10" t="n">
        <x:v>0.0010656417175427836</x:v>
      </x:c>
      <x:c r="Q726" s="10" t="n">
        <x:v>-0.0003639240110839837</x:v>
      </x:c>
      <x:c r="R726" s="10" t="n">
        <x:f>O726-P726-Q726</x:f>
        <x:v>-0.1319851527920264</x:v>
      </x:c>
      <x:c r="S726" s="9" t="n">
        <x:f>V725</x:f>
        <x:v>9488.219100848228</x:v>
      </x:c>
      <x:c r="T726" s="9" t="n">
        <x:f>S726/(1+'回测计划'!$B$33)</x:f>
        <x:v>9483.477362167145</x:v>
      </x:c>
      <x:c r="U726" s="9" t="n">
        <x:f>T726*R726</x:f>
        <x:v>-1251.6782086453543</x:v>
      </x:c>
      <x:c r="V726" s="9" t="n">
        <x:f>S726+U726</x:f>
        <x:v>8236.540892202873</x:v>
      </x:c>
      <x:c r="W726" s="2" t="n">
        <x:f>IF(N726&gt;0,1,0)</x:f>
        <x:v>0</x:v>
      </x:c>
      <x:c r="X726" s="2" t="n">
        <x:f>IF(U726&gt;0,1,0)</x:f>
        <x:v>0</x:v>
      </x:c>
      <x:c r="Y726" s="9" t="n">
        <x:f>MAX(U726,0)</x:f>
        <x:v>0</x:v>
      </x:c>
      <x:c r="Z726" s="9" t="n">
        <x:f>-MIN(U726,0)</x:f>
        <x:v>1251.6782086453543</x:v>
      </x:c>
    </x:row>
    <x:row r="727" ht="23" customHeight="1">
      <x:c r="A727" s="2" t="str">
        <x:v>4H-Stoch-全期</x:v>
      </x:c>
      <x:c r="B727" s="2" t="str">
        <x:v>4H</x:v>
      </x:c>
      <x:c r="C727" s="2" t="str">
        <x:v>Stochastic</x:v>
      </x:c>
      <x:c r="D727" s="2" t="str">
        <x:v>全期</x:v>
      </x:c>
      <x:c r="E727" s="2" t="n">
        <x:v>72</x:v>
      </x:c>
      <x:c r="F727" s="2" t="str">
        <x:v>空</x:v>
      </x:c>
      <x:c r="G727" s="11" t="n">
        <x:v>44978.00000000001</x:v>
      </x:c>
      <x:c r="H727" s="11" t="n">
        <x:v>44978.166666666664</x:v>
      </x:c>
      <x:c r="I727" s="11" t="n">
        <x:v>44979.833321759266</x:v>
      </x:c>
      <x:c r="J727" s="9" t="n">
        <x:v>24878.4</x:v>
      </x:c>
      <x:c r="K727" s="9" t="n">
        <x:v>24156.4</x:v>
      </x:c>
      <x:c r="L727" s="9" t="n">
        <x:v>24873.424320000002</x:v>
      </x:c>
      <x:c r="M727" s="9" t="n">
        <x:v>24161.23128</x:v>
      </x:c>
      <x:c r="N727" s="10" t="n">
        <x:f>IF(F727="多",1,-1)*(K727/J727-1)</x:f>
        <x:v>0.0290211589169721</x:v>
      </x:c>
      <x:c r="O727" s="10" t="n">
        <x:f>IF(F727="多",1,-1)*(M727/L727-1)</x:f>
        <x:v>0.02863268968669297</x:v>
      </x:c>
      <x:c r="P727" s="10" t="n">
        <x:v>0.0009856836551566535</x:v>
      </x:c>
      <x:c r="Q727" s="10" t="n">
        <x:v>-0.0004941470801072955</x:v>
      </x:c>
      <x:c r="R727" s="10" t="n">
        <x:f>O727-P727-Q727</x:f>
        <x:v>0.028141153111643613</x:v>
      </x:c>
      <x:c r="S727" s="9" t="n">
        <x:f>V726</x:f>
        <x:v>8236.540892202873</x:v>
      </x:c>
      <x:c r="T727" s="9" t="n">
        <x:f>S727/(1+'回测计划'!$B$33)</x:f>
        <x:v>8232.424679862941</x:v>
      </x:c>
      <x:c r="U727" s="9" t="n">
        <x:f>T727*R727</x:f>
        <x:v>231.6699233960967</x:v>
      </x:c>
      <x:c r="V727" s="9" t="n">
        <x:f>S727+U727</x:f>
        <x:v>8468.21081559897</x:v>
      </x:c>
      <x:c r="W727" s="2" t="n">
        <x:f>IF(N727&gt;0,1,0)</x:f>
        <x:v>1</x:v>
      </x:c>
      <x:c r="X727" s="2" t="n">
        <x:f>IF(U727&gt;0,1,0)</x:f>
        <x:v>1</x:v>
      </x:c>
      <x:c r="Y727" s="9" t="n">
        <x:f>MAX(U727,0)</x:f>
        <x:v>231.6699233960967</x:v>
      </x:c>
      <x:c r="Z727" s="9" t="n">
        <x:f>-MIN(U727,0)</x:f>
        <x:v>0</x:v>
      </x:c>
    </x:row>
    <x:row r="728" ht="23" customHeight="1">
      <x:c r="A728" s="2" t="str">
        <x:v>4H-Stoch-全期</x:v>
      </x:c>
      <x:c r="B728" s="2" t="str">
        <x:v>4H</x:v>
      </x:c>
      <x:c r="C728" s="2" t="str">
        <x:v>Stochastic</x:v>
      </x:c>
      <x:c r="D728" s="2" t="str">
        <x:v>全期</x:v>
      </x:c>
      <x:c r="E728" s="2" t="n">
        <x:v>73</x:v>
      </x:c>
      <x:c r="F728" s="2" t="str">
        <x:v>空</x:v>
      </x:c>
      <x:c r="G728" s="11" t="n">
        <x:v>44986.833333333336</x:v>
      </x:c>
      <x:c r="H728" s="11" t="n">
        <x:v>44987.00000000001</x:v>
      </x:c>
      <x:c r="I728" s="11" t="n">
        <x:v>44988.666655092595</x:v>
      </x:c>
      <x:c r="J728" s="9" t="n">
        <x:v>23702.9</x:v>
      </x:c>
      <x:c r="K728" s="9" t="n">
        <x:v>22347.8</x:v>
      </x:c>
      <x:c r="L728" s="9" t="n">
        <x:v>23698.159420000004</x:v>
      </x:c>
      <x:c r="M728" s="9" t="n">
        <x:v>22352.269559999997</x:v>
      </x:c>
      <x:c r="N728" s="10" t="n">
        <x:f>IF(F728="多",1,-1)*(K728/J728-1)</x:f>
        <x:v>0.057170219677761036</x:v>
      </x:c>
      <x:c r="O728" s="10" t="n">
        <x:f>IF(F728="多",1,-1)*(M728/L728-1)</x:f>
        <x:v>0.05679301232416156</x:v>
      </x:c>
      <x:c r="P728" s="10" t="n">
        <x:v>0.0009716034938379193</x:v>
      </x:c>
      <x:c r="Q728" s="10" t="n">
        <x:v>-0.00045342394422130623</x:v>
      </x:c>
      <x:c r="R728" s="10" t="n">
        <x:f>O728-P728-Q728</x:f>
        <x:v>0.05627483277454495</x:v>
      </x:c>
      <x:c r="S728" s="9" t="n">
        <x:f>V727</x:f>
        <x:v>8468.21081559897</x:v>
      </x:c>
      <x:c r="T728" s="9" t="n">
        <x:f>S728/(1+'回测计划'!$B$33)</x:f>
        <x:v>8463.978826185878</x:v>
      </x:c>
      <x:c r="U728" s="9" t="n">
        <x:f>T728*R728</x:f>
        <x:v>476.3089930508995</x:v>
      </x:c>
      <x:c r="V728" s="9" t="n">
        <x:f>S728+U728</x:f>
        <x:v>8944.51980864987</x:v>
      </x:c>
      <x:c r="W728" s="2" t="n">
        <x:f>IF(N728&gt;0,1,0)</x:f>
        <x:v>1</x:v>
      </x:c>
      <x:c r="X728" s="2" t="n">
        <x:f>IF(U728&gt;0,1,0)</x:f>
        <x:v>1</x:v>
      </x:c>
      <x:c r="Y728" s="9" t="n">
        <x:f>MAX(U728,0)</x:f>
        <x:v>476.3089930508995</x:v>
      </x:c>
      <x:c r="Z728" s="9" t="n">
        <x:f>-MIN(U728,0)</x:f>
        <x:v>0</x:v>
      </x:c>
    </x:row>
    <x:row r="729" ht="23" customHeight="1">
      <x:c r="A729" s="2" t="str">
        <x:v>4H-Stoch-全期</x:v>
      </x:c>
      <x:c r="B729" s="2" t="str">
        <x:v>4H</x:v>
      </x:c>
      <x:c r="C729" s="2" t="str">
        <x:v>Stochastic</x:v>
      </x:c>
      <x:c r="D729" s="2" t="str">
        <x:v>全期</x:v>
      </x:c>
      <x:c r="E729" s="2" t="n">
        <x:v>74</x:v>
      </x:c>
      <x:c r="F729" s="2" t="str">
        <x:v>空</x:v>
      </x:c>
      <x:c r="G729" s="11" t="n">
        <x:v>45005.166666666664</x:v>
      </x:c>
      <x:c r="H729" s="11" t="n">
        <x:v>45005.333333333336</x:v>
      </x:c>
      <x:c r="I729" s="11" t="n">
        <x:v>45006.99998842592</x:v>
      </x:c>
      <x:c r="J729" s="9" t="n">
        <x:v>27955.8</x:v>
      </x:c>
      <x:c r="K729" s="9" t="n">
        <x:v>28028.7</x:v>
      </x:c>
      <x:c r="L729" s="9" t="n">
        <x:v>27950.20884</x:v>
      </x:c>
      <x:c r="M729" s="9" t="n">
        <x:v>28034.30574</x:v>
      </x:c>
      <x:c r="N729" s="10" t="n">
        <x:f>IF(F729="多",1,-1)*(K729/J729-1)</x:f>
        <x:v>-0.002607687850106233</x:v>
      </x:c>
      <x:c r="O729" s="10" t="n">
        <x:f>IF(F729="多",1,-1)*(M729/L729-1)</x:f>
        <x:v>-0.003008811149906254</x:v>
      </x:c>
      <x:c r="P729" s="10" t="n">
        <x:v>0.0010015044055749532</x:v>
      </x:c>
      <x:c r="Q729" s="10" t="n">
        <x:v>-0.00038337052400359183</x:v>
      </x:c>
      <x:c r="R729" s="10" t="n">
        <x:f>O729-P729-Q729</x:f>
        <x:v>-0.0036269450314776156</x:v>
      </x:c>
      <x:c r="S729" s="9" t="n">
        <x:f>V728</x:f>
        <x:v>8944.51980864987</x:v>
      </x:c>
      <x:c r="T729" s="9" t="n">
        <x:f>S729/(1+'回测计划'!$B$33)</x:f>
        <x:v>8940.049783757991</x:v>
      </x:c>
      <x:c r="U729" s="9" t="n">
        <x:f>T729*R729</x:f>
        <x:v>-32.425069144363576</x:v>
      </x:c>
      <x:c r="V729" s="9" t="n">
        <x:f>S729+U729</x:f>
        <x:v>8912.094739505506</x:v>
      </x:c>
      <x:c r="W729" s="2" t="n">
        <x:f>IF(N729&gt;0,1,0)</x:f>
        <x:v>0</x:v>
      </x:c>
      <x:c r="X729" s="2" t="n">
        <x:f>IF(U729&gt;0,1,0)</x:f>
        <x:v>0</x:v>
      </x:c>
      <x:c r="Y729" s="9" t="n">
        <x:f>MAX(U729,0)</x:f>
        <x:v>0</x:v>
      </x:c>
      <x:c r="Z729" s="9" t="n">
        <x:f>-MIN(U729,0)</x:f>
        <x:v>32.425069144363576</x:v>
      </x:c>
    </x:row>
    <x:row r="730" ht="23" customHeight="1">
      <x:c r="A730" s="2" t="str">
        <x:v>4H-Stoch-全期</x:v>
      </x:c>
      <x:c r="B730" s="2" t="str">
        <x:v>4H</x:v>
      </x:c>
      <x:c r="C730" s="2" t="str">
        <x:v>Stochastic</x:v>
      </x:c>
      <x:c r="D730" s="2" t="str">
        <x:v>全期</x:v>
      </x:c>
      <x:c r="E730" s="2" t="n">
        <x:v>75</x:v>
      </x:c>
      <x:c r="F730" s="2" t="str">
        <x:v>多</x:v>
      </x:c>
      <x:c r="G730" s="11" t="n">
        <x:v>45008.166666666664</x:v>
      </x:c>
      <x:c r="H730" s="11" t="n">
        <x:v>45008.333333333336</x:v>
      </x:c>
      <x:c r="I730" s="11" t="n">
        <x:v>45009.99998842592</x:v>
      </x:c>
      <x:c r="J730" s="9" t="n">
        <x:v>27233.8</x:v>
      </x:c>
      <x:c r="K730" s="9" t="n">
        <x:v>27997.2</x:v>
      </x:c>
      <x:c r="L730" s="9" t="n">
        <x:v>27239.246759999998</x:v>
      </x:c>
      <x:c r="M730" s="9" t="n">
        <x:v>27991.600560000003</x:v>
      </x:c>
      <x:c r="N730" s="10" t="n">
        <x:f>IF(F730="多",1,-1)*(K730/J730-1)</x:f>
        <x:v>0.028031343404152143</x:v>
      </x:c>
      <x:c r="O730" s="10" t="n">
        <x:f>IF(F730="多",1,-1)*(M730/L730-1)</x:f>
        <x:v>0.027620213092852897</x:v>
      </x:c>
      <x:c r="P730" s="10" t="n">
        <x:v>0.0010138101065464264</x:v>
      </x:c>
      <x:c r="Q730" s="10" t="n">
        <x:v>0.0003039504809712391</x:v>
      </x:c>
      <x:c r="R730" s="10" t="n">
        <x:f>O730-P730-Q730</x:f>
        <x:v>0.026302452505335232</x:v>
      </x:c>
      <x:c r="S730" s="9" t="n">
        <x:f>V729</x:f>
        <x:v>8912.094739505506</x:v>
      </x:c>
      <x:c r="T730" s="9" t="n">
        <x:f>S730/(1+'回测计划'!$B$33)</x:f>
        <x:v>8907.640919045984</x:v>
      </x:c>
      <x:c r="U730" s="9" t="n">
        <x:f>T730*R730</x:f>
        <x:v>234.29280220778767</x:v>
      </x:c>
      <x:c r="V730" s="9" t="n">
        <x:f>S730+U730</x:f>
        <x:v>9146.387541713295</x:v>
      </x:c>
      <x:c r="W730" s="2" t="n">
        <x:f>IF(N730&gt;0,1,0)</x:f>
        <x:v>1</x:v>
      </x:c>
      <x:c r="X730" s="2" t="n">
        <x:f>IF(U730&gt;0,1,0)</x:f>
        <x:v>1</x:v>
      </x:c>
      <x:c r="Y730" s="9" t="n">
        <x:f>MAX(U730,0)</x:f>
        <x:v>234.29280220778767</x:v>
      </x:c>
      <x:c r="Z730" s="9" t="n">
        <x:f>-MIN(U730,0)</x:f>
        <x:v>0</x:v>
      </x:c>
    </x:row>
    <x:row r="731" ht="23" customHeight="1">
      <x:c r="A731" s="2" t="str">
        <x:v>4H-Stoch-全期</x:v>
      </x:c>
      <x:c r="B731" s="2" t="str">
        <x:v>4H</x:v>
      </x:c>
      <x:c r="C731" s="2" t="str">
        <x:v>Stochastic</x:v>
      </x:c>
      <x:c r="D731" s="2" t="str">
        <x:v>全期</x:v>
      </x:c>
      <x:c r="E731" s="2" t="n">
        <x:v>76</x:v>
      </x:c>
      <x:c r="F731" s="2" t="str">
        <x:v>空</x:v>
      </x:c>
      <x:c r="G731" s="11" t="n">
        <x:v>45030.00000000001</x:v>
      </x:c>
      <x:c r="H731" s="11" t="n">
        <x:v>45030.166666666664</x:v>
      </x:c>
      <x:c r="I731" s="11" t="n">
        <x:v>45031.833321759266</x:v>
      </x:c>
      <x:c r="J731" s="9" t="n">
        <x:v>30323</x:v>
      </x:c>
      <x:c r="K731" s="9" t="n">
        <x:v>30371</x:v>
      </x:c>
      <x:c r="L731" s="9" t="n">
        <x:v>30316.935400000002</x:v>
      </x:c>
      <x:c r="M731" s="9" t="n">
        <x:v>30377.0742</x:v>
      </x:c>
      <x:c r="N731" s="10" t="n">
        <x:f>IF(F731="多",1,-1)*(K731/J731-1)</x:f>
        <x:v>-0.0015829568314480458</x:v>
      </x:c>
      <x:c r="O731" s="10" t="n">
        <x:f>IF(F731="多",1,-1)*(M731/L731-1)</x:f>
        <x:v>-0.0019836701568456405</x:v>
      </x:c>
      <x:c r="P731" s="10" t="n">
        <x:v>0.0010009918350784228</x:v>
      </x:c>
      <x:c r="Q731" s="10" t="n">
        <x:v>-0.00016921631429155497</x:v>
      </x:c>
      <x:c r="R731" s="10" t="n">
        <x:f>O731-P731-Q731</x:f>
        <x:v>-0.0028154456776325085</x:v>
      </x:c>
      <x:c r="S731" s="9" t="n">
        <x:f>V730</x:f>
        <x:v>9146.387541713295</x:v>
      </x:c>
      <x:c r="T731" s="9" t="n">
        <x:f>S731/(1+'回测计划'!$B$33)</x:f>
        <x:v>9141.816633396596</x:v>
      </x:c>
      <x:c r="U731" s="9" t="n">
        <x:f>T731*R731</x:f>
        <x:v>-25.73828812620542</x:v>
      </x:c>
      <x:c r="V731" s="9" t="n">
        <x:f>S731+U731</x:f>
        <x:v>9120.64925358709</x:v>
      </x:c>
      <x:c r="W731" s="2" t="n">
        <x:f>IF(N731&gt;0,1,0)</x:f>
        <x:v>0</x:v>
      </x:c>
      <x:c r="X731" s="2" t="n">
        <x:f>IF(U731&gt;0,1,0)</x:f>
        <x:v>0</x:v>
      </x:c>
      <x:c r="Y731" s="9" t="n">
        <x:f>MAX(U731,0)</x:f>
        <x:v>0</x:v>
      </x:c>
      <x:c r="Z731" s="9" t="n">
        <x:f>-MIN(U731,0)</x:f>
        <x:v>25.73828812620542</x:v>
      </x:c>
    </x:row>
    <x:row r="732" ht="23" customHeight="1">
      <x:c r="A732" s="2" t="str">
        <x:v>4H-Stoch-全期</x:v>
      </x:c>
      <x:c r="B732" s="2" t="str">
        <x:v>4H</x:v>
      </x:c>
      <x:c r="C732" s="2" t="str">
        <x:v>Stochastic</x:v>
      </x:c>
      <x:c r="D732" s="2" t="str">
        <x:v>全期</x:v>
      </x:c>
      <x:c r="E732" s="2" t="n">
        <x:v>77</x:v>
      </x:c>
      <x:c r="F732" s="2" t="str">
        <x:v>空</x:v>
      </x:c>
      <x:c r="G732" s="11" t="n">
        <x:v>45047.00000000001</x:v>
      </x:c>
      <x:c r="H732" s="11" t="n">
        <x:v>45047.166666666664</x:v>
      </x:c>
      <x:c r="I732" s="11" t="n">
        <x:v>45048.833321759266</x:v>
      </x:c>
      <x:c r="J732" s="9" t="n">
        <x:v>29346</x:v>
      </x:c>
      <x:c r="K732" s="9" t="n">
        <x:v>28076.1</x:v>
      </x:c>
      <x:c r="L732" s="9" t="n">
        <x:v>29340.1308</x:v>
      </x:c>
      <x:c r="M732" s="9" t="n">
        <x:v>28081.71522</x:v>
      </x:c>
      <x:c r="N732" s="10" t="n">
        <x:f>IF(F732="多",1,-1)*(K732/J732-1)</x:f>
        <x:v>0.04327335923124109</x:v>
      </x:c>
      <x:c r="O732" s="10" t="n">
        <x:f>IF(F732="多",1,-1)*(M732/L732-1)</x:f>
        <x:v>0.04289059202149159</x:v>
      </x:c>
      <x:c r="P732" s="10" t="n">
        <x:v>0.0009785547039892542</x:v>
      </x:c>
      <x:c r="Q732" s="10" t="n">
        <x:v>-0.00003546817776978157</x:v>
      </x:c>
      <x:c r="R732" s="10" t="n">
        <x:f>O732-P732-Q732</x:f>
        <x:v>0.04194750549527212</x:v>
      </x:c>
      <x:c r="S732" s="9" t="n">
        <x:f>V731</x:f>
        <x:v>9120.64925358709</x:v>
      </x:c>
      <x:c r="T732" s="9" t="n">
        <x:f>S732/(1+'回测计划'!$B$33)</x:f>
        <x:v>9116.091207983098</x:v>
      </x:c>
      <x:c r="U732" s="9" t="n">
        <x:f>T732*R732</x:f>
        <x:v>382.3972860422728</x:v>
      </x:c>
      <x:c r="V732" s="9" t="n">
        <x:f>S732+U732</x:f>
        <x:v>9503.046539629362</x:v>
      </x:c>
      <x:c r="W732" s="2" t="n">
        <x:f>IF(N732&gt;0,1,0)</x:f>
        <x:v>1</x:v>
      </x:c>
      <x:c r="X732" s="2" t="n">
        <x:f>IF(U732&gt;0,1,0)</x:f>
        <x:v>1</x:v>
      </x:c>
      <x:c r="Y732" s="9" t="n">
        <x:f>MAX(U732,0)</x:f>
        <x:v>382.3972860422728</x:v>
      </x:c>
      <x:c r="Z732" s="9" t="n">
        <x:f>-MIN(U732,0)</x:f>
        <x:v>0</x:v>
      </x:c>
    </x:row>
    <x:row r="733" ht="23" customHeight="1">
      <x:c r="A733" s="2" t="str">
        <x:v>4H-Stoch-全期</x:v>
      </x:c>
      <x:c r="B733" s="2" t="str">
        <x:v>4H</x:v>
      </x:c>
      <x:c r="C733" s="2" t="str">
        <x:v>Stochastic</x:v>
      </x:c>
      <x:c r="D733" s="2" t="str">
        <x:v>全期</x:v>
      </x:c>
      <x:c r="E733" s="2" t="n">
        <x:v>78</x:v>
      </x:c>
      <x:c r="F733" s="2" t="str">
        <x:v>空</x:v>
      </x:c>
      <x:c r="G733" s="11" t="n">
        <x:v>45084.333333333336</x:v>
      </x:c>
      <x:c r="H733" s="11" t="n">
        <x:v>45084.50000000001</x:v>
      </x:c>
      <x:c r="I733" s="11" t="n">
        <x:v>45086.166655092595</x:v>
      </x:c>
      <x:c r="J733" s="9" t="n">
        <x:v>26896.9</x:v>
      </x:c>
      <x:c r="K733" s="9" t="n">
        <x:v>26526.3</x:v>
      </x:c>
      <x:c r="L733" s="9" t="n">
        <x:v>26891.520620000003</x:v>
      </x:c>
      <x:c r="M733" s="9" t="n">
        <x:v>26531.60526</x:v>
      </x:c>
      <x:c r="N733" s="10" t="n">
        <x:f>IF(F733="多",1,-1)*(K733/J733-1)</x:f>
        <x:v>0.013778539534295864</x:v>
      </x:c>
      <x:c r="O733" s="10" t="n">
        <x:f>IF(F733="多",1,-1)*(M733/L733-1)</x:f>
        <x:v>0.013383972036610015</x:v>
      </x:c>
      <x:c r="P733" s="10" t="n">
        <x:v>0.000993308013981695</x:v>
      </x:c>
      <x:c r="Q733" s="10" t="n">
        <x:v>-0.00026291693983804964</x:v>
      </x:c>
      <x:c r="R733" s="10" t="n">
        <x:f>O733-P733-Q733</x:f>
        <x:v>0.01265358096246637</x:v>
      </x:c>
      <x:c r="S733" s="9" t="n">
        <x:f>V732</x:f>
        <x:v>9503.046539629362</x:v>
      </x:c>
      <x:c r="T733" s="9" t="n">
        <x:f>S733/(1+'回测计划'!$B$33)</x:f>
        <x:v>9498.297390933896</x:v>
      </x:c>
      <x:c r="U733" s="9" t="n">
        <x:f>T733*R733</x:f>
        <x:v>120.18747504176514</x:v>
      </x:c>
      <x:c r="V733" s="9" t="n">
        <x:f>S733+U733</x:f>
        <x:v>9623.234014671127</x:v>
      </x:c>
      <x:c r="W733" s="2" t="n">
        <x:f>IF(N733&gt;0,1,0)</x:f>
        <x:v>1</x:v>
      </x:c>
      <x:c r="X733" s="2" t="n">
        <x:f>IF(U733&gt;0,1,0)</x:f>
        <x:v>1</x:v>
      </x:c>
      <x:c r="Y733" s="9" t="n">
        <x:f>MAX(U733,0)</x:f>
        <x:v>120.18747504176514</x:v>
      </x:c>
      <x:c r="Z733" s="9" t="n">
        <x:f>-MIN(U733,0)</x:f>
        <x:v>0</x:v>
      </x:c>
    </x:row>
    <x:row r="734" ht="23" customHeight="1">
      <x:c r="A734" s="2" t="str">
        <x:v>4H-Stoch-全期</x:v>
      </x:c>
      <x:c r="B734" s="2" t="str">
        <x:v>4H</x:v>
      </x:c>
      <x:c r="C734" s="2" t="str">
        <x:v>Stochastic</x:v>
      </x:c>
      <x:c r="D734" s="2" t="str">
        <x:v>全期</x:v>
      </x:c>
      <x:c r="E734" s="2" t="n">
        <x:v>79</x:v>
      </x:c>
      <x:c r="F734" s="2" t="str">
        <x:v>多</x:v>
      </x:c>
      <x:c r="G734" s="11" t="n">
        <x:v>45092.666666666664</x:v>
      </x:c>
      <x:c r="H734" s="11" t="n">
        <x:v>45092.833333333336</x:v>
      </x:c>
      <x:c r="I734" s="11" t="n">
        <x:v>45094.49998842592</x:v>
      </x:c>
      <x:c r="J734" s="9" t="n">
        <x:v>25007</x:v>
      </x:c>
      <x:c r="K734" s="9" t="n">
        <x:v>26253.4</x:v>
      </x:c>
      <x:c r="L734" s="9" t="n">
        <x:v>25012.0014</x:v>
      </x:c>
      <x:c r="M734" s="9" t="n">
        <x:v>26248.14932</x:v>
      </x:c>
      <x:c r="N734" s="10" t="n">
        <x:f>IF(F734="多",1,-1)*(K734/J734-1)</x:f>
        <x:v>0.0498420442276164</x:v>
      </x:c>
      <x:c r="O734" s="10" t="n">
        <x:f>IF(F734="多",1,-1)*(M734/L734-1)</x:f>
        <x:v>0.04942219138049464</x:v>
      </x:c>
      <x:c r="P734" s="10" t="n">
        <x:v>0.0010247110956902472</x:v>
      </x:c>
      <x:c r="Q734" s="10" t="n">
        <x:v>0.0002216323834445719</x:v>
      </x:c>
      <x:c r="R734" s="10" t="n">
        <x:f>O734-P734-Q734</x:f>
        <x:v>0.04817584790135982</x:v>
      </x:c>
      <x:c r="S734" s="9" t="n">
        <x:f>V733</x:f>
        <x:v>9623.234014671127</x:v>
      </x:c>
      <x:c r="T734" s="9" t="n">
        <x:f>S734/(1+'回测计划'!$B$33)</x:f>
        <x:v>9618.424802269992</x:v>
      </x:c>
      <x:c r="U734" s="9" t="n">
        <x:f>T734*R734</x:f>
        <x:v>463.3757703248261</x:v>
      </x:c>
      <x:c r="V734" s="9" t="n">
        <x:f>S734+U734</x:f>
        <x:v>10086.609784995953</x:v>
      </x:c>
      <x:c r="W734" s="2" t="n">
        <x:f>IF(N734&gt;0,1,0)</x:f>
        <x:v>1</x:v>
      </x:c>
      <x:c r="X734" s="2" t="n">
        <x:f>IF(U734&gt;0,1,0)</x:f>
        <x:v>1</x:v>
      </x:c>
      <x:c r="Y734" s="9" t="n">
        <x:f>MAX(U734,0)</x:f>
        <x:v>463.3757703248261</x:v>
      </x:c>
      <x:c r="Z734" s="9" t="n">
        <x:f>-MIN(U734,0)</x:f>
        <x:v>0</x:v>
      </x:c>
    </x:row>
    <x:row r="735" ht="23" customHeight="1">
      <x:c r="A735" s="2" t="str">
        <x:v>4H-Stoch-全期</x:v>
      </x:c>
      <x:c r="B735" s="2" t="str">
        <x:v>4H</x:v>
      </x:c>
      <x:c r="C735" s="2" t="str">
        <x:v>Stochastic</x:v>
      </x:c>
      <x:c r="D735" s="2" t="str">
        <x:v>全期</x:v>
      </x:c>
      <x:c r="E735" s="2" t="n">
        <x:v>80</x:v>
      </x:c>
      <x:c r="F735" s="2" t="str">
        <x:v>空</x:v>
      </x:c>
      <x:c r="G735" s="11" t="n">
        <x:v>45096.166666666664</x:v>
      </x:c>
      <x:c r="H735" s="11" t="n">
        <x:v>45096.333333333336</x:v>
      </x:c>
      <x:c r="I735" s="11" t="n">
        <x:v>45097.99998842592</x:v>
      </x:c>
      <x:c r="J735" s="9" t="n">
        <x:v>26329.6</x:v>
      </x:c>
      <x:c r="K735" s="9" t="n">
        <x:v>27054.2</x:v>
      </x:c>
      <x:c r="L735" s="9" t="n">
        <x:v>26324.33408</x:v>
      </x:c>
      <x:c r="M735" s="9" t="n">
        <x:v>27059.61084</x:v>
      </x:c>
      <x:c r="N735" s="10" t="n">
        <x:f>IF(F735="多",1,-1)*(K735/J735-1)</x:f>
        <x:v>-0.027520357316480393</x:v>
      </x:c>
      <x:c r="O735" s="10" t="n">
        <x:f>IF(F735="多",1,-1)*(M735/L735-1)</x:f>
        <x:v>-0.027931447677479238</x:v>
      </x:c>
      <x:c r="P735" s="10" t="n">
        <x:v>0.0010139657238387397</x:v>
      </x:c>
      <x:c r="Q735" s="10" t="n">
        <x:v>-0.00014100931034838094</x:v>
      </x:c>
      <x:c r="R735" s="10" t="n">
        <x:f>O735-P735-Q735</x:f>
        <x:v>-0.0288044040909696</x:v>
      </x:c>
      <x:c r="S735" s="9" t="n">
        <x:f>V734</x:f>
        <x:v>10086.609784995953</x:v>
      </x:c>
      <x:c r="T735" s="9" t="n">
        <x:f>S735/(1+'回测计划'!$B$33)</x:f>
        <x:v>10081.569000495707</x:v>
      </x:c>
      <x:c r="U735" s="9" t="n">
        <x:f>T735*R735</x:f>
        <x:v>-290.3935873612708</x:v>
      </x:c>
      <x:c r="V735" s="9" t="n">
        <x:f>S735+U735</x:f>
        <x:v>9796.216197634683</x:v>
      </x:c>
      <x:c r="W735" s="2" t="n">
        <x:f>IF(N735&gt;0,1,0)</x:f>
        <x:v>0</x:v>
      </x:c>
      <x:c r="X735" s="2" t="n">
        <x:f>IF(U735&gt;0,1,0)</x:f>
        <x:v>0</x:v>
      </x:c>
      <x:c r="Y735" s="9" t="n">
        <x:f>MAX(U735,0)</x:f>
        <x:v>0</x:v>
      </x:c>
      <x:c r="Z735" s="9" t="n">
        <x:f>-MIN(U735,0)</x:f>
        <x:v>290.3935873612708</x:v>
      </x:c>
    </x:row>
    <x:row r="736" ht="23" customHeight="1">
      <x:c r="A736" s="2" t="str">
        <x:v>4H-Stoch-全期</x:v>
      </x:c>
      <x:c r="B736" s="2" t="str">
        <x:v>4H</x:v>
      </x:c>
      <x:c r="C736" s="2" t="str">
        <x:v>Stochastic</x:v>
      </x:c>
      <x:c r="D736" s="2" t="str">
        <x:v>全期</x:v>
      </x:c>
      <x:c r="E736" s="2" t="n">
        <x:v>81</x:v>
      </x:c>
      <x:c r="F736" s="2" t="str">
        <x:v>空</x:v>
      </x:c>
      <x:c r="G736" s="11" t="n">
        <x:v>45121.166666666664</x:v>
      </x:c>
      <x:c r="H736" s="11" t="n">
        <x:v>45121.333333333336</x:v>
      </x:c>
      <x:c r="I736" s="11" t="n">
        <x:v>45122.99998842592</x:v>
      </x:c>
      <x:c r="J736" s="9" t="n">
        <x:v>31441.6</x:v>
      </x:c>
      <x:c r="K736" s="9" t="n">
        <x:v>30290.5</x:v>
      </x:c>
      <x:c r="L736" s="9" t="n">
        <x:v>31435.31168</x:v>
      </x:c>
      <x:c r="M736" s="9" t="n">
        <x:v>30296.5581</x:v>
      </x:c>
      <x:c r="N736" s="10" t="n">
        <x:f>IF(F736="多",1,-1)*(K736/J736-1)</x:f>
        <x:v>0.03661073227825551</x:v>
      </x:c>
      <x:c r="O736" s="10" t="n">
        <x:f>IF(F736="多",1,-1)*(M736/L736-1)</x:f>
        <x:v>0.036225299484608176</x:v>
      </x:c>
      <x:c r="P736" s="10" t="n">
        <x:v>0.000981887350257696</x:v>
      </x:c>
      <x:c r="Q736" s="10" t="n">
        <x:v>-0.00015681582101624602</x:v>
      </x:c>
      <x:c r="R736" s="10" t="n">
        <x:f>O736-P736-Q736</x:f>
        <x:v>0.03540022795536672</x:v>
      </x:c>
      <x:c r="S736" s="9" t="n">
        <x:f>V735</x:f>
        <x:v>9796.216197634683</x:v>
      </x:c>
      <x:c r="T736" s="9" t="n">
        <x:f>S736/(1+'回测计划'!$B$33)</x:f>
        <x:v>9791.320537366</x:v>
      </x:c>
      <x:c r="U736" s="9" t="n">
        <x:f>T736*R736</x:f>
        <x:v>346.6149790068202</x:v>
      </x:c>
      <x:c r="V736" s="9" t="n">
        <x:f>S736+U736</x:f>
        <x:v>10142.831176641503</x:v>
      </x:c>
      <x:c r="W736" s="2" t="n">
        <x:f>IF(N736&gt;0,1,0)</x:f>
        <x:v>1</x:v>
      </x:c>
      <x:c r="X736" s="2" t="n">
        <x:f>IF(U736&gt;0,1,0)</x:f>
        <x:v>1</x:v>
      </x:c>
      <x:c r="Y736" s="9" t="n">
        <x:f>MAX(U736,0)</x:f>
        <x:v>346.6149790068202</x:v>
      </x:c>
      <x:c r="Z736" s="9" t="n">
        <x:f>-MIN(U736,0)</x:f>
        <x:v>0</x:v>
      </x:c>
    </x:row>
    <x:row r="737" ht="23" customHeight="1">
      <x:c r="A737" s="2" t="str">
        <x:v>4H-Stoch-全期</x:v>
      </x:c>
      <x:c r="B737" s="2" t="str">
        <x:v>4H</x:v>
      </x:c>
      <x:c r="C737" s="2" t="str">
        <x:v>Stochastic</x:v>
      </x:c>
      <x:c r="D737" s="2" t="str">
        <x:v>全期</x:v>
      </x:c>
      <x:c r="E737" s="2" t="n">
        <x:v>82</x:v>
      </x:c>
      <x:c r="F737" s="2" t="str">
        <x:v>多</x:v>
      </x:c>
      <x:c r="G737" s="11" t="n">
        <x:v>45135.166666666664</x:v>
      </x:c>
      <x:c r="H737" s="11" t="n">
        <x:v>45135.333333333336</x:v>
      </x:c>
      <x:c r="I737" s="11" t="n">
        <x:v>45136.99998842592</x:v>
      </x:c>
      <x:c r="J737" s="9" t="n">
        <x:v>29209.8</x:v>
      </x:c>
      <x:c r="K737" s="9" t="n">
        <x:v>29284.8</x:v>
      </x:c>
      <x:c r="L737" s="9" t="n">
        <x:v>29215.641959999997</x:v>
      </x:c>
      <x:c r="M737" s="9" t="n">
        <x:v>29278.94304</x:v>
      </x:c>
      <x:c r="N737" s="10" t="n">
        <x:f>IF(F737="多",1,-1)*(K737/J737-1)</x:f>
        <x:v>0.002567631411375615</x:v>
      </x:c>
      <x:c r="O737" s="10" t="n">
        <x:f>IF(F737="多",1,-1)*(M737/L737-1)</x:f>
        <x:v>0.002166684548183806</x:v>
      </x:c>
      <x:c r="P737" s="10" t="n">
        <x:v>0.001001083342274092</x:v>
      </x:c>
      <x:c r="Q737" s="10" t="n">
        <x:v>0.00031317043101525207</x:v>
      </x:c>
      <x:c r="R737" s="10" t="n">
        <x:f>O737-P737-Q737</x:f>
        <x:v>0.0008524307748944619</x:v>
      </x:c>
      <x:c r="S737" s="9" t="n">
        <x:f>V736</x:f>
        <x:v>10142.831176641503</x:v>
      </x:c>
      <x:c r="T737" s="9" t="n">
        <x:f>S737/(1+'回测计划'!$B$33)</x:f>
        <x:v>10137.762295493756</x:v>
      </x:c>
      <x:c r="U737" s="9" t="n">
        <x:f>T737*R737</x:f>
        <x:v>8.641740569243602</x:v>
      </x:c>
      <x:c r="V737" s="9" t="n">
        <x:f>S737+U737</x:f>
        <x:v>10151.472917210745</x:v>
      </x:c>
      <x:c r="W737" s="2" t="n">
        <x:f>IF(N737&gt;0,1,0)</x:f>
        <x:v>1</x:v>
      </x:c>
      <x:c r="X737" s="2" t="n">
        <x:f>IF(U737&gt;0,1,0)</x:f>
        <x:v>1</x:v>
      </x:c>
      <x:c r="Y737" s="9" t="n">
        <x:f>MAX(U737,0)</x:f>
        <x:v>8.641740569243602</x:v>
      </x:c>
      <x:c r="Z737" s="9" t="n">
        <x:f>-MIN(U737,0)</x:f>
        <x:v>0</x:v>
      </x:c>
    </x:row>
    <x:row r="738" ht="23" customHeight="1">
      <x:c r="A738" s="2" t="str">
        <x:v>4H-Stoch-全期</x:v>
      </x:c>
      <x:c r="B738" s="2" t="str">
        <x:v>4H</x:v>
      </x:c>
      <x:c r="C738" s="2" t="str">
        <x:v>Stochastic</x:v>
      </x:c>
      <x:c r="D738" s="2" t="str">
        <x:v>全期</x:v>
      </x:c>
      <x:c r="E738" s="2" t="n">
        <x:v>83</x:v>
      </x:c>
      <x:c r="F738" s="2" t="str">
        <x:v>多</x:v>
      </x:c>
      <x:c r="G738" s="11" t="n">
        <x:v>45139.166666666664</x:v>
      </x:c>
      <x:c r="H738" s="11" t="n">
        <x:v>45139.333333333336</x:v>
      </x:c>
      <x:c r="I738" s="11" t="n">
        <x:v>45140.99998842592</x:v>
      </x:c>
      <x:c r="J738" s="9" t="n">
        <x:v>29220.8</x:v>
      </x:c>
      <x:c r="K738" s="9" t="n">
        <x:v>29312.6</x:v>
      </x:c>
      <x:c r="L738" s="9" t="n">
        <x:v>29226.64416</x:v>
      </x:c>
      <x:c r="M738" s="9" t="n">
        <x:v>29306.73748</x:v>
      </x:c>
      <x:c r="N738" s="10" t="n">
        <x:f>IF(F738="多",1,-1)*(K738/J738-1)</x:f>
        <x:v>0.0031415977659750016</x:v>
      </x:c>
      <x:c r="O738" s="10" t="n">
        <x:f>IF(F738="多",1,-1)*(M738/L738-1)</x:f>
        <x:v>0.002740421362149359</x:v>
      </x:c>
      <x:c r="P738" s="10" t="n">
        <x:v>0.0010013702106810747</x:v>
      </x:c>
      <x:c r="Q738" s="10" t="n">
        <x:v>0.00036880138400411744</x:v>
      </x:c>
      <x:c r="R738" s="10" t="n">
        <x:f>O738-P738-Q738</x:f>
        <x:v>0.001370249767464167</x:v>
      </x:c>
      <x:c r="S738" s="9" t="n">
        <x:f>V737</x:f>
        <x:v>10151.472917210745</x:v>
      </x:c>
      <x:c r="T738" s="9" t="n">
        <x:f>S738/(1+'回测计划'!$B$33)</x:f>
        <x:v>10146.39971735207</x:v>
      </x:c>
      <x:c r="U738" s="9" t="n">
        <x:f>T738*R738</x:f>
        <x:v>13.903101853300162</x:v>
      </x:c>
      <x:c r="V738" s="9" t="n">
        <x:f>S738+U738</x:f>
        <x:v>10165.376019064046</x:v>
      </x:c>
      <x:c r="W738" s="2" t="n">
        <x:f>IF(N738&gt;0,1,0)</x:f>
        <x:v>1</x:v>
      </x:c>
      <x:c r="X738" s="2" t="n">
        <x:f>IF(U738&gt;0,1,0)</x:f>
        <x:v>1</x:v>
      </x:c>
      <x:c r="Y738" s="9" t="n">
        <x:f>MAX(U738,0)</x:f>
        <x:v>13.903101853300162</x:v>
      </x:c>
      <x:c r="Z738" s="9" t="n">
        <x:f>-MIN(U738,0)</x:f>
        <x:v>0</x:v>
      </x:c>
    </x:row>
    <x:row r="739" ht="23" customHeight="1">
      <x:c r="A739" s="2" t="str">
        <x:v>4H-Stoch-全期</x:v>
      </x:c>
      <x:c r="B739" s="2" t="str">
        <x:v>4H</x:v>
      </x:c>
      <x:c r="C739" s="2" t="str">
        <x:v>Stochastic</x:v>
      </x:c>
      <x:c r="D739" s="2" t="str">
        <x:v>全期</x:v>
      </x:c>
      <x:c r="E739" s="2" t="n">
        <x:v>84</x:v>
      </x:c>
      <x:c r="F739" s="2" t="str">
        <x:v>多</x:v>
      </x:c>
      <x:c r="G739" s="11" t="n">
        <x:v>45146.00000000001</x:v>
      </x:c>
      <x:c r="H739" s="11" t="n">
        <x:v>45146.166666666664</x:v>
      </x:c>
      <x:c r="I739" s="11" t="n">
        <x:v>45147.833321759266</x:v>
      </x:c>
      <x:c r="J739" s="9" t="n">
        <x:v>29144.9</x:v>
      </x:c>
      <x:c r="K739" s="9" t="n">
        <x:v>29877.1</x:v>
      </x:c>
      <x:c r="L739" s="9" t="n">
        <x:v>29150.72898</x:v>
      </x:c>
      <x:c r="M739" s="9" t="n">
        <x:v>29871.12458</x:v>
      </x:c>
      <x:c r="N739" s="10" t="n">
        <x:f>IF(F739="多",1,-1)*(K739/J739-1)</x:f>
        <x:v>0.025122748748494406</x:v>
      </x:c>
      <x:c r="O739" s="10" t="n">
        <x:f>IF(F739="多",1,-1)*(M739/L739-1)</x:f>
        <x:v>0.024712781642416415</x:v>
      </x:c>
      <x:c r="P739" s="10" t="n">
        <x:v>0.0010123563908212084</x:v>
      </x:c>
      <x:c r="Q739" s="10" t="n">
        <x:v>0.00043201790338212224</x:v>
      </x:c>
      <x:c r="R739" s="10" t="n">
        <x:f>O739-P739-Q739</x:f>
        <x:v>0.023268407348213085</x:v>
      </x:c>
      <x:c r="S739" s="9" t="n">
        <x:f>V738</x:f>
        <x:v>10165.376019064046</x:v>
      </x:c>
      <x:c r="T739" s="9" t="n">
        <x:f>S739/(1+'回测计划'!$B$33)</x:f>
        <x:v>10160.295871128483</x:v>
      </x:c>
      <x:c r="U739" s="9" t="n">
        <x:f>T739*R739</x:f>
        <x:v>236.41390310778505</x:v>
      </x:c>
      <x:c r="V739" s="9" t="n">
        <x:f>S739+U739</x:f>
        <x:v>10401.78992217183</x:v>
      </x:c>
      <x:c r="W739" s="2" t="n">
        <x:f>IF(N739&gt;0,1,0)</x:f>
        <x:v>1</x:v>
      </x:c>
      <x:c r="X739" s="2" t="n">
        <x:f>IF(U739&gt;0,1,0)</x:f>
        <x:v>1</x:v>
      </x:c>
      <x:c r="Y739" s="9" t="n">
        <x:f>MAX(U739,0)</x:f>
        <x:v>236.41390310778505</x:v>
      </x:c>
      <x:c r="Z739" s="9" t="n">
        <x:f>-MIN(U739,0)</x:f>
        <x:v>0</x:v>
      </x:c>
    </x:row>
    <x:row r="740" ht="23" customHeight="1">
      <x:c r="A740" s="2" t="str">
        <x:v>4H-Stoch-全期</x:v>
      </x:c>
      <x:c r="B740" s="2" t="str">
        <x:v>4H</x:v>
      </x:c>
      <x:c r="C740" s="2" t="str">
        <x:v>Stochastic</x:v>
      </x:c>
      <x:c r="D740" s="2" t="str">
        <x:v>全期</x:v>
      </x:c>
      <x:c r="E740" s="2" t="n">
        <x:v>85</x:v>
      </x:c>
      <x:c r="F740" s="2" t="str">
        <x:v>多</x:v>
      </x:c>
      <x:c r="G740" s="11" t="n">
        <x:v>45154.166666666664</x:v>
      </x:c>
      <x:c r="H740" s="11" t="n">
        <x:v>45154.333333333336</x:v>
      </x:c>
      <x:c r="I740" s="11" t="n">
        <x:v>45155.99998842592</x:v>
      </x:c>
      <x:c r="J740" s="9" t="n">
        <x:v>29188.9</x:v>
      </x:c>
      <x:c r="K740" s="9" t="n">
        <x:v>27920.9</x:v>
      </x:c>
      <x:c r="L740" s="9" t="n">
        <x:v>29194.73778</x:v>
      </x:c>
      <x:c r="M740" s="9" t="n">
        <x:v>27915.315820000003</x:v>
      </x:c>
      <x:c r="N740" s="10" t="n">
        <x:f>IF(F740="多",1,-1)*(K740/J740-1)</x:f>
        <x:v>-0.04344117113012136</x:v>
      </x:c>
      <x:c r="O740" s="10" t="n">
        <x:f>IF(F740="多",1,-1)*(M740/L740-1)</x:f>
        <x:v>-0.04382371815226482</x:v>
      </x:c>
      <x:c r="P740" s="10" t="n">
        <x:v>0.0009780881409238676</x:v>
      </x:c>
      <x:c r="Q740" s="10" t="n">
        <x:v>0.0003960042418301552</x:v>
      </x:c>
      <x:c r="R740" s="10" t="n">
        <x:f>O740-P740-Q740</x:f>
        <x:v>-0.04519781053501885</x:v>
      </x:c>
      <x:c r="S740" s="9" t="n">
        <x:f>V739</x:f>
        <x:v>10401.78992217183</x:v>
      </x:c>
      <x:c r="T740" s="9" t="n">
        <x:f>S740/(1+'回测计划'!$B$33)</x:f>
        <x:v>10396.591626358651</x:v>
      </x:c>
      <x:c r="U740" s="9" t="n">
        <x:f>T740*R740</x:f>
        <x:v>-469.9031785381218</x:v>
      </x:c>
      <x:c r="V740" s="9" t="n">
        <x:f>S740+U740</x:f>
        <x:v>9931.88674363371</x:v>
      </x:c>
      <x:c r="W740" s="2" t="n">
        <x:f>IF(N740&gt;0,1,0)</x:f>
        <x:v>0</x:v>
      </x:c>
      <x:c r="X740" s="2" t="n">
        <x:f>IF(U740&gt;0,1,0)</x:f>
        <x:v>0</x:v>
      </x:c>
      <x:c r="Y740" s="9" t="n">
        <x:f>MAX(U740,0)</x:f>
        <x:v>0</x:v>
      </x:c>
      <x:c r="Z740" s="9" t="n">
        <x:f>-MIN(U740,0)</x:f>
        <x:v>469.9031785381218</x:v>
      </x:c>
    </x:row>
    <x:row r="741" ht="23" customHeight="1">
      <x:c r="A741" s="2" t="str">
        <x:v>4H-Stoch-全期</x:v>
      </x:c>
      <x:c r="B741" s="2" t="str">
        <x:v>4H</x:v>
      </x:c>
      <x:c r="C741" s="2" t="str">
        <x:v>Stochastic</x:v>
      </x:c>
      <x:c r="D741" s="2" t="str">
        <x:v>全期</x:v>
      </x:c>
      <x:c r="E741" s="2" t="n">
        <x:v>86</x:v>
      </x:c>
      <x:c r="F741" s="2" t="str">
        <x:v>多</x:v>
      </x:c>
      <x:c r="G741" s="11" t="n">
        <x:v>45166.666666666664</x:v>
      </x:c>
      <x:c r="H741" s="11" t="n">
        <x:v>45166.833333333336</x:v>
      </x:c>
      <x:c r="I741" s="11" t="n">
        <x:v>45168.49998842592</x:v>
      </x:c>
      <x:c r="J741" s="9" t="n">
        <x:v>25992.8</x:v>
      </x:c>
      <x:c r="K741" s="9" t="n">
        <x:v>27379.3</x:v>
      </x:c>
      <x:c r="L741" s="9" t="n">
        <x:v>25997.99856</x:v>
      </x:c>
      <x:c r="M741" s="9" t="n">
        <x:v>27373.82414</x:v>
      </x:c>
      <x:c r="N741" s="10" t="n">
        <x:f>IF(F741="多",1,-1)*(K741/J741-1)</x:f>
        <x:v>0.053341694623126434</x:v>
      </x:c>
      <x:c r="O741" s="10" t="n">
        <x:f>IF(F741="多",1,-1)*(M741/L741-1)</x:f>
        <x:v>0.05292044219576275</x:v>
      </x:c>
      <x:c r="P741" s="10" t="n">
        <x:v>0.0010264602210978814</x:v>
      </x:c>
      <x:c r="Q741" s="10" t="n">
        <x:v>0.000027944597939961215</x:v>
      </x:c>
      <x:c r="R741" s="10" t="n">
        <x:f>O741-P741-Q741</x:f>
        <x:v>0.051866037376724905</x:v>
      </x:c>
      <x:c r="S741" s="9" t="n">
        <x:f>V740</x:f>
        <x:v>9931.88674363371</x:v>
      </x:c>
      <x:c r="T741" s="9" t="n">
        <x:f>S741/(1+'回测计划'!$B$33)</x:f>
        <x:v>9926.923281992713</x:v>
      </x:c>
      <x:c r="U741" s="9" t="n">
        <x:f>T741*R741</x:f>
        <x:v>514.8701739797148</x:v>
      </x:c>
      <x:c r="V741" s="9" t="n">
        <x:f>S741+U741</x:f>
        <x:v>10446.756917613424</x:v>
      </x:c>
      <x:c r="W741" s="2" t="n">
        <x:f>IF(N741&gt;0,1,0)</x:f>
        <x:v>1</x:v>
      </x:c>
      <x:c r="X741" s="2" t="n">
        <x:f>IF(U741&gt;0,1,0)</x:f>
        <x:v>1</x:v>
      </x:c>
      <x:c r="Y741" s="9" t="n">
        <x:f>MAX(U741,0)</x:f>
        <x:v>514.8701739797148</x:v>
      </x:c>
      <x:c r="Z741" s="9" t="n">
        <x:f>-MIN(U741,0)</x:f>
        <x:v>0</x:v>
      </x:c>
    </x:row>
    <x:row r="742" ht="23" customHeight="1">
      <x:c r="A742" s="2" t="str">
        <x:v>4H-Stoch-全期</x:v>
      </x:c>
      <x:c r="B742" s="2" t="str">
        <x:v>4H</x:v>
      </x:c>
      <x:c r="C742" s="2" t="str">
        <x:v>Stochastic</x:v>
      </x:c>
      <x:c r="D742" s="2" t="str">
        <x:v>全期</x:v>
      </x:c>
      <x:c r="E742" s="2" t="n">
        <x:v>87</x:v>
      </x:c>
      <x:c r="F742" s="2" t="str">
        <x:v>空</x:v>
      </x:c>
      <x:c r="G742" s="11" t="n">
        <x:v>45183.00000000001</x:v>
      </x:c>
      <x:c r="H742" s="11" t="n">
        <x:v>45183.166666666664</x:v>
      </x:c>
      <x:c r="I742" s="11" t="n">
        <x:v>45184.833321759266</x:v>
      </x:c>
      <x:c r="J742" s="9" t="n">
        <x:v>26129.4</x:v>
      </x:c>
      <x:c r="K742" s="9" t="n">
        <x:v>26415.3</x:v>
      </x:c>
      <x:c r="L742" s="9" t="n">
        <x:v>26124.174120000003</x:v>
      </x:c>
      <x:c r="M742" s="9" t="n">
        <x:v>26420.583059999997</x:v>
      </x:c>
      <x:c r="N742" s="10" t="n">
        <x:f>IF(F742="多",1,-1)*(K742/J742-1)</x:f>
        <x:v>-0.010941697857585586</x:v>
      </x:c>
      <x:c r="O742" s="10" t="n">
        <x:f>IF(F742="多",1,-1)*(M742/L742-1)</x:f>
        <x:v>-0.011346155428242577</x:v>
      </x:c>
      <x:c r="P742" s="10" t="n">
        <x:v>0.0010056730777141213</x:v>
      </x:c>
      <x:c r="Q742" s="10" t="n">
        <x:v>0.00004384777665072705</x:v>
      </x:c>
      <x:c r="R742" s="10" t="n">
        <x:f>O742-P742-Q742</x:f>
        <x:v>-0.012395676282607427</x:v>
      </x:c>
      <x:c r="S742" s="9" t="n">
        <x:f>V741</x:f>
        <x:v>10446.756917613424</x:v>
      </x:c>
      <x:c r="T742" s="9" t="n">
        <x:f>S742/(1+'回测计划'!$B$33)</x:f>
        <x:v>10441.536149538655</x:v>
      </x:c>
      <x:c r="U742" s="9" t="n">
        <x:f>T742*R742</x:f>
        <x:v>-129.42990200282438</x:v>
      </x:c>
      <x:c r="V742" s="9" t="n">
        <x:f>S742+U742</x:f>
        <x:v>10317.3270156106</x:v>
      </x:c>
      <x:c r="W742" s="2" t="n">
        <x:f>IF(N742&gt;0,1,0)</x:f>
        <x:v>0</x:v>
      </x:c>
      <x:c r="X742" s="2" t="n">
        <x:f>IF(U742&gt;0,1,0)</x:f>
        <x:v>0</x:v>
      </x:c>
      <x:c r="Y742" s="9" t="n">
        <x:f>MAX(U742,0)</x:f>
        <x:v>0</x:v>
      </x:c>
      <x:c r="Z742" s="9" t="n">
        <x:f>-MIN(U742,0)</x:f>
        <x:v>129.42990200282438</x:v>
      </x:c>
    </x:row>
    <x:row r="743" ht="23" customHeight="1">
      <x:c r="A743" s="2" t="str">
        <x:v>4H-Stoch-全期</x:v>
      </x:c>
      <x:c r="B743" s="2" t="str">
        <x:v>4H</x:v>
      </x:c>
      <x:c r="C743" s="2" t="str">
        <x:v>Stochastic</x:v>
      </x:c>
      <x:c r="D743" s="2" t="str">
        <x:v>全期</x:v>
      </x:c>
      <x:c r="E743" s="2" t="n">
        <x:v>88</x:v>
      </x:c>
      <x:c r="F743" s="2" t="str">
        <x:v>空</x:v>
      </x:c>
      <x:c r="G743" s="11" t="n">
        <x:v>45189.00000000001</x:v>
      </x:c>
      <x:c r="H743" s="11" t="n">
        <x:v>45189.166666666664</x:v>
      </x:c>
      <x:c r="I743" s="11" t="n">
        <x:v>45190.833321759266</x:v>
      </x:c>
      <x:c r="J743" s="9" t="n">
        <x:v>27172.1</x:v>
      </x:c>
      <x:c r="K743" s="9" t="n">
        <x:v>26722.7</x:v>
      </x:c>
      <x:c r="L743" s="9" t="n">
        <x:v>27166.66558</x:v>
      </x:c>
      <x:c r="M743" s="9" t="n">
        <x:v>26728.04454</x:v>
      </x:c>
      <x:c r="N743" s="10" t="n">
        <x:f>IF(F743="多",1,-1)*(K743/J743-1)</x:f>
        <x:v>0.016539023483646775</x:v>
      </x:c>
      <x:c r="O743" s="10" t="n">
        <x:f>IF(F743="多",1,-1)*(M743/L743-1)</x:f>
        <x:v>0.016145560400423697</x:v>
      </x:c>
      <x:c r="P743" s="10" t="n">
        <x:v>0.0009919272197997883</x:v>
      </x:c>
      <x:c r="Q743" s="10" t="n">
        <x:v>0.00003129915728878845</x:v>
      </x:c>
      <x:c r="R743" s="10" t="n">
        <x:f>O743-P743-Q743</x:f>
        <x:v>0.015122334023335121</x:v>
      </x:c>
      <x:c r="S743" s="9" t="n">
        <x:f>V742</x:f>
        <x:v>10317.3270156106</x:v>
      </x:c>
      <x:c r="T743" s="9" t="n">
        <x:f>S743/(1+'回测计划'!$B$33)</x:f>
        <x:v>10312.170930145527</x:v>
      </x:c>
      <x:c r="U743" s="9" t="n">
        <x:f>T743*R743</x:f>
        <x:v>155.9440933113871</x:v>
      </x:c>
      <x:c r="V743" s="9" t="n">
        <x:f>S743+U743</x:f>
        <x:v>10473.271108921987</x:v>
      </x:c>
      <x:c r="W743" s="2" t="n">
        <x:f>IF(N743&gt;0,1,0)</x:f>
        <x:v>1</x:v>
      </x:c>
      <x:c r="X743" s="2" t="n">
        <x:f>IF(U743&gt;0,1,0)</x:f>
        <x:v>1</x:v>
      </x:c>
      <x:c r="Y743" s="9" t="n">
        <x:f>MAX(U743,0)</x:f>
        <x:v>155.9440933113871</x:v>
      </x:c>
      <x:c r="Z743" s="9" t="n">
        <x:f>-MIN(U743,0)</x:f>
        <x:v>0</x:v>
      </x:c>
    </x:row>
    <x:row r="744" ht="23" customHeight="1">
      <x:c r="A744" s="2" t="str">
        <x:v>4H-Stoch-全期</x:v>
      </x:c>
      <x:c r="B744" s="2" t="str">
        <x:v>4H</x:v>
      </x:c>
      <x:c r="C744" s="2" t="str">
        <x:v>Stochastic</x:v>
      </x:c>
      <x:c r="D744" s="2" t="str">
        <x:v>全期</x:v>
      </x:c>
      <x:c r="E744" s="2" t="n">
        <x:v>89</x:v>
      </x:c>
      <x:c r="F744" s="2" t="str">
        <x:v>多</x:v>
      </x:c>
      <x:c r="G744" s="11" t="n">
        <x:v>45194.50000000001</x:v>
      </x:c>
      <x:c r="H744" s="11" t="n">
        <x:v>45194.666666666664</x:v>
      </x:c>
      <x:c r="I744" s="11" t="n">
        <x:v>45196.333321759266</x:v>
      </x:c>
      <x:c r="J744" s="9" t="n">
        <x:v>26176.7</x:v>
      </x:c>
      <x:c r="K744" s="9" t="n">
        <x:v>26208.8</x:v>
      </x:c>
      <x:c r="L744" s="9" t="n">
        <x:v>26181.93534</x:v>
      </x:c>
      <x:c r="M744" s="9" t="n">
        <x:v>26203.55824</x:v>
      </x:c>
      <x:c r="N744" s="10" t="n">
        <x:f>IF(F744="多",1,-1)*(K744/J744-1)</x:f>
        <x:v>0.0012262813876462442</x:v>
      </x:c>
      <x:c r="O744" s="10" t="n">
        <x:f>IF(F744="多",1,-1)*(M744/L744-1)</x:f>
        <x:v>0.0008258709571773437</x:v>
      </x:c>
      <x:c r="P744" s="10" t="n">
        <x:v>0.0010004129354785887</x:v>
      </x:c>
      <x:c r="Q744" s="10" t="n">
        <x:v>0.000052678900741651106</x:v>
      </x:c>
      <x:c r="R744" s="10" t="n">
        <x:f>O744-P744-Q744</x:f>
        <x:v>-0.00022722087904289607</x:v>
      </x:c>
      <x:c r="S744" s="9" t="n">
        <x:f>V743</x:f>
        <x:v>10473.271108921987</x:v>
      </x:c>
      <x:c r="T744" s="9" t="n">
        <x:f>S744/(1+'回测计划'!$B$33)</x:f>
        <x:v>10468.037090376798</x:v>
      </x:c>
      <x:c r="U744" s="9" t="n">
        <x:f>T744*R744</x:f>
        <x:v>-2.3785565895290564</x:v>
      </x:c>
      <x:c r="V744" s="9" t="n">
        <x:f>S744+U744</x:f>
        <x:v>10470.892552332458</x:v>
      </x:c>
      <x:c r="W744" s="2" t="n">
        <x:f>IF(N744&gt;0,1,0)</x:f>
        <x:v>1</x:v>
      </x:c>
      <x:c r="X744" s="2" t="n">
        <x:f>IF(U744&gt;0,1,0)</x:f>
        <x:v>0</x:v>
      </x:c>
      <x:c r="Y744" s="9" t="n">
        <x:f>MAX(U744,0)</x:f>
        <x:v>0</x:v>
      </x:c>
      <x:c r="Z744" s="9" t="n">
        <x:f>-MIN(U744,0)</x:f>
        <x:v>2.3785565895290564</x:v>
      </x:c>
    </x:row>
    <x:row r="745" ht="23" customHeight="1">
      <x:c r="A745" s="2" t="str">
        <x:v>4H-Stoch-全期</x:v>
      </x:c>
      <x:c r="B745" s="2" t="str">
        <x:v>4H</x:v>
      </x:c>
      <x:c r="C745" s="2" t="str">
        <x:v>Stochastic</x:v>
      </x:c>
      <x:c r="D745" s="2" t="str">
        <x:v>全期</x:v>
      </x:c>
      <x:c r="E745" s="2" t="n">
        <x:v>90</x:v>
      </x:c>
      <x:c r="F745" s="2" t="str">
        <x:v>空</x:v>
      </x:c>
      <x:c r="G745" s="11" t="n">
        <x:v>45200.833333333336</x:v>
      </x:c>
      <x:c r="H745" s="11" t="n">
        <x:v>45201.00000000001</x:v>
      </x:c>
      <x:c r="I745" s="11" t="n">
        <x:v>45202.666655092595</x:v>
      </x:c>
      <x:c r="J745" s="9" t="n">
        <x:v>27135.8</x:v>
      </x:c>
      <x:c r="K745" s="9" t="n">
        <x:v>27528.1</x:v>
      </x:c>
      <x:c r="L745" s="9" t="n">
        <x:v>27130.37284</x:v>
      </x:c>
      <x:c r="M745" s="9" t="n">
        <x:v>27533.60562</x:v>
      </x:c>
      <x:c r="N745" s="10" t="n">
        <x:f>IF(F745="多",1,-1)*(K745/J745-1)</x:f>
        <x:v>-0.014456916693077027</x:v>
      </x:c>
      <x:c r="O745" s="10" t="n">
        <x:f>IF(F745="多",1,-1)*(M745/L745-1)</x:f>
        <x:v>-0.014862780632542094</x:v>
      </x:c>
      <x:c r="P745" s="10" t="n">
        <x:v>0.001007431390316271</x:v>
      </x:c>
      <x:c r="Q745" s="10" t="n">
        <x:v>-0.00009473521499892752</x:v>
      </x:c>
      <x:c r="R745" s="10" t="n">
        <x:f>O745-P745-Q745</x:f>
        <x:v>-0.01577547680785944</x:v>
      </x:c>
      <x:c r="S745" s="9" t="n">
        <x:f>V744</x:f>
        <x:v>10470.892552332458</x:v>
      </x:c>
      <x:c r="T745" s="9" t="n">
        <x:f>S745/(1+'回测计划'!$B$33)</x:f>
        <x:v>10465.659722471222</x:v>
      </x:c>
      <x:c r="U745" s="9" t="n">
        <x:f>T745*R745</x:f>
        <x:v>-165.1007722307934</x:v>
      </x:c>
      <x:c r="V745" s="9" t="n">
        <x:f>S745+U745</x:f>
        <x:v>10305.791780101665</x:v>
      </x:c>
      <x:c r="W745" s="2" t="n">
        <x:f>IF(N745&gt;0,1,0)</x:f>
        <x:v>0</x:v>
      </x:c>
      <x:c r="X745" s="2" t="n">
        <x:f>IF(U745&gt;0,1,0)</x:f>
        <x:v>0</x:v>
      </x:c>
      <x:c r="Y745" s="9" t="n">
        <x:f>MAX(U745,0)</x:f>
        <x:v>0</x:v>
      </x:c>
      <x:c r="Z745" s="9" t="n">
        <x:f>-MIN(U745,0)</x:f>
        <x:v>165.1007722307934</x:v>
      </x:c>
    </x:row>
    <x:row r="746" ht="23" customHeight="1">
      <x:c r="A746" s="2" t="str">
        <x:v>4H-Stoch-全期</x:v>
      </x:c>
      <x:c r="B746" s="2" t="str">
        <x:v>4H</x:v>
      </x:c>
      <x:c r="C746" s="2" t="str">
        <x:v>Stochastic</x:v>
      </x:c>
      <x:c r="D746" s="2" t="str">
        <x:v>全期</x:v>
      </x:c>
      <x:c r="E746" s="2" t="n">
        <x:v>91</x:v>
      </x:c>
      <x:c r="F746" s="2" t="str">
        <x:v>空</x:v>
      </x:c>
      <x:c r="G746" s="11" t="n">
        <x:v>45221.166666666664</x:v>
      </x:c>
      <x:c r="H746" s="11" t="n">
        <x:v>45221.333333333336</x:v>
      </x:c>
      <x:c r="I746" s="11" t="n">
        <x:v>45222.99998842592</x:v>
      </x:c>
      <x:c r="J746" s="9" t="n">
        <x:v>29895.4</x:v>
      </x:c>
      <x:c r="K746" s="9" t="n">
        <x:v>30864.1</x:v>
      </x:c>
      <x:c r="L746" s="9" t="n">
        <x:v>29889.42092</x:v>
      </x:c>
      <x:c r="M746" s="9" t="n">
        <x:v>30870.27282</x:v>
      </x:c>
      <x:c r="N746" s="10" t="n">
        <x:f>IF(F746="多",1,-1)*(K746/J746-1)</x:f>
        <x:v>-0.03240297838463424</x:v>
      </x:c>
      <x:c r="O746" s="10" t="n">
        <x:f>IF(F746="多",1,-1)*(M746/L746-1)</x:f>
        <x:v>-0.03281602218474822</x:v>
      </x:c>
      <x:c r="P746" s="10" t="n">
        <x:v>0.001016408011092374</x:v>
      </x:c>
      <x:c r="Q746" s="10" t="n">
        <x:v>-0.0002374245265571721</x:v>
      </x:c>
      <x:c r="R746" s="10" t="n">
        <x:f>O746-P746-Q746</x:f>
        <x:v>-0.03359500566928342</x:v>
      </x:c>
      <x:c r="S746" s="9" t="n">
        <x:f>V745</x:f>
        <x:v>10305.791780101665</x:v>
      </x:c>
      <x:c r="T746" s="9" t="n">
        <x:f>S746/(1+'回测计划'!$B$33)</x:f>
        <x:v>10300.64145937198</x:v>
      </x:c>
      <x:c r="U746" s="9" t="n">
        <x:f>T746*R746</x:f>
        <x:v>-346.05010822485747</x:v>
      </x:c>
      <x:c r="V746" s="9" t="n">
        <x:f>S746+U746</x:f>
        <x:v>9959.741671876807</x:v>
      </x:c>
      <x:c r="W746" s="2" t="n">
        <x:f>IF(N746&gt;0,1,0)</x:f>
        <x:v>0</x:v>
      </x:c>
      <x:c r="X746" s="2" t="n">
        <x:f>IF(U746&gt;0,1,0)</x:f>
        <x:v>0</x:v>
      </x:c>
      <x:c r="Y746" s="9" t="n">
        <x:f>MAX(U746,0)</x:f>
        <x:v>0</x:v>
      </x:c>
      <x:c r="Z746" s="9" t="n">
        <x:f>-MIN(U746,0)</x:f>
        <x:v>346.05010822485747</x:v>
      </x:c>
    </x:row>
    <x:row r="747" ht="23" customHeight="1">
      <x:c r="A747" s="2" t="str">
        <x:v>4H-Stoch-全期</x:v>
      </x:c>
      <x:c r="B747" s="2" t="str">
        <x:v>4H</x:v>
      </x:c>
      <x:c r="C747" s="2" t="str">
        <x:v>Stochastic</x:v>
      </x:c>
      <x:c r="D747" s="2" t="str">
        <x:v>全期</x:v>
      </x:c>
      <x:c r="E747" s="2" t="n">
        <x:v>92</x:v>
      </x:c>
      <x:c r="F747" s="2" t="str">
        <x:v>空</x:v>
      </x:c>
      <x:c r="G747" s="11" t="n">
        <x:v>45225.00000000001</x:v>
      </x:c>
      <x:c r="H747" s="11" t="n">
        <x:v>45225.166666666664</x:v>
      </x:c>
      <x:c r="I747" s="11" t="n">
        <x:v>45226.833321759266</x:v>
      </x:c>
      <x:c r="J747" s="9" t="n">
        <x:v>34732</x:v>
      </x:c>
      <x:c r="K747" s="9" t="n">
        <x:v>34055.3</x:v>
      </x:c>
      <x:c r="L747" s="9" t="n">
        <x:v>34725.0536</x:v>
      </x:c>
      <x:c r="M747" s="9" t="n">
        <x:v>34062.11106</x:v>
      </x:c>
      <x:c r="N747" s="10" t="n">
        <x:f>IF(F747="多",1,-1)*(K747/J747-1)</x:f>
        <x:v>0.019483473453875355</x:v>
      </x:c>
      <x:c r="O747" s="10" t="n">
        <x:f>IF(F747="多",1,-1)*(M747/L747-1)</x:f>
        <x:v>0.019091188386243352</x:v>
      </x:c>
      <x:c r="P747" s="10" t="n">
        <x:v>0.0009904544058068783</x:v>
      </x:c>
      <x:c r="Q747" s="10" t="n">
        <x:v>-0.0004932879354864512</x:v>
      </x:c>
      <x:c r="R747" s="10" t="n">
        <x:f>O747-P747-Q747</x:f>
        <x:v>0.018594021915922923</x:v>
      </x:c>
      <x:c r="S747" s="9" t="n">
        <x:f>V746</x:f>
        <x:v>9959.741671876807</x:v>
      </x:c>
      <x:c r="T747" s="9" t="n">
        <x:f>S747/(1+'回测计划'!$B$33)</x:f>
        <x:v>9954.764289731942</x:v>
      </x:c>
      <x:c r="U747" s="9" t="n">
        <x:f>T747*R747</x:f>
        <x:v>185.09910537112262</x:v>
      </x:c>
      <x:c r="V747" s="9" t="n">
        <x:f>S747+U747</x:f>
        <x:v>10144.84077724793</x:v>
      </x:c>
      <x:c r="W747" s="2" t="n">
        <x:f>IF(N747&gt;0,1,0)</x:f>
        <x:v>1</x:v>
      </x:c>
      <x:c r="X747" s="2" t="n">
        <x:f>IF(U747&gt;0,1,0)</x:f>
        <x:v>1</x:v>
      </x:c>
      <x:c r="Y747" s="9" t="n">
        <x:f>MAX(U747,0)</x:f>
        <x:v>185.09910537112262</x:v>
      </x:c>
      <x:c r="Z747" s="9" t="n">
        <x:f>-MIN(U747,0)</x:f>
        <x:v>0</x:v>
      </x:c>
    </x:row>
    <x:row r="748" ht="23" customHeight="1">
      <x:c r="A748" s="2" t="str">
        <x:v>4H-Stoch-全期</x:v>
      </x:c>
      <x:c r="B748" s="2" t="str">
        <x:v>4H</x:v>
      </x:c>
      <x:c r="C748" s="2" t="str">
        <x:v>Stochastic</x:v>
      </x:c>
      <x:c r="D748" s="2" t="str">
        <x:v>全期</x:v>
      </x:c>
      <x:c r="E748" s="2" t="n">
        <x:v>93</x:v>
      </x:c>
      <x:c r="F748" s="2" t="str">
        <x:v>空</x:v>
      </x:c>
      <x:c r="G748" s="11" t="n">
        <x:v>45241.333333333336</x:v>
      </x:c>
      <x:c r="H748" s="11" t="n">
        <x:v>45241.50000000001</x:v>
      </x:c>
      <x:c r="I748" s="11" t="n">
        <x:v>45243.166655092595</x:v>
      </x:c>
      <x:c r="J748" s="9" t="n">
        <x:v>37064.2</x:v>
      </x:c>
      <x:c r="K748" s="9" t="n">
        <x:v>37134</x:v>
      </x:c>
      <x:c r="L748" s="9" t="n">
        <x:v>37056.78716</x:v>
      </x:c>
      <x:c r="M748" s="9" t="n">
        <x:v>37141.4268</x:v>
      </x:c>
      <x:c r="N748" s="10" t="n">
        <x:f>IF(F748="多",1,-1)*(K748/J748-1)</x:f>
        <x:v>-0.0018832188472974742</x:v>
      </x:c>
      <x:c r="O748" s="10" t="n">
        <x:f>IF(F748="多",1,-1)*(M748/L748-1)</x:f>
        <x:v>-0.002284052301527284</x:v>
      </x:c>
      <x:c r="P748" s="10" t="n">
        <x:v>0.0010011420261507636</x:v>
      </x:c>
      <x:c r="Q748" s="10" t="n">
        <x:v>-0.0009758122972958551</x:v>
      </x:c>
      <x:c r="R748" s="10" t="n">
        <x:f>O748-P748-Q748</x:f>
        <x:v>-0.002309382030382193</x:v>
      </x:c>
      <x:c r="S748" s="9" t="n">
        <x:f>V747</x:f>
        <x:v>10144.84077724793</x:v>
      </x:c>
      <x:c r="T748" s="9" t="n">
        <x:f>S748/(1+'回测计划'!$B$33)</x:f>
        <x:v>10139.770891802029</x:v>
      </x:c>
      <x:c r="U748" s="9" t="n">
        <x:f>T748*R748</x:f>
        <x:v>-23.416604689720028</x:v>
      </x:c>
      <x:c r="V748" s="9" t="n">
        <x:f>S748+U748</x:f>
        <x:v>10121.424172558209</x:v>
      </x:c>
      <x:c r="W748" s="2" t="n">
        <x:f>IF(N748&gt;0,1,0)</x:f>
        <x:v>0</x:v>
      </x:c>
      <x:c r="X748" s="2" t="n">
        <x:f>IF(U748&gt;0,1,0)</x:f>
        <x:v>0</x:v>
      </x:c>
      <x:c r="Y748" s="9" t="n">
        <x:f>MAX(U748,0)</x:f>
        <x:v>0</x:v>
      </x:c>
      <x:c r="Z748" s="9" t="n">
        <x:f>-MIN(U748,0)</x:f>
        <x:v>23.416604689720028</x:v>
      </x:c>
    </x:row>
    <x:row r="749" ht="23" customHeight="1">
      <x:c r="A749" s="2" t="str">
        <x:v>4H-Stoch-全期</x:v>
      </x:c>
      <x:c r="B749" s="2" t="str">
        <x:v>4H</x:v>
      </x:c>
      <x:c r="C749" s="2" t="str">
        <x:v>Stochastic</x:v>
      </x:c>
      <x:c r="D749" s="2" t="str">
        <x:v>全期</x:v>
      </x:c>
      <x:c r="E749" s="2" t="n">
        <x:v>94</x:v>
      </x:c>
      <x:c r="F749" s="2" t="str">
        <x:v>空</x:v>
      </x:c>
      <x:c r="G749" s="11" t="n">
        <x:v>45262.166666666664</x:v>
      </x:c>
      <x:c r="H749" s="11" t="n">
        <x:v>45262.333333333336</x:v>
      </x:c>
      <x:c r="I749" s="11" t="n">
        <x:v>45263.99998842592</x:v>
      </x:c>
      <x:c r="J749" s="9" t="n">
        <x:v>38659.9</x:v>
      </x:c>
      <x:c r="K749" s="9" t="n">
        <x:v>39758.5</x:v>
      </x:c>
      <x:c r="L749" s="9" t="n">
        <x:v>38652.168020000005</x:v>
      </x:c>
      <x:c r="M749" s="9" t="n">
        <x:v>39766.4517</x:v>
      </x:c>
      <x:c r="N749" s="10" t="n">
        <x:f>IF(F749="多",1,-1)*(K749/J749-1)</x:f>
        <x:v>-0.02841704194785799</x:v>
      </x:c>
      <x:c r="O749" s="10" t="n">
        <x:f>IF(F749="多",1,-1)*(M749/L749-1)</x:f>
        <x:v>-0.028828491054458505</x:v>
      </x:c>
      <x:c r="P749" s="10" t="n">
        <x:v>0.0010144142455272291</x:v>
      </x:c>
      <x:c r="Q749" s="10" t="n">
        <x:v>-0.00035967311704746853</x:v>
      </x:c>
      <x:c r="R749" s="10" t="n">
        <x:f>O749-P749-Q749</x:f>
        <x:v>-0.029483232182938267</x:v>
      </x:c>
      <x:c r="S749" s="9" t="n">
        <x:f>V748</x:f>
        <x:v>10121.424172558209</x:v>
      </x:c>
      <x:c r="T749" s="9" t="n">
        <x:f>S749/(1+'回测计划'!$B$33)</x:f>
        <x:v>10116.365989563428</x:v>
      </x:c>
      <x:c r="U749" s="9" t="n">
        <x:f>T749*R749</x:f>
        <x:v>-298.2631673178786</x:v>
      </x:c>
      <x:c r="V749" s="9" t="n">
        <x:f>S749+U749</x:f>
        <x:v>9823.16100524033</x:v>
      </x:c>
      <x:c r="W749" s="2" t="n">
        <x:f>IF(N749&gt;0,1,0)</x:f>
        <x:v>0</x:v>
      </x:c>
      <x:c r="X749" s="2" t="n">
        <x:f>IF(U749&gt;0,1,0)</x:f>
        <x:v>0</x:v>
      </x:c>
      <x:c r="Y749" s="9" t="n">
        <x:f>MAX(U749,0)</x:f>
        <x:v>0</x:v>
      </x:c>
      <x:c r="Z749" s="9" t="n">
        <x:f>-MIN(U749,0)</x:f>
        <x:v>298.2631673178786</x:v>
      </x:c>
    </x:row>
    <x:row r="750" ht="23" customHeight="1">
      <x:c r="A750" s="2" t="str">
        <x:v>4H-Stoch-全期</x:v>
      </x:c>
      <x:c r="B750" s="2" t="str">
        <x:v>4H</x:v>
      </x:c>
      <x:c r="C750" s="2" t="str">
        <x:v>Stochastic</x:v>
      </x:c>
      <x:c r="D750" s="2" t="str">
        <x:v>全期</x:v>
      </x:c>
      <x:c r="E750" s="2" t="n">
        <x:v>95</x:v>
      </x:c>
      <x:c r="F750" s="2" t="str">
        <x:v>空</x:v>
      </x:c>
      <x:c r="G750" s="11" t="n">
        <x:v>45264.00000000001</x:v>
      </x:c>
      <x:c r="H750" s="11" t="n">
        <x:v>45264.166666666664</x:v>
      </x:c>
      <x:c r="I750" s="11" t="n">
        <x:v>45265.833321759266</x:v>
      </x:c>
      <x:c r="J750" s="9" t="n">
        <x:v>39555.2</x:v>
      </x:c>
      <x:c r="K750" s="9" t="n">
        <x:v>41730.9</x:v>
      </x:c>
      <x:c r="L750" s="9" t="n">
        <x:v>39547.28896</x:v>
      </x:c>
      <x:c r="M750" s="9" t="n">
        <x:v>41739.24618</x:v>
      </x:c>
      <x:c r="N750" s="10" t="n">
        <x:f>IF(F750="多",1,-1)*(K750/J750-1)</x:f>
        <x:v>-0.05500414610468418</x:v>
      </x:c>
      <x:c r="O750" s="10" t="n">
        <x:f>IF(F750="多",1,-1)*(M750/L750-1)</x:f>
        <x:v>-0.05542623218034115</x:v>
      </x:c>
      <x:c r="P750" s="10" t="n">
        <x:v>0.0010277131160901707</x:v>
      </x:c>
      <x:c r="Q750" s="10" t="n">
        <x:v>-0.0005215146129559899</x:v>
      </x:c>
      <x:c r="R750" s="10" t="n">
        <x:f>O750-P750-Q750</x:f>
        <x:v>-0.05593243068347533</x:v>
      </x:c>
      <x:c r="S750" s="9" t="n">
        <x:f>V749</x:f>
        <x:v>9823.16100524033</x:v>
      </x:c>
      <x:c r="T750" s="9" t="n">
        <x:f>S750/(1+'回测计划'!$B$33)</x:f>
        <x:v>9818.25187930068</x:v>
      </x:c>
      <x:c r="U750" s="9" t="n">
        <x:f>T750*R750</x:f>
        <x:v>-549.1586926718867</x:v>
      </x:c>
      <x:c r="V750" s="9" t="n">
        <x:f>S750+U750</x:f>
        <x:v>9274.002312568444</x:v>
      </x:c>
      <x:c r="W750" s="2" t="n">
        <x:f>IF(N750&gt;0,1,0)</x:f>
        <x:v>0</x:v>
      </x:c>
      <x:c r="X750" s="2" t="n">
        <x:f>IF(U750&gt;0,1,0)</x:f>
        <x:v>0</x:v>
      </x:c>
      <x:c r="Y750" s="9" t="n">
        <x:f>MAX(U750,0)</x:f>
        <x:v>0</x:v>
      </x:c>
      <x:c r="Z750" s="9" t="n">
        <x:f>-MIN(U750,0)</x:f>
        <x:v>549.1586926718867</x:v>
      </x:c>
    </x:row>
    <x:row r="751" ht="23" customHeight="1">
      <x:c r="A751" s="2" t="str">
        <x:v>4H-Stoch-全期</x:v>
      </x:c>
      <x:c r="B751" s="2" t="str">
        <x:v>4H</x:v>
      </x:c>
      <x:c r="C751" s="2" t="str">
        <x:v>Stochastic</x:v>
      </x:c>
      <x:c r="D751" s="2" t="str">
        <x:v>全期</x:v>
      </x:c>
      <x:c r="E751" s="2" t="n">
        <x:v>96</x:v>
      </x:c>
      <x:c r="F751" s="2" t="str">
        <x:v>空</x:v>
      </x:c>
      <x:c r="G751" s="11" t="n">
        <x:v>45269.333333333336</x:v>
      </x:c>
      <x:c r="H751" s="11" t="n">
        <x:v>45269.50000000001</x:v>
      </x:c>
      <x:c r="I751" s="11" t="n">
        <x:v>45271.166655092595</x:v>
      </x:c>
      <x:c r="J751" s="9" t="n">
        <x:v>44175</x:v>
      </x:c>
      <x:c r="K751" s="9" t="n">
        <x:v>43819.5</x:v>
      </x:c>
      <x:c r="L751" s="9" t="n">
        <x:v>44166.165</x:v>
      </x:c>
      <x:c r="M751" s="9" t="n">
        <x:v>43828.2639</x:v>
      </x:c>
      <x:c r="N751" s="10" t="n">
        <x:f>IF(F751="多",1,-1)*(K751/J751-1)</x:f>
        <x:v>0.008047538200339543</x:v>
      </x:c>
      <x:c r="O751" s="10" t="n">
        <x:f>IF(F751="多",1,-1)*(M751/L751-1)</x:f>
        <x:v>0.007650677843548448</x:v>
      </x:c>
      <x:c r="P751" s="10" t="n">
        <x:v>0.0009961746610782259</x:v>
      </x:c>
      <x:c r="Q751" s="10" t="n">
        <x:v>-0.0011198336369129564</x:v>
      </x:c>
      <x:c r="R751" s="10" t="n">
        <x:f>O751-P751-Q751</x:f>
        <x:v>0.007774336819383178</x:v>
      </x:c>
      <x:c r="S751" s="9" t="n">
        <x:f>V750</x:f>
        <x:v>9274.002312568444</x:v>
      </x:c>
      <x:c r="T751" s="9" t="n">
        <x:f>S751/(1+'回测计划'!$B$33)</x:f>
        <x:v>9269.367628754067</x:v>
      </x:c>
      <x:c r="U751" s="9" t="n">
        <x:f>T751*R751</x:f>
        <x:v>72.06318604862129</x:v>
      </x:c>
      <x:c r="V751" s="9" t="n">
        <x:f>S751+U751</x:f>
        <x:v>9346.065498617065</x:v>
      </x:c>
      <x:c r="W751" s="2" t="n">
        <x:f>IF(N751&gt;0,1,0)</x:f>
        <x:v>1</x:v>
      </x:c>
      <x:c r="X751" s="2" t="n">
        <x:f>IF(U751&gt;0,1,0)</x:f>
        <x:v>1</x:v>
      </x:c>
      <x:c r="Y751" s="9" t="n">
        <x:f>MAX(U751,0)</x:f>
        <x:v>72.06318604862129</x:v>
      </x:c>
      <x:c r="Z751" s="9" t="n">
        <x:f>-MIN(U751,0)</x:f>
        <x:v>0</x:v>
      </x:c>
    </x:row>
    <x:row r="752" ht="23" customHeight="1">
      <x:c r="A752" s="2" t="str">
        <x:v>4H-Stoch-全期</x:v>
      </x:c>
      <x:c r="B752" s="2" t="str">
        <x:v>4H</x:v>
      </x:c>
      <x:c r="C752" s="2" t="str">
        <x:v>Stochastic</x:v>
      </x:c>
      <x:c r="D752" s="2" t="str">
        <x:v>全期</x:v>
      </x:c>
      <x:c r="E752" s="2" t="n">
        <x:v>97</x:v>
      </x:c>
      <x:c r="F752" s="2" t="str">
        <x:v>空</x:v>
      </x:c>
      <x:c r="G752" s="11" t="n">
        <x:v>45300.166666666664</x:v>
      </x:c>
      <x:c r="H752" s="11" t="n">
        <x:v>45300.333333333336</x:v>
      </x:c>
      <x:c r="I752" s="11" t="n">
        <x:v>45301.99998842592</x:v>
      </x:c>
      <x:c r="J752" s="9" t="n">
        <x:v>46972.6</x:v>
      </x:c>
      <x:c r="K752" s="9" t="n">
        <x:v>45569</x:v>
      </x:c>
      <x:c r="L752" s="9" t="n">
        <x:v>46963.20548</x:v>
      </x:c>
      <x:c r="M752" s="9" t="n">
        <x:v>45578.1138</x:v>
      </x:c>
      <x:c r="N752" s="10" t="n">
        <x:f>IF(F752="多",1,-1)*(K752/J752-1)</x:f>
        <x:v>0.029881249920166164</x:v>
      </x:c>
      <x:c r="O752" s="10" t="n">
        <x:f>IF(F752="多",1,-1)*(M752/L752-1)</x:f>
        <x:v>0.029493124795109238</x:v>
      </x:c>
      <x:c r="P752" s="10" t="n">
        <x:v>0.0009852534376024453</x:v>
      </x:c>
      <x:c r="Q752" s="10" t="n">
        <x:v>-0.0004952050102417799</x:v>
      </x:c>
      <x:c r="R752" s="10" t="n">
        <x:f>O752-P752-Q752</x:f>
        <x:v>0.02900307636774857</x:v>
      </x:c>
      <x:c r="S752" s="9" t="n">
        <x:f>V751</x:f>
        <x:v>9346.065498617065</x:v>
      </x:c>
      <x:c r="T752" s="9" t="n">
        <x:f>S752/(1+'回测计划'!$B$33)</x:f>
        <x:v>9341.394801216456</x:v>
      </x:c>
      <x:c r="U752" s="9" t="n">
        <x:f>T752*R752</x:f>
        <x:v>270.92918680097034</x:v>
      </x:c>
      <x:c r="V752" s="9" t="n">
        <x:f>S752+U752</x:f>
        <x:v>9616.994685418034</x:v>
      </x:c>
      <x:c r="W752" s="2" t="n">
        <x:f>IF(N752&gt;0,1,0)</x:f>
        <x:v>1</x:v>
      </x:c>
      <x:c r="X752" s="2" t="n">
        <x:f>IF(U752&gt;0,1,0)</x:f>
        <x:v>1</x:v>
      </x:c>
      <x:c r="Y752" s="9" t="n">
        <x:f>MAX(U752,0)</x:f>
        <x:v>270.92918680097034</x:v>
      </x:c>
      <x:c r="Z752" s="9" t="n">
        <x:f>-MIN(U752,0)</x:f>
        <x:v>0</x:v>
      </x:c>
    </x:row>
    <x:row r="753" ht="23" customHeight="1">
      <x:c r="A753" s="2" t="str">
        <x:v>4H-Stoch-全期</x:v>
      </x:c>
      <x:c r="B753" s="2" t="str">
        <x:v>4H</x:v>
      </x:c>
      <x:c r="C753" s="2" t="str">
        <x:v>Stochastic</x:v>
      </x:c>
      <x:c r="D753" s="2" t="str">
        <x:v>全期</x:v>
      </x:c>
      <x:c r="E753" s="2" t="n">
        <x:v>98</x:v>
      </x:c>
      <x:c r="F753" s="2" t="str">
        <x:v>多</x:v>
      </x:c>
      <x:c r="G753" s="11" t="n">
        <x:v>45306.333333333336</x:v>
      </x:c>
      <x:c r="H753" s="11" t="n">
        <x:v>45306.50000000001</x:v>
      </x:c>
      <x:c r="I753" s="11" t="n">
        <x:v>45308.166655092595</x:v>
      </x:c>
      <x:c r="J753" s="9" t="n">
        <x:v>42572.8</x:v>
      </x:c>
      <x:c r="K753" s="9" t="n">
        <x:v>43164.8</x:v>
      </x:c>
      <x:c r="L753" s="9" t="n">
        <x:v>42581.31456</x:v>
      </x:c>
      <x:c r="M753" s="9" t="n">
        <x:v>43156.16704</x:v>
      </x:c>
      <x:c r="N753" s="10" t="n">
        <x:f>IF(F753="多",1,-1)*(K753/J753-1)</x:f>
        <x:v>0.01390559230306665</x:v>
      </x:c>
      <x:c r="O753" s="10" t="n">
        <x:f>IF(F753="多",1,-1)*(M753/L753-1)</x:f>
        <x:v>0.013500111162373596</x:v>
      </x:c>
      <x:c r="P753" s="10" t="n">
        <x:v>0.0010067500555811868</x:v>
      </x:c>
      <x:c r="Q753" s="10" t="n">
        <x:v>0.0005015183004871418</x:v>
      </x:c>
      <x:c r="R753" s="10" t="n">
        <x:f>O753-P753-Q753</x:f>
        <x:v>0.011991842806305268</x:v>
      </x:c>
      <x:c r="S753" s="9" t="n">
        <x:f>V752</x:f>
        <x:v>9616.994685418034</x:v>
      </x:c>
      <x:c r="T753" s="9" t="n">
        <x:f>S753/(1+'回测计划'!$B$33)</x:f>
        <x:v>9612.188591122474</x:v>
      </x:c>
      <x:c r="U753" s="9" t="n">
        <x:f>T753*R753</x:f>
        <x:v>115.26785460930162</x:v>
      </x:c>
      <x:c r="V753" s="9" t="n">
        <x:f>S753+U753</x:f>
        <x:v>9732.262540027335</x:v>
      </x:c>
      <x:c r="W753" s="2" t="n">
        <x:f>IF(N753&gt;0,1,0)</x:f>
        <x:v>1</x:v>
      </x:c>
      <x:c r="X753" s="2" t="n">
        <x:f>IF(U753&gt;0,1,0)</x:f>
        <x:v>1</x:v>
      </x:c>
      <x:c r="Y753" s="9" t="n">
        <x:f>MAX(U753,0)</x:f>
        <x:v>115.26785460930162</x:v>
      </x:c>
      <x:c r="Z753" s="9" t="n">
        <x:f>-MIN(U753,0)</x:f>
        <x:v>0</x:v>
      </x:c>
    </x:row>
    <x:row r="754" ht="23" customHeight="1">
      <x:c r="A754" s="2" t="str">
        <x:v>4H-Stoch-全期</x:v>
      </x:c>
      <x:c r="B754" s="2" t="str">
        <x:v>4H</x:v>
      </x:c>
      <x:c r="C754" s="2" t="str">
        <x:v>Stochastic</x:v>
      </x:c>
      <x:c r="D754" s="2" t="str">
        <x:v>全期</x:v>
      </x:c>
      <x:c r="E754" s="2" t="n">
        <x:v>99</x:v>
      </x:c>
      <x:c r="F754" s="2" t="str">
        <x:v>多</x:v>
      </x:c>
      <x:c r="G754" s="11" t="n">
        <x:v>45310.166666666664</x:v>
      </x:c>
      <x:c r="H754" s="11" t="n">
        <x:v>45310.333333333336</x:v>
      </x:c>
      <x:c r="I754" s="11" t="n">
        <x:v>45311.99998842592</x:v>
      </x:c>
      <x:c r="J754" s="9" t="n">
        <x:v>41323.2</x:v>
      </x:c>
      <x:c r="K754" s="9" t="n">
        <x:v>41570.3</x:v>
      </x:c>
      <x:c r="L754" s="9" t="n">
        <x:v>41331.46464</x:v>
      </x:c>
      <x:c r="M754" s="9" t="n">
        <x:v>41561.985940000006</x:v>
      </x:c>
      <x:c r="N754" s="10" t="n">
        <x:f>IF(F754="多",1,-1)*(K754/J754-1)</x:f>
        <x:v>0.005979691795408026</x:v>
      </x:c>
      <x:c r="O754" s="10" t="n">
        <x:f>IF(F754="多",1,-1)*(M754/L754-1)</x:f>
        <x:v>0.005577380380972885</x:v>
      </x:c>
      <x:c r="P754" s="10" t="n">
        <x:v>0.0010027886901904863</x:v>
      </x:c>
      <x:c r="Q754" s="10" t="n">
        <x:v>0.00040040169338209153</x:v>
      </x:c>
      <x:c r="R754" s="10" t="n">
        <x:f>O754-P754-Q754</x:f>
        <x:v>0.004174189997400307</x:v>
      </x:c>
      <x:c r="S754" s="9" t="n">
        <x:f>V753</x:f>
        <x:v>9732.262540027335</x:v>
      </x:c>
      <x:c r="T754" s="9" t="n">
        <x:f>S754/(1+'回测计划'!$B$33)</x:f>
        <x:v>9727.398840607033</x:v>
      </x:c>
      <x:c r="U754" s="9" t="n">
        <x:f>T754*R754</x:f>
        <x:v>40.60401094118522</x:v>
      </x:c>
      <x:c r="V754" s="9" t="n">
        <x:f>S754+U754</x:f>
        <x:v>9772.866550968522</x:v>
      </x:c>
      <x:c r="W754" s="2" t="n">
        <x:f>IF(N754&gt;0,1,0)</x:f>
        <x:v>1</x:v>
      </x:c>
      <x:c r="X754" s="2" t="n">
        <x:f>IF(U754&gt;0,1,0)</x:f>
        <x:v>1</x:v>
      </x:c>
      <x:c r="Y754" s="9" t="n">
        <x:f>MAX(U754,0)</x:f>
        <x:v>40.60401094118522</x:v>
      </x:c>
      <x:c r="Z754" s="9" t="n">
        <x:f>-MIN(U754,0)</x:f>
        <x:v>0</x:v>
      </x:c>
    </x:row>
    <x:row r="755" ht="23" customHeight="1">
      <x:c r="A755" s="2" t="str">
        <x:v>4H-Stoch-全期</x:v>
      </x:c>
      <x:c r="B755" s="2" t="str">
        <x:v>4H</x:v>
      </x:c>
      <x:c r="C755" s="2" t="str">
        <x:v>Stochastic</x:v>
      </x:c>
      <x:c r="D755" s="2" t="str">
        <x:v>全期</x:v>
      </x:c>
      <x:c r="E755" s="2" t="n">
        <x:v>100</x:v>
      </x:c>
      <x:c r="F755" s="2" t="str">
        <x:v>多</x:v>
      </x:c>
      <x:c r="G755" s="11" t="n">
        <x:v>45313.833333333336</x:v>
      </x:c>
      <x:c r="H755" s="11" t="n">
        <x:v>45314.00000000001</x:v>
      </x:c>
      <x:c r="I755" s="11" t="n">
        <x:v>45315.666655092595</x:v>
      </x:c>
      <x:c r="J755" s="9" t="n">
        <x:v>40775</x:v>
      </x:c>
      <x:c r="K755" s="9" t="n">
        <x:v>39979.4</x:v>
      </x:c>
      <x:c r="L755" s="9" t="n">
        <x:v>40783.155</x:v>
      </x:c>
      <x:c r="M755" s="9" t="n">
        <x:v>39971.40412</x:v>
      </x:c>
      <x:c r="N755" s="10" t="n">
        <x:f>IF(F755="多",1,-1)*(K755/J755-1)</x:f>
        <x:v>-0.01951195585530341</x:v>
      </x:c>
      <x:c r="O755" s="10" t="n">
        <x:f>IF(F755="多",1,-1)*(M755/L755-1)</x:f>
        <x:v>-0.019904072649602478</x:v>
      </x:c>
      <x:c r="P755" s="10" t="n">
        <x:v>0.0009900479636751989</x:v>
      </x:c>
      <x:c r="Q755" s="10" t="n">
        <x:v>0.00038849375278695756</x:v>
      </x:c>
      <x:c r="R755" s="10" t="n">
        <x:f>O755-P755-Q755</x:f>
        <x:v>-0.021282614366064635</x:v>
      </x:c>
      <x:c r="S755" s="9" t="n">
        <x:f>V754</x:f>
        <x:v>9772.866550968522</x:v>
      </x:c>
      <x:c r="T755" s="9" t="n">
        <x:f>S755/(1+'回测计划'!$B$33)</x:f>
        <x:v>9767.982559688679</x:v>
      </x:c>
      <x:c r="U755" s="9" t="n">
        <x:f>T755*R755</x:f>
        <x:v>-207.88820595229907</x:v>
      </x:c>
      <x:c r="V755" s="9" t="n">
        <x:f>S755+U755</x:f>
        <x:v>9564.978345016223</x:v>
      </x:c>
      <x:c r="W755" s="2" t="n">
        <x:f>IF(N755&gt;0,1,0)</x:f>
        <x:v>0</x:v>
      </x:c>
      <x:c r="X755" s="2" t="n">
        <x:f>IF(U755&gt;0,1,0)</x:f>
        <x:v>0</x:v>
      </x:c>
      <x:c r="Y755" s="9" t="n">
        <x:f>MAX(U755,0)</x:f>
        <x:v>0</x:v>
      </x:c>
      <x:c r="Z755" s="9" t="n">
        <x:f>-MIN(U755,0)</x:f>
        <x:v>207.88820595229907</x:v>
      </x:c>
    </x:row>
    <x:row r="756" ht="23" customHeight="1">
      <x:c r="A756" s="2" t="str">
        <x:v>4H-Stoch-全期</x:v>
      </x:c>
      <x:c r="B756" s="2" t="str">
        <x:v>4H</x:v>
      </x:c>
      <x:c r="C756" s="2" t="str">
        <x:v>Stochastic</x:v>
      </x:c>
      <x:c r="D756" s="2" t="str">
        <x:v>全期</x:v>
      </x:c>
      <x:c r="E756" s="2" t="n">
        <x:v>101</x:v>
      </x:c>
      <x:c r="F756" s="2" t="str">
        <x:v>空</x:v>
      </x:c>
      <x:c r="G756" s="11" t="n">
        <x:v>45319.50000000001</x:v>
      </x:c>
      <x:c r="H756" s="11" t="n">
        <x:v>45319.666666666664</x:v>
      </x:c>
      <x:c r="I756" s="11" t="n">
        <x:v>45321.333321759266</x:v>
      </x:c>
      <x:c r="J756" s="9" t="n">
        <x:v>42370</x:v>
      </x:c>
      <x:c r="K756" s="9" t="n">
        <x:v>43287.7</x:v>
      </x:c>
      <x:c r="L756" s="9" t="n">
        <x:v>42361.526</x:v>
      </x:c>
      <x:c r="M756" s="9" t="n">
        <x:v>43296.35754</x:v>
      </x:c>
      <x:c r="N756" s="10" t="n">
        <x:f>IF(F756="多",1,-1)*(K756/J756-1)</x:f>
        <x:v>-0.021659192825111973</x:v>
      </x:c>
      <x:c r="O756" s="10" t="n">
        <x:f>IF(F756="多",1,-1)*(M756/L756-1)</x:f>
        <x:v>-0.022067938251327357</x:v>
      </x:c>
      <x:c r="P756" s="10" t="n">
        <x:v>0.0010110339691256636</x:v>
      </x:c>
      <x:c r="Q756" s="10" t="n">
        <x:v>-0.0003902722574957359</x:v>
      </x:c>
      <x:c r="R756" s="10" t="n">
        <x:f>O756-P756-Q756</x:f>
        <x:v>-0.022688699962957283</x:v>
      </x:c>
      <x:c r="S756" s="9" t="n">
        <x:f>V755</x:f>
        <x:v>9564.978345016223</x:v>
      </x:c>
      <x:c r="T756" s="9" t="n">
        <x:f>S756/(1+'回测计划'!$B$33)</x:f>
        <x:v>9560.198245893276</x:v>
      </x:c>
      <x:c r="U756" s="9" t="n">
        <x:f>T756*R756</x:f>
        <x:v>-216.90846958746306</x:v>
      </x:c>
      <x:c r="V756" s="9" t="n">
        <x:f>S756+U756</x:f>
        <x:v>9348.06987542876</x:v>
      </x:c>
      <x:c r="W756" s="2" t="n">
        <x:f>IF(N756&gt;0,1,0)</x:f>
        <x:v>0</x:v>
      </x:c>
      <x:c r="X756" s="2" t="n">
        <x:f>IF(U756&gt;0,1,0)</x:f>
        <x:v>0</x:v>
      </x:c>
      <x:c r="Y756" s="9" t="n">
        <x:f>MAX(U756,0)</x:f>
        <x:v>0</x:v>
      </x:c>
      <x:c r="Z756" s="9" t="n">
        <x:f>-MIN(U756,0)</x:f>
        <x:v>216.90846958746306</x:v>
      </x:c>
    </x:row>
    <x:row r="757" ht="23" customHeight="1">
      <x:c r="A757" s="2" t="str">
        <x:v>4H-Stoch-全期</x:v>
      </x:c>
      <x:c r="B757" s="2" t="str">
        <x:v>4H</x:v>
      </x:c>
      <x:c r="C757" s="2" t="str">
        <x:v>Stochastic</x:v>
      </x:c>
      <x:c r="D757" s="2" t="str">
        <x:v>全期</x:v>
      </x:c>
      <x:c r="E757" s="2" t="n">
        <x:v>102</x:v>
      </x:c>
      <x:c r="F757" s="2" t="str">
        <x:v>空</x:v>
      </x:c>
      <x:c r="G757" s="11" t="n">
        <x:v>45321.50000000001</x:v>
      </x:c>
      <x:c r="H757" s="11" t="n">
        <x:v>45321.666666666664</x:v>
      </x:c>
      <x:c r="I757" s="11" t="n">
        <x:v>45323.333321759266</x:v>
      </x:c>
      <x:c r="J757" s="9" t="n">
        <x:v>43346.7</x:v>
      </x:c>
      <x:c r="K757" s="9" t="n">
        <x:v>42560.5</x:v>
      </x:c>
      <x:c r="L757" s="9" t="n">
        <x:v>43338.03066</x:v>
      </x:c>
      <x:c r="M757" s="9" t="n">
        <x:v>42569.0121</x:v>
      </x:c>
      <x:c r="N757" s="10" t="n">
        <x:f>IF(F757="多",1,-1)*(K757/J757-1)</x:f>
        <x:v>0.018137482207411293</x:v>
      </x:c>
      <x:c r="O757" s="10" t="n">
        <x:f>IF(F757="多",1,-1)*(M757/L757-1)</x:f>
        <x:v>0.017744658635579946</x:v>
      </x:c>
      <x:c r="P757" s="10" t="n">
        <x:v>0.0009911276706822101</x:v>
      </x:c>
      <x:c r="Q757" s="10" t="n">
        <x:v>-0.0002721816530932583</x:v>
      </x:c>
      <x:c r="R757" s="10" t="n">
        <x:f>O757-P757-Q757</x:f>
        <x:v>0.017025712617990997</x:v>
      </x:c>
      <x:c r="S757" s="9" t="n">
        <x:f>V756</x:f>
        <x:v>9348.06987542876</x:v>
      </x:c>
      <x:c r="T757" s="9" t="n">
        <x:f>S757/(1+'回测计划'!$B$33)</x:f>
        <x:v>9343.39817634059</x:v>
      </x:c>
      <x:c r="U757" s="9" t="n">
        <x:f>T757*R757</x:f>
        <x:v>159.07801222583606</x:v>
      </x:c>
      <x:c r="V757" s="9" t="n">
        <x:f>S757+U757</x:f>
        <x:v>9507.147887654597</x:v>
      </x:c>
      <x:c r="W757" s="2" t="n">
        <x:f>IF(N757&gt;0,1,0)</x:f>
        <x:v>1</x:v>
      </x:c>
      <x:c r="X757" s="2" t="n">
        <x:f>IF(U757&gt;0,1,0)</x:f>
        <x:v>1</x:v>
      </x:c>
      <x:c r="Y757" s="9" t="n">
        <x:f>MAX(U757,0)</x:f>
        <x:v>159.07801222583606</x:v>
      </x:c>
      <x:c r="Z757" s="9" t="n">
        <x:f>-MIN(U757,0)</x:f>
        <x:v>0</x:v>
      </x:c>
    </x:row>
    <x:row r="758" ht="23" customHeight="1">
      <x:c r="A758" s="2" t="str">
        <x:v>4H-Stoch-全期</x:v>
      </x:c>
      <x:c r="B758" s="2" t="str">
        <x:v>4H</x:v>
      </x:c>
      <x:c r="C758" s="2" t="str">
        <x:v>Stochastic</x:v>
      </x:c>
      <x:c r="D758" s="2" t="str">
        <x:v>全期</x:v>
      </x:c>
      <x:c r="E758" s="2" t="n">
        <x:v>103</x:v>
      </x:c>
      <x:c r="F758" s="2" t="str">
        <x:v>空</x:v>
      </x:c>
      <x:c r="G758" s="11" t="n">
        <x:v>45329.166666666664</x:v>
      </x:c>
      <x:c r="H758" s="11" t="n">
        <x:v>45329.333333333336</x:v>
      </x:c>
      <x:c r="I758" s="11" t="n">
        <x:v>45330.99998842592</x:v>
      </x:c>
      <x:c r="J758" s="9" t="n">
        <x:v>43079.1</x:v>
      </x:c>
      <x:c r="K758" s="9" t="n">
        <x:v>45406.3</x:v>
      </x:c>
      <x:c r="L758" s="9" t="n">
        <x:v>43070.48418</x:v>
      </x:c>
      <x:c r="M758" s="9" t="n">
        <x:v>45415.38126</x:v>
      </x:c>
      <x:c r="N758" s="10" t="n">
        <x:f>IF(F758="多",1,-1)*(K758/J758-1)</x:f>
        <x:v>-0.054021555696381895</x:v>
      </x:c>
      <x:c r="O758" s="10" t="n">
        <x:f>IF(F758="多",1,-1)*(M758/L758-1)</x:f>
        <x:v>-0.054443248657252585</x:v>
      </x:c>
      <x:c r="P758" s="10" t="n">
        <x:v>0.0010272216243286264</x:v>
      </x:c>
      <x:c r="Q758" s="10" t="n">
        <x:v>-0.00030698277371013125</x:v>
      </x:c>
      <x:c r="R758" s="10" t="n">
        <x:f>O758-P758-Q758</x:f>
        <x:v>-0.05516348750787108</x:v>
      </x:c>
      <x:c r="S758" s="9" t="n">
        <x:f>V757</x:f>
        <x:v>9507.147887654597</x:v>
      </x:c>
      <x:c r="T758" s="9" t="n">
        <x:f>S758/(1+'回测计划'!$B$33)</x:f>
        <x:v>9502.396689309942</x:v>
      </x:c>
      <x:c r="U758" s="9" t="n">
        <x:f>T758*R758</x:f>
        <x:v>-524.1853410655846</x:v>
      </x:c>
      <x:c r="V758" s="9" t="n">
        <x:f>S758+U758</x:f>
        <x:v>8982.962546589013</x:v>
      </x:c>
      <x:c r="W758" s="2" t="n">
        <x:f>IF(N758&gt;0,1,0)</x:f>
        <x:v>0</x:v>
      </x:c>
      <x:c r="X758" s="2" t="n">
        <x:f>IF(U758&gt;0,1,0)</x:f>
        <x:v>0</x:v>
      </x:c>
      <x:c r="Y758" s="9" t="n">
        <x:f>MAX(U758,0)</x:f>
        <x:v>0</x:v>
      </x:c>
      <x:c r="Z758" s="9" t="n">
        <x:f>-MIN(U758,0)</x:f>
        <x:v>524.1853410655846</x:v>
      </x:c>
    </x:row>
    <x:row r="759" ht="23" customHeight="1">
      <x:c r="A759" s="2" t="str">
        <x:v>4H-Stoch-全期</x:v>
      </x:c>
      <x:c r="B759" s="2" t="str">
        <x:v>4H</x:v>
      </x:c>
      <x:c r="C759" s="2" t="str">
        <x:v>Stochastic</x:v>
      </x:c>
      <x:c r="D759" s="2" t="str">
        <x:v>全期</x:v>
      </x:c>
      <x:c r="E759" s="2" t="n">
        <x:v>104</x:v>
      </x:c>
      <x:c r="F759" s="2" t="str">
        <x:v>空</x:v>
      </x:c>
      <x:c r="G759" s="11" t="n">
        <x:v>45333.50000000001</x:v>
      </x:c>
      <x:c r="H759" s="11" t="n">
        <x:v>45333.666666666664</x:v>
      </x:c>
      <x:c r="I759" s="11" t="n">
        <x:v>45335.333321759266</x:v>
      </x:c>
      <x:c r="J759" s="9" t="n">
        <x:v>48169.5</x:v>
      </x:c>
      <x:c r="K759" s="9" t="n">
        <x:v>49943.6</x:v>
      </x:c>
      <x:c r="L759" s="9" t="n">
        <x:v>48159.8661</x:v>
      </x:c>
      <x:c r="M759" s="9" t="n">
        <x:v>49953.58872</x:v>
      </x:c>
      <x:c r="N759" s="10" t="n">
        <x:f>IF(F759="多",1,-1)*(K759/J759-1)</x:f>
        <x:v>-0.03683035945982405</x:v>
      </x:c>
      <x:c r="O759" s="10" t="n">
        <x:f>IF(F759="多",1,-1)*(M759/L759-1)</x:f>
        <x:v>-0.03724517456662957</x:v>
      </x:c>
      <x:c r="P759" s="10" t="n">
        <x:v>0.0010186225872833147</x:v>
      </x:c>
      <x:c r="Q759" s="10" t="n">
        <x:v>-0.0005040289178449558</x:v>
      </x:c>
      <x:c r="R759" s="10" t="n">
        <x:f>O759-P759-Q759</x:f>
        <x:v>-0.03775976823606793</x:v>
      </x:c>
      <x:c r="S759" s="9" t="n">
        <x:f>V758</x:f>
        <x:v>8982.962546589013</x:v>
      </x:c>
      <x:c r="T759" s="9" t="n">
        <x:f>S759/(1+'回测计划'!$B$33)</x:f>
        <x:v>8978.473309934046</x:v>
      </x:c>
      <x:c r="U759" s="9" t="n">
        <x:f>T759*R759</x:f>
        <x:v>-339.0250712968313</x:v>
      </x:c>
      <x:c r="V759" s="9" t="n">
        <x:f>S759+U759</x:f>
        <x:v>8643.937475292181</x:v>
      </x:c>
      <x:c r="W759" s="2" t="n">
        <x:f>IF(N759&gt;0,1,0)</x:f>
        <x:v>0</x:v>
      </x:c>
      <x:c r="X759" s="2" t="n">
        <x:f>IF(U759&gt;0,1,0)</x:f>
        <x:v>0</x:v>
      </x:c>
      <x:c r="Y759" s="9" t="n">
        <x:f>MAX(U759,0)</x:f>
        <x:v>0</x:v>
      </x:c>
      <x:c r="Z759" s="9" t="n">
        <x:f>-MIN(U759,0)</x:f>
        <x:v>339.0250712968313</x:v>
      </x:c>
    </x:row>
    <x:row r="760" ht="23" customHeight="1">
      <x:c r="A760" s="2" t="str">
        <x:v>4H-Stoch-全期</x:v>
      </x:c>
      <x:c r="B760" s="2" t="str">
        <x:v>4H</x:v>
      </x:c>
      <x:c r="C760" s="2" t="str">
        <x:v>Stochastic</x:v>
      </x:c>
      <x:c r="D760" s="2" t="str">
        <x:v>全期</x:v>
      </x:c>
      <x:c r="E760" s="2" t="n">
        <x:v>105</x:v>
      </x:c>
      <x:c r="F760" s="2" t="str">
        <x:v>空</x:v>
      </x:c>
      <x:c r="G760" s="11" t="n">
        <x:v>45341.666666666664</x:v>
      </x:c>
      <x:c r="H760" s="11" t="n">
        <x:v>45341.833333333336</x:v>
      </x:c>
      <x:c r="I760" s="11" t="n">
        <x:v>45343.49998842592</x:v>
      </x:c>
      <x:c r="J760" s="9" t="n">
        <x:v>52375.9</x:v>
      </x:c>
      <x:c r="K760" s="9" t="n">
        <x:v>52042.5</x:v>
      </x:c>
      <x:c r="L760" s="9" t="n">
        <x:v>52365.42482</x:v>
      </x:c>
      <x:c r="M760" s="9" t="n">
        <x:v>52052.9085</x:v>
      </x:c>
      <x:c r="N760" s="10" t="n">
        <x:f>IF(F760="多",1,-1)*(K760/J760-1)</x:f>
        <x:v>0.006365523074543855</x:v>
      </x:c>
      <x:c r="O760" s="10" t="n">
        <x:f>IF(F760="多",1,-1)*(M760/L760-1)</x:f>
        <x:v>0.005967989777114213</x:v>
      </x:c>
      <x:c r="P760" s="10" t="n">
        <x:v>0.000997016005111443</x:v>
      </x:c>
      <x:c r="Q760" s="10" t="n">
        <x:v>-0.0006442364842448696</x:v>
      </x:c>
      <x:c r="R760" s="10" t="n">
        <x:f>O760-P760-Q760</x:f>
        <x:v>0.005615210256247639</x:v>
      </x:c>
      <x:c r="S760" s="9" t="n">
        <x:f>V759</x:f>
        <x:v>8643.937475292181</x:v>
      </x:c>
      <x:c r="T760" s="9" t="n">
        <x:f>S760/(1+'回测计划'!$B$33)</x:f>
        <x:v>8639.617666458953</x:v>
      </x:c>
      <x:c r="U760" s="9" t="n">
        <x:f>T760*R760</x:f>
        <x:v>48.51326973075861</x:v>
      </x:c>
      <x:c r="V760" s="9" t="n">
        <x:f>S760+U760</x:f>
        <x:v>8692.45074502294</x:v>
      </x:c>
      <x:c r="W760" s="2" t="n">
        <x:f>IF(N760&gt;0,1,0)</x:f>
        <x:v>1</x:v>
      </x:c>
      <x:c r="X760" s="2" t="n">
        <x:f>IF(U760&gt;0,1,0)</x:f>
        <x:v>1</x:v>
      </x:c>
      <x:c r="Y760" s="9" t="n">
        <x:f>MAX(U760,0)</x:f>
        <x:v>48.51326973075861</x:v>
      </x:c>
      <x:c r="Z760" s="9" t="n">
        <x:f>-MIN(U760,0)</x:f>
        <x:v>0</x:v>
      </x:c>
    </x:row>
    <x:row r="761" ht="23" customHeight="1">
      <x:c r="A761" s="2" t="str">
        <x:v>4H-Stoch-全期</x:v>
      </x:c>
      <x:c r="B761" s="2" t="str">
        <x:v>4H</x:v>
      </x:c>
      <x:c r="C761" s="2" t="str">
        <x:v>Stochastic</x:v>
      </x:c>
      <x:c r="D761" s="2" t="str">
        <x:v>全期</x:v>
      </x:c>
      <x:c r="E761" s="2" t="n">
        <x:v>106</x:v>
      </x:c>
      <x:c r="F761" s="2" t="str">
        <x:v>空</x:v>
      </x:c>
      <x:c r="G761" s="11" t="n">
        <x:v>45363.00000000001</x:v>
      </x:c>
      <x:c r="H761" s="11" t="n">
        <x:v>45363.166666666664</x:v>
      </x:c>
      <x:c r="I761" s="11" t="n">
        <x:v>45364.833321759266</x:v>
      </x:c>
      <x:c r="J761" s="9" t="n">
        <x:v>72041.3</x:v>
      </x:c>
      <x:c r="K761" s="9" t="n">
        <x:v>73149.9</x:v>
      </x:c>
      <x:c r="L761" s="9" t="n">
        <x:v>72026.89174</x:v>
      </x:c>
      <x:c r="M761" s="9" t="n">
        <x:v>73164.52997999999</x:v>
      </x:c>
      <x:c r="N761" s="10" t="n">
        <x:f>IF(F761="多",1,-1)*(K761/J761-1)</x:f>
        <x:v>-0.015388395267714294</x:v>
      </x:c>
      <x:c r="O761" s="10" t="n">
        <x:f>IF(F761="多",1,-1)*(M761/L761-1)</x:f>
        <x:v>-0.01579463187314256</x:v>
      </x:c>
      <x:c r="P761" s="10" t="n">
        <x:v>0.0010078973159365714</x:v>
      </x:c>
      <x:c r="Q761" s="10" t="n">
        <x:v>-0.0023594738205085833</x:v>
      </x:c>
      <x:c r="R761" s="10" t="n">
        <x:f>O761-P761-Q761</x:f>
        <x:v>-0.01444305536857055</x:v>
      </x:c>
      <x:c r="S761" s="9" t="n">
        <x:f>V760</x:f>
        <x:v>8692.45074502294</x:v>
      </x:c>
      <x:c r="T761" s="9" t="n">
        <x:f>S761/(1+'回测计划'!$B$33)</x:f>
        <x:v>8688.106691677101</x:v>
      </x:c>
      <x:c r="U761" s="9" t="n">
        <x:f>T761*R761</x:f>
        <x:v>-125.48280599594068</x:v>
      </x:c>
      <x:c r="V761" s="9" t="n">
        <x:f>S761+U761</x:f>
        <x:v>8566.967939027</x:v>
      </x:c>
      <x:c r="W761" s="2" t="n">
        <x:f>IF(N761&gt;0,1,0)</x:f>
        <x:v>0</x:v>
      </x:c>
      <x:c r="X761" s="2" t="n">
        <x:f>IF(U761&gt;0,1,0)</x:f>
        <x:v>0</x:v>
      </x:c>
      <x:c r="Y761" s="9" t="n">
        <x:f>MAX(U761,0)</x:f>
        <x:v>0</x:v>
      </x:c>
      <x:c r="Z761" s="9" t="n">
        <x:f>-MIN(U761,0)</x:f>
        <x:v>125.48280599594068</x:v>
      </x:c>
    </x:row>
    <x:row r="762" ht="23" customHeight="1">
      <x:c r="A762" s="2" t="str">
        <x:v>4H-Stoch-全期</x:v>
      </x:c>
      <x:c r="B762" s="2" t="str">
        <x:v>4H</x:v>
      </x:c>
      <x:c r="C762" s="2" t="str">
        <x:v>Stochastic</x:v>
      </x:c>
      <x:c r="D762" s="2" t="str">
        <x:v>全期</x:v>
      </x:c>
      <x:c r="E762" s="2" t="n">
        <x:v>107</x:v>
      </x:c>
      <x:c r="F762" s="2" t="str">
        <x:v>空</x:v>
      </x:c>
      <x:c r="G762" s="11" t="n">
        <x:v>45364.833333333336</x:v>
      </x:c>
      <x:c r="H762" s="11" t="n">
        <x:v>45365.00000000001</x:v>
      </x:c>
      <x:c r="I762" s="11" t="n">
        <x:v>45366.666655092595</x:v>
      </x:c>
      <x:c r="J762" s="9" t="n">
        <x:v>72670.2</x:v>
      </x:c>
      <x:c r="K762" s="9" t="n">
        <x:v>68487.4</x:v>
      </x:c>
      <x:c r="L762" s="9" t="n">
        <x:v>72655.66596</x:v>
      </x:c>
      <x:c r="M762" s="9" t="n">
        <x:v>68501.09748</x:v>
      </x:c>
      <x:c r="N762" s="10" t="n">
        <x:f>IF(F762="多",1,-1)*(K762/J762-1)</x:f>
        <x:v>0.057558669165627796</x:v>
      </x:c>
      <x:c r="O762" s="10" t="n">
        <x:f>IF(F762="多",1,-1)*(M762/L762-1)</x:f>
        <x:v>0.05718161722290549</x:v>
      </x:c>
      <x:c r="P762" s="10" t="n">
        <x:v>0.0009714091913885473</x:v>
      </x:c>
      <x:c r="Q762" s="10" t="n">
        <x:v>-0.0013884893316266195</x:v>
      </x:c>
      <x:c r="R762" s="10" t="n">
        <x:f>O762-P762-Q762</x:f>
        <x:v>0.05759869736314356</x:v>
      </x:c>
      <x:c r="S762" s="9" t="n">
        <x:f>V761</x:f>
        <x:v>8566.967939027</x:v>
      </x:c>
      <x:c r="T762" s="9" t="n">
        <x:f>S762/(1+'回测计划'!$B$33)</x:f>
        <x:v>8562.686595729136</x:v>
      </x:c>
      <x:c r="U762" s="9" t="n">
        <x:f>T762*R762</x:f>
        <x:v>493.19959384284846</x:v>
      </x:c>
      <x:c r="V762" s="9" t="n">
        <x:f>S762+U762</x:f>
        <x:v>9060.167532869847</x:v>
      </x:c>
      <x:c r="W762" s="2" t="n">
        <x:f>IF(N762&gt;0,1,0)</x:f>
        <x:v>1</x:v>
      </x:c>
      <x:c r="X762" s="2" t="n">
        <x:f>IF(U762&gt;0,1,0)</x:f>
        <x:v>1</x:v>
      </x:c>
      <x:c r="Y762" s="9" t="n">
        <x:f>MAX(U762,0)</x:f>
        <x:v>493.19959384284846</x:v>
      </x:c>
      <x:c r="Z762" s="9" t="n">
        <x:f>-MIN(U762,0)</x:f>
        <x:v>0</x:v>
      </x:c>
    </x:row>
    <x:row r="763" ht="23" customHeight="1">
      <x:c r="A763" s="2" t="str">
        <x:v>4H-Stoch-全期</x:v>
      </x:c>
      <x:c r="B763" s="2" t="str">
        <x:v>4H</x:v>
      </x:c>
      <x:c r="C763" s="2" t="str">
        <x:v>Stochastic</x:v>
      </x:c>
      <x:c r="D763" s="2" t="str">
        <x:v>全期</x:v>
      </x:c>
      <x:c r="E763" s="2" t="n">
        <x:v>108</x:v>
      </x:c>
      <x:c r="F763" s="2" t="str">
        <x:v>空</x:v>
      </x:c>
      <x:c r="G763" s="11" t="n">
        <x:v>45389.50000000001</x:v>
      </x:c>
      <x:c r="H763" s="11" t="n">
        <x:v>45389.666666666664</x:v>
      </x:c>
      <x:c r="I763" s="11" t="n">
        <x:v>45391.333321759266</x:v>
      </x:c>
      <x:c r="J763" s="9" t="n">
        <x:v>69367.3</x:v>
      </x:c>
      <x:c r="K763" s="9" t="n">
        <x:v>71678.4</x:v>
      </x:c>
      <x:c r="L763" s="9" t="n">
        <x:v>69353.42654</x:v>
      </x:c>
      <x:c r="M763" s="9" t="n">
        <x:v>71692.73568</x:v>
      </x:c>
      <x:c r="N763" s="10" t="n">
        <x:f>IF(F763="多",1,-1)*(K763/J763-1)</x:f>
        <x:v>-0.03331685102346471</x:v>
      </x:c>
      <x:c r="O763" s="10" t="n">
        <x:f>IF(F763="多",1,-1)*(M763/L763-1)</x:f>
        <x:v>-0.033730260445758775</x:v>
      </x:c>
      <x:c r="P763" s="10" t="n">
        <x:v>0.0010168651302228794</x:v>
      </x:c>
      <x:c r="Q763" s="10" t="n">
        <x:v>-0.0006666753937031165</x:v>
      </x:c>
      <x:c r="R763" s="10" t="n">
        <x:f>O763-P763-Q763</x:f>
        <x:v>-0.03408045018227854</x:v>
      </x:c>
      <x:c r="S763" s="9" t="n">
        <x:f>V762</x:f>
        <x:v>9060.167532869847</x:v>
      </x:c>
      <x:c r="T763" s="9" t="n">
        <x:f>S763/(1+'回测计划'!$B$33)</x:f>
        <x:v>9055.639713013341</x:v>
      </x:c>
      <x:c r="U763" s="9" t="n">
        <x:f>T763*R763</x:f>
        <x:v>-308.6202781080143</x:v>
      </x:c>
      <x:c r="V763" s="9" t="n">
        <x:f>S763+U763</x:f>
        <x:v>8751.547254761834</x:v>
      </x:c>
      <x:c r="W763" s="2" t="n">
        <x:f>IF(N763&gt;0,1,0)</x:f>
        <x:v>0</x:v>
      </x:c>
      <x:c r="X763" s="2" t="n">
        <x:f>IF(U763&gt;0,1,0)</x:f>
        <x:v>0</x:v>
      </x:c>
      <x:c r="Y763" s="9" t="n">
        <x:f>MAX(U763,0)</x:f>
        <x:v>0</x:v>
      </x:c>
      <x:c r="Z763" s="9" t="n">
        <x:f>-MIN(U763,0)</x:f>
        <x:v>308.6202781080143</x:v>
      </x:c>
    </x:row>
    <x:row r="764" ht="23" customHeight="1">
      <x:c r="A764" s="2" t="str">
        <x:v>4H-Stoch-全期</x:v>
      </x:c>
      <x:c r="B764" s="2" t="str">
        <x:v>4H</x:v>
      </x:c>
      <x:c r="C764" s="2" t="str">
        <x:v>Stochastic</x:v>
      </x:c>
      <x:c r="D764" s="2" t="str">
        <x:v>全期</x:v>
      </x:c>
      <x:c r="E764" s="2" t="n">
        <x:v>109</x:v>
      </x:c>
      <x:c r="F764" s="2" t="str">
        <x:v>多</x:v>
      </x:c>
      <x:c r="G764" s="11" t="n">
        <x:v>45395.166666666664</x:v>
      </x:c>
      <x:c r="H764" s="11" t="n">
        <x:v>45395.333333333336</x:v>
      </x:c>
      <x:c r="I764" s="11" t="n">
        <x:v>45396.99998842592</x:v>
      </x:c>
      <x:c r="J764" s="9" t="n">
        <x:v>67136.4</x:v>
      </x:c>
      <x:c r="K764" s="9" t="n">
        <x:v>64163.3</x:v>
      </x:c>
      <x:c r="L764" s="9" t="n">
        <x:v>67149.82728</x:v>
      </x:c>
      <x:c r="M764" s="9" t="n">
        <x:v>64150.46734</x:v>
      </x:c>
      <x:c r="N764" s="10" t="n">
        <x:f>IF(F764="多",1,-1)*(K764/J764-1)</x:f>
        <x:v>-0.04428447161301452</x:v>
      </x:c>
      <x:c r="O764" s="10" t="n">
        <x:f>IF(F764="多",1,-1)*(M764/L764-1)</x:f>
        <x:v>-0.044666681382415585</x:v>
      </x:c>
      <x:c r="P764" s="10" t="n">
        <x:v>0.000977666659308792</x:v>
      </x:c>
      <x:c r="Q764" s="10" t="n">
        <x:v>0.0003924505666315578</x:v>
      </x:c>
      <x:c r="R764" s="10" t="n">
        <x:f>O764-P764-Q764</x:f>
        <x:v>-0.04603679860835593</x:v>
      </x:c>
      <x:c r="S764" s="9" t="n">
        <x:f>V763</x:f>
        <x:v>8751.547254761834</x:v>
      </x:c>
      <x:c r="T764" s="9" t="n">
        <x:f>S764/(1+'回测计划'!$B$33)</x:f>
        <x:v>8747.173667927871</x:v>
      </x:c>
      <x:c r="U764" s="9" t="n">
        <x:f>T764*R764</x:f>
        <x:v>-402.69187254270946</x:v>
      </x:c>
      <x:c r="V764" s="9" t="n">
        <x:f>S764+U764</x:f>
        <x:v>8348.855382219124</x:v>
      </x:c>
      <x:c r="W764" s="2" t="n">
        <x:f>IF(N764&gt;0,1,0)</x:f>
        <x:v>0</x:v>
      </x:c>
      <x:c r="X764" s="2" t="n">
        <x:f>IF(U764&gt;0,1,0)</x:f>
        <x:v>0</x:v>
      </x:c>
      <x:c r="Y764" s="9" t="n">
        <x:f>MAX(U764,0)</x:f>
        <x:v>0</x:v>
      </x:c>
      <x:c r="Z764" s="9" t="n">
        <x:f>-MIN(U764,0)</x:f>
        <x:v>402.69187254270946</x:v>
      </x:c>
    </x:row>
    <x:row r="765" ht="23" customHeight="1">
      <x:c r="A765" s="2" t="str">
        <x:v>4H-Stoch-全期</x:v>
      </x:c>
      <x:c r="B765" s="2" t="str">
        <x:v>4H</x:v>
      </x:c>
      <x:c r="C765" s="2" t="str">
        <x:v>Stochastic</x:v>
      </x:c>
      <x:c r="D765" s="2" t="str">
        <x:v>全期</x:v>
      </x:c>
      <x:c r="E765" s="2" t="n">
        <x:v>110</x:v>
      </x:c>
      <x:c r="F765" s="2" t="str">
        <x:v>多</x:v>
      </x:c>
      <x:c r="G765" s="11" t="n">
        <x:v>45398.50000000001</x:v>
      </x:c>
      <x:c r="H765" s="11" t="n">
        <x:v>45398.666666666664</x:v>
      </x:c>
      <x:c r="I765" s="11" t="n">
        <x:v>45400.333321759266</x:v>
      </x:c>
      <x:c r="J765" s="9" t="n">
        <x:v>63488</x:v>
      </x:c>
      <x:c r="K765" s="9" t="n">
        <x:v>61254.5</x:v>
      </x:c>
      <x:c r="L765" s="9" t="n">
        <x:v>63500.6976</x:v>
      </x:c>
      <x:c r="M765" s="9" t="n">
        <x:v>61242.2491</x:v>
      </x:c>
      <x:c r="N765" s="10" t="n">
        <x:f>IF(F765="多",1,-1)*(K765/J765-1)</x:f>
        <x:v>-0.03517987651209675</x:v>
      </x:c>
      <x:c r="O765" s="10" t="n">
        <x:f>IF(F765="多",1,-1)*(M765/L765-1)</x:f>
        <x:v>-0.03556572739131603</x:v>
      </x:c>
      <x:c r="P765" s="10" t="n">
        <x:v>0.000982217136304342</x:v>
      </x:c>
      <x:c r="Q765" s="10" t="n">
        <x:v>0.00019581894487690773</x:v>
      </x:c>
      <x:c r="R765" s="10" t="n">
        <x:f>O765-P765-Q765</x:f>
        <x:v>-0.036743763472497276</x:v>
      </x:c>
      <x:c r="S765" s="9" t="n">
        <x:f>V764</x:f>
        <x:v>8348.855382219124</x:v>
      </x:c>
      <x:c r="T765" s="9" t="n">
        <x:f>S765/(1+'回测计划'!$B$33)</x:f>
        <x:v>8344.683040698776</x:v>
      </x:c>
      <x:c r="U765" s="9" t="n">
        <x:f>T765*R765</x:f>
        <x:v>-306.6150599003952</x:v>
      </x:c>
      <x:c r="V765" s="9" t="n">
        <x:f>S765+U765</x:f>
        <x:v>8042.240322318729</x:v>
      </x:c>
      <x:c r="W765" s="2" t="n">
        <x:f>IF(N765&gt;0,1,0)</x:f>
        <x:v>0</x:v>
      </x:c>
      <x:c r="X765" s="2" t="n">
        <x:f>IF(U765&gt;0,1,0)</x:f>
        <x:v>0</x:v>
      </x:c>
      <x:c r="Y765" s="9" t="n">
        <x:f>MAX(U765,0)</x:f>
        <x:v>0</x:v>
      </x:c>
      <x:c r="Z765" s="9" t="n">
        <x:f>-MIN(U765,0)</x:f>
        <x:v>306.6150599003952</x:v>
      </x:c>
    </x:row>
    <x:row r="766" ht="23" customHeight="1">
      <x:c r="A766" s="2" t="str">
        <x:v>4H-Stoch-全期</x:v>
      </x:c>
      <x:c r="B766" s="2" t="str">
        <x:v>4H</x:v>
      </x:c>
      <x:c r="C766" s="2" t="str">
        <x:v>Stochastic</x:v>
      </x:c>
      <x:c r="D766" s="2" t="str">
        <x:v>全期</x:v>
      </x:c>
      <x:c r="E766" s="2" t="n">
        <x:v>111</x:v>
      </x:c>
      <x:c r="F766" s="2" t="str">
        <x:v>多</x:v>
      </x:c>
      <x:c r="G766" s="11" t="n">
        <x:v>45409.00000000001</x:v>
      </x:c>
      <x:c r="H766" s="11" t="n">
        <x:v>45409.166666666664</x:v>
      </x:c>
      <x:c r="I766" s="11" t="n">
        <x:v>45410.833321759266</x:v>
      </x:c>
      <x:c r="J766" s="9" t="n">
        <x:v>63723.6</x:v>
      </x:c>
      <x:c r="K766" s="9" t="n">
        <x:v>63459.1</x:v>
      </x:c>
      <x:c r="L766" s="9" t="n">
        <x:v>63736.344719999994</x:v>
      </x:c>
      <x:c r="M766" s="9" t="n">
        <x:v>63446.40818</x:v>
      </x:c>
      <x:c r="N766" s="10" t="n">
        <x:f>IF(F766="多",1,-1)*(K766/J766-1)</x:f>
        <x:v>-0.00415073850190506</x:v>
      </x:c>
      <x:c r="O766" s="10" t="n">
        <x:f>IF(F766="多",1,-1)*(M766/L766-1)</x:f>
        <x:v>-0.004548998554493755</x:v>
      </x:c>
      <x:c r="P766" s="10" t="n">
        <x:v>0.000997725500722753</x:v>
      </x:c>
      <x:c r="Q766" s="10" t="n">
        <x:v>0.00019092596977904355</x:v>
      </x:c>
      <x:c r="R766" s="10" t="n">
        <x:f>O766-P766-Q766</x:f>
        <x:v>-0.005737650024995551</x:v>
      </x:c>
      <x:c r="S766" s="9" t="n">
        <x:f>V765</x:f>
        <x:v>8042.240322318729</x:v>
      </x:c>
      <x:c r="T766" s="9" t="n">
        <x:f>S766/(1+'回测计划'!$B$33)</x:f>
        <x:v>8038.221211712873</x:v>
      </x:c>
      <x:c r="U766" s="9" t="n">
        <x:f>T766*R766</x:f>
        <x:v>-46.12050013630414</x:v>
      </x:c>
      <x:c r="V766" s="9" t="n">
        <x:f>S766+U766</x:f>
        <x:v>7996.119822182425</x:v>
      </x:c>
      <x:c r="W766" s="2" t="n">
        <x:f>IF(N766&gt;0,1,0)</x:f>
        <x:v>0</x:v>
      </x:c>
      <x:c r="X766" s="2" t="n">
        <x:f>IF(U766&gt;0,1,0)</x:f>
        <x:v>0</x:v>
      </x:c>
      <x:c r="Y766" s="9" t="n">
        <x:f>MAX(U766,0)</x:f>
        <x:v>0</x:v>
      </x:c>
      <x:c r="Z766" s="9" t="n">
        <x:f>-MIN(U766,0)</x:f>
        <x:v>46.12050013630414</x:v>
      </x:c>
    </x:row>
    <x:row r="767" ht="23" customHeight="1">
      <x:c r="A767" s="2" t="str">
        <x:v>4H-Stoch-全期</x:v>
      </x:c>
      <x:c r="B767" s="2" t="str">
        <x:v>4H</x:v>
      </x:c>
      <x:c r="C767" s="2" t="str">
        <x:v>Stochastic</x:v>
      </x:c>
      <x:c r="D767" s="2" t="str">
        <x:v>全期</x:v>
      </x:c>
      <x:c r="E767" s="2" t="n">
        <x:v>112</x:v>
      </x:c>
      <x:c r="F767" s="2" t="str">
        <x:v>多</x:v>
      </x:c>
      <x:c r="G767" s="11" t="n">
        <x:v>45423.166666666664</x:v>
      </x:c>
      <x:c r="H767" s="11" t="n">
        <x:v>45423.333333333336</x:v>
      </x:c>
      <x:c r="I767" s="11" t="n">
        <x:v>45424.99998842592</x:v>
      </x:c>
      <x:c r="J767" s="9" t="n">
        <x:v>60778</x:v>
      </x:c>
      <x:c r="K767" s="9" t="n">
        <x:v>61395.9</x:v>
      </x:c>
      <x:c r="L767" s="9" t="n">
        <x:v>60790.1556</x:v>
      </x:c>
      <x:c r="M767" s="9" t="n">
        <x:v>61383.620820000004</x:v>
      </x:c>
      <x:c r="N767" s="10" t="n">
        <x:f>IF(F767="多",1,-1)*(K767/J767-1)</x:f>
        <x:v>0.010166507617888065</x:v>
      </x:c>
      <x:c r="O767" s="10" t="n">
        <x:f>IF(F767="多",1,-1)*(M767/L767-1)</x:f>
        <x:v>0.0097625218120021</x:v>
      </x:c>
      <x:c r="P767" s="10" t="n">
        <x:v>0.001004881260906001</x:v>
      </x:c>
      <x:c r="Q767" s="10" t="n">
        <x:v>0.0001431569334422994</x:v>
      </x:c>
      <x:c r="R767" s="10" t="n">
        <x:f>O767-P767-Q767</x:f>
        <x:v>0.0086144836176538</x:v>
      </x:c>
      <x:c r="S767" s="9" t="n">
        <x:f>V766</x:f>
        <x:v>7996.119822182425</x:v>
      </x:c>
      <x:c r="T767" s="9" t="n">
        <x:f>S767/(1+'回测计划'!$B$33)</x:f>
        <x:v>7992.123760302275</x:v>
      </x:c>
      <x:c r="U767" s="9" t="n">
        <x:f>T767*R767</x:f>
        <x:v>68.84801920338563</x:v>
      </x:c>
      <x:c r="V767" s="9" t="n">
        <x:f>S767+U767</x:f>
        <x:v>8064.967841385811</x:v>
      </x:c>
      <x:c r="W767" s="2" t="n">
        <x:f>IF(N767&gt;0,1,0)</x:f>
        <x:v>1</x:v>
      </x:c>
      <x:c r="X767" s="2" t="n">
        <x:f>IF(U767&gt;0,1,0)</x:f>
        <x:v>1</x:v>
      </x:c>
      <x:c r="Y767" s="9" t="n">
        <x:f>MAX(U767,0)</x:f>
        <x:v>68.84801920338563</x:v>
      </x:c>
      <x:c r="Z767" s="9" t="n">
        <x:f>-MIN(U767,0)</x:f>
        <x:v>0</x:v>
      </x:c>
    </x:row>
    <x:row r="768" ht="23" customHeight="1">
      <x:c r="A768" s="2" t="str">
        <x:v>4H-Stoch-全期</x:v>
      </x:c>
      <x:c r="B768" s="2" t="str">
        <x:v>4H</x:v>
      </x:c>
      <x:c r="C768" s="2" t="str">
        <x:v>Stochastic</x:v>
      </x:c>
      <x:c r="D768" s="2" t="str">
        <x:v>全期</x:v>
      </x:c>
      <x:c r="E768" s="2" t="n">
        <x:v>113</x:v>
      </x:c>
      <x:c r="F768" s="2" t="str">
        <x:v>空</x:v>
      </x:c>
      <x:c r="G768" s="11" t="n">
        <x:v>45430.00000000001</x:v>
      </x:c>
      <x:c r="H768" s="11" t="n">
        <x:v>45430.166666666664</x:v>
      </x:c>
      <x:c r="I768" s="11" t="n">
        <x:v>45431.833321759266</x:v>
      </x:c>
      <x:c r="J768" s="9" t="n">
        <x:v>67007.5</x:v>
      </x:c>
      <x:c r="K768" s="9" t="n">
        <x:v>67303.3</x:v>
      </x:c>
      <x:c r="L768" s="9" t="n">
        <x:v>66994.09850000001</x:v>
      </x:c>
      <x:c r="M768" s="9" t="n">
        <x:v>67316.76066</x:v>
      </x:c>
      <x:c r="N768" s="10" t="n">
        <x:f>IF(F768="多",1,-1)*(K768/J768-1)</x:f>
        <x:v>-0.004414431220385762</x:v>
      </x:c>
      <x:c r="O768" s="10" t="n">
        <x:f>IF(F768="多",1,-1)*(M768/L768-1)</x:f>
        <x:v>-0.004816277362102106</x:v>
      </x:c>
      <x:c r="P768" s="10" t="n">
        <x:v>0.001002408138681051</x:v>
      </x:c>
      <x:c r="Q768" s="10" t="n">
        <x:v>-0.00016401463213712368</x:v>
      </x:c>
      <x:c r="R768" s="10" t="n">
        <x:f>O768-P768-Q768</x:f>
        <x:v>-0.005654670868646033</x:v>
      </x:c>
      <x:c r="S768" s="9" t="n">
        <x:f>V767</x:f>
        <x:v>8064.967841385811</x:v>
      </x:c>
      <x:c r="T768" s="9" t="n">
        <x:f>S768/(1+'回测计划'!$B$33)</x:f>
        <x:v>8060.937372699462</x:v>
      </x:c>
      <x:c r="U768" s="9" t="n">
        <x:f>T768*R768</x:f>
        <x:v>-45.581947735383736</x:v>
      </x:c>
      <x:c r="V768" s="9" t="n">
        <x:f>S768+U768</x:f>
        <x:v>8019.3858936504275</x:v>
      </x:c>
      <x:c r="W768" s="2" t="n">
        <x:f>IF(N768&gt;0,1,0)</x:f>
        <x:v>0</x:v>
      </x:c>
      <x:c r="X768" s="2" t="n">
        <x:f>IF(U768&gt;0,1,0)</x:f>
        <x:v>0</x:v>
      </x:c>
      <x:c r="Y768" s="9" t="n">
        <x:f>MAX(U768,0)</x:f>
        <x:v>0</x:v>
      </x:c>
      <x:c r="Z768" s="9" t="n">
        <x:f>-MIN(U768,0)</x:f>
        <x:v>45.581947735383736</x:v>
      </x:c>
    </x:row>
    <x:row r="769" ht="23" customHeight="1">
      <x:c r="A769" s="2" t="str">
        <x:v>4H-Stoch-全期</x:v>
      </x:c>
      <x:c r="B769" s="2" t="str">
        <x:v>4H</x:v>
      </x:c>
      <x:c r="C769" s="2" t="str">
        <x:v>Stochastic</x:v>
      </x:c>
      <x:c r="D769" s="2" t="str">
        <x:v>全期</x:v>
      </x:c>
      <x:c r="E769" s="2" t="n">
        <x:v>114</x:v>
      </x:c>
      <x:c r="F769" s="2" t="str">
        <x:v>空</x:v>
      </x:c>
      <x:c r="G769" s="11" t="n">
        <x:v>45448.00000000001</x:v>
      </x:c>
      <x:c r="H769" s="11" t="n">
        <x:v>45448.166666666664</x:v>
      </x:c>
      <x:c r="I769" s="11" t="n">
        <x:v>45449.833321759266</x:v>
      </x:c>
      <x:c r="J769" s="9" t="n">
        <x:v>70459.1</x:v>
      </x:c>
      <x:c r="K769" s="9" t="n">
        <x:v>71219.2</x:v>
      </x:c>
      <x:c r="L769" s="9" t="n">
        <x:v>70445.00818</x:v>
      </x:c>
      <x:c r="M769" s="9" t="n">
        <x:v>71233.44383999999</x:v>
      </x:c>
      <x:c r="N769" s="10" t="n">
        <x:f>IF(F769="多",1,-1)*(K769/J769-1)</x:f>
        <x:v>-0.010787818748749123</x:v>
      </x:c>
      <x:c r="O769" s="10" t="n">
        <x:f>IF(F769="多",1,-1)*(M769/L769-1)</x:f>
        <x:v>-0.011192214755449958</x:v>
      </x:c>
      <x:c r="P769" s="10" t="n">
        <x:v>0.001005596107377725</x:v>
      </x:c>
      <x:c r="Q769" s="10" t="n">
        <x:v>-0.0006066689455801108</x:v>
      </x:c>
      <x:c r="R769" s="10" t="n">
        <x:f>O769-P769-Q769</x:f>
        <x:v>-0.011591141917247574</x:v>
      </x:c>
      <x:c r="S769" s="9" t="n">
        <x:f>V768</x:f>
        <x:v>8019.3858936504275</x:v>
      </x:c>
      <x:c r="T769" s="9" t="n">
        <x:f>S769/(1+'回测计划'!$B$33)</x:f>
        <x:v>8015.378204548154</x:v>
      </x:c>
      <x:c r="U769" s="9" t="n">
        <x:f>T769*R769</x:f>
        <x:v>-92.9073862893307</x:v>
      </x:c>
      <x:c r="V769" s="9" t="n">
        <x:f>S769+U769</x:f>
        <x:v>7926.4785073610965</x:v>
      </x:c>
      <x:c r="W769" s="2" t="n">
        <x:f>IF(N769&gt;0,1,0)</x:f>
        <x:v>0</x:v>
      </x:c>
      <x:c r="X769" s="2" t="n">
        <x:f>IF(U769&gt;0,1,0)</x:f>
        <x:v>0</x:v>
      </x:c>
      <x:c r="Y769" s="9" t="n">
        <x:f>MAX(U769,0)</x:f>
        <x:v>0</x:v>
      </x:c>
      <x:c r="Z769" s="9" t="n">
        <x:f>-MIN(U769,0)</x:f>
        <x:v>92.9073862893307</x:v>
      </x:c>
    </x:row>
    <x:row r="770" ht="23" customHeight="1">
      <x:c r="A770" s="2" t="str">
        <x:v>4H-Stoch-全期</x:v>
      </x:c>
      <x:c r="B770" s="2" t="str">
        <x:v>4H</x:v>
      </x:c>
      <x:c r="C770" s="2" t="str">
        <x:v>Stochastic</x:v>
      </x:c>
      <x:c r="D770" s="2" t="str">
        <x:v>全期</x:v>
      </x:c>
      <x:c r="E770" s="2" t="n">
        <x:v>115</x:v>
      </x:c>
      <x:c r="F770" s="2" t="str">
        <x:v>多</x:v>
      </x:c>
      <x:c r="G770" s="11" t="n">
        <x:v>45458.166666666664</x:v>
      </x:c>
      <x:c r="H770" s="11" t="n">
        <x:v>45458.333333333336</x:v>
      </x:c>
      <x:c r="I770" s="11" t="n">
        <x:v>45459.99998842592</x:v>
      </x:c>
      <x:c r="J770" s="9" t="n">
        <x:v>66039.7</x:v>
      </x:c>
      <x:c r="K770" s="9" t="n">
        <x:v>66690.4</x:v>
      </x:c>
      <x:c r="L770" s="9" t="n">
        <x:v>66052.90793999999</x:v>
      </x:c>
      <x:c r="M770" s="9" t="n">
        <x:v>66677.06192</x:v>
      </x:c>
      <x:c r="N770" s="10" t="n">
        <x:f>IF(F770="多",1,-1)*(K770/J770-1)</x:f>
        <x:v>0.009853164081605525</x:v>
      </x:c>
      <x:c r="O770" s="10" t="n">
        <x:f>IF(F770="多",1,-1)*(M770/L770-1)</x:f>
        <x:v>0.009449303588071611</x:v>
      </x:c>
      <x:c r="P770" s="10" t="n">
        <x:v>0.0010047246517940359</x:v>
      </x:c>
      <x:c r="Q770" s="10" t="n">
        <x:v>0.00040096933582852844</x:v>
      </x:c>
      <x:c r="R770" s="10" t="n">
        <x:f>O770-P770-Q770</x:f>
        <x:v>0.008043609600449047</x:v>
      </x:c>
      <x:c r="S770" s="9" t="n">
        <x:f>V769</x:f>
        <x:v>7926.4785073610965</x:v>
      </x:c>
      <x:c r="T770" s="9" t="n">
        <x:f>S770/(1+'回测计划'!$B$33)</x:f>
        <x:v>7922.517248736729</x:v>
      </x:c>
      <x:c r="U770" s="9" t="n">
        <x:f>T770*R770</x:f>
        <x:v>63.72563580166192</x:v>
      </x:c>
      <x:c r="V770" s="9" t="n">
        <x:f>S770+U770</x:f>
        <x:v>7990.204143162759</x:v>
      </x:c>
      <x:c r="W770" s="2" t="n">
        <x:f>IF(N770&gt;0,1,0)</x:f>
        <x:v>1</x:v>
      </x:c>
      <x:c r="X770" s="2" t="n">
        <x:f>IF(U770&gt;0,1,0)</x:f>
        <x:v>1</x:v>
      </x:c>
      <x:c r="Y770" s="9" t="n">
        <x:f>MAX(U770,0)</x:f>
        <x:v>63.72563580166192</x:v>
      </x:c>
      <x:c r="Z770" s="9" t="n">
        <x:f>-MIN(U770,0)</x:f>
        <x:v>0</x:v>
      </x:c>
    </x:row>
    <x:row r="771" ht="23" customHeight="1">
      <x:c r="A771" s="2" t="str">
        <x:v>4H-Stoch-全期</x:v>
      </x:c>
      <x:c r="B771" s="2" t="str">
        <x:v>4H</x:v>
      </x:c>
      <x:c r="C771" s="2" t="str">
        <x:v>Stochastic</x:v>
      </x:c>
      <x:c r="D771" s="2" t="str">
        <x:v>全期</x:v>
      </x:c>
      <x:c r="E771" s="2" t="n">
        <x:v>116</x:v>
      </x:c>
      <x:c r="F771" s="2" t="str">
        <x:v>多</x:v>
      </x:c>
      <x:c r="G771" s="11" t="n">
        <x:v>45467.666666666664</x:v>
      </x:c>
      <x:c r="H771" s="11" t="n">
        <x:v>45467.833333333336</x:v>
      </x:c>
      <x:c r="I771" s="11" t="n">
        <x:v>45469.49998842592</x:v>
      </x:c>
      <x:c r="J771" s="9" t="n">
        <x:v>61257.3</x:v>
      </x:c>
      <x:c r="K771" s="9" t="n">
        <x:v>61910.4</x:v>
      </x:c>
      <x:c r="L771" s="9" t="n">
        <x:v>61269.55146</x:v>
      </x:c>
      <x:c r="M771" s="9" t="n">
        <x:v>61898.017920000006</x:v>
      </x:c>
      <x:c r="N771" s="10" t="n">
        <x:f>IF(F771="多",1,-1)*(K771/J771-1)</x:f>
        <x:v>0.010661586455818384</x:v>
      </x:c>
      <x:c r="O771" s="10" t="n">
        <x:f>IF(F771="多",1,-1)*(M771/L771-1)</x:f>
        <x:v>0.010257402657995573</x:v>
      </x:c>
      <x:c r="P771" s="10" t="n">
        <x:v>0.0010051287013289978</x:v>
      </x:c>
      <x:c r="Q771" s="10" t="n">
        <x:v>0.0003854860523707943</x:v>
      </x:c>
      <x:c r="R771" s="10" t="n">
        <x:f>O771-P771-Q771</x:f>
        <x:v>0.008866787904295782</x:v>
      </x:c>
      <x:c r="S771" s="9" t="n">
        <x:f>V770</x:f>
        <x:v>7990.204143162759</x:v>
      </x:c>
      <x:c r="T771" s="9" t="n">
        <x:f>S771/(1+'回测计划'!$B$33)</x:f>
        <x:v>7986.211037643937</x:v>
      </x:c>
      <x:c r="U771" s="9" t="n">
        <x:f>T771*R771</x:f>
        <x:v>70.81203942973472</x:v>
      </x:c>
      <x:c r="V771" s="9" t="n">
        <x:f>S771+U771</x:f>
        <x:v>8061.016182592493</x:v>
      </x:c>
      <x:c r="W771" s="2" t="n">
        <x:f>IF(N771&gt;0,1,0)</x:f>
        <x:v>1</x:v>
      </x:c>
      <x:c r="X771" s="2" t="n">
        <x:f>IF(U771&gt;0,1,0)</x:f>
        <x:v>1</x:v>
      </x:c>
      <x:c r="Y771" s="9" t="n">
        <x:f>MAX(U771,0)</x:f>
        <x:v>70.81203942973472</x:v>
      </x:c>
      <x:c r="Z771" s="9" t="n">
        <x:f>-MIN(U771,0)</x:f>
        <x:v>0</x:v>
      </x:c>
    </x:row>
    <x:row r="772" ht="23" customHeight="1">
      <x:c r="A772" s="2" t="str">
        <x:v>4H-Stoch-全期</x:v>
      </x:c>
      <x:c r="B772" s="2" t="str">
        <x:v>4H</x:v>
      </x:c>
      <x:c r="C772" s="2" t="str">
        <x:v>Stochastic</x:v>
      </x:c>
      <x:c r="D772" s="2" t="str">
        <x:v>全期</x:v>
      </x:c>
      <x:c r="E772" s="2" t="n">
        <x:v>117</x:v>
      </x:c>
      <x:c r="F772" s="2" t="str">
        <x:v>空</x:v>
      </x:c>
      <x:c r="G772" s="11" t="n">
        <x:v>45487.833333333336</x:v>
      </x:c>
      <x:c r="H772" s="11" t="n">
        <x:v>45488.00000000001</x:v>
      </x:c>
      <x:c r="I772" s="11" t="n">
        <x:v>45489.666655092595</x:v>
      </x:c>
      <x:c r="J772" s="9" t="n">
        <x:v>60053.3</x:v>
      </x:c>
      <x:c r="K772" s="9" t="n">
        <x:v>62881.8</x:v>
      </x:c>
      <x:c r="L772" s="9" t="n">
        <x:v>60041.28934</x:v>
      </x:c>
      <x:c r="M772" s="9" t="n">
        <x:v>62894.37636</x:v>
      </x:c>
      <x:c r="N772" s="10" t="n">
        <x:f>IF(F772="多",1,-1)*(K772/J772-1)</x:f>
        <x:v>-0.04709982632095144</x:v>
      </x:c>
      <x:c r="O772" s="10" t="n">
        <x:f>IF(F772="多",1,-1)*(M772/L772-1)</x:f>
        <x:v>-0.04751875003622308</x:v>
      </x:c>
      <x:c r="P772" s="10" t="n">
        <x:v>0.0010237593750181116</x:v>
      </x:c>
      <x:c r="Q772" s="10" t="n">
        <x:v>-0.00002001733940861968</x:v>
      </x:c>
      <x:c r="R772" s="10" t="n">
        <x:f>O772-P772-Q772</x:f>
        <x:v>-0.048522492071832575</x:v>
      </x:c>
      <x:c r="S772" s="9" t="n">
        <x:f>V771</x:f>
        <x:v>8061.016182592493</x:v>
      </x:c>
      <x:c r="T772" s="9" t="n">
        <x:f>S772/(1+'回测计划'!$B$33)</x:f>
        <x:v>8056.98768874812</x:v>
      </x:c>
      <x:c r="U772" s="9" t="n">
        <x:f>T772*R772</x:f>
        <x:v>-390.9451212501333</x:v>
      </x:c>
      <x:c r="V772" s="9" t="n">
        <x:f>S772+U772</x:f>
        <x:v>7670.07106134236</x:v>
      </x:c>
      <x:c r="W772" s="2" t="n">
        <x:f>IF(N772&gt;0,1,0)</x:f>
        <x:v>0</x:v>
      </x:c>
      <x:c r="X772" s="2" t="n">
        <x:f>IF(U772&gt;0,1,0)</x:f>
        <x:v>0</x:v>
      </x:c>
      <x:c r="Y772" s="9" t="n">
        <x:f>MAX(U772,0)</x:f>
        <x:v>0</x:v>
      </x:c>
      <x:c r="Z772" s="9" t="n">
        <x:f>-MIN(U772,0)</x:f>
        <x:v>390.9451212501333</x:v>
      </x:c>
    </x:row>
    <x:row r="773" ht="23" customHeight="1">
      <x:c r="A773" s="2" t="str">
        <x:v>4H-Stoch-全期</x:v>
      </x:c>
      <x:c r="B773" s="2" t="str">
        <x:v>4H</x:v>
      </x:c>
      <x:c r="C773" s="2" t="str">
        <x:v>Stochastic</x:v>
      </x:c>
      <x:c r="D773" s="2" t="str">
        <x:v>全期</x:v>
      </x:c>
      <x:c r="E773" s="2" t="n">
        <x:v>118</x:v>
      </x:c>
      <x:c r="F773" s="2" t="str">
        <x:v>空</x:v>
      </x:c>
      <x:c r="G773" s="11" t="n">
        <x:v>45493.166666666664</x:v>
      </x:c>
      <x:c r="H773" s="11" t="n">
        <x:v>45493.333333333336</x:v>
      </x:c>
      <x:c r="I773" s="11" t="n">
        <x:v>45494.99998842592</x:v>
      </x:c>
      <x:c r="J773" s="9" t="n">
        <x:v>66627.9</x:v>
      </x:c>
      <x:c r="K773" s="9" t="n">
        <x:v>67130.9</x:v>
      </x:c>
      <x:c r="L773" s="9" t="n">
        <x:v>66614.57441999999</x:v>
      </x:c>
      <x:c r="M773" s="9" t="n">
        <x:v>67144.32617999999</x:v>
      </x:c>
      <x:c r="N773" s="10" t="n">
        <x:f>IF(F773="多",1,-1)*(K773/J773-1)</x:f>
        <x:v>-0.0075493899702676615</x:v>
      </x:c>
      <x:c r="O773" s="10" t="n">
        <x:f>IF(F773="多",1,-1)*(M773/L773-1)</x:f>
        <x:v>-0.007952490346331054</x:v>
      </x:c>
      <x:c r="P773" s="10" t="n">
        <x:v>0.0010039762451731656</x:v>
      </x:c>
      <x:c r="Q773" s="10" t="n">
        <x:v>0.000026655751326725818</x:v>
      </x:c>
      <x:c r="R773" s="10" t="n">
        <x:f>O773-P773-Q773</x:f>
        <x:v>-0.008983122342830944</x:v>
      </x:c>
      <x:c r="S773" s="9" t="n">
        <x:f>V772</x:f>
        <x:v>7670.07106134236</x:v>
      </x:c>
      <x:c r="T773" s="9" t="n">
        <x:f>S773/(1+'回测计划'!$B$33)</x:f>
        <x:v>7666.2379423711745</x:v>
      </x:c>
      <x:c r="U773" s="9" t="n">
        <x:f>T773*R773</x:f>
        <x:v>-68.86675334557282</x:v>
      </x:c>
      <x:c r="V773" s="9" t="n">
        <x:f>S773+U773</x:f>
        <x:v>7601.204307996787</x:v>
      </x:c>
      <x:c r="W773" s="2" t="n">
        <x:f>IF(N773&gt;0,1,0)</x:f>
        <x:v>0</x:v>
      </x:c>
      <x:c r="X773" s="2" t="n">
        <x:f>IF(U773&gt;0,1,0)</x:f>
        <x:v>0</x:v>
      </x:c>
      <x:c r="Y773" s="9" t="n">
        <x:f>MAX(U773,0)</x:f>
        <x:v>0</x:v>
      </x:c>
      <x:c r="Z773" s="9" t="n">
        <x:f>-MIN(U773,0)</x:f>
        <x:v>68.86675334557282</x:v>
      </x:c>
    </x:row>
    <x:row r="774" ht="23" customHeight="1">
      <x:c r="A774" s="2" t="str">
        <x:v>4H-Stoch-全期</x:v>
      </x:c>
      <x:c r="B774" s="2" t="str">
        <x:v>4H</x:v>
      </x:c>
      <x:c r="C774" s="2" t="str">
        <x:v>Stochastic</x:v>
      </x:c>
      <x:c r="D774" s="2" t="str">
        <x:v>全期</x:v>
      </x:c>
      <x:c r="E774" s="2" t="n">
        <x:v>119</x:v>
      </x:c>
      <x:c r="F774" s="2" t="str">
        <x:v>多</x:v>
      </x:c>
      <x:c r="G774" s="11" t="n">
        <x:v>45519.666666666664</x:v>
      </x:c>
      <x:c r="H774" s="11" t="n">
        <x:v>45519.833333333336</x:v>
      </x:c>
      <x:c r="I774" s="11" t="n">
        <x:v>45521.49998842592</x:v>
      </x:c>
      <x:c r="J774" s="9" t="n">
        <x:v>58712</x:v>
      </x:c>
      <x:c r="K774" s="9" t="n">
        <x:v>59128.2</x:v>
      </x:c>
      <x:c r="L774" s="9" t="n">
        <x:v>58723.742399999996</x:v>
      </x:c>
      <x:c r="M774" s="9" t="n">
        <x:v>59116.37436</x:v>
      </x:c>
      <x:c r="N774" s="10" t="n">
        <x:f>IF(F774="多",1,-1)*(K774/J774-1)</x:f>
        <x:v>0.007088840441477062</x:v>
      </x:c>
      <x:c r="O774" s="10" t="n">
        <x:f>IF(F774="多",1,-1)*(M774/L774-1)</x:f>
        <x:v>0.006686085456297564</x:v>
      </x:c>
      <x:c r="P774" s="10" t="n">
        <x:v>0.0010033430427281488</x:v>
      </x:c>
      <x:c r="Q774" s="10" t="n">
        <x:v>-0.0002326586042213368</x:v>
      </x:c>
      <x:c r="R774" s="10" t="n">
        <x:f>O774-P774-Q774</x:f>
        <x:v>0.005915401017790752</x:v>
      </x:c>
      <x:c r="S774" s="9" t="n">
        <x:f>V773</x:f>
        <x:v>7601.204307996787</x:v>
      </x:c>
      <x:c r="T774" s="9" t="n">
        <x:f>S774/(1+'回测计划'!$B$33)</x:f>
        <x:v>7597.405605194191</x:v>
      </x:c>
      <x:c r="U774" s="9" t="n">
        <x:f>T774*R774</x:f>
        <x:v>44.94170084953488</x:v>
      </x:c>
      <x:c r="V774" s="9" t="n">
        <x:f>S774+U774</x:f>
        <x:v>7646.146008846322</x:v>
      </x:c>
      <x:c r="W774" s="2" t="n">
        <x:f>IF(N774&gt;0,1,0)</x:f>
        <x:v>1</x:v>
      </x:c>
      <x:c r="X774" s="2" t="n">
        <x:f>IF(U774&gt;0,1,0)</x:f>
        <x:v>1</x:v>
      </x:c>
      <x:c r="Y774" s="9" t="n">
        <x:f>MAX(U774,0)</x:f>
        <x:v>44.94170084953488</x:v>
      </x:c>
      <x:c r="Z774" s="9" t="n">
        <x:f>-MIN(U774,0)</x:f>
        <x:v>0</x:v>
      </x:c>
    </x:row>
    <x:row r="775" ht="23" customHeight="1">
      <x:c r="A775" s="2" t="str">
        <x:v>4H-Stoch-全期</x:v>
      </x:c>
      <x:c r="B775" s="2" t="str">
        <x:v>4H</x:v>
      </x:c>
      <x:c r="C775" s="2" t="str">
        <x:v>Stochastic</x:v>
      </x:c>
      <x:c r="D775" s="2" t="str">
        <x:v>全期</x:v>
      </x:c>
      <x:c r="E775" s="2" t="n">
        <x:v>120</x:v>
      </x:c>
      <x:c r="F775" s="2" t="str">
        <x:v>多</x:v>
      </x:c>
      <x:c r="G775" s="11" t="n">
        <x:v>45541.00000000001</x:v>
      </x:c>
      <x:c r="H775" s="11" t="n">
        <x:v>45541.166666666664</x:v>
      </x:c>
      <x:c r="I775" s="11" t="n">
        <x:v>45542.833321759266</x:v>
      </x:c>
      <x:c r="J775" s="9" t="n">
        <x:v>56025.2</x:v>
      </x:c>
      <x:c r="K775" s="9" t="n">
        <x:v>54298.9</x:v>
      </x:c>
      <x:c r="L775" s="9" t="n">
        <x:v>56036.40504</x:v>
      </x:c>
      <x:c r="M775" s="9" t="n">
        <x:v>54288.04022</x:v>
      </x:c>
      <x:c r="N775" s="10" t="n">
        <x:f>IF(F775="多",1,-1)*(K775/J775-1)</x:f>
        <x:v>-0.030812919900330527</x:v>
      </x:c>
      <x:c r="O775" s="10" t="n">
        <x:f>IF(F775="多",1,-1)*(M775/L775-1)</x:f>
        <x:v>-0.03120051721290784</x:v>
      </x:c>
      <x:c r="P775" s="10" t="n">
        <x:v>0.0009843997413935461</x:v>
      </x:c>
      <x:c r="Q775" s="10" t="n">
        <x:v>-0.00004268173255839198</x:v>
      </x:c>
      <x:c r="R775" s="10" t="n">
        <x:f>O775-P775-Q775</x:f>
        <x:v>-0.032142235221743</x:v>
      </x:c>
      <x:c r="S775" s="9" t="n">
        <x:f>V774</x:f>
        <x:v>7646.146008846322</x:v>
      </x:c>
      <x:c r="T775" s="9" t="n">
        <x:f>S775/(1+'回测计划'!$B$33)</x:f>
        <x:v>7642.324846423111</x:v>
      </x:c>
      <x:c r="U775" s="9" t="n">
        <x:f>T775*R775</x:f>
        <x:v>-245.64140285470256</x:v>
      </x:c>
      <x:c r="V775" s="9" t="n">
        <x:f>S775+U775</x:f>
        <x:v>7400.504605991619</x:v>
      </x:c>
      <x:c r="W775" s="2" t="n">
        <x:f>IF(N775&gt;0,1,0)</x:f>
        <x:v>0</x:v>
      </x:c>
      <x:c r="X775" s="2" t="n">
        <x:f>IF(U775&gt;0,1,0)</x:f>
        <x:v>0</x:v>
      </x:c>
      <x:c r="Y775" s="9" t="n">
        <x:f>MAX(U775,0)</x:f>
        <x:v>0</x:v>
      </x:c>
      <x:c r="Z775" s="9" t="n">
        <x:f>-MIN(U775,0)</x:f>
        <x:v>245.64140285470256</x:v>
      </x:c>
    </x:row>
    <x:row r="776" ht="23" customHeight="1">
      <x:c r="A776" s="2" t="str">
        <x:v>4H-Stoch-全期</x:v>
      </x:c>
      <x:c r="B776" s="2" t="str">
        <x:v>4H</x:v>
      </x:c>
      <x:c r="C776" s="2" t="str">
        <x:v>Stochastic</x:v>
      </x:c>
      <x:c r="D776" s="2" t="str">
        <x:v>全期</x:v>
      </x:c>
      <x:c r="E776" s="2" t="n">
        <x:v>121</x:v>
      </x:c>
      <x:c r="F776" s="2" t="str">
        <x:v>空</x:v>
      </x:c>
      <x:c r="G776" s="11" t="n">
        <x:v>45553.00000000001</x:v>
      </x:c>
      <x:c r="H776" s="11" t="n">
        <x:v>45553.166666666664</x:v>
      </x:c>
      <x:c r="I776" s="11" t="n">
        <x:v>45554.833321759266</x:v>
      </x:c>
      <x:c r="J776" s="9" t="n">
        <x:v>59945.9</x:v>
      </x:c>
      <x:c r="K776" s="9" t="n">
        <x:v>62604.5</x:v>
      </x:c>
      <x:c r="L776" s="9" t="n">
        <x:v>59933.910820000005</x:v>
      </x:c>
      <x:c r="M776" s="9" t="n">
        <x:v>62617.020899999996</x:v>
      </x:c>
      <x:c r="N776" s="10" t="n">
        <x:f>IF(F776="多",1,-1)*(K776/J776-1)</x:f>
        <x:v>-0.044349988906664084</x:v>
      </x:c>
      <x:c r="O776" s="10" t="n">
        <x:f>IF(F776="多",1,-1)*(M776/L776-1)</x:f>
        <x:v>-0.04476781246693884</x:v>
      </x:c>
      <x:c r="P776" s="10" t="n">
        <x:v>0.0010223839062334695</x:v>
      </x:c>
      <x:c r="Q776" s="10" t="n">
        <x:v>-0.00014320570510898922</x:v>
      </x:c>
      <x:c r="R776" s="10" t="n">
        <x:f>O776-P776-Q776</x:f>
        <x:v>-0.04564699066806332</x:v>
      </x:c>
      <x:c r="S776" s="9" t="n">
        <x:f>V775</x:f>
        <x:v>7400.504605991619</x:v>
      </x:c>
      <x:c r="T776" s="9" t="n">
        <x:f>S776/(1+'回测计划'!$B$33)</x:f>
        <x:v>7396.806202890175</x:v>
      </x:c>
      <x:c r="U776" s="9" t="n">
        <x:f>T776*R776</x:f>
        <x:v>-337.6419437168007</x:v>
      </x:c>
      <x:c r="V776" s="9" t="n">
        <x:f>S776+U776</x:f>
        <x:v>7062.862662274819</x:v>
      </x:c>
      <x:c r="W776" s="2" t="n">
        <x:f>IF(N776&gt;0,1,0)</x:f>
        <x:v>0</x:v>
      </x:c>
      <x:c r="X776" s="2" t="n">
        <x:f>IF(U776&gt;0,1,0)</x:f>
        <x:v>0</x:v>
      </x:c>
      <x:c r="Y776" s="9" t="n">
        <x:f>MAX(U776,0)</x:f>
        <x:v>0</x:v>
      </x:c>
      <x:c r="Z776" s="9" t="n">
        <x:f>-MIN(U776,0)</x:f>
        <x:v>337.6419437168007</x:v>
      </x:c>
    </x:row>
    <x:row r="777" ht="23" customHeight="1">
      <x:c r="A777" s="2" t="str">
        <x:v>4H-Stoch-全期</x:v>
      </x:c>
      <x:c r="B777" s="2" t="str">
        <x:v>4H</x:v>
      </x:c>
      <x:c r="C777" s="2" t="str">
        <x:v>Stochastic</x:v>
      </x:c>
      <x:c r="D777" s="2" t="str">
        <x:v>全期</x:v>
      </x:c>
      <x:c r="E777" s="2" t="n">
        <x:v>122</x:v>
      </x:c>
      <x:c r="F777" s="2" t="str">
        <x:v>空</x:v>
      </x:c>
      <x:c r="G777" s="11" t="n">
        <x:v>45555.00000000001</x:v>
      </x:c>
      <x:c r="H777" s="11" t="n">
        <x:v>45555.166666666664</x:v>
      </x:c>
      <x:c r="I777" s="11" t="n">
        <x:v>45556.833321759266</x:v>
      </x:c>
      <x:c r="J777" s="9" t="n">
        <x:v>63229.4</x:v>
      </x:c>
      <x:c r="K777" s="9" t="n">
        <x:v>63058</x:v>
      </x:c>
      <x:c r="L777" s="9" t="n">
        <x:v>63216.754120000005</x:v>
      </x:c>
      <x:c r="M777" s="9" t="n">
        <x:v>63070.6116</x:v>
      </x:c>
      <x:c r="N777" s="10" t="n">
        <x:f>IF(F777="多",1,-1)*(K777/J777-1)</x:f>
        <x:v>0.002710764296355861</x:v>
      </x:c>
      <x:c r="O777" s="10" t="n">
        <x:f>IF(F777="多",1,-1)*(M777/L777-1)</x:f>
        <x:v>0.002311768802975789</x:v>
      </x:c>
      <x:c r="P777" s="10" t="n">
        <x:v>0.0009988441155985121</x:v>
      </x:c>
      <x:c r="Q777" s="10" t="n">
        <x:v>-0.00027668262256926545</x:v>
      </x:c>
      <x:c r="R777" s="10" t="n">
        <x:f>O777-P777-Q777</x:f>
        <x:v>0.0015896073099465422</x:v>
      </x:c>
      <x:c r="S777" s="9" t="n">
        <x:f>V776</x:f>
        <x:v>7062.862662274819</x:v>
      </x:c>
      <x:c r="T777" s="9" t="n">
        <x:f>S777/(1+'回测计划'!$B$33)</x:f>
        <x:v>7059.332995776931</x:v>
      </x:c>
      <x:c r="U777" s="9" t="n">
        <x:f>T777*R777</x:f>
        <x:v>11.221567333433832</x:v>
      </x:c>
      <x:c r="V777" s="9" t="n">
        <x:f>S777+U777</x:f>
        <x:v>7074.084229608253</x:v>
      </x:c>
      <x:c r="W777" s="2" t="n">
        <x:f>IF(N777&gt;0,1,0)</x:f>
        <x:v>1</x:v>
      </x:c>
      <x:c r="X777" s="2" t="n">
        <x:f>IF(U777&gt;0,1,0)</x:f>
        <x:v>1</x:v>
      </x:c>
      <x:c r="Y777" s="9" t="n">
        <x:f>MAX(U777,0)</x:f>
        <x:v>11.221567333433832</x:v>
      </x:c>
      <x:c r="Z777" s="9" t="n">
        <x:f>-MIN(U777,0)</x:f>
        <x:v>0</x:v>
      </x:c>
    </x:row>
    <x:row r="778" ht="23" customHeight="1">
      <x:c r="A778" s="2" t="str">
        <x:v>4H-Stoch-全期</x:v>
      </x:c>
      <x:c r="B778" s="2" t="str">
        <x:v>4H</x:v>
      </x:c>
      <x:c r="C778" s="2" t="str">
        <x:v>Stochastic</x:v>
      </x:c>
      <x:c r="D778" s="2" t="str">
        <x:v>全期</x:v>
      </x:c>
      <x:c r="E778" s="2" t="n">
        <x:v>123</x:v>
      </x:c>
      <x:c r="F778" s="2" t="str">
        <x:v>空</x:v>
      </x:c>
      <x:c r="G778" s="11" t="n">
        <x:v>45562.00000000001</x:v>
      </x:c>
      <x:c r="H778" s="11" t="n">
        <x:v>45562.166666666664</x:v>
      </x:c>
      <x:c r="I778" s="11" t="n">
        <x:v>45563.833321759266</x:v>
      </x:c>
      <x:c r="J778" s="9" t="n">
        <x:v>64677.8</x:v>
      </x:c>
      <x:c r="K778" s="9" t="n">
        <x:v>65761.5</x:v>
      </x:c>
      <x:c r="L778" s="9" t="n">
        <x:v>64664.864440000005</x:v>
      </x:c>
      <x:c r="M778" s="9" t="n">
        <x:v>65774.6523</x:v>
      </x:c>
      <x:c r="N778" s="10" t="n">
        <x:f>IF(F778="多",1,-1)*(K778/J778-1)</x:f>
        <x:v>-0.016755362736518453</x:v>
      </x:c>
      <x:c r="O778" s="10" t="n">
        <x:f>IF(F778="多",1,-1)*(M778/L778-1)</x:f>
        <x:v>-0.01716214623831358</x:v>
      </x:c>
      <x:c r="P778" s="10" t="n">
        <x:v>0.001008581073119157</x:v>
      </x:c>
      <x:c r="Q778" s="10" t="n">
        <x:v>-0.0003318964947567175</x:v>
      </x:c>
      <x:c r="R778" s="10" t="n">
        <x:f>O778-P778-Q778</x:f>
        <x:v>-0.017838830816676022</x:v>
      </x:c>
      <x:c r="S778" s="9" t="n">
        <x:f>V777</x:f>
        <x:v>7074.084229608253</x:v>
      </x:c>
      <x:c r="T778" s="9" t="n">
        <x:f>S778/(1+'回测计划'!$B$33)</x:f>
        <x:v>7070.548955130688</x:v>
      </x:c>
      <x:c r="U778" s="9" t="n">
        <x:f>T778*R778</x:f>
        <x:v>-126.13032659160177</x:v>
      </x:c>
      <x:c r="V778" s="9" t="n">
        <x:f>S778+U778</x:f>
        <x:v>6947.953903016651</x:v>
      </x:c>
      <x:c r="W778" s="2" t="n">
        <x:f>IF(N778&gt;0,1,0)</x:f>
        <x:v>0</x:v>
      </x:c>
      <x:c r="X778" s="2" t="n">
        <x:f>IF(U778&gt;0,1,0)</x:f>
        <x:v>0</x:v>
      </x:c>
      <x:c r="Y778" s="9" t="n">
        <x:f>MAX(U778,0)</x:f>
        <x:v>0</x:v>
      </x:c>
      <x:c r="Z778" s="9" t="n">
        <x:f>-MIN(U778,0)</x:f>
        <x:v>126.13032659160177</x:v>
      </x:c>
    </x:row>
    <x:row r="779" ht="23" customHeight="1">
      <x:c r="A779" s="2" t="str">
        <x:v>4H-Stoch-全期</x:v>
      </x:c>
      <x:c r="B779" s="2" t="str">
        <x:v>4H</x:v>
      </x:c>
      <x:c r="C779" s="2" t="str">
        <x:v>Stochastic</x:v>
      </x:c>
      <x:c r="D779" s="2" t="str">
        <x:v>全期</x:v>
      </x:c>
      <x:c r="E779" s="2" t="n">
        <x:v>124</x:v>
      </x:c>
      <x:c r="F779" s="2" t="str">
        <x:v>空</x:v>
      </x:c>
      <x:c r="G779" s="11" t="n">
        <x:v>45610.00000000001</x:v>
      </x:c>
      <x:c r="H779" s="11" t="n">
        <x:v>45610.166666666664</x:v>
      </x:c>
      <x:c r="I779" s="11" t="n">
        <x:v>45611.833321759266</x:v>
      </x:c>
      <x:c r="J779" s="9" t="n">
        <x:v>90218.8</x:v>
      </x:c>
      <x:c r="K779" s="9" t="n">
        <x:v>89782.9</x:v>
      </x:c>
      <x:c r="L779" s="9" t="n">
        <x:v>90200.75624</x:v>
      </x:c>
      <x:c r="M779" s="9" t="n">
        <x:v>89800.85657999999</x:v>
      </x:c>
      <x:c r="N779" s="10" t="n">
        <x:f>IF(F779="多",1,-1)*(K779/J779-1)</x:f>
        <x:v>0.00483158720798782</x:v>
      </x:c>
      <x:c r="O779" s="10" t="n">
        <x:f>IF(F779="多",1,-1)*(M779/L779-1)</x:f>
        <x:v>0.00443344021347214</x:v>
      </x:c>
      <x:c r="P779" s="10" t="n">
        <x:v>0.000997783279893264</x:v>
      </x:c>
      <x:c r="Q779" s="10" t="n">
        <x:v>-0.000492565838982846</x:v>
      </x:c>
      <x:c r="R779" s="10" t="n">
        <x:f>O779-P779-Q779</x:f>
        <x:v>0.0039282227725617215</x:v>
      </x:c>
      <x:c r="S779" s="9" t="n">
        <x:f>V778</x:f>
        <x:v>6947.953903016651</x:v>
      </x:c>
      <x:c r="T779" s="9" t="n">
        <x:f>S779/(1+'回测计划'!$B$33)</x:f>
        <x:v>6944.481662185558</x:v>
      </x:c>
      <x:c r="U779" s="9" t="n">
        <x:f>T779*R779</x:f>
        <x:v>27.279471009034584</x:v>
      </x:c>
      <x:c r="V779" s="9" t="n">
        <x:f>S779+U779</x:f>
        <x:v>6975.233374025685</x:v>
      </x:c>
      <x:c r="W779" s="2" t="n">
        <x:f>IF(N779&gt;0,1,0)</x:f>
        <x:v>1</x:v>
      </x:c>
      <x:c r="X779" s="2" t="n">
        <x:f>IF(U779&gt;0,1,0)</x:f>
        <x:v>1</x:v>
      </x:c>
      <x:c r="Y779" s="9" t="n">
        <x:f>MAX(U779,0)</x:f>
        <x:v>27.279471009034584</x:v>
      </x:c>
      <x:c r="Z779" s="9" t="n">
        <x:f>-MIN(U779,0)</x:f>
        <x:v>0</x:v>
      </x:c>
    </x:row>
    <x:row r="780" ht="23" customHeight="1">
      <x:c r="A780" s="2" t="str">
        <x:v>4H-Stoch-全期</x:v>
      </x:c>
      <x:c r="B780" s="2" t="str">
        <x:v>4H</x:v>
      </x:c>
      <x:c r="C780" s="2" t="str">
        <x:v>Stochastic</x:v>
      </x:c>
      <x:c r="D780" s="2" t="str">
        <x:v>全期</x:v>
      </x:c>
      <x:c r="E780" s="2" t="n">
        <x:v>125</x:v>
      </x:c>
      <x:c r="F780" s="2" t="str">
        <x:v>多</x:v>
      </x:c>
      <x:c r="G780" s="11" t="n">
        <x:v>45629.833333333336</x:v>
      </x:c>
      <x:c r="H780" s="11" t="n">
        <x:v>45630.00000000001</x:v>
      </x:c>
      <x:c r="I780" s="11" t="n">
        <x:v>45631.666655092595</x:v>
      </x:c>
      <x:c r="J780" s="9" t="n">
        <x:v>95744.7</x:v>
      </x:c>
      <x:c r="K780" s="9" t="n">
        <x:v>102292.1</x:v>
      </x:c>
      <x:c r="L780" s="9" t="n">
        <x:v>95763.84894</x:v>
      </x:c>
      <x:c r="M780" s="9" t="n">
        <x:v>102271.64158000001</x:v>
      </x:c>
      <x:c r="N780" s="10" t="n">
        <x:f>IF(F780="多",1,-1)*(K780/J780-1)</x:f>
        <x:v>0.06838394187876728</x:v>
      </x:c>
      <x:c r="O780" s="10" t="n">
        <x:f>IF(F780="多",1,-1)*(M780/L780-1)</x:f>
        <x:v>0.06795667375564052</x:v>
      </x:c>
      <x:c r="P780" s="10" t="n">
        <x:v>0.0010339783368778202</x:v>
      </x:c>
      <x:c r="Q780" s="10" t="n">
        <x:v>0.001048850949620531</x:v>
      </x:c>
      <x:c r="R780" s="10" t="n">
        <x:f>O780-P780-Q780</x:f>
        <x:v>0.06587384446914217</x:v>
      </x:c>
      <x:c r="S780" s="9" t="n">
        <x:f>V779</x:f>
        <x:v>6975.233374025685</x:v>
      </x:c>
      <x:c r="T780" s="9" t="n">
        <x:f>S780/(1+'回测计划'!$B$33)</x:f>
        <x:v>6971.747500275548</x:v>
      </x:c>
      <x:c r="U780" s="9" t="n">
        <x:f>T780*R780</x:f>
        <x:v>459.25581051128216</x:v>
      </x:c>
      <x:c r="V780" s="9" t="n">
        <x:f>S780+U780</x:f>
        <x:v>7434.4891845369675</x:v>
      </x:c>
      <x:c r="W780" s="2" t="n">
        <x:f>IF(N780&gt;0,1,0)</x:f>
        <x:v>1</x:v>
      </x:c>
      <x:c r="X780" s="2" t="n">
        <x:f>IF(U780&gt;0,1,0)</x:f>
        <x:v>1</x:v>
      </x:c>
      <x:c r="Y780" s="9" t="n">
        <x:f>MAX(U780,0)</x:f>
        <x:v>459.25581051128216</x:v>
      </x:c>
      <x:c r="Z780" s="9" t="n">
        <x:f>-MIN(U780,0)</x:f>
        <x:v>0</x:v>
      </x:c>
    </x:row>
    <x:row r="781" ht="23" customHeight="1">
      <x:c r="A781" s="2" t="str">
        <x:v>4H-Stoch-全期</x:v>
      </x:c>
      <x:c r="B781" s="2" t="str">
        <x:v>4H</x:v>
      </x:c>
      <x:c r="C781" s="2" t="str">
        <x:v>Stochastic</x:v>
      </x:c>
      <x:c r="D781" s="2" t="str">
        <x:v>全期</x:v>
      </x:c>
      <x:c r="E781" s="2" t="n">
        <x:v>126</x:v>
      </x:c>
      <x:c r="F781" s="2" t="str">
        <x:v>空</x:v>
      </x:c>
      <x:c r="G781" s="11" t="n">
        <x:v>45640.50000000001</x:v>
      </x:c>
      <x:c r="H781" s="11" t="n">
        <x:v>45640.666666666664</x:v>
      </x:c>
      <x:c r="I781" s="11" t="n">
        <x:v>45642.333321759266</x:v>
      </x:c>
      <x:c r="J781" s="9" t="n">
        <x:v>101787</x:v>
      </x:c>
      <x:c r="K781" s="9" t="n">
        <x:v>104460.4</x:v>
      </x:c>
      <x:c r="L781" s="9" t="n">
        <x:v>101766.6426</x:v>
      </x:c>
      <x:c r="M781" s="9" t="n">
        <x:v>104481.29207999998</x:v>
      </x:c>
      <x:c r="N781" s="10" t="n">
        <x:f>IF(F781="多",1,-1)*(K781/J781-1)</x:f>
        <x:v>-0.026264650692131575</x:v>
      </x:c>
      <x:c r="O781" s="10" t="n">
        <x:f>IF(F781="多",1,-1)*(M781/L781-1)</x:f>
        <x:v>-0.026675238670003765</x:v>
      </x:c>
      <x:c r="P781" s="10" t="n">
        <x:v>0.001013337619335002</x:v>
      </x:c>
      <x:c r="Q781" s="10" t="n">
        <x:v>-0.00038223617660668765</x:v>
      </x:c>
      <x:c r="R781" s="10" t="n">
        <x:f>O781-P781-Q781</x:f>
        <x:v>-0.02730634011273208</x:v>
      </x:c>
      <x:c r="S781" s="9" t="n">
        <x:f>V780</x:f>
        <x:v>7434.4891845369675</x:v>
      </x:c>
      <x:c r="T781" s="9" t="n">
        <x:f>S781/(1+'回测计划'!$B$33)</x:f>
        <x:v>7430.773797638149</x:v>
      </x:c>
      <x:c r="U781" s="9" t="n">
        <x:f>T781*R781</x:f>
        <x:v>-202.90723661908507</x:v>
      </x:c>
      <x:c r="V781" s="9" t="n">
        <x:f>S781+U781</x:f>
        <x:v>7231.581947917883</x:v>
      </x:c>
      <x:c r="W781" s="2" t="n">
        <x:f>IF(N781&gt;0,1,0)</x:f>
        <x:v>0</x:v>
      </x:c>
      <x:c r="X781" s="2" t="n">
        <x:f>IF(U781&gt;0,1,0)</x:f>
        <x:v>0</x:v>
      </x:c>
      <x:c r="Y781" s="9" t="n">
        <x:f>MAX(U781,0)</x:f>
        <x:v>0</x:v>
      </x:c>
      <x:c r="Z781" s="9" t="n">
        <x:f>-MIN(U781,0)</x:f>
        <x:v>202.90723661908507</x:v>
      </x:c>
    </x:row>
    <x:row r="782" ht="23" customHeight="1">
      <x:c r="A782" s="2" t="str">
        <x:v>4H-Stoch-全期</x:v>
      </x:c>
      <x:c r="B782" s="2" t="str">
        <x:v>4H</x:v>
      </x:c>
      <x:c r="C782" s="2" t="str">
        <x:v>Stochastic</x:v>
      </x:c>
      <x:c r="D782" s="2" t="str">
        <x:v>全期</x:v>
      </x:c>
      <x:c r="E782" s="2" t="n">
        <x:v>127</x:v>
      </x:c>
      <x:c r="F782" s="2" t="str">
        <x:v>多</x:v>
      </x:c>
      <x:c r="G782" s="11" t="n">
        <x:v>45670.833333333336</x:v>
      </x:c>
      <x:c r="H782" s="11" t="n">
        <x:v>45671.00000000001</x:v>
      </x:c>
      <x:c r="I782" s="11" t="n">
        <x:v>45672.666655092595</x:v>
      </x:c>
      <x:c r="J782" s="9" t="n">
        <x:v>92093.7</x:v>
      </x:c>
      <x:c r="K782" s="9" t="n">
        <x:v>97253.7</x:v>
      </x:c>
      <x:c r="L782" s="9" t="n">
        <x:v>92112.11873999999</x:v>
      </x:c>
      <x:c r="M782" s="9" t="n">
        <x:v>97234.24926</x:v>
      </x:c>
      <x:c r="N782" s="10" t="n">
        <x:f>IF(F782="多",1,-1)*(K782/J782-1)</x:f>
        <x:v>0.05602989129549574</x:v>
      </x:c>
      <x:c r="O782" s="10" t="n">
        <x:f>IF(F782="多",1,-1)*(M782/L782-1)</x:f>
        <x:v>0.05560756380447596</x:v>
      </x:c>
      <x:c r="P782" s="10" t="n">
        <x:v>0.0010278037819022381</x:v>
      </x:c>
      <x:c r="Q782" s="10" t="n">
        <x:v>0.0003571997116731092</x:v>
      </x:c>
      <x:c r="R782" s="10" t="n">
        <x:f>O782-P782-Q782</x:f>
        <x:v>0.05422256031090061</x:v>
      </x:c>
      <x:c r="S782" s="9" t="n">
        <x:f>V781</x:f>
        <x:v>7231.581947917883</x:v>
      </x:c>
      <x:c r="T782" s="9" t="n">
        <x:f>S782/(1+'回测计划'!$B$33)</x:f>
        <x:v>7227.967963935915</x:v>
      </x:c>
      <x:c r="U782" s="9" t="n">
        <x:f>T782*R782</x:f>
        <x:v>391.9189288497726</x:v>
      </x:c>
      <x:c r="V782" s="9" t="n">
        <x:f>S782+U782</x:f>
        <x:v>7623.500876767655</x:v>
      </x:c>
      <x:c r="W782" s="2" t="n">
        <x:f>IF(N782&gt;0,1,0)</x:f>
        <x:v>1</x:v>
      </x:c>
      <x:c r="X782" s="2" t="n">
        <x:f>IF(U782&gt;0,1,0)</x:f>
        <x:v>1</x:v>
      </x:c>
      <x:c r="Y782" s="9" t="n">
        <x:f>MAX(U782,0)</x:f>
        <x:v>391.9189288497726</x:v>
      </x:c>
      <x:c r="Z782" s="9" t="n">
        <x:f>-MIN(U782,0)</x:f>
        <x:v>0</x:v>
      </x:c>
    </x:row>
    <x:row r="783" ht="23" customHeight="1">
      <x:c r="A783" s="2" t="str">
        <x:v>4H-Stoch-全期</x:v>
      </x:c>
      <x:c r="B783" s="2" t="str">
        <x:v>4H</x:v>
      </x:c>
      <x:c r="C783" s="2" t="str">
        <x:v>Stochastic</x:v>
      </x:c>
      <x:c r="D783" s="2" t="str">
        <x:v>全期</x:v>
      </x:c>
      <x:c r="E783" s="2" t="n">
        <x:v>128</x:v>
      </x:c>
      <x:c r="F783" s="2" t="str">
        <x:v>空</x:v>
      </x:c>
      <x:c r="G783" s="11" t="n">
        <x:v>45674.50000000001</x:v>
      </x:c>
      <x:c r="H783" s="11" t="n">
        <x:v>45674.666666666664</x:v>
      </x:c>
      <x:c r="I783" s="11" t="n">
        <x:v>45676.333321759266</x:v>
      </x:c>
      <x:c r="J783" s="9" t="n">
        <x:v>101406.9</x:v>
      </x:c>
      <x:c r="K783" s="9" t="n">
        <x:v>104524.3</x:v>
      </x:c>
      <x:c r="L783" s="9" t="n">
        <x:v>101386.61862</x:v>
      </x:c>
      <x:c r="M783" s="9" t="n">
        <x:v>104545.20486</x:v>
      </x:c>
      <x:c r="N783" s="10" t="n">
        <x:f>IF(F783="多",1,-1)*(K783/J783-1)</x:f>
        <x:v>-0.030741497866516143</x:v>
      </x:c>
      <x:c r="O783" s="10" t="n">
        <x:f>IF(F783="多",1,-1)*(M783/L783-1)</x:f>
        <x:v>-0.031153876941477643</x:v>
      </x:c>
      <x:c r="P783" s="10" t="n">
        <x:v>0.0010155769384707386</x:v>
      </x:c>
      <x:c r="Q783" s="10" t="n">
        <x:v>-0.00030849733025167597</x:v>
      </x:c>
      <x:c r="R783" s="10" t="n">
        <x:f>O783-P783-Q783</x:f>
        <x:v>-0.0318609565496967</x:v>
      </x:c>
      <x:c r="S783" s="9" t="n">
        <x:f>V782</x:f>
        <x:v>7623.500876767655</x:v>
      </x:c>
      <x:c r="T783" s="9" t="n">
        <x:f>S783/(1+'回测计划'!$B$33)</x:f>
        <x:v>7619.6910312520295</x:v>
      </x:c>
      <x:c r="U783" s="9" t="n">
        <x:f>T783*R783</x:f>
        <x:v>-242.77064486883455</x:v>
      </x:c>
      <x:c r="V783" s="9" t="n">
        <x:f>S783+U783</x:f>
        <x:v>7380.73023189882</x:v>
      </x:c>
      <x:c r="W783" s="2" t="n">
        <x:f>IF(N783&gt;0,1,0)</x:f>
        <x:v>0</x:v>
      </x:c>
      <x:c r="X783" s="2" t="n">
        <x:f>IF(U783&gt;0,1,0)</x:f>
        <x:v>0</x:v>
      </x:c>
      <x:c r="Y783" s="9" t="n">
        <x:f>MAX(U783,0)</x:f>
        <x:v>0</x:v>
      </x:c>
      <x:c r="Z783" s="9" t="n">
        <x:f>-MIN(U783,0)</x:f>
        <x:v>242.77064486883455</x:v>
      </x:c>
    </x:row>
    <x:row r="784" ht="23" customHeight="1">
      <x:c r="A784" s="2" t="str">
        <x:v>4H-Stoch-全期</x:v>
      </x:c>
      <x:c r="B784" s="2" t="str">
        <x:v>4H</x:v>
      </x:c>
      <x:c r="C784" s="2" t="str">
        <x:v>Stochastic</x:v>
      </x:c>
      <x:c r="D784" s="2" t="str">
        <x:v>全期</x:v>
      </x:c>
      <x:c r="E784" s="2" t="n">
        <x:v>129</x:v>
      </x:c>
      <x:c r="F784" s="2" t="str">
        <x:v>空</x:v>
      </x:c>
      <x:c r="G784" s="11" t="n">
        <x:v>45677.166666666664</x:v>
      </x:c>
      <x:c r="H784" s="11" t="n">
        <x:v>45677.333333333336</x:v>
      </x:c>
      <x:c r="I784" s="11" t="n">
        <x:v>45678.99998842592</x:v>
      </x:c>
      <x:c r="J784" s="9" t="n">
        <x:v>101311.5</x:v>
      </x:c>
      <x:c r="K784" s="9" t="n">
        <x:v>103929.1</x:v>
      </x:c>
      <x:c r="L784" s="9" t="n">
        <x:v>101291.2377</x:v>
      </x:c>
      <x:c r="M784" s="9" t="n">
        <x:v>103949.88582000001</x:v>
      </x:c>
      <x:c r="N784" s="10" t="n">
        <x:f>IF(F784="多",1,-1)*(K784/J784-1)</x:f>
        <x:v>-0.025837145832408037</x:v>
      </x:c>
      <x:c r="O784" s="10" t="n">
        <x:f>IF(F784="多",1,-1)*(M784/L784-1)</x:f>
        <x:v>-0.02624756277412943</x:v>
      </x:c>
      <x:c r="P784" s="10" t="n">
        <x:v>0.0010131237813870645</x:v>
      </x:c>
      <x:c r="Q784" s="10" t="n">
        <x:v>-0.0004110482753779407</x:v>
      </x:c>
      <x:c r="R784" s="10" t="n">
        <x:f>O784-P784-Q784</x:f>
        <x:v>-0.026849638280138553</x:v>
      </x:c>
      <x:c r="S784" s="9" t="n">
        <x:f>V783</x:f>
        <x:v>7380.73023189882</x:v>
      </x:c>
      <x:c r="T784" s="9" t="n">
        <x:f>S784/(1+'回测计划'!$B$33)</x:f>
        <x:v>7377.041711043299</x:v>
      </x:c>
      <x:c r="U784" s="9" t="n">
        <x:f>T784*R784</x:f>
        <x:v>-198.07090151900698</x:v>
      </x:c>
      <x:c r="V784" s="9" t="n">
        <x:f>S784+U784</x:f>
        <x:v>7182.659330379814</x:v>
      </x:c>
      <x:c r="W784" s="2" t="n">
        <x:f>IF(N784&gt;0,1,0)</x:f>
        <x:v>0</x:v>
      </x:c>
      <x:c r="X784" s="2" t="n">
        <x:f>IF(U784&gt;0,1,0)</x:f>
        <x:v>0</x:v>
      </x:c>
      <x:c r="Y784" s="9" t="n">
        <x:f>MAX(U784,0)</x:f>
        <x:v>0</x:v>
      </x:c>
      <x:c r="Z784" s="9" t="n">
        <x:f>-MIN(U784,0)</x:f>
        <x:v>198.07090151900698</x:v>
      </x:c>
    </x:row>
    <x:row r="785" ht="23" customHeight="1">
      <x:c r="A785" s="2" t="str">
        <x:v>4H-Stoch-全期</x:v>
      </x:c>
      <x:c r="B785" s="2" t="str">
        <x:v>4H</x:v>
      </x:c>
      <x:c r="C785" s="2" t="str">
        <x:v>Stochastic</x:v>
      </x:c>
      <x:c r="D785" s="2" t="str">
        <x:v>全期</x:v>
      </x:c>
      <x:c r="E785" s="2" t="n">
        <x:v>130</x:v>
      </x:c>
      <x:c r="F785" s="2" t="str">
        <x:v>多</x:v>
      </x:c>
      <x:c r="G785" s="11" t="n">
        <x:v>45700.166666666664</x:v>
      </x:c>
      <x:c r="H785" s="11" t="n">
        <x:v>45700.333333333336</x:v>
      </x:c>
      <x:c r="I785" s="11" t="n">
        <x:v>45701.99998842592</x:v>
      </x:c>
      <x:c r="J785" s="9" t="n">
        <x:v>95731.4</x:v>
      </x:c>
      <x:c r="K785" s="9" t="n">
        <x:v>95943.5</x:v>
      </x:c>
      <x:c r="L785" s="9" t="n">
        <x:v>95750.54628</x:v>
      </x:c>
      <x:c r="M785" s="9" t="n">
        <x:v>95924.3113</x:v>
      </x:c>
      <x:c r="N785" s="10" t="n">
        <x:f>IF(F785="多",1,-1)*(K785/J785-1)</x:f>
        <x:v>0.002215573991396713</x:v>
      </x:c>
      <x:c r="O785" s="10" t="n">
        <x:f>IF(F785="多",1,-1)*(M785/L785-1)</x:f>
        <x:v>0.001814767923014049</x:v>
      </x:c>
      <x:c r="P785" s="10" t="n">
        <x:v>0.001000907383961507</x:v>
      </x:c>
      <x:c r="Q785" s="10" t="n">
        <x:v>0.00024220076945444805</x:v>
      </x:c>
      <x:c r="R785" s="10" t="n">
        <x:f>O785-P785-Q785</x:f>
        <x:v>0.000571659769598094</x:v>
      </x:c>
      <x:c r="S785" s="9" t="n">
        <x:f>V784</x:f>
        <x:v>7182.659330379814</x:v>
      </x:c>
      <x:c r="T785" s="9" t="n">
        <x:f>S785/(1+'回测计划'!$B$33)</x:f>
        <x:v>7179.069795482073</x:v>
      </x:c>
      <x:c r="U785" s="9" t="n">
        <x:f>T785*R785</x:f>
        <x:v>4.103985385213917</x:v>
      </x:c>
      <x:c r="V785" s="9" t="n">
        <x:f>S785+U785</x:f>
        <x:v>7186.763315765027</x:v>
      </x:c>
      <x:c r="W785" s="2" t="n">
        <x:f>IF(N785&gt;0,1,0)</x:f>
        <x:v>1</x:v>
      </x:c>
      <x:c r="X785" s="2" t="n">
        <x:f>IF(U785&gt;0,1,0)</x:f>
        <x:v>1</x:v>
      </x:c>
      <x:c r="Y785" s="9" t="n">
        <x:f>MAX(U785,0)</x:f>
        <x:v>4.103985385213917</x:v>
      </x:c>
      <x:c r="Z785" s="9" t="n">
        <x:f>-MIN(U785,0)</x:f>
        <x:v>0</x:v>
      </x:c>
    </x:row>
    <x:row r="786" ht="23" customHeight="1">
      <x:c r="A786" s="2" t="str">
        <x:v>4H-Stoch-全期</x:v>
      </x:c>
      <x:c r="B786" s="2" t="str">
        <x:v>4H</x:v>
      </x:c>
      <x:c r="C786" s="2" t="str">
        <x:v>Stochastic</x:v>
      </x:c>
      <x:c r="D786" s="2" t="str">
        <x:v>全期</x:v>
      </x:c>
      <x:c r="E786" s="2" t="n">
        <x:v>131</x:v>
      </x:c>
      <x:c r="F786" s="2" t="str">
        <x:v>多</x:v>
      </x:c>
      <x:c r="G786" s="11" t="n">
        <x:v>45715.166666666664</x:v>
      </x:c>
      <x:c r="H786" s="11" t="n">
        <x:v>45715.333333333336</x:v>
      </x:c>
      <x:c r="I786" s="11" t="n">
        <x:v>45716.99998842592</x:v>
      </x:c>
      <x:c r="J786" s="9" t="n">
        <x:v>84208.6</x:v>
      </x:c>
      <x:c r="K786" s="9" t="n">
        <x:v>83948.1</x:v>
      </x:c>
      <x:c r="L786" s="9" t="n">
        <x:v>84225.44172</x:v>
      </x:c>
      <x:c r="M786" s="9" t="n">
        <x:v>83931.31038000001</x:v>
      </x:c>
      <x:c r="N786" s="10" t="n">
        <x:f>IF(F786="多",1,-1)*(K786/J786-1)</x:f>
        <x:v>-0.0030935082640015654</x:v>
      </x:c>
      <x:c r="O786" s="10" t="n">
        <x:f>IF(F786="多",1,-1)*(M786/L786-1)</x:f>
        <x:v>-0.0034921911241238</x:v>
      </x:c>
      <x:c r="P786" s="10" t="n">
        <x:v>0.0009982539044379381</x:v>
      </x:c>
      <x:c r="Q786" s="10" t="n">
        <x:v>0.0003668737988661016</x:v>
      </x:c>
      <x:c r="R786" s="10" t="n">
        <x:f>O786-P786-Q786</x:f>
        <x:v>-0.00485731882742784</x:v>
      </x:c>
      <x:c r="S786" s="9" t="n">
        <x:f>V785</x:f>
        <x:v>7186.763315765027</x:v>
      </x:c>
      <x:c r="T786" s="9" t="n">
        <x:f>S786/(1+'回测计划'!$B$33)</x:f>
        <x:v>7183.1717299000775</x:v>
      </x:c>
      <x:c r="U786" s="9" t="n">
        <x:f>T786*R786</x:f>
        <x:v>-34.89095528429105</x:v>
      </x:c>
      <x:c r="V786" s="9" t="n">
        <x:f>S786+U786</x:f>
        <x:v>7151.8723604807365</x:v>
      </x:c>
      <x:c r="W786" s="2" t="n">
        <x:f>IF(N786&gt;0,1,0)</x:f>
        <x:v>0</x:v>
      </x:c>
      <x:c r="X786" s="2" t="n">
        <x:f>IF(U786&gt;0,1,0)</x:f>
        <x:v>0</x:v>
      </x:c>
      <x:c r="Y786" s="9" t="n">
        <x:f>MAX(U786,0)</x:f>
        <x:v>0</x:v>
      </x:c>
      <x:c r="Z786" s="9" t="n">
        <x:f>-MIN(U786,0)</x:f>
        <x:v>34.89095528429105</x:v>
      </x:c>
    </x:row>
    <x:row r="787" ht="23" customHeight="1">
      <x:c r="A787" s="2" t="str">
        <x:v>4H-Stoch-全期</x:v>
      </x:c>
      <x:c r="B787" s="2" t="str">
        <x:v>4H</x:v>
      </x:c>
      <x:c r="C787" s="2" t="str">
        <x:v>Stochastic</x:v>
      </x:c>
      <x:c r="D787" s="2" t="str">
        <x:v>全期</x:v>
      </x:c>
      <x:c r="E787" s="2" t="n">
        <x:v>132</x:v>
      </x:c>
      <x:c r="F787" s="2" t="str">
        <x:v>空</x:v>
      </x:c>
      <x:c r="G787" s="11" t="n">
        <x:v>45740.666666666664</x:v>
      </x:c>
      <x:c r="H787" s="11" t="n">
        <x:v>45740.833333333336</x:v>
      </x:c>
      <x:c r="I787" s="11" t="n">
        <x:v>45742.49998842592</x:v>
      </x:c>
      <x:c r="J787" s="9" t="n">
        <x:v>87643.6</x:v>
      </x:c>
      <x:c r="K787" s="9" t="n">
        <x:v>87120.6</x:v>
      </x:c>
      <x:c r="L787" s="9" t="n">
        <x:v>87626.07128</x:v>
      </x:c>
      <x:c r="M787" s="9" t="n">
        <x:v>87138.02412</x:v>
      </x:c>
      <x:c r="N787" s="10" t="n">
        <x:f>IF(F787="多",1,-1)*(K787/J787-1)</x:f>
        <x:v>0.005967349583997028</x:v>
      </x:c>
      <x:c r="O787" s="10" t="n">
        <x:f>IF(F787="多",1,-1)*(M787/L787-1)</x:f>
        <x:v>0.005569656985310867</x:v>
      </x:c>
      <x:c r="P787" s="10" t="n">
        <x:v>0.0009972151715073444</x:v>
      </x:c>
      <x:c r="Q787" s="10" t="n">
        <x:v>0.0000932222639725039</x:v>
      </x:c>
      <x:c r="R787" s="10" t="n">
        <x:f>O787-P787-Q787</x:f>
        <x:v>0.004479219549831019</x:v>
      </x:c>
      <x:c r="S787" s="9" t="n">
        <x:f>V786</x:f>
        <x:v>7151.8723604807365</x:v>
      </x:c>
      <x:c r="T787" s="9" t="n">
        <x:f>S787/(1+'回测计划'!$B$33)</x:f>
        <x:v>7148.2982113750495</x:v>
      </x:c>
      <x:c r="U787" s="9" t="n">
        <x:f>T787*R787</x:f>
        <x:v>32.01879709641322</x:v>
      </x:c>
      <x:c r="V787" s="9" t="n">
        <x:f>S787+U787</x:f>
        <x:v>7183.89115757715</x:v>
      </x:c>
      <x:c r="W787" s="2" t="n">
        <x:f>IF(N787&gt;0,1,0)</x:f>
        <x:v>1</x:v>
      </x:c>
      <x:c r="X787" s="2" t="n">
        <x:f>IF(U787&gt;0,1,0)</x:f>
        <x:v>1</x:v>
      </x:c>
      <x:c r="Y787" s="9" t="n">
        <x:f>MAX(U787,0)</x:f>
        <x:v>32.01879709641322</x:v>
      </x:c>
      <x:c r="Z787" s="9" t="n">
        <x:f>-MIN(U787,0)</x:f>
        <x:v>0</x:v>
      </x:c>
    </x:row>
    <x:row r="788" ht="23" customHeight="1">
      <x:c r="A788" s="2" t="str">
        <x:v>4H-Stoch-全期</x:v>
      </x:c>
      <x:c r="B788" s="2" t="str">
        <x:v>4H</x:v>
      </x:c>
      <x:c r="C788" s="2" t="str">
        <x:v>Stochastic</x:v>
      </x:c>
      <x:c r="D788" s="2" t="str">
        <x:v>全期</x:v>
      </x:c>
      <x:c r="E788" s="2" t="n">
        <x:v>133</x:v>
      </x:c>
      <x:c r="F788" s="2" t="str">
        <x:v>多</x:v>
      </x:c>
      <x:c r="G788" s="11" t="n">
        <x:v>45756.50000000001</x:v>
      </x:c>
      <x:c r="H788" s="11" t="n">
        <x:v>45756.666666666664</x:v>
      </x:c>
      <x:c r="I788" s="11" t="n">
        <x:v>45758.333321759266</x:v>
      </x:c>
      <x:c r="J788" s="9" t="n">
        <x:v>77651.3</x:v>
      </x:c>
      <x:c r="K788" s="9" t="n">
        <x:v>79560.2</x:v>
      </x:c>
      <x:c r="L788" s="9" t="n">
        <x:v>77666.83026</x:v>
      </x:c>
      <x:c r="M788" s="9" t="n">
        <x:v>79544.28796</x:v>
      </x:c>
      <x:c r="N788" s="10" t="n">
        <x:f>IF(F788="多",1,-1)*(K788/J788-1)</x:f>
        <x:v>0.02458297542990251</x:v>
      </x:c>
      <x:c r="O788" s="10" t="n">
        <x:f>IF(F788="多",1,-1)*(M788/L788-1)</x:f>
        <x:v>0.02417322418997858</x:v>
      </x:c>
      <x:c r="P788" s="10" t="n">
        <x:v>0.0010120866120949894</x:v>
      </x:c>
      <x:c r="Q788" s="10" t="n">
        <x:v>0.00019745914754171727</x:v>
      </x:c>
      <x:c r="R788" s="10" t="n">
        <x:f>O788-P788-Q788</x:f>
        <x:v>0.022963678430341875</x:v>
      </x:c>
      <x:c r="S788" s="9" t="n">
        <x:f>V787</x:f>
        <x:v>7183.89115757715</x:v>
      </x:c>
      <x:c r="T788" s="9" t="n">
        <x:f>S788/(1+'回测计划'!$B$33)</x:f>
        <x:v>7180.301007073614</x:v>
      </x:c>
      <x:c r="U788" s="9" t="n">
        <x:f>T788*R788</x:f>
        <x:v>164.88612335949838</x:v>
      </x:c>
      <x:c r="V788" s="9" t="n">
        <x:f>S788+U788</x:f>
        <x:v>7348.777280936648</x:v>
      </x:c>
      <x:c r="W788" s="2" t="n">
        <x:f>IF(N788&gt;0,1,0)</x:f>
        <x:v>1</x:v>
      </x:c>
      <x:c r="X788" s="2" t="n">
        <x:f>IF(U788&gt;0,1,0)</x:f>
        <x:v>1</x:v>
      </x:c>
      <x:c r="Y788" s="9" t="n">
        <x:f>MAX(U788,0)</x:f>
        <x:v>164.88612335949838</x:v>
      </x:c>
      <x:c r="Z788" s="9" t="n">
        <x:f>-MIN(U788,0)</x:f>
        <x:v>0</x:v>
      </x:c>
    </x:row>
    <x:row r="789" ht="23" customHeight="1">
      <x:c r="A789" s="2" t="str">
        <x:v>4H-Stoch-全期</x:v>
      </x:c>
      <x:c r="B789" s="2" t="str">
        <x:v>4H</x:v>
      </x:c>
      <x:c r="C789" s="2" t="str">
        <x:v>Stochastic</x:v>
      </x:c>
      <x:c r="D789" s="2" t="str">
        <x:v>全期</x:v>
      </x:c>
      <x:c r="E789" s="2" t="n">
        <x:v>134</x:v>
      </x:c>
      <x:c r="F789" s="2" t="str">
        <x:v>空</x:v>
      </x:c>
      <x:c r="G789" s="11" t="n">
        <x:v>45762.666666666664</x:v>
      </x:c>
      <x:c r="H789" s="11" t="n">
        <x:v>45762.833333333336</x:v>
      </x:c>
      <x:c r="I789" s="11" t="n">
        <x:v>45764.49998842592</x:v>
      </x:c>
      <x:c r="J789" s="9" t="n">
        <x:v>85549.3</x:v>
      </x:c>
      <x:c r="K789" s="9" t="n">
        <x:v>83953.3</x:v>
      </x:c>
      <x:c r="L789" s="9" t="n">
        <x:v>85532.19014</x:v>
      </x:c>
      <x:c r="M789" s="9" t="n">
        <x:v>83970.09066</x:v>
      </x:c>
      <x:c r="N789" s="10" t="n">
        <x:f>IF(F789="多",1,-1)*(K789/J789-1)</x:f>
        <x:v>0.01865590951650098</x:v>
      </x:c>
      <x:c r="O789" s="10" t="n">
        <x:f>IF(F789="多",1,-1)*(M789/L789-1)</x:f>
        <x:v>0.01826329335707577</x:v>
      </x:c>
      <x:c r="P789" s="10" t="n">
        <x:v>0.0009908683533214621</x:v>
      </x:c>
      <x:c r="Q789" s="10" t="n">
        <x:v>-0.00014321205072151706</x:v>
      </x:c>
      <x:c r="R789" s="10" t="n">
        <x:f>O789-P789-Q789</x:f>
        <x:v>0.017415637054475828</x:v>
      </x:c>
      <x:c r="S789" s="9" t="n">
        <x:f>V788</x:f>
        <x:v>7348.777280936648</x:v>
      </x:c>
      <x:c r="T789" s="9" t="n">
        <x:f>S789/(1+'回测计划'!$B$33)</x:f>
        <x:v>7345.104728572363</x:v>
      </x:c>
      <x:c r="U789" s="9" t="n">
        <x:f>T789*R789</x:f>
        <x:v>127.91967807993045</x:v>
      </x:c>
      <x:c r="V789" s="9" t="n">
        <x:f>S789+U789</x:f>
        <x:v>7476.696959016578</x:v>
      </x:c>
      <x:c r="W789" s="2" t="n">
        <x:f>IF(N789&gt;0,1,0)</x:f>
        <x:v>1</x:v>
      </x:c>
      <x:c r="X789" s="2" t="n">
        <x:f>IF(U789&gt;0,1,0)</x:f>
        <x:v>1</x:v>
      </x:c>
      <x:c r="Y789" s="9" t="n">
        <x:f>MAX(U789,0)</x:f>
        <x:v>127.91967807993045</x:v>
      </x:c>
      <x:c r="Z789" s="9" t="n">
        <x:f>-MIN(U789,0)</x:f>
        <x:v>0</x:v>
      </x:c>
    </x:row>
    <x:row r="790" ht="23" customHeight="1">
      <x:c r="A790" s="2" t="str">
        <x:v>4H-Stoch-全期</x:v>
      </x:c>
      <x:c r="B790" s="2" t="str">
        <x:v>4H</x:v>
      </x:c>
      <x:c r="C790" s="2" t="str">
        <x:v>Stochastic</x:v>
      </x:c>
      <x:c r="D790" s="2" t="str">
        <x:v>全期</x:v>
      </x:c>
      <x:c r="E790" s="2" t="n">
        <x:v>135</x:v>
      </x:c>
      <x:c r="F790" s="2" t="str">
        <x:v>空</x:v>
      </x:c>
      <x:c r="G790" s="11" t="n">
        <x:v>45768.666666666664</x:v>
      </x:c>
      <x:c r="H790" s="11" t="n">
        <x:v>45768.833333333336</x:v>
      </x:c>
      <x:c r="I790" s="11" t="n">
        <x:v>45770.49998842592</x:v>
      </x:c>
      <x:c r="J790" s="9" t="n">
        <x:v>86936.5</x:v>
      </x:c>
      <x:c r="K790" s="9" t="n">
        <x:v>93126</x:v>
      </x:c>
      <x:c r="L790" s="9" t="n">
        <x:v>86919.1127</x:v>
      </x:c>
      <x:c r="M790" s="9" t="n">
        <x:v>93144.6252</x:v>
      </x:c>
      <x:c r="N790" s="10" t="n">
        <x:f>IF(F790="多",1,-1)*(K790/J790-1)</x:f>
        <x:v>-0.07119564279675394</x:v>
      </x:c>
      <x:c r="O790" s="10" t="n">
        <x:f>IF(F790="多",1,-1)*(M790/L790-1)</x:f>
        <x:v>-0.07162420676666659</x:v>
      </x:c>
      <x:c r="P790" s="10" t="n">
        <x:v>0.0010358121033833335</x:v>
      </x:c>
      <x:c r="Q790" s="10" t="n">
        <x:v>0.0000024556179282983047</x:v>
      </x:c>
      <x:c r="R790" s="10" t="n">
        <x:f>O790-P790-Q790</x:f>
        <x:v>-0.07266247448797822</x:v>
      </x:c>
      <x:c r="S790" s="9" t="n">
        <x:f>V789</x:f>
        <x:v>7476.696959016578</x:v>
      </x:c>
      <x:c r="T790" s="9" t="n">
        <x:f>S790/(1+'回测计划'!$B$33)</x:f>
        <x:v>7472.96047877719</x:v>
      </x:c>
      <x:c r="U790" s="9" t="n">
        <x:f>T790*R790</x:f>
        <x:v>-543.003800138817</x:v>
      </x:c>
      <x:c r="V790" s="9" t="n">
        <x:f>S790+U790</x:f>
        <x:v>6933.693158877761</x:v>
      </x:c>
      <x:c r="W790" s="2" t="n">
        <x:f>IF(N790&gt;0,1,0)</x:f>
        <x:v>0</x:v>
      </x:c>
      <x:c r="X790" s="2" t="n">
        <x:f>IF(U790&gt;0,1,0)</x:f>
        <x:v>0</x:v>
      </x:c>
      <x:c r="Y790" s="9" t="n">
        <x:f>MAX(U790,0)</x:f>
        <x:v>0</x:v>
      </x:c>
      <x:c r="Z790" s="9" t="n">
        <x:f>-MIN(U790,0)</x:f>
        <x:v>543.003800138817</x:v>
      </x:c>
    </x:row>
    <x:row r="791" ht="23" customHeight="1">
      <x:c r="A791" s="2" t="str">
        <x:v>4H-Stoch-全期</x:v>
      </x:c>
      <x:c r="B791" s="2" t="str">
        <x:v>4H</x:v>
      </x:c>
      <x:c r="C791" s="2" t="str">
        <x:v>Stochastic</x:v>
      </x:c>
      <x:c r="D791" s="2" t="str">
        <x:v>全期</x:v>
      </x:c>
      <x:c r="E791" s="2" t="n">
        <x:v>136</x:v>
      </x:c>
      <x:c r="F791" s="2" t="str">
        <x:v>空</x:v>
      </x:c>
      <x:c r="G791" s="11" t="n">
        <x:v>45773.166666666664</x:v>
      </x:c>
      <x:c r="H791" s="11" t="n">
        <x:v>45773.333333333336</x:v>
      </x:c>
      <x:c r="I791" s="11" t="n">
        <x:v>45774.99998842592</x:v>
      </x:c>
      <x:c r="J791" s="9" t="n">
        <x:v>94591.8</x:v>
      </x:c>
      <x:c r="K791" s="9" t="n">
        <x:v>93857.7</x:v>
      </x:c>
      <x:c r="L791" s="9" t="n">
        <x:v>94572.88164</x:v>
      </x:c>
      <x:c r="M791" s="9" t="n">
        <x:v>93876.47154</x:v>
      </x:c>
      <x:c r="N791" s="10" t="n">
        <x:f>IF(F791="多",1,-1)*(K791/J791-1)</x:f>
        <x:v>0.007760714987980033</x:v>
      </x:c>
      <x:c r="O791" s="10" t="n">
        <x:f>IF(F791="多",1,-1)*(M791/L791-1)</x:f>
        <x:v>0.007363739878953446</x:v>
      </x:c>
      <x:c r="P791" s="10" t="n">
        <x:v>0.0009963181300605233</x:v>
      </x:c>
      <x:c r="Q791" s="10" t="n">
        <x:v>0.0001216822093923132</x:v>
      </x:c>
      <x:c r="R791" s="10" t="n">
        <x:f>O791-P791-Q791</x:f>
        <x:v>0.006245739539500609</x:v>
      </x:c>
      <x:c r="S791" s="9" t="n">
        <x:f>V790</x:f>
        <x:v>6933.693158877761</x:v>
      </x:c>
      <x:c r="T791" s="9" t="n">
        <x:f>S791/(1+'回测计划'!$B$33)</x:f>
        <x:v>6930.228044855334</x:v>
      </x:c>
      <x:c r="U791" s="9" t="n">
        <x:f>T791*R791</x:f>
        <x:v>43.284399317508964</x:v>
      </x:c>
      <x:c r="V791" s="9" t="n">
        <x:f>S791+U791</x:f>
        <x:v>6976.97755819527</x:v>
      </x:c>
      <x:c r="W791" s="2" t="n">
        <x:f>IF(N791&gt;0,1,0)</x:f>
        <x:v>1</x:v>
      </x:c>
      <x:c r="X791" s="2" t="n">
        <x:f>IF(U791&gt;0,1,0)</x:f>
        <x:v>1</x:v>
      </x:c>
      <x:c r="Y791" s="9" t="n">
        <x:f>MAX(U791,0)</x:f>
        <x:v>43.284399317508964</x:v>
      </x:c>
      <x:c r="Z791" s="9" t="n">
        <x:f>-MIN(U791,0)</x:f>
        <x:v>0</x:v>
      </x:c>
    </x:row>
    <x:row r="792" ht="23" customHeight="1">
      <x:c r="A792" s="2" t="str">
        <x:v>4H-Stoch-全期</x:v>
      </x:c>
      <x:c r="B792" s="2" t="str">
        <x:v>4H</x:v>
      </x:c>
      <x:c r="C792" s="2" t="str">
        <x:v>Stochastic</x:v>
      </x:c>
      <x:c r="D792" s="2" t="str">
        <x:v>全期</x:v>
      </x:c>
      <x:c r="E792" s="2" t="n">
        <x:v>137</x:v>
      </x:c>
      <x:c r="F792" s="2" t="str">
        <x:v>空</x:v>
      </x:c>
      <x:c r="G792" s="11" t="n">
        <x:v>45775.833333333336</x:v>
      </x:c>
      <x:c r="H792" s="11" t="n">
        <x:v>45776.00000000001</x:v>
      </x:c>
      <x:c r="I792" s="11" t="n">
        <x:v>45777.666655092595</x:v>
      </x:c>
      <x:c r="J792" s="9" t="n">
        <x:v>93772.7</x:v>
      </x:c>
      <x:c r="K792" s="9" t="n">
        <x:v>94577.6</x:v>
      </x:c>
      <x:c r="L792" s="9" t="n">
        <x:v>93753.94546</x:v>
      </x:c>
      <x:c r="M792" s="9" t="n">
        <x:v>94596.51552</x:v>
      </x:c>
      <x:c r="N792" s="10" t="n">
        <x:f>IF(F792="多",1,-1)*(K792/J792-1)</x:f>
        <x:v>-0.00858352164329279</x:v>
      </x:c>
      <x:c r="O792" s="10" t="n">
        <x:f>IF(F792="多",1,-1)*(M792/L792-1)</x:f>
        <x:v>-0.008987035754772332</x:v>
      </x:c>
      <x:c r="P792" s="10" t="n">
        <x:v>0.0010044935178773861</x:v>
      </x:c>
      <x:c r="Q792" s="10" t="n">
        <x:v>0.00010074565960201955</x:v>
      </x:c>
      <x:c r="R792" s="10" t="n">
        <x:f>O792-P792-Q792</x:f>
        <x:v>-0.010092274932251738</x:v>
      </x:c>
      <x:c r="S792" s="9" t="n">
        <x:f>V791</x:f>
        <x:v>6976.97755819527</x:v>
      </x:c>
      <x:c r="T792" s="9" t="n">
        <x:f>S792/(1+'回测计划'!$B$33)</x:f>
        <x:v>6973.490812788876</x:v>
      </x:c>
      <x:c r="U792" s="9" t="n">
        <x:f>T792*R792</x:f>
        <x:v>-70.37838652019697</x:v>
      </x:c>
      <x:c r="V792" s="9" t="n">
        <x:f>S792+U792</x:f>
        <x:v>6906.599171675073</x:v>
      </x:c>
      <x:c r="W792" s="2" t="n">
        <x:f>IF(N792&gt;0,1,0)</x:f>
        <x:v>0</x:v>
      </x:c>
      <x:c r="X792" s="2" t="n">
        <x:f>IF(U792&gt;0,1,0)</x:f>
        <x:v>0</x:v>
      </x:c>
      <x:c r="Y792" s="9" t="n">
        <x:f>MAX(U792,0)</x:f>
        <x:v>0</x:v>
      </x:c>
      <x:c r="Z792" s="9" t="n">
        <x:f>-MIN(U792,0)</x:f>
        <x:v>70.37838652019697</x:v>
      </x:c>
    </x:row>
    <x:row r="793" ht="23" customHeight="1">
      <x:c r="A793" s="2" t="str">
        <x:v>4H-Stoch-全期</x:v>
      </x:c>
      <x:c r="B793" s="2" t="str">
        <x:v>4H</x:v>
      </x:c>
      <x:c r="C793" s="2" t="str">
        <x:v>Stochastic</x:v>
      </x:c>
      <x:c r="D793" s="2" t="str">
        <x:v>全期</x:v>
      </x:c>
      <x:c r="E793" s="2" t="n">
        <x:v>138</x:v>
      </x:c>
      <x:c r="F793" s="2" t="str">
        <x:v>空</x:v>
      </x:c>
      <x:c r="G793" s="11" t="n">
        <x:v>45787.666666666664</x:v>
      </x:c>
      <x:c r="H793" s="11" t="n">
        <x:v>45787.833333333336</x:v>
      </x:c>
      <x:c r="I793" s="11" t="n">
        <x:v>45789.49998842592</x:v>
      </x:c>
      <x:c r="J793" s="9" t="n">
        <x:v>103374.7</x:v>
      </x:c>
      <x:c r="K793" s="9" t="n">
        <x:v>104064</x:v>
      </x:c>
      <x:c r="L793" s="9" t="n">
        <x:v>103354.02506</x:v>
      </x:c>
      <x:c r="M793" s="9" t="n">
        <x:v>104084.8128</x:v>
      </x:c>
      <x:c r="N793" s="10" t="n">
        <x:f>IF(F793="多",1,-1)*(K793/J793-1)</x:f>
        <x:v>-0.0066679758200023365</x:v>
      </x:c>
      <x:c r="O793" s="10" t="n">
        <x:f>IF(F793="多",1,-1)*(M793/L793-1)</x:f>
        <x:v>-0.007070723559878367</x:v>
      </x:c>
      <x:c r="P793" s="10" t="n">
        <x:v>0.0010035353617799392</x:v>
      </x:c>
      <x:c r="Q793" s="10" t="n">
        <x:v>-0.0003309089556500918</x:v>
      </x:c>
      <x:c r="R793" s="10" t="n">
        <x:f>O793-P793-Q793</x:f>
        <x:v>-0.0077433499660082145</x:v>
      </x:c>
      <x:c r="S793" s="9" t="n">
        <x:f>V792</x:f>
        <x:v>6906.599171675073</x:v>
      </x:c>
      <x:c r="T793" s="9" t="n">
        <x:f>S793/(1+'回测计划'!$B$33)</x:f>
        <x:v>6903.1475978761355</x:v>
      </x:c>
      <x:c r="U793" s="9" t="n">
        <x:f>T793*R793</x:f>
        <x:v>-53.45348771736386</x:v>
      </x:c>
      <x:c r="V793" s="9" t="n">
        <x:f>S793+U793</x:f>
        <x:v>6853.1456839577095</x:v>
      </x:c>
      <x:c r="W793" s="2" t="n">
        <x:f>IF(N793&gt;0,1,0)</x:f>
        <x:v>0</x:v>
      </x:c>
      <x:c r="X793" s="2" t="n">
        <x:f>IF(U793&gt;0,1,0)</x:f>
        <x:v>0</x:v>
      </x:c>
      <x:c r="Y793" s="9" t="n">
        <x:f>MAX(U793,0)</x:f>
        <x:v>0</x:v>
      </x:c>
      <x:c r="Z793" s="9" t="n">
        <x:f>-MIN(U793,0)</x:f>
        <x:v>53.45348771736386</x:v>
      </x:c>
    </x:row>
    <x:row r="794" ht="23" customHeight="1">
      <x:c r="A794" s="2" t="str">
        <x:v>4H-Stoch-全期</x:v>
      </x:c>
      <x:c r="B794" s="2" t="str">
        <x:v>4H</x:v>
      </x:c>
      <x:c r="C794" s="2" t="str">
        <x:v>Stochastic</x:v>
      </x:c>
      <x:c r="D794" s="2" t="str">
        <x:v>全期</x:v>
      </x:c>
      <x:c r="E794" s="2" t="n">
        <x:v>139</x:v>
      </x:c>
      <x:c r="F794" s="2" t="str">
        <x:v>空</x:v>
      </x:c>
      <x:c r="G794" s="11" t="n">
        <x:v>45798.166666666664</x:v>
      </x:c>
      <x:c r="H794" s="11" t="n">
        <x:v>45798.333333333336</x:v>
      </x:c>
      <x:c r="I794" s="11" t="n">
        <x:v>45799.99998842592</x:v>
      </x:c>
      <x:c r="J794" s="9" t="n">
        <x:v>106800</x:v>
      </x:c>
      <x:c r="K794" s="9" t="n">
        <x:v>111250.6</x:v>
      </x:c>
      <x:c r="L794" s="9" t="n">
        <x:v>106778.64</x:v>
      </x:c>
      <x:c r="M794" s="9" t="n">
        <x:v>111272.85012</x:v>
      </x:c>
      <x:c r="N794" s="10" t="n">
        <x:f>IF(F794="多",1,-1)*(K794/J794-1)</x:f>
        <x:v>-0.04167228464419481</x:v>
      </x:c>
      <x:c r="O794" s="10" t="n">
        <x:f>IF(F794="多",1,-1)*(M794/L794-1)</x:f>
        <x:v>-0.042089036908505406</x:v>
      </x:c>
      <x:c r="P794" s="10" t="n">
        <x:v>0.0010210445184542527</x:v>
      </x:c>
      <x:c r="Q794" s="10" t="n">
        <x:v>-0.0003300994731576472</x:v>
      </x:c>
      <x:c r="R794" s="10" t="n">
        <x:f>O794-P794-Q794</x:f>
        <x:v>-0.04277998195380201</x:v>
      </x:c>
      <x:c r="S794" s="9" t="n">
        <x:f>V793</x:f>
        <x:v>6853.1456839577095</x:v>
      </x:c>
      <x:c r="T794" s="9" t="n">
        <x:f>S794/(1+'回测计划'!$B$33)</x:f>
        <x:v>6849.720823545937</x:v>
      </x:c>
      <x:c r="U794" s="9" t="n">
        <x:f>T794*R794</x:f>
        <x:v>-293.030933219877</x:v>
      </x:c>
      <x:c r="V794" s="9" t="n">
        <x:f>S794+U794</x:f>
        <x:v>6560.114750737833</x:v>
      </x:c>
      <x:c r="W794" s="2" t="n">
        <x:f>IF(N794&gt;0,1,0)</x:f>
        <x:v>0</x:v>
      </x:c>
      <x:c r="X794" s="2" t="n">
        <x:f>IF(U794&gt;0,1,0)</x:f>
        <x:v>0</x:v>
      </x:c>
      <x:c r="Y794" s="9" t="n">
        <x:f>MAX(U794,0)</x:f>
        <x:v>0</x:v>
      </x:c>
      <x:c r="Z794" s="9" t="n">
        <x:f>-MIN(U794,0)</x:f>
        <x:v>293.030933219877</x:v>
      </x:c>
    </x:row>
    <x:row r="795" ht="23" customHeight="1">
      <x:c r="A795" s="2" t="str">
        <x:v>4H-Stoch-全期</x:v>
      </x:c>
      <x:c r="B795" s="2" t="str">
        <x:v>4H</x:v>
      </x:c>
      <x:c r="C795" s="2" t="str">
        <x:v>Stochastic</x:v>
      </x:c>
      <x:c r="D795" s="2" t="str">
        <x:v>全期</x:v>
      </x:c>
      <x:c r="E795" s="2" t="n">
        <x:v>140</x:v>
      </x:c>
      <x:c r="F795" s="2" t="str">
        <x:v>多</x:v>
      </x:c>
      <x:c r="G795" s="11" t="n">
        <x:v>45806.166666666664</x:v>
      </x:c>
      <x:c r="H795" s="11" t="n">
        <x:v>45806.333333333336</x:v>
      </x:c>
      <x:c r="I795" s="11" t="n">
        <x:v>45807.99998842592</x:v>
      </x:c>
      <x:c r="J795" s="9" t="n">
        <x:v>107723.1</x:v>
      </x:c>
      <x:c r="K795" s="9" t="n">
        <x:v>105504</x:v>
      </x:c>
      <x:c r="L795" s="9" t="n">
        <x:v>107744.64462</x:v>
      </x:c>
      <x:c r="M795" s="9" t="n">
        <x:v>105482.8992</x:v>
      </x:c>
      <x:c r="N795" s="10" t="n">
        <x:f>IF(F795="多",1,-1)*(K795/J795-1)</x:f>
        <x:v>-0.020600038431868417</x:v>
      </x:c>
      <x:c r="O795" s="10" t="n">
        <x:f>IF(F795="多",1,-1)*(M795/L795-1)</x:f>
        <x:v>-0.020991720080166032</x:v>
      </x:c>
      <x:c r="P795" s="10" t="n">
        <x:v>0.000989504139959917</x:v>
      </x:c>
      <x:c r="Q795" s="10" t="n">
        <x:v>0.00017452644339136306</x:v>
      </x:c>
      <x:c r="R795" s="10" t="n">
        <x:f>O795-P795-Q795</x:f>
        <x:v>-0.022155750663517312</x:v>
      </x:c>
      <x:c r="S795" s="9" t="n">
        <x:f>V794</x:f>
        <x:v>6560.114750737833</x:v>
      </x:c>
      <x:c r="T795" s="9" t="n">
        <x:f>S795/(1+'回测计划'!$B$33)</x:f>
        <x:v>6556.836332571547</x:v>
      </x:c>
      <x:c r="U795" s="9" t="n">
        <x:f>T795*R795</x:f>
        <x:v>-145.27163092594648</x:v>
      </x:c>
      <x:c r="V795" s="9" t="n">
        <x:f>S795+U795</x:f>
        <x:v>6414.843119811886</x:v>
      </x:c>
      <x:c r="W795" s="2" t="n">
        <x:f>IF(N795&gt;0,1,0)</x:f>
        <x:v>0</x:v>
      </x:c>
      <x:c r="X795" s="2" t="n">
        <x:f>IF(U795&gt;0,1,0)</x:f>
        <x:v>0</x:v>
      </x:c>
      <x:c r="Y795" s="9" t="n">
        <x:f>MAX(U795,0)</x:f>
        <x:v>0</x:v>
      </x:c>
      <x:c r="Z795" s="9" t="n">
        <x:f>-MIN(U795,0)</x:f>
        <x:v>145.27163092594648</x:v>
      </x:c>
    </x:row>
    <x:row r="796" ht="23" customHeight="1">
      <x:c r="A796" s="2" t="str">
        <x:v>4H-Stoch-全期</x:v>
      </x:c>
      <x:c r="B796" s="2" t="str">
        <x:v>4H</x:v>
      </x:c>
      <x:c r="C796" s="2" t="str">
        <x:v>Stochastic</x:v>
      </x:c>
      <x:c r="D796" s="2" t="str">
        <x:v>全期</x:v>
      </x:c>
      <x:c r="E796" s="2" t="n">
        <x:v>141</x:v>
      </x:c>
      <x:c r="F796" s="2" t="str">
        <x:v>多</x:v>
      </x:c>
      <x:c r="G796" s="11" t="n">
        <x:v>45810.833333333336</x:v>
      </x:c>
      <x:c r="H796" s="11" t="n">
        <x:v>45811.00000000001</x:v>
      </x:c>
      <x:c r="I796" s="11" t="n">
        <x:v>45812.666655092595</x:v>
      </x:c>
      <x:c r="J796" s="9" t="n">
        <x:v>104396.9</x:v>
      </x:c>
      <x:c r="K796" s="9" t="n">
        <x:v>105260.2</x:v>
      </x:c>
      <x:c r="L796" s="9" t="n">
        <x:v>104417.77937999999</x:v>
      </x:c>
      <x:c r="M796" s="9" t="n">
        <x:v>105239.14796</x:v>
      </x:c>
      <x:c r="N796" s="10" t="n">
        <x:f>IF(F796="多",1,-1)*(K796/J796-1)</x:f>
        <x:v>0.008269402635519008</x:v>
      </x:c>
      <x:c r="O796" s="10" t="n">
        <x:f>IF(F796="多",1,-1)*(M796/L796-1)</x:f>
        <x:v>0.007866175519887886</x:v>
      </x:c>
      <x:c r="P796" s="10" t="n">
        <x:v>0.0010039330877599439</x:v>
      </x:c>
      <x:c r="Q796" s="10" t="n">
        <x:v>0.00015715724812803366</x:v>
      </x:c>
      <x:c r="R796" s="10" t="n">
        <x:f>O796-P796-Q796</x:f>
        <x:v>0.006705085183999909</x:v>
      </x:c>
      <x:c r="S796" s="9" t="n">
        <x:f>V795</x:f>
        <x:v>6414.843119811886</x:v>
      </x:c>
      <x:c r="T796" s="9" t="n">
        <x:f>S796/(1+'回测计划'!$B$33)</x:f>
        <x:v>6411.637301161306</x:v>
      </x:c>
      <x:c r="U796" s="9" t="n">
        <x:f>T796*R796</x:f>
        <x:v>42.99057427319783</x:v>
      </x:c>
      <x:c r="V796" s="9" t="n">
        <x:f>S796+U796</x:f>
        <x:v>6457.833694085084</x:v>
      </x:c>
      <x:c r="W796" s="2" t="n">
        <x:f>IF(N796&gt;0,1,0)</x:f>
        <x:v>1</x:v>
      </x:c>
      <x:c r="X796" s="2" t="n">
        <x:f>IF(U796&gt;0,1,0)</x:f>
        <x:v>1</x:v>
      </x:c>
      <x:c r="Y796" s="9" t="n">
        <x:f>MAX(U796,0)</x:f>
        <x:v>42.99057427319783</x:v>
      </x:c>
      <x:c r="Z796" s="9" t="n">
        <x:f>-MIN(U796,0)</x:f>
        <x:v>0</x:v>
      </x:c>
    </x:row>
    <x:row r="797" ht="23" customHeight="1">
      <x:c r="A797" s="2" t="str">
        <x:v>4H-Stoch-全期</x:v>
      </x:c>
      <x:c r="B797" s="2" t="str">
        <x:v>4H</x:v>
      </x:c>
      <x:c r="C797" s="2" t="str">
        <x:v>Stochastic</x:v>
      </x:c>
      <x:c r="D797" s="2" t="str">
        <x:v>全期</x:v>
      </x:c>
      <x:c r="E797" s="2" t="n">
        <x:v>142</x:v>
      </x:c>
      <x:c r="F797" s="2" t="str">
        <x:v>多</x:v>
      </x:c>
      <x:c r="G797" s="11" t="n">
        <x:v>45814.333333333336</x:v>
      </x:c>
      <x:c r="H797" s="11" t="n">
        <x:v>45814.50000000001</x:v>
      </x:c>
      <x:c r="I797" s="11" t="n">
        <x:v>45816.166655092595</x:v>
      </x:c>
      <x:c r="J797" s="9" t="n">
        <x:v>102445</x:v>
      </x:c>
      <x:c r="K797" s="9" t="n">
        <x:v>105694.2</x:v>
      </x:c>
      <x:c r="L797" s="9" t="n">
        <x:v>102465.489</x:v>
      </x:c>
      <x:c r="M797" s="9" t="n">
        <x:v>105673.06116</x:v>
      </x:c>
      <x:c r="N797" s="10" t="n">
        <x:f>IF(F797="多",1,-1)*(K797/J797-1)</x:f>
        <x:v>0.03171653082141623</x:v>
      </x:c>
      <x:c r="O797" s="10" t="n">
        <x:f>IF(F797="多",1,-1)*(M797/L797-1)</x:f>
        <x:v>0.031303926729906006</x:v>
      </x:c>
      <x:c r="P797" s="10" t="n">
        <x:v>0.001015651963364953</x:v>
      </x:c>
      <x:c r="Q797" s="10" t="n">
        <x:v>-0.00011986541134970184</x:v>
      </x:c>
      <x:c r="R797" s="10" t="n">
        <x:f>O797-P797-Q797</x:f>
        <x:v>0.030408140177890754</x:v>
      </x:c>
      <x:c r="S797" s="9" t="n">
        <x:f>V796</x:f>
        <x:v>6457.833694085084</x:v>
      </x:c>
      <x:c r="T797" s="9" t="n">
        <x:f>S797/(1+'回测计划'!$B$33)</x:f>
        <x:v>6454.606390889639</x:v>
      </x:c>
      <x:c r="U797" s="9" t="n">
        <x:f>T797*R797</x:f>
        <x:v>196.27257592728168</x:v>
      </x:c>
      <x:c r="V797" s="9" t="n">
        <x:f>S797+U797</x:f>
        <x:v>6654.106270012366</x:v>
      </x:c>
      <x:c r="W797" s="2" t="n">
        <x:f>IF(N797&gt;0,1,0)</x:f>
        <x:v>1</x:v>
      </x:c>
      <x:c r="X797" s="2" t="n">
        <x:f>IF(U797&gt;0,1,0)</x:f>
        <x:v>1</x:v>
      </x:c>
      <x:c r="Y797" s="9" t="n">
        <x:f>MAX(U797,0)</x:f>
        <x:v>196.27257592728168</x:v>
      </x:c>
      <x:c r="Z797" s="9" t="n">
        <x:f>-MIN(U797,0)</x:f>
        <x:v>0</x:v>
      </x:c>
    </x:row>
    <x:row r="798" ht="23" customHeight="1">
      <x:c r="A798" s="2" t="str">
        <x:v>4H-Stoch-全期</x:v>
      </x:c>
      <x:c r="B798" s="2" t="str">
        <x:v>4H</x:v>
      </x:c>
      <x:c r="C798" s="2" t="str">
        <x:v>Stochastic</x:v>
      </x:c>
      <x:c r="D798" s="2" t="str">
        <x:v>全期</x:v>
      </x:c>
      <x:c r="E798" s="2" t="n">
        <x:v>143</x:v>
      </x:c>
      <x:c r="F798" s="2" t="str">
        <x:v>空</x:v>
      </x:c>
      <x:c r="G798" s="11" t="n">
        <x:v>45819.333333333336</x:v>
      </x:c>
      <x:c r="H798" s="11" t="n">
        <x:v>45819.50000000001</x:v>
      </x:c>
      <x:c r="I798" s="11" t="n">
        <x:v>45821.166655092595</x:v>
      </x:c>
      <x:c r="J798" s="9" t="n">
        <x:v>109664.1</x:v>
      </x:c>
      <x:c r="K798" s="9" t="n">
        <x:v>106749.6</x:v>
      </x:c>
      <x:c r="L798" s="9" t="n">
        <x:v>109642.16718</x:v>
      </x:c>
      <x:c r="M798" s="9" t="n">
        <x:v>106770.94992</x:v>
      </x:c>
      <x:c r="N798" s="10" t="n">
        <x:f>IF(F798="多",1,-1)*(K798/J798-1)</x:f>
        <x:v>0.02657660984770771</x:v>
      </x:c>
      <x:c r="O798" s="10" t="n">
        <x:f>IF(F798="多",1,-1)*(M798/L798-1)</x:f>
        <x:v>0.026187162602197667</x:v>
      </x:c>
      <x:c r="P798" s="10" t="n">
        <x:v>0.0009869064186989011</x:v>
      </x:c>
      <x:c r="Q798" s="10" t="n">
        <x:v>-0.00023530512259980823</x:v>
      </x:c>
      <x:c r="R798" s="10" t="n">
        <x:f>O798-P798-Q798</x:f>
        <x:v>0.025435561306098572</x:v>
      </x:c>
      <x:c r="S798" s="9" t="n">
        <x:f>V797</x:f>
        <x:v>6654.106270012366</x:v>
      </x:c>
      <x:c r="T798" s="9" t="n">
        <x:f>S798/(1+'回测计划'!$B$33)</x:f>
        <x:v>6650.78087957258</x:v>
      </x:c>
      <x:c r="U798" s="9" t="n">
        <x:f>T798*R798</x:f>
        <x:v>169.16634479579653</x:v>
      </x:c>
      <x:c r="V798" s="9" t="n">
        <x:f>S798+U798</x:f>
        <x:v>6823.272614808162</x:v>
      </x:c>
      <x:c r="W798" s="2" t="n">
        <x:f>IF(N798&gt;0,1,0)</x:f>
        <x:v>1</x:v>
      </x:c>
      <x:c r="X798" s="2" t="n">
        <x:f>IF(U798&gt;0,1,0)</x:f>
        <x:v>1</x:v>
      </x:c>
      <x:c r="Y798" s="9" t="n">
        <x:f>MAX(U798,0)</x:f>
        <x:v>169.16634479579653</x:v>
      </x:c>
      <x:c r="Z798" s="9" t="n">
        <x:f>-MIN(U798,0)</x:f>
        <x:v>0</x:v>
      </x:c>
    </x:row>
    <x:row r="799" ht="23" customHeight="1">
      <x:c r="A799" s="2" t="str">
        <x:v>4H-Stoch-全期</x:v>
      </x:c>
      <x:c r="B799" s="2" t="str">
        <x:v>4H</x:v>
      </x:c>
      <x:c r="C799" s="2" t="str">
        <x:v>Stochastic</x:v>
      </x:c>
      <x:c r="D799" s="2" t="str">
        <x:v>全期</x:v>
      </x:c>
      <x:c r="E799" s="2" t="n">
        <x:v>144</x:v>
      </x:c>
      <x:c r="F799" s="2" t="str">
        <x:v>多</x:v>
      </x:c>
      <x:c r="G799" s="11" t="n">
        <x:v>45826.00000000001</x:v>
      </x:c>
      <x:c r="H799" s="11" t="n">
        <x:v>45826.166666666664</x:v>
      </x:c>
      <x:c r="I799" s="11" t="n">
        <x:v>45827.833321759266</x:v>
      </x:c>
      <x:c r="J799" s="9" t="n">
        <x:v>104630.5</x:v>
      </x:c>
      <x:c r="K799" s="9" t="n">
        <x:v>104717.7</x:v>
      </x:c>
      <x:c r="L799" s="9" t="n">
        <x:v>104651.4261</x:v>
      </x:c>
      <x:c r="M799" s="9" t="n">
        <x:v>104696.75646</x:v>
      </x:c>
      <x:c r="N799" s="10" t="n">
        <x:f>IF(F799="多",1,-1)*(K799/J799-1)</x:f>
        <x:v>0.0008334089964208147</x:v>
      </x:c>
      <x:c r="O799" s="10" t="n">
        <x:f>IF(F799="多",1,-1)*(M799/L799-1)</x:f>
        <x:v>0.0004331556834848982</x:v>
      </x:c>
      <x:c r="P799" s="10" t="n">
        <x:v>0.0010002165778417425</x:v>
      </x:c>
      <x:c r="Q799" s="10" t="n">
        <x:v>0.00010115660431417484</x:v>
      </x:c>
      <x:c r="R799" s="10" t="n">
        <x:f>O799-P799-Q799</x:f>
        <x:v>-0.0006682174986710191</x:v>
      </x:c>
      <x:c r="S799" s="9" t="n">
        <x:f>V798</x:f>
        <x:v>6823.272614808162</x:v>
      </x:c>
      <x:c r="T799" s="9" t="n">
        <x:f>S799/(1+'回测计划'!$B$33)</x:f>
        <x:v>6819.862683466429</x:v>
      </x:c>
      <x:c r="U799" s="9" t="n">
        <x:f>T799*R799</x:f>
        <x:v>-4.557151583625761</x:v>
      </x:c>
      <x:c r="V799" s="9" t="n">
        <x:f>S799+U799</x:f>
        <x:v>6818.7154632245365</x:v>
      </x:c>
      <x:c r="W799" s="2" t="n">
        <x:f>IF(N799&gt;0,1,0)</x:f>
        <x:v>1</x:v>
      </x:c>
      <x:c r="X799" s="2" t="n">
        <x:f>IF(U799&gt;0,1,0)</x:f>
        <x:v>0</x:v>
      </x:c>
      <x:c r="Y799" s="9" t="n">
        <x:f>MAX(U799,0)</x:f>
        <x:v>0</x:v>
      </x:c>
      <x:c r="Z799" s="9" t="n">
        <x:f>-MIN(U799,0)</x:f>
        <x:v>4.557151583625761</x:v>
      </x:c>
    </x:row>
    <x:row r="800" ht="23" customHeight="1">
      <x:c r="A800" s="2" t="str">
        <x:v>4H-Stoch-全期</x:v>
      </x:c>
      <x:c r="B800" s="2" t="str">
        <x:v>4H</x:v>
      </x:c>
      <x:c r="C800" s="2" t="str">
        <x:v>Stochastic</x:v>
      </x:c>
      <x:c r="D800" s="2" t="str">
        <x:v>全期</x:v>
      </x:c>
      <x:c r="E800" s="2" t="n">
        <x:v>145</x:v>
      </x:c>
      <x:c r="F800" s="2" t="str">
        <x:v>多</x:v>
      </x:c>
      <x:c r="G800" s="11" t="n">
        <x:v>45830.333333333336</x:v>
      </x:c>
      <x:c r="H800" s="11" t="n">
        <x:v>45830.50000000001</x:v>
      </x:c>
      <x:c r="I800" s="11" t="n">
        <x:v>45832.166655092595</x:v>
      </x:c>
      <x:c r="J800" s="9" t="n">
        <x:v>102340</x:v>
      </x:c>
      <x:c r="K800" s="9" t="n">
        <x:v>103114.2</x:v>
      </x:c>
      <x:c r="L800" s="9" t="n">
        <x:v>102360.468</x:v>
      </x:c>
      <x:c r="M800" s="9" t="n">
        <x:v>103093.57716</x:v>
      </x:c>
      <x:c r="N800" s="10" t="n">
        <x:f>IF(F800="多",1,-1)*(K800/J800-1)</x:f>
        <x:v>0.007564979480164213</x:v>
      </x:c>
      <x:c r="O800" s="10" t="n">
        <x:f>IF(F800="多",1,-1)*(M800/L800-1)</x:f>
        <x:v>0.00716203407745275</x:v>
      </x:c>
      <x:c r="P800" s="10" t="n">
        <x:v>0.0010035810170387265</x:v>
      </x:c>
      <x:c r="Q800" s="10" t="n">
        <x:v>0.00015007007386704923</x:v>
      </x:c>
      <x:c r="R800" s="10" t="n">
        <x:f>O800-P800-Q800</x:f>
        <x:v>0.006008382986546975</x:v>
      </x:c>
      <x:c r="S800" s="9" t="n">
        <x:f>V799</x:f>
        <x:v>6818.7154632245365</x:v>
      </x:c>
      <x:c r="T800" s="9" t="n">
        <x:f>S800/(1+'回测计划'!$B$33)</x:f>
        <x:v>6815.307809319877</x:v>
      </x:c>
      <x:c r="U800" s="9" t="n">
        <x:f>T800*R800</x:f>
        <x:v>40.94897948959829</x:v>
      </x:c>
      <x:c r="V800" s="9" t="n">
        <x:f>S800+U800</x:f>
        <x:v>6859.664442714135</x:v>
      </x:c>
      <x:c r="W800" s="2" t="n">
        <x:f>IF(N800&gt;0,1,0)</x:f>
        <x:v>1</x:v>
      </x:c>
      <x:c r="X800" s="2" t="n">
        <x:f>IF(U800&gt;0,1,0)</x:f>
        <x:v>1</x:v>
      </x:c>
      <x:c r="Y800" s="9" t="n">
        <x:f>MAX(U800,0)</x:f>
        <x:v>40.94897948959829</x:v>
      </x:c>
      <x:c r="Z800" s="9" t="n">
        <x:f>-MIN(U800,0)</x:f>
        <x:v>0</x:v>
      </x:c>
    </x:row>
    <x:row r="801" ht="23" customHeight="1">
      <x:c r="A801" s="2" t="str">
        <x:v>4H-Stoch-全期</x:v>
      </x:c>
      <x:c r="B801" s="2" t="str">
        <x:v>4H</x:v>
      </x:c>
      <x:c r="C801" s="2" t="str">
        <x:v>Stochastic</x:v>
      </x:c>
      <x:c r="D801" s="2" t="str">
        <x:v>全期</x:v>
      </x:c>
      <x:c r="E801" s="2" t="n">
        <x:v>146</x:v>
      </x:c>
      <x:c r="F801" s="2" t="str">
        <x:v>空</x:v>
      </x:c>
      <x:c r="G801" s="11" t="n">
        <x:v>45837.833333333336</x:v>
      </x:c>
      <x:c r="H801" s="11" t="n">
        <x:v>45838.00000000001</x:v>
      </x:c>
      <x:c r="I801" s="11" t="n">
        <x:v>45839.666655092595</x:v>
      </x:c>
      <x:c r="J801" s="9" t="n">
        <x:v>107686.9</x:v>
      </x:c>
      <x:c r="K801" s="9" t="n">
        <x:v>107134.9</x:v>
      </x:c>
      <x:c r="L801" s="9" t="n">
        <x:v>107665.36262</x:v>
      </x:c>
      <x:c r="M801" s="9" t="n">
        <x:v>107156.32698</x:v>
      </x:c>
      <x:c r="N801" s="10" t="n">
        <x:f>IF(F801="多",1,-1)*(K801/J801-1)</x:f>
        <x:v>0.005125971682720887</x:v>
      </x:c>
      <x:c r="O801" s="10" t="n">
        <x:f>IF(F801="多",1,-1)*(M801/L801-1)</x:f>
        <x:v>0.004727942465550639</x:v>
      </x:c>
      <x:c r="P801" s="10" t="n">
        <x:v>0.0009976360287672248</x:v>
      </x:c>
      <x:c r="Q801" s="10" t="n">
        <x:v>-0.00020014051689315127</x:v>
      </x:c>
      <x:c r="R801" s="10" t="n">
        <x:f>O801-P801-Q801</x:f>
        <x:v>0.0039304469536765654</x:v>
      </x:c>
      <x:c r="S801" s="9" t="n">
        <x:f>V800</x:f>
        <x:v>6859.664442714135</x:v>
      </x:c>
      <x:c r="T801" s="9" t="n">
        <x:f>S801/(1+'回测计划'!$B$33)</x:f>
        <x:v>6856.236324551859</x:v>
      </x:c>
      <x:c r="U801" s="9" t="n">
        <x:f>T801*R801</x:f>
        <x:v>26.948073175521465</x:v>
      </x:c>
      <x:c r="V801" s="9" t="n">
        <x:f>S801+U801</x:f>
        <x:v>6886.612515889656</x:v>
      </x:c>
      <x:c r="W801" s="2" t="n">
        <x:f>IF(N801&gt;0,1,0)</x:f>
        <x:v>1</x:v>
      </x:c>
      <x:c r="X801" s="2" t="n">
        <x:f>IF(U801&gt;0,1,0)</x:f>
        <x:v>1</x:v>
      </x:c>
      <x:c r="Y801" s="9" t="n">
        <x:f>MAX(U801,0)</x:f>
        <x:v>26.948073175521465</x:v>
      </x:c>
      <x:c r="Z801" s="9" t="n">
        <x:f>-MIN(U801,0)</x:f>
        <x:v>0</x:v>
      </x:c>
    </x:row>
    <x:row r="802" ht="23" customHeight="1">
      <x:c r="A802" s="2" t="str">
        <x:v>4H-Stoch-全期</x:v>
      </x:c>
      <x:c r="B802" s="2" t="str">
        <x:v>4H</x:v>
      </x:c>
      <x:c r="C802" s="2" t="str">
        <x:v>Stochastic</x:v>
      </x:c>
      <x:c r="D802" s="2" t="str">
        <x:v>全期</x:v>
      </x:c>
      <x:c r="E802" s="2" t="n">
        <x:v>147</x:v>
      </x:c>
      <x:c r="F802" s="2" t="str">
        <x:v>空</x:v>
      </x:c>
      <x:c r="G802" s="11" t="n">
        <x:v>45841.166666666664</x:v>
      </x:c>
      <x:c r="H802" s="11" t="n">
        <x:v>45841.333333333336</x:v>
      </x:c>
      <x:c r="I802" s="11" t="n">
        <x:v>45842.99998842592</x:v>
      </x:c>
      <x:c r="J802" s="9" t="n">
        <x:v>108800</x:v>
      </x:c>
      <x:c r="K802" s="9" t="n">
        <x:v>107534.7</x:v>
      </x:c>
      <x:c r="L802" s="9" t="n">
        <x:v>108778.24</x:v>
      </x:c>
      <x:c r="M802" s="9" t="n">
        <x:v>107556.20693999999</x:v>
      </x:c>
      <x:c r="N802" s="10" t="n">
        <x:f>IF(F802="多",1,-1)*(K802/J802-1)</x:f>
        <x:v>0.011629595588235286</x:v>
      </x:c>
      <x:c r="O802" s="10" t="n">
        <x:f>IF(F802="多",1,-1)*(M802/L802-1)</x:f>
        <x:v>0.011234168341021311</x:v>
      </x:c>
      <x:c r="P802" s="10" t="n">
        <x:v>0.0009943829158294893</x:v>
      </x:c>
      <x:c r="Q802" s="10" t="n">
        <x:v>-0.00023762055040584432</x:v>
      </x:c>
      <x:c r="R802" s="10" t="n">
        <x:f>O802-P802-Q802</x:f>
        <x:v>0.010477405975597667</x:v>
      </x:c>
      <x:c r="S802" s="9" t="n">
        <x:f>V801</x:f>
        <x:v>6886.612515889656</x:v>
      </x:c>
      <x:c r="T802" s="9" t="n">
        <x:f>S802/(1+'回测计划'!$B$33)</x:f>
        <x:v>6883.170930424444</x:v>
      </x:c>
      <x:c r="U802" s="9" t="n">
        <x:f>T802*R802</x:f>
        <x:v>72.11777623748922</x:v>
      </x:c>
      <x:c r="V802" s="9" t="n">
        <x:f>S802+U802</x:f>
        <x:v>6958.730292127145</x:v>
      </x:c>
      <x:c r="W802" s="2" t="n">
        <x:f>IF(N802&gt;0,1,0)</x:f>
        <x:v>1</x:v>
      </x:c>
      <x:c r="X802" s="2" t="n">
        <x:f>IF(U802&gt;0,1,0)</x:f>
        <x:v>1</x:v>
      </x:c>
      <x:c r="Y802" s="9" t="n">
        <x:f>MAX(U802,0)</x:f>
        <x:v>72.11777623748922</x:v>
      </x:c>
      <x:c r="Z802" s="9" t="n">
        <x:f>-MIN(U802,0)</x:f>
        <x:v>0</x:v>
      </x:c>
    </x:row>
    <x:row r="803" ht="23" customHeight="1">
      <x:c r="A803" s="2" t="str">
        <x:v>4H-Stoch-全期</x:v>
      </x:c>
      <x:c r="B803" s="2" t="str">
        <x:v>4H</x:v>
      </x:c>
      <x:c r="C803" s="2" t="str">
        <x:v>Stochastic</x:v>
      </x:c>
      <x:c r="D803" s="2" t="str">
        <x:v>全期</x:v>
      </x:c>
      <x:c r="E803" s="2" t="n">
        <x:v>148</x:v>
      </x:c>
      <x:c r="F803" s="2" t="str">
        <x:v>空</x:v>
      </x:c>
      <x:c r="G803" s="11" t="n">
        <x:v>45848.166666666664</x:v>
      </x:c>
      <x:c r="H803" s="11" t="n">
        <x:v>45848.333333333336</x:v>
      </x:c>
      <x:c r="I803" s="11" t="n">
        <x:v>45849.99998842592</x:v>
      </x:c>
      <x:c r="J803" s="9" t="n">
        <x:v>111199.8</x:v>
      </x:c>
      <x:c r="K803" s="9" t="n">
        <x:v>116910.3</x:v>
      </x:c>
      <x:c r="L803" s="9" t="n">
        <x:v>111177.56004000001</x:v>
      </x:c>
      <x:c r="M803" s="9" t="n">
        <x:v>116933.68206</x:v>
      </x:c>
      <x:c r="N803" s="10" t="n">
        <x:f>IF(F803="多",1,-1)*(K803/J803-1)</x:f>
        <x:v>-0.0513535096286144</x:v>
      </x:c>
      <x:c r="O803" s="10" t="n">
        <x:f>IF(F803="多",1,-1)*(M803/L803-1)</x:f>
        <x:v>-0.051774135157571566</x:v>
      </x:c>
      <x:c r="P803" s="10" t="n">
        <x:v>0.0010258870675787857</x:v>
      </x:c>
      <x:c r="Q803" s="10" t="n">
        <x:v>-0.0004143922545739001</x:v>
      </x:c>
      <x:c r="R803" s="10" t="n">
        <x:f>O803-P803-Q803</x:f>
        <x:v>-0.05238562997057645</x:v>
      </x:c>
      <x:c r="S803" s="9" t="n">
        <x:f>V802</x:f>
        <x:v>6958.730292127145</x:v>
      </x:c>
      <x:c r="T803" s="9" t="n">
        <x:f>S803/(1+'回测计划'!$B$33)</x:f>
        <x:v>6955.252665794248</x:v>
      </x:c>
      <x:c r="U803" s="9" t="n">
        <x:f>T803*R803</x:f>
        <x:v>-364.3552925021629</x:v>
      </x:c>
      <x:c r="V803" s="9" t="n">
        <x:f>S803+U803</x:f>
        <x:v>6594.374999624982</x:v>
      </x:c>
      <x:c r="W803" s="2" t="n">
        <x:f>IF(N803&gt;0,1,0)</x:f>
        <x:v>0</x:v>
      </x:c>
      <x:c r="X803" s="2" t="n">
        <x:f>IF(U803&gt;0,1,0)</x:f>
        <x:v>0</x:v>
      </x:c>
      <x:c r="Y803" s="9" t="n">
        <x:f>MAX(U803,0)</x:f>
        <x:v>0</x:v>
      </x:c>
      <x:c r="Z803" s="9" t="n">
        <x:f>-MIN(U803,0)</x:f>
        <x:v>364.3552925021629</x:v>
      </x:c>
    </x:row>
    <x:row r="804" ht="23" customHeight="1">
      <x:c r="A804" s="2" t="str">
        <x:v>4H-Stoch-全期</x:v>
      </x:c>
      <x:c r="B804" s="2" t="str">
        <x:v>4H</x:v>
      </x:c>
      <x:c r="C804" s="2" t="str">
        <x:v>Stochastic</x:v>
      </x:c>
      <x:c r="D804" s="2" t="str">
        <x:v>全期</x:v>
      </x:c>
      <x:c r="E804" s="2" t="n">
        <x:v>149</x:v>
      </x:c>
      <x:c r="F804" s="2" t="str">
        <x:v>多</x:v>
      </x:c>
      <x:c r="G804" s="11" t="n">
        <x:v>45863.666666666664</x:v>
      </x:c>
      <x:c r="H804" s="11" t="n">
        <x:v>45863.833333333336</x:v>
      </x:c>
      <x:c r="I804" s="11" t="n">
        <x:v>45865.49998842592</x:v>
      </x:c>
      <x:c r="J804" s="9" t="n">
        <x:v>116504.6</x:v>
      </x:c>
      <x:c r="K804" s="9" t="n">
        <x:v>118162</x:v>
      </x:c>
      <x:c r="L804" s="9" t="n">
        <x:v>116527.90092</x:v>
      </x:c>
      <x:c r="M804" s="9" t="n">
        <x:v>118138.3676</x:v>
      </x:c>
      <x:c r="N804" s="10" t="n">
        <x:f>IF(F804="多",1,-1)*(K804/J804-1)</x:f>
        <x:v>0.01422604772687075</x:v>
      </x:c>
      <x:c r="O804" s="10" t="n">
        <x:f>IF(F804="多",1,-1)*(M804/L804-1)</x:f>
        <x:v>0.013820438429639648</x:v>
      </x:c>
      <x:c r="P804" s="10" t="n">
        <x:v>0.0010069102192148199</x:v>
      </x:c>
      <x:c r="Q804" s="10" t="n">
        <x:v>0.0005033734597754178</x:v>
      </x:c>
      <x:c r="R804" s="10" t="n">
        <x:f>O804-P804-Q804</x:f>
        <x:v>0.012310154750649411</x:v>
      </x:c>
      <x:c r="S804" s="9" t="n">
        <x:f>V803</x:f>
        <x:v>6594.374999624982</x:v>
      </x:c>
      <x:c r="T804" s="9" t="n">
        <x:f>S804/(1+'回测计划'!$B$33)</x:f>
        <x:v>6591.079459895034</x:v>
      </x:c>
      <x:c r="U804" s="9" t="n">
        <x:f>T804*R804</x:f>
        <x:v>81.1372081251346</x:v>
      </x:c>
      <x:c r="V804" s="9" t="n">
        <x:f>S804+U804</x:f>
        <x:v>6675.512207750116</x:v>
      </x:c>
      <x:c r="W804" s="2" t="n">
        <x:f>IF(N804&gt;0,1,0)</x:f>
        <x:v>1</x:v>
      </x:c>
      <x:c r="X804" s="2" t="n">
        <x:f>IF(U804&gt;0,1,0)</x:f>
        <x:v>1</x:v>
      </x:c>
      <x:c r="Y804" s="9" t="n">
        <x:f>MAX(U804,0)</x:f>
        <x:v>81.1372081251346</x:v>
      </x:c>
      <x:c r="Z804" s="9" t="n">
        <x:f>-MIN(U804,0)</x:f>
        <x:v>0</x:v>
      </x:c>
    </x:row>
    <x:row r="805" ht="23" customHeight="1">
      <x:c r="A805" s="2" t="str">
        <x:v>4H-Stoch-全期</x:v>
      </x:c>
      <x:c r="B805" s="2" t="str">
        <x:v>4H</x:v>
      </x:c>
      <x:c r="C805" s="2" t="str">
        <x:v>Stochastic</x:v>
      </x:c>
      <x:c r="D805" s="2" t="str">
        <x:v>全期</x:v>
      </x:c>
      <x:c r="E805" s="2" t="n">
        <x:v>150</x:v>
      </x:c>
      <x:c r="F805" s="2" t="str">
        <x:v>空</x:v>
      </x:c>
      <x:c r="G805" s="11" t="n">
        <x:v>45876.00000000001</x:v>
      </x:c>
      <x:c r="H805" s="11" t="n">
        <x:v>45876.166666666664</x:v>
      </x:c>
      <x:c r="I805" s="11" t="n">
        <x:v>45877.833321759266</x:v>
      </x:c>
      <x:c r="J805" s="9" t="n">
        <x:v>115215</x:v>
      </x:c>
      <x:c r="K805" s="9" t="n">
        <x:v>116840.5</x:v>
      </x:c>
      <x:c r="L805" s="9" t="n">
        <x:v>115191.95700000001</x:v>
      </x:c>
      <x:c r="M805" s="9" t="n">
        <x:v>116863.86809999999</x:v>
      </x:c>
      <x:c r="N805" s="10" t="n">
        <x:f>IF(F805="多",1,-1)*(K805/J805-1)</x:f>
        <x:v>-0.014108406023521258</x:v>
      </x:c>
      <x:c r="O805" s="10" t="n">
        <x:f>IF(F805="多",1,-1)*(M805/L805-1)</x:f>
        <x:v>-0.014514130530832059</x:v>
      </x:c>
      <x:c r="P805" s="10" t="n">
        <x:v>0.001007257065265416</x:v>
      </x:c>
      <x:c r="Q805" s="10" t="n">
        <x:v>-0.0002293344292487719</x:v>
      </x:c>
      <x:c r="R805" s="10" t="n">
        <x:f>O805-P805-Q805</x:f>
        <x:v>-0.015292053166848703</x:v>
      </x:c>
      <x:c r="S805" s="9" t="n">
        <x:f>V804</x:f>
        <x:v>6675.512207750116</x:v>
      </x:c>
      <x:c r="T805" s="9" t="n">
        <x:f>S805/(1+'回测计划'!$B$33)</x:f>
        <x:v>6672.176119690272</x:v>
      </x:c>
      <x:c r="U805" s="9" t="n">
        <x:f>T805*R805</x:f>
        <x:v>-102.03127196088191</x:v>
      </x:c>
      <x:c r="V805" s="9" t="n">
        <x:f>S805+U805</x:f>
        <x:v>6573.4809357892345</x:v>
      </x:c>
      <x:c r="W805" s="2" t="n">
        <x:f>IF(N805&gt;0,1,0)</x:f>
        <x:v>0</x:v>
      </x:c>
      <x:c r="X805" s="2" t="n">
        <x:f>IF(U805&gt;0,1,0)</x:f>
        <x:v>0</x:v>
      </x:c>
      <x:c r="Y805" s="9" t="n">
        <x:f>MAX(U805,0)</x:f>
        <x:v>0</x:v>
      </x:c>
      <x:c r="Z805" s="9" t="n">
        <x:f>-MIN(U805,0)</x:f>
        <x:v>102.03127196088191</x:v>
      </x:c>
    </x:row>
    <x:row r="806" ht="23" customHeight="1">
      <x:c r="A806" s="2" t="str">
        <x:v>4H-Stoch-全期</x:v>
      </x:c>
      <x:c r="B806" s="2" t="str">
        <x:v>4H</x:v>
      </x:c>
      <x:c r="C806" s="2" t="str">
        <x:v>Stochastic</x:v>
      </x:c>
      <x:c r="D806" s="2" t="str">
        <x:v>全期</x:v>
      </x:c>
      <x:c r="E806" s="2" t="n">
        <x:v>151</x:v>
      </x:c>
      <x:c r="F806" s="2" t="str">
        <x:v>空</x:v>
      </x:c>
      <x:c r="G806" s="11" t="n">
        <x:v>45880.50000000001</x:v>
      </x:c>
      <x:c r="H806" s="11" t="n">
        <x:v>45880.666666666664</x:v>
      </x:c>
      <x:c r="I806" s="11" t="n">
        <x:v>45882.333321759266</x:v>
      </x:c>
      <x:c r="J806" s="9" t="n">
        <x:v>121534.9</x:v>
      </x:c>
      <x:c r="K806" s="9" t="n">
        <x:v>120081</x:v>
      </x:c>
      <x:c r="L806" s="9" t="n">
        <x:v>121510.59302</x:v>
      </x:c>
      <x:c r="M806" s="9" t="n">
        <x:v>120105.0162</x:v>
      </x:c>
      <x:c r="N806" s="10" t="n">
        <x:f>IF(F806="多",1,-1)*(K806/J806-1)</x:f>
        <x:v>0.01196281891045281</x:v>
      </x:c>
      <x:c r="O806" s="10" t="n">
        <x:f>IF(F806="多",1,-1)*(M806/L806-1)</x:f>
        <x:v>0.011567524979230859</x:v>
      </x:c>
      <x:c r="P806" s="10" t="n">
        <x:v>0.0009942162375103846</x:v>
      </x:c>
      <x:c r="Q806" s="10" t="n">
        <x:v>-0.00035909800125625023</x:v>
      </x:c>
      <x:c r="R806" s="10" t="n">
        <x:f>O806-P806-Q806</x:f>
        <x:v>0.010932406742976724</x:v>
      </x:c>
      <x:c r="S806" s="9" t="n">
        <x:f>V805</x:f>
        <x:v>6573.4809357892345</x:v>
      </x:c>
      <x:c r="T806" s="9" t="n">
        <x:f>S806/(1+'回测计划'!$B$33)</x:f>
        <x:v>6570.195837870299</x:v>
      </x:c>
      <x:c r="U806" s="9" t="n">
        <x:f>T806*R806</x:f>
        <x:v>71.82805328061087</x:v>
      </x:c>
      <x:c r="V806" s="9" t="n">
        <x:f>S806+U806</x:f>
        <x:v>6645.308989069846</x:v>
      </x:c>
      <x:c r="W806" s="2" t="n">
        <x:f>IF(N806&gt;0,1,0)</x:f>
        <x:v>1</x:v>
      </x:c>
      <x:c r="X806" s="2" t="n">
        <x:f>IF(U806&gt;0,1,0)</x:f>
        <x:v>1</x:v>
      </x:c>
      <x:c r="Y806" s="9" t="n">
        <x:f>MAX(U806,0)</x:f>
        <x:v>71.82805328061087</x:v>
      </x:c>
      <x:c r="Z806" s="9" t="n">
        <x:f>-MIN(U806,0)</x:f>
        <x:v>0</x:v>
      </x:c>
    </x:row>
    <x:row r="807" ht="23" customHeight="1">
      <x:c r="A807" s="2" t="str">
        <x:v>4H-Stoch-全期</x:v>
      </x:c>
      <x:c r="B807" s="2" t="str">
        <x:v>4H</x:v>
      </x:c>
      <x:c r="C807" s="2" t="str">
        <x:v>Stochastic</x:v>
      </x:c>
      <x:c r="D807" s="2" t="str">
        <x:v>全期</x:v>
      </x:c>
      <x:c r="E807" s="2" t="n">
        <x:v>152</x:v>
      </x:c>
      <x:c r="F807" s="2" t="str">
        <x:v>多</x:v>
      </x:c>
      <x:c r="G807" s="11" t="n">
        <x:v>45891.166666666664</x:v>
      </x:c>
      <x:c r="H807" s="11" t="n">
        <x:v>45891.333333333336</x:v>
      </x:c>
      <x:c r="I807" s="11" t="n">
        <x:v>45892.99998842592</x:v>
      </x:c>
      <x:c r="J807" s="9" t="n">
        <x:v>112462.2</x:v>
      </x:c>
      <x:c r="K807" s="9" t="n">
        <x:v>114776.5</x:v>
      </x:c>
      <x:c r="L807" s="9" t="n">
        <x:v>112484.69244</x:v>
      </x:c>
      <x:c r="M807" s="9" t="n">
        <x:v>114753.5447</x:v>
      </x:c>
      <x:c r="N807" s="10" t="n">
        <x:f>IF(F807="多",1,-1)*(K807/J807-1)</x:f>
        <x:v>0.020578469921449294</x:v>
      </x:c>
      <x:c r="O807" s="10" t="n">
        <x:f>IF(F807="多",1,-1)*(M807/L807-1)</x:f>
        <x:v>0.02017032016343223</x:v>
      </x:c>
      <x:c r="P807" s="10" t="n">
        <x:v>0.001010085160081716</x:v>
      </x:c>
      <x:c r="Q807" s="10" t="n">
        <x:v>0.0004409523935664329</x:v>
      </x:c>
      <x:c r="R807" s="10" t="n">
        <x:f>O807-P807-Q807</x:f>
        <x:v>0.01871928260978408</x:v>
      </x:c>
      <x:c r="S807" s="9" t="n">
        <x:f>V806</x:f>
        <x:v>6645.308989069846</x:v>
      </x:c>
      <x:c r="T807" s="9" t="n">
        <x:f>S807/(1+'回测计划'!$B$33)</x:f>
        <x:v>6641.98799507231</x:v>
      </x:c>
      <x:c r="U807" s="9" t="n">
        <x:f>T807*R807</x:f>
        <x:v>124.33325037055172</x:v>
      </x:c>
      <x:c r="V807" s="9" t="n">
        <x:f>S807+U807</x:f>
        <x:v>6769.642239440397</x:v>
      </x:c>
      <x:c r="W807" s="2" t="n">
        <x:f>IF(N807&gt;0,1,0)</x:f>
        <x:v>1</x:v>
      </x:c>
      <x:c r="X807" s="2" t="n">
        <x:f>IF(U807&gt;0,1,0)</x:f>
        <x:v>1</x:v>
      </x:c>
      <x:c r="Y807" s="9" t="n">
        <x:f>MAX(U807,0)</x:f>
        <x:v>124.33325037055172</x:v>
      </x:c>
      <x:c r="Z807" s="9" t="n">
        <x:f>-MIN(U807,0)</x:f>
        <x:v>0</x:v>
      </x:c>
    </x:row>
    <x:row r="808" ht="23" customHeight="1">
      <x:c r="A808" s="2" t="str">
        <x:v>4H-Stoch-全期</x:v>
      </x:c>
      <x:c r="B808" s="2" t="str">
        <x:v>4H</x:v>
      </x:c>
      <x:c r="C808" s="2" t="str">
        <x:v>Stochastic</x:v>
      </x:c>
      <x:c r="D808" s="2" t="str">
        <x:v>全期</x:v>
      </x:c>
      <x:c r="E808" s="2" t="n">
        <x:v>153</x:v>
      </x:c>
      <x:c r="F808" s="2" t="str">
        <x:v>多</x:v>
      </x:c>
      <x:c r="G808" s="11" t="n">
        <x:v>45895.166666666664</x:v>
      </x:c>
      <x:c r="H808" s="11" t="n">
        <x:v>45895.333333333336</x:v>
      </x:c>
      <x:c r="I808" s="11" t="n">
        <x:v>45896.99998842592</x:v>
      </x:c>
      <x:c r="J808" s="9" t="n">
        <x:v>110064.1</x:v>
      </x:c>
      <x:c r="K808" s="9" t="n">
        <x:v>111965.1</x:v>
      </x:c>
      <x:c r="L808" s="9" t="n">
        <x:v>110086.11282000001</x:v>
      </x:c>
      <x:c r="M808" s="9" t="n">
        <x:v>111942.70698</x:v>
      </x:c>
      <x:c r="N808" s="10" t="n">
        <x:f>IF(F808="多",1,-1)*(K808/J808-1)</x:f>
        <x:v>0.017271753460029293</x:v>
      </x:c>
      <x:c r="O808" s="10" t="n">
        <x:f>IF(F808="多",1,-1)*(M808/L808-1)</x:f>
        <x:v>0.01686492612411228</x:v>
      </x:c>
      <x:c r="P808" s="10" t="n">
        <x:v>0.0010084324630620562</x:v>
      </x:c>
      <x:c r="Q808" s="10" t="n">
        <x:v>0.0002122628787106209</x:v>
      </x:c>
      <x:c r="R808" s="10" t="n">
        <x:f>O808-P808-Q808</x:f>
        <x:v>0.0156442307823396</x:v>
      </x:c>
      <x:c r="S808" s="9" t="n">
        <x:f>V807</x:f>
        <x:v>6769.642239440397</x:v>
      </x:c>
      <x:c r="T808" s="9" t="n">
        <x:f>S808/(1+'回测计划'!$B$33)</x:f>
        <x:v>6766.259109885455</x:v>
      </x:c>
      <x:c r="U808" s="9" t="n">
        <x:f>T808*R808</x:f>
        <x:v>105.85291904815578</x:v>
      </x:c>
      <x:c r="V808" s="9" t="n">
        <x:f>S808+U808</x:f>
        <x:v>6875.495158488553</x:v>
      </x:c>
      <x:c r="W808" s="2" t="n">
        <x:f>IF(N808&gt;0,1,0)</x:f>
        <x:v>1</x:v>
      </x:c>
      <x:c r="X808" s="2" t="n">
        <x:f>IF(U808&gt;0,1,0)</x:f>
        <x:v>1</x:v>
      </x:c>
      <x:c r="Y808" s="9" t="n">
        <x:f>MAX(U808,0)</x:f>
        <x:v>105.85291904815578</x:v>
      </x:c>
      <x:c r="Z808" s="9" t="n">
        <x:f>-MIN(U808,0)</x:f>
        <x:v>0</x:v>
      </x:c>
    </x:row>
    <x:row r="809" ht="23" customHeight="1">
      <x:c r="A809" s="2" t="str">
        <x:v>4H-Stoch-全期</x:v>
      </x:c>
      <x:c r="B809" s="2" t="str">
        <x:v>4H</x:v>
      </x:c>
      <x:c r="C809" s="2" t="str">
        <x:v>Stochastic</x:v>
      </x:c>
      <x:c r="D809" s="2" t="str">
        <x:v>全期</x:v>
      </x:c>
      <x:c r="E809" s="2" t="n">
        <x:v>154</x:v>
      </x:c>
      <x:c r="F809" s="2" t="str">
        <x:v>空</x:v>
      </x:c>
      <x:c r="G809" s="11" t="n">
        <x:v>45911.00000000001</x:v>
      </x:c>
      <x:c r="H809" s="11" t="n">
        <x:v>45911.166666666664</x:v>
      </x:c>
      <x:c r="I809" s="11" t="n">
        <x:v>45912.833321759266</x:v>
      </x:c>
      <x:c r="J809" s="9" t="n">
        <x:v>113525.3</x:v>
      </x:c>
      <x:c r="K809" s="9" t="n">
        <x:v>114863</x:v>
      </x:c>
      <x:c r="L809" s="9" t="n">
        <x:v>113502.59494000001</x:v>
      </x:c>
      <x:c r="M809" s="9" t="n">
        <x:v>114885.9726</x:v>
      </x:c>
      <x:c r="N809" s="10" t="n">
        <x:f>IF(F809="多",1,-1)*(K809/J809-1)</x:f>
        <x:v>-0.011783276503123163</x:v>
      </x:c>
      <x:c r="O809" s="10" t="n">
        <x:f>IF(F809="多",1,-1)*(M809/L809-1)</x:f>
        <x:v>-0.012188070772578108</x:v>
      </x:c>
      <x:c r="P809" s="10" t="n">
        <x:v>0.001006094035386289</x:v>
      </x:c>
      <x:c r="Q809" s="10" t="n">
        <x:v>-0.00023571594613750266</x:v>
      </x:c>
      <x:c r="R809" s="10" t="n">
        <x:f>O809-P809-Q809</x:f>
        <x:v>-0.012958448861826894</x:v>
      </x:c>
      <x:c r="S809" s="9" t="n">
        <x:f>V808</x:f>
        <x:v>6875.495158488553</x:v>
      </x:c>
      <x:c r="T809" s="9" t="n">
        <x:f>S809/(1+'回测计划'!$B$33)</x:f>
        <x:v>6872.059128924091</x:v>
      </x:c>
      <x:c r="U809" s="9" t="n">
        <x:f>T809*R809</x:f>
        <x:v>-89.05122679761351</x:v>
      </x:c>
      <x:c r="V809" s="9" t="n">
        <x:f>S809+U809</x:f>
        <x:v>6786.443931690939</x:v>
      </x:c>
      <x:c r="W809" s="2" t="n">
        <x:f>IF(N809&gt;0,1,0)</x:f>
        <x:v>0</x:v>
      </x:c>
      <x:c r="X809" s="2" t="n">
        <x:f>IF(U809&gt;0,1,0)</x:f>
        <x:v>0</x:v>
      </x:c>
      <x:c r="Y809" s="9" t="n">
        <x:f>MAX(U809,0)</x:f>
        <x:v>0</x:v>
      </x:c>
      <x:c r="Z809" s="9" t="n">
        <x:f>-MIN(U809,0)</x:f>
        <x:v>89.05122679761351</x:v>
      </x:c>
    </x:row>
    <x:row r="810" ht="23" customHeight="1">
      <x:c r="A810" s="2" t="str">
        <x:v>4H-Stoch-全期</x:v>
      </x:c>
      <x:c r="B810" s="2" t="str">
        <x:v>4H</x:v>
      </x:c>
      <x:c r="C810" s="2" t="str">
        <x:v>Stochastic</x:v>
      </x:c>
      <x:c r="D810" s="2" t="str">
        <x:v>全期</x:v>
      </x:c>
      <x:c r="E810" s="2" t="n">
        <x:v>155</x:v>
      </x:c>
      <x:c r="F810" s="2" t="str">
        <x:v>空</x:v>
      </x:c>
      <x:c r="G810" s="11" t="n">
        <x:v>45932.00000000001</x:v>
      </x:c>
      <x:c r="H810" s="11" t="n">
        <x:v>45932.166666666664</x:v>
      </x:c>
      <x:c r="I810" s="11" t="n">
        <x:v>45933.833321759266</x:v>
      </x:c>
      <x:c r="J810" s="9" t="n">
        <x:v>117374</x:v>
      </x:c>
      <x:c r="K810" s="9" t="n">
        <x:v>120307.2</x:v>
      </x:c>
      <x:c r="L810" s="9" t="n">
        <x:v>117350.5252</x:v>
      </x:c>
      <x:c r="M810" s="9" t="n">
        <x:v>120331.26143999999</x:v>
      </x:c>
      <x:c r="N810" s="10" t="n">
        <x:f>IF(F810="多",1,-1)*(K810/J810-1)</x:f>
        <x:v>-0.02499020225944415</x:v>
      </x:c>
      <x:c r="O810" s="10" t="n">
        <x:f>IF(F810="多",1,-1)*(M810/L810-1)</x:f>
        <x:v>-0.025400280355967197</x:v>
      </x:c>
      <x:c r="P810" s="10" t="n">
        <x:v>0.0010127001401779836</x:v>
      </x:c>
      <x:c r="Q810" s="10" t="n">
        <x:v>-0.0004808959438114856</x:v>
      </x:c>
      <x:c r="R810" s="10" t="n">
        <x:f>O810-P810-Q810</x:f>
        <x:v>-0.025932084552333694</x:v>
      </x:c>
      <x:c r="S810" s="9" t="n">
        <x:f>V809</x:f>
        <x:v>6786.443931690939</x:v>
      </x:c>
      <x:c r="T810" s="9" t="n">
        <x:f>S810/(1+'回测计划'!$B$33)</x:f>
        <x:v>6783.052405488195</x:v>
      </x:c>
      <x:c r="U810" s="9" t="n">
        <x:f>T810*R810</x:f>
        <x:v>-175.89868850203032</x:v>
      </x:c>
      <x:c r="V810" s="9" t="n">
        <x:f>S810+U810</x:f>
        <x:v>6610.545243188909</x:v>
      </x:c>
      <x:c r="W810" s="2" t="n">
        <x:f>IF(N810&gt;0,1,0)</x:f>
        <x:v>0</x:v>
      </x:c>
      <x:c r="X810" s="2" t="n">
        <x:f>IF(U810&gt;0,1,0)</x:f>
        <x:v>0</x:v>
      </x:c>
      <x:c r="Y810" s="9" t="n">
        <x:f>MAX(U810,0)</x:f>
        <x:v>0</x:v>
      </x:c>
      <x:c r="Z810" s="9" t="n">
        <x:f>-MIN(U810,0)</x:f>
        <x:v>175.89868850203032</x:v>
      </x:c>
    </x:row>
    <x:row r="811" ht="23" customHeight="1">
      <x:c r="A811" s="2" t="str">
        <x:v>4H-Stoch-全期</x:v>
      </x:c>
      <x:c r="B811" s="2" t="str">
        <x:v>4H</x:v>
      </x:c>
      <x:c r="C811" s="2" t="str">
        <x:v>Stochastic</x:v>
      </x:c>
      <x:c r="D811" s="2" t="str">
        <x:v>全期</x:v>
      </x:c>
      <x:c r="E811" s="2" t="n">
        <x:v>156</x:v>
      </x:c>
      <x:c r="F811" s="2" t="str">
        <x:v>空</x:v>
      </x:c>
      <x:c r="G811" s="11" t="n">
        <x:v>45935.666666666664</x:v>
      </x:c>
      <x:c r="H811" s="11" t="n">
        <x:v>45935.833333333336</x:v>
      </x:c>
      <x:c r="I811" s="11" t="n">
        <x:v>45937.49998842592</x:v>
      </x:c>
      <x:c r="J811" s="9" t="n">
        <x:v>123413.3</x:v>
      </x:c>
      <x:c r="K811" s="9" t="n">
        <x:v>124277.7</x:v>
      </x:c>
      <x:c r="L811" s="9" t="n">
        <x:v>123388.61734000001</x:v>
      </x:c>
      <x:c r="M811" s="9" t="n">
        <x:v>124302.55554</x:v>
      </x:c>
      <x:c r="N811" s="10" t="n">
        <x:f>IF(F811="多",1,-1)*(K811/J811-1)</x:f>
        <x:v>-0.007004107336891607</x:v>
      </x:c>
      <x:c r="O811" s="10" t="n">
        <x:f>IF(F811="多",1,-1)*(M811/L811-1)</x:f>
        <x:v>-0.0074069895562700605</x:v>
      </x:c>
      <x:c r="P811" s="10" t="n">
        <x:v>0.0010037034947781352</x:v>
      </x:c>
      <x:c r="Q811" s="10" t="n">
        <x:v>-0.00042899858785058374</x:v>
      </x:c>
      <x:c r="R811" s="10" t="n">
        <x:f>O811-P811-Q811</x:f>
        <x:v>-0.007981694463197611</x:v>
      </x:c>
      <x:c r="S811" s="9" t="n">
        <x:f>V810</x:f>
        <x:v>6610.545243188909</x:v>
      </x:c>
      <x:c r="T811" s="9" t="n">
        <x:f>S811/(1+'回测计划'!$B$33)</x:f>
        <x:v>6607.24162237772</x:v>
      </x:c>
      <x:c r="U811" s="9" t="n">
        <x:f>T811*R811</x:f>
        <x:v>-52.73698387434105</x:v>
      </x:c>
      <x:c r="V811" s="9" t="n">
        <x:f>S811+U811</x:f>
        <x:v>6557.808259314568</x:v>
      </x:c>
      <x:c r="W811" s="2" t="n">
        <x:f>IF(N811&gt;0,1,0)</x:f>
        <x:v>0</x:v>
      </x:c>
      <x:c r="X811" s="2" t="n">
        <x:f>IF(U811&gt;0,1,0)</x:f>
        <x:v>0</x:v>
      </x:c>
      <x:c r="Y811" s="9" t="n">
        <x:f>MAX(U811,0)</x:f>
        <x:v>0</x:v>
      </x:c>
      <x:c r="Z811" s="9" t="n">
        <x:f>-MIN(U811,0)</x:f>
        <x:v>52.73698387434105</x:v>
      </x:c>
    </x:row>
    <x:row r="812" ht="23" customHeight="1">
      <x:c r="A812" s="2" t="str">
        <x:v>4H-Stoch-全期</x:v>
      </x:c>
      <x:c r="B812" s="2" t="str">
        <x:v>4H</x:v>
      </x:c>
      <x:c r="C812" s="2" t="str">
        <x:v>Stochastic</x:v>
      </x:c>
      <x:c r="D812" s="2" t="str">
        <x:v>全期</x:v>
      </x:c>
      <x:c r="E812" s="2" t="n">
        <x:v>157</x:v>
      </x:c>
      <x:c r="F812" s="2" t="str">
        <x:v>多</x:v>
      </x:c>
      <x:c r="G812" s="11" t="n">
        <x:v>45968.833333333336</x:v>
      </x:c>
      <x:c r="H812" s="11" t="n">
        <x:v>45969.00000000001</x:v>
      </x:c>
      <x:c r="I812" s="11" t="n">
        <x:v>45970.666655092595</x:v>
      </x:c>
      <x:c r="J812" s="9" t="n">
        <x:v>100758</x:v>
      </x:c>
      <x:c r="K812" s="9" t="n">
        <x:v>101898.2</x:v>
      </x:c>
      <x:c r="L812" s="9" t="n">
        <x:v>100778.1516</x:v>
      </x:c>
      <x:c r="M812" s="9" t="n">
        <x:v>101877.82036</x:v>
      </x:c>
      <x:c r="N812" s="10" t="n">
        <x:f>IF(F812="多",1,-1)*(K812/J812-1)</x:f>
        <x:v>0.0113162230294368</x:v>
      </x:c>
      <x:c r="O812" s="10" t="n">
        <x:f>IF(F812="多",1,-1)*(M812/L812-1)</x:f>
        <x:v>0.010911777429345015</x:v>
      </x:c>
      <x:c r="P812" s="10" t="n">
        <x:v>0.0010054558887146725</x:v>
      </x:c>
      <x:c r="Q812" s="10" t="n">
        <x:v>0.00021802856722266464</x:v>
      </x:c>
      <x:c r="R812" s="10" t="n">
        <x:f>O812-P812-Q812</x:f>
        <x:v>0.009688292973407679</x:v>
      </x:c>
      <x:c r="S812" s="9" t="n">
        <x:f>V811</x:f>
        <x:v>6557.808259314568</x:v>
      </x:c>
      <x:c r="T812" s="9" t="n">
        <x:f>S812/(1+'回测计划'!$B$33)</x:f>
        <x:v>6554.53099381766</x:v>
      </x:c>
      <x:c r="U812" s="9" t="n">
        <x:f>T812*R812</x:f>
        <x:v>63.502216571386484</x:v>
      </x:c>
      <x:c r="V812" s="9" t="n">
        <x:f>S812+U812</x:f>
        <x:v>6621.3104758859545</x:v>
      </x:c>
      <x:c r="W812" s="2" t="n">
        <x:f>IF(N812&gt;0,1,0)</x:f>
        <x:v>1</x:v>
      </x:c>
      <x:c r="X812" s="2" t="n">
        <x:f>IF(U812&gt;0,1,0)</x:f>
        <x:v>1</x:v>
      </x:c>
      <x:c r="Y812" s="9" t="n">
        <x:f>MAX(U812,0)</x:f>
        <x:v>63.502216571386484</x:v>
      </x:c>
      <x:c r="Z812" s="9" t="n">
        <x:f>-MIN(U812,0)</x:f>
        <x:v>0</x:v>
      </x:c>
    </x:row>
    <x:row r="813" ht="23" customHeight="1">
      <x:c r="A813" s="2" t="str">
        <x:v>4H-Stoch-全期</x:v>
      </x:c>
      <x:c r="B813" s="2" t="str">
        <x:v>4H</x:v>
      </x:c>
      <x:c r="C813" s="2" t="str">
        <x:v>Stochastic</x:v>
      </x:c>
      <x:c r="D813" s="2" t="str">
        <x:v>全期</x:v>
      </x:c>
      <x:c r="E813" s="2" t="n">
        <x:v>158</x:v>
      </x:c>
      <x:c r="F813" s="2" t="str">
        <x:v>多</x:v>
      </x:c>
      <x:c r="G813" s="11" t="n">
        <x:v>45978.166666666664</x:v>
      </x:c>
      <x:c r="H813" s="11" t="n">
        <x:v>45978.333333333336</x:v>
      </x:c>
      <x:c r="I813" s="11" t="n">
        <x:v>45979.99998842592</x:v>
      </x:c>
      <x:c r="J813" s="9" t="n">
        <x:v>94221.7</x:v>
      </x:c>
      <x:c r="K813" s="9" t="n">
        <x:v>92851.4</x:v>
      </x:c>
      <x:c r="L813" s="9" t="n">
        <x:v>94240.54434</x:v>
      </x:c>
      <x:c r="M813" s="9" t="n">
        <x:v>92832.82972</x:v>
      </x:c>
      <x:c r="N813" s="10" t="n">
        <x:f>IF(F813="多",1,-1)*(K813/J813-1)</x:f>
        <x:v>-0.01454335890776759</x:v>
      </x:c>
      <x:c r="O813" s="10" t="n">
        <x:f>IF(F813="多",1,-1)*(M813/L813-1)</x:f>
        <x:v>-0.014937462743437324</x:v>
      </x:c>
      <x:c r="P813" s="10" t="n">
        <x:v>0.0009925312686282814</x:v>
      </x:c>
      <x:c r="Q813" s="10" t="n">
        <x:v>0.0004626809168017258</x:v>
      </x:c>
      <x:c r="R813" s="10" t="n">
        <x:f>O813-P813-Q813</x:f>
        <x:v>-0.01639267492886733</x:v>
      </x:c>
      <x:c r="S813" s="9" t="n">
        <x:f>V812</x:f>
        <x:v>6621.3104758859545</x:v>
      </x:c>
      <x:c r="T813" s="9" t="n">
        <x:f>S813/(1+'回测计划'!$B$33)</x:f>
        <x:v>6618.00147514838</x:v>
      </x:c>
      <x:c r="U813" s="9" t="n">
        <x:f>T813*R813</x:f>
        <x:v>-108.48674686087186</x:v>
      </x:c>
      <x:c r="V813" s="9" t="n">
        <x:f>S813+U813</x:f>
        <x:v>6512.823729025083</x:v>
      </x:c>
      <x:c r="W813" s="2" t="n">
        <x:f>IF(N813&gt;0,1,0)</x:f>
        <x:v>0</x:v>
      </x:c>
      <x:c r="X813" s="2" t="n">
        <x:f>IF(U813&gt;0,1,0)</x:f>
        <x:v>0</x:v>
      </x:c>
      <x:c r="Y813" s="9" t="n">
        <x:f>MAX(U813,0)</x:f>
        <x:v>0</x:v>
      </x:c>
      <x:c r="Z813" s="9" t="n">
        <x:f>-MIN(U813,0)</x:f>
        <x:v>108.48674686087186</x:v>
      </x:c>
    </x:row>
    <x:row r="814" ht="23" customHeight="1">
      <x:c r="A814" s="2" t="str">
        <x:v>4H-Stoch-全期</x:v>
      </x:c>
      <x:c r="B814" s="2" t="str">
        <x:v>4H</x:v>
      </x:c>
      <x:c r="C814" s="2" t="str">
        <x:v>Stochastic</x:v>
      </x:c>
      <x:c r="D814" s="2" t="str">
        <x:v>全期</x:v>
      </x:c>
      <x:c r="E814" s="2" t="n">
        <x:v>159</x:v>
      </x:c>
      <x:c r="F814" s="2" t="str">
        <x:v>多</x:v>
      </x:c>
      <x:c r="G814" s="11" t="n">
        <x:v>45982.50000000001</x:v>
      </x:c>
      <x:c r="H814" s="11" t="n">
        <x:v>45982.666666666664</x:v>
      </x:c>
      <x:c r="I814" s="11" t="n">
        <x:v>45984.333321759266</x:v>
      </x:c>
      <x:c r="J814" s="9" t="n">
        <x:v>84006.7</x:v>
      </x:c>
      <x:c r="K814" s="9" t="n">
        <x:v>84689.4</x:v>
      </x:c>
      <x:c r="L814" s="9" t="n">
        <x:v>84023.50133999999</x:v>
      </x:c>
      <x:c r="M814" s="9" t="n">
        <x:v>84672.46212</x:v>
      </x:c>
      <x:c r="N814" s="10" t="n">
        <x:f>IF(F814="多",1,-1)*(K814/J814-1)</x:f>
        <x:v>0.008126732748697352</x:v>
      </x:c>
      <x:c r="O814" s="10" t="n">
        <x:f>IF(F814="多",1,-1)*(M814/L814-1)</x:f>
        <x:v>0.007723562689609942</x:v>
      </x:c>
      <x:c r="P814" s="10" t="n">
        <x:v>0.001003861781344805</x:v>
      </x:c>
      <x:c r="Q814" s="10" t="n">
        <x:v>0.00015843351774466946</x:v>
      </x:c>
      <x:c r="R814" s="10" t="n">
        <x:f>O814-P814-Q814</x:f>
        <x:v>0.0065612673905204675</x:v>
      </x:c>
      <x:c r="S814" s="9" t="n">
        <x:f>V813</x:f>
        <x:v>6512.823729025083</x:v>
      </x:c>
      <x:c r="T814" s="9" t="n">
        <x:f>S814/(1+'回测计划'!$B$33)</x:f>
        <x:v>6509.568944552807</x:v>
      </x:c>
      <x:c r="U814" s="9" t="n">
        <x:f>T814*R814</x:f>
        <x:v>42.71102244223907</x:v>
      </x:c>
      <x:c r="V814" s="9" t="n">
        <x:f>S814+U814</x:f>
        <x:v>6555.534751467322</x:v>
      </x:c>
      <x:c r="W814" s="2" t="n">
        <x:f>IF(N814&gt;0,1,0)</x:f>
        <x:v>1</x:v>
      </x:c>
      <x:c r="X814" s="2" t="n">
        <x:f>IF(U814&gt;0,1,0)</x:f>
        <x:v>1</x:v>
      </x:c>
      <x:c r="Y814" s="9" t="n">
        <x:f>MAX(U814,0)</x:f>
        <x:v>42.71102244223907</x:v>
      </x:c>
      <x:c r="Z814" s="9" t="n">
        <x:f>-MIN(U814,0)</x:f>
        <x:v>0</x:v>
      </x:c>
    </x:row>
    <x:row r="815" ht="23" customHeight="1">
      <x:c r="A815" s="2" t="str">
        <x:v>4H-Stoch-全期</x:v>
      </x:c>
      <x:c r="B815" s="2" t="str">
        <x:v>4H</x:v>
      </x:c>
      <x:c r="C815" s="2" t="str">
        <x:v>Stochastic</x:v>
      </x:c>
      <x:c r="D815" s="2" t="str">
        <x:v>全期</x:v>
      </x:c>
      <x:c r="E815" s="2" t="n">
        <x:v>160</x:v>
      </x:c>
      <x:c r="F815" s="2" t="str">
        <x:v>多</x:v>
      </x:c>
      <x:c r="G815" s="11" t="n">
        <x:v>45998.333333333336</x:v>
      </x:c>
      <x:c r="H815" s="11" t="n">
        <x:v>45998.50000000001</x:v>
      </x:c>
      <x:c r="I815" s="11" t="n">
        <x:v>46000.166655092595</x:v>
      </x:c>
      <x:c r="J815" s="9" t="n">
        <x:v>89675.7</x:v>
      </x:c>
      <x:c r="K815" s="9" t="n">
        <x:v>90073.6</x:v>
      </x:c>
      <x:c r="L815" s="9" t="n">
        <x:v>89693.63514</x:v>
      </x:c>
      <x:c r="M815" s="9" t="n">
        <x:v>90055.58528000001</x:v>
      </x:c>
      <x:c r="N815" s="10" t="n">
        <x:f>IF(F815="多",1,-1)*(K815/J815-1)</x:f>
        <x:v>0.004437099459496885</x:v>
      </x:c>
      <x:c r="O815" s="10" t="n">
        <x:f>IF(F815="多",1,-1)*(M815/L815-1)</x:f>
        <x:v>0.00403540495861332</x:v>
      </x:c>
      <x:c r="P815" s="10" t="n">
        <x:v>0.0010020177024793067</x:v>
      </x:c>
      <x:c r="Q815" s="10" t="n">
        <x:v>0.00016399640424656672</x:v>
      </x:c>
      <x:c r="R815" s="10" t="n">
        <x:f>O815-P815-Q815</x:f>
        <x:v>0.0028693908518874467</x:v>
      </x:c>
      <x:c r="S815" s="9" t="n">
        <x:f>V814</x:f>
        <x:v>6555.534751467322</x:v>
      </x:c>
      <x:c r="T815" s="9" t="n">
        <x:f>S815/(1+'回测计划'!$B$33)</x:f>
        <x:v>6552.258622156244</x:v>
      </x:c>
      <x:c r="U815" s="9" t="n">
        <x:f>T815*R815</x:f>
        <x:v>18.800990949615773</x:v>
      </x:c>
      <x:c r="V815" s="9" t="n">
        <x:f>S815+U815</x:f>
        <x:v>6574.335742416938</x:v>
      </x:c>
      <x:c r="W815" s="2" t="n">
        <x:f>IF(N815&gt;0,1,0)</x:f>
        <x:v>1</x:v>
      </x:c>
      <x:c r="X815" s="2" t="n">
        <x:f>IF(U815&gt;0,1,0)</x:f>
        <x:v>1</x:v>
      </x:c>
      <x:c r="Y815" s="9" t="n">
        <x:f>MAX(U815,0)</x:f>
        <x:v>18.800990949615773</x:v>
      </x:c>
      <x:c r="Z815" s="9" t="n">
        <x:f>-MIN(U815,0)</x:f>
        <x:v>0</x:v>
      </x:c>
    </x:row>
    <x:row r="816" ht="23" customHeight="1">
      <x:c r="A816" s="2" t="str">
        <x:v>4H-Stoch-全期</x:v>
      </x:c>
      <x:c r="B816" s="2" t="str">
        <x:v>4H</x:v>
      </x:c>
      <x:c r="C816" s="2" t="str">
        <x:v>Stochastic</x:v>
      </x:c>
      <x:c r="D816" s="2" t="str">
        <x:v>全期</x:v>
      </x:c>
      <x:c r="E816" s="2" t="n">
        <x:v>161</x:v>
      </x:c>
      <x:c r="F816" s="2" t="str">
        <x:v>空</x:v>
      </x:c>
      <x:c r="G816" s="11" t="n">
        <x:v>46001.166666666664</x:v>
      </x:c>
      <x:c r="H816" s="11" t="n">
        <x:v>46001.333333333336</x:v>
      </x:c>
      <x:c r="I816" s="11" t="n">
        <x:v>46002.99998842592</x:v>
      </x:c>
      <x:c r="J816" s="9" t="n">
        <x:v>92638.3</x:v>
      </x:c>
      <x:c r="K816" s="9" t="n">
        <x:v>89830.1</x:v>
      </x:c>
      <x:c r="L816" s="9" t="n">
        <x:v>92619.77234000001</x:v>
      </x:c>
      <x:c r="M816" s="9" t="n">
        <x:v>89848.06602</x:v>
      </x:c>
      <x:c r="N816" s="10" t="n">
        <x:f>IF(F816="多",1,-1)*(K816/J816-1)</x:f>
        <x:v>0.03031359599647232</x:v>
      </x:c>
      <x:c r="O816" s="10" t="n">
        <x:f>IF(F816="多",1,-1)*(M816/L816-1)</x:f>
        <x:v>0.02992564384444063</x:v>
      </x:c>
      <x:c r="P816" s="10" t="n">
        <x:v>0.0009850371780777798</x:v>
      </x:c>
      <x:c r="Q816" s="10" t="n">
        <x:v>-0.00008996632716052702</x:v>
      </x:c>
      <x:c r="R816" s="10" t="n">
        <x:f>O816-P816-Q816</x:f>
        <x:v>0.02903057299352338</x:v>
      </x:c>
      <x:c r="S816" s="9" t="n">
        <x:f>V815</x:f>
        <x:v>6574.335742416938</x:v>
      </x:c>
      <x:c r="T816" s="9" t="n">
        <x:f>S816/(1+'回测计划'!$B$33)</x:f>
        <x:v>6571.050217308284</x:v>
      </x:c>
      <x:c r="U816" s="9" t="n">
        <x:f>T816*R816</x:f>
        <x:v>190.7613529776758</x:v>
      </x:c>
      <x:c r="V816" s="9" t="n">
        <x:f>S816+U816</x:f>
        <x:v>6765.0970953946135</x:v>
      </x:c>
      <x:c r="W816" s="2" t="n">
        <x:f>IF(N816&gt;0,1,0)</x:f>
        <x:v>1</x:v>
      </x:c>
      <x:c r="X816" s="2" t="n">
        <x:f>IF(U816&gt;0,1,0)</x:f>
        <x:v>1</x:v>
      </x:c>
      <x:c r="Y816" s="9" t="n">
        <x:f>MAX(U816,0)</x:f>
        <x:v>190.7613529776758</x:v>
      </x:c>
      <x:c r="Z816" s="9" t="n">
        <x:f>-MIN(U816,0)</x:f>
        <x:v>0</x:v>
      </x:c>
    </x:row>
    <x:row r="817" ht="23" customHeight="1">
      <x:c r="A817" s="2" t="str">
        <x:v>4H-Stoch-全期</x:v>
      </x:c>
      <x:c r="B817" s="2" t="str">
        <x:v>4H</x:v>
      </x:c>
      <x:c r="C817" s="2" t="str">
        <x:v>Stochastic</x:v>
      </x:c>
      <x:c r="D817" s="2" t="str">
        <x:v>全期</x:v>
      </x:c>
      <x:c r="E817" s="2" t="n">
        <x:v>162</x:v>
      </x:c>
      <x:c r="F817" s="2" t="str">
        <x:v>空</x:v>
      </x:c>
      <x:c r="G817" s="11" t="n">
        <x:v>46036.333333333336</x:v>
      </x:c>
      <x:c r="H817" s="11" t="n">
        <x:v>46036.50000000001</x:v>
      </x:c>
      <x:c r="I817" s="11" t="n">
        <x:v>46038.166655092595</x:v>
      </x:c>
      <x:c r="J817" s="9" t="n">
        <x:v>95665.6</x:v>
      </x:c>
      <x:c r="K817" s="9" t="n">
        <x:v>95469.2</x:v>
      </x:c>
      <x:c r="L817" s="9" t="n">
        <x:v>95646.46688</x:v>
      </x:c>
      <x:c r="M817" s="9" t="n">
        <x:v>95488.29384</x:v>
      </x:c>
      <x:c r="N817" s="10" t="n">
        <x:f>IF(F817="多",1,-1)*(K817/J817-1)</x:f>
        <x:v>0.0020529845628941557</x:v>
      </x:c>
      <x:c r="O817" s="10" t="n">
        <x:f>IF(F817="多",1,-1)*(M817/L817-1)</x:f>
        <x:v>0.0016537259049878017</x:v>
      </x:c>
      <x:c r="P817" s="10" t="n">
        <x:v>0.000999173137047506</x:v>
      </x:c>
      <x:c r="Q817" s="10" t="n">
        <x:v>-0.00009543456092244035</x:v>
      </x:c>
      <x:c r="R817" s="10" t="n">
        <x:f>O817-P817-Q817</x:f>
        <x:v>0.000749987328862736</x:v>
      </x:c>
      <x:c r="S817" s="9" t="n">
        <x:f>V816</x:f>
        <x:v>6765.0970953946135</x:v>
      </x:c>
      <x:c r="T817" s="9" t="n">
        <x:f>S817/(1+'回测计划'!$B$33)</x:f>
        <x:v>6761.716237275976</x:v>
      </x:c>
      <x:c r="U817" s="9" t="n">
        <x:f>T817*R817</x:f>
        <x:v>5.071201499322399</x:v>
      </x:c>
      <x:c r="V817" s="9" t="n">
        <x:f>S817+U817</x:f>
        <x:v>6770.168296893936</x:v>
      </x:c>
      <x:c r="W817" s="2" t="n">
        <x:f>IF(N817&gt;0,1,0)</x:f>
        <x:v>1</x:v>
      </x:c>
      <x:c r="X817" s="2" t="n">
        <x:f>IF(U817&gt;0,1,0)</x:f>
        <x:v>1</x:v>
      </x:c>
      <x:c r="Y817" s="9" t="n">
        <x:f>MAX(U817,0)</x:f>
        <x:v>5.071201499322399</x:v>
      </x:c>
      <x:c r="Z817" s="9" t="n">
        <x:f>-MIN(U817,0)</x:f>
        <x:v>0</x:v>
      </x:c>
    </x:row>
    <x:row r="818" ht="23" customHeight="1">
      <x:c r="A818" s="2" t="str">
        <x:v>4H-Stoch-全期</x:v>
      </x:c>
      <x:c r="B818" s="2" t="str">
        <x:v>4H</x:v>
      </x:c>
      <x:c r="C818" s="2" t="str">
        <x:v>Stochastic</x:v>
      </x:c>
      <x:c r="D818" s="2" t="str">
        <x:v>全期</x:v>
      </x:c>
      <x:c r="E818" s="2" t="n">
        <x:v>163</x:v>
      </x:c>
      <x:c r="F818" s="2" t="str">
        <x:v>多</x:v>
      </x:c>
      <x:c r="G818" s="11" t="n">
        <x:v>46054.166666666664</x:v>
      </x:c>
      <x:c r="H818" s="11" t="n">
        <x:v>46054.333333333336</x:v>
      </x:c>
      <x:c r="I818" s="11" t="n">
        <x:v>46055.99998842592</x:v>
      </x:c>
      <x:c r="J818" s="9" t="n">
        <x:v>78706.7</x:v>
      </x:c>
      <x:c r="K818" s="9" t="n">
        <x:v>78800.6</x:v>
      </x:c>
      <x:c r="L818" s="9" t="n">
        <x:v>78722.44133999999</x:v>
      </x:c>
      <x:c r="M818" s="9" t="n">
        <x:v>78784.83988000001</x:v>
      </x:c>
      <x:c r="N818" s="10" t="n">
        <x:f>IF(F818="多",1,-1)*(K818/J818-1)</x:f>
        <x:v>0.0011930369333235102</x:v>
      </x:c>
      <x:c r="O818" s="10" t="n">
        <x:f>IF(F818="多",1,-1)*(M818/L818-1)</x:f>
        <x:v>0.0007926397979773903</x:v>
      </x:c>
      <x:c r="P818" s="10" t="n">
        <x:v>0.0010003963198989888</x:v>
      </x:c>
      <x:c r="Q818" s="10" t="n">
        <x:v>-0.000010608160394450035</x:v>
      </x:c>
      <x:c r="R818" s="10" t="n">
        <x:f>O818-P818-Q818</x:f>
        <x:v>-0.00019714836152714849</x:v>
      </x:c>
      <x:c r="S818" s="9" t="n">
        <x:f>V817</x:f>
        <x:v>6770.168296893936</x:v>
      </x:c>
      <x:c r="T818" s="9" t="n">
        <x:f>S818/(1+'回测计划'!$B$33)</x:f>
        <x:v>6766.784904441715</x:v>
      </x:c>
      <x:c r="U818" s="9" t="n">
        <x:f>T818*R818</x:f>
        <x:v>-1.3340605567173263</x:v>
      </x:c>
      <x:c r="V818" s="9" t="n">
        <x:f>S818+U818</x:f>
        <x:v>6768.8342363372185</x:v>
      </x:c>
      <x:c r="W818" s="2" t="n">
        <x:f>IF(N818&gt;0,1,0)</x:f>
        <x:v>1</x:v>
      </x:c>
      <x:c r="X818" s="2" t="n">
        <x:f>IF(U818&gt;0,1,0)</x:f>
        <x:v>0</x:v>
      </x:c>
      <x:c r="Y818" s="9" t="n">
        <x:f>MAX(U818,0)</x:f>
        <x:v>0</x:v>
      </x:c>
      <x:c r="Z818" s="9" t="n">
        <x:f>-MIN(U818,0)</x:f>
        <x:v>1.3340605567173263</x:v>
      </x:c>
    </x:row>
    <x:row r="819" ht="23" customHeight="1">
      <x:c r="A819" s="2" t="str">
        <x:v>4H-Stoch-全期</x:v>
      </x:c>
      <x:c r="B819" s="2" t="str">
        <x:v>4H</x:v>
      </x:c>
      <x:c r="C819" s="2" t="str">
        <x:v>Stochastic</x:v>
      </x:c>
      <x:c r="D819" s="2" t="str">
        <x:v>全期</x:v>
      </x:c>
      <x:c r="E819" s="2" t="n">
        <x:v>164</x:v>
      </x:c>
      <x:c r="F819" s="2" t="str">
        <x:v>多</x:v>
      </x:c>
      <x:c r="G819" s="11" t="n">
        <x:v>46066.166666666664</x:v>
      </x:c>
      <x:c r="H819" s="11" t="n">
        <x:v>46066.333333333336</x:v>
      </x:c>
      <x:c r="I819" s="11" t="n">
        <x:v>46067.99998842592</x:v>
      </x:c>
      <x:c r="J819" s="9" t="n">
        <x:v>66243.2</x:v>
      </x:c>
      <x:c r="K819" s="9" t="n">
        <x:v>69754.2</x:v>
      </x:c>
      <x:c r="L819" s="9" t="n">
        <x:v>66256.44864</x:v>
      </x:c>
      <x:c r="M819" s="9" t="n">
        <x:v>69740.24915999999</x:v>
      </x:c>
      <x:c r="N819" s="10" t="n">
        <x:f>IF(F819="多",1,-1)*(K819/J819-1)</x:f>
        <x:v>0.05300166658615524</x:v>
      </x:c>
      <x:c r="O819" s="10" t="n">
        <x:f>IF(F819="多",1,-1)*(M819/L819-1)</x:f>
        <x:v>0.05258055014280938</x:v>
      </x:c>
      <x:c r="P819" s="10" t="n">
        <x:v>0.0010262902750714047</x:v>
      </x:c>
      <x:c r="Q819" s="10" t="n">
        <x:v>0.0000988376083119221</x:v>
      </x:c>
      <x:c r="R819" s="10" t="n">
        <x:f>O819-P819-Q819</x:f>
        <x:v>0.05145542225942606</x:v>
      </x:c>
      <x:c r="S819" s="9" t="n">
        <x:f>V818</x:f>
        <x:v>6768.8342363372185</x:v>
      </x:c>
      <x:c r="T819" s="9" t="n">
        <x:f>S819/(1+'回测计划'!$B$33)</x:f>
        <x:v>6765.451510581928</x:v>
      </x:c>
      <x:c r="U819" s="9" t="n">
        <x:f>T819*R819</x:f>
        <x:v>348.119164252665</x:v>
      </x:c>
      <x:c r="V819" s="9" t="n">
        <x:f>S819+U819</x:f>
        <x:v>7116.953400589883</x:v>
      </x:c>
      <x:c r="W819" s="2" t="n">
        <x:f>IF(N819&gt;0,1,0)</x:f>
        <x:v>1</x:v>
      </x:c>
      <x:c r="X819" s="2" t="n">
        <x:f>IF(U819&gt;0,1,0)</x:f>
        <x:v>1</x:v>
      </x:c>
      <x:c r="Y819" s="9" t="n">
        <x:f>MAX(U819,0)</x:f>
        <x:v>348.119164252665</x:v>
      </x:c>
      <x:c r="Z819" s="9" t="n">
        <x:f>-MIN(U819,0)</x:f>
        <x:v>0</x:v>
      </x:c>
    </x:row>
    <x:row r="820" ht="23" customHeight="1">
      <x:c r="A820" s="2" t="str">
        <x:v>4H-Stoch-全期</x:v>
      </x:c>
      <x:c r="B820" s="2" t="str">
        <x:v>4H</x:v>
      </x:c>
      <x:c r="C820" s="2" t="str">
        <x:v>Stochastic</x:v>
      </x:c>
      <x:c r="D820" s="2" t="str">
        <x:v>全期</x:v>
      </x:c>
      <x:c r="E820" s="2" t="n">
        <x:v>165</x:v>
      </x:c>
      <x:c r="F820" s="2" t="str">
        <x:v>空</x:v>
      </x:c>
      <x:c r="G820" s="11" t="n">
        <x:v>46094.833333333336</x:v>
      </x:c>
      <x:c r="H820" s="11" t="n">
        <x:v>46095.00000000001</x:v>
      </x:c>
      <x:c r="I820" s="11" t="n">
        <x:v>46096.666655092595</x:v>
      </x:c>
      <x:c r="J820" s="9" t="n">
        <x:v>71800.1</x:v>
      </x:c>
      <x:c r="K820" s="9" t="n">
        <x:v>71420.8</x:v>
      </x:c>
      <x:c r="L820" s="9" t="n">
        <x:v>71785.73998000001</x:v>
      </x:c>
      <x:c r="M820" s="9" t="n">
        <x:v>71435.08416</x:v>
      </x:c>
      <x:c r="N820" s="10" t="n">
        <x:f>IF(F820="多",1,-1)*(K820/J820-1)</x:f>
        <x:v>0.005282722447461863</x:v>
      </x:c>
      <x:c r="O820" s="10" t="n">
        <x:f>IF(F820="多",1,-1)*(M820/L820-1)</x:f>
        <x:v>0.004884755943140084</x:v>
      </x:c>
      <x:c r="P820" s="10" t="n">
        <x:v>0.00099755762202843</x:v>
      </x:c>
      <x:c r="Q820" s="10" t="n">
        <x:v>0.00010929415121650067</x:v>
      </x:c>
      <x:c r="R820" s="10" t="n">
        <x:f>O820-P820-Q820</x:f>
        <x:v>0.003777904169895154</x:v>
      </x:c>
      <x:c r="S820" s="9" t="n">
        <x:f>V819</x:f>
        <x:v>7116.953400589883</x:v>
      </x:c>
      <x:c r="T820" s="9" t="n">
        <x:f>S820/(1+'回测计划'!$B$33)</x:f>
        <x:v>7113.396702238764</x:v>
      </x:c>
      <x:c r="U820" s="9" t="n">
        <x:f>T820*R820</x:f>
        <x:v>26.873731063506263</x:v>
      </x:c>
      <x:c r="V820" s="9" t="n">
        <x:f>S820+U820</x:f>
        <x:v>7143.827131653389</x:v>
      </x:c>
      <x:c r="W820" s="2" t="n">
        <x:f>IF(N820&gt;0,1,0)</x:f>
        <x:v>1</x:v>
      </x:c>
      <x:c r="X820" s="2" t="n">
        <x:f>IF(U820&gt;0,1,0)</x:f>
        <x:v>1</x:v>
      </x:c>
      <x:c r="Y820" s="9" t="n">
        <x:f>MAX(U820,0)</x:f>
        <x:v>26.873731063506263</x:v>
      </x:c>
      <x:c r="Z820" s="9" t="n">
        <x:f>-MIN(U820,0)</x:f>
        <x:v>0</x:v>
      </x:c>
    </x:row>
    <x:row r="821" ht="23" customHeight="1">
      <x:c r="A821" s="2" t="str">
        <x:v>4H-Stoch-全期</x:v>
      </x:c>
      <x:c r="B821" s="2" t="str">
        <x:v>4H</x:v>
      </x:c>
      <x:c r="C821" s="2" t="str">
        <x:v>Stochastic</x:v>
      </x:c>
      <x:c r="D821" s="2" t="str">
        <x:v>全期</x:v>
      </x:c>
      <x:c r="E821" s="2" t="n">
        <x:v>166</x:v>
      </x:c>
      <x:c r="F821" s="2" t="str">
        <x:v>空</x:v>
      </x:c>
      <x:c r="G821" s="11" t="n">
        <x:v>46097.50000000001</x:v>
      </x:c>
      <x:c r="H821" s="11" t="n">
        <x:v>46097.666666666664</x:v>
      </x:c>
      <x:c r="I821" s="11" t="n">
        <x:v>46099.333321759266</x:v>
      </x:c>
      <x:c r="J821" s="9" t="n">
        <x:v>73427.8</x:v>
      </x:c>
      <x:c r="K821" s="9" t="n">
        <x:v>73872.4</x:v>
      </x:c>
      <x:c r="L821" s="9" t="n">
        <x:v>73413.11444</x:v>
      </x:c>
      <x:c r="M821" s="9" t="n">
        <x:v>73887.17447999999</x:v>
      </x:c>
      <x:c r="N821" s="10" t="n">
        <x:f>IF(F821="多",1,-1)*(K821/J821-1)</x:f>
        <x:v>-0.006054927425307444</x:v>
      </x:c>
      <x:c r="O821" s="10" t="n">
        <x:f>IF(F821="多",1,-1)*(M821/L821-1)</x:f>
        <x:v>-0.0064574298967716715</x:v>
      </x:c>
      <x:c r="P821" s="10" t="n">
        <x:v>0.0010032287149483858</x:v>
      </x:c>
      <x:c r="Q821" s="10" t="n">
        <x:v>-0.00005596099430504889</x:v>
      </x:c>
      <x:c r="R821" s="10" t="n">
        <x:f>O821-P821-Q821</x:f>
        <x:v>-0.007404697617415008</x:v>
      </x:c>
      <x:c r="S821" s="9" t="n">
        <x:f>V820</x:f>
        <x:v>7143.827131653389</x:v>
      </x:c>
      <x:c r="T821" s="9" t="n">
        <x:f>S821/(1+'回测计划'!$B$33)</x:f>
        <x:v>7140.2570031518135</x:v>
      </x:c>
      <x:c r="U821" s="9" t="n">
        <x:f>T821*R821</x:f>
        <x:v>-52.87144401896906</x:v>
      </x:c>
      <x:c r="V821" s="9" t="n">
        <x:f>S821+U821</x:f>
        <x:v>7090.95568763442</x:v>
      </x:c>
      <x:c r="W821" s="2" t="n">
        <x:f>IF(N821&gt;0,1,0)</x:f>
        <x:v>0</x:v>
      </x:c>
      <x:c r="X821" s="2" t="n">
        <x:f>IF(U821&gt;0,1,0)</x:f>
        <x:v>0</x:v>
      </x:c>
      <x:c r="Y821" s="9" t="n">
        <x:f>MAX(U821,0)</x:f>
        <x:v>0</x:v>
      </x:c>
      <x:c r="Z821" s="9" t="n">
        <x:f>-MIN(U821,0)</x:f>
        <x:v>52.87144401896906</x:v>
      </x:c>
    </x:row>
    <x:row r="822" ht="23" customHeight="1">
      <x:c r="A822" s="2" t="str">
        <x:v>4H-Stoch-全期</x:v>
      </x:c>
      <x:c r="B822" s="2" t="str">
        <x:v>4H</x:v>
      </x:c>
      <x:c r="C822" s="2" t="str">
        <x:v>Stochastic</x:v>
      </x:c>
      <x:c r="D822" s="2" t="str">
        <x:v>全期</x:v>
      </x:c>
      <x:c r="E822" s="2" t="n">
        <x:v>167</x:v>
      </x:c>
      <x:c r="F822" s="2" t="str">
        <x:v>多</x:v>
      </x:c>
      <x:c r="G822" s="11" t="n">
        <x:v>46103.833333333336</x:v>
      </x:c>
      <x:c r="H822" s="11" t="n">
        <x:v>46104.00000000001</x:v>
      </x:c>
      <x:c r="I822" s="11" t="n">
        <x:v>46105.666655092595</x:v>
      </x:c>
      <x:c r="J822" s="9" t="n">
        <x:v>68814.9</x:v>
      </x:c>
      <x:c r="K822" s="9" t="n">
        <x:v>71255.2</x:v>
      </x:c>
      <x:c r="L822" s="9" t="n">
        <x:v>68828.66298</x:v>
      </x:c>
      <x:c r="M822" s="9" t="n">
        <x:v>71240.94896</x:v>
      </x:c>
      <x:c r="N822" s="10" t="n">
        <x:f>IF(F822="多",1,-1)*(K822/J822-1)</x:f>
        <x:v>0.03546179679110195</x:v>
      </x:c>
      <x:c r="O822" s="10" t="n">
        <x:f>IF(F822="多",1,-1)*(M822/L822-1)</x:f>
        <x:v>0.03504769489276516</x:v>
      </x:c>
      <x:c r="P822" s="10" t="n">
        <x:v>0.0010175238474463826</x:v>
      </x:c>
      <x:c r="Q822" s="10" t="n">
        <x:v>-0.0000720838594936546</x:v>
      </x:c>
      <x:c r="R822" s="10" t="n">
        <x:f>O822-P822-Q822</x:f>
        <x:v>0.03410225490481243</x:v>
      </x:c>
      <x:c r="S822" s="9" t="n">
        <x:f>V821</x:f>
        <x:v>7090.95568763442</x:v>
      </x:c>
      <x:c r="T822" s="9" t="n">
        <x:f>S822/(1+'回测计划'!$B$33)</x:f>
        <x:v>7087.411981643599</x:v>
      </x:c>
      <x:c r="U822" s="9" t="n">
        <x:f>T822*R822</x:f>
        <x:v>241.69673001343182</x:v>
      </x:c>
      <x:c r="V822" s="9" t="n">
        <x:f>S822+U822</x:f>
        <x:v>7332.652417647852</x:v>
      </x:c>
      <x:c r="W822" s="2" t="n">
        <x:f>IF(N822&gt;0,1,0)</x:f>
        <x:v>1</x:v>
      </x:c>
      <x:c r="X822" s="2" t="n">
        <x:f>IF(U822&gt;0,1,0)</x:f>
        <x:v>1</x:v>
      </x:c>
      <x:c r="Y822" s="9" t="n">
        <x:f>MAX(U822,0)</x:f>
        <x:v>241.69673001343182</x:v>
      </x:c>
      <x:c r="Z822" s="9" t="n">
        <x:f>-MIN(U822,0)</x:f>
        <x:v>0</x:v>
      </x:c>
    </x:row>
    <x:row r="823" ht="23" customHeight="1">
      <x:c r="A823" s="2" t="str">
        <x:v>4H-Stoch-全期</x:v>
      </x:c>
      <x:c r="B823" s="2" t="str">
        <x:v>4H</x:v>
      </x:c>
      <x:c r="C823" s="2" t="str">
        <x:v>Stochastic</x:v>
      </x:c>
      <x:c r="D823" s="2" t="str">
        <x:v>全期</x:v>
      </x:c>
      <x:c r="E823" s="2" t="n">
        <x:v>168</x:v>
      </x:c>
      <x:c r="F823" s="2" t="str">
        <x:v>空</x:v>
      </x:c>
      <x:c r="G823" s="11" t="n">
        <x:v>46130.00000000001</x:v>
      </x:c>
      <x:c r="H823" s="11" t="n">
        <x:v>46130.166666666664</x:v>
      </x:c>
      <x:c r="I823" s="11" t="n">
        <x:v>46131.833321759266</x:v>
      </x:c>
      <x:c r="J823" s="9" t="n">
        <x:v>77349.2</x:v>
      </x:c>
      <x:c r="K823" s="9" t="n">
        <x:v>75557.4</x:v>
      </x:c>
      <x:c r="L823" s="9" t="n">
        <x:v>77333.73015999999</x:v>
      </x:c>
      <x:c r="M823" s="9" t="n">
        <x:v>75572.51147999999</x:v>
      </x:c>
      <x:c r="N823" s="10" t="n">
        <x:f>IF(F823="多",1,-1)*(K823/J823-1)</x:f>
        <x:v>0.023165074751904435</x:v>
      </x:c>
      <x:c r="O823" s="10" t="n">
        <x:f>IF(F823="多",1,-1)*(M823/L823-1)</x:f>
        <x:v>0.02277426261937865</x:v>
      </x:c>
      <x:c r="P823" s="10" t="n">
        <x:v>0.0009886128686903107</x:v>
      </x:c>
      <x:c r="Q823" s="10" t="n">
        <x:v>0.00034862114345216326</x:v>
      </x:c>
      <x:c r="R823" s="10" t="n">
        <x:f>O823-P823-Q823</x:f>
        <x:v>0.021437028607236175</x:v>
      </x:c>
      <x:c r="S823" s="9" t="n">
        <x:f>V822</x:f>
        <x:v>7332.652417647852</x:v>
      </x:c>
      <x:c r="T823" s="9" t="n">
        <x:f>S823/(1+'回测计划'!$B$33)</x:f>
        <x:v>7328.98792368601</x:v>
      </x:c>
      <x:c r="U823" s="9" t="n">
        <x:f>T823*R823</x:f>
        <x:v>157.11172378214545</x:v>
      </x:c>
      <x:c r="V823" s="9" t="n">
        <x:f>S823+U823</x:f>
        <x:v>7489.764141429998</x:v>
      </x:c>
      <x:c r="W823" s="2" t="n">
        <x:f>IF(N823&gt;0,1,0)</x:f>
        <x:v>1</x:v>
      </x:c>
      <x:c r="X823" s="2" t="n">
        <x:f>IF(U823&gt;0,1,0)</x:f>
        <x:v>1</x:v>
      </x:c>
      <x:c r="Y823" s="9" t="n">
        <x:f>MAX(U823,0)</x:f>
        <x:v>157.11172378214545</x:v>
      </x:c>
      <x:c r="Z823" s="9" t="n">
        <x:f>-MIN(U823,0)</x:f>
        <x:v>0</x:v>
      </x:c>
    </x:row>
    <x:row r="824" ht="23" customHeight="1">
      <x:c r="A824" s="2" t="str">
        <x:v>4H-Stoch-全期</x:v>
      </x:c>
      <x:c r="B824" s="2" t="str">
        <x:v>4H</x:v>
      </x:c>
      <x:c r="C824" s="2" t="str">
        <x:v>Stochastic</x:v>
      </x:c>
      <x:c r="D824" s="2" t="str">
        <x:v>全期</x:v>
      </x:c>
      <x:c r="E824" s="2" t="n">
        <x:v>169</x:v>
      </x:c>
      <x:c r="F824" s="2" t="str">
        <x:v>空</x:v>
      </x:c>
      <x:c r="G824" s="11" t="n">
        <x:v>46148.166666666664</x:v>
      </x:c>
      <x:c r="H824" s="11" t="n">
        <x:v>46148.333333333336</x:v>
      </x:c>
      <x:c r="I824" s="11" t="n">
        <x:v>46149.99998842592</x:v>
      </x:c>
      <x:c r="J824" s="9" t="n">
        <x:v>80861.9</x:v>
      </x:c>
      <x:c r="K824" s="9" t="n">
        <x:v>79861.6</x:v>
      </x:c>
      <x:c r="L824" s="9" t="n">
        <x:v>80845.72761999999</x:v>
      </x:c>
      <x:c r="M824" s="9" t="n">
        <x:v>79877.57232</x:v>
      </x:c>
      <x:c r="N824" s="10" t="n">
        <x:f>IF(F824="多",1,-1)*(K824/J824-1)</x:f>
        <x:v>0.012370473609944699</x:v>
      </x:c>
      <x:c r="O824" s="10" t="n">
        <x:f>IF(F824="多",1,-1)*(M824/L824-1)</x:f>
        <x:v>0.01197534277322132</x:v>
      </x:c>
      <x:c r="P824" s="10" t="n">
        <x:v>0.0009940123286133894</x:v>
      </x:c>
      <x:c r="Q824" s="10" t="n">
        <x:v>0.00029635581265344995</x:v>
      </x:c>
      <x:c r="R824" s="10" t="n">
        <x:f>O824-P824-Q824</x:f>
        <x:v>0.010684974631954482</x:v>
      </x:c>
      <x:c r="S824" s="9" t="n">
        <x:f>V823</x:f>
        <x:v>7489.764141429998</x:v>
      </x:c>
      <x:c r="T824" s="9" t="n">
        <x:f>S824/(1+'回测计划'!$B$33)</x:f>
        <x:v>7486.021130864566</x:v>
      </x:c>
      <x:c r="U824" s="9" t="n">
        <x:f>T824*R824</x:f>
        <x:v>79.98794587756309</x:v>
      </x:c>
      <x:c r="V824" s="9" t="n">
        <x:f>S824+U824</x:f>
        <x:v>7569.752087307561</x:v>
      </x:c>
      <x:c r="W824" s="2" t="n">
        <x:f>IF(N824&gt;0,1,0)</x:f>
        <x:v>1</x:v>
      </x:c>
      <x:c r="X824" s="2" t="n">
        <x:f>IF(U824&gt;0,1,0)</x:f>
        <x:v>1</x:v>
      </x:c>
      <x:c r="Y824" s="9" t="n">
        <x:f>MAX(U824,0)</x:f>
        <x:v>79.98794587756309</x:v>
      </x:c>
      <x:c r="Z824" s="9" t="n">
        <x:f>-MIN(U824,0)</x:f>
        <x:v>0</x:v>
      </x:c>
    </x:row>
    <x:row r="825" ht="23" customHeight="1">
      <x:c r="A825" s="2" t="str">
        <x:v>4H-Stoch-全期</x:v>
      </x:c>
      <x:c r="B825" s="2" t="str">
        <x:v>4H</x:v>
      </x:c>
      <x:c r="C825" s="2" t="str">
        <x:v>Stochastic</x:v>
      </x:c>
      <x:c r="D825" s="2" t="str">
        <x:v>全期</x:v>
      </x:c>
      <x:c r="E825" s="2" t="n">
        <x:v>170</x:v>
      </x:c>
      <x:c r="F825" s="2" t="str">
        <x:v>多</x:v>
      </x:c>
      <x:c r="G825" s="11" t="n">
        <x:v>46156.00000000001</x:v>
      </x:c>
      <x:c r="H825" s="11" t="n">
        <x:v>46156.166666666664</x:v>
      </x:c>
      <x:c r="I825" s="11" t="n">
        <x:v>46157.833321759266</x:v>
      </x:c>
      <x:c r="J825" s="9" t="n">
        <x:v>79604.8</x:v>
      </x:c>
      <x:c r="K825" s="9" t="n">
        <x:v>80582.1</x:v>
      </x:c>
      <x:c r="L825" s="9" t="n">
        <x:v>79620.72096</x:v>
      </x:c>
      <x:c r="M825" s="9" t="n">
        <x:v>80565.98358000001</x:v>
      </x:c>
      <x:c r="N825" s="10" t="n">
        <x:f>IF(F825="多",1,-1)*(K825/J825-1)</x:f>
        <x:v>0.01227689787550501</x:v>
      </x:c>
      <x:c r="O825" s="10" t="n">
        <x:f>IF(F825="多",1,-1)*(M825/L825-1)</x:f>
        <x:v>0.011872068082313447</x:v>
      </x:c>
      <x:c r="P825" s="10" t="n">
        <x:v>0.0010059360340411566</x:v>
      </x:c>
      <x:c r="Q825" s="10" t="n">
        <x:v>0.000047847528394012414</x:v>
      </x:c>
      <x:c r="R825" s="10" t="n">
        <x:f>O825-P825-Q825</x:f>
        <x:v>0.010818284519878279</x:v>
      </x:c>
      <x:c r="S825" s="9" t="n">
        <x:f>V824</x:f>
        <x:v>7569.752087307561</x:v>
      </x:c>
      <x:c r="T825" s="9" t="n">
        <x:f>S825/(1+'回测计划'!$B$33)</x:f>
        <x:v>7565.969102756183</x:v>
      </x:c>
      <x:c r="U825" s="9" t="n">
        <x:f>T825*R825</x:f>
        <x:v>81.85080642222457</x:v>
      </x:c>
      <x:c r="V825" s="9" t="n">
        <x:f>S825+U825</x:f>
        <x:v>7651.602893729785</x:v>
      </x:c>
      <x:c r="W825" s="2" t="n">
        <x:f>IF(N825&gt;0,1,0)</x:f>
        <x:v>1</x:v>
      </x:c>
      <x:c r="X825" s="2" t="n">
        <x:f>IF(U825&gt;0,1,0)</x:f>
        <x:v>1</x:v>
      </x:c>
      <x:c r="Y825" s="9" t="n">
        <x:f>MAX(U825,0)</x:f>
        <x:v>81.85080642222457</x:v>
      </x:c>
      <x:c r="Z825" s="9" t="n">
        <x:f>-MIN(U825,0)</x:f>
        <x:v>0</x:v>
      </x:c>
    </x:row>
    <x:row r="826" ht="23" customHeight="1">
      <x:c r="A826" s="2" t="str">
        <x:v>4H-Stoch-全期</x:v>
      </x:c>
      <x:c r="B826" s="2" t="str">
        <x:v>4H</x:v>
      </x:c>
      <x:c r="C826" s="2" t="str">
        <x:v>Stochastic</x:v>
      </x:c>
      <x:c r="D826" s="2" t="str">
        <x:v>全期</x:v>
      </x:c>
      <x:c r="E826" s="2" t="n">
        <x:v>171</x:v>
      </x:c>
      <x:c r="F826" s="2" t="str">
        <x:v>空</x:v>
      </x:c>
      <x:c r="G826" s="11" t="n">
        <x:v>46218.00000000001</x:v>
      </x:c>
      <x:c r="H826" s="11" t="n">
        <x:v>46218.166666666664</x:v>
      </x:c>
      <x:c r="I826" s="11" t="n">
        <x:v>46219.833321759266</x:v>
      </x:c>
      <x:c r="J826" s="9" t="n">
        <x:v>64543.1</x:v>
      </x:c>
      <x:c r="K826" s="9" t="n">
        <x:v>64226.6</x:v>
      </x:c>
      <x:c r="L826" s="9" t="n">
        <x:v>64530.19138</x:v>
      </x:c>
      <x:c r="M826" s="9" t="n">
        <x:v>64239.44532</x:v>
      </x:c>
      <x:c r="N826" s="10" t="n">
        <x:f>IF(F826="多",1,-1)*(K826/J826-1)</x:f>
        <x:v>0.004903700008211609</x:v>
      </x:c>
      <x:c r="O826" s="10" t="n">
        <x:f>IF(F826="多",1,-1)*(M826/L826-1)</x:f>
        <x:v>0.00450558186458605</x:v>
      </x:c>
      <x:c r="P826" s="10" t="n">
        <x:v>0.000997747209067707</x:v>
      </x:c>
      <x:c r="Q826" s="10" t="n">
        <x:v>-0.0003457109797955715</x:v>
      </x:c>
      <x:c r="R826" s="10" t="n">
        <x:f>O826-P826-Q826</x:f>
        <x:v>0.0038535456353139146</x:v>
      </x:c>
      <x:c r="S826" s="9" t="n">
        <x:f>V825</x:f>
        <x:v>7651.602893729785</x:v>
      </x:c>
      <x:c r="T826" s="9" t="n">
        <x:f>S826/(1+'回测计划'!$B$33)</x:f>
        <x:v>7647.779004227672</x:v>
      </x:c>
      <x:c r="U826" s="9" t="n">
        <x:f>T826*R826</x:f>
        <x:v>29.47106540158694</x:v>
      </x:c>
      <x:c r="V826" s="9" t="n">
        <x:f>S826+U826</x:f>
        <x:v>7681.073959131372</x:v>
      </x:c>
      <x:c r="W826" s="2" t="n">
        <x:f>IF(N826&gt;0,1,0)</x:f>
        <x:v>1</x:v>
      </x:c>
      <x:c r="X826" s="2" t="n">
        <x:f>IF(U826&gt;0,1,0)</x:f>
        <x:v>1</x:v>
      </x:c>
      <x:c r="Y826" s="9" t="n">
        <x:f>MAX(U826,0)</x:f>
        <x:v>29.47106540158694</x:v>
      </x:c>
      <x:c r="Z826" s="9" t="n">
        <x:f>-MIN(U826,0)</x:f>
        <x:v>0</x:v>
      </x:c>
    </x:row>
    <x:row r="827" ht="23" customHeight="1">
      <x:c r="A827" s="2" t="str">
        <x:v>4H-Stoch-全期</x:v>
      </x:c>
      <x:c r="B827" s="2" t="str">
        <x:v>4H</x:v>
      </x:c>
      <x:c r="C827" s="2" t="str">
        <x:v>Stochastic</x:v>
      </x:c>
      <x:c r="D827" s="2" t="str">
        <x:v>全期</x:v>
      </x:c>
      <x:c r="E827" s="2" t="n">
        <x:v>172</x:v>
      </x:c>
      <x:c r="F827" s="2" t="str">
        <x:v>空</x:v>
      </x:c>
      <x:c r="G827" s="11" t="n">
        <x:v>46259.00000000001</x:v>
      </x:c>
      <x:c r="H827" s="11" t="n">
        <x:v>46259.166666666664</x:v>
      </x:c>
      <x:c r="I827" s="11" t="n">
        <x:v>46260.833321759266</x:v>
      </x:c>
      <x:c r="J827" s="9" t="n">
        <x:v>78715.1</x:v>
      </x:c>
      <x:c r="K827" s="9" t="n">
        <x:v>78442.6</x:v>
      </x:c>
      <x:c r="L827" s="9" t="n">
        <x:v>78699.35698000001</x:v>
      </x:c>
      <x:c r="M827" s="9" t="n">
        <x:v>78458.28852</x:v>
      </x:c>
      <x:c r="N827" s="10" t="n">
        <x:f>IF(F827="多",1,-1)*(K827/J827-1)</x:f>
        <x:v>0.0034618516650554154</x:v>
      </x:c>
      <x:c r="O827" s="10" t="n">
        <x:f>IF(F827="多",1,-1)*(M827/L827-1)</x:f>
        <x:v>0.0030631566667218557</x:v>
      </x:c>
      <x:c r="P827" s="10" t="n">
        <x:v>0.000998468421666639</x:v>
      </x:c>
      <x:c r="Q827" s="10" t="n">
        <x:v>-0.00039713195528678745</x:v>
      </x:c>
      <x:c r="R827" s="10" t="n">
        <x:f>O827-P827-Q827</x:f>
        <x:v>0.0024618202003420043</x:v>
      </x:c>
      <x:c r="S827" s="9" t="n">
        <x:f>V826</x:f>
        <x:v>7681.073959131372</x:v>
      </x:c>
      <x:c r="T827" s="9" t="n">
        <x:f>S827/(1+'回测计划'!$B$33)</x:f>
        <x:v>7677.235341460642</x:v>
      </x:c>
      <x:c r="U827" s="9" t="n">
        <x:f>T827*R827</x:f>
        <x:v>18.899973046387355</x:v>
      </x:c>
      <x:c r="V827" s="9" t="n">
        <x:f>S827+U827</x:f>
        <x:v>7699.97393217776</x:v>
      </x:c>
      <x:c r="W827" s="2" t="n">
        <x:f>IF(N827&gt;0,1,0)</x:f>
        <x:v>1</x:v>
      </x:c>
      <x:c r="X827" s="2" t="n">
        <x:f>IF(U827&gt;0,1,0)</x:f>
        <x:v>1</x:v>
      </x:c>
      <x:c r="Y827" s="9" t="n">
        <x:f>MAX(U827,0)</x:f>
        <x:v>18.899973046387355</x:v>
      </x:c>
      <x:c r="Z827" s="9" t="n">
        <x:f>-MIN(U827,0)</x:f>
        <x:v>0</x:v>
      </x:c>
    </x:row>
    <x:row r="828" ht="23" customHeight="1">
      <x:c r="A828" s="2" t="str">
        <x:v>4H-Stoch-全期</x:v>
      </x:c>
      <x:c r="B828" s="2" t="str">
        <x:v>4H</x:v>
      </x:c>
      <x:c r="C828" s="2" t="str">
        <x:v>Stochastic</x:v>
      </x:c>
      <x:c r="D828" s="2" t="str">
        <x:v>全期</x:v>
      </x:c>
      <x:c r="E828" s="2" t="n">
        <x:v>173</x:v>
      </x:c>
      <x:c r="F828" s="2" t="str">
        <x:v>多</x:v>
      </x:c>
      <x:c r="G828" s="11" t="n">
        <x:v>46276.333333333336</x:v>
      </x:c>
      <x:c r="H828" s="11" t="n">
        <x:v>46276.50000000001</x:v>
      </x:c>
      <x:c r="I828" s="11" t="n">
        <x:v>46278.166655092595</x:v>
      </x:c>
      <x:c r="J828" s="9" t="n">
        <x:v>76860.9</x:v>
      </x:c>
      <x:c r="K828" s="9" t="n">
        <x:v>77084.1</x:v>
      </x:c>
      <x:c r="L828" s="9" t="n">
        <x:v>76876.27217999999</x:v>
      </x:c>
      <x:c r="M828" s="9" t="n">
        <x:v>77068.68318</x:v>
      </x:c>
      <x:c r="N828" s="10" t="n">
        <x:f>IF(F828="多",1,-1)*(K828/J828-1)</x:f>
        <x:v>0.0029039472605709715</x:v>
      </x:c>
      <x:c r="O828" s="10" t="n">
        <x:f>IF(F828="多",1,-1)*(M828/L828-1)</x:f>
        <x:v>0.0025028658979393548</x:v>
      </x:c>
      <x:c r="P828" s="10" t="n">
        <x:v>0.0010012514329489697</x:v>
      </x:c>
      <x:c r="Q828" s="10" t="n">
        <x:v>0.00025450881660185154</x:v>
      </x:c>
      <x:c r="R828" s="10" t="n">
        <x:f>O828-P828-Q828</x:f>
        <x:v>0.0012471056483885335</x:v>
      </x:c>
      <x:c r="S828" s="9" t="n">
        <x:f>V827</x:f>
        <x:v>7699.97393217776</x:v>
      </x:c>
      <x:c r="T828" s="9" t="n">
        <x:f>S828/(1+'回测计划'!$B$33)</x:f>
        <x:v>7696.125869243138</x:v>
      </x:c>
      <x:c r="U828" s="9" t="n">
        <x:f>T828*R828</x:f>
        <x:v>9.59788204224223</x:v>
      </x:c>
      <x:c r="V828" s="9" t="n">
        <x:f>S828+U828</x:f>
        <x:v>7709.571814220002</x:v>
      </x:c>
      <x:c r="W828" s="2" t="n">
        <x:f>IF(N828&gt;0,1,0)</x:f>
        <x:v>1</x:v>
      </x:c>
      <x:c r="X828" s="2" t="n">
        <x:f>IF(U828&gt;0,1,0)</x:f>
        <x:v>1</x:v>
      </x:c>
      <x:c r="Y828" s="9" t="n">
        <x:f>MAX(U828,0)</x:f>
        <x:v>9.59788204224223</x:v>
      </x:c>
      <x:c r="Z828" s="9" t="n">
        <x:f>-MIN(U828,0)</x:f>
        <x:v>0</x:v>
      </x:c>
    </x:row>
    <x:row r="829" ht="23" customHeight="1">
      <x:c r="A829" s="2" t="str">
        <x:v>4H-Stoch-全期</x:v>
      </x:c>
      <x:c r="B829" s="2" t="str">
        <x:v>4H</x:v>
      </x:c>
      <x:c r="C829" s="2" t="str">
        <x:v>Stochastic</x:v>
      </x:c>
      <x:c r="D829" s="2" t="str">
        <x:v>全期</x:v>
      </x:c>
      <x:c r="E829" s="2" t="n">
        <x:v>174</x:v>
      </x:c>
      <x:c r="F829" s="2" t="str">
        <x:v>空</x:v>
      </x:c>
      <x:c r="G829" s="11" t="n">
        <x:v>46288.50000000001</x:v>
      </x:c>
      <x:c r="H829" s="11" t="n">
        <x:v>46288.666666666664</x:v>
      </x:c>
      <x:c r="I829" s="11" t="n">
        <x:v>46290.333321759266</x:v>
      </x:c>
      <x:c r="J829" s="9" t="n">
        <x:v>86100</x:v>
      </x:c>
      <x:c r="K829" s="9" t="n">
        <x:v>84370</x:v>
      </x:c>
      <x:c r="L829" s="9" t="n">
        <x:v>86082.78</x:v>
      </x:c>
      <x:c r="M829" s="9" t="n">
        <x:v>84386.874</x:v>
      </x:c>
      <x:c r="N829" s="10" t="n">
        <x:f>IF(F829="多",1,-1)*(K829/J829-1)</x:f>
        <x:v>0.020092915214866447</x:v>
      </x:c>
      <x:c r="O829" s="10" t="n">
        <x:f>IF(F829="多",1,-1)*(M829/L829-1)</x:f>
        <x:v>0.019700873972703925</x:v>
      </x:c>
      <x:c r="P829" s="10" t="n">
        <x:v>0.0009901495630136481</x:v>
      </x:c>
      <x:c r="Q829" s="10" t="n">
        <x:v>-0.00007817838751757746</x:v>
      </x:c>
      <x:c r="R829" s="10" t="n">
        <x:f>O829-P829-Q829</x:f>
        <x:v>0.018788902797207855</x:v>
      </x:c>
      <x:c r="S829" s="9" t="n">
        <x:f>V828</x:f>
        <x:v>7709.571814220002</x:v>
      </x:c>
      <x:c r="T829" s="9" t="n">
        <x:f>S829/(1+'回测计划'!$B$33)</x:f>
        <x:v>7705.7189547426315</x:v>
      </x:c>
      <x:c r="U829" s="9" t="n">
        <x:f>T829*R829</x:f>
        <x:v>144.7820044232614</x:v>
      </x:c>
      <x:c r="V829" s="9" t="n">
        <x:f>S829+U829</x:f>
        <x:v>7854.353818643263</x:v>
      </x:c>
      <x:c r="W829" s="2" t="n">
        <x:f>IF(N829&gt;0,1,0)</x:f>
        <x:v>1</x:v>
      </x:c>
      <x:c r="X829" s="2" t="n">
        <x:f>IF(U829&gt;0,1,0)</x:f>
        <x:v>1</x:v>
      </x:c>
      <x:c r="Y829" s="9" t="n">
        <x:f>MAX(U829,0)</x:f>
        <x:v>144.7820044232614</x:v>
      </x:c>
      <x:c r="Z829" s="9" t="n">
        <x:f>-MIN(U829,0)</x:f>
        <x:v>0</x:v>
      </x:c>
    </x:row>
    <x:row r="830" ht="23" customHeight="1">
      <x:c r="A830" s="2" t="str">
        <x:v>4H-Stoch-全期</x:v>
      </x:c>
      <x:c r="B830" s="2" t="str">
        <x:v>4H</x:v>
      </x:c>
      <x:c r="C830" s="2" t="str">
        <x:v>Stochastic</x:v>
      </x:c>
      <x:c r="D830" s="2" t="str">
        <x:v>全期</x:v>
      </x:c>
      <x:c r="E830" s="2" t="n">
        <x:v>175</x:v>
      </x:c>
      <x:c r="F830" s="2" t="str">
        <x:v>多</x:v>
      </x:c>
      <x:c r="G830" s="11" t="n">
        <x:v>46293.666666666664</x:v>
      </x:c>
      <x:c r="H830" s="11" t="n">
        <x:v>46293.833333333336</x:v>
      </x:c>
      <x:c r="I830" s="11" t="n">
        <x:v>46295.49998842592</x:v>
      </x:c>
      <x:c r="J830" s="9" t="n">
        <x:v>83054.5</x:v>
      </x:c>
      <x:c r="K830" s="9" t="n">
        <x:v>83270</x:v>
      </x:c>
      <x:c r="L830" s="9" t="n">
        <x:v>83071.1109</x:v>
      </x:c>
      <x:c r="M830" s="9" t="n">
        <x:v>83253.346</x:v>
      </x:c>
      <x:c r="N830" s="10" t="n">
        <x:f>IF(F830="多",1,-1)*(K830/J830-1)</x:f>
        <x:v>0.002594681805320631</x:v>
      </x:c>
      <x:c r="O830" s="10" t="n">
        <x:f>IF(F830="多",1,-1)*(M830/L830-1)</x:f>
        <x:v>0.002193724124134766</x:v>
      </x:c>
      <x:c r="P830" s="10" t="n">
        <x:v>0.0010010968620620675</x:v>
      </x:c>
      <x:c r="Q830" s="10" t="n">
        <x:v>0.00026393718405757425</x:v>
      </x:c>
      <x:c r="R830" s="10" t="n">
        <x:f>O830-P830-Q830</x:f>
        <x:v>0.0009286900780151243</x:v>
      </x:c>
      <x:c r="S830" s="9" t="n">
        <x:f>V829</x:f>
        <x:v>7854.353818643263</x:v>
      </x:c>
      <x:c r="T830" s="9" t="n">
        <x:f>S830/(1+'回测计划'!$B$33)</x:f>
        <x:v>7850.428604341093</x:v>
      </x:c>
      <x:c r="U830" s="9" t="n">
        <x:f>T830*R830</x:f>
        <x:v>7.2906151530176935</x:v>
      </x:c>
      <x:c r="V830" s="9" t="n">
        <x:f>S830+U830</x:f>
        <x:v>7861.644433796281</x:v>
      </x:c>
      <x:c r="W830" s="2" t="n">
        <x:f>IF(N830&gt;0,1,0)</x:f>
        <x:v>1</x:v>
      </x:c>
      <x:c r="X830" s="2" t="n">
        <x:f>IF(U830&gt;0,1,0)</x:f>
        <x:v>1</x:v>
      </x:c>
      <x:c r="Y830" s="9" t="n">
        <x:f>MAX(U830,0)</x:f>
        <x:v>7.2906151530176935</x:v>
      </x:c>
      <x:c r="Z830" s="9" t="n">
        <x:f>-MIN(U830,0)</x:f>
        <x:v>0</x:v>
      </x:c>
    </x:row>
    <x:row r="831" ht="23" customHeight="1">
      <x:c r="A831" s="2" t="str">
        <x:v>4H-Stoch-全期</x:v>
      </x:c>
      <x:c r="B831" s="2" t="str">
        <x:v>4H</x:v>
      </x:c>
      <x:c r="C831" s="2" t="str">
        <x:v>Stochastic</x:v>
      </x:c>
      <x:c r="D831" s="2" t="str">
        <x:v>全期</x:v>
      </x:c>
      <x:c r="E831" s="2" t="n">
        <x:v>176</x:v>
      </x:c>
      <x:c r="F831" s="2" t="str">
        <x:v>空</x:v>
      </x:c>
      <x:c r="G831" s="11" t="n">
        <x:v>46300.333333333336</x:v>
      </x:c>
      <x:c r="H831" s="11" t="n">
        <x:v>46300.50000000001</x:v>
      </x:c>
      <x:c r="I831" s="11" t="n">
        <x:v>46302.166655092595</x:v>
      </x:c>
      <x:c r="J831" s="9" t="n">
        <x:v>86050.2</x:v>
      </x:c>
      <x:c r="K831" s="9" t="n">
        <x:v>85569</x:v>
      </x:c>
      <x:c r="L831" s="9" t="n">
        <x:v>86032.98996</x:v>
      </x:c>
      <x:c r="M831" s="9" t="n">
        <x:v>85586.11379999999</x:v>
      </x:c>
      <x:c r="N831" s="10" t="n">
        <x:f>IF(F831="多",1,-1)*(K831/J831-1)</x:f>
        <x:v>0.00559208462037275</x:v>
      </x:c>
      <x:c r="O831" s="10" t="n">
        <x:f>IF(F831="多",1,-1)*(M831/L831-1)</x:f>
        <x:v>0.005194241885674189</x:v>
      </x:c>
      <x:c r="P831" s="10" t="n">
        <x:v>0.0009974028790571629</x:v>
      </x:c>
      <x:c r="Q831" s="10" t="n">
        <x:v>-0.00000845991695723266</x:v>
      </x:c>
      <x:c r="R831" s="10" t="n">
        <x:f>O831-P831-Q831</x:f>
        <x:v>0.004205298923574259</x:v>
      </x:c>
      <x:c r="S831" s="9" t="n">
        <x:f>V830</x:f>
        <x:v>7861.644433796281</x:v>
      </x:c>
      <x:c r="T831" s="9" t="n">
        <x:f>S831/(1+'回测计划'!$B$33)</x:f>
        <x:v>7857.715576008278</x:v>
      </x:c>
      <x:c r="U831" s="9" t="n">
        <x:f>T831*R831</x:f>
        <x:v>33.044042853540304</x:v>
      </x:c>
      <x:c r="V831" s="9" t="n">
        <x:f>S831+U831</x:f>
        <x:v>7894.6884766498215</x:v>
      </x:c>
      <x:c r="W831" s="2" t="n">
        <x:f>IF(N831&gt;0,1,0)</x:f>
        <x:v>1</x:v>
      </x:c>
      <x:c r="X831" s="2" t="n">
        <x:f>IF(U831&gt;0,1,0)</x:f>
        <x:v>1</x:v>
      </x:c>
      <x:c r="Y831" s="9" t="n">
        <x:f>MAX(U831,0)</x:f>
        <x:v>33.044042853540304</x:v>
      </x:c>
      <x:c r="Z831" s="9" t="n">
        <x:f>-MIN(U831,0)</x:f>
        <x:v>0</x:v>
      </x:c>
    </x:row>
    <x:row r="832" ht="23" customHeight="1">
      <x:c r="A832" s="2" t="str">
        <x:v>4H-CCI-全期</x:v>
      </x:c>
      <x:c r="B832" s="2" t="str">
        <x:v>4H</x:v>
      </x:c>
      <x:c r="C832" s="2" t="str">
        <x:v>CCI</x:v>
      </x:c>
      <x:c r="D832" s="2" t="str">
        <x:v>全期</x:v>
      </x:c>
      <x:c r="E832" s="2" t="n">
        <x:v>1</x:v>
      </x:c>
      <x:c r="F832" s="2" t="str">
        <x:v>多</x:v>
      </x:c>
      <x:c r="G832" s="11" t="n">
        <x:v>44213.666666666664</x:v>
      </x:c>
      <x:c r="H832" s="11" t="n">
        <x:v>44213.833333333336</x:v>
      </x:c>
      <x:c r="I832" s="11" t="n">
        <x:v>44215.49998842592</x:v>
      </x:c>
      <x:c r="J832" s="9" t="n">
        <x:v>35270.82</x:v>
      </x:c>
      <x:c r="K832" s="9" t="n">
        <x:v>36555.99</x:v>
      </x:c>
      <x:c r="L832" s="9" t="n">
        <x:v>35277.874164</x:v>
      </x:c>
      <x:c r="M832" s="9" t="n">
        <x:v>36548.678802</x:v>
      </x:c>
      <x:c r="N832" s="10" t="n">
        <x:f>IF(F832="多",1,-1)*(K832/J832-1)</x:f>
        <x:v>0.03643720219717039</x:v>
      </x:c>
      <x:c r="O832" s="10" t="n">
        <x:f>IF(F832="多",1,-1)*(M832/L832-1)</x:f>
        <x:v>0.03602271021468795</x:v>
      </x:c>
      <x:c r="P832" s="10" t="n">
        <x:v>0.001018011355107344</x:v>
      </x:c>
      <x:c r="Q832" s="10" t="n">
        <x:v>0.002880952845277012</x:v>
      </x:c>
      <x:c r="R832" s="10" t="n">
        <x:f>O832-P832-Q832</x:f>
        <x:v>0.03212374601430359</x:v>
      </x:c>
      <x:c r="S832" s="9" t="n">
        <x:f>'回测计划'!$B$32</x:f>
        <x:v>10000</x:v>
      </x:c>
      <x:c r="T832" s="9" t="n">
        <x:f>S832/(1+'回测计划'!$B$33)</x:f>
        <x:v>9995.002498750626</x:v>
      </x:c>
      <x:c r="U832" s="9" t="n">
        <x:f>T832*R832</x:f>
        <x:v>321.07692168219484</x:v>
      </x:c>
      <x:c r="V832" s="9" t="n">
        <x:f>S832+U832</x:f>
        <x:v>10321.076921682195</x:v>
      </x:c>
      <x:c r="W832" s="2" t="n">
        <x:f>IF(N832&gt;0,1,0)</x:f>
        <x:v>1</x:v>
      </x:c>
      <x:c r="X832" s="2" t="n">
        <x:f>IF(U832&gt;0,1,0)</x:f>
        <x:v>1</x:v>
      </x:c>
      <x:c r="Y832" s="9" t="n">
        <x:f>MAX(U832,0)</x:f>
        <x:v>321.07692168219484</x:v>
      </x:c>
      <x:c r="Z832" s="9" t="n">
        <x:f>-MIN(U832,0)</x:f>
        <x:v>0</x:v>
      </x:c>
    </x:row>
    <x:row r="833" ht="23" customHeight="1">
      <x:c r="A833" s="2" t="str">
        <x:v>4H-CCI-全期</x:v>
      </x:c>
      <x:c r="B833" s="2" t="str">
        <x:v>4H</x:v>
      </x:c>
      <x:c r="C833" s="2" t="str">
        <x:v>CCI</x:v>
      </x:c>
      <x:c r="D833" s="2" t="str">
        <x:v>全期</x:v>
      </x:c>
      <x:c r="E833" s="2" t="n">
        <x:v>2</x:v>
      </x:c>
      <x:c r="F833" s="2" t="str">
        <x:v>空</x:v>
      </x:c>
      <x:c r="G833" s="11" t="n">
        <x:v>44233.00000000001</x:v>
      </x:c>
      <x:c r="H833" s="11" t="n">
        <x:v>44233.166666666664</x:v>
      </x:c>
      <x:c r="I833" s="11" t="n">
        <x:v>44234.833321759266</x:v>
      </x:c>
      <x:c r="J833" s="9" t="n">
        <x:v>37638.77</x:v>
      </x:c>
      <x:c r="K833" s="9" t="n">
        <x:v>39125.98</x:v>
      </x:c>
      <x:c r="L833" s="9" t="n">
        <x:v>37631.242245999994</x:v>
      </x:c>
      <x:c r="M833" s="9" t="n">
        <x:v>39133.805196</x:v>
      </x:c>
      <x:c r="N833" s="10" t="n">
        <x:f>IF(F833="多",1,-1)*(K833/J833-1)</x:f>
        <x:v>-0.03951271521359501</x:v>
      </x:c>
      <x:c r="O833" s="10" t="n">
        <x:f>IF(F833="多",1,-1)*(M833/L833-1)</x:f>
        <x:v>-0.0399286034773334</x:v>
      </x:c>
      <x:c r="P833" s="10" t="n">
        <x:v>0.0010199643017386668</x:v>
      </x:c>
      <x:c r="Q833" s="10" t="n">
        <x:v>-0.00449631744972187</x:v>
      </x:c>
      <x:c r="R833" s="10" t="n">
        <x:f>O833-P833-Q833</x:f>
        <x:v>-0.0364522503293502</x:v>
      </x:c>
      <x:c r="S833" s="9" t="n">
        <x:f>V832</x:f>
        <x:v>10321.076921682195</x:v>
      </x:c>
      <x:c r="T833" s="9" t="n">
        <x:f>S833/(1+'回测计划'!$B$33)</x:f>
        <x:v>10315.918962201096</x:v>
      </x:c>
      <x:c r="U833" s="9" t="n">
        <x:f>T833*R833</x:f>
        <x:v>-376.03846038744484</x:v>
      </x:c>
      <x:c r="V833" s="9" t="n">
        <x:f>S833+U833</x:f>
        <x:v>9945.038461294751</x:v>
      </x:c>
      <x:c r="W833" s="2" t="n">
        <x:f>IF(N833&gt;0,1,0)</x:f>
        <x:v>0</x:v>
      </x:c>
      <x:c r="X833" s="2" t="n">
        <x:f>IF(U833&gt;0,1,0)</x:f>
        <x:v>0</x:v>
      </x:c>
      <x:c r="Y833" s="9" t="n">
        <x:f>MAX(U833,0)</x:f>
        <x:v>0</x:v>
      </x:c>
      <x:c r="Z833" s="9" t="n">
        <x:f>-MIN(U833,0)</x:f>
        <x:v>376.03846038744484</x:v>
      </x:c>
    </x:row>
    <x:row r="834" ht="23" customHeight="1">
      <x:c r="A834" s="2" t="str">
        <x:v>4H-CCI-全期</x:v>
      </x:c>
      <x:c r="B834" s="2" t="str">
        <x:v>4H</x:v>
      </x:c>
      <x:c r="C834" s="2" t="str">
        <x:v>CCI</x:v>
      </x:c>
      <x:c r="D834" s="2" t="str">
        <x:v>全期</x:v>
      </x:c>
      <x:c r="E834" s="2" t="n">
        <x:v>3</x:v>
      </x:c>
      <x:c r="F834" s="2" t="str">
        <x:v>空</x:v>
      </x:c>
      <x:c r="G834" s="11" t="n">
        <x:v>44243.50000000001</x:v>
      </x:c>
      <x:c r="H834" s="11" t="n">
        <x:v>44243.666666666664</x:v>
      </x:c>
      <x:c r="I834" s="11" t="n">
        <x:v>44245.333321759266</x:v>
      </x:c>
      <x:c r="J834" s="9" t="n">
        <x:v>49224.01</x:v>
      </x:c>
      <x:c r="K834" s="9" t="n">
        <x:v>52194.62</x:v>
      </x:c>
      <x:c r="L834" s="9" t="n">
        <x:v>49214.165198</x:v>
      </x:c>
      <x:c r="M834" s="9" t="n">
        <x:v>52205.058924000004</x:v>
      </x:c>
      <x:c r="N834" s="10" t="n">
        <x:f>IF(F834="多",1,-1)*(K834/J834-1)</x:f>
        <x:v>-0.06034880132683207</x:v>
      </x:c>
      <x:c r="O834" s="10" t="n">
        <x:f>IF(F834="多",1,-1)*(M834/L834-1)</x:f>
        <x:v>-0.06077302569223608</x:v>
      </x:c>
      <x:c r="P834" s="10" t="n">
        <x:v>0.0010303865128461181</x:v>
      </x:c>
      <x:c r="Q834" s="10" t="n">
        <x:v>-0.004957820385967147</x:v>
      </x:c>
      <x:c r="R834" s="10" t="n">
        <x:f>O834-P834-Q834</x:f>
        <x:v>-0.056845591819115054</x:v>
      </x:c>
      <x:c r="S834" s="9" t="n">
        <x:f>V833</x:f>
        <x:v>9945.038461294751</x:v>
      </x:c>
      <x:c r="T834" s="9" t="n">
        <x:f>S834/(1+'回测计划'!$B$33)</x:f>
        <x:v>9940.06842708121</x:v>
      </x:c>
      <x:c r="U834" s="9" t="n">
        <x:f>T834*R834</x:f>
        <x:v>-565.0490724599315</x:v>
      </x:c>
      <x:c r="V834" s="9" t="n">
        <x:f>S834+U834</x:f>
        <x:v>9379.98938883482</x:v>
      </x:c>
      <x:c r="W834" s="2" t="n">
        <x:f>IF(N834&gt;0,1,0)</x:f>
        <x:v>0</x:v>
      </x:c>
      <x:c r="X834" s="2" t="n">
        <x:f>IF(U834&gt;0,1,0)</x:f>
        <x:v>0</x:v>
      </x:c>
      <x:c r="Y834" s="9" t="n">
        <x:f>MAX(U834,0)</x:f>
        <x:v>0</x:v>
      </x:c>
      <x:c r="Z834" s="9" t="n">
        <x:f>-MIN(U834,0)</x:f>
        <x:v>565.0490724599315</x:v>
      </x:c>
    </x:row>
    <x:row r="835" ht="23" customHeight="1">
      <x:c r="A835" s="2" t="str">
        <x:v>4H-CCI-全期</x:v>
      </x:c>
      <x:c r="B835" s="2" t="str">
        <x:v>4H</x:v>
      </x:c>
      <x:c r="C835" s="2" t="str">
        <x:v>CCI</x:v>
      </x:c>
      <x:c r="D835" s="2" t="str">
        <x:v>全期</x:v>
      </x:c>
      <x:c r="E835" s="2" t="n">
        <x:v>4</x:v>
      </x:c>
      <x:c r="F835" s="2" t="str">
        <x:v>多</x:v>
      </x:c>
      <x:c r="G835" s="11" t="n">
        <x:v>44262.00000000001</x:v>
      </x:c>
      <x:c r="H835" s="11" t="n">
        <x:v>44262.166666666664</x:v>
      </x:c>
      <x:c r="I835" s="11" t="n">
        <x:v>44263.833321759266</x:v>
      </x:c>
      <x:c r="J835" s="9" t="n">
        <x:v>48361.33</x:v>
      </x:c>
      <x:c r="K835" s="9" t="n">
        <x:v>50529.08</x:v>
      </x:c>
      <x:c r="L835" s="9" t="n">
        <x:v>48371.002266</x:v>
      </x:c>
      <x:c r="M835" s="9" t="n">
        <x:v>50518.974184000006</x:v>
      </x:c>
      <x:c r="N835" s="10" t="n">
        <x:f>IF(F835="多",1,-1)*(K835/J835-1)</x:f>
        <x:v>0.044824036063524364</x:v>
      </x:c>
      <x:c r="O835" s="10" t="n">
        <x:f>IF(F835="多",1,-1)*(M835/L835-1)</x:f>
        <x:v>0.04440619001830792</x:v>
      </x:c>
      <x:c r="P835" s="10" t="n">
        <x:v>0.0010222030950091541</x:v>
      </x:c>
      <x:c r="Q835" s="10" t="n">
        <x:v>0.0005972395477797783</x:v>
      </x:c>
      <x:c r="R835" s="10" t="n">
        <x:f>O835-P835-Q835</x:f>
        <x:v>0.04278674737551899</x:v>
      </x:c>
      <x:c r="S835" s="9" t="n">
        <x:f>V834</x:f>
        <x:v>9379.98938883482</x:v>
      </x:c>
      <x:c r="T835" s="9" t="n">
        <x:f>S835/(1+'回测计划'!$B$33)</x:f>
        <x:v>9375.301737965838</x:v>
      </x:c>
      <x:c r="U835" s="9" t="n">
        <x:f>T835*R835</x:f>
        <x:v>401.13866703160846</x:v>
      </x:c>
      <x:c r="V835" s="9" t="n">
        <x:f>S835+U835</x:f>
        <x:v>9781.128055866428</x:v>
      </x:c>
      <x:c r="W835" s="2" t="n">
        <x:f>IF(N835&gt;0,1,0)</x:f>
        <x:v>1</x:v>
      </x:c>
      <x:c r="X835" s="2" t="n">
        <x:f>IF(U835&gt;0,1,0)</x:f>
        <x:v>1</x:v>
      </x:c>
      <x:c r="Y835" s="9" t="n">
        <x:f>MAX(U835,0)</x:f>
        <x:v>401.13866703160846</x:v>
      </x:c>
      <x:c r="Z835" s="9" t="n">
        <x:f>-MIN(U835,0)</x:f>
        <x:v>0</x:v>
      </x:c>
    </x:row>
    <x:row r="836" ht="23" customHeight="1">
      <x:c r="A836" s="2" t="str">
        <x:v>4H-CCI-全期</x:v>
      </x:c>
      <x:c r="B836" s="2" t="str">
        <x:v>4H</x:v>
      </x:c>
      <x:c r="C836" s="2" t="str">
        <x:v>CCI</x:v>
      </x:c>
      <x:c r="D836" s="2" t="str">
        <x:v>全期</x:v>
      </x:c>
      <x:c r="E836" s="2" t="n">
        <x:v>5</x:v>
      </x:c>
      <x:c r="F836" s="2" t="str">
        <x:v>空</x:v>
      </x:c>
      <x:c r="G836" s="11" t="n">
        <x:v>44264.50000000001</x:v>
      </x:c>
      <x:c r="H836" s="11" t="n">
        <x:v>44264.666666666664</x:v>
      </x:c>
      <x:c r="I836" s="11" t="n">
        <x:v>44266.333321759266</x:v>
      </x:c>
      <x:c r="J836" s="9" t="n">
        <x:v>53602.41</x:v>
      </x:c>
      <x:c r="K836" s="9" t="n">
        <x:v>55947.98</x:v>
      </x:c>
      <x:c r="L836" s="9" t="n">
        <x:v>53591.68951800001</x:v>
      </x:c>
      <x:c r="M836" s="9" t="n">
        <x:v>55959.169596</x:v>
      </x:c>
      <x:c r="N836" s="10" t="n">
        <x:f>IF(F836="多",1,-1)*(K836/J836-1)</x:f>
        <x:v>-0.04375866682113738</x:v>
      </x:c>
      <x:c r="O836" s="10" t="n">
        <x:f>IF(F836="多",1,-1)*(M836/L836-1)</x:f>
        <x:v>-0.04417625380526258</x:v>
      </x:c>
      <x:c r="P836" s="10" t="n">
        <x:v>0.0010220881269026312</x:v>
      </x:c>
      <x:c r="Q836" s="10" t="n">
        <x:v>-0.001915648724407498</x:v>
      </x:c>
      <x:c r="R836" s="10" t="n">
        <x:f>O836-P836-Q836</x:f>
        <x:v>-0.04328269320775771</x:v>
      </x:c>
      <x:c r="S836" s="9" t="n">
        <x:f>V835</x:f>
        <x:v>9781.128055866428</x:v>
      </x:c>
      <x:c r="T836" s="9" t="n">
        <x:f>S836/(1+'回测计划'!$B$33)</x:f>
        <x:v>9776.239935898479</x:v>
      </x:c>
      <x:c r="U836" s="9" t="n">
        <x:f>T836*R836</x:f>
        <x:v>-423.14199387092276</x:v>
      </x:c>
      <x:c r="V836" s="9" t="n">
        <x:f>S836+U836</x:f>
        <x:v>9357.986061995505</x:v>
      </x:c>
      <x:c r="W836" s="2" t="n">
        <x:f>IF(N836&gt;0,1,0)</x:f>
        <x:v>0</x:v>
      </x:c>
      <x:c r="X836" s="2" t="n">
        <x:f>IF(U836&gt;0,1,0)</x:f>
        <x:v>0</x:v>
      </x:c>
      <x:c r="Y836" s="9" t="n">
        <x:f>MAX(U836,0)</x:f>
        <x:v>0</x:v>
      </x:c>
      <x:c r="Z836" s="9" t="n">
        <x:f>-MIN(U836,0)</x:f>
        <x:v>423.14199387092276</x:v>
      </x:c>
    </x:row>
    <x:row r="837" ht="23" customHeight="1">
      <x:c r="A837" s="2" t="str">
        <x:v>4H-CCI-全期</x:v>
      </x:c>
      <x:c r="B837" s="2" t="str">
        <x:v>4H</x:v>
      </x:c>
      <x:c r="C837" s="2" t="str">
        <x:v>CCI</x:v>
      </x:c>
      <x:c r="D837" s="2" t="str">
        <x:v>全期</x:v>
      </x:c>
      <x:c r="E837" s="2" t="n">
        <x:v>6</x:v>
      </x:c>
      <x:c r="F837" s="2" t="str">
        <x:v>空</x:v>
      </x:c>
      <x:c r="G837" s="11" t="n">
        <x:v>44287.00000000001</x:v>
      </x:c>
      <x:c r="H837" s="11" t="n">
        <x:v>44287.166666666664</x:v>
      </x:c>
      <x:c r="I837" s="11" t="n">
        <x:v>44288.833321759266</x:v>
      </x:c>
      <x:c r="J837" s="9" t="n">
        <x:v>58644.26</x:v>
      </x:c>
      <x:c r="K837" s="9" t="n">
        <x:v>59654.52</x:v>
      </x:c>
      <x:c r="L837" s="9" t="n">
        <x:v>58632.531148</x:v>
      </x:c>
      <x:c r="M837" s="9" t="n">
        <x:v>59666.450904</x:v>
      </x:c>
      <x:c r="N837" s="10" t="n">
        <x:f>IF(F837="多",1,-1)*(K837/J837-1)</x:f>
        <x:v>-0.017226920418127678</x:v>
      </x:c>
      <x:c r="O837" s="10" t="n">
        <x:f>IF(F837="多",1,-1)*(M837/L837-1)</x:f>
        <x:v>-0.01763389258072756</x:v>
      </x:c>
      <x:c r="P837" s="10" t="n">
        <x:v>0.0010088169462903638</x:v>
      </x:c>
      <x:c r="Q837" s="10" t="n">
        <x:v>-0.004366332206884986</x:v>
      </x:c>
      <x:c r="R837" s="10" t="n">
        <x:f>O837-P837-Q837</x:f>
        <x:v>-0.01427637732013294</x:v>
      </x:c>
      <x:c r="S837" s="9" t="n">
        <x:f>V836</x:f>
        <x:v>9357.986061995505</x:v>
      </x:c>
      <x:c r="T837" s="9" t="n">
        <x:f>S837/(1+'回测计划'!$B$33)</x:f>
        <x:v>9353.30940729186</x:v>
      </x:c>
      <x:c r="U837" s="9" t="n">
        <x:f>T837*R837</x:f>
        <x:v>-133.5313742904476</x:v>
      </x:c>
      <x:c r="V837" s="9" t="n">
        <x:f>S837+U837</x:f>
        <x:v>9224.454687705058</x:v>
      </x:c>
      <x:c r="W837" s="2" t="n">
        <x:f>IF(N837&gt;0,1,0)</x:f>
        <x:v>0</x:v>
      </x:c>
      <x:c r="X837" s="2" t="n">
        <x:f>IF(U837&gt;0,1,0)</x:f>
        <x:v>0</x:v>
      </x:c>
      <x:c r="Y837" s="9" t="n">
        <x:f>MAX(U837,0)</x:f>
        <x:v>0</x:v>
      </x:c>
      <x:c r="Z837" s="9" t="n">
        <x:f>-MIN(U837,0)</x:f>
        <x:v>133.5313742904476</x:v>
      </x:c>
    </x:row>
    <x:row r="838" ht="23" customHeight="1">
      <x:c r="A838" s="2" t="str">
        <x:v>4H-CCI-全期</x:v>
      </x:c>
      <x:c r="B838" s="2" t="str">
        <x:v>4H</x:v>
      </x:c>
      <x:c r="C838" s="2" t="str">
        <x:v>CCI</x:v>
      </x:c>
      <x:c r="D838" s="2" t="str">
        <x:v>全期</x:v>
      </x:c>
      <x:c r="E838" s="2" t="n">
        <x:v>7</x:v>
      </x:c>
      <x:c r="F838" s="2" t="str">
        <x:v>多</x:v>
      </x:c>
      <x:c r="G838" s="11" t="n">
        <x:v>44293.833333333336</x:v>
      </x:c>
      <x:c r="H838" s="11" t="n">
        <x:v>44294.00000000001</x:v>
      </x:c>
      <x:c r="I838" s="11" t="n">
        <x:v>44295.666655092595</x:v>
      </x:c>
      <x:c r="J838" s="9" t="n">
        <x:v>56524.25</x:v>
      </x:c>
      <x:c r="K838" s="9" t="n">
        <x:v>58109.8</x:v>
      </x:c>
      <x:c r="L838" s="9" t="n">
        <x:v>56535.55485</x:v>
      </x:c>
      <x:c r="M838" s="9" t="n">
        <x:v>58098.178040000006</x:v>
      </x:c>
      <x:c r="N838" s="10" t="n">
        <x:f>IF(F838="多",1,-1)*(K838/J838-1)</x:f>
        <x:v>0.02805079235903185</x:v>
      </x:c>
      <x:c r="O838" s="10" t="n">
        <x:f>IF(F838="多",1,-1)*(M838/L838-1)</x:f>
        <x:v>0.02763965426970616</x:v>
      </x:c>
      <x:c r="P838" s="10" t="n">
        <x:v>0.001013819827134853</x:v>
      </x:c>
      <x:c r="Q838" s="10" t="n">
        <x:v>0.0016620799958364581</x:v>
      </x:c>
      <x:c r="R838" s="10" t="n">
        <x:f>O838-P838-Q838</x:f>
        <x:v>0.024963754446734848</x:v>
      </x:c>
      <x:c r="S838" s="9" t="n">
        <x:f>V837</x:f>
        <x:v>9224.454687705058</x:v>
      </x:c>
      <x:c r="T838" s="9" t="n">
        <x:f>S838/(1+'回测计划'!$B$33)</x:f>
        <x:v>9219.844765322398</x:v>
      </x:c>
      <x:c r="U838" s="9" t="n">
        <x:f>T838*R838</x:f>
        <x:v>230.161940758522</x:v>
      </x:c>
      <x:c r="V838" s="9" t="n">
        <x:f>S838+U838</x:f>
        <x:v>9454.61662846358</x:v>
      </x:c>
      <x:c r="W838" s="2" t="n">
        <x:f>IF(N838&gt;0,1,0)</x:f>
        <x:v>1</x:v>
      </x:c>
      <x:c r="X838" s="2" t="n">
        <x:f>IF(U838&gt;0,1,0)</x:f>
        <x:v>1</x:v>
      </x:c>
      <x:c r="Y838" s="9" t="n">
        <x:f>MAX(U838,0)</x:f>
        <x:v>230.161940758522</x:v>
      </x:c>
      <x:c r="Z838" s="9" t="n">
        <x:f>-MIN(U838,0)</x:f>
        <x:v>0</x:v>
      </x:c>
    </x:row>
    <x:row r="839" ht="23" customHeight="1">
      <x:c r="A839" s="2" t="str">
        <x:v>4H-CCI-全期</x:v>
      </x:c>
      <x:c r="B839" s="2" t="str">
        <x:v>4H</x:v>
      </x:c>
      <x:c r="C839" s="2" t="str">
        <x:v>CCI</x:v>
      </x:c>
      <x:c r="D839" s="2" t="str">
        <x:v>全期</x:v>
      </x:c>
      <x:c r="E839" s="2" t="n">
        <x:v>8</x:v>
      </x:c>
      <x:c r="F839" s="2" t="str">
        <x:v>多</x:v>
      </x:c>
      <x:c r="G839" s="11" t="n">
        <x:v>44304.00000000001</x:v>
      </x:c>
      <x:c r="H839" s="11" t="n">
        <x:v>44304.166666666664</x:v>
      </x:c>
      <x:c r="I839" s="11" t="n">
        <x:v>44305.833321759266</x:v>
      </x:c>
      <x:c r="J839" s="9" t="n">
        <x:v>60779.32</x:v>
      </x:c>
      <x:c r="K839" s="9" t="n">
        <x:v>57160.59</x:v>
      </x:c>
      <x:c r="L839" s="9" t="n">
        <x:v>60791.475864</x:v>
      </x:c>
      <x:c r="M839" s="9" t="n">
        <x:v>57149.157882</x:v>
      </x:c>
      <x:c r="N839" s="10" t="n">
        <x:f>IF(F839="多",1,-1)*(K839/J839-1)</x:f>
        <x:v>-0.0595388365648053</x:v>
      </x:c>
      <x:c r="O839" s="10" t="n">
        <x:f>IF(F839="多",1,-1)*(M839/L839-1)</x:f>
        <x:v>-0.05991494580833068</x:v>
      </x:c>
      <x:c r="P839" s="10" t="n">
        <x:v>0.0009700425270958346</x:v>
      </x:c>
      <x:c r="Q839" s="10" t="n">
        <x:v>0.0016252142302882946</x:v>
      </x:c>
      <x:c r="R839" s="10" t="n">
        <x:f>O839-P839-Q839</x:f>
        <x:v>-0.06251020256571481</x:v>
      </x:c>
      <x:c r="S839" s="9" t="n">
        <x:f>V838</x:f>
        <x:v>9454.61662846358</x:v>
      </x:c>
      <x:c r="T839" s="9" t="n">
        <x:f>S839/(1+'回测计划'!$B$33)</x:f>
        <x:v>9449.89168262227</x:v>
      </x:c>
      <x:c r="U839" s="9" t="n">
        <x:f>T839*R839</x:f>
        <x:v>-590.7146433047817</x:v>
      </x:c>
      <x:c r="V839" s="9" t="n">
        <x:f>S839+U839</x:f>
        <x:v>8863.901985158798</x:v>
      </x:c>
      <x:c r="W839" s="2" t="n">
        <x:f>IF(N839&gt;0,1,0)</x:f>
        <x:v>0</x:v>
      </x:c>
      <x:c r="X839" s="2" t="n">
        <x:f>IF(U839&gt;0,1,0)</x:f>
        <x:v>0</x:v>
      </x:c>
      <x:c r="Y839" s="9" t="n">
        <x:f>MAX(U839,0)</x:f>
        <x:v>0</x:v>
      </x:c>
      <x:c r="Z839" s="9" t="n">
        <x:f>-MIN(U839,0)</x:f>
        <x:v>590.7146433047817</x:v>
      </x:c>
    </x:row>
    <x:row r="840" ht="23" customHeight="1">
      <x:c r="A840" s="2" t="str">
        <x:v>4H-CCI-全期</x:v>
      </x:c>
      <x:c r="B840" s="2" t="str">
        <x:v>4H</x:v>
      </x:c>
      <x:c r="C840" s="2" t="str">
        <x:v>CCI</x:v>
      </x:c>
      <x:c r="D840" s="2" t="str">
        <x:v>全期</x:v>
      </x:c>
      <x:c r="E840" s="2" t="n">
        <x:v>9</x:v>
      </x:c>
      <x:c r="F840" s="2" t="str">
        <x:v>多</x:v>
      </x:c>
      <x:c r="G840" s="11" t="n">
        <x:v>44320.50000000001</x:v>
      </x:c>
      <x:c r="H840" s="11" t="n">
        <x:v>44320.666666666664</x:v>
      </x:c>
      <x:c r="I840" s="11" t="n">
        <x:v>44322.333321759266</x:v>
      </x:c>
      <x:c r="J840" s="9" t="n">
        <x:v>55955.03</x:v>
      </x:c>
      <x:c r="K840" s="9" t="n">
        <x:v>57497.77</x:v>
      </x:c>
      <x:c r="L840" s="9" t="n">
        <x:v>55966.221006</x:v>
      </x:c>
      <x:c r="M840" s="9" t="n">
        <x:v>57486.270445999995</x:v>
      </x:c>
      <x:c r="N840" s="10" t="n">
        <x:f>IF(F840="多",1,-1)*(K840/J840-1)</x:f>
        <x:v>0.02757106912461671</x:v>
      </x:c>
      <x:c r="O840" s="10" t="n">
        <x:f>IF(F840="多",1,-1)*(M840/L840-1)</x:f>
        <x:v>0.02716012288621439</x:v>
      </x:c>
      <x:c r="P840" s="10" t="n">
        <x:v>0.0010135800614431071</x:v>
      </x:c>
      <x:c r="Q840" s="10" t="n">
        <x:v>0.0017239754654018243</x:v>
      </x:c>
      <x:c r="R840" s="10" t="n">
        <x:f>O840-P840-Q840</x:f>
        <x:v>0.024422567359369457</x:v>
      </x:c>
      <x:c r="S840" s="9" t="n">
        <x:f>V839</x:f>
        <x:v>8863.901985158798</x:v>
      </x:c>
      <x:c r="T840" s="9" t="n">
        <x:f>S840/(1+'回测计划'!$B$33)</x:f>
        <x:v>8859.472249034281</x:v>
      </x:c>
      <x:c r="U840" s="9" t="n">
        <x:f>T840*R840</x:f>
        <x:v>216.37105777050414</x:v>
      </x:c>
      <x:c r="V840" s="9" t="n">
        <x:f>S840+U840</x:f>
        <x:v>9080.273042929302</x:v>
      </x:c>
      <x:c r="W840" s="2" t="n">
        <x:f>IF(N840&gt;0,1,0)</x:f>
        <x:v>1</x:v>
      </x:c>
      <x:c r="X840" s="2" t="n">
        <x:f>IF(U840&gt;0,1,0)</x:f>
        <x:v>1</x:v>
      </x:c>
      <x:c r="Y840" s="9" t="n">
        <x:f>MAX(U840,0)</x:f>
        <x:v>216.37105777050414</x:v>
      </x:c>
      <x:c r="Z840" s="9" t="n">
        <x:f>-MIN(U840,0)</x:f>
        <x:v>0</x:v>
      </x:c>
    </x:row>
    <x:row r="841" ht="23" customHeight="1">
      <x:c r="A841" s="2" t="str">
        <x:v>4H-CCI-全期</x:v>
      </x:c>
      <x:c r="B841" s="2" t="str">
        <x:v>4H</x:v>
      </x:c>
      <x:c r="C841" s="2" t="str">
        <x:v>CCI</x:v>
      </x:c>
      <x:c r="D841" s="2" t="str">
        <x:v>全期</x:v>
      </x:c>
      <x:c r="E841" s="2" t="n">
        <x:v>10</x:v>
      </x:c>
      <x:c r="F841" s="2" t="str">
        <x:v>空</x:v>
      </x:c>
      <x:c r="G841" s="11" t="n">
        <x:v>44326.50000000001</x:v>
      </x:c>
      <x:c r="H841" s="11" t="n">
        <x:v>44326.666666666664</x:v>
      </x:c>
      <x:c r="I841" s="11" t="n">
        <x:v>44328.333321759266</x:v>
      </x:c>
      <x:c r="J841" s="9" t="n">
        <x:v>58465</x:v>
      </x:c>
      <x:c r="K841" s="9" t="n">
        <x:v>56710.43</x:v>
      </x:c>
      <x:c r="L841" s="9" t="n">
        <x:v>58453.307</x:v>
      </x:c>
      <x:c r="M841" s="9" t="n">
        <x:v>56721.772086</x:v>
      </x:c>
      <x:c r="N841" s="10" t="n">
        <x:f>IF(F841="多",1,-1)*(K841/J841-1)</x:f>
        <x:v>0.030010604635251847</x:v>
      </x:c>
      <x:c r="O841" s="10" t="n">
        <x:f>IF(F841="多",1,-1)*(M841/L841-1)</x:f>
        <x:v>0.029622531262431417</x:v>
      </x:c>
      <x:c r="P841" s="10" t="n">
        <x:v>0.0009851887343687842</x:v>
      </x:c>
      <x:c r="Q841" s="10" t="n">
        <x:v>-0.002094486189807857</x:v>
      </x:c>
      <x:c r="R841" s="10" t="n">
        <x:f>O841-P841-Q841</x:f>
        <x:v>0.030731828717870488</x:v>
      </x:c>
      <x:c r="S841" s="9" t="n">
        <x:f>V840</x:f>
        <x:v>9080.273042929302</x:v>
      </x:c>
      <x:c r="T841" s="9" t="n">
        <x:f>S841/(1+'回测计划'!$B$33)</x:f>
        <x:v>9075.735175341631</x:v>
      </x:c>
      <x:c r="U841" s="9" t="n">
        <x:f>T841*R841</x:f>
        <x:v>278.9139388973513</x:v>
      </x:c>
      <x:c r="V841" s="9" t="n">
        <x:f>S841+U841</x:f>
        <x:v>9359.186981826653</x:v>
      </x:c>
      <x:c r="W841" s="2" t="n">
        <x:f>IF(N841&gt;0,1,0)</x:f>
        <x:v>1</x:v>
      </x:c>
      <x:c r="X841" s="2" t="n">
        <x:f>IF(U841&gt;0,1,0)</x:f>
        <x:v>1</x:v>
      </x:c>
      <x:c r="Y841" s="9" t="n">
        <x:f>MAX(U841,0)</x:f>
        <x:v>278.9139388973513</x:v>
      </x:c>
      <x:c r="Z841" s="9" t="n">
        <x:f>-MIN(U841,0)</x:f>
        <x:v>0</x:v>
      </x:c>
    </x:row>
    <x:row r="842" ht="23" customHeight="1">
      <x:c r="A842" s="2" t="str">
        <x:v>4H-CCI-全期</x:v>
      </x:c>
      <x:c r="B842" s="2" t="str">
        <x:v>4H</x:v>
      </x:c>
      <x:c r="C842" s="2" t="str">
        <x:v>CCI</x:v>
      </x:c>
      <x:c r="D842" s="2" t="str">
        <x:v>全期</x:v>
      </x:c>
      <x:c r="E842" s="2" t="n">
        <x:v>11</x:v>
      </x:c>
      <x:c r="F842" s="2" t="str">
        <x:v>空</x:v>
      </x:c>
      <x:c r="G842" s="11" t="n">
        <x:v>44342.666666666664</x:v>
      </x:c>
      <x:c r="H842" s="11" t="n">
        <x:v>44342.833333333336</x:v>
      </x:c>
      <x:c r="I842" s="11" t="n">
        <x:v>44344.49998842592</x:v>
      </x:c>
      <x:c r="J842" s="9" t="n">
        <x:v>39851.91</x:v>
      </x:c>
      <x:c r="K842" s="9" t="n">
        <x:v>38225.25</x:v>
      </x:c>
      <x:c r="L842" s="9" t="n">
        <x:v>39843.939618000004</x:v>
      </x:c>
      <x:c r="M842" s="9" t="n">
        <x:v>38232.89505</x:v>
      </x:c>
      <x:c r="N842" s="10" t="n">
        <x:f>IF(F842="多",1,-1)*(K842/J842-1)</x:f>
        <x:v>0.0408176170226221</x:v>
      </x:c>
      <x:c r="O842" s="10" t="n">
        <x:f>IF(F842="多",1,-1)*(M842/L842-1)</x:f>
        <x:v>0.0404338673194905</x:v>
      </x:c>
      <x:c r="P842" s="10" t="n">
        <x:v>0.0009797830663402548</x:v>
      </x:c>
      <x:c r="Q842" s="10" t="n">
        <x:v>-0.0004881275844322588</x:v>
      </x:c>
      <x:c r="R842" s="10" t="n">
        <x:f>O842-P842-Q842</x:f>
        <x:v>0.0399422118375825</x:v>
      </x:c>
      <x:c r="S842" s="9" t="n">
        <x:f>V841</x:f>
        <x:v>9359.186981826653</x:v>
      </x:c>
      <x:c r="T842" s="9" t="n">
        <x:f>S842/(1+'回测计划'!$B$33)</x:f>
        <x:v>9354.509726963171</x:v>
      </x:c>
      <x:c r="U842" s="9" t="n">
        <x:f>T842*R842</x:f>
        <x:v>373.639809151089</x:v>
      </x:c>
      <x:c r="V842" s="9" t="n">
        <x:f>S842+U842</x:f>
        <x:v>9732.826790977742</x:v>
      </x:c>
      <x:c r="W842" s="2" t="n">
        <x:f>IF(N842&gt;0,1,0)</x:f>
        <x:v>1</x:v>
      </x:c>
      <x:c r="X842" s="2" t="n">
        <x:f>IF(U842&gt;0,1,0)</x:f>
        <x:v>1</x:v>
      </x:c>
      <x:c r="Y842" s="9" t="n">
        <x:f>MAX(U842,0)</x:f>
        <x:v>373.639809151089</x:v>
      </x:c>
      <x:c r="Z842" s="9" t="n">
        <x:f>-MIN(U842,0)</x:f>
        <x:v>0</x:v>
      </x:c>
    </x:row>
    <x:row r="843" ht="23" customHeight="1">
      <x:c r="A843" s="2" t="str">
        <x:v>4H-CCI-全期</x:v>
      </x:c>
      <x:c r="B843" s="2" t="str">
        <x:v>4H</x:v>
      </x:c>
      <x:c r="C843" s="2" t="str">
        <x:v>CCI</x:v>
      </x:c>
      <x:c r="D843" s="2" t="str">
        <x:v>全期</x:v>
      </x:c>
      <x:c r="E843" s="2" t="n">
        <x:v>12</x:v>
      </x:c>
      <x:c r="F843" s="2" t="str">
        <x:v>多</x:v>
      </x:c>
      <x:c r="G843" s="11" t="n">
        <x:v>44346.166666666664</x:v>
      </x:c>
      <x:c r="H843" s="11" t="n">
        <x:v>44346.333333333336</x:v>
      </x:c>
      <x:c r="I843" s="11" t="n">
        <x:v>44347.99998842592</x:v>
      </x:c>
      <x:c r="J843" s="9" t="n">
        <x:v>34611.95</x:v>
      </x:c>
      <x:c r="K843" s="9" t="n">
        <x:v>36944.12</x:v>
      </x:c>
      <x:c r="L843" s="9" t="n">
        <x:v>34618.87239</x:v>
      </x:c>
      <x:c r="M843" s="9" t="n">
        <x:v>36936.731176</x:v>
      </x:c>
      <x:c r="N843" s="10" t="n">
        <x:f>IF(F843="多",1,-1)*(K843/J843-1)</x:f>
        <x:v>0.06738048564151988</x:v>
      </x:c>
      <x:c r="O843" s="10" t="n">
        <x:f>IF(F843="多",1,-1)*(M843/L843-1)</x:f>
        <x:v>0.06695361882062745</x:v>
      </x:c>
      <x:c r="P843" s="10" t="n">
        <x:v>0.0010334768094103137</x:v>
      </x:c>
      <x:c r="Q843" s="10" t="n">
        <x:v>0.0005130227755520161</x:v>
      </x:c>
      <x:c r="R843" s="10" t="n">
        <x:f>O843-P843-Q843</x:f>
        <x:v>0.06540711923566513</x:v>
      </x:c>
      <x:c r="S843" s="9" t="n">
        <x:f>V842</x:f>
        <x:v>9732.826790977742</x:v>
      </x:c>
      <x:c r="T843" s="9" t="n">
        <x:f>S843/(1+'回测计划'!$B$33)</x:f>
        <x:v>9727.962809572957</x:v>
      </x:c>
      <x:c r="U843" s="9" t="n">
        <x:f>T843*R843</x:f>
        <x:v>636.2780234058544</x:v>
      </x:c>
      <x:c r="V843" s="9" t="n">
        <x:f>S843+U843</x:f>
        <x:v>10369.104814383596</x:v>
      </x:c>
      <x:c r="W843" s="2" t="n">
        <x:f>IF(N843&gt;0,1,0)</x:f>
        <x:v>1</x:v>
      </x:c>
      <x:c r="X843" s="2" t="n">
        <x:f>IF(U843&gt;0,1,0)</x:f>
        <x:v>1</x:v>
      </x:c>
      <x:c r="Y843" s="9" t="n">
        <x:f>MAX(U843,0)</x:f>
        <x:v>636.2780234058544</x:v>
      </x:c>
      <x:c r="Z843" s="9" t="n">
        <x:f>-MIN(U843,0)</x:f>
        <x:v>0</x:v>
      </x:c>
    </x:row>
    <x:row r="844" ht="23" customHeight="1">
      <x:c r="A844" s="2" t="str">
        <x:v>4H-CCI-全期</x:v>
      </x:c>
      <x:c r="B844" s="2" t="str">
        <x:v>4H</x:v>
      </x:c>
      <x:c r="C844" s="2" t="str">
        <x:v>CCI</x:v>
      </x:c>
      <x:c r="D844" s="2" t="str">
        <x:v>全期</x:v>
      </x:c>
      <x:c r="E844" s="2" t="n">
        <x:v>13</x:v>
      </x:c>
      <x:c r="F844" s="2" t="str">
        <x:v>多</x:v>
      </x:c>
      <x:c r="G844" s="11" t="n">
        <x:v>44393.166666666664</x:v>
      </x:c>
      <x:c r="H844" s="11" t="n">
        <x:v>44393.333333333336</x:v>
      </x:c>
      <x:c r="I844" s="11" t="n">
        <x:v>44394.99998842592</x:v>
      </x:c>
      <x:c r="J844" s="9" t="n">
        <x:v>31865.53</x:v>
      </x:c>
      <x:c r="K844" s="9" t="n">
        <x:v>31737.92</x:v>
      </x:c>
      <x:c r="L844" s="9" t="n">
        <x:v>31871.903105999998</x:v>
      </x:c>
      <x:c r="M844" s="9" t="n">
        <x:v>31731.572416</x:v>
      </x:c>
      <x:c r="N844" s="10" t="n">
        <x:f>IF(F844="多",1,-1)*(K844/J844-1)</x:f>
        <x:v>-0.004004640751307131</x:v>
      </x:c>
      <x:c r="O844" s="10" t="n">
        <x:f>IF(F844="多",1,-1)*(M844/L844-1)</x:f>
        <x:v>-0.004402959231310621</x:v>
      </x:c>
      <x:c r="P844" s="10" t="n">
        <x:v>0.0009977985203843448</x:v>
      </x:c>
      <x:c r="Q844" s="10" t="n">
        <x:v>0.0001272075800592969</x:v>
      </x:c>
      <x:c r="R844" s="10" t="n">
        <x:f>O844-P844-Q844</x:f>
        <x:v>-0.005527965331754263</x:v>
      </x:c>
      <x:c r="S844" s="9" t="n">
        <x:f>V843</x:f>
        <x:v>10369.104814383596</x:v>
      </x:c>
      <x:c r="T844" s="9" t="n">
        <x:f>S844/(1+'回测计划'!$B$33)</x:f>
        <x:v>10363.922852957117</x:v>
      </x:c>
      <x:c r="U844" s="9" t="n">
        <x:f>T844*R844</x:f>
        <x:v>-57.29140623212268</x:v>
      </x:c>
      <x:c r="V844" s="9" t="n">
        <x:f>S844+U844</x:f>
        <x:v>10311.813408151473</x:v>
      </x:c>
      <x:c r="W844" s="2" t="n">
        <x:f>IF(N844&gt;0,1,0)</x:f>
        <x:v>0</x:v>
      </x:c>
      <x:c r="X844" s="2" t="n">
        <x:f>IF(U844&gt;0,1,0)</x:f>
        <x:v>0</x:v>
      </x:c>
      <x:c r="Y844" s="9" t="n">
        <x:f>MAX(U844,0)</x:f>
        <x:v>0</x:v>
      </x:c>
      <x:c r="Z844" s="9" t="n">
        <x:f>-MIN(U844,0)</x:f>
        <x:v>57.29140623212268</x:v>
      </x:c>
    </x:row>
    <x:row r="845" ht="23" customHeight="1">
      <x:c r="A845" s="2" t="str">
        <x:v>4H-CCI-全期</x:v>
      </x:c>
      <x:c r="B845" s="2" t="str">
        <x:v>4H</x:v>
      </x:c>
      <x:c r="C845" s="2" t="str">
        <x:v>CCI</x:v>
      </x:c>
      <x:c r="D845" s="2" t="str">
        <x:v>全期</x:v>
      </x:c>
      <x:c r="E845" s="2" t="n">
        <x:v>14</x:v>
      </x:c>
      <x:c r="F845" s="2" t="str">
        <x:v>空</x:v>
      </x:c>
      <x:c r="G845" s="11" t="n">
        <x:v>44409.50000000001</x:v>
      </x:c>
      <x:c r="H845" s="11" t="n">
        <x:v>44409.666666666664</x:v>
      </x:c>
      <x:c r="I845" s="11" t="n">
        <x:v>44411.333321759266</x:v>
      </x:c>
      <x:c r="J845" s="9" t="n">
        <x:v>41705</x:v>
      </x:c>
      <x:c r="K845" s="9" t="n">
        <x:v>39147.48</x:v>
      </x:c>
      <x:c r="L845" s="9" t="n">
        <x:v>41696.659</x:v>
      </x:c>
      <x:c r="M845" s="9" t="n">
        <x:v>39155.309496</x:v>
      </x:c>
      <x:c r="N845" s="10" t="n">
        <x:f>IF(F845="多",1,-1)*(K845/J845-1)</x:f>
        <x:v>0.06132406186308592</x:v>
      </x:c>
      <x:c r="O845" s="10" t="n">
        <x:f>IF(F845="多",1,-1)*(M845/L845-1)</x:f>
        <x:v>0.06094851637873433</x:v>
      </x:c>
      <x:c r="P845" s="10" t="n">
        <x:v>0.0009695257418106329</x:v>
      </x:c>
      <x:c r="Q845" s="10" t="n">
        <x:v>-0.0004859645469437075</x:v>
      </x:c>
      <x:c r="R845" s="10" t="n">
        <x:f>O845-P845-Q845</x:f>
        <x:v>0.06046495518386741</x:v>
      </x:c>
      <x:c r="S845" s="9" t="n">
        <x:f>V844</x:f>
        <x:v>10311.813408151473</x:v>
      </x:c>
      <x:c r="T845" s="9" t="n">
        <x:f>S845/(1+'回测计划'!$B$33)</x:f>
        <x:v>10306.660078112416</x:v>
      </x:c>
      <x:c r="U845" s="9" t="n">
        <x:f>T845*R845</x:f>
        <x:v>623.1917397184226</x:v>
      </x:c>
      <x:c r="V845" s="9" t="n">
        <x:f>S845+U845</x:f>
        <x:v>10935.005147869895</x:v>
      </x:c>
      <x:c r="W845" s="2" t="n">
        <x:f>IF(N845&gt;0,1,0)</x:f>
        <x:v>1</x:v>
      </x:c>
      <x:c r="X845" s="2" t="n">
        <x:f>IF(U845&gt;0,1,0)</x:f>
        <x:v>1</x:v>
      </x:c>
      <x:c r="Y845" s="9" t="n">
        <x:f>MAX(U845,0)</x:f>
        <x:v>623.1917397184226</x:v>
      </x:c>
      <x:c r="Z845" s="9" t="n">
        <x:f>-MIN(U845,0)</x:f>
        <x:v>0</x:v>
      </x:c>
    </x:row>
    <x:row r="846" ht="23" customHeight="1">
      <x:c r="A846" s="2" t="str">
        <x:v>4H-CCI-全期</x:v>
      </x:c>
      <x:c r="B846" s="2" t="str">
        <x:v>4H</x:v>
      </x:c>
      <x:c r="C846" s="2" t="str">
        <x:v>CCI</x:v>
      </x:c>
      <x:c r="D846" s="2" t="str">
        <x:v>全期</x:v>
      </x:c>
      <x:c r="E846" s="2" t="n">
        <x:v>15</x:v>
      </x:c>
      <x:c r="F846" s="2" t="str">
        <x:v>空</x:v>
      </x:c>
      <x:c r="G846" s="11" t="n">
        <x:v>44414.166666666664</x:v>
      </x:c>
      <x:c r="H846" s="11" t="n">
        <x:v>44414.333333333336</x:v>
      </x:c>
      <x:c r="I846" s="11" t="n">
        <x:v>44415.99998842592</x:v>
      </x:c>
      <x:c r="J846" s="9" t="n">
        <x:v>40882.39</x:v>
      </x:c>
      <x:c r="K846" s="9" t="n">
        <x:v>43362.44</x:v>
      </x:c>
      <x:c r="L846" s="9" t="n">
        <x:v>40874.213522</x:v>
      </x:c>
      <x:c r="M846" s="9" t="n">
        <x:v>43371.112488</x:v>
      </x:c>
      <x:c r="N846" s="10" t="n">
        <x:f>IF(F846="多",1,-1)*(K846/J846-1)</x:f>
        <x:v>-0.060663038535663016</x:v>
      </x:c>
      <x:c r="O846" s="10" t="n">
        <x:f>IF(F846="多",1,-1)*(M846/L846-1)</x:f>
        <x:v>-0.06108738862109431</x:v>
      </x:c>
      <x:c r="P846" s="10" t="n">
        <x:v>0.001030543694310547</x:v>
      </x:c>
      <x:c r="Q846" s="10" t="n">
        <x:v>-0.00041338928737807593</x:v>
      </x:c>
      <x:c r="R846" s="10" t="n">
        <x:f>O846-P846-Q846</x:f>
        <x:v>-0.06170454302802678</x:v>
      </x:c>
      <x:c r="S846" s="9" t="n">
        <x:f>V845</x:f>
        <x:v>10935.005147869895</x:v>
      </x:c>
      <x:c r="T846" s="9" t="n">
        <x:f>S846/(1+'回测计划'!$B$33)</x:f>
        <x:v>10929.540377681054</x:v>
      </x:c>
      <x:c r="U846" s="9" t="n">
        <x:f>T846*R846</x:f>
        <x:v>-674.4022945111767</x:v>
      </x:c>
      <x:c r="V846" s="9" t="n">
        <x:f>S846+U846</x:f>
        <x:v>10260.602853358718</x:v>
      </x:c>
      <x:c r="W846" s="2" t="n">
        <x:f>IF(N846&gt;0,1,0)</x:f>
        <x:v>0</x:v>
      </x:c>
      <x:c r="X846" s="2" t="n">
        <x:f>IF(U846&gt;0,1,0)</x:f>
        <x:v>0</x:v>
      </x:c>
      <x:c r="Y846" s="9" t="n">
        <x:f>MAX(U846,0)</x:f>
        <x:v>0</x:v>
      </x:c>
      <x:c r="Z846" s="9" t="n">
        <x:f>-MIN(U846,0)</x:f>
        <x:v>674.4022945111767</x:v>
      </x:c>
    </x:row>
    <x:row r="847" ht="23" customHeight="1">
      <x:c r="A847" s="2" t="str">
        <x:v>4H-CCI-全期</x:v>
      </x:c>
      <x:c r="B847" s="2" t="str">
        <x:v>4H</x:v>
      </x:c>
      <x:c r="C847" s="2" t="str">
        <x:v>CCI</x:v>
      </x:c>
      <x:c r="D847" s="2" t="str">
        <x:v>全期</x:v>
      </x:c>
      <x:c r="E847" s="2" t="n">
        <x:v>16</x:v>
      </x:c>
      <x:c r="F847" s="2" t="str">
        <x:v>空</x:v>
      </x:c>
      <x:c r="G847" s="11" t="n">
        <x:v>44416.333333333336</x:v>
      </x:c>
      <x:c r="H847" s="11" t="n">
        <x:v>44416.50000000001</x:v>
      </x:c>
      <x:c r="I847" s="11" t="n">
        <x:v>44418.166655092595</x:v>
      </x:c>
      <x:c r="J847" s="9" t="n">
        <x:v>44333.54</x:v>
      </x:c>
      <x:c r="K847" s="9" t="n">
        <x:v>45986.77</x:v>
      </x:c>
      <x:c r="L847" s="9" t="n">
        <x:v>44324.673292</x:v>
      </x:c>
      <x:c r="M847" s="9" t="n">
        <x:v>45995.96735399999</x:v>
      </x:c>
      <x:c r="N847" s="10" t="n">
        <x:f>IF(F847="多",1,-1)*(K847/J847-1)</x:f>
        <x:v>-0.03729072841916059</x:v>
      </x:c>
      <x:c r="O847" s="10" t="n">
        <x:f>IF(F847="多",1,-1)*(M847/L847-1)</x:f>
        <x:v>-0.037705727710386494</x:v>
      </x:c>
      <x:c r="P847" s="10" t="n">
        <x:v>0.0010188528638551933</x:v>
      </x:c>
      <x:c r="Q847" s="10" t="n">
        <x:v>-0.0005014021390206248</x:v>
      </x:c>
      <x:c r="R847" s="10" t="n">
        <x:f>O847-P847-Q847</x:f>
        <x:v>-0.038223178435221064</x:v>
      </x:c>
      <x:c r="S847" s="9" t="n">
        <x:f>V846</x:f>
        <x:v>10260.602853358718</x:v>
      </x:c>
      <x:c r="T847" s="9" t="n">
        <x:f>S847/(1+'回测计划'!$B$33)</x:f>
        <x:v>10255.475115800818</x:v>
      </x:c>
      <x:c r="U847" s="9" t="n">
        <x:f>T847*R847</x:f>
        <x:v>-391.9968552892241</x:v>
      </x:c>
      <x:c r="V847" s="9" t="n">
        <x:f>S847+U847</x:f>
        <x:v>9868.605998069494</x:v>
      </x:c>
      <x:c r="W847" s="2" t="n">
        <x:f>IF(N847&gt;0,1,0)</x:f>
        <x:v>0</x:v>
      </x:c>
      <x:c r="X847" s="2" t="n">
        <x:f>IF(U847&gt;0,1,0)</x:f>
        <x:v>0</x:v>
      </x:c>
      <x:c r="Y847" s="9" t="n">
        <x:f>MAX(U847,0)</x:f>
        <x:v>0</x:v>
      </x:c>
      <x:c r="Z847" s="9" t="n">
        <x:f>-MIN(U847,0)</x:f>
        <x:v>391.9968552892241</x:v>
      </x:c>
    </x:row>
    <x:row r="848" ht="23" customHeight="1">
      <x:c r="A848" s="2" t="str">
        <x:v>4H-CCI-全期</x:v>
      </x:c>
      <x:c r="B848" s="2" t="str">
        <x:v>4H</x:v>
      </x:c>
      <x:c r="C848" s="2" t="str">
        <x:v>CCI</x:v>
      </x:c>
      <x:c r="D848" s="2" t="str">
        <x:v>全期</x:v>
      </x:c>
      <x:c r="E848" s="2" t="n">
        <x:v>17</x:v>
      </x:c>
      <x:c r="F848" s="2" t="str">
        <x:v>多</x:v>
      </x:c>
      <x:c r="G848" s="11" t="n">
        <x:v>44426.333333333336</x:v>
      </x:c>
      <x:c r="H848" s="11" t="n">
        <x:v>44426.50000000001</x:v>
      </x:c>
      <x:c r="I848" s="11" t="n">
        <x:v>44428.166655092595</x:v>
      </x:c>
      <x:c r="J848" s="9" t="n">
        <x:v>45083.38</x:v>
      </x:c>
      <x:c r="K848" s="9" t="n">
        <x:v>46719.82</x:v>
      </x:c>
      <x:c r="L848" s="9" t="n">
        <x:v>45092.396676</x:v>
      </x:c>
      <x:c r="M848" s="9" t="n">
        <x:v>46710.476036</x:v>
      </x:c>
      <x:c r="N848" s="10" t="n">
        <x:f>IF(F848="多",1,-1)*(K848/J848-1)</x:f>
        <x:v>0.03629807702971699</x:v>
      </x:c>
      <x:c r="O848" s="10" t="n">
        <x:f>IF(F848="多",1,-1)*(M848/L848-1)</x:f>
        <x:v>0.03588364068617378</x:v>
      </x:c>
      <x:c r="P848" s="10" t="n">
        <x:v>0.0010179418203430867</x:v>
      </x:c>
      <x:c r="Q848" s="10" t="n">
        <x:v>0.0005011351284423085</x:v>
      </x:c>
      <x:c r="R848" s="10" t="n">
        <x:f>O848-P848-Q848</x:f>
        <x:v>0.03436456373738839</x:v>
      </x:c>
      <x:c r="S848" s="9" t="n">
        <x:f>V847</x:f>
        <x:v>9868.605998069494</x:v>
      </x:c>
      <x:c r="T848" s="9" t="n">
        <x:f>S848/(1+'回测计划'!$B$33)</x:f>
        <x:v>9863.674160989</x:v>
      </x:c>
      <x:c r="U848" s="9" t="n">
        <x:f>T848*R848</x:f>
        <x:v>338.9608593901374</x:v>
      </x:c>
      <x:c r="V848" s="9" t="n">
        <x:f>S848+U848</x:f>
        <x:v>10207.566857459631</x:v>
      </x:c>
      <x:c r="W848" s="2" t="n">
        <x:f>IF(N848&gt;0,1,0)</x:f>
        <x:v>1</x:v>
      </x:c>
      <x:c r="X848" s="2" t="n">
        <x:f>IF(U848&gt;0,1,0)</x:f>
        <x:v>1</x:v>
      </x:c>
      <x:c r="Y848" s="9" t="n">
        <x:f>MAX(U848,0)</x:f>
        <x:v>338.9608593901374</x:v>
      </x:c>
      <x:c r="Z848" s="9" t="n">
        <x:f>-MIN(U848,0)</x:f>
        <x:v>0</x:v>
      </x:c>
    </x:row>
    <x:row r="849" ht="23" customHeight="1">
      <x:c r="A849" s="2" t="str">
        <x:v>4H-CCI-全期</x:v>
      </x:c>
      <x:c r="B849" s="2" t="str">
        <x:v>4H</x:v>
      </x:c>
      <x:c r="C849" s="2" t="str">
        <x:v>CCI</x:v>
      </x:c>
      <x:c r="D849" s="2" t="str">
        <x:v>全期</x:v>
      </x:c>
      <x:c r="E849" s="2" t="n">
        <x:v>18</x:v>
      </x:c>
      <x:c r="F849" s="2" t="str">
        <x:v>多</x:v>
      </x:c>
      <x:c r="G849" s="11" t="n">
        <x:v>44452.50000000001</x:v>
      </x:c>
      <x:c r="H849" s="11" t="n">
        <x:v>44452.666666666664</x:v>
      </x:c>
      <x:c r="I849" s="11" t="n">
        <x:v>44454.333321759266</x:v>
      </x:c>
      <x:c r="J849" s="9" t="n">
        <x:v>44488.48</x:v>
      </x:c>
      <x:c r="K849" s="9" t="n">
        <x:v>47087.18</x:v>
      </x:c>
      <x:c r="L849" s="9" t="n">
        <x:v>44497.377696</x:v>
      </x:c>
      <x:c r="M849" s="9" t="n">
        <x:v>47077.762564000004</x:v>
      </x:c>
      <x:c r="N849" s="10" t="n">
        <x:f>IF(F849="多",1,-1)*(K849/J849-1)</x:f>
        <x:v>0.05841287452392163</x:v>
      </x:c>
      <x:c r="O849" s="10" t="n">
        <x:f>IF(F849="多",1,-1)*(M849/L849-1)</x:f>
        <x:v>0.05798959403021087</x:v>
      </x:c>
      <x:c r="P849" s="10" t="n">
        <x:v>0.0010289947970151055</x:v>
      </x:c>
      <x:c r="Q849" s="10" t="n">
        <x:v>0.0005085761492420461</x:v>
      </x:c>
      <x:c r="R849" s="10" t="n">
        <x:f>O849-P849-Q849</x:f>
        <x:v>0.056452023083953716</x:v>
      </x:c>
      <x:c r="S849" s="9" t="n">
        <x:f>V848</x:f>
        <x:v>10207.566857459631</x:v>
      </x:c>
      <x:c r="T849" s="9" t="n">
        <x:f>S849/(1+'回测计划'!$B$33)</x:f>
        <x:v>10202.465624647308</x:v>
      </x:c>
      <x:c r="U849" s="9" t="n">
        <x:f>T849*R849</x:f>
        <x:v>575.9498249558341</x:v>
      </x:c>
      <x:c r="V849" s="9" t="n">
        <x:f>S849+U849</x:f>
        <x:v>10783.516682415466</x:v>
      </x:c>
      <x:c r="W849" s="2" t="n">
        <x:f>IF(N849&gt;0,1,0)</x:f>
        <x:v>1</x:v>
      </x:c>
      <x:c r="X849" s="2" t="n">
        <x:f>IF(U849&gt;0,1,0)</x:f>
        <x:v>1</x:v>
      </x:c>
      <x:c r="Y849" s="9" t="n">
        <x:f>MAX(U849,0)</x:f>
        <x:v>575.9498249558341</x:v>
      </x:c>
      <x:c r="Z849" s="9" t="n">
        <x:f>-MIN(U849,0)</x:f>
        <x:v>0</x:v>
      </x:c>
    </x:row>
    <x:row r="850" ht="23" customHeight="1">
      <x:c r="A850" s="2" t="str">
        <x:v>4H-CCI-全期</x:v>
      </x:c>
      <x:c r="B850" s="2" t="str">
        <x:v>4H</x:v>
      </x:c>
      <x:c r="C850" s="2" t="str">
        <x:v>CCI</x:v>
      </x:c>
      <x:c r="D850" s="2" t="str">
        <x:v>全期</x:v>
      </x:c>
      <x:c r="E850" s="2" t="n">
        <x:v>19</x:v>
      </x:c>
      <x:c r="F850" s="2" t="str">
        <x:v>空</x:v>
      </x:c>
      <x:c r="G850" s="11" t="n">
        <x:v>44474.166666666664</x:v>
      </x:c>
      <x:c r="H850" s="11" t="n">
        <x:v>44474.333333333336</x:v>
      </x:c>
      <x:c r="I850" s="11" t="n">
        <x:v>44475.99998842592</x:v>
      </x:c>
      <x:c r="J850" s="9" t="n">
        <x:v>49199.78</x:v>
      </x:c>
      <x:c r="K850" s="9" t="n">
        <x:v>55014.04</x:v>
      </x:c>
      <x:c r="L850" s="9" t="n">
        <x:v>49189.940044</x:v>
      </x:c>
      <x:c r="M850" s="9" t="n">
        <x:v>55025.042808</x:v>
      </x:c>
      <x:c r="N850" s="10" t="n">
        <x:f>IF(F850="多",1,-1)*(K850/J850-1)</x:f>
        <x:v>-0.11817654469186656</x:v>
      </x:c>
      <x:c r="O850" s="10" t="n">
        <x:f>IF(F850="多",1,-1)*(M850/L850-1)</x:f>
        <x:v>-0.11862390478176121</x:v>
      </x:c>
      <x:c r="P850" s="10" t="n">
        <x:v>0.0010593119523908804</x:v>
      </x:c>
      <x:c r="Q850" s="10" t="n">
        <x:v>-0.00028642248253600333</x:v>
      </x:c>
      <x:c r="R850" s="10" t="n">
        <x:f>O850-P850-Q850</x:f>
        <x:v>-0.11939679425161609</x:v>
      </x:c>
      <x:c r="S850" s="9" t="n">
        <x:f>V849</x:f>
        <x:v>10783.516682415466</x:v>
      </x:c>
      <x:c r="T850" s="9" t="n">
        <x:f>S850/(1+'回测计划'!$B$33)</x:f>
        <x:v>10778.127618606164</x:v>
      </x:c>
      <x:c r="U850" s="9" t="n">
        <x:f>T850*R850</x:f>
        <x:v>-1286.873885696381</x:v>
      </x:c>
      <x:c r="V850" s="9" t="n">
        <x:f>S850+U850</x:f>
        <x:v>9496.642796719085</x:v>
      </x:c>
      <x:c r="W850" s="2" t="n">
        <x:f>IF(N850&gt;0,1,0)</x:f>
        <x:v>0</x:v>
      </x:c>
      <x:c r="X850" s="2" t="n">
        <x:f>IF(U850&gt;0,1,0)</x:f>
        <x:v>0</x:v>
      </x:c>
      <x:c r="Y850" s="9" t="n">
        <x:f>MAX(U850,0)</x:f>
        <x:v>0</x:v>
      </x:c>
      <x:c r="Z850" s="9" t="n">
        <x:f>-MIN(U850,0)</x:f>
        <x:v>1286.873885696381</x:v>
      </x:c>
    </x:row>
    <x:row r="851" ht="23" customHeight="1">
      <x:c r="A851" s="2" t="str">
        <x:v>4H-CCI-全期</x:v>
      </x:c>
      <x:c r="B851" s="2" t="str">
        <x:v>4H</x:v>
      </x:c>
      <x:c r="C851" s="2" t="str">
        <x:v>CCI</x:v>
      </x:c>
      <x:c r="D851" s="2" t="str">
        <x:v>全期</x:v>
      </x:c>
      <x:c r="E851" s="2" t="n">
        <x:v>20</x:v>
      </x:c>
      <x:c r="F851" s="2" t="str">
        <x:v>空</x:v>
      </x:c>
      <x:c r="G851" s="11" t="n">
        <x:v>44476.00000000001</x:v>
      </x:c>
      <x:c r="H851" s="11" t="n">
        <x:v>44476.166666666664</x:v>
      </x:c>
      <x:c r="I851" s="11" t="n">
        <x:v>44477.833321759266</x:v>
      </x:c>
      <x:c r="J851" s="9" t="n">
        <x:v>55078.55</x:v>
      </x:c>
      <x:c r="K851" s="9" t="n">
        <x:v>55300.99</x:v>
      </x:c>
      <x:c r="L851" s="9" t="n">
        <x:v>55067.53429</x:v>
      </x:c>
      <x:c r="M851" s="9" t="n">
        <x:v>55312.050198</x:v>
      </x:c>
      <x:c r="N851" s="10" t="n">
        <x:f>IF(F851="多",1,-1)*(K851/J851-1)</x:f>
        <x:v>-0.0040385957872890454</x:v>
      </x:c>
      <x:c r="O851" s="10" t="n">
        <x:f>IF(F851="多",1,-1)*(M851/L851-1)</x:f>
        <x:v>-0.0044402915647594465</x:v>
      </x:c>
      <x:c r="P851" s="10" t="n">
        <x:v>0.00100222014578238</x:v>
      </x:c>
      <x:c r="Q851" s="10" t="n">
        <x:v>-0.0012698431832910365</x:v>
      </x:c>
      <x:c r="R851" s="10" t="n">
        <x:f>O851-P851-Q851</x:f>
        <x:v>-0.00417266852725079</x:v>
      </x:c>
      <x:c r="S851" s="9" t="n">
        <x:f>V850</x:f>
        <x:v>9496.642796719085</x:v>
      </x:c>
      <x:c r="T851" s="9" t="n">
        <x:f>S851/(1+'回测计划'!$B$33)</x:f>
        <x:v>9491.896848294939</x:v>
      </x:c>
      <x:c r="U851" s="9" t="n">
        <x:f>T851*R851</x:f>
        <x:v>-39.60653924279126</x:v>
      </x:c>
      <x:c r="V851" s="9" t="n">
        <x:f>S851+U851</x:f>
        <x:v>9457.036257476293</x:v>
      </x:c>
      <x:c r="W851" s="2" t="n">
        <x:f>IF(N851&gt;0,1,0)</x:f>
        <x:v>0</x:v>
      </x:c>
      <x:c r="X851" s="2" t="n">
        <x:f>IF(U851&gt;0,1,0)</x:f>
        <x:v>0</x:v>
      </x:c>
      <x:c r="Y851" s="9" t="n">
        <x:f>MAX(U851,0)</x:f>
        <x:v>0</x:v>
      </x:c>
      <x:c r="Z851" s="9" t="n">
        <x:f>-MIN(U851,0)</x:f>
        <x:v>39.60653924279126</x:v>
      </x:c>
    </x:row>
    <x:row r="852" ht="23" customHeight="1">
      <x:c r="A852" s="2" t="str">
        <x:v>4H-CCI-全期</x:v>
      </x:c>
      <x:c r="B852" s="2" t="str">
        <x:v>4H</x:v>
      </x:c>
      <x:c r="C852" s="2" t="str">
        <x:v>CCI</x:v>
      </x:c>
      <x:c r="D852" s="2" t="str">
        <x:v>全期</x:v>
      </x:c>
      <x:c r="E852" s="2" t="n">
        <x:v>21</x:v>
      </x:c>
      <x:c r="F852" s="2" t="str">
        <x:v>空</x:v>
      </x:c>
      <x:c r="G852" s="11" t="n">
        <x:v>44488.50000000001</x:v>
      </x:c>
      <x:c r="H852" s="11" t="n">
        <x:v>44488.666666666664</x:v>
      </x:c>
      <x:c r="I852" s="11" t="n">
        <x:v>44490.333321759266</x:v>
      </x:c>
      <x:c r="J852" s="9" t="n">
        <x:v>62320.32</x:v>
      </x:c>
      <x:c r="K852" s="9" t="n">
        <x:v>66064.24</x:v>
      </x:c>
      <x:c r="L852" s="9" t="n">
        <x:v>62307.855936</x:v>
      </x:c>
      <x:c r="M852" s="9" t="n">
        <x:v>66077.452848</x:v>
      </x:c>
      <x:c r="N852" s="10" t="n">
        <x:f>IF(F852="多",1,-1)*(K852/J852-1)</x:f>
        <x:v>-0.06007542965119561</x:v>
      </x:c>
      <x:c r="O852" s="10" t="n">
        <x:f>IF(F852="多",1,-1)*(M852/L852-1)</x:f>
        <x:v>-0.060499544646055003</x:v>
      </x:c>
      <x:c r="P852" s="10" t="n">
        <x:v>0.0010302497723230276</x:v>
      </x:c>
      <x:c r="Q852" s="10" t="n">
        <x:v>-0.0009853448391381142</x:v>
      </x:c>
      <x:c r="R852" s="10" t="n">
        <x:f>O852-P852-Q852</x:f>
        <x:v>-0.06054444957923992</x:v>
      </x:c>
      <x:c r="S852" s="9" t="n">
        <x:f>V851</x:f>
        <x:v>9457.036257476293</x:v>
      </x:c>
      <x:c r="T852" s="9" t="n">
        <x:f>S852/(1+'回测计划'!$B$33)</x:f>
        <x:v>9452.310102425081</x:v>
      </x:c>
      <x:c r="U852" s="9" t="n">
        <x:f>T852*R852</x:f>
        <x:v>-572.2849124036154</x:v>
      </x:c>
      <x:c r="V852" s="9" t="n">
        <x:f>S852+U852</x:f>
        <x:v>8884.751345072678</x:v>
      </x:c>
      <x:c r="W852" s="2" t="n">
        <x:f>IF(N852&gt;0,1,0)</x:f>
        <x:v>0</x:v>
      </x:c>
      <x:c r="X852" s="2" t="n">
        <x:f>IF(U852&gt;0,1,0)</x:f>
        <x:v>0</x:v>
      </x:c>
      <x:c r="Y852" s="9" t="n">
        <x:f>MAX(U852,0)</x:f>
        <x:v>0</x:v>
      </x:c>
      <x:c r="Z852" s="9" t="n">
        <x:f>-MIN(U852,0)</x:f>
        <x:v>572.2849124036154</x:v>
      </x:c>
    </x:row>
    <x:row r="853" ht="23" customHeight="1">
      <x:c r="A853" s="2" t="str">
        <x:v>4H-CCI-全期</x:v>
      </x:c>
      <x:c r="B853" s="2" t="str">
        <x:v>4H</x:v>
      </x:c>
      <x:c r="C853" s="2" t="str">
        <x:v>CCI</x:v>
      </x:c>
      <x:c r="D853" s="2" t="str">
        <x:v>全期</x:v>
      </x:c>
      <x:c r="E853" s="2" t="n">
        <x:v>22</x:v>
      </x:c>
      <x:c r="F853" s="2" t="str">
        <x:v>多</x:v>
      </x:c>
      <x:c r="G853" s="11" t="n">
        <x:v>44506.00000000001</x:v>
      </x:c>
      <x:c r="H853" s="11" t="n">
        <x:v>44506.166666666664</x:v>
      </x:c>
      <x:c r="I853" s="11" t="n">
        <x:v>44507.833321759266</x:v>
      </x:c>
      <x:c r="J853" s="9" t="n">
        <x:v>61152.78</x:v>
      </x:c>
      <x:c r="K853" s="9" t="n">
        <x:v>61957.18</x:v>
      </x:c>
      <x:c r="L853" s="9" t="n">
        <x:v>61165.010556</x:v>
      </x:c>
      <x:c r="M853" s="9" t="n">
        <x:v>61944.788564</x:v>
      </x:c>
      <x:c r="N853" s="10" t="n">
        <x:f>IF(F853="多",1,-1)*(K853/J853-1)</x:f>
        <x:v>0.013153940017117893</x:v>
      </x:c>
      <x:c r="O853" s="10" t="n">
        <x:f>IF(F853="多",1,-1)*(M853/L853-1)</x:f>
        <x:v>0.012748759477218874</x:v>
      </x:c>
      <x:c r="P853" s="10" t="n">
        <x:v>0.0010063743797386095</x:v>
      </x:c>
      <x:c r="Q853" s="10" t="n">
        <x:v>0.0018948999985307655</x:v>
      </x:c>
      <x:c r="R853" s="10" t="n">
        <x:f>O853-P853-Q853</x:f>
        <x:v>0.0098474850989495</x:v>
      </x:c>
      <x:c r="S853" s="9" t="n">
        <x:f>V852</x:f>
        <x:v>8884.751345072678</x:v>
      </x:c>
      <x:c r="T853" s="9" t="n">
        <x:f>S853/(1+'回测计划'!$B$33)</x:f>
        <x:v>8880.31118947794</x:v>
      </x:c>
      <x:c r="U853" s="9" t="n">
        <x:f>T853*R853</x:f>
        <x:v>87.44873211241851</x:v>
      </x:c>
      <x:c r="V853" s="9" t="n">
        <x:f>S853+U853</x:f>
        <x:v>8972.200077185096</x:v>
      </x:c>
      <x:c r="W853" s="2" t="n">
        <x:f>IF(N853&gt;0,1,0)</x:f>
        <x:v>1</x:v>
      </x:c>
      <x:c r="X853" s="2" t="n">
        <x:f>IF(U853&gt;0,1,0)</x:f>
        <x:v>1</x:v>
      </x:c>
      <x:c r="Y853" s="9" t="n">
        <x:f>MAX(U853,0)</x:f>
        <x:v>87.44873211241851</x:v>
      </x:c>
      <x:c r="Z853" s="9" t="n">
        <x:f>-MIN(U853,0)</x:f>
        <x:v>0</x:v>
      </x:c>
    </x:row>
    <x:row r="854" ht="23" customHeight="1">
      <x:c r="A854" s="2" t="str">
        <x:v>4H-CCI-全期</x:v>
      </x:c>
      <x:c r="B854" s="2" t="str">
        <x:v>4H</x:v>
      </x:c>
      <x:c r="C854" s="2" t="str">
        <x:v>CCI</x:v>
      </x:c>
      <x:c r="D854" s="2" t="str">
        <x:v>全期</x:v>
      </x:c>
      <x:c r="E854" s="2" t="n">
        <x:v>23</x:v>
      </x:c>
      <x:c r="F854" s="2" t="str">
        <x:v>多</x:v>
      </x:c>
      <x:c r="G854" s="11" t="n">
        <x:v>44540.166666666664</x:v>
      </x:c>
      <x:c r="H854" s="11" t="n">
        <x:v>44540.333333333336</x:v>
      </x:c>
      <x:c r="I854" s="11" t="n">
        <x:v>44541.99998842592</x:v>
      </x:c>
      <x:c r="J854" s="9" t="n">
        <x:v>47539.34</x:v>
      </x:c>
      <x:c r="K854" s="9" t="n">
        <x:v>48730.51</x:v>
      </x:c>
      <x:c r="L854" s="9" t="n">
        <x:v>47548.847868</x:v>
      </x:c>
      <x:c r="M854" s="9" t="n">
        <x:v>48720.763898000005</x:v>
      </x:c>
      <x:c r="N854" s="10" t="n">
        <x:f>IF(F854="多",1,-1)*(K854/J854-1)</x:f>
        <x:v>0.025056511091656075</x:v>
      </x:c>
      <x:c r="O854" s="10" t="n">
        <x:f>IF(F854="多",1,-1)*(M854/L854-1)</x:f>
        <x:v>0.02464657047534269</x:v>
      </x:c>
      <x:c r="P854" s="10" t="n">
        <x:v>0.0010123232852376715</x:v>
      </x:c>
      <x:c r="Q854" s="10" t="n">
        <x:v>0.0004012916370333121</x:v>
      </x:c>
      <x:c r="R854" s="10" t="n">
        <x:f>O854-P854-Q854</x:f>
        <x:v>0.023232955553071703</x:v>
      </x:c>
      <x:c r="S854" s="9" t="n">
        <x:f>V853</x:f>
        <x:v>8972.200077185096</x:v>
      </x:c>
      <x:c r="T854" s="9" t="n">
        <x:f>S854/(1+'回测计划'!$B$33)</x:f>
        <x:v>8967.716219075559</x:v>
      </x:c>
      <x:c r="U854" s="9" t="n">
        <x:f>T854*R854</x:f>
        <x:v>208.3465523303427</x:v>
      </x:c>
      <x:c r="V854" s="9" t="n">
        <x:f>S854+U854</x:f>
        <x:v>9180.546629515438</x:v>
      </x:c>
      <x:c r="W854" s="2" t="n">
        <x:f>IF(N854&gt;0,1,0)</x:f>
        <x:v>1</x:v>
      </x:c>
      <x:c r="X854" s="2" t="n">
        <x:f>IF(U854&gt;0,1,0)</x:f>
        <x:v>1</x:v>
      </x:c>
      <x:c r="Y854" s="9" t="n">
        <x:f>MAX(U854,0)</x:f>
        <x:v>208.3465523303427</x:v>
      </x:c>
      <x:c r="Z854" s="9" t="n">
        <x:f>-MIN(U854,0)</x:f>
        <x:v>0</x:v>
      </x:c>
    </x:row>
    <x:row r="855" ht="23" customHeight="1">
      <x:c r="A855" s="2" t="str">
        <x:v>4H-CCI-全期</x:v>
      </x:c>
      <x:c r="B855" s="2" t="str">
        <x:v>4H</x:v>
      </x:c>
      <x:c r="C855" s="2" t="str">
        <x:v>CCI</x:v>
      </x:c>
      <x:c r="D855" s="2" t="str">
        <x:v>全期</x:v>
      </x:c>
      <x:c r="E855" s="2" t="n">
        <x:v>24</x:v>
      </x:c>
      <x:c r="F855" s="2" t="str">
        <x:v>多</x:v>
      </x:c>
      <x:c r="G855" s="11" t="n">
        <x:v>44546.00000000001</x:v>
      </x:c>
      <x:c r="H855" s="11" t="n">
        <x:v>44546.166666666664</x:v>
      </x:c>
      <x:c r="I855" s="11" t="n">
        <x:v>44547.833321759266</x:v>
      </x:c>
      <x:c r="J855" s="9" t="n">
        <x:v>48656.02</x:v>
      </x:c>
      <x:c r="K855" s="9" t="n">
        <x:v>47100</x:v>
      </x:c>
      <x:c r="L855" s="9" t="n">
        <x:v>48665.75120399999</x:v>
      </x:c>
      <x:c r="M855" s="9" t="n">
        <x:v>47090.58</x:v>
      </x:c>
      <x:c r="N855" s="10" t="n">
        <x:f>IF(F855="多",1,-1)*(K855/J855-1)</x:f>
        <x:v>-0.03198000987339278</x:v>
      </x:c>
      <x:c r="O855" s="10" t="n">
        <x:f>IF(F855="多",1,-1)*(M855/L855-1)</x:f>
        <x:v>-0.032367140443329334</x:v>
      </x:c>
      <x:c r="P855" s="10" t="n">
        <x:v>0.0009838164297783353</x:v>
      </x:c>
      <x:c r="Q855" s="10" t="n">
        <x:v>0.0004947885813796381</x:v>
      </x:c>
      <x:c r="R855" s="10" t="n">
        <x:f>O855-P855-Q855</x:f>
        <x:v>-0.033845745454487305</x:v>
      </x:c>
      <x:c r="S855" s="9" t="n">
        <x:f>V854</x:f>
        <x:v>9180.546629515438</x:v>
      </x:c>
      <x:c r="T855" s="9" t="n">
        <x:f>S855/(1+'回测计划'!$B$33)</x:f>
        <x:v>9175.958650190343</x:v>
      </x:c>
      <x:c r="U855" s="9" t="n">
        <x:f>T855*R855</x:f>
        <x:v>-310.5671607752433</x:v>
      </x:c>
      <x:c r="V855" s="9" t="n">
        <x:f>S855+U855</x:f>
        <x:v>8869.979468740195</x:v>
      </x:c>
      <x:c r="W855" s="2" t="n">
        <x:f>IF(N855&gt;0,1,0)</x:f>
        <x:v>0</x:v>
      </x:c>
      <x:c r="X855" s="2" t="n">
        <x:f>IF(U855&gt;0,1,0)</x:f>
        <x:v>0</x:v>
      </x:c>
      <x:c r="Y855" s="9" t="n">
        <x:f>MAX(U855,0)</x:f>
        <x:v>0</x:v>
      </x:c>
      <x:c r="Z855" s="9" t="n">
        <x:f>-MIN(U855,0)</x:f>
        <x:v>310.5671607752433</x:v>
      </x:c>
    </x:row>
    <x:row r="856" ht="23" customHeight="1">
      <x:c r="A856" s="2" t="str">
        <x:v>4H-CCI-全期</x:v>
      </x:c>
      <x:c r="B856" s="2" t="str">
        <x:v>4H</x:v>
      </x:c>
      <x:c r="C856" s="2" t="str">
        <x:v>CCI</x:v>
      </x:c>
      <x:c r="D856" s="2" t="str">
        <x:v>全期</x:v>
      </x:c>
      <x:c r="E856" s="2" t="n">
        <x:v>25</x:v>
      </x:c>
      <x:c r="F856" s="2" t="str">
        <x:v>空</x:v>
      </x:c>
      <x:c r="G856" s="11" t="n">
        <x:v>44555.166666666664</x:v>
      </x:c>
      <x:c r="H856" s="11" t="n">
        <x:v>44555.333333333336</x:v>
      </x:c>
      <x:c r="I856" s="11" t="n">
        <x:v>44556.99998842592</x:v>
      </x:c>
      <x:c r="J856" s="9" t="n">
        <x:v>50809.37</x:v>
      </x:c>
      <x:c r="K856" s="9" t="n">
        <x:v>50039.1</x:v>
      </x:c>
      <x:c r="L856" s="9" t="n">
        <x:v>50799.208126000005</x:v>
      </x:c>
      <x:c r="M856" s="9" t="n">
        <x:v>50049.10782</x:v>
      </x:c>
      <x:c r="N856" s="10" t="n">
        <x:f>IF(F856="多",1,-1)*(K856/J856-1)</x:f>
        <x:v>0.015159999031674753</x:v>
      </x:c>
      <x:c r="O856" s="10" t="n">
        <x:f>IF(F856="多",1,-1)*(M856/L856-1)</x:f>
        <x:v>0.014765984228326867</x:v>
      </x:c>
      <x:c r="P856" s="10" t="n">
        <x:v>0.0009926170078858366</x:v>
      </x:c>
      <x:c r="Q856" s="10" t="n">
        <x:v>-0.0003974566286529951</x:v>
      </x:c>
      <x:c r="R856" s="10" t="n">
        <x:f>O856-P856-Q856</x:f>
        <x:v>0.014170823849094025</x:v>
      </x:c>
      <x:c r="S856" s="9" t="n">
        <x:f>V855</x:f>
        <x:v>8869.979468740195</x:v>
      </x:c>
      <x:c r="T856" s="9" t="n">
        <x:f>S856/(1+'回测计划'!$B$33)</x:f>
        <x:v>8865.546695392499</x:v>
      </x:c>
      <x:c r="U856" s="9" t="n">
        <x:f>T856*R856</x:f>
        <x:v>125.63210054632475</x:v>
      </x:c>
      <x:c r="V856" s="9" t="n">
        <x:f>S856+U856</x:f>
        <x:v>8995.61156928652</x:v>
      </x:c>
      <x:c r="W856" s="2" t="n">
        <x:f>IF(N856&gt;0,1,0)</x:f>
        <x:v>1</x:v>
      </x:c>
      <x:c r="X856" s="2" t="n">
        <x:f>IF(U856&gt;0,1,0)</x:f>
        <x:v>1</x:v>
      </x:c>
      <x:c r="Y856" s="9" t="n">
        <x:f>MAX(U856,0)</x:f>
        <x:v>125.63210054632475</x:v>
      </x:c>
      <x:c r="Z856" s="9" t="n">
        <x:f>-MIN(U856,0)</x:f>
        <x:v>0</x:v>
      </x:c>
    </x:row>
    <x:row r="857" ht="23" customHeight="1">
      <x:c r="A857" s="2" t="str">
        <x:v>4H-CCI-全期</x:v>
      </x:c>
      <x:c r="B857" s="2" t="str">
        <x:v>4H</x:v>
      </x:c>
      <x:c r="C857" s="2" t="str">
        <x:v>CCI</x:v>
      </x:c>
      <x:c r="D857" s="2" t="str">
        <x:v>全期</x:v>
      </x:c>
      <x:c r="E857" s="2" t="n">
        <x:v>26</x:v>
      </x:c>
      <x:c r="F857" s="2" t="str">
        <x:v>空</x:v>
      </x:c>
      <x:c r="G857" s="11" t="n">
        <x:v>44558.00000000001</x:v>
      </x:c>
      <x:c r="H857" s="11" t="n">
        <x:v>44558.166666666664</x:v>
      </x:c>
      <x:c r="I857" s="11" t="n">
        <x:v>44559.833321759266</x:v>
      </x:c>
      <x:c r="J857" s="9" t="n">
        <x:v>51207.93</x:v>
      </x:c>
      <x:c r="K857" s="9" t="n">
        <x:v>47734.91</x:v>
      </x:c>
      <x:c r="L857" s="9" t="n">
        <x:v>51197.688414000004</x:v>
      </x:c>
      <x:c r="M857" s="9" t="n">
        <x:v>47744.456982</x:v>
      </x:c>
      <x:c r="N857" s="10" t="n">
        <x:f>IF(F857="多",1,-1)*(K857/J857-1)</x:f>
        <x:v>0.06782191742567989</x:v>
      </x:c>
      <x:c r="O857" s="10" t="n">
        <x:f>IF(F857="多",1,-1)*(M857/L857-1)</x:f>
        <x:v>0.06744897160348584</x:v>
      </x:c>
      <x:c r="P857" s="10" t="n">
        <x:v>0.000966275514198257</x:v>
      </x:c>
      <x:c r="Q857" s="10" t="n">
        <x:v>-0.0004764104934340966</x:v>
      </x:c>
      <x:c r="R857" s="10" t="n">
        <x:f>O857-P857-Q857</x:f>
        <x:v>0.06695910658272168</x:v>
      </x:c>
      <x:c r="S857" s="9" t="n">
        <x:f>V856</x:f>
        <x:v>8995.61156928652</x:v>
      </x:c>
      <x:c r="T857" s="9" t="n">
        <x:f>S857/(1+'回测计划'!$B$33)</x:f>
        <x:v>8991.116011280881</x:v>
      </x:c>
      <x:c r="U857" s="9" t="n">
        <x:f>T857*R857</x:f>
        <x:v>602.037095296972</x:v>
      </x:c>
      <x:c r="V857" s="9" t="n">
        <x:f>S857+U857</x:f>
        <x:v>9597.648664583492</x:v>
      </x:c>
      <x:c r="W857" s="2" t="n">
        <x:f>IF(N857&gt;0,1,0)</x:f>
        <x:v>1</x:v>
      </x:c>
      <x:c r="X857" s="2" t="n">
        <x:f>IF(U857&gt;0,1,0)</x:f>
        <x:v>1</x:v>
      </x:c>
      <x:c r="Y857" s="9" t="n">
        <x:f>MAX(U857,0)</x:f>
        <x:v>602.037095296972</x:v>
      </x:c>
      <x:c r="Z857" s="9" t="n">
        <x:f>-MIN(U857,0)</x:f>
        <x:v>0</x:v>
      </x:c>
    </x:row>
    <x:row r="858" ht="23" customHeight="1">
      <x:c r="A858" s="2" t="str">
        <x:v>4H-CCI-全期</x:v>
      </x:c>
      <x:c r="B858" s="2" t="str">
        <x:v>4H</x:v>
      </x:c>
      <x:c r="C858" s="2" t="str">
        <x:v>CCI</x:v>
      </x:c>
      <x:c r="D858" s="2" t="str">
        <x:v>全期</x:v>
      </x:c>
      <x:c r="E858" s="2" t="n">
        <x:v>27</x:v>
      </x:c>
      <x:c r="F858" s="2" t="str">
        <x:v>多</x:v>
      </x:c>
      <x:c r="G858" s="11" t="n">
        <x:v>44560.333333333336</x:v>
      </x:c>
      <x:c r="H858" s="11" t="n">
        <x:v>44560.50000000001</x:v>
      </x:c>
      <x:c r="I858" s="11" t="n">
        <x:v>44562.166655092595</x:v>
      </x:c>
      <x:c r="J858" s="9" t="n">
        <x:v>46495.87</x:v>
      </x:c>
      <x:c r="K858" s="9" t="n">
        <x:v>45707.62</x:v>
      </x:c>
      <x:c r="L858" s="9" t="n">
        <x:v>46505.169174</x:v>
      </x:c>
      <x:c r="M858" s="9" t="n">
        <x:v>45698.478476000004</x:v>
      </x:c>
      <x:c r="N858" s="10" t="n">
        <x:f>IF(F858="多",1,-1)*(K858/J858-1)</x:f>
        <x:v>-0.016953118631826913</x:v>
      </x:c>
      <x:c r="O858" s="10" t="n">
        <x:f>IF(F858="多",1,-1)*(M858/L858-1)</x:f>
        <x:v>-0.01734625875634921</x:v>
      </x:c>
      <x:c r="P858" s="10" t="n">
        <x:v>0.0009913268706218256</x:v>
      </x:c>
      <x:c r="Q858" s="10" t="n">
        <x:v>0.0003755774635342372</x:v>
      </x:c>
      <x:c r="R858" s="10" t="n">
        <x:f>O858-P858-Q858</x:f>
        <x:v>-0.01871316309050527</x:v>
      </x:c>
      <x:c r="S858" s="9" t="n">
        <x:f>V857</x:f>
        <x:v>9597.648664583492</x:v>
      </x:c>
      <x:c r="T858" s="9" t="n">
        <x:f>S858/(1+'回测计划'!$B$33)</x:f>
        <x:v>9592.85223846426</x:v>
      </x:c>
      <x:c r="U858" s="9" t="n">
        <x:f>T858*R858</x:f>
        <x:v>-179.51260844150028</x:v>
      </x:c>
      <x:c r="V858" s="9" t="n">
        <x:f>S858+U858</x:f>
        <x:v>9418.136056141992</x:v>
      </x:c>
      <x:c r="W858" s="2" t="n">
        <x:f>IF(N858&gt;0,1,0)</x:f>
        <x:v>0</x:v>
      </x:c>
      <x:c r="X858" s="2" t="n">
        <x:f>IF(U858&gt;0,1,0)</x:f>
        <x:v>0</x:v>
      </x:c>
      <x:c r="Y858" s="9" t="n">
        <x:f>MAX(U858,0)</x:f>
        <x:v>0</x:v>
      </x:c>
      <x:c r="Z858" s="9" t="n">
        <x:f>-MIN(U858,0)</x:f>
        <x:v>179.51260844150028</x:v>
      </x:c>
    </x:row>
    <x:row r="859" ht="23" customHeight="1">
      <x:c r="A859" s="2" t="str">
        <x:v>4H-CCI-全期</x:v>
      </x:c>
      <x:c r="B859" s="2" t="str">
        <x:v>4H</x:v>
      </x:c>
      <x:c r="C859" s="2" t="str">
        <x:v>CCI</x:v>
      </x:c>
      <x:c r="D859" s="2" t="str">
        <x:v>全期</x:v>
      </x:c>
      <x:c r="E859" s="2" t="n">
        <x:v>28</x:v>
      </x:c>
      <x:c r="F859" s="2" t="str">
        <x:v>空</x:v>
      </x:c>
      <x:c r="G859" s="11" t="n">
        <x:v>44573.166666666664</x:v>
      </x:c>
      <x:c r="H859" s="11" t="n">
        <x:v>44573.333333333336</x:v>
      </x:c>
      <x:c r="I859" s="11" t="n">
        <x:v>44574.99998842592</x:v>
      </x:c>
      <x:c r="J859" s="9" t="n">
        <x:v>42700.69</x:v>
      </x:c>
      <x:c r="K859" s="9" t="n">
        <x:v>43170</x:v>
      </x:c>
      <x:c r="L859" s="9" t="n">
        <x:v>42692.149862000006</x:v>
      </x:c>
      <x:c r="M859" s="9" t="n">
        <x:v>43178.634</x:v>
      </x:c>
      <x:c r="N859" s="10" t="n">
        <x:f>IF(F859="多",1,-1)*(K859/J859-1)</x:f>
        <x:v>-0.010990688909242374</x:v>
      </x:c>
      <x:c r="O859" s="10" t="n">
        <x:f>IF(F859="多",1,-1)*(M859/L859-1)</x:f>
        <x:v>-0.011395166080240271</x:v>
      </x:c>
      <x:c r="P859" s="10" t="n">
        <x:v>0.0010056975830401204</x:v>
      </x:c>
      <x:c r="Q859" s="10" t="n">
        <x:v>-0.000018877296121327274</x:v>
      </x:c>
      <x:c r="R859" s="10" t="n">
        <x:f>O859-P859-Q859</x:f>
        <x:v>-0.012381986367159063</x:v>
      </x:c>
      <x:c r="S859" s="9" t="n">
        <x:f>V858</x:f>
        <x:v>9418.136056141992</x:v>
      </x:c>
      <x:c r="T859" s="9" t="n">
        <x:f>S859/(1+'回测计划'!$B$33)</x:f>
        <x:v>9413.429341471256</x:v>
      </x:c>
      <x:c r="U859" s="9" t="n">
        <x:f>T859*R859</x:f>
        <x:v>-116.5569537743122</x:v>
      </x:c>
      <x:c r="V859" s="9" t="n">
        <x:f>S859+U859</x:f>
        <x:v>9301.57910236768</x:v>
      </x:c>
      <x:c r="W859" s="2" t="n">
        <x:f>IF(N859&gt;0,1,0)</x:f>
        <x:v>0</x:v>
      </x:c>
      <x:c r="X859" s="2" t="n">
        <x:f>IF(U859&gt;0,1,0)</x:f>
        <x:v>0</x:v>
      </x:c>
      <x:c r="Y859" s="9" t="n">
        <x:f>MAX(U859,0)</x:f>
        <x:v>0</x:v>
      </x:c>
      <x:c r="Z859" s="9" t="n">
        <x:f>-MIN(U859,0)</x:f>
        <x:v>116.5569537743122</x:v>
      </x:c>
    </x:row>
    <x:row r="860" ht="23" customHeight="1">
      <x:c r="A860" s="2" t="str">
        <x:v>4H-CCI-全期</x:v>
      </x:c>
      <x:c r="B860" s="2" t="str">
        <x:v>4H</x:v>
      </x:c>
      <x:c r="C860" s="2" t="str">
        <x:v>CCI</x:v>
      </x:c>
      <x:c r="D860" s="2" t="str">
        <x:v>全期</x:v>
      </x:c>
      <x:c r="E860" s="2" t="n">
        <x:v>29</x:v>
      </x:c>
      <x:c r="F860" s="2" t="str">
        <x:v>空</x:v>
      </x:c>
      <x:c r="G860" s="11" t="n">
        <x:v>44586.333333333336</x:v>
      </x:c>
      <x:c r="H860" s="11" t="n">
        <x:v>44586.50000000001</x:v>
      </x:c>
      <x:c r="I860" s="11" t="n">
        <x:v>44588.166655092595</x:v>
      </x:c>
      <x:c r="J860" s="9" t="n">
        <x:v>36402.55</x:v>
      </x:c>
      <x:c r="K860" s="9" t="n">
        <x:v>37548.79</x:v>
      </x:c>
      <x:c r="L860" s="9" t="n">
        <x:v>36395.269490000006</x:v>
      </x:c>
      <x:c r="M860" s="9" t="n">
        <x:v>37556.299758</x:v>
      </x:c>
      <x:c r="N860" s="10" t="n">
        <x:f>IF(F860="多",1,-1)*(K860/J860-1)</x:f>
        <x:v>-0.031487904006724854</x:v>
      </x:c>
      <x:c r="O860" s="10" t="n">
        <x:f>IF(F860="多",1,-1)*(M860/L860-1)</x:f>
        <x:v>-0.03190058170386667</x:v>
      </x:c>
      <x:c r="P860" s="10" t="n">
        <x:v>0.0010159502908519333</x:v>
      </x:c>
      <x:c r="Q860" s="10" t="n">
        <x:v>0.0000757412469210121</x:v>
      </x:c>
      <x:c r="R860" s="10" t="n">
        <x:f>O860-P860-Q860</x:f>
        <x:v>-0.032992273241639614</x:v>
      </x:c>
      <x:c r="S860" s="9" t="n">
        <x:f>V859</x:f>
        <x:v>9301.57910236768</x:v>
      </x:c>
      <x:c r="T860" s="9" t="n">
        <x:f>S860/(1+'回测计划'!$B$33)</x:f>
        <x:v>9296.930637049156</x:v>
      </x:c>
      <x:c r="U860" s="9" t="n">
        <x:f>T860*R860</x:f>
        <x:v>-306.72687588609637</x:v>
      </x:c>
      <x:c r="V860" s="9" t="n">
        <x:f>S860+U860</x:f>
        <x:v>8994.852226481584</x:v>
      </x:c>
      <x:c r="W860" s="2" t="n">
        <x:f>IF(N860&gt;0,1,0)</x:f>
        <x:v>0</x:v>
      </x:c>
      <x:c r="X860" s="2" t="n">
        <x:f>IF(U860&gt;0,1,0)</x:f>
        <x:v>0</x:v>
      </x:c>
      <x:c r="Y860" s="9" t="n">
        <x:f>MAX(U860,0)</x:f>
        <x:v>0</x:v>
      </x:c>
      <x:c r="Z860" s="9" t="n">
        <x:f>-MIN(U860,0)</x:f>
        <x:v>306.72687588609637</x:v>
      </x:c>
    </x:row>
    <x:row r="861" ht="23" customHeight="1">
      <x:c r="A861" s="2" t="str">
        <x:v>4H-CCI-全期</x:v>
      </x:c>
      <x:c r="B861" s="2" t="str">
        <x:v>4H</x:v>
      </x:c>
      <x:c r="C861" s="2" t="str">
        <x:v>CCI</x:v>
      </x:c>
      <x:c r="D861" s="2" t="str">
        <x:v>全期</x:v>
      </x:c>
      <x:c r="E861" s="2" t="n">
        <x:v>30</x:v>
      </x:c>
      <x:c r="F861" s="2" t="str">
        <x:v>空</x:v>
      </x:c>
      <x:c r="G861" s="11" t="n">
        <x:v>44591.666666666664</x:v>
      </x:c>
      <x:c r="H861" s="11" t="n">
        <x:v>44591.833333333336</x:v>
      </x:c>
      <x:c r="I861" s="11" t="n">
        <x:v>44593.49998842592</x:v>
      </x:c>
      <x:c r="J861" s="9" t="n">
        <x:v>38095.46</x:v>
      </x:c>
      <x:c r="K861" s="9" t="n">
        <x:v>38570.11</x:v>
      </x:c>
      <x:c r="L861" s="9" t="n">
        <x:v>38087.840908</x:v>
      </x:c>
      <x:c r="M861" s="9" t="n">
        <x:v>38577.824022</x:v>
      </x:c>
      <x:c r="N861" s="10" t="n">
        <x:f>IF(F861="多",1,-1)*(K861/J861-1)</x:f>
        <x:v>-0.012459489923471345</x:v>
      </x:c>
      <x:c r="O861" s="10" t="n">
        <x:f>IF(F861="多",1,-1)*(M861/L861-1)</x:f>
        <x:v>-0.012864554732402445</x:v>
      </x:c>
      <x:c r="P861" s="10" t="n">
        <x:v>0.0010064322773662014</x:v>
      </x:c>
      <x:c r="Q861" s="10" t="n">
        <x:v>-0.000020388907627371435</x:v>
      </x:c>
      <x:c r="R861" s="10" t="n">
        <x:f>O861-P861-Q861</x:f>
        <x:v>-0.013850598102141273</x:v>
      </x:c>
      <x:c r="S861" s="9" t="n">
        <x:f>V860</x:f>
        <x:v>8994.852226481584</x:v>
      </x:c>
      <x:c r="T861" s="9" t="n">
        <x:f>S861/(1+'回测计划'!$B$33)</x:f>
        <x:v>8990.357047957605</x:v>
      </x:c>
      <x:c r="U861" s="9" t="n">
        <x:f>T861*R861</x:f>
        <x:v>-124.52182226601401</x:v>
      </x:c>
      <x:c r="V861" s="9" t="n">
        <x:f>S861+U861</x:f>
        <x:v>8870.33040421557</x:v>
      </x:c>
      <x:c r="W861" s="2" t="n">
        <x:f>IF(N861&gt;0,1,0)</x:f>
        <x:v>0</x:v>
      </x:c>
      <x:c r="X861" s="2" t="n">
        <x:f>IF(U861&gt;0,1,0)</x:f>
        <x:v>0</x:v>
      </x:c>
      <x:c r="Y861" s="9" t="n">
        <x:f>MAX(U861,0)</x:f>
        <x:v>0</x:v>
      </x:c>
      <x:c r="Z861" s="9" t="n">
        <x:f>-MIN(U861,0)</x:f>
        <x:v>124.52182226601401</x:v>
      </x:c>
    </x:row>
    <x:row r="862" ht="23" customHeight="1">
      <x:c r="A862" s="2" t="str">
        <x:v>4H-CCI-全期</x:v>
      </x:c>
      <x:c r="B862" s="2" t="str">
        <x:v>4H</x:v>
      </x:c>
      <x:c r="C862" s="2" t="str">
        <x:v>CCI</x:v>
      </x:c>
      <x:c r="D862" s="2" t="str">
        <x:v>全期</x:v>
      </x:c>
      <x:c r="E862" s="2" t="n">
        <x:v>31</x:v>
      </x:c>
      <x:c r="F862" s="2" t="str">
        <x:v>空</x:v>
      </x:c>
      <x:c r="G862" s="11" t="n">
        <x:v>44593.50000000001</x:v>
      </x:c>
      <x:c r="H862" s="11" t="n">
        <x:v>44593.666666666664</x:v>
      </x:c>
      <x:c r="I862" s="11" t="n">
        <x:v>44595.333321759266</x:v>
      </x:c>
      <x:c r="J862" s="9" t="n">
        <x:v>38420.65</x:v>
      </x:c>
      <x:c r="K862" s="9" t="n">
        <x:v>36892.03</x:v>
      </x:c>
      <x:c r="L862" s="9" t="n">
        <x:v>38412.96587</x:v>
      </x:c>
      <x:c r="M862" s="9" t="n">
        <x:v>36899.408405999995</x:v>
      </x:c>
      <x:c r="N862" s="10" t="n">
        <x:f>IF(F862="多",1,-1)*(K862/J862-1)</x:f>
        <x:v>0.039786416939848857</x:v>
      </x:c>
      <x:c r="O862" s="10" t="n">
        <x:f>IF(F862="多",1,-1)*(M862/L862-1)</x:f>
        <x:v>0.03940225467417169</x:v>
      </x:c>
      <x:c r="P862" s="10" t="n">
        <x:v>0.0009802988726629143</x:v>
      </x:c>
      <x:c r="Q862" s="10" t="n">
        <x:v>-0.00003236945368934013</x:v>
      </x:c>
      <x:c r="R862" s="10" t="n">
        <x:f>O862-P862-Q862</x:f>
        <x:v>0.03845432525519812</x:v>
      </x:c>
      <x:c r="S862" s="9" t="n">
        <x:f>V861</x:f>
        <x:v>8870.33040421557</x:v>
      </x:c>
      <x:c r="T862" s="9" t="n">
        <x:f>S862/(1+'回测计划'!$B$33)</x:f>
        <x:v>8865.897455487828</x:v>
      </x:c>
      <x:c r="U862" s="9" t="n">
        <x:f>T862*R862</x:f>
        <x:v>340.9321044325623</x:v>
      </x:c>
      <x:c r="V862" s="9" t="n">
        <x:f>S862+U862</x:f>
        <x:v>9211.262508648133</x:v>
      </x:c>
      <x:c r="W862" s="2" t="n">
        <x:f>IF(N862&gt;0,1,0)</x:f>
        <x:v>1</x:v>
      </x:c>
      <x:c r="X862" s="2" t="n">
        <x:f>IF(U862&gt;0,1,0)</x:f>
        <x:v>1</x:v>
      </x:c>
      <x:c r="Y862" s="9" t="n">
        <x:f>MAX(U862,0)</x:f>
        <x:v>340.9321044325623</x:v>
      </x:c>
      <x:c r="Z862" s="9" t="n">
        <x:f>-MIN(U862,0)</x:f>
        <x:v>0</x:v>
      </x:c>
    </x:row>
    <x:row r="863" ht="23" customHeight="1">
      <x:c r="A863" s="2" t="str">
        <x:v>4H-CCI-全期</x:v>
      </x:c>
      <x:c r="B863" s="2" t="str">
        <x:v>4H</x:v>
      </x:c>
      <x:c r="C863" s="2" t="str">
        <x:v>CCI</x:v>
      </x:c>
      <x:c r="D863" s="2" t="str">
        <x:v>全期</x:v>
      </x:c>
      <x:c r="E863" s="2" t="n">
        <x:v>32</x:v>
      </x:c>
      <x:c r="F863" s="2" t="str">
        <x:v>多</x:v>
      </x:c>
      <x:c r="G863" s="11" t="n">
        <x:v>44606.166666666664</x:v>
      </x:c>
      <x:c r="H863" s="11" t="n">
        <x:v>44606.333333333336</x:v>
      </x:c>
      <x:c r="I863" s="11" t="n">
        <x:v>44607.99998842592</x:v>
      </x:c>
      <x:c r="J863" s="9" t="n">
        <x:v>42041.12</x:v>
      </x:c>
      <x:c r="K863" s="9" t="n">
        <x:v>44190.3</x:v>
      </x:c>
      <x:c r="L863" s="9" t="n">
        <x:v>42049.528224</x:v>
      </x:c>
      <x:c r="M863" s="9" t="n">
        <x:v>44181.46194</x:v>
      </x:c>
      <x:c r="N863" s="10" t="n">
        <x:f>IF(F863="多",1,-1)*(K863/J863-1)</x:f>
        <x:v>0.05112090258299484</x:v>
      </x:c>
      <x:c r="O863" s="10" t="n">
        <x:f>IF(F863="多",1,-1)*(M863/L863-1)</x:f>
        <x:v>0.05070053829481935</x:v>
      </x:c>
      <x:c r="P863" s="10" t="n">
        <x:v>0.0010253502691474096</x:v>
      </x:c>
      <x:c r="Q863" s="10" t="n">
        <x:v>0.00021177321675671328</x:v>
      </x:c>
      <x:c r="R863" s="10" t="n">
        <x:f>O863-P863-Q863</x:f>
        <x:v>0.04946341480891523</x:v>
      </x:c>
      <x:c r="S863" s="9" t="n">
        <x:f>V862</x:f>
        <x:v>9211.262508648133</x:v>
      </x:c>
      <x:c r="T863" s="9" t="n">
        <x:f>S863/(1+'回测计划'!$B$33)</x:f>
        <x:v>9206.659179058604</x:v>
      </x:c>
      <x:c r="U863" s="9" t="n">
        <x:f>T863*R863</x:f>
        <x:v>455.39280197808273</x:v>
      </x:c>
      <x:c r="V863" s="9" t="n">
        <x:f>S863+U863</x:f>
        <x:v>9666.655310626216</x:v>
      </x:c>
      <x:c r="W863" s="2" t="n">
        <x:f>IF(N863&gt;0,1,0)</x:f>
        <x:v>1</x:v>
      </x:c>
      <x:c r="X863" s="2" t="n">
        <x:f>IF(U863&gt;0,1,0)</x:f>
        <x:v>1</x:v>
      </x:c>
      <x:c r="Y863" s="9" t="n">
        <x:f>MAX(U863,0)</x:f>
        <x:v>455.39280197808273</x:v>
      </x:c>
      <x:c r="Z863" s="9" t="n">
        <x:f>-MIN(U863,0)</x:f>
        <x:v>0</x:v>
      </x:c>
    </x:row>
    <x:row r="864" ht="23" customHeight="1">
      <x:c r="A864" s="2" t="str">
        <x:v>4H-CCI-全期</x:v>
      </x:c>
      <x:c r="B864" s="2" t="str">
        <x:v>4H</x:v>
      </x:c>
      <x:c r="C864" s="2" t="str">
        <x:v>CCI</x:v>
      </x:c>
      <x:c r="D864" s="2" t="str">
        <x:v>全期</x:v>
      </x:c>
      <x:c r="E864" s="2" t="n">
        <x:v>33</x:v>
      </x:c>
      <x:c r="F864" s="2" t="str">
        <x:v>空</x:v>
      </x:c>
      <x:c r="G864" s="11" t="n">
        <x:v>44617.50000000001</x:v>
      </x:c>
      <x:c r="H864" s="11" t="n">
        <x:v>44617.666666666664</x:v>
      </x:c>
      <x:c r="I864" s="11" t="n">
        <x:v>44619.333321759266</x:v>
      </x:c>
      <x:c r="J864" s="9" t="n">
        <x:v>38462.5</x:v>
      </x:c>
      <x:c r="K864" s="9" t="n">
        <x:v>39099.3</x:v>
      </x:c>
      <x:c r="L864" s="9" t="n">
        <x:v>38454.8075</x:v>
      </x:c>
      <x:c r="M864" s="9" t="n">
        <x:v>39107.11986</x:v>
      </x:c>
      <x:c r="N864" s="10" t="n">
        <x:f>IF(F864="多",1,-1)*(K864/J864-1)</x:f>
        <x:v>-0.016556386090347708</x:v>
      </x:c>
      <x:c r="O864" s="10" t="n">
        <x:f>IF(F864="多",1,-1)*(M864/L864-1)</x:f>
        <x:v>-0.01696308998556284</x:v>
      </x:c>
      <x:c r="P864" s="10" t="n">
        <x:v>0.0010084815449927812</x:v>
      </x:c>
      <x:c r="Q864" s="10" t="n">
        <x:v>-0.0003471132065347178</x:v>
      </x:c>
      <x:c r="R864" s="10" t="n">
        <x:f>O864-P864-Q864</x:f>
        <x:v>-0.017624458324020903</x:v>
      </x:c>
      <x:c r="S864" s="9" t="n">
        <x:f>V863</x:f>
        <x:v>9666.655310626216</x:v>
      </x:c>
      <x:c r="T864" s="9" t="n">
        <x:f>S864/(1+'回测计划'!$B$33)</x:f>
        <x:v>9661.824398427003</x:v>
      </x:c>
      <x:c r="U864" s="9" t="n">
        <x:f>T864*R864</x:f>
        <x:v>-170.28442144408504</x:v>
      </x:c>
      <x:c r="V864" s="9" t="n">
        <x:f>S864+U864</x:f>
        <x:v>9496.370889182132</x:v>
      </x:c>
      <x:c r="W864" s="2" t="n">
        <x:f>IF(N864&gt;0,1,0)</x:f>
        <x:v>0</x:v>
      </x:c>
      <x:c r="X864" s="2" t="n">
        <x:f>IF(U864&gt;0,1,0)</x:f>
        <x:v>0</x:v>
      </x:c>
      <x:c r="Y864" s="9" t="n">
        <x:f>MAX(U864,0)</x:f>
        <x:v>0</x:v>
      </x:c>
      <x:c r="Z864" s="9" t="n">
        <x:f>-MIN(U864,0)</x:f>
        <x:v>170.28442144408504</x:v>
      </x:c>
    </x:row>
    <x:row r="865" ht="23" customHeight="1">
      <x:c r="A865" s="2" t="str">
        <x:v>4H-CCI-全期</x:v>
      </x:c>
      <x:c r="B865" s="2" t="str">
        <x:v>4H</x:v>
      </x:c>
      <x:c r="C865" s="2" t="str">
        <x:v>CCI</x:v>
      </x:c>
      <x:c r="D865" s="2" t="str">
        <x:v>全期</x:v>
      </x:c>
      <x:c r="E865" s="2" t="n">
        <x:v>34</x:v>
      </x:c>
      <x:c r="F865" s="2" t="str">
        <x:v>空</x:v>
      </x:c>
      <x:c r="G865" s="11" t="n">
        <x:v>44640.333333333336</x:v>
      </x:c>
      <x:c r="H865" s="11" t="n">
        <x:v>44640.50000000001</x:v>
      </x:c>
      <x:c r="I865" s="11" t="n">
        <x:v>44642.166655092595</x:v>
      </x:c>
      <x:c r="J865" s="9" t="n">
        <x:v>41922.2</x:v>
      </x:c>
      <x:c r="K865" s="9" t="n">
        <x:v>41168</x:v>
      </x:c>
      <x:c r="L865" s="9" t="n">
        <x:v>41913.815559999995</x:v>
      </x:c>
      <x:c r="M865" s="9" t="n">
        <x:v>41176.2336</x:v>
      </x:c>
      <x:c r="N865" s="10" t="n">
        <x:f>IF(F865="多",1,-1)*(K865/J865-1)</x:f>
        <x:v>0.017990468057496933</x:v>
      </x:c>
      <x:c r="O865" s="10" t="n">
        <x:f>IF(F865="多",1,-1)*(M865/L865-1)</x:f>
        <x:v>0.01759758566824199</x:v>
      </x:c>
      <x:c r="P865" s="10" t="n">
        <x:v>0.000991201207165879</x:v>
      </x:c>
      <x:c r="Q865" s="10" t="n">
        <x:v>-0.0002866407080930086</x:v>
      </x:c>
      <x:c r="R865" s="10" t="n">
        <x:f>O865-P865-Q865</x:f>
        <x:v>0.01689302516916912</x:v>
      </x:c>
      <x:c r="S865" s="9" t="n">
        <x:f>V864</x:f>
        <x:v>9496.370889182132</x:v>
      </x:c>
      <x:c r="T865" s="9" t="n">
        <x:f>S865/(1+'回测计划'!$B$33)</x:f>
        <x:v>9491.62507664381</x:v>
      </x:c>
      <x:c r="U865" s="9" t="n">
        <x:f>T865*R865</x:f>
        <x:v>160.34226131606064</x:v>
      </x:c>
      <x:c r="V865" s="9" t="n">
        <x:f>S865+U865</x:f>
        <x:v>9656.713150498192</x:v>
      </x:c>
      <x:c r="W865" s="2" t="n">
        <x:f>IF(N865&gt;0,1,0)</x:f>
        <x:v>1</x:v>
      </x:c>
      <x:c r="X865" s="2" t="n">
        <x:f>IF(U865&gt;0,1,0)</x:f>
        <x:v>1</x:v>
      </x:c>
      <x:c r="Y865" s="9" t="n">
        <x:f>MAX(U865,0)</x:f>
        <x:v>160.34226131606064</x:v>
      </x:c>
      <x:c r="Z865" s="9" t="n">
        <x:f>-MIN(U865,0)</x:f>
        <x:v>0</x:v>
      </x:c>
    </x:row>
    <x:row r="866" ht="23" customHeight="1">
      <x:c r="A866" s="2" t="str">
        <x:v>4H-CCI-全期</x:v>
      </x:c>
      <x:c r="B866" s="2" t="str">
        <x:v>4H</x:v>
      </x:c>
      <x:c r="C866" s="2" t="str">
        <x:v>CCI</x:v>
      </x:c>
      <x:c r="D866" s="2" t="str">
        <x:v>全期</x:v>
      </x:c>
      <x:c r="E866" s="2" t="n">
        <x:v>35</x:v>
      </x:c>
      <x:c r="F866" s="2" t="str">
        <x:v>空</x:v>
      </x:c>
      <x:c r="G866" s="11" t="n">
        <x:v>44644.666666666664</x:v>
      </x:c>
      <x:c r="H866" s="11" t="n">
        <x:v>44644.833333333336</x:v>
      </x:c>
      <x:c r="I866" s="11" t="n">
        <x:v>44646.49998842592</x:v>
      </x:c>
      <x:c r="J866" s="9" t="n">
        <x:v>42949.5</x:v>
      </x:c>
      <x:c r="K866" s="9" t="n">
        <x:v>44374</x:v>
      </x:c>
      <x:c r="L866" s="9" t="n">
        <x:v>42940.9101</x:v>
      </x:c>
      <x:c r="M866" s="9" t="n">
        <x:v>44382.8748</x:v>
      </x:c>
      <x:c r="N866" s="10" t="n">
        <x:f>IF(F866="多",1,-1)*(K866/J866-1)</x:f>
        <x:v>-0.033166858752721184</x:v>
      </x:c>
      <x:c r="O866" s="10" t="n">
        <x:f>IF(F866="多",1,-1)*(M866/L866-1)</x:f>
        <x:v>-0.03358020816610496</x:v>
      </x:c>
      <x:c r="P866" s="10" t="n">
        <x:v>0.0010167901040830526</x:v>
      </x:c>
      <x:c r="Q866" s="10" t="n">
        <x:v>-0.0002494518423120168</x:v>
      </x:c>
      <x:c r="R866" s="10" t="n">
        <x:f>O866-P866-Q866</x:f>
        <x:v>-0.034347546427876</x:v>
      </x:c>
      <x:c r="S866" s="9" t="n">
        <x:f>V865</x:f>
        <x:v>9656.713150498192</x:v>
      </x:c>
      <x:c r="T866" s="9" t="n">
        <x:f>S866/(1+'回测计划'!$B$33)</x:f>
        <x:v>9651.887206894744</x:v>
      </x:c>
      <x:c r="U866" s="9" t="n">
        <x:f>T866*R866</x:f>
        <x:v>-331.5186439554396</x:v>
      </x:c>
      <x:c r="V866" s="9" t="n">
        <x:f>S866+U866</x:f>
        <x:v>9325.194506542752</x:v>
      </x:c>
      <x:c r="W866" s="2" t="n">
        <x:f>IF(N866&gt;0,1,0)</x:f>
        <x:v>0</x:v>
      </x:c>
      <x:c r="X866" s="2" t="n">
        <x:f>IF(U866&gt;0,1,0)</x:f>
        <x:v>0</x:v>
      </x:c>
      <x:c r="Y866" s="9" t="n">
        <x:f>MAX(U866,0)</x:f>
        <x:v>0</x:v>
      </x:c>
      <x:c r="Z866" s="9" t="n">
        <x:f>-MIN(U866,0)</x:f>
        <x:v>331.5186439554396</x:v>
      </x:c>
    </x:row>
    <x:row r="867" ht="23" customHeight="1">
      <x:c r="A867" s="2" t="str">
        <x:v>4H-CCI-全期</x:v>
      </x:c>
      <x:c r="B867" s="2" t="str">
        <x:v>4H</x:v>
      </x:c>
      <x:c r="C867" s="2" t="str">
        <x:v>CCI</x:v>
      </x:c>
      <x:c r="D867" s="2" t="str">
        <x:v>全期</x:v>
      </x:c>
      <x:c r="E867" s="2" t="n">
        <x:v>36</x:v>
      </x:c>
      <x:c r="F867" s="2" t="str">
        <x:v>多</x:v>
      </x:c>
      <x:c r="G867" s="11" t="n">
        <x:v>44657.50000000001</x:v>
      </x:c>
      <x:c r="H867" s="11" t="n">
        <x:v>44657.666666666664</x:v>
      </x:c>
      <x:c r="I867" s="11" t="n">
        <x:v>44659.333321759266</x:v>
      </x:c>
      <x:c r="J867" s="9" t="n">
        <x:v>45254.9</x:v>
      </x:c>
      <x:c r="K867" s="9" t="n">
        <x:v>43417.1</x:v>
      </x:c>
      <x:c r="L867" s="9" t="n">
        <x:v>45263.95098</x:v>
      </x:c>
      <x:c r="M867" s="9" t="n">
        <x:v>43408.41658</x:v>
      </x:c>
      <x:c r="N867" s="10" t="n">
        <x:f>IF(F867="多",1,-1)*(K867/J867-1)</x:f>
        <x:v>-0.040609967097485655</x:v>
      </x:c>
      <x:c r="O867" s="10" t="n">
        <x:f>IF(F867="多",1,-1)*(M867/L867-1)</x:f>
        <x:v>-0.04099364637479119</x:v>
      </x:c>
      <x:c r="P867" s="10" t="n">
        <x:v>0.0009795031768126043</x:v>
      </x:c>
      <x:c r="Q867" s="10" t="n">
        <x:v>0.0004119720803479791</x:v>
      </x:c>
      <x:c r="R867" s="10" t="n">
        <x:f>O867-P867-Q867</x:f>
        <x:v>-0.04238512163195178</x:v>
      </x:c>
      <x:c r="S867" s="9" t="n">
        <x:f>V866</x:f>
        <x:v>9325.194506542752</x:v>
      </x:c>
      <x:c r="T867" s="9" t="n">
        <x:f>S867/(1+'回测计划'!$B$33)</x:f>
        <x:v>9320.534239423041</x:v>
      </x:c>
      <x:c r="U867" s="9" t="n">
        <x:f>T867*R867</x:f>
        <x:v>-395.0519774127168</x:v>
      </x:c>
      <x:c r="V867" s="9" t="n">
        <x:f>S867+U867</x:f>
        <x:v>8930.142529130035</x:v>
      </x:c>
      <x:c r="W867" s="2" t="n">
        <x:f>IF(N867&gt;0,1,0)</x:f>
        <x:v>0</x:v>
      </x:c>
      <x:c r="X867" s="2" t="n">
        <x:f>IF(U867&gt;0,1,0)</x:f>
        <x:v>0</x:v>
      </x:c>
      <x:c r="Y867" s="9" t="n">
        <x:f>MAX(U867,0)</x:f>
        <x:v>0</x:v>
      </x:c>
      <x:c r="Z867" s="9" t="n">
        <x:f>-MIN(U867,0)</x:f>
        <x:v>395.0519774127168</x:v>
      </x:c>
    </x:row>
    <x:row r="868" ht="23" customHeight="1">
      <x:c r="A868" s="2" t="str">
        <x:v>4H-CCI-全期</x:v>
      </x:c>
      <x:c r="B868" s="2" t="str">
        <x:v>4H</x:v>
      </x:c>
      <x:c r="C868" s="2" t="str">
        <x:v>CCI</x:v>
      </x:c>
      <x:c r="D868" s="2" t="str">
        <x:v>全期</x:v>
      </x:c>
      <x:c r="E868" s="2" t="n">
        <x:v>37</x:v>
      </x:c>
      <x:c r="F868" s="2" t="str">
        <x:v>多</x:v>
      </x:c>
      <x:c r="G868" s="11" t="n">
        <x:v>44662.333333333336</x:v>
      </x:c>
      <x:c r="H868" s="11" t="n">
        <x:v>44662.50000000001</x:v>
      </x:c>
      <x:c r="I868" s="11" t="n">
        <x:v>44664.166655092595</x:v>
      </x:c>
      <x:c r="J868" s="9" t="n">
        <x:v>42105.1</x:v>
      </x:c>
      <x:c r="K868" s="9" t="n">
        <x:v>39281.1</x:v>
      </x:c>
      <x:c r="L868" s="9" t="n">
        <x:v>42113.52102</x:v>
      </x:c>
      <x:c r="M868" s="9" t="n">
        <x:v>39273.24378</x:v>
      </x:c>
      <x:c r="N868" s="10" t="n">
        <x:f>IF(F868="多",1,-1)*(K868/J868-1)</x:f>
        <x:v>-0.06707025989725712</x:v>
      </x:c>
      <x:c r="O868" s="10" t="n">
        <x:f>IF(F868="多",1,-1)*(M868/L868-1)</x:f>
        <x:v>-0.06744335717384298</x:v>
      </x:c>
      <x:c r="P868" s="10" t="n">
        <x:v>0.0009662783214130785</x:v>
      </x:c>
      <x:c r="Q868" s="10" t="n">
        <x:v>-0.000029225263459102027</x:v>
      </x:c>
      <x:c r="R868" s="10" t="n">
        <x:f>O868-P868-Q868</x:f>
        <x:v>-0.06838041023179696</x:v>
      </x:c>
      <x:c r="S868" s="9" t="n">
        <x:f>V867</x:f>
        <x:v>8930.142529130035</x:v>
      </x:c>
      <x:c r="T868" s="9" t="n">
        <x:f>S868/(1+'回测计划'!$B$33)</x:f>
        <x:v>8925.679689285393</x:v>
      </x:c>
      <x:c r="U868" s="9" t="n">
        <x:f>T868*R868</x:f>
        <x:v>-610.3416387509532</x:v>
      </x:c>
      <x:c r="V868" s="9" t="n">
        <x:f>S868+U868</x:f>
        <x:v>8319.800890379081</x:v>
      </x:c>
      <x:c r="W868" s="2" t="n">
        <x:f>IF(N868&gt;0,1,0)</x:f>
        <x:v>0</x:v>
      </x:c>
      <x:c r="X868" s="2" t="n">
        <x:f>IF(U868&gt;0,1,0)</x:f>
        <x:v>0</x:v>
      </x:c>
      <x:c r="Y868" s="9" t="n">
        <x:f>MAX(U868,0)</x:f>
        <x:v>0</x:v>
      </x:c>
      <x:c r="Z868" s="9" t="n">
        <x:f>-MIN(U868,0)</x:f>
        <x:v>610.3416387509532</x:v>
      </x:c>
    </x:row>
    <x:row r="869" ht="23" customHeight="1">
      <x:c r="A869" s="2" t="str">
        <x:v>4H-CCI-全期</x:v>
      </x:c>
      <x:c r="B869" s="2" t="str">
        <x:v>4H</x:v>
      </x:c>
      <x:c r="C869" s="2" t="str">
        <x:v>CCI</x:v>
      </x:c>
      <x:c r="D869" s="2" t="str">
        <x:v>全期</x:v>
      </x:c>
      <x:c r="E869" s="2" t="n">
        <x:v>38</x:v>
      </x:c>
      <x:c r="F869" s="2" t="str">
        <x:v>多</x:v>
      </x:c>
      <x:c r="G869" s="11" t="n">
        <x:v>44678.333333333336</x:v>
      </x:c>
      <x:c r="H869" s="11" t="n">
        <x:v>44678.50000000001</x:v>
      </x:c>
      <x:c r="I869" s="11" t="n">
        <x:v>44680.166655092595</x:v>
      </x:c>
      <x:c r="J869" s="9" t="n">
        <x:v>38324.8</x:v>
      </x:c>
      <x:c r="K869" s="9" t="n">
        <x:v>39973.2</x:v>
      </x:c>
      <x:c r="L869" s="9" t="n">
        <x:v>38332.464960000005</x:v>
      </x:c>
      <x:c r="M869" s="9" t="n">
        <x:v>39965.20536</x:v>
      </x:c>
      <x:c r="N869" s="10" t="n">
        <x:f>IF(F869="多",1,-1)*(K869/J869-1)</x:f>
        <x:v>0.04301131382290313</x:v>
      </x:c>
      <x:c r="O869" s="10" t="n">
        <x:f>IF(F869="多",1,-1)*(M869/L869-1)</x:f>
        <x:v>0.04259419272159426</x:v>
      </x:c>
      <x:c r="P869" s="10" t="n">
        <x:v>0.0010212970963607972</x:v>
      </x:c>
      <x:c r="Q869" s="10" t="n">
        <x:v>-0.00010498742358991931</x:v>
      </x:c>
      <x:c r="R869" s="10" t="n">
        <x:f>O869-P869-Q869</x:f>
        <x:v>0.04167788304882338</x:v>
      </x:c>
      <x:c r="S869" s="9" t="n">
        <x:f>V868</x:f>
        <x:v>8319.800890379081</x:v>
      </x:c>
      <x:c r="T869" s="9" t="n">
        <x:f>S869/(1+'回测计划'!$B$33)</x:f>
        <x:v>8315.64306884466</x:v>
      </x:c>
      <x:c r="U869" s="9" t="n">
        <x:f>T869*R869</x:f>
        <x:v>346.5783992990665</x:v>
      </x:c>
      <x:c r="V869" s="9" t="n">
        <x:f>S869+U869</x:f>
        <x:v>8666.379289678149</x:v>
      </x:c>
      <x:c r="W869" s="2" t="n">
        <x:f>IF(N869&gt;0,1,0)</x:f>
        <x:v>1</x:v>
      </x:c>
      <x:c r="X869" s="2" t="n">
        <x:f>IF(U869&gt;0,1,0)</x:f>
        <x:v>1</x:v>
      </x:c>
      <x:c r="Y869" s="9" t="n">
        <x:f>MAX(U869,0)</x:f>
        <x:v>346.5783992990665</x:v>
      </x:c>
      <x:c r="Z869" s="9" t="n">
        <x:f>-MIN(U869,0)</x:f>
        <x:v>0</x:v>
      </x:c>
    </x:row>
    <x:row r="870" ht="23" customHeight="1">
      <x:c r="A870" s="2" t="str">
        <x:v>4H-CCI-全期</x:v>
      </x:c>
      <x:c r="B870" s="2" t="str">
        <x:v>4H</x:v>
      </x:c>
      <x:c r="C870" s="2" t="str">
        <x:v>CCI</x:v>
      </x:c>
      <x:c r="D870" s="2" t="str">
        <x:v>全期</x:v>
      </x:c>
      <x:c r="E870" s="2" t="n">
        <x:v>39</x:v>
      </x:c>
      <x:c r="F870" s="2" t="str">
        <x:v>多</x:v>
      </x:c>
      <x:c r="G870" s="11" t="n">
        <x:v>44687.00000000001</x:v>
      </x:c>
      <x:c r="H870" s="11" t="n">
        <x:v>44687.166666666664</x:v>
      </x:c>
      <x:c r="I870" s="11" t="n">
        <x:v>44688.833321759266</x:v>
      </x:c>
      <x:c r="J870" s="9" t="n">
        <x:v>36281.3</x:v>
      </x:c>
      <x:c r="K870" s="9" t="n">
        <x:v>36042.3</x:v>
      </x:c>
      <x:c r="L870" s="9" t="n">
        <x:v>36288.556260000005</x:v>
      </x:c>
      <x:c r="M870" s="9" t="n">
        <x:v>36035.09154</x:v>
      </x:c>
      <x:c r="N870" s="10" t="n">
        <x:f>IF(F870="多",1,-1)*(K870/J870-1)</x:f>
        <x:v>-0.006587415555671883</x:v>
      </x:c>
      <x:c r="O870" s="10" t="n">
        <x:f>IF(F870="多",1,-1)*(M870/L870-1)</x:f>
        <x:v>-0.006984701132334403</x:v>
      </x:c>
      <x:c r="P870" s="10" t="n">
        <x:v>0.0009965076494338327</x:v>
      </x:c>
      <x:c r="Q870" s="10" t="n">
        <x:v>-0.00014430336146421073</x:v>
      </x:c>
      <x:c r="R870" s="10" t="n">
        <x:f>O870-P870-Q870</x:f>
        <x:v>-0.007836905420304024</x:v>
      </x:c>
      <x:c r="S870" s="9" t="n">
        <x:f>V869</x:f>
        <x:v>8666.379289678149</x:v>
      </x:c>
      <x:c r="T870" s="9" t="n">
        <x:f>S870/(1+'回测计划'!$B$33)</x:f>
        <x:v>8662.048265545376</x:v>
      </x:c>
      <x:c r="U870" s="9" t="n">
        <x:f>T870*R870</x:f>
        <x:v>-67.88365300318763</x:v>
      </x:c>
      <x:c r="V870" s="9" t="n">
        <x:f>S870+U870</x:f>
        <x:v>8598.495636674961</x:v>
      </x:c>
      <x:c r="W870" s="2" t="n">
        <x:f>IF(N870&gt;0,1,0)</x:f>
        <x:v>0</x:v>
      </x:c>
      <x:c r="X870" s="2" t="n">
        <x:f>IF(U870&gt;0,1,0)</x:f>
        <x:v>0</x:v>
      </x:c>
      <x:c r="Y870" s="9" t="n">
        <x:f>MAX(U870,0)</x:f>
        <x:v>0</x:v>
      </x:c>
      <x:c r="Z870" s="9" t="n">
        <x:f>-MIN(U870,0)</x:f>
        <x:v>67.88365300318763</x:v>
      </x:c>
    </x:row>
    <x:row r="871" ht="23" customHeight="1">
      <x:c r="A871" s="2" t="str">
        <x:v>4H-CCI-全期</x:v>
      </x:c>
      <x:c r="B871" s="2" t="str">
        <x:v>4H</x:v>
      </x:c>
      <x:c r="C871" s="2" t="str">
        <x:v>CCI</x:v>
      </x:c>
      <x:c r="D871" s="2" t="str">
        <x:v>全期</x:v>
      </x:c>
      <x:c r="E871" s="2" t="n">
        <x:v>40</x:v>
      </x:c>
      <x:c r="F871" s="2" t="str">
        <x:v>多</x:v>
      </x:c>
      <x:c r="G871" s="11" t="n">
        <x:v>44689.50000000001</x:v>
      </x:c>
      <x:c r="H871" s="11" t="n">
        <x:v>44689.666666666664</x:v>
      </x:c>
      <x:c r="I871" s="11" t="n">
        <x:v>44691.333321759266</x:v>
      </x:c>
      <x:c r="J871" s="9" t="n">
        <x:v>34592.9</x:v>
      </x:c>
      <x:c r="K871" s="9" t="n">
        <x:v>30056.6</x:v>
      </x:c>
      <x:c r="L871" s="9" t="n">
        <x:v>34599.81858</x:v>
      </x:c>
      <x:c r="M871" s="9" t="n">
        <x:v>30050.58868</x:v>
      </x:c>
      <x:c r="N871" s="10" t="n">
        <x:f>IF(F871="多",1,-1)*(K871/J871-1)</x:f>
        <x:v>-0.1311338453844576</x:v>
      </x:c>
      <x:c r="O871" s="10" t="n">
        <x:f>IF(F871="多",1,-1)*(M871/L871-1)</x:f>
        <x:v>-0.13148132235091037</x:v>
      </x:c>
      <x:c r="P871" s="10" t="n">
        <x:v>0.0009342593388245448</x:v>
      </x:c>
      <x:c r="Q871" s="10" t="n">
        <x:v>0.0004879658533747426</x:v>
      </x:c>
      <x:c r="R871" s="10" t="n">
        <x:f>O871-P871-Q871</x:f>
        <x:v>-0.13290354754310965</x:v>
      </x:c>
      <x:c r="S871" s="9" t="n">
        <x:f>V870</x:f>
        <x:v>8598.495636674961</x:v>
      </x:c>
      <x:c r="T871" s="9" t="n">
        <x:f>S871/(1+'回测计划'!$B$33)</x:f>
        <x:v>8594.198537406259</x:v>
      </x:c>
      <x:c r="U871" s="9" t="n">
        <x:f>T871*R871</x:f>
        <x:v>-1142.1994739110962</x:v>
      </x:c>
      <x:c r="V871" s="9" t="n">
        <x:f>S871+U871</x:f>
        <x:v>7456.296162763865</x:v>
      </x:c>
      <x:c r="W871" s="2" t="n">
        <x:f>IF(N871&gt;0,1,0)</x:f>
        <x:v>0</x:v>
      </x:c>
      <x:c r="X871" s="2" t="n">
        <x:f>IF(U871&gt;0,1,0)</x:f>
        <x:v>0</x:v>
      </x:c>
      <x:c r="Y871" s="9" t="n">
        <x:f>MAX(U871,0)</x:f>
        <x:v>0</x:v>
      </x:c>
      <x:c r="Z871" s="9" t="n">
        <x:f>-MIN(U871,0)</x:f>
        <x:v>1142.1994739110962</x:v>
      </x:c>
    </x:row>
    <x:row r="872" ht="23" customHeight="1">
      <x:c r="A872" s="2" t="str">
        <x:v>4H-CCI-全期</x:v>
      </x:c>
      <x:c r="B872" s="2" t="str">
        <x:v>4H</x:v>
      </x:c>
      <x:c r="C872" s="2" t="str">
        <x:v>CCI</x:v>
      </x:c>
      <x:c r="D872" s="2" t="str">
        <x:v>全期</x:v>
      </x:c>
      <x:c r="E872" s="2" t="n">
        <x:v>41</x:v>
      </x:c>
      <x:c r="F872" s="2" t="str">
        <x:v>多</x:v>
      </x:c>
      <x:c r="G872" s="11" t="n">
        <x:v>44729.333333333336</x:v>
      </x:c>
      <x:c r="H872" s="11" t="n">
        <x:v>44729.50000000001</x:v>
      </x:c>
      <x:c r="I872" s="11" t="n">
        <x:v>44731.166655092595</x:v>
      </x:c>
      <x:c r="J872" s="9" t="n">
        <x:v>20369.1</x:v>
      </x:c>
      <x:c r="K872" s="9" t="n">
        <x:v>18059.4</x:v>
      </x:c>
      <x:c r="L872" s="9" t="n">
        <x:v>20373.173819999996</x:v>
      </x:c>
      <x:c r="M872" s="9" t="n">
        <x:v>18055.78812</x:v>
      </x:c>
      <x:c r="N872" s="10" t="n">
        <x:f>IF(F872="多",1,-1)*(K872/J872-1)</x:f>
        <x:v>-0.11339234428619804</x:v>
      </x:c>
      <x:c r="O872" s="10" t="n">
        <x:f>IF(F872="多",1,-1)*(M872/L872-1)</x:f>
        <x:v>-0.11374691643405399</x:v>
      </x:c>
      <x:c r="P872" s="10" t="n">
        <x:v>0.000943126541782973</x:v>
      </x:c>
      <x:c r="Q872" s="10" t="n">
        <x:v>0.00011912955214745737</x:v>
      </x:c>
      <x:c r="R872" s="10" t="n">
        <x:f>O872-P872-Q872</x:f>
        <x:v>-0.11480917252798442</x:v>
      </x:c>
      <x:c r="S872" s="9" t="n">
        <x:f>V871</x:f>
        <x:v>7456.296162763865</x:v>
      </x:c>
      <x:c r="T872" s="9" t="n">
        <x:f>S872/(1+'回测计划'!$B$33)</x:f>
        <x:v>7452.569877824953</x:v>
      </x:c>
      <x:c r="U872" s="9" t="n">
        <x:f>T872*R872</x:f>
        <x:v>-855.6233808800648</x:v>
      </x:c>
      <x:c r="V872" s="9" t="n">
        <x:f>S872+U872</x:f>
        <x:v>6600.672781883801</x:v>
      </x:c>
      <x:c r="W872" s="2" t="n">
        <x:f>IF(N872&gt;0,1,0)</x:f>
        <x:v>0</x:v>
      </x:c>
      <x:c r="X872" s="2" t="n">
        <x:f>IF(U872&gt;0,1,0)</x:f>
        <x:v>0</x:v>
      </x:c>
      <x:c r="Y872" s="9" t="n">
        <x:f>MAX(U872,0)</x:f>
        <x:v>0</x:v>
      </x:c>
      <x:c r="Z872" s="9" t="n">
        <x:f>-MIN(U872,0)</x:f>
        <x:v>855.6233808800648</x:v>
      </x:c>
    </x:row>
    <x:row r="873" ht="23" customHeight="1">
      <x:c r="A873" s="2" t="str">
        <x:v>4H-CCI-全期</x:v>
      </x:c>
      <x:c r="B873" s="2" t="str">
        <x:v>4H</x:v>
      </x:c>
      <x:c r="C873" s="2" t="str">
        <x:v>CCI</x:v>
      </x:c>
      <x:c r="D873" s="2" t="str">
        <x:v>全期</x:v>
      </x:c>
      <x:c r="E873" s="2" t="n">
        <x:v>42</x:v>
      </x:c>
      <x:c r="F873" s="2" t="str">
        <x:v>多</x:v>
      </x:c>
      <x:c r="G873" s="11" t="n">
        <x:v>44765.166666666664</x:v>
      </x:c>
      <x:c r="H873" s="11" t="n">
        <x:v>44765.333333333336</x:v>
      </x:c>
      <x:c r="I873" s="11" t="n">
        <x:v>44766.99998842592</x:v>
      </x:c>
      <x:c r="J873" s="9" t="n">
        <x:v>22675</x:v>
      </x:c>
      <x:c r="K873" s="9" t="n">
        <x:v>22837</x:v>
      </x:c>
      <x:c r="L873" s="9" t="n">
        <x:v>22679.535</x:v>
      </x:c>
      <x:c r="M873" s="9" t="n">
        <x:v>22832.4326</x:v>
      </x:c>
      <x:c r="N873" s="10" t="n">
        <x:f>IF(F873="多",1,-1)*(K873/J873-1)</x:f>
        <x:v>0.007144432194046368</x:v>
      </x:c>
      <x:c r="O873" s="10" t="n">
        <x:f>IF(F873="多",1,-1)*(M873/L873-1)</x:f>
        <x:v>0.006741654976612166</x:v>
      </x:c>
      <x:c r="P873" s="10" t="n">
        <x:v>0.0010033708274883061</x:v>
      </x:c>
      <x:c r="Q873" s="10" t="n">
        <x:v>0.000335948003431264</x:v>
      </x:c>
      <x:c r="R873" s="10" t="n">
        <x:f>O873-P873-Q873</x:f>
        <x:v>0.005402336145692596</x:v>
      </x:c>
      <x:c r="S873" s="9" t="n">
        <x:f>V872</x:f>
        <x:v>6600.672781883801</x:v>
      </x:c>
      <x:c r="T873" s="9" t="n">
        <x:f>S873/(1+'回测计划'!$B$33)</x:f>
        <x:v>6597.374094836383</x:v>
      </x:c>
      <x:c r="U873" s="9" t="n">
        <x:f>T873*R873</x:f>
        <x:v>35.64123253919056</x:v>
      </x:c>
      <x:c r="V873" s="9" t="n">
        <x:f>S873+U873</x:f>
        <x:v>6636.314014422991</x:v>
      </x:c>
      <x:c r="W873" s="2" t="n">
        <x:f>IF(N873&gt;0,1,0)</x:f>
        <x:v>1</x:v>
      </x:c>
      <x:c r="X873" s="2" t="n">
        <x:f>IF(U873&gt;0,1,0)</x:f>
        <x:v>1</x:v>
      </x:c>
      <x:c r="Y873" s="9" t="n">
        <x:f>MAX(U873,0)</x:f>
        <x:v>35.64123253919056</x:v>
      </x:c>
      <x:c r="Z873" s="9" t="n">
        <x:f>-MIN(U873,0)</x:f>
        <x:v>0</x:v>
      </x:c>
    </x:row>
    <x:row r="874" ht="23" customHeight="1">
      <x:c r="A874" s="2" t="str">
        <x:v>4H-CCI-全期</x:v>
      </x:c>
      <x:c r="B874" s="2" t="str">
        <x:v>4H</x:v>
      </x:c>
      <x:c r="C874" s="2" t="str">
        <x:v>CCI</x:v>
      </x:c>
      <x:c r="D874" s="2" t="str">
        <x:v>全期</x:v>
      </x:c>
      <x:c r="E874" s="2" t="n">
        <x:v>43</x:v>
      </x:c>
      <x:c r="F874" s="2" t="str">
        <x:v>多</x:v>
      </x:c>
      <x:c r="G874" s="11" t="n">
        <x:v>44777.333333333336</x:v>
      </x:c>
      <x:c r="H874" s="11" t="n">
        <x:v>44777.50000000001</x:v>
      </x:c>
      <x:c r="I874" s="11" t="n">
        <x:v>44779.166655092595</x:v>
      </x:c>
      <x:c r="J874" s="9" t="n">
        <x:v>23083.7</x:v>
      </x:c>
      <x:c r="K874" s="9" t="n">
        <x:v>22922.7</x:v>
      </x:c>
      <x:c r="L874" s="9" t="n">
        <x:v>23088.316740000002</x:v>
      </x:c>
      <x:c r="M874" s="9" t="n">
        <x:v>22918.11546</x:v>
      </x:c>
      <x:c r="N874" s="10" t="n">
        <x:f>IF(F874="多",1,-1)*(K874/J874-1)</x:f>
        <x:v>-0.006974618453714054</x:v>
      </x:c>
      <x:c r="O874" s="10" t="n">
        <x:f>IF(F874="多",1,-1)*(M874/L874-1)</x:f>
        <x:v>-0.007371749180187348</x:v>
      </x:c>
      <x:c r="P874" s="10" t="n">
        <x:v>0.0009963141254099063</x:v>
      </x:c>
      <x:c r="Q874" s="10" t="n">
        <x:v>0.00013753207861615444</x:v>
      </x:c>
      <x:c r="R874" s="10" t="n">
        <x:f>O874-P874-Q874</x:f>
        <x:v>-0.008505595384213409</x:v>
      </x:c>
      <x:c r="S874" s="9" t="n">
        <x:f>V873</x:f>
        <x:v>6636.314014422991</x:v>
      </x:c>
      <x:c r="T874" s="9" t="n">
        <x:f>S874/(1+'回测计划'!$B$33)</x:f>
        <x:v>6632.997515665159</x:v>
      </x:c>
      <x:c r="U874" s="9" t="n">
        <x:f>T874*R874</x:f>
        <x:v>-56.417593052740585</x:v>
      </x:c>
      <x:c r="V874" s="9" t="n">
        <x:f>S874+U874</x:f>
        <x:v>6579.89642137025</x:v>
      </x:c>
      <x:c r="W874" s="2" t="n">
        <x:f>IF(N874&gt;0,1,0)</x:f>
        <x:v>0</x:v>
      </x:c>
      <x:c r="X874" s="2" t="n">
        <x:f>IF(U874&gt;0,1,0)</x:f>
        <x:v>0</x:v>
      </x:c>
      <x:c r="Y874" s="9" t="n">
        <x:f>MAX(U874,0)</x:f>
        <x:v>0</x:v>
      </x:c>
      <x:c r="Z874" s="9" t="n">
        <x:f>-MIN(U874,0)</x:f>
        <x:v>56.417593052740585</x:v>
      </x:c>
    </x:row>
    <x:row r="875" ht="23" customHeight="1">
      <x:c r="A875" s="2" t="str">
        <x:v>4H-CCI-全期</x:v>
      </x:c>
      <x:c r="B875" s="2" t="str">
        <x:v>4H</x:v>
      </x:c>
      <x:c r="C875" s="2" t="str">
        <x:v>CCI</x:v>
      </x:c>
      <x:c r="D875" s="2" t="str">
        <x:v>全期</x:v>
      </x:c>
      <x:c r="E875" s="2" t="n">
        <x:v>44</x:v>
      </x:c>
      <x:c r="F875" s="2" t="str">
        <x:v>空</x:v>
      </x:c>
      <x:c r="G875" s="11" t="n">
        <x:v>44784.50000000001</x:v>
      </x:c>
      <x:c r="H875" s="11" t="n">
        <x:v>44784.666666666664</x:v>
      </x:c>
      <x:c r="I875" s="11" t="n">
        <x:v>44786.333321759266</x:v>
      </x:c>
      <x:c r="J875" s="9" t="n">
        <x:v>24429.4</x:v>
      </x:c>
      <x:c r="K875" s="9" t="n">
        <x:v>24387.5</x:v>
      </x:c>
      <x:c r="L875" s="9" t="n">
        <x:v>24424.514120000003</x:v>
      </x:c>
      <x:c r="M875" s="9" t="n">
        <x:v>24392.3775</x:v>
      </x:c>
      <x:c r="N875" s="10" t="n">
        <x:f>IF(F875="多",1,-1)*(K875/J875-1)</x:f>
        <x:v>0.001715146503802889</x:v>
      </x:c>
      <x:c r="O875" s="10" t="n">
        <x:f>IF(F875="多",1,-1)*(M875/L875-1)</x:f>
        <x:v>0.001315752683640481</x:v>
      </x:c>
      <x:c r="P875" s="10" t="n">
        <x:v>0.0009993421236581797</x:v>
      </x:c>
      <x:c r="Q875" s="10" t="n">
        <x:v>-0.00011793836789732454</x:v>
      </x:c>
      <x:c r="R875" s="10" t="n">
        <x:f>O875-P875-Q875</x:f>
        <x:v>0.00043434892787962576</x:v>
      </x:c>
      <x:c r="S875" s="9" t="n">
        <x:f>V874</x:f>
        <x:v>6579.89642137025</x:v>
      </x:c>
      <x:c r="T875" s="9" t="n">
        <x:f>S875/(1+'回测计划'!$B$33)</x:f>
        <x:v>6576.6081173115945</x:v>
      </x:c>
      <x:c r="U875" s="9" t="n">
        <x:f>T875*R875</x:f>
        <x:v>2.856542684838735</x:v>
      </x:c>
      <x:c r="V875" s="9" t="n">
        <x:f>S875+U875</x:f>
        <x:v>6582.752964055089</x:v>
      </x:c>
      <x:c r="W875" s="2" t="n">
        <x:f>IF(N875&gt;0,1,0)</x:f>
        <x:v>1</x:v>
      </x:c>
      <x:c r="X875" s="2" t="n">
        <x:f>IF(U875&gt;0,1,0)</x:f>
        <x:v>1</x:v>
      </x:c>
      <x:c r="Y875" s="9" t="n">
        <x:f>MAX(U875,0)</x:f>
        <x:v>2.856542684838735</x:v>
      </x:c>
      <x:c r="Z875" s="9" t="n">
        <x:f>-MIN(U875,0)</x:f>
        <x:v>0</x:v>
      </x:c>
    </x:row>
    <x:row r="876" ht="23" customHeight="1">
      <x:c r="A876" s="2" t="str">
        <x:v>4H-CCI-全期</x:v>
      </x:c>
      <x:c r="B876" s="2" t="str">
        <x:v>4H</x:v>
      </x:c>
      <x:c r="C876" s="2" t="str">
        <x:v>CCI</x:v>
      </x:c>
      <x:c r="D876" s="2" t="str">
        <x:v>全期</x:v>
      </x:c>
      <x:c r="E876" s="2" t="n">
        <x:v>45</x:v>
      </x:c>
      <x:c r="F876" s="2" t="str">
        <x:v>空</x:v>
      </x:c>
      <x:c r="G876" s="11" t="n">
        <x:v>44786.50000000001</x:v>
      </x:c>
      <x:c r="H876" s="11" t="n">
        <x:v>44786.666666666664</x:v>
      </x:c>
      <x:c r="I876" s="11" t="n">
        <x:v>44788.333321759266</x:v>
      </x:c>
      <x:c r="J876" s="9" t="n">
        <x:v>24566.1</x:v>
      </x:c>
      <x:c r="K876" s="9" t="n">
        <x:v>24294.1</x:v>
      </x:c>
      <x:c r="L876" s="9" t="n">
        <x:v>24561.18678</x:v>
      </x:c>
      <x:c r="M876" s="9" t="n">
        <x:v>24298.958819999996</x:v>
      </x:c>
      <x:c r="N876" s="10" t="n">
        <x:f>IF(F876="多",1,-1)*(K876/J876-1)</x:f>
        <x:v>0.01107216855748372</x:v>
      </x:c>
      <x:c r="O876" s="10" t="n">
        <x:f>IF(F876="多",1,-1)*(M876/L876-1)</x:f>
        <x:v>0.010676518294854276</x:v>
      </x:c>
      <x:c r="P876" s="10" t="n">
        <x:v>0.0009946617408525728</x:v>
      </x:c>
      <x:c r="Q876" s="10" t="n">
        <x:v>-0.00013887957864394917</x:v>
      </x:c>
      <x:c r="R876" s="10" t="n">
        <x:f>O876-P876-Q876</x:f>
        <x:v>0.009820736132645651</x:v>
      </x:c>
      <x:c r="S876" s="9" t="n">
        <x:f>V875</x:f>
        <x:v>6582.752964055089</x:v>
      </x:c>
      <x:c r="T876" s="9" t="n">
        <x:f>S876/(1+'回测计划'!$B$33)</x:f>
        <x:v>6579.46323243887</x:v>
      </x:c>
      <x:c r="U876" s="9" t="n">
        <x:f>T876*R876</x:f>
        <x:v>64.61517230022596</x:v>
      </x:c>
      <x:c r="V876" s="9" t="n">
        <x:f>S876+U876</x:f>
        <x:v>6647.368136355315</x:v>
      </x:c>
      <x:c r="W876" s="2" t="n">
        <x:f>IF(N876&gt;0,1,0)</x:f>
        <x:v>1</x:v>
      </x:c>
      <x:c r="X876" s="2" t="n">
        <x:f>IF(U876&gt;0,1,0)</x:f>
        <x:v>1</x:v>
      </x:c>
      <x:c r="Y876" s="9" t="n">
        <x:f>MAX(U876,0)</x:f>
        <x:v>64.61517230022596</x:v>
      </x:c>
      <x:c r="Z876" s="9" t="n">
        <x:f>-MIN(U876,0)</x:f>
        <x:v>0</x:v>
      </x:c>
    </x:row>
    <x:row r="877" ht="23" customHeight="1">
      <x:c r="A877" s="2" t="str">
        <x:v>4H-CCI-全期</x:v>
      </x:c>
      <x:c r="B877" s="2" t="str">
        <x:v>4H</x:v>
      </x:c>
      <x:c r="C877" s="2" t="str">
        <x:v>CCI</x:v>
      </x:c>
      <x:c r="D877" s="2" t="str">
        <x:v>全期</x:v>
      </x:c>
      <x:c r="E877" s="2" t="n">
        <x:v>46</x:v>
      </x:c>
      <x:c r="F877" s="2" t="str">
        <x:v>空</x:v>
      </x:c>
      <x:c r="G877" s="11" t="n">
        <x:v>44798.166666666664</x:v>
      </x:c>
      <x:c r="H877" s="11" t="n">
        <x:v>44798.333333333336</x:v>
      </x:c>
      <x:c r="I877" s="11" t="n">
        <x:v>44799.99998842592</x:v>
      </x:c>
      <x:c r="J877" s="9" t="n">
        <x:v>21355</x:v>
      </x:c>
      <x:c r="K877" s="9" t="n">
        <x:v>20770.1</x:v>
      </x:c>
      <x:c r="L877" s="9" t="n">
        <x:v>21350.729</x:v>
      </x:c>
      <x:c r="M877" s="9" t="n">
        <x:v>20774.254019999997</x:v>
      </x:c>
      <x:c r="N877" s="10" t="n">
        <x:f>IF(F877="多",1,-1)*(K877/J877-1)</x:f>
        <x:v>0.027389370170920246</x:v>
      </x:c>
      <x:c r="O877" s="10" t="n">
        <x:f>IF(F877="多",1,-1)*(M877/L877-1)</x:f>
        <x:v>0.027000248094573354</x:v>
      </x:c>
      <x:c r="P877" s="10" t="n">
        <x:v>0.0009864998759527132</x:v>
      </x:c>
      <x:c r="Q877" s="10" t="n">
        <x:v>-0.00007724314724790566</x:v>
      </x:c>
      <x:c r="R877" s="10" t="n">
        <x:f>O877-P877-Q877</x:f>
        <x:v>0.026090991365868545</x:v>
      </x:c>
      <x:c r="S877" s="9" t="n">
        <x:f>V876</x:f>
        <x:v>6647.368136355315</x:v>
      </x:c>
      <x:c r="T877" s="9" t="n">
        <x:f>S877/(1+'回测计划'!$B$33)</x:f>
        <x:v>6644.046113298666</x:v>
      </x:c>
      <x:c r="U877" s="9" t="n">
        <x:f>T877*R877</x:f>
        <x:v>173.34974977650793</x:v>
      </x:c>
      <x:c r="V877" s="9" t="n">
        <x:f>S877+U877</x:f>
        <x:v>6820.717886131823</x:v>
      </x:c>
      <x:c r="W877" s="2" t="n">
        <x:f>IF(N877&gt;0,1,0)</x:f>
        <x:v>1</x:v>
      </x:c>
      <x:c r="X877" s="2" t="n">
        <x:f>IF(U877&gt;0,1,0)</x:f>
        <x:v>1</x:v>
      </x:c>
      <x:c r="Y877" s="9" t="n">
        <x:f>MAX(U877,0)</x:f>
        <x:v>173.34974977650793</x:v>
      </x:c>
      <x:c r="Z877" s="9" t="n">
        <x:f>-MIN(U877,0)</x:f>
        <x:v>0</x:v>
      </x:c>
    </x:row>
    <x:row r="878" ht="23" customHeight="1">
      <x:c r="A878" s="2" t="str">
        <x:v>4H-CCI-全期</x:v>
      </x:c>
      <x:c r="B878" s="2" t="str">
        <x:v>4H</x:v>
      </x:c>
      <x:c r="C878" s="2" t="str">
        <x:v>CCI</x:v>
      </x:c>
      <x:c r="D878" s="2" t="str">
        <x:v>全期</x:v>
      </x:c>
      <x:c r="E878" s="2" t="n">
        <x:v>47</x:v>
      </x:c>
      <x:c r="F878" s="2" t="str">
        <x:v>多</x:v>
      </x:c>
      <x:c r="G878" s="11" t="n">
        <x:v>44808.166666666664</x:v>
      </x:c>
      <x:c r="H878" s="11" t="n">
        <x:v>44808.333333333336</x:v>
      </x:c>
      <x:c r="I878" s="11" t="n">
        <x:v>44809.99998842592</x:v>
      </x:c>
      <x:c r="J878" s="9" t="n">
        <x:v>19820.7</x:v>
      </x:c>
      <x:c r="K878" s="9" t="n">
        <x:v>19848.1</x:v>
      </x:c>
      <x:c r="L878" s="9" t="n">
        <x:v>19824.66414</x:v>
      </x:c>
      <x:c r="M878" s="9" t="n">
        <x:v>19844.13038</x:v>
      </x:c>
      <x:c r="N878" s="10" t="n">
        <x:f>IF(F878="多",1,-1)*(K878/J878-1)</x:f>
        <x:v>0.0013823931546310675</x:v>
      </x:c>
      <x:c r="O878" s="10" t="n">
        <x:f>IF(F878="多",1,-1)*(M878/L878-1)</x:f>
        <x:v>0.0009819202919418846</x:v>
      </x:c>
      <x:c r="P878" s="10" t="n">
        <x:v>0.001000490960145971</x:v>
      </x:c>
      <x:c r="Q878" s="10" t="n">
        <x:v>0.00015736875091406288</x:v>
      </x:c>
      <x:c r="R878" s="10" t="n">
        <x:f>O878-P878-Q878</x:f>
        <x:v>-0.00017593941911814921</x:v>
      </x:c>
      <x:c r="S878" s="9" t="n">
        <x:f>V877</x:f>
        <x:v>6820.717886131823</x:v>
      </x:c>
      <x:c r="T878" s="9" t="n">
        <x:f>S878/(1+'回测计划'!$B$33)</x:f>
        <x:v>6817.309231516066</x:v>
      </x:c>
      <x:c r="U878" s="9" t="n">
        <x:f>T878*R878</x:f>
        <x:v>-1.1994334261417328</x:v>
      </x:c>
      <x:c r="V878" s="9" t="n">
        <x:f>S878+U878</x:f>
        <x:v>6819.518452705682</x:v>
      </x:c>
      <x:c r="W878" s="2" t="n">
        <x:f>IF(N878&gt;0,1,0)</x:f>
        <x:v>1</x:v>
      </x:c>
      <x:c r="X878" s="2" t="n">
        <x:f>IF(U878&gt;0,1,0)</x:f>
        <x:v>0</x:v>
      </x:c>
      <x:c r="Y878" s="9" t="n">
        <x:f>MAX(U878,0)</x:f>
        <x:v>0</x:v>
      </x:c>
      <x:c r="Z878" s="9" t="n">
        <x:f>-MIN(U878,0)</x:f>
        <x:v>1.1994334261417328</x:v>
      </x:c>
    </x:row>
    <x:row r="879" ht="23" customHeight="1">
      <x:c r="A879" s="2" t="str">
        <x:v>4H-CCI-全期</x:v>
      </x:c>
      <x:c r="B879" s="2" t="str">
        <x:v>4H</x:v>
      </x:c>
      <x:c r="C879" s="2" t="str">
        <x:v>CCI</x:v>
      </x:c>
      <x:c r="D879" s="2" t="str">
        <x:v>全期</x:v>
      </x:c>
      <x:c r="E879" s="2" t="n">
        <x:v>48</x:v>
      </x:c>
      <x:c r="F879" s="2" t="str">
        <x:v>空</x:v>
      </x:c>
      <x:c r="G879" s="11" t="n">
        <x:v>44816.333333333336</x:v>
      </x:c>
      <x:c r="H879" s="11" t="n">
        <x:v>44816.50000000001</x:v>
      </x:c>
      <x:c r="I879" s="11" t="n">
        <x:v>44818.166655092595</x:v>
      </x:c>
      <x:c r="J879" s="9" t="n">
        <x:v>21649.2</x:v>
      </x:c>
      <x:c r="K879" s="9" t="n">
        <x:v>20272</x:v>
      </x:c>
      <x:c r="L879" s="9" t="n">
        <x:v>21644.870160000002</x:v>
      </x:c>
      <x:c r="M879" s="9" t="n">
        <x:v>20276.0544</x:v>
      </x:c>
      <x:c r="N879" s="10" t="n">
        <x:f>IF(F879="多",1,-1)*(K879/J879-1)</x:f>
        <x:v>0.06361435988396802</x:v>
      </x:c>
      <x:c r="O879" s="10" t="n">
        <x:f>IF(F879="多",1,-1)*(M879/L879-1)</x:f>
        <x:v>0.06323973070208522</x:v>
      </x:c>
      <x:c r="P879" s="10" t="n">
        <x:v>0.0009683801346489574</x:v>
      </x:c>
      <x:c r="Q879" s="10" t="n">
        <x:v>-0.0004887792622359495</x:v>
      </x:c>
      <x:c r="R879" s="10" t="n">
        <x:f>O879-P879-Q879</x:f>
        <x:v>0.0627601298296722</x:v>
      </x:c>
      <x:c r="S879" s="9" t="n">
        <x:f>V878</x:f>
        <x:v>6819.518452705682</x:v>
      </x:c>
      <x:c r="T879" s="9" t="n">
        <x:f>S879/(1+'回测计划'!$B$33)</x:f>
        <x:v>6816.110397506929</x:v>
      </x:c>
      <x:c r="U879" s="9" t="n">
        <x:f>T879*R879</x:f>
        <x:v>427.7799734809135</x:v>
      </x:c>
      <x:c r="V879" s="9" t="n">
        <x:f>S879+U879</x:f>
        <x:v>7247.298426186595</x:v>
      </x:c>
      <x:c r="W879" s="2" t="n">
        <x:f>IF(N879&gt;0,1,0)</x:f>
        <x:v>1</x:v>
      </x:c>
      <x:c r="X879" s="2" t="n">
        <x:f>IF(U879&gt;0,1,0)</x:f>
        <x:v>1</x:v>
      </x:c>
      <x:c r="Y879" s="9" t="n">
        <x:f>MAX(U879,0)</x:f>
        <x:v>427.7799734809135</x:v>
      </x:c>
      <x:c r="Z879" s="9" t="n">
        <x:f>-MIN(U879,0)</x:f>
        <x:v>0</x:v>
      </x:c>
    </x:row>
    <x:row r="880" ht="23" customHeight="1">
      <x:c r="A880" s="2" t="str">
        <x:v>4H-CCI-全期</x:v>
      </x:c>
      <x:c r="B880" s="2" t="str">
        <x:v>4H</x:v>
      </x:c>
      <x:c r="C880" s="2" t="str">
        <x:v>CCI</x:v>
      </x:c>
      <x:c r="D880" s="2" t="str">
        <x:v>全期</x:v>
      </x:c>
      <x:c r="E880" s="2" t="n">
        <x:v>49</x:v>
      </x:c>
      <x:c r="F880" s="2" t="str">
        <x:v>多</x:v>
      </x:c>
      <x:c r="G880" s="11" t="n">
        <x:v>44832.50000000001</x:v>
      </x:c>
      <x:c r="H880" s="11" t="n">
        <x:v>44832.666666666664</x:v>
      </x:c>
      <x:c r="I880" s="11" t="n">
        <x:v>44834.333321759266</x:v>
      </x:c>
      <x:c r="J880" s="9" t="n">
        <x:v>18770.5</x:v>
      </x:c>
      <x:c r="K880" s="9" t="n">
        <x:v>19582.5</x:v>
      </x:c>
      <x:c r="L880" s="9" t="n">
        <x:v>18774.2541</x:v>
      </x:c>
      <x:c r="M880" s="9" t="n">
        <x:v>19578.5835</x:v>
      </x:c>
      <x:c r="N880" s="10" t="n">
        <x:f>IF(F880="多",1,-1)*(K880/J880-1)</x:f>
        <x:v>0.043259369755733745</x:v>
      </x:c>
      <x:c r="O880" s="10" t="n">
        <x:f>IF(F880="多",1,-1)*(M880/L880-1)</x:f>
        <x:v>0.04284214945189224</x:v>
      </x:c>
      <x:c r="P880" s="10" t="n">
        <x:v>0.0010214210747259461</x:v>
      </x:c>
      <x:c r="Q880" s="10" t="n">
        <x:v>0.0002614638537888856</x:v>
      </x:c>
      <x:c r="R880" s="10" t="n">
        <x:f>O880-P880-Q880</x:f>
        <x:v>0.04155926452337741</x:v>
      </x:c>
      <x:c r="S880" s="9" t="n">
        <x:f>V879</x:f>
        <x:v>7247.298426186595</x:v>
      </x:c>
      <x:c r="T880" s="9" t="n">
        <x:f>S880/(1+'回测计划'!$B$33)</x:f>
        <x:v>7243.676587892649</x:v>
      </x:c>
      <x:c r="U880" s="9" t="n">
        <x:f>T880*R880</x:f>
        <x:v>301.0418714380265</x:v>
      </x:c>
      <x:c r="V880" s="9" t="n">
        <x:f>S880+U880</x:f>
        <x:v>7548.340297624622</x:v>
      </x:c>
      <x:c r="W880" s="2" t="n">
        <x:f>IF(N880&gt;0,1,0)</x:f>
        <x:v>1</x:v>
      </x:c>
      <x:c r="X880" s="2" t="n">
        <x:f>IF(U880&gt;0,1,0)</x:f>
        <x:v>1</x:v>
      </x:c>
      <x:c r="Y880" s="9" t="n">
        <x:f>MAX(U880,0)</x:f>
        <x:v>301.0418714380265</x:v>
      </x:c>
      <x:c r="Z880" s="9" t="n">
        <x:f>-MIN(U880,0)</x:f>
        <x:v>0</x:v>
      </x:c>
    </x:row>
    <x:row r="881" ht="23" customHeight="1">
      <x:c r="A881" s="2" t="str">
        <x:v>4H-CCI-全期</x:v>
      </x:c>
      <x:c r="B881" s="2" t="str">
        <x:v>4H</x:v>
      </x:c>
      <x:c r="C881" s="2" t="str">
        <x:v>CCI</x:v>
      </x:c>
      <x:c r="D881" s="2" t="str">
        <x:v>全期</x:v>
      </x:c>
      <x:c r="E881" s="2" t="n">
        <x:v>50</x:v>
      </x:c>
      <x:c r="F881" s="2" t="str">
        <x:v>多</x:v>
      </x:c>
      <x:c r="G881" s="11" t="n">
        <x:v>44843.50000000001</x:v>
      </x:c>
      <x:c r="H881" s="11" t="n">
        <x:v>44843.666666666664</x:v>
      </x:c>
      <x:c r="I881" s="11" t="n">
        <x:v>44845.333321759266</x:v>
      </x:c>
      <x:c r="J881" s="9" t="n">
        <x:v>19398.3</x:v>
      </x:c>
      <x:c r="K881" s="9" t="n">
        <x:v>19124</x:v>
      </x:c>
      <x:c r="L881" s="9" t="n">
        <x:v>19402.179659999998</x:v>
      </x:c>
      <x:c r="M881" s="9" t="n">
        <x:v>19120.1752</x:v>
      </x:c>
      <x:c r="N881" s="10" t="n">
        <x:f>IF(F881="多",1,-1)*(K881/J881-1)</x:f>
        <x:v>-0.014140414366207277</x:v>
      </x:c>
      <x:c r="O881" s="10" t="n">
        <x:f>IF(F881="多",1,-1)*(M881/L881-1)</x:f>
        <x:v>-0.014534679347464441</x:v>
      </x:c>
      <x:c r="P881" s="10" t="n">
        <x:v>0.000992732660326268</x:v>
      </x:c>
      <x:c r="Q881" s="10" t="n">
        <x:v>0.0002598521448797692</x:v>
      </x:c>
      <x:c r="R881" s="10" t="n">
        <x:f>O881-P881-Q881</x:f>
        <x:v>-0.015787264152670476</x:v>
      </x:c>
      <x:c r="S881" s="9" t="n">
        <x:f>V880</x:f>
        <x:v>7548.340297624622</x:v>
      </x:c>
      <x:c r="T881" s="9" t="n">
        <x:f>S881/(1+'回测计划'!$B$33)</x:f>
        <x:v>7544.568013617813</x:v>
      </x:c>
      <x:c r="U881" s="9" t="n">
        <x:f>T881*R881</x:f>
        <x:v>-119.10808814877281</x:v>
      </x:c>
      <x:c r="V881" s="9" t="n">
        <x:f>S881+U881</x:f>
        <x:v>7429.232209475849</x:v>
      </x:c>
      <x:c r="W881" s="2" t="n">
        <x:f>IF(N881&gt;0,1,0)</x:f>
        <x:v>0</x:v>
      </x:c>
      <x:c r="X881" s="2" t="n">
        <x:f>IF(U881&gt;0,1,0)</x:f>
        <x:v>0</x:v>
      </x:c>
      <x:c r="Y881" s="9" t="n">
        <x:f>MAX(U881,0)</x:f>
        <x:v>0</x:v>
      </x:c>
      <x:c r="Z881" s="9" t="n">
        <x:f>-MIN(U881,0)</x:f>
        <x:v>119.10808814877281</x:v>
      </x:c>
    </x:row>
    <x:row r="882" ht="23" customHeight="1">
      <x:c r="A882" s="2" t="str">
        <x:v>4H-CCI-全期</x:v>
      </x:c>
      <x:c r="B882" s="2" t="str">
        <x:v>4H</x:v>
      </x:c>
      <x:c r="C882" s="2" t="str">
        <x:v>CCI</x:v>
      </x:c>
      <x:c r="D882" s="2" t="str">
        <x:v>全期</x:v>
      </x:c>
      <x:c r="E882" s="2" t="n">
        <x:v>51</x:v>
      </x:c>
      <x:c r="F882" s="2" t="str">
        <x:v>多</x:v>
      </x:c>
      <x:c r="G882" s="11" t="n">
        <x:v>44855.833333333336</x:v>
      </x:c>
      <x:c r="H882" s="11" t="n">
        <x:v>44856.00000000001</x:v>
      </x:c>
      <x:c r="I882" s="11" t="n">
        <x:v>44857.666655092595</x:v>
      </x:c>
      <x:c r="J882" s="9" t="n">
        <x:v>19158.6</x:v>
      </x:c>
      <x:c r="K882" s="9" t="n">
        <x:v>19151.6</x:v>
      </x:c>
      <x:c r="L882" s="9" t="n">
        <x:v>19162.431719999997</x:v>
      </x:c>
      <x:c r="M882" s="9" t="n">
        <x:v>19147.769679999998</x:v>
      </x:c>
      <x:c r="N882" s="10" t="n">
        <x:f>IF(F882="多",1,-1)*(K882/J882-1)</x:f>
        <x:v>-0.0003653711649076463</x:v>
      </x:c>
      <x:c r="O882" s="10" t="n">
        <x:f>IF(F882="多",1,-1)*(M882/L882-1)</x:f>
        <x:v>-0.0007651450616623645</x:v>
      </x:c>
      <x:c r="P882" s="10" t="n">
        <x:v>0.0009996174274691687</x:v>
      </x:c>
      <x:c r="Q882" s="10" t="n">
        <x:v>0.00015914681938928134</x:v>
      </x:c>
      <x:c r="R882" s="10" t="n">
        <x:f>O882-P882-Q882</x:f>
        <x:v>-0.0019239093085208145</x:v>
      </x:c>
      <x:c r="S882" s="9" t="n">
        <x:f>V881</x:f>
        <x:v>7429.232209475849</x:v>
      </x:c>
      <x:c r="T882" s="9" t="n">
        <x:f>S882/(1+'回测计划'!$B$33)</x:f>
        <x:v>7425.519449750974</x:v>
      </x:c>
      <x:c r="U882" s="9" t="n">
        <x:f>T882*R882</x:f>
        <x:v>-14.286025989978254</x:v>
      </x:c>
      <x:c r="V882" s="9" t="n">
        <x:f>S882+U882</x:f>
        <x:v>7414.946183485871</x:v>
      </x:c>
      <x:c r="W882" s="2" t="n">
        <x:f>IF(N882&gt;0,1,0)</x:f>
        <x:v>0</x:v>
      </x:c>
      <x:c r="X882" s="2" t="n">
        <x:f>IF(U882&gt;0,1,0)</x:f>
        <x:v>0</x:v>
      </x:c>
      <x:c r="Y882" s="9" t="n">
        <x:f>MAX(U882,0)</x:f>
        <x:v>0</x:v>
      </x:c>
      <x:c r="Z882" s="9" t="n">
        <x:f>-MIN(U882,0)</x:f>
        <x:v>14.286025989978254</x:v>
      </x:c>
    </x:row>
    <x:row r="883" ht="23" customHeight="1">
      <x:c r="A883" s="2" t="str">
        <x:v>4H-CCI-全期</x:v>
      </x:c>
      <x:c r="B883" s="2" t="str">
        <x:v>4H</x:v>
      </x:c>
      <x:c r="C883" s="2" t="str">
        <x:v>CCI</x:v>
      </x:c>
      <x:c r="D883" s="2" t="str">
        <x:v>全期</x:v>
      </x:c>
      <x:c r="E883" s="2" t="n">
        <x:v>52</x:v>
      </x:c>
      <x:c r="F883" s="2" t="str">
        <x:v>空</x:v>
      </x:c>
      <x:c r="G883" s="11" t="n">
        <x:v>44864.00000000001</x:v>
      </x:c>
      <x:c r="H883" s="11" t="n">
        <x:v>44864.166666666664</x:v>
      </x:c>
      <x:c r="I883" s="11" t="n">
        <x:v>44865.833321759266</x:v>
      </x:c>
      <x:c r="J883" s="9" t="n">
        <x:v>20827.1</x:v>
      </x:c>
      <x:c r="K883" s="9" t="n">
        <x:v>20722.1</x:v>
      </x:c>
      <x:c r="L883" s="9" t="n">
        <x:v>20822.934579999997</x:v>
      </x:c>
      <x:c r="M883" s="9" t="n">
        <x:v>20726.24442</x:v>
      </x:c>
      <x:c r="N883" s="10" t="n">
        <x:f>IF(F883="多",1,-1)*(K883/J883-1)</x:f>
        <x:v>0.005041508419319052</x:v>
      </x:c>
      <x:c r="O883" s="10" t="n">
        <x:f>IF(F883="多",1,-1)*(M883/L883-1)</x:f>
        <x:v>0.004643445410084879</x:v>
      </x:c>
      <x:c r="P883" s="10" t="n">
        <x:v>0.0009976782772949575</x:v>
      </x:c>
      <x:c r="Q883" s="10" t="n">
        <x:v>-0.00011078094401826622</x:v>
      </x:c>
      <x:c r="R883" s="10" t="n">
        <x:f>O883-P883-Q883</x:f>
        <x:v>0.0037565480768081876</x:v>
      </x:c>
      <x:c r="S883" s="9" t="n">
        <x:f>V882</x:f>
        <x:v>7414.946183485871</x:v>
      </x:c>
      <x:c r="T883" s="9" t="n">
        <x:f>S883/(1+'回测计划'!$B$33)</x:f>
        <x:v>7411.240563204269</x:v>
      </x:c>
      <x:c r="U883" s="9" t="n">
        <x:f>T883*R883</x:f>
        <x:v>27.840681484467826</x:v>
      </x:c>
      <x:c r="V883" s="9" t="n">
        <x:f>S883+U883</x:f>
        <x:v>7442.786864970339</x:v>
      </x:c>
      <x:c r="W883" s="2" t="n">
        <x:f>IF(N883&gt;0,1,0)</x:f>
        <x:v>1</x:v>
      </x:c>
      <x:c r="X883" s="2" t="n">
        <x:f>IF(U883&gt;0,1,0)</x:f>
        <x:v>1</x:v>
      </x:c>
      <x:c r="Y883" s="9" t="n">
        <x:f>MAX(U883,0)</x:f>
        <x:v>27.840681484467826</x:v>
      </x:c>
      <x:c r="Z883" s="9" t="n">
        <x:f>-MIN(U883,0)</x:f>
        <x:v>0</x:v>
      </x:c>
    </x:row>
    <x:row r="884" ht="23" customHeight="1">
      <x:c r="A884" s="2" t="str">
        <x:v>4H-CCI-全期</x:v>
      </x:c>
      <x:c r="B884" s="2" t="str">
        <x:v>4H</x:v>
      </x:c>
      <x:c r="C884" s="2" t="str">
        <x:v>CCI</x:v>
      </x:c>
      <x:c r="D884" s="2" t="str">
        <x:v>全期</x:v>
      </x:c>
      <x:c r="E884" s="2" t="n">
        <x:v>53</x:v>
      </x:c>
      <x:c r="F884" s="2" t="str">
        <x:v>多</x:v>
      </x:c>
      <x:c r="G884" s="11" t="n">
        <x:v>44886.333333333336</x:v>
      </x:c>
      <x:c r="H884" s="11" t="n">
        <x:v>44886.50000000001</x:v>
      </x:c>
      <x:c r="I884" s="11" t="n">
        <x:v>44888.166655092595</x:v>
      </x:c>
      <x:c r="J884" s="9" t="n">
        <x:v>16067.3</x:v>
      </x:c>
      <x:c r="K884" s="9" t="n">
        <x:v>16160.5</x:v>
      </x:c>
      <x:c r="L884" s="9" t="n">
        <x:v>16070.513459999998</x:v>
      </x:c>
      <x:c r="M884" s="9" t="n">
        <x:v>16157.2679</x:v>
      </x:c>
      <x:c r="N884" s="10" t="n">
        <x:f>IF(F884="多",1,-1)*(K884/J884-1)</x:f>
        <x:v>0.00580060122111381</x:v>
      </x:c>
      <x:c r="O884" s="10" t="n">
        <x:f>IF(F884="多",1,-1)*(M884/L884-1)</x:f>
        <x:v>0.005398361428583964</x:v>
      </x:c>
      <x:c r="P884" s="10" t="n">
        <x:v>0.001002699180714292</x:v>
      </x:c>
      <x:c r="Q884" s="10" t="n">
        <x:v>0.00003701647713239752</x:v>
      </x:c>
      <x:c r="R884" s="10" t="n">
        <x:f>O884-P884-Q884</x:f>
        <x:v>0.004358645770737275</x:v>
      </x:c>
      <x:c r="S884" s="9" t="n">
        <x:f>V883</x:f>
        <x:v>7442.786864970339</x:v>
      </x:c>
      <x:c r="T884" s="9" t="n">
        <x:f>S884/(1+'回测计划'!$B$33)</x:f>
        <x:v>7439.067331304686</x:v>
      </x:c>
      <x:c r="U884" s="9" t="n">
        <x:f>T884*R884</x:f>
        <x:v>32.424259361820994</x:v>
      </x:c>
      <x:c r="V884" s="9" t="n">
        <x:f>S884+U884</x:f>
        <x:v>7475.21112433216</x:v>
      </x:c>
      <x:c r="W884" s="2" t="n">
        <x:f>IF(N884&gt;0,1,0)</x:f>
        <x:v>1</x:v>
      </x:c>
      <x:c r="X884" s="2" t="n">
        <x:f>IF(U884&gt;0,1,0)</x:f>
        <x:v>1</x:v>
      </x:c>
      <x:c r="Y884" s="9" t="n">
        <x:f>MAX(U884,0)</x:f>
        <x:v>32.424259361820994</x:v>
      </x:c>
      <x:c r="Z884" s="9" t="n">
        <x:f>-MIN(U884,0)</x:f>
        <x:v>0</x:v>
      </x:c>
    </x:row>
    <x:row r="885" ht="23" customHeight="1">
      <x:c r="A885" s="2" t="str">
        <x:v>4H-CCI-全期</x:v>
      </x:c>
      <x:c r="B885" s="2" t="str">
        <x:v>4H</x:v>
      </x:c>
      <x:c r="C885" s="2" t="str">
        <x:v>CCI</x:v>
      </x:c>
      <x:c r="D885" s="2" t="str">
        <x:v>全期</x:v>
      </x:c>
      <x:c r="E885" s="2" t="n">
        <x:v>54</x:v>
      </x:c>
      <x:c r="F885" s="2" t="str">
        <x:v>空</x:v>
      </x:c>
      <x:c r="G885" s="11" t="n">
        <x:v>44909.00000000001</x:v>
      </x:c>
      <x:c r="H885" s="11" t="n">
        <x:v>44909.166666666664</x:v>
      </x:c>
      <x:c r="I885" s="11" t="n">
        <x:v>44910.833321759266</x:v>
      </x:c>
      <x:c r="J885" s="9" t="n">
        <x:v>17740.5</x:v>
      </x:c>
      <x:c r="K885" s="9" t="n">
        <x:v>17712.1</x:v>
      </x:c>
      <x:c r="L885" s="9" t="n">
        <x:v>17736.9519</x:v>
      </x:c>
      <x:c r="M885" s="9" t="n">
        <x:v>17715.642419999996</x:v>
      </x:c>
      <x:c r="N885" s="10" t="n">
        <x:f>IF(F885="多",1,-1)*(K885/J885-1)</x:f>
        <x:v>0.0016008567965954956</x:v>
      </x:c>
      <x:c r="O885" s="10" t="n">
        <x:f>IF(F885="多",1,-1)*(M885/L885-1)</x:f>
        <x:v>0.0012014172514052124</x:v>
      </x:c>
      <x:c r="P885" s="10" t="n">
        <x:v>0.0009993992913742975</x:v>
      </x:c>
      <x:c r="Q885" s="10" t="n">
        <x:v>-0.0005025040407306945</x:v>
      </x:c>
      <x:c r="R885" s="10" t="n">
        <x:f>O885-P885-Q885</x:f>
        <x:v>0.0007045220007616094</x:v>
      </x:c>
      <x:c r="S885" s="9" t="n">
        <x:f>V884</x:f>
        <x:v>7475.21112433216</x:v>
      </x:c>
      <x:c r="T885" s="9" t="n">
        <x:f>S885/(1+'回测计划'!$B$33)</x:f>
        <x:v>7471.475386638841</x:v>
      </x:c>
      <x:c r="U885" s="9" t="n">
        <x:f>T885*R885</x:f>
        <x:v>5.263818788035915</x:v>
      </x:c>
      <x:c r="V885" s="9" t="n">
        <x:f>S885+U885</x:f>
        <x:v>7480.474943120195</x:v>
      </x:c>
      <x:c r="W885" s="2" t="n">
        <x:f>IF(N885&gt;0,1,0)</x:f>
        <x:v>1</x:v>
      </x:c>
      <x:c r="X885" s="2" t="n">
        <x:f>IF(U885&gt;0,1,0)</x:f>
        <x:v>1</x:v>
      </x:c>
      <x:c r="Y885" s="9" t="n">
        <x:f>MAX(U885,0)</x:f>
        <x:v>5.263818788035915</x:v>
      </x:c>
      <x:c r="Z885" s="9" t="n">
        <x:f>-MIN(U885,0)</x:f>
        <x:v>0</x:v>
      </x:c>
    </x:row>
    <x:row r="886" ht="23" customHeight="1">
      <x:c r="A886" s="2" t="str">
        <x:v>4H-CCI-全期</x:v>
      </x:c>
      <x:c r="B886" s="2" t="str">
        <x:v>4H</x:v>
      </x:c>
      <x:c r="C886" s="2" t="str">
        <x:v>CCI</x:v>
      </x:c>
      <x:c r="D886" s="2" t="str">
        <x:v>全期</x:v>
      </x:c>
      <x:c r="E886" s="2" t="n">
        <x:v>55</x:v>
      </x:c>
      <x:c r="F886" s="2" t="str">
        <x:v>空</x:v>
      </x:c>
      <x:c r="G886" s="11" t="n">
        <x:v>44934.666666666664</x:v>
      </x:c>
      <x:c r="H886" s="11" t="n">
        <x:v>44934.833333333336</x:v>
      </x:c>
      <x:c r="I886" s="11" t="n">
        <x:v>44936.49998842592</x:v>
      </x:c>
      <x:c r="J886" s="9" t="n">
        <x:v>16918.5</x:v>
      </x:c>
      <x:c r="K886" s="9" t="n">
        <x:v>17199.9</x:v>
      </x:c>
      <x:c r="L886" s="9" t="n">
        <x:v>16915.1163</x:v>
      </x:c>
      <x:c r="M886" s="9" t="n">
        <x:v>17203.33998</x:v>
      </x:c>
      <x:c r="N886" s="10" t="n">
        <x:f>IF(F886="多",1,-1)*(K886/J886-1)</x:f>
        <x:v>-0.0166326802021457</x:v>
      </x:c>
      <x:c r="O886" s="10" t="n">
        <x:f>IF(F886="多",1,-1)*(M886/L886-1)</x:f>
        <x:v>-0.01703941462111014</x:v>
      </x:c>
      <x:c r="P886" s="10" t="n">
        <x:v>0.0010085197073105552</x:v>
      </x:c>
      <x:c r="Q886" s="10" t="n">
        <x:v>-0.0001605318828340321</x:v>
      </x:c>
      <x:c r="R886" s="10" t="n">
        <x:f>O886-P886-Q886</x:f>
        <x:v>-0.01788740244558666</x:v>
      </x:c>
      <x:c r="S886" s="9" t="n">
        <x:f>V885</x:f>
        <x:v>7480.474943120195</x:v>
      </x:c>
      <x:c r="T886" s="9" t="n">
        <x:f>S886/(1+'回测计划'!$B$33)</x:f>
        <x:v>7476.736574832779</x:v>
      </x:c>
      <x:c r="U886" s="9" t="n">
        <x:f>T886*R886</x:f>
        <x:v>-133.7393960936711</x:v>
      </x:c>
      <x:c r="V886" s="9" t="n">
        <x:f>S886+U886</x:f>
        <x:v>7346.735547026524</x:v>
      </x:c>
      <x:c r="W886" s="2" t="n">
        <x:f>IF(N886&gt;0,1,0)</x:f>
        <x:v>0</x:v>
      </x:c>
      <x:c r="X886" s="2" t="n">
        <x:f>IF(U886&gt;0,1,0)</x:f>
        <x:v>0</x:v>
      </x:c>
      <x:c r="Y886" s="9" t="n">
        <x:f>MAX(U886,0)</x:f>
        <x:v>0</x:v>
      </x:c>
      <x:c r="Z886" s="9" t="n">
        <x:f>-MIN(U886,0)</x:f>
        <x:v>133.7393960936711</x:v>
      </x:c>
    </x:row>
    <x:row r="887" ht="23" customHeight="1">
      <x:c r="A887" s="2" t="str">
        <x:v>4H-CCI-全期</x:v>
      </x:c>
      <x:c r="B887" s="2" t="str">
        <x:v>4H</x:v>
      </x:c>
      <x:c r="C887" s="2" t="str">
        <x:v>CCI</x:v>
      </x:c>
      <x:c r="D887" s="2" t="str">
        <x:v>全期</x:v>
      </x:c>
      <x:c r="E887" s="2" t="n">
        <x:v>56</x:v>
      </x:c>
      <x:c r="F887" s="2" t="str">
        <x:v>空</x:v>
      </x:c>
      <x:c r="G887" s="11" t="n">
        <x:v>44942.50000000001</x:v>
      </x:c>
      <x:c r="H887" s="11" t="n">
        <x:v>44942.666666666664</x:v>
      </x:c>
      <x:c r="I887" s="11" t="n">
        <x:v>44944.333321759266</x:v>
      </x:c>
      <x:c r="J887" s="9" t="n">
        <x:v>21116</x:v>
      </x:c>
      <x:c r="K887" s="9" t="n">
        <x:v>21130.9</x:v>
      </x:c>
      <x:c r="L887" s="9" t="n">
        <x:v>21111.7768</x:v>
      </x:c>
      <x:c r="M887" s="9" t="n">
        <x:v>21135.12618</x:v>
      </x:c>
      <x:c r="N887" s="10" t="n">
        <x:f>IF(F887="多",1,-1)*(K887/J887-1)</x:f>
        <x:v>-0.0007056260655426971</x:v>
      </x:c>
      <x:c r="O887" s="10" t="n">
        <x:f>IF(F887="多",1,-1)*(M887/L887-1)</x:f>
        <x:v>-0.0011059883884334543</x:v>
      </x:c>
      <x:c r="P887" s="10" t="n">
        <x:v>0.0010005529941942166</x:v>
      </x:c>
      <x:c r="Q887" s="10" t="n">
        <x:v>-0.0005002672252578494</x:v>
      </x:c>
      <x:c r="R887" s="10" t="n">
        <x:f>O887-P887-Q887</x:f>
        <x:v>-0.0016062741573698216</x:v>
      </x:c>
      <x:c r="S887" s="9" t="n">
        <x:f>V886</x:f>
        <x:v>7346.735547026524</x:v>
      </x:c>
      <x:c r="T887" s="9" t="n">
        <x:f>S887/(1+'回测计划'!$B$33)</x:f>
        <x:v>7343.064015019015</x:v>
      </x:c>
      <x:c r="U887" s="9" t="n">
        <x:f>T887*R887</x:f>
        <x:v>-11.794973963237327</x:v>
      </x:c>
      <x:c r="V887" s="9" t="n">
        <x:f>S887+U887</x:f>
        <x:v>7334.940573063286</x:v>
      </x:c>
      <x:c r="W887" s="2" t="n">
        <x:f>IF(N887&gt;0,1,0)</x:f>
        <x:v>0</x:v>
      </x:c>
      <x:c r="X887" s="2" t="n">
        <x:f>IF(U887&gt;0,1,0)</x:f>
        <x:v>0</x:v>
      </x:c>
      <x:c r="Y887" s="9" t="n">
        <x:f>MAX(U887,0)</x:f>
        <x:v>0</x:v>
      </x:c>
      <x:c r="Z887" s="9" t="n">
        <x:f>-MIN(U887,0)</x:f>
        <x:v>11.794973963237327</x:v>
      </x:c>
    </x:row>
    <x:row r="888" ht="23" customHeight="1">
      <x:c r="A888" s="2" t="str">
        <x:v>4H-CCI-全期</x:v>
      </x:c>
      <x:c r="B888" s="2" t="str">
        <x:v>4H</x:v>
      </x:c>
      <x:c r="C888" s="2" t="str">
        <x:v>CCI</x:v>
      </x:c>
      <x:c r="D888" s="2" t="str">
        <x:v>全期</x:v>
      </x:c>
      <x:c r="E888" s="2" t="n">
        <x:v>57</x:v>
      </x:c>
      <x:c r="F888" s="2" t="str">
        <x:v>空</x:v>
      </x:c>
      <x:c r="G888" s="11" t="n">
        <x:v>44944.166666666664</x:v>
      </x:c>
      <x:c r="H888" s="11" t="n">
        <x:v>44944.333333333336</x:v>
      </x:c>
      <x:c r="I888" s="11" t="n">
        <x:v>44945.99998842592</x:v>
      </x:c>
      <x:c r="J888" s="9" t="n">
        <x:v>21130.8</x:v>
      </x:c>
      <x:c r="K888" s="9" t="n">
        <x:v>20870.7</x:v>
      </x:c>
      <x:c r="L888" s="9" t="n">
        <x:v>21126.57384</x:v>
      </x:c>
      <x:c r="M888" s="9" t="n">
        <x:v>20874.87414</x:v>
      </x:c>
      <x:c r="N888" s="10" t="n">
        <x:f>IF(F888="多",1,-1)*(K888/J888-1)</x:f>
        <x:v>0.012309046510307176</x:v>
      </x:c>
      <x:c r="O888" s="10" t="n">
        <x:f>IF(F888="多",1,-1)*(M888/L888-1)</x:f>
        <x:v>0.011913891097828921</x:v>
      </x:c>
      <x:c r="P888" s="10" t="n">
        <x:v>0.0009940430544510856</x:v>
      </x:c>
      <x:c r="Q888" s="10" t="n">
        <x:v>-0.0004968737514893216</x:v>
      </x:c>
      <x:c r="R888" s="10" t="n">
        <x:f>O888-P888-Q888</x:f>
        <x:v>0.011416721794867158</x:v>
      </x:c>
      <x:c r="S888" s="9" t="n">
        <x:f>V887</x:f>
        <x:v>7334.940573063286</x:v>
      </x:c>
      <x:c r="T888" s="9" t="n">
        <x:f>S888/(1+'回测计划'!$B$33)</x:f>
        <x:v>7331.274935595488</x:v>
      </x:c>
      <x:c r="U888" s="9" t="n">
        <x:f>T888*R888</x:f>
        <x:v>83.69912634137633</x:v>
      </x:c>
      <x:c r="V888" s="9" t="n">
        <x:f>S888+U888</x:f>
        <x:v>7418.639699404663</x:v>
      </x:c>
      <x:c r="W888" s="2" t="n">
        <x:f>IF(N888&gt;0,1,0)</x:f>
        <x:v>1</x:v>
      </x:c>
      <x:c r="X888" s="2" t="n">
        <x:f>IF(U888&gt;0,1,0)</x:f>
        <x:v>1</x:v>
      </x:c>
      <x:c r="Y888" s="9" t="n">
        <x:f>MAX(U888,0)</x:f>
        <x:v>83.69912634137633</x:v>
      </x:c>
      <x:c r="Z888" s="9" t="n">
        <x:f>-MIN(U888,0)</x:f>
        <x:v>0</x:v>
      </x:c>
    </x:row>
    <x:row r="889" ht="23" customHeight="1">
      <x:c r="A889" s="2" t="str">
        <x:v>4H-CCI-全期</x:v>
      </x:c>
      <x:c r="B889" s="2" t="str">
        <x:v>4H</x:v>
      </x:c>
      <x:c r="C889" s="2" t="str">
        <x:v>CCI</x:v>
      </x:c>
      <x:c r="D889" s="2" t="str">
        <x:v>全期</x:v>
      </x:c>
      <x:c r="E889" s="2" t="n">
        <x:v>58</x:v>
      </x:c>
      <x:c r="F889" s="2" t="str">
        <x:v>空</x:v>
      </x:c>
      <x:c r="G889" s="11" t="n">
        <x:v>44952.50000000001</x:v>
      </x:c>
      <x:c r="H889" s="11" t="n">
        <x:v>44952.666666666664</x:v>
      </x:c>
      <x:c r="I889" s="11" t="n">
        <x:v>44954.333321759266</x:v>
      </x:c>
      <x:c r="J889" s="9" t="n">
        <x:v>22961.3</x:v>
      </x:c>
      <x:c r="K889" s="9" t="n">
        <x:v>23068</x:v>
      </x:c>
      <x:c r="L889" s="9" t="n">
        <x:v>22956.707739999998</x:v>
      </x:c>
      <x:c r="M889" s="9" t="n">
        <x:v>23072.6136</x:v>
      </x:c>
      <x:c r="N889" s="10" t="n">
        <x:f>IF(F889="多",1,-1)*(K889/J889-1)</x:f>
        <x:v>-0.0046469494323055915</x:v>
      </x:c>
      <x:c r="O889" s="10" t="n">
        <x:f>IF(F889="多",1,-1)*(M889/L889-1)</x:f>
        <x:v>-0.00504888859991226</x:v>
      </x:c>
      <x:c r="P889" s="10" t="n">
        <x:v>0.001002524444299956</x:v>
      </x:c>
      <x:c r="Q889" s="10" t="n">
        <x:v>-0.0004959268354131442</x:v>
      </x:c>
      <x:c r="R889" s="10" t="n">
        <x:f>O889-P889-Q889</x:f>
        <x:v>-0.005555486208799072</x:v>
      </x:c>
      <x:c r="S889" s="9" t="n">
        <x:f>V888</x:f>
        <x:v>7418.639699404663</x:v>
      </x:c>
      <x:c r="T889" s="9" t="n">
        <x:f>S889/(1+'回测计划'!$B$33)</x:f>
        <x:v>7414.932233288019</x:v>
      </x:c>
      <x:c r="U889" s="9" t="n">
        <x:f>T889*R889</x:f>
        <x:v>-41.19355376121129</x:v>
      </x:c>
      <x:c r="V889" s="9" t="n">
        <x:f>S889+U889</x:f>
        <x:v>7377.446145643451</x:v>
      </x:c>
      <x:c r="W889" s="2" t="n">
        <x:f>IF(N889&gt;0,1,0)</x:f>
        <x:v>0</x:v>
      </x:c>
      <x:c r="X889" s="2" t="n">
        <x:f>IF(U889&gt;0,1,0)</x:f>
        <x:v>0</x:v>
      </x:c>
      <x:c r="Y889" s="9" t="n">
        <x:f>MAX(U889,0)</x:f>
        <x:v>0</x:v>
      </x:c>
      <x:c r="Z889" s="9" t="n">
        <x:f>-MIN(U889,0)</x:f>
        <x:v>41.19355376121129</x:v>
      </x:c>
    </x:row>
    <x:row r="890" ht="23" customHeight="1">
      <x:c r="A890" s="2" t="str">
        <x:v>4H-CCI-全期</x:v>
      </x:c>
      <x:c r="B890" s="2" t="str">
        <x:v>4H</x:v>
      </x:c>
      <x:c r="C890" s="2" t="str">
        <x:v>CCI</x:v>
      </x:c>
      <x:c r="D890" s="2" t="str">
        <x:v>全期</x:v>
      </x:c>
      <x:c r="E890" s="2" t="n">
        <x:v>59</x:v>
      </x:c>
      <x:c r="F890" s="2" t="str">
        <x:v>空</x:v>
      </x:c>
      <x:c r="G890" s="11" t="n">
        <x:v>44978.00000000001</x:v>
      </x:c>
      <x:c r="H890" s="11" t="n">
        <x:v>44978.166666666664</x:v>
      </x:c>
      <x:c r="I890" s="11" t="n">
        <x:v>44979.833321759266</x:v>
      </x:c>
      <x:c r="J890" s="9" t="n">
        <x:v>24878.4</x:v>
      </x:c>
      <x:c r="K890" s="9" t="n">
        <x:v>24156.4</x:v>
      </x:c>
      <x:c r="L890" s="9" t="n">
        <x:v>24873.424320000002</x:v>
      </x:c>
      <x:c r="M890" s="9" t="n">
        <x:v>24161.23128</x:v>
      </x:c>
      <x:c r="N890" s="10" t="n">
        <x:f>IF(F890="多",1,-1)*(K890/J890-1)</x:f>
        <x:v>0.0290211589169721</x:v>
      </x:c>
      <x:c r="O890" s="10" t="n">
        <x:f>IF(F890="多",1,-1)*(M890/L890-1)</x:f>
        <x:v>0.02863268968669297</x:v>
      </x:c>
      <x:c r="P890" s="10" t="n">
        <x:v>0.0009856836551566535</x:v>
      </x:c>
      <x:c r="Q890" s="10" t="n">
        <x:v>-0.0004941470801072955</x:v>
      </x:c>
      <x:c r="R890" s="10" t="n">
        <x:f>O890-P890-Q890</x:f>
        <x:v>0.028141153111643613</x:v>
      </x:c>
      <x:c r="S890" s="9" t="n">
        <x:f>V889</x:f>
        <x:v>7377.446145643451</x:v>
      </x:c>
      <x:c r="T890" s="9" t="n">
        <x:f>S890/(1+'回测计划'!$B$33)</x:f>
        <x:v>7373.7592660104465</x:v>
      </x:c>
      <x:c r="U890" s="9" t="n">
        <x:f>T890*R890</x:f>
        <x:v>207.5060885132008</x:v>
      </x:c>
      <x:c r="V890" s="9" t="n">
        <x:f>S890+U890</x:f>
        <x:v>7584.952234156652</x:v>
      </x:c>
      <x:c r="W890" s="2" t="n">
        <x:f>IF(N890&gt;0,1,0)</x:f>
        <x:v>1</x:v>
      </x:c>
      <x:c r="X890" s="2" t="n">
        <x:f>IF(U890&gt;0,1,0)</x:f>
        <x:v>1</x:v>
      </x:c>
      <x:c r="Y890" s="9" t="n">
        <x:f>MAX(U890,0)</x:f>
        <x:v>207.5060885132008</x:v>
      </x:c>
      <x:c r="Z890" s="9" t="n">
        <x:f>-MIN(U890,0)</x:f>
        <x:v>0</x:v>
      </x:c>
    </x:row>
    <x:row r="891" ht="23" customHeight="1">
      <x:c r="A891" s="2" t="str">
        <x:v>4H-CCI-全期</x:v>
      </x:c>
      <x:c r="B891" s="2" t="str">
        <x:v>4H</x:v>
      </x:c>
      <x:c r="C891" s="2" t="str">
        <x:v>CCI</x:v>
      </x:c>
      <x:c r="D891" s="2" t="str">
        <x:v>全期</x:v>
      </x:c>
      <x:c r="E891" s="2" t="n">
        <x:v>60</x:v>
      </x:c>
      <x:c r="F891" s="2" t="str">
        <x:v>多</x:v>
      </x:c>
      <x:c r="G891" s="11" t="n">
        <x:v>44979.666666666664</x:v>
      </x:c>
      <x:c r="H891" s="11" t="n">
        <x:v>44979.833333333336</x:v>
      </x:c>
      <x:c r="I891" s="11" t="n">
        <x:v>44981.49998842592</x:v>
      </x:c>
      <x:c r="J891" s="9" t="n">
        <x:v>24156.4</x:v>
      </x:c>
      <x:c r="K891" s="9" t="n">
        <x:v>23945.1</x:v>
      </x:c>
      <x:c r="L891" s="9" t="n">
        <x:v>24161.23128</x:v>
      </x:c>
      <x:c r="M891" s="9" t="n">
        <x:v>23940.31098</x:v>
      </x:c>
      <x:c r="N891" s="10" t="n">
        <x:f>IF(F891="多",1,-1)*(K891/J891-1)</x:f>
        <x:v>-0.008747164312563283</x:v>
      </x:c>
      <x:c r="O891" s="10" t="n">
        <x:f>IF(F891="多",1,-1)*(M891/L891-1)</x:f>
        <x:v>-0.009143586162468242</x:v>
      </x:c>
      <x:c r="P891" s="10" t="n">
        <x:v>0.000995428206918766</x:v>
      </x:c>
      <x:c r="Q891" s="10" t="n">
        <x:v>0.0003187981567965562</x:v>
      </x:c>
      <x:c r="R891" s="10" t="n">
        <x:f>O891-P891-Q891</x:f>
        <x:v>-0.010457812526183566</x:v>
      </x:c>
      <x:c r="S891" s="9" t="n">
        <x:f>V890</x:f>
        <x:v>7584.952234156652</x:v>
      </x:c>
      <x:c r="T891" s="9" t="n">
        <x:f>S891/(1+'回测计划'!$B$33)</x:f>
        <x:v>7581.1616533299875</x:v>
      </x:c>
      <x:c r="U891" s="9" t="n">
        <x:f>T891*R891</x:f>
        <x:v>-79.28236730121685</x:v>
      </x:c>
      <x:c r="V891" s="9" t="n">
        <x:f>S891+U891</x:f>
        <x:v>7505.6698668554345</x:v>
      </x:c>
      <x:c r="W891" s="2" t="n">
        <x:f>IF(N891&gt;0,1,0)</x:f>
        <x:v>0</x:v>
      </x:c>
      <x:c r="X891" s="2" t="n">
        <x:f>IF(U891&gt;0,1,0)</x:f>
        <x:v>0</x:v>
      </x:c>
      <x:c r="Y891" s="9" t="n">
        <x:f>MAX(U891,0)</x:f>
        <x:v>0</x:v>
      </x:c>
      <x:c r="Z891" s="9" t="n">
        <x:f>-MIN(U891,0)</x:f>
        <x:v>79.28236730121685</x:v>
      </x:c>
    </x:row>
    <x:row r="892" ht="23" customHeight="1">
      <x:c r="A892" s="2" t="str">
        <x:v>4H-CCI-全期</x:v>
      </x:c>
      <x:c r="B892" s="2" t="str">
        <x:v>4H</x:v>
      </x:c>
      <x:c r="C892" s="2" t="str">
        <x:v>CCI</x:v>
      </x:c>
      <x:c r="D892" s="2" t="str">
        <x:v>全期</x:v>
      </x:c>
      <x:c r="E892" s="2" t="n">
        <x:v>61</x:v>
      </x:c>
      <x:c r="F892" s="2" t="str">
        <x:v>多</x:v>
      </x:c>
      <x:c r="G892" s="11" t="n">
        <x:v>44990.166666666664</x:v>
      </x:c>
      <x:c r="H892" s="11" t="n">
        <x:v>44990.333333333336</x:v>
      </x:c>
      <x:c r="I892" s="11" t="n">
        <x:v>44991.99998842592</x:v>
      </x:c>
      <x:c r="J892" s="9" t="n">
        <x:v>22335.8</x:v>
      </x:c>
      <x:c r="K892" s="9" t="n">
        <x:v>22543.6</x:v>
      </x:c>
      <x:c r="L892" s="9" t="n">
        <x:v>22340.26716</x:v>
      </x:c>
      <x:c r="M892" s="9" t="n">
        <x:v>22539.09128</x:v>
      </x:c>
      <x:c r="N892" s="10" t="n">
        <x:f>IF(F892="多",1,-1)*(K892/J892-1)</x:f>
        <x:v>0.009303450066709074</x:v>
      </x:c>
      <x:c r="O892" s="10" t="n">
        <x:f>IF(F892="多",1,-1)*(M892/L892-1)</x:f>
        <x:v>0.00889980941481272</x:v>
      </x:c>
      <x:c r="P892" s="10" t="n">
        <x:v>0.0010044499047074066</x:v>
      </x:c>
      <x:c r="Q892" s="10" t="n">
        <x:v>0.0001380285292881526</x:v>
      </x:c>
      <x:c r="R892" s="10" t="n">
        <x:f>O892-P892-Q892</x:f>
        <x:v>0.007757330980817161</x:v>
      </x:c>
      <x:c r="S892" s="9" t="n">
        <x:f>V891</x:f>
        <x:v>7505.6698668554345</x:v>
      </x:c>
      <x:c r="T892" s="9" t="n">
        <x:f>S892/(1+'回测计划'!$B$33)</x:f>
        <x:v>7501.918907401734</x:v>
      </x:c>
      <x:c r="U892" s="9" t="n">
        <x:f>T892*R892</x:f>
        <x:v>58.1948679559655</x:v>
      </x:c>
      <x:c r="V892" s="9" t="n">
        <x:f>S892+U892</x:f>
        <x:v>7563.8647348114</x:v>
      </x:c>
      <x:c r="W892" s="2" t="n">
        <x:f>IF(N892&gt;0,1,0)</x:f>
        <x:v>1</x:v>
      </x:c>
      <x:c r="X892" s="2" t="n">
        <x:f>IF(U892&gt;0,1,0)</x:f>
        <x:v>1</x:v>
      </x:c>
      <x:c r="Y892" s="9" t="n">
        <x:f>MAX(U892,0)</x:f>
        <x:v>58.1948679559655</x:v>
      </x:c>
      <x:c r="Z892" s="9" t="n">
        <x:f>-MIN(U892,0)</x:f>
        <x:v>0</x:v>
      </x:c>
    </x:row>
    <x:row r="893" ht="23" customHeight="1">
      <x:c r="A893" s="2" t="str">
        <x:v>4H-CCI-全期</x:v>
      </x:c>
      <x:c r="B893" s="2" t="str">
        <x:v>4H</x:v>
      </x:c>
      <x:c r="C893" s="2" t="str">
        <x:v>CCI</x:v>
      </x:c>
      <x:c r="D893" s="2" t="str">
        <x:v>全期</x:v>
      </x:c>
      <x:c r="E893" s="2" t="n">
        <x:v>62</x:v>
      </x:c>
      <x:c r="F893" s="2" t="str">
        <x:v>多</x:v>
      </x:c>
      <x:c r="G893" s="11" t="n">
        <x:v>44993.166666666664</x:v>
      </x:c>
      <x:c r="H893" s="11" t="n">
        <x:v>44993.333333333336</x:v>
      </x:c>
      <x:c r="I893" s="11" t="n">
        <x:v>44994.99998842592</x:v>
      </x:c>
      <x:c r="J893" s="9" t="n">
        <x:v>22187.1</x:v>
      </x:c>
      <x:c r="K893" s="9" t="n">
        <x:v>21637.4</x:v>
      </x:c>
      <x:c r="L893" s="9" t="n">
        <x:v>22191.537419999997</x:v>
      </x:c>
      <x:c r="M893" s="9" t="n">
        <x:v>21633.07252</x:v>
      </x:c>
      <x:c r="N893" s="10" t="n">
        <x:f>IF(F893="多",1,-1)*(K893/J893-1)</x:f>
        <x:v>-0.024775657927354033</x:v>
      </x:c>
      <x:c r="O893" s="10" t="n">
        <x:f>IF(F893="多",1,-1)*(M893/L893-1)</x:f>
        <x:v>-0.025165669661836088</x:v>
      </x:c>
      <x:c r="P893" s="10" t="n">
        <x:v>0.000987417165169082</x:v>
      </x:c>
      <x:c r="Q893" s="10" t="n">
        <x:v>0.0003329493316376523</x:v>
      </x:c>
      <x:c r="R893" s="10" t="n">
        <x:f>O893-P893-Q893</x:f>
        <x:v>-0.026486036158642822</x:v>
      </x:c>
      <x:c r="S893" s="9" t="n">
        <x:f>V892</x:f>
        <x:v>7563.8647348114</x:v>
      </x:c>
      <x:c r="T893" s="9" t="n">
        <x:f>S893/(1+'回测计划'!$B$33)</x:f>
        <x:v>7560.084692465168</x:v>
      </x:c>
      <x:c r="U893" s="9" t="n">
        <x:f>T893*R893</x:f>
        <x:v>-200.23667652703455</x:v>
      </x:c>
      <x:c r="V893" s="9" t="n">
        <x:f>S893+U893</x:f>
        <x:v>7363.628058284366</x:v>
      </x:c>
      <x:c r="W893" s="2" t="n">
        <x:f>IF(N893&gt;0,1,0)</x:f>
        <x:v>0</x:v>
      </x:c>
      <x:c r="X893" s="2" t="n">
        <x:f>IF(U893&gt;0,1,0)</x:f>
        <x:v>0</x:v>
      </x:c>
      <x:c r="Y893" s="9" t="n">
        <x:f>MAX(U893,0)</x:f>
        <x:v>0</x:v>
      </x:c>
      <x:c r="Z893" s="9" t="n">
        <x:f>-MIN(U893,0)</x:f>
        <x:v>200.23667652703455</x:v>
      </x:c>
    </x:row>
    <x:row r="894" ht="23" customHeight="1">
      <x:c r="A894" s="2" t="str">
        <x:v>4H-CCI-全期</x:v>
      </x:c>
      <x:c r="B894" s="2" t="str">
        <x:v>4H</x:v>
      </x:c>
      <x:c r="C894" s="2" t="str">
        <x:v>CCI</x:v>
      </x:c>
      <x:c r="D894" s="2" t="str">
        <x:v>全期</x:v>
      </x:c>
      <x:c r="E894" s="2" t="n">
        <x:v>63</x:v>
      </x:c>
      <x:c r="F894" s="2" t="str">
        <x:v>多</x:v>
      </x:c>
      <x:c r="G894" s="11" t="n">
        <x:v>44995.166666666664</x:v>
      </x:c>
      <x:c r="H894" s="11" t="n">
        <x:v>44995.333333333336</x:v>
      </x:c>
      <x:c r="I894" s="11" t="n">
        <x:v>44996.99998842592</x:v>
      </x:c>
      <x:c r="J894" s="9" t="n">
        <x:v>20348.4</x:v>
      </x:c>
      <x:c r="K894" s="9" t="n">
        <x:v>20052.3</x:v>
      </x:c>
      <x:c r="L894" s="9" t="n">
        <x:v>20352.469680000002</x:v>
      </x:c>
      <x:c r="M894" s="9" t="n">
        <x:v>20048.289539999998</x:v>
      </x:c>
      <x:c r="N894" s="10" t="n">
        <x:f>IF(F894="多",1,-1)*(K894/J894-1)</x:f>
        <x:v>-0.014551512649643272</x:v>
      </x:c>
      <x:c r="O894" s="10" t="n">
        <x:f>IF(F894="多",1,-1)*(M894/L894-1)</x:f>
        <x:v>-0.014945613224468635</x:v>
      </x:c>
      <x:c r="P894" s="10" t="n">
        <x:v>0.0009925271933877659</x:v>
      </x:c>
      <x:c r="Q894" s="10" t="n">
        <x:v>-0.000010019825859355219</x:v>
      </x:c>
      <x:c r="R894" s="10" t="n">
        <x:f>O894-P894-Q894</x:f>
        <x:v>-0.015928120591997042</x:v>
      </x:c>
      <x:c r="S894" s="9" t="n">
        <x:f>V893</x:f>
        <x:v>7363.628058284366</x:v>
      </x:c>
      <x:c r="T894" s="9" t="n">
        <x:f>S894/(1+'回测计划'!$B$33)</x:f>
        <x:v>7359.9480842422445</x:v>
      </x:c>
      <x:c r="U894" s="9" t="n">
        <x:f>T894*R894</x:f>
        <x:v>-117.23014063664807</x:v>
      </x:c>
      <x:c r="V894" s="9" t="n">
        <x:f>S894+U894</x:f>
        <x:v>7246.397917647718</x:v>
      </x:c>
      <x:c r="W894" s="2" t="n">
        <x:f>IF(N894&gt;0,1,0)</x:f>
        <x:v>0</x:v>
      </x:c>
      <x:c r="X894" s="2" t="n">
        <x:f>IF(U894&gt;0,1,0)</x:f>
        <x:v>0</x:v>
      </x:c>
      <x:c r="Y894" s="9" t="n">
        <x:f>MAX(U894,0)</x:f>
        <x:v>0</x:v>
      </x:c>
      <x:c r="Z894" s="9" t="n">
        <x:f>-MIN(U894,0)</x:f>
        <x:v>117.23014063664807</x:v>
      </x:c>
    </x:row>
    <x:row r="895" ht="23" customHeight="1">
      <x:c r="A895" s="2" t="str">
        <x:v>4H-CCI-全期</x:v>
      </x:c>
      <x:c r="B895" s="2" t="str">
        <x:v>4H</x:v>
      </x:c>
      <x:c r="C895" s="2" t="str">
        <x:v>CCI</x:v>
      </x:c>
      <x:c r="D895" s="2" t="str">
        <x:v>全期</x:v>
      </x:c>
      <x:c r="E895" s="2" t="n">
        <x:v>64</x:v>
      </x:c>
      <x:c r="F895" s="2" t="str">
        <x:v>空</x:v>
      </x:c>
      <x:c r="G895" s="11" t="n">
        <x:v>45008.00000000001</x:v>
      </x:c>
      <x:c r="H895" s="11" t="n">
        <x:v>45008.166666666664</x:v>
      </x:c>
      <x:c r="I895" s="11" t="n">
        <x:v>45009.833321759266</x:v>
      </x:c>
      <x:c r="J895" s="9" t="n">
        <x:v>26653.3</x:v>
      </x:c>
      <x:c r="K895" s="9" t="n">
        <x:v>27558.4</x:v>
      </x:c>
      <x:c r="L895" s="9" t="n">
        <x:v>26647.96934</x:v>
      </x:c>
      <x:c r="M895" s="9" t="n">
        <x:v>27563.91168</x:v>
      </x:c>
      <x:c r="N895" s="10" t="n">
        <x:f>IF(F895="多",1,-1)*(K895/J895-1)</x:f>
        <x:v>-0.033958271583631294</x:v>
      </x:c>
      <x:c r="O895" s="10" t="n">
        <x:f>IF(F895="多",1,-1)*(M895/L895-1)</x:f>
        <x:v>-0.03437193762547319</x:v>
      </x:c>
      <x:c r="P895" s="10" t="n">
        <x:v>0.0010171859688127367</x:v>
      </x:c>
      <x:c r="Q895" s="10" t="n">
        <x:v>-0.00031069467426804936</x:v>
      </x:c>
      <x:c r="R895" s="10" t="n">
        <x:f>O895-P895-Q895</x:f>
        <x:v>-0.035078428920017876</x:v>
      </x:c>
      <x:c r="S895" s="9" t="n">
        <x:f>V894</x:f>
        <x:v>7246.397917647718</x:v>
      </x:c>
      <x:c r="T895" s="9" t="n">
        <x:f>S895/(1+'回测计划'!$B$33)</x:f>
        <x:v>7242.776529383027</x:v>
      </x:c>
      <x:c r="U895" s="9" t="n">
        <x:f>T895*R895</x:f>
        <x:v>-254.06522166953627</x:v>
      </x:c>
      <x:c r="V895" s="9" t="n">
        <x:f>S895+U895</x:f>
        <x:v>6992.332695978182</x:v>
      </x:c>
      <x:c r="W895" s="2" t="n">
        <x:f>IF(N895&gt;0,1,0)</x:f>
        <x:v>0</x:v>
      </x:c>
      <x:c r="X895" s="2" t="n">
        <x:f>IF(U895&gt;0,1,0)</x:f>
        <x:v>0</x:v>
      </x:c>
      <x:c r="Y895" s="9" t="n">
        <x:f>MAX(U895,0)</x:f>
        <x:v>0</x:v>
      </x:c>
      <x:c r="Z895" s="9" t="n">
        <x:f>-MIN(U895,0)</x:f>
        <x:v>254.06522166953627</x:v>
      </x:c>
    </x:row>
    <x:row r="896" ht="23" customHeight="1">
      <x:c r="A896" s="2" t="str">
        <x:v>4H-CCI-全期</x:v>
      </x:c>
      <x:c r="B896" s="2" t="str">
        <x:v>4H</x:v>
      </x:c>
      <x:c r="C896" s="2" t="str">
        <x:v>CCI</x:v>
      </x:c>
      <x:c r="D896" s="2" t="str">
        <x:v>全期</x:v>
      </x:c>
      <x:c r="E896" s="2" t="n">
        <x:v>65</x:v>
      </x:c>
      <x:c r="F896" s="2" t="str">
        <x:v>多</x:v>
      </x:c>
      <x:c r="G896" s="11" t="n">
        <x:v>45035.833333333336</x:v>
      </x:c>
      <x:c r="H896" s="11" t="n">
        <x:v>45036.00000000001</x:v>
      </x:c>
      <x:c r="I896" s="11" t="n">
        <x:v>45037.666655092595</x:v>
      </x:c>
      <x:c r="J896" s="9" t="n">
        <x:v>29248</x:v>
      </x:c>
      <x:c r="K896" s="9" t="n">
        <x:v>28142.3</x:v>
      </x:c>
      <x:c r="L896" s="9" t="n">
        <x:v>29253.849599999998</x:v>
      </x:c>
      <x:c r="M896" s="9" t="n">
        <x:v>28136.67154</x:v>
      </x:c>
      <x:c r="N896" s="10" t="n">
        <x:f>IF(F896="多",1,-1)*(K896/J896-1)</x:f>
        <x:v>-0.037804294310722075</x:v>
      </x:c>
      <x:c r="O896" s="10" t="n">
        <x:f>IF(F896="多",1,-1)*(M896/L896-1)</x:f>
        <x:v>-0.038189095632733316</x:v>
      </x:c>
      <x:c r="P896" s="10" t="n">
        <x:v>0.0009809054521836334</x:v>
      </x:c>
      <x:c r="Q896" s="10" t="n">
        <x:v>0.00023883837978710214</x:v>
      </x:c>
      <x:c r="R896" s="10" t="n">
        <x:f>O896-P896-Q896</x:f>
        <x:v>-0.039408839464704054</x:v>
      </x:c>
      <x:c r="S896" s="9" t="n">
        <x:f>V895</x:f>
        <x:v>6992.332695978182</x:v>
      </x:c>
      <x:c r="T896" s="9" t="n">
        <x:f>S896/(1+'回测计划'!$B$33)</x:f>
        <x:v>6988.838276839762</x:v>
      </x:c>
      <x:c r="U896" s="9" t="n">
        <x:f>T896*R896</x:f>
        <x:v>-275.4220056967571</x:v>
      </x:c>
      <x:c r="V896" s="9" t="n">
        <x:f>S896+U896</x:f>
        <x:v>6716.910690281425</x:v>
      </x:c>
      <x:c r="W896" s="2" t="n">
        <x:f>IF(N896&gt;0,1,0)</x:f>
        <x:v>0</x:v>
      </x:c>
      <x:c r="X896" s="2" t="n">
        <x:f>IF(U896&gt;0,1,0)</x:f>
        <x:v>0</x:v>
      </x:c>
      <x:c r="Y896" s="9" t="n">
        <x:f>MAX(U896,0)</x:f>
        <x:v>0</x:v>
      </x:c>
      <x:c r="Z896" s="9" t="n">
        <x:f>-MIN(U896,0)</x:f>
        <x:v>275.4220056967571</x:v>
      </x:c>
    </x:row>
    <x:row r="897" ht="23" customHeight="1">
      <x:c r="A897" s="2" t="str">
        <x:v>4H-CCI-全期</x:v>
      </x:c>
      <x:c r="B897" s="2" t="str">
        <x:v>4H</x:v>
      </x:c>
      <x:c r="C897" s="2" t="str">
        <x:v>CCI</x:v>
      </x:c>
      <x:c r="D897" s="2" t="str">
        <x:v>全期</x:v>
      </x:c>
      <x:c r="E897" s="2" t="n">
        <x:v>66</x:v>
      </x:c>
      <x:c r="F897" s="2" t="str">
        <x:v>多</x:v>
      </x:c>
      <x:c r="G897" s="11" t="n">
        <x:v>45054.333333333336</x:v>
      </x:c>
      <x:c r="H897" s="11" t="n">
        <x:v>45054.50000000001</x:v>
      </x:c>
      <x:c r="I897" s="11" t="n">
        <x:v>45056.166655092595</x:v>
      </x:c>
      <x:c r="J897" s="9" t="n">
        <x:v>28188.1</x:v>
      </x:c>
      <x:c r="K897" s="9" t="n">
        <x:v>27704.7</x:v>
      </x:c>
      <x:c r="L897" s="9" t="n">
        <x:v>28193.737619999996</x:v>
      </x:c>
      <x:c r="M897" s="9" t="n">
        <x:v>27699.15906</x:v>
      </x:c>
      <x:c r="N897" s="10" t="n">
        <x:f>IF(F897="多",1,-1)*(K897/J897-1)</x:f>
        <x:v>-0.017149080640411984</x:v>
      </x:c>
      <x:c r="O897" s="10" t="n">
        <x:f>IF(F897="多",1,-1)*(M897/L897-1)</x:f>
        <x:v>-0.01754214239580465</x:v>
      </x:c>
      <x:c r="P897" s="10" t="n">
        <x:v>0.0009912289288020978</x:v>
      </x:c>
      <x:c r="Q897" s="10" t="n">
        <x:v>0.0001635065879569327</x:v>
      </x:c>
      <x:c r="R897" s="10" t="n">
        <x:f>O897-P897-Q897</x:f>
        <x:v>-0.01869687791256368</x:v>
      </x:c>
      <x:c r="S897" s="9" t="n">
        <x:f>V896</x:f>
        <x:v>6716.910690281425</x:v>
      </x:c>
      <x:c r="T897" s="9" t="n">
        <x:f>S897/(1+'回测计划'!$B$33)</x:f>
        <x:v>6713.553913324763</x:v>
      </x:c>
      <x:c r="U897" s="9" t="n">
        <x:f>T897*R897</x:f>
        <x:v>-125.52249787684723</x:v>
      </x:c>
      <x:c r="V897" s="9" t="n">
        <x:f>S897+U897</x:f>
        <x:v>6591.388192404577</x:v>
      </x:c>
      <x:c r="W897" s="2" t="n">
        <x:f>IF(N897&gt;0,1,0)</x:f>
        <x:v>0</x:v>
      </x:c>
      <x:c r="X897" s="2" t="n">
        <x:f>IF(U897&gt;0,1,0)</x:f>
        <x:v>0</x:v>
      </x:c>
      <x:c r="Y897" s="9" t="n">
        <x:f>MAX(U897,0)</x:f>
        <x:v>0</x:v>
      </x:c>
      <x:c r="Z897" s="9" t="n">
        <x:f>-MIN(U897,0)</x:f>
        <x:v>125.52249787684723</x:v>
      </x:c>
    </x:row>
    <x:row r="898" ht="23" customHeight="1">
      <x:c r="A898" s="2" t="str">
        <x:v>4H-CCI-全期</x:v>
      </x:c>
      <x:c r="B898" s="2" t="str">
        <x:v>4H</x:v>
      </x:c>
      <x:c r="C898" s="2" t="str">
        <x:v>CCI</x:v>
      </x:c>
      <x:c r="D898" s="2" t="str">
        <x:v>全期</x:v>
      </x:c>
      <x:c r="E898" s="2" t="n">
        <x:v>67</x:v>
      </x:c>
      <x:c r="F898" s="2" t="str">
        <x:v>多</x:v>
      </x:c>
      <x:c r="G898" s="11" t="n">
        <x:v>45071.00000000001</x:v>
      </x:c>
      <x:c r="H898" s="11" t="n">
        <x:v>45071.166666666664</x:v>
      </x:c>
      <x:c r="I898" s="11" t="n">
        <x:v>45072.833321759266</x:v>
      </x:c>
      <x:c r="J898" s="9" t="n">
        <x:v>26241.6</x:v>
      </x:c>
      <x:c r="K898" s="9" t="n">
        <x:v>26451.9</x:v>
      </x:c>
      <x:c r="L898" s="9" t="n">
        <x:v>26246.848319999997</x:v>
      </x:c>
      <x:c r="M898" s="9" t="n">
        <x:v>26446.609620000003</x:v>
      </x:c>
      <x:c r="N898" s="10" t="n">
        <x:f>IF(F898="多",1,-1)*(K898/J898-1)</x:f>
        <x:v>0.00801399304920447</x:v>
      </x:c>
      <x:c r="O898" s="10" t="n">
        <x:f>IF(F898="多",1,-1)*(M898/L898-1)</x:f>
        <x:v>0.007610868076979305</x:v>
      </x:c>
      <x:c r="P898" s="10" t="n">
        <x:v>0.0010038054340384896</x:v>
      </x:c>
      <x:c r="Q898" s="10" t="n">
        <x:v>0.00045528783228776943</x:v>
      </x:c>
      <x:c r="R898" s="10" t="n">
        <x:f>O898-P898-Q898</x:f>
        <x:v>0.006151774810653046</x:v>
      </x:c>
      <x:c r="S898" s="9" t="n">
        <x:f>V897</x:f>
        <x:v>6591.388192404577</x:v>
      </x:c>
      <x:c r="T898" s="9" t="n">
        <x:f>S898/(1+'回测计划'!$B$33)</x:f>
        <x:v>6588.094145331912</x:v>
      </x:c>
      <x:c r="U898" s="9" t="n">
        <x:f>T898*R898</x:f>
        <x:v>40.528471613463665</x:v>
      </x:c>
      <x:c r="V898" s="9" t="n">
        <x:f>S898+U898</x:f>
        <x:v>6631.916664018041</x:v>
      </x:c>
      <x:c r="W898" s="2" t="n">
        <x:f>IF(N898&gt;0,1,0)</x:f>
        <x:v>1</x:v>
      </x:c>
      <x:c r="X898" s="2" t="n">
        <x:f>IF(U898&gt;0,1,0)</x:f>
        <x:v>1</x:v>
      </x:c>
      <x:c r="Y898" s="9" t="n">
        <x:f>MAX(U898,0)</x:f>
        <x:v>40.528471613463665</x:v>
      </x:c>
      <x:c r="Z898" s="9" t="n">
        <x:f>-MIN(U898,0)</x:f>
        <x:v>0</x:v>
      </x:c>
    </x:row>
    <x:row r="899" ht="23" customHeight="1">
      <x:c r="A899" s="2" t="str">
        <x:v>4H-CCI-全期</x:v>
      </x:c>
      <x:c r="B899" s="2" t="str">
        <x:v>4H</x:v>
      </x:c>
      <x:c r="C899" s="2" t="str">
        <x:v>CCI</x:v>
      </x:c>
      <x:c r="D899" s="2" t="str">
        <x:v>全期</x:v>
      </x:c>
      <x:c r="E899" s="2" t="n">
        <x:v>68</x:v>
      </x:c>
      <x:c r="F899" s="2" t="str">
        <x:v>空</x:v>
      </x:c>
      <x:c r="G899" s="11" t="n">
        <x:v>45090.50000000001</x:v>
      </x:c>
      <x:c r="H899" s="11" t="n">
        <x:v>45090.666666666664</x:v>
      </x:c>
      <x:c r="I899" s="11" t="n">
        <x:v>45092.333321759266</x:v>
      </x:c>
      <x:c r="J899" s="9" t="n">
        <x:v>26060.3</x:v>
      </x:c>
      <x:c r="K899" s="9" t="n">
        <x:v>25115.9</x:v>
      </x:c>
      <x:c r="L899" s="9" t="n">
        <x:v>26055.08794</x:v>
      </x:c>
      <x:c r="M899" s="9" t="n">
        <x:v>25120.92318</x:v>
      </x:c>
      <x:c r="N899" s="10" t="n">
        <x:f>IF(F899="多",1,-1)*(K899/J899-1)</x:f>
        <x:v>0.03623903024907604</x:v>
      </x:c>
      <x:c r="O899" s="10" t="n">
        <x:f>IF(F899="多",1,-1)*(M899/L899-1)</x:f>
        <x:v>0.03585344874487495</x:v>
      </x:c>
      <x:c r="P899" s="10" t="n">
        <x:v>0.0009820732756275626</x:v>
      </x:c>
      <x:c r="Q899" s="10" t="n">
        <x:v>-0.00015200370983661497</x:v>
      </x:c>
      <x:c r="R899" s="10" t="n">
        <x:f>O899-P899-Q899</x:f>
        <x:v>0.035023379179084005</x:v>
      </x:c>
      <x:c r="S899" s="9" t="n">
        <x:f>V898</x:f>
        <x:v>6631.916664018041</x:v>
      </x:c>
      <x:c r="T899" s="9" t="n">
        <x:f>S899/(1+'回测计划'!$B$33)</x:f>
        <x:v>6628.602362836623</x:v>
      </x:c>
      <x:c r="U899" s="9" t="n">
        <x:f>T899*R899</x:f>
        <x:v>232.15605398099922</x:v>
      </x:c>
      <x:c r="V899" s="9" t="n">
        <x:f>S899+U899</x:f>
        <x:v>6864.07271799904</x:v>
      </x:c>
      <x:c r="W899" s="2" t="n">
        <x:f>IF(N899&gt;0,1,0)</x:f>
        <x:v>1</x:v>
      </x:c>
      <x:c r="X899" s="2" t="n">
        <x:f>IF(U899&gt;0,1,0)</x:f>
        <x:v>1</x:v>
      </x:c>
      <x:c r="Y899" s="9" t="n">
        <x:f>MAX(U899,0)</x:f>
        <x:v>232.15605398099922</x:v>
      </x:c>
      <x:c r="Z899" s="9" t="n">
        <x:f>-MIN(U899,0)</x:f>
        <x:v>0</x:v>
      </x:c>
    </x:row>
    <x:row r="900" ht="23" customHeight="1">
      <x:c r="A900" s="2" t="str">
        <x:v>4H-CCI-全期</x:v>
      </x:c>
      <x:c r="B900" s="2" t="str">
        <x:v>4H</x:v>
      </x:c>
      <x:c r="C900" s="2" t="str">
        <x:v>CCI</x:v>
      </x:c>
      <x:c r="D900" s="2" t="str">
        <x:v>全期</x:v>
      </x:c>
      <x:c r="E900" s="2" t="n">
        <x:v>69</x:v>
      </x:c>
      <x:c r="F900" s="2" t="str">
        <x:v>空</x:v>
      </x:c>
      <x:c r="G900" s="11" t="n">
        <x:v>45107.50000000001</x:v>
      </x:c>
      <x:c r="H900" s="11" t="n">
        <x:v>45107.666666666664</x:v>
      </x:c>
      <x:c r="I900" s="11" t="n">
        <x:v>45109.333321759266</x:v>
      </x:c>
      <x:c r="J900" s="9" t="n">
        <x:v>30759.2</x:v>
      </x:c>
      <x:c r="K900" s="9" t="n">
        <x:v>30573.6</x:v>
      </x:c>
      <x:c r="L900" s="9" t="n">
        <x:v>30753.048160000002</x:v>
      </x:c>
      <x:c r="M900" s="9" t="n">
        <x:v>30579.714719999996</x:v>
      </x:c>
      <x:c r="N900" s="10" t="n">
        <x:f>IF(F900="多",1,-1)*(K900/J900-1)</x:f>
        <x:v>0.006033967073265978</x:v>
      </x:c>
      <x:c r="O900" s="10" t="n">
        <x:f>IF(F900="多",1,-1)*(M900/L900-1)</x:f>
        <x:v>0.0056363011269061625</x:v>
      </x:c>
      <x:c r="P900" s="10" t="n">
        <x:v>0.000997181849436547</x:v>
      </x:c>
      <x:c r="Q900" s="10" t="n">
        <x:v>-0.0003951536750690977</x:v>
      </x:c>
      <x:c r="R900" s="10" t="n">
        <x:f>O900-P900-Q900</x:f>
        <x:v>0.005034272952538713</x:v>
      </x:c>
      <x:c r="S900" s="9" t="n">
        <x:f>V899</x:f>
        <x:v>6864.07271799904</x:v>
      </x:c>
      <x:c r="T900" s="9" t="n">
        <x:f>S900/(1+'回测计划'!$B$33)</x:f>
        <x:v>6860.64239680064</x:v>
      </x:c>
      <x:c r="U900" s="9" t="n">
        <x:f>T900*R900</x:f>
        <x:v>34.53834645525383</x:v>
      </x:c>
      <x:c r="V900" s="9" t="n">
        <x:f>S900+U900</x:f>
        <x:v>6898.611064454294</x:v>
      </x:c>
      <x:c r="W900" s="2" t="n">
        <x:f>IF(N900&gt;0,1,0)</x:f>
        <x:v>1</x:v>
      </x:c>
      <x:c r="X900" s="2" t="n">
        <x:f>IF(U900&gt;0,1,0)</x:f>
        <x:v>1</x:v>
      </x:c>
      <x:c r="Y900" s="9" t="n">
        <x:f>MAX(U900,0)</x:f>
        <x:v>34.53834645525383</x:v>
      </x:c>
      <x:c r="Z900" s="9" t="n">
        <x:f>-MIN(U900,0)</x:f>
        <x:v>0</x:v>
      </x:c>
    </x:row>
    <x:row r="901" ht="23" customHeight="1">
      <x:c r="A901" s="2" t="str">
        <x:v>4H-CCI-全期</x:v>
      </x:c>
      <x:c r="B901" s="2" t="str">
        <x:v>4H</x:v>
      </x:c>
      <x:c r="C901" s="2" t="str">
        <x:v>CCI</x:v>
      </x:c>
      <x:c r="D901" s="2" t="str">
        <x:v>全期</x:v>
      </x:c>
      <x:c r="E901" s="2" t="n">
        <x:v>70</x:v>
      </x:c>
      <x:c r="F901" s="2" t="str">
        <x:v>空</x:v>
      </x:c>
      <x:c r="G901" s="11" t="n">
        <x:v>45121.166666666664</x:v>
      </x:c>
      <x:c r="H901" s="11" t="n">
        <x:v>45121.333333333336</x:v>
      </x:c>
      <x:c r="I901" s="11" t="n">
        <x:v>45122.99998842592</x:v>
      </x:c>
      <x:c r="J901" s="9" t="n">
        <x:v>31441.6</x:v>
      </x:c>
      <x:c r="K901" s="9" t="n">
        <x:v>30290.5</x:v>
      </x:c>
      <x:c r="L901" s="9" t="n">
        <x:v>31435.31168</x:v>
      </x:c>
      <x:c r="M901" s="9" t="n">
        <x:v>30296.5581</x:v>
      </x:c>
      <x:c r="N901" s="10" t="n">
        <x:f>IF(F901="多",1,-1)*(K901/J901-1)</x:f>
        <x:v>0.03661073227825551</x:v>
      </x:c>
      <x:c r="O901" s="10" t="n">
        <x:f>IF(F901="多",1,-1)*(M901/L901-1)</x:f>
        <x:v>0.036225299484608176</x:v>
      </x:c>
      <x:c r="P901" s="10" t="n">
        <x:v>0.000981887350257696</x:v>
      </x:c>
      <x:c r="Q901" s="10" t="n">
        <x:v>-0.00015681582101624602</x:v>
      </x:c>
      <x:c r="R901" s="10" t="n">
        <x:f>O901-P901-Q901</x:f>
        <x:v>0.03540022795536672</x:v>
      </x:c>
      <x:c r="S901" s="9" t="n">
        <x:f>V900</x:f>
        <x:v>6898.611064454294</x:v>
      </x:c>
      <x:c r="T901" s="9" t="n">
        <x:f>S901/(1+'回测计划'!$B$33)</x:f>
        <x:v>6895.163482712938</x:v>
      </x:c>
      <x:c r="U901" s="9" t="n">
        <x:f>T901*R901</x:f>
        <x:v>244.09035907755833</x:v>
      </x:c>
      <x:c r="V901" s="9" t="n">
        <x:f>S901+U901</x:f>
        <x:v>7142.701423531853</x:v>
      </x:c>
      <x:c r="W901" s="2" t="n">
        <x:f>IF(N901&gt;0,1,0)</x:f>
        <x:v>1</x:v>
      </x:c>
      <x:c r="X901" s="2" t="n">
        <x:f>IF(U901&gt;0,1,0)</x:f>
        <x:v>1</x:v>
      </x:c>
      <x:c r="Y901" s="9" t="n">
        <x:f>MAX(U901,0)</x:f>
        <x:v>244.09035907755833</x:v>
      </x:c>
      <x:c r="Z901" s="9" t="n">
        <x:f>-MIN(U901,0)</x:f>
        <x:v>0</x:v>
      </x:c>
    </x:row>
    <x:row r="902" ht="23" customHeight="1">
      <x:c r="A902" s="2" t="str">
        <x:v>4H-CCI-全期</x:v>
      </x:c>
      <x:c r="B902" s="2" t="str">
        <x:v>4H</x:v>
      </x:c>
      <x:c r="C902" s="2" t="str">
        <x:v>CCI</x:v>
      </x:c>
      <x:c r="D902" s="2" t="str">
        <x:v>全期</x:v>
      </x:c>
      <x:c r="E902" s="2" t="n">
        <x:v>71</x:v>
      </x:c>
      <x:c r="F902" s="2" t="str">
        <x:v>多</x:v>
      </x:c>
      <x:c r="G902" s="11" t="n">
        <x:v>45126.166666666664</x:v>
      </x:c>
      <x:c r="H902" s="11" t="n">
        <x:v>45126.333333333336</x:v>
      </x:c>
      <x:c r="I902" s="11" t="n">
        <x:v>45127.99998842592</x:v>
      </x:c>
      <x:c r="J902" s="9" t="n">
        <x:v>29845.7</x:v>
      </x:c>
      <x:c r="K902" s="9" t="n">
        <x:v>29792.8</x:v>
      </x:c>
      <x:c r="L902" s="9" t="n">
        <x:v>29851.66914</x:v>
      </x:c>
      <x:c r="M902" s="9" t="n">
        <x:v>29786.84144</x:v>
      </x:c>
      <x:c r="N902" s="10" t="n">
        <x:f>IF(F902="多",1,-1)*(K902/J902-1)</x:f>
        <x:v>-0.0017724496326104733</x:v>
      </x:c>
      <x:c r="O902" s="10" t="n">
        <x:f>IF(F902="多",1,-1)*(M902/L902-1)</x:f>
        <x:v>-0.0021716608105217805</x:v>
      </x:c>
      <x:c r="P902" s="10" t="n">
        <x:v>0.0009989141695947391</x:v>
      </x:c>
      <x:c r="Q902" s="10" t="n">
        <x:v>0.0002536782360304387</x:v>
      </x:c>
      <x:c r="R902" s="10" t="n">
        <x:f>O902-P902-Q902</x:f>
        <x:v>-0.0034242532161469583</x:v>
      </x:c>
      <x:c r="S902" s="9" t="n">
        <x:f>V901</x:f>
        <x:v>7142.701423531853</x:v>
      </x:c>
      <x:c r="T902" s="9" t="n">
        <x:f>S902/(1+'回测计划'!$B$33)</x:f>
        <x:v>7139.131857603052</x:v>
      </x:c>
      <x:c r="U902" s="9" t="n">
        <x:f>T902*R902</x:f>
        <x:v>-24.44619522389446</x:v>
      </x:c>
      <x:c r="V902" s="9" t="n">
        <x:f>S902+U902</x:f>
        <x:v>7118.2552283079585</x:v>
      </x:c>
      <x:c r="W902" s="2" t="n">
        <x:f>IF(N902&gt;0,1,0)</x:f>
        <x:v>0</x:v>
      </x:c>
      <x:c r="X902" s="2" t="n">
        <x:f>IF(U902&gt;0,1,0)</x:f>
        <x:v>0</x:v>
      </x:c>
      <x:c r="Y902" s="9" t="n">
        <x:f>MAX(U902,0)</x:f>
        <x:v>0</x:v>
      </x:c>
      <x:c r="Z902" s="9" t="n">
        <x:f>-MIN(U902,0)</x:f>
        <x:v>24.44619522389446</x:v>
      </x:c>
    </x:row>
    <x:row r="903" ht="23" customHeight="1">
      <x:c r="A903" s="2" t="str">
        <x:v>4H-CCI-全期</x:v>
      </x:c>
      <x:c r="B903" s="2" t="str">
        <x:v>4H</x:v>
      </x:c>
      <x:c r="C903" s="2" t="str">
        <x:v>CCI</x:v>
      </x:c>
      <x:c r="D903" s="2" t="str">
        <x:v>全期</x:v>
      </x:c>
      <x:c r="E903" s="2" t="n">
        <x:v>72</x:v>
      </x:c>
      <x:c r="F903" s="2" t="str">
        <x:v>多</x:v>
      </x:c>
      <x:c r="G903" s="11" t="n">
        <x:v>45139.166666666664</x:v>
      </x:c>
      <x:c r="H903" s="11" t="n">
        <x:v>45139.333333333336</x:v>
      </x:c>
      <x:c r="I903" s="11" t="n">
        <x:v>45140.99998842592</x:v>
      </x:c>
      <x:c r="J903" s="9" t="n">
        <x:v>29220.8</x:v>
      </x:c>
      <x:c r="K903" s="9" t="n">
        <x:v>29312.6</x:v>
      </x:c>
      <x:c r="L903" s="9" t="n">
        <x:v>29226.64416</x:v>
      </x:c>
      <x:c r="M903" s="9" t="n">
        <x:v>29306.73748</x:v>
      </x:c>
      <x:c r="N903" s="10" t="n">
        <x:f>IF(F903="多",1,-1)*(K903/J903-1)</x:f>
        <x:v>0.0031415977659750016</x:v>
      </x:c>
      <x:c r="O903" s="10" t="n">
        <x:f>IF(F903="多",1,-1)*(M903/L903-1)</x:f>
        <x:v>0.002740421362149359</x:v>
      </x:c>
      <x:c r="P903" s="10" t="n">
        <x:v>0.0010013702106810747</x:v>
      </x:c>
      <x:c r="Q903" s="10" t="n">
        <x:v>0.00036880138400411744</x:v>
      </x:c>
      <x:c r="R903" s="10" t="n">
        <x:f>O903-P903-Q903</x:f>
        <x:v>0.001370249767464167</x:v>
      </x:c>
      <x:c r="S903" s="9" t="n">
        <x:f>V902</x:f>
        <x:v>7118.2552283079585</x:v>
      </x:c>
      <x:c r="T903" s="9" t="n">
        <x:f>S903/(1+'回测计划'!$B$33)</x:f>
        <x:v>7114.697879368275</x:v>
      </x:c>
      <x:c r="U903" s="9" t="n">
        <x:f>T903*R903</x:f>
        <x:v>9.74891311478218</x:v>
      </x:c>
      <x:c r="V903" s="9" t="n">
        <x:f>S903+U903</x:f>
        <x:v>7128.004141422741</x:v>
      </x:c>
      <x:c r="W903" s="2" t="n">
        <x:f>IF(N903&gt;0,1,0)</x:f>
        <x:v>1</x:v>
      </x:c>
      <x:c r="X903" s="2" t="n">
        <x:f>IF(U903&gt;0,1,0)</x:f>
        <x:v>1</x:v>
      </x:c>
      <x:c r="Y903" s="9" t="n">
        <x:f>MAX(U903,0)</x:f>
        <x:v>9.74891311478218</x:v>
      </x:c>
      <x:c r="Z903" s="9" t="n">
        <x:f>-MIN(U903,0)</x:f>
        <x:v>0</x:v>
      </x:c>
    </x:row>
    <x:row r="904" ht="23" customHeight="1">
      <x:c r="A904" s="2" t="str">
        <x:v>4H-CCI-全期</x:v>
      </x:c>
      <x:c r="B904" s="2" t="str">
        <x:v>4H</x:v>
      </x:c>
      <x:c r="C904" s="2" t="str">
        <x:v>CCI</x:v>
      </x:c>
      <x:c r="D904" s="2" t="str">
        <x:v>全期</x:v>
      </x:c>
      <x:c r="E904" s="2" t="n">
        <x:v>73</x:v>
      </x:c>
      <x:c r="F904" s="2" t="str">
        <x:v>空</x:v>
      </x:c>
      <x:c r="G904" s="11" t="n">
        <x:v>45152.166666666664</x:v>
      </x:c>
      <x:c r="H904" s="11" t="n">
        <x:v>45152.333333333336</x:v>
      </x:c>
      <x:c r="I904" s="11" t="n">
        <x:v>45153.99998842592</x:v>
      </x:c>
      <x:c r="J904" s="9" t="n">
        <x:v>29293.3</x:v>
      </x:c>
      <x:c r="K904" s="9" t="n">
        <x:v>29315.2</x:v>
      </x:c>
      <x:c r="L904" s="9" t="n">
        <x:v>29287.44134</x:v>
      </x:c>
      <x:c r="M904" s="9" t="n">
        <x:v>29321.06304</x:v>
      </x:c>
      <x:c r="N904" s="10" t="n">
        <x:f>IF(F904="多",1,-1)*(K904/J904-1)</x:f>
        <x:v>-0.0007476112285063063</x:v>
      </x:c>
      <x:c r="O904" s="10" t="n">
        <x:f>IF(F904="多",1,-1)*(M904/L904-1)</x:f>
        <x:v>-0.0011479903488216259</x:v>
      </x:c>
      <x:c r="P904" s="10" t="n">
        <x:v>0.0010005739951744108</x:v>
      </x:c>
      <x:c r="Q904" s="10" t="n">
        <x:v>-0.000502307109358406</x:v>
      </x:c>
      <x:c r="R904" s="10" t="n">
        <x:f>O904-P904-Q904</x:f>
        <x:v>-0.0016462572346376309</x:v>
      </x:c>
      <x:c r="S904" s="9" t="n">
        <x:f>V903</x:f>
        <x:v>7128.004141422741</x:v>
      </x:c>
      <x:c r="T904" s="9" t="n">
        <x:f>S904/(1+'回测计划'!$B$33)</x:f>
        <x:v>7124.44192046251</x:v>
      </x:c>
      <x:c r="U904" s="9" t="n">
        <x:f>T904*R904</x:f>
        <x:v>-11.728664054317024</x:v>
      </x:c>
      <x:c r="V904" s="9" t="n">
        <x:f>S904+U904</x:f>
        <x:v>7116.275477368424</x:v>
      </x:c>
      <x:c r="W904" s="2" t="n">
        <x:f>IF(N904&gt;0,1,0)</x:f>
        <x:v>0</x:v>
      </x:c>
      <x:c r="X904" s="2" t="n">
        <x:f>IF(U904&gt;0,1,0)</x:f>
        <x:v>0</x:v>
      </x:c>
      <x:c r="Y904" s="9" t="n">
        <x:f>MAX(U904,0)</x:f>
        <x:v>0</x:v>
      </x:c>
      <x:c r="Z904" s="9" t="n">
        <x:f>-MIN(U904,0)</x:f>
        <x:v>11.728664054317024</x:v>
      </x:c>
    </x:row>
    <x:row r="905" ht="23" customHeight="1">
      <x:c r="A905" s="2" t="str">
        <x:v>4H-CCI-全期</x:v>
      </x:c>
      <x:c r="B905" s="2" t="str">
        <x:v>4H</x:v>
      </x:c>
      <x:c r="C905" s="2" t="str">
        <x:v>CCI</x:v>
      </x:c>
      <x:c r="D905" s="2" t="str">
        <x:v>全期</x:v>
      </x:c>
      <x:c r="E905" s="2" t="n">
        <x:v>74</x:v>
      </x:c>
      <x:c r="F905" s="2" t="str">
        <x:v>多</x:v>
      </x:c>
      <x:c r="G905" s="11" t="n">
        <x:v>45154.166666666664</x:v>
      </x:c>
      <x:c r="H905" s="11" t="n">
        <x:v>45154.333333333336</x:v>
      </x:c>
      <x:c r="I905" s="11" t="n">
        <x:v>45155.99998842592</x:v>
      </x:c>
      <x:c r="J905" s="9" t="n">
        <x:v>29188.9</x:v>
      </x:c>
      <x:c r="K905" s="9" t="n">
        <x:v>27920.9</x:v>
      </x:c>
      <x:c r="L905" s="9" t="n">
        <x:v>29194.73778</x:v>
      </x:c>
      <x:c r="M905" s="9" t="n">
        <x:v>27915.315820000003</x:v>
      </x:c>
      <x:c r="N905" s="10" t="n">
        <x:f>IF(F905="多",1,-1)*(K905/J905-1)</x:f>
        <x:v>-0.04344117113012136</x:v>
      </x:c>
      <x:c r="O905" s="10" t="n">
        <x:f>IF(F905="多",1,-1)*(M905/L905-1)</x:f>
        <x:v>-0.04382371815226482</x:v>
      </x:c>
      <x:c r="P905" s="10" t="n">
        <x:v>0.0009780881409238676</x:v>
      </x:c>
      <x:c r="Q905" s="10" t="n">
        <x:v>0.0003960042418301552</x:v>
      </x:c>
      <x:c r="R905" s="10" t="n">
        <x:f>O905-P905-Q905</x:f>
        <x:v>-0.04519781053501885</x:v>
      </x:c>
      <x:c r="S905" s="9" t="n">
        <x:f>V904</x:f>
        <x:v>7116.275477368424</x:v>
      </x:c>
      <x:c r="T905" s="9" t="n">
        <x:f>S905/(1+'回测计划'!$B$33)</x:f>
        <x:v>7112.719117809519</x:v>
      </x:c>
      <x:c r="U905" s="9" t="n">
        <x:f>T905*R905</x:f>
        <x:v>-321.47933107556105</x:v>
      </x:c>
      <x:c r="V905" s="9" t="n">
        <x:f>S905+U905</x:f>
        <x:v>6794.796146292862</x:v>
      </x:c>
      <x:c r="W905" s="2" t="n">
        <x:f>IF(N905&gt;0,1,0)</x:f>
        <x:v>0</x:v>
      </x:c>
      <x:c r="X905" s="2" t="n">
        <x:f>IF(U905&gt;0,1,0)</x:f>
        <x:v>0</x:v>
      </x:c>
      <x:c r="Y905" s="9" t="n">
        <x:f>MAX(U905,0)</x:f>
        <x:v>0</x:v>
      </x:c>
      <x:c r="Z905" s="9" t="n">
        <x:f>-MIN(U905,0)</x:f>
        <x:v>321.47933107556105</x:v>
      </x:c>
    </x:row>
    <x:row r="906" ht="23" customHeight="1">
      <x:c r="A906" s="2" t="str">
        <x:v>4H-CCI-全期</x:v>
      </x:c>
      <x:c r="B906" s="2" t="str">
        <x:v>4H</x:v>
      </x:c>
      <x:c r="C906" s="2" t="str">
        <x:v>CCI</x:v>
      </x:c>
      <x:c r="D906" s="2" t="str">
        <x:v>全期</x:v>
      </x:c>
      <x:c r="E906" s="2" t="n">
        <x:v>75</x:v>
      </x:c>
      <x:c r="F906" s="2" t="str">
        <x:v>空</x:v>
      </x:c>
      <x:c r="G906" s="11" t="n">
        <x:v>45183.00000000001</x:v>
      </x:c>
      <x:c r="H906" s="11" t="n">
        <x:v>45183.166666666664</x:v>
      </x:c>
      <x:c r="I906" s="11" t="n">
        <x:v>45184.833321759266</x:v>
      </x:c>
      <x:c r="J906" s="9" t="n">
        <x:v>26129.4</x:v>
      </x:c>
      <x:c r="K906" s="9" t="n">
        <x:v>26415.3</x:v>
      </x:c>
      <x:c r="L906" s="9" t="n">
        <x:v>26124.174120000003</x:v>
      </x:c>
      <x:c r="M906" s="9" t="n">
        <x:v>26420.583059999997</x:v>
      </x:c>
      <x:c r="N906" s="10" t="n">
        <x:f>IF(F906="多",1,-1)*(K906/J906-1)</x:f>
        <x:v>-0.010941697857585586</x:v>
      </x:c>
      <x:c r="O906" s="10" t="n">
        <x:f>IF(F906="多",1,-1)*(M906/L906-1)</x:f>
        <x:v>-0.011346155428242577</x:v>
      </x:c>
      <x:c r="P906" s="10" t="n">
        <x:v>0.0010056730777141213</x:v>
      </x:c>
      <x:c r="Q906" s="10" t="n">
        <x:v>0.00004384777665072705</x:v>
      </x:c>
      <x:c r="R906" s="10" t="n">
        <x:f>O906-P906-Q906</x:f>
        <x:v>-0.012395676282607427</x:v>
      </x:c>
      <x:c r="S906" s="9" t="n">
        <x:f>V905</x:f>
        <x:v>6794.796146292862</x:v>
      </x:c>
      <x:c r="T906" s="9" t="n">
        <x:f>S906/(1+'回测计划'!$B$33)</x:f>
        <x:v>6791.400446069828</x:v>
      </x:c>
      <x:c r="U906" s="9" t="n">
        <x:f>T906*R906</x:f>
        <x:v>-84.18400143503726</x:v>
      </x:c>
      <x:c r="V906" s="9" t="n">
        <x:f>S906+U906</x:f>
        <x:v>6710.612144857825</x:v>
      </x:c>
      <x:c r="W906" s="2" t="n">
        <x:f>IF(N906&gt;0,1,0)</x:f>
        <x:v>0</x:v>
      </x:c>
      <x:c r="X906" s="2" t="n">
        <x:f>IF(U906&gt;0,1,0)</x:f>
        <x:v>0</x:v>
      </x:c>
      <x:c r="Y906" s="9" t="n">
        <x:f>MAX(U906,0)</x:f>
        <x:v>0</x:v>
      </x:c>
      <x:c r="Z906" s="9" t="n">
        <x:f>-MIN(U906,0)</x:f>
        <x:v>84.18400143503726</x:v>
      </x:c>
    </x:row>
    <x:row r="907" ht="23" customHeight="1">
      <x:c r="A907" s="2" t="str">
        <x:v>4H-CCI-全期</x:v>
      </x:c>
      <x:c r="B907" s="2" t="str">
        <x:v>4H</x:v>
      </x:c>
      <x:c r="C907" s="2" t="str">
        <x:v>CCI</x:v>
      </x:c>
      <x:c r="D907" s="2" t="str">
        <x:v>全期</x:v>
      </x:c>
      <x:c r="E907" s="2" t="n">
        <x:v>76</x:v>
      </x:c>
      <x:c r="F907" s="2" t="str">
        <x:v>空</x:v>
      </x:c>
      <x:c r="G907" s="11" t="n">
        <x:v>45189.00000000001</x:v>
      </x:c>
      <x:c r="H907" s="11" t="n">
        <x:v>45189.166666666664</x:v>
      </x:c>
      <x:c r="I907" s="11" t="n">
        <x:v>45190.833321759266</x:v>
      </x:c>
      <x:c r="J907" s="9" t="n">
        <x:v>27172.1</x:v>
      </x:c>
      <x:c r="K907" s="9" t="n">
        <x:v>26722.7</x:v>
      </x:c>
      <x:c r="L907" s="9" t="n">
        <x:v>27166.66558</x:v>
      </x:c>
      <x:c r="M907" s="9" t="n">
        <x:v>26728.04454</x:v>
      </x:c>
      <x:c r="N907" s="10" t="n">
        <x:f>IF(F907="多",1,-1)*(K907/J907-1)</x:f>
        <x:v>0.016539023483646775</x:v>
      </x:c>
      <x:c r="O907" s="10" t="n">
        <x:f>IF(F907="多",1,-1)*(M907/L907-1)</x:f>
        <x:v>0.016145560400423697</x:v>
      </x:c>
      <x:c r="P907" s="10" t="n">
        <x:v>0.0009919272197997883</x:v>
      </x:c>
      <x:c r="Q907" s="10" t="n">
        <x:v>0.00003129915728878845</x:v>
      </x:c>
      <x:c r="R907" s="10" t="n">
        <x:f>O907-P907-Q907</x:f>
        <x:v>0.015122334023335121</x:v>
      </x:c>
      <x:c r="S907" s="9" t="n">
        <x:f>V906</x:f>
        <x:v>6710.612144857825</x:v>
      </x:c>
      <x:c r="T907" s="9" t="n">
        <x:f>S907/(1+'回测计划'!$B$33)</x:f>
        <x:v>6707.258515600025</x:v>
      </x:c>
      <x:c r="U907" s="9" t="n">
        <x:f>T907*R907</x:f>
        <x:v>101.42940365376248</x:v>
      </x:c>
      <x:c r="V907" s="9" t="n">
        <x:f>S907+U907</x:f>
        <x:v>6812.041548511587</x:v>
      </x:c>
      <x:c r="W907" s="2" t="n">
        <x:f>IF(N907&gt;0,1,0)</x:f>
        <x:v>1</x:v>
      </x:c>
      <x:c r="X907" s="2" t="n">
        <x:f>IF(U907&gt;0,1,0)</x:f>
        <x:v>1</x:v>
      </x:c>
      <x:c r="Y907" s="9" t="n">
        <x:f>MAX(U907,0)</x:f>
        <x:v>101.42940365376248</x:v>
      </x:c>
      <x:c r="Z907" s="9" t="n">
        <x:f>-MIN(U907,0)</x:f>
        <x:v>0</x:v>
      </x:c>
    </x:row>
    <x:row r="908" ht="23" customHeight="1">
      <x:c r="A908" s="2" t="str">
        <x:v>4H-CCI-全期</x:v>
      </x:c>
      <x:c r="B908" s="2" t="str">
        <x:v>4H</x:v>
      </x:c>
      <x:c r="C908" s="2" t="str">
        <x:v>CCI</x:v>
      </x:c>
      <x:c r="D908" s="2" t="str">
        <x:v>全期</x:v>
      </x:c>
      <x:c r="E908" s="2" t="n">
        <x:v>77</x:v>
      </x:c>
      <x:c r="F908" s="2" t="str">
        <x:v>空</x:v>
      </x:c>
      <x:c r="G908" s="11" t="n">
        <x:v>45198.00000000001</x:v>
      </x:c>
      <x:c r="H908" s="11" t="n">
        <x:v>45198.166666666664</x:v>
      </x:c>
      <x:c r="I908" s="11" t="n">
        <x:v>45199.833321759266</x:v>
      </x:c>
      <x:c r="J908" s="9" t="n">
        <x:v>27088.5</x:v>
      </x:c>
      <x:c r="K908" s="9" t="n">
        <x:v>26924.3</x:v>
      </x:c>
      <x:c r="L908" s="9" t="n">
        <x:v>27083.082300000002</x:v>
      </x:c>
      <x:c r="M908" s="9" t="n">
        <x:v>26929.684859999998</x:v>
      </x:c>
      <x:c r="N908" s="10" t="n">
        <x:f>IF(F908="多",1,-1)*(K908/J908-1)</x:f>
        <x:v>0.006061612861546495</x:v>
      </x:c>
      <x:c r="O908" s="10" t="n">
        <x:f>IF(F908="多",1,-1)*(M908/L908-1)</x:f>
        <x:v>0.005663957975714062</x:v>
      </x:c>
      <x:c r="P908" s="10" t="n">
        <x:v>0.000997168021012143</x:v>
      </x:c>
      <x:c r="Q908" s="10" t="n">
        <x:v>0.000034955039220197375</x:v>
      </x:c>
      <x:c r="R908" s="10" t="n">
        <x:f>O908-P908-Q908</x:f>
        <x:v>0.004631834915481722</x:v>
      </x:c>
      <x:c r="S908" s="9" t="n">
        <x:f>V907</x:f>
        <x:v>6812.041548511587</x:v>
      </x:c>
      <x:c r="T908" s="9" t="n">
        <x:f>S908/(1+'回测计划'!$B$33)</x:f>
        <x:v>6808.637229896639</x:v>
      </x:c>
      <x:c r="U908" s="9" t="n">
        <x:f>T908*R908</x:f>
        <x:v>31.536483648284005</x:v>
      </x:c>
      <x:c r="V908" s="9" t="n">
        <x:f>S908+U908</x:f>
        <x:v>6843.578032159871</x:v>
      </x:c>
      <x:c r="W908" s="2" t="n">
        <x:f>IF(N908&gt;0,1,0)</x:f>
        <x:v>1</x:v>
      </x:c>
      <x:c r="X908" s="2" t="n">
        <x:f>IF(U908&gt;0,1,0)</x:f>
        <x:v>1</x:v>
      </x:c>
      <x:c r="Y908" s="9" t="n">
        <x:f>MAX(U908,0)</x:f>
        <x:v>31.536483648284005</x:v>
      </x:c>
      <x:c r="Z908" s="9" t="n">
        <x:f>-MIN(U908,0)</x:f>
        <x:v>0</x:v>
      </x:c>
    </x:row>
    <x:row r="909" ht="23" customHeight="1">
      <x:c r="A909" s="2" t="str">
        <x:v>4H-CCI-全期</x:v>
      </x:c>
      <x:c r="B909" s="2" t="str">
        <x:v>4H</x:v>
      </x:c>
      <x:c r="C909" s="2" t="str">
        <x:v>CCI</x:v>
      </x:c>
      <x:c r="D909" s="2" t="str">
        <x:v>全期</x:v>
      </x:c>
      <x:c r="E909" s="2" t="n">
        <x:v>78</x:v>
      </x:c>
      <x:c r="F909" s="2" t="str">
        <x:v>多</x:v>
      </x:c>
      <x:c r="G909" s="11" t="n">
        <x:v>45210.00000000001</x:v>
      </x:c>
      <x:c r="H909" s="11" t="n">
        <x:v>45210.166666666664</x:v>
      </x:c>
      <x:c r="I909" s="11" t="n">
        <x:v>45211.833321759266</x:v>
      </x:c>
      <x:c r="J909" s="9" t="n">
        <x:v>27386.3</x:v>
      </x:c>
      <x:c r="K909" s="9" t="n">
        <x:v>26827.4</x:v>
      </x:c>
      <x:c r="L909" s="9" t="n">
        <x:v>27391.77726</x:v>
      </x:c>
      <x:c r="M909" s="9" t="n">
        <x:v>26822.03452</x:v>
      </x:c>
      <x:c r="N909" s="10" t="n">
        <x:f>IF(F909="多",1,-1)*(K909/J909-1)</x:f>
        <x:v>-0.020408014226091065</x:v>
      </x:c>
      <x:c r="O909" s="10" t="n">
        <x:f>IF(F909="多",1,-1)*(M909/L909-1)</x:f>
        <x:v>-0.020799772668712135</x:v>
      </x:c>
      <x:c r="P909" s="10" t="n">
        <x:v>0.000989600113665644</x:v>
      </x:c>
      <x:c r="Q909" s="10" t="n">
        <x:v>0.00032716783142390954</x:v>
      </x:c>
      <x:c r="R909" s="10" t="n">
        <x:f>O909-P909-Q909</x:f>
        <x:v>-0.022116540613801687</x:v>
      </x:c>
      <x:c r="S909" s="9" t="n">
        <x:f>V908</x:f>
        <x:v>6843.578032159871</x:v>
      </x:c>
      <x:c r="T909" s="9" t="n">
        <x:f>S909/(1+'回测计划'!$B$33)</x:f>
        <x:v>6840.15795318328</x:v>
      </x:c>
      <x:c r="U909" s="9" t="n">
        <x:f>T909*R909</x:f>
        <x:v>-151.28063117639664</x:v>
      </x:c>
      <x:c r="V909" s="9" t="n">
        <x:f>S909+U909</x:f>
        <x:v>6692.297400983474</x:v>
      </x:c>
      <x:c r="W909" s="2" t="n">
        <x:f>IF(N909&gt;0,1,0)</x:f>
        <x:v>0</x:v>
      </x:c>
      <x:c r="X909" s="2" t="n">
        <x:f>IF(U909&gt;0,1,0)</x:f>
        <x:v>0</x:v>
      </x:c>
      <x:c r="Y909" s="9" t="n">
        <x:f>MAX(U909,0)</x:f>
        <x:v>0</x:v>
      </x:c>
      <x:c r="Z909" s="9" t="n">
        <x:f>-MIN(U909,0)</x:f>
        <x:v>151.28063117639664</x:v>
      </x:c>
    </x:row>
    <x:row r="910" ht="23" customHeight="1">
      <x:c r="A910" s="2" t="str">
        <x:v>4H-CCI-全期</x:v>
      </x:c>
      <x:c r="B910" s="2" t="str">
        <x:v>4H</x:v>
      </x:c>
      <x:c r="C910" s="2" t="str">
        <x:v>CCI</x:v>
      </x:c>
      <x:c r="D910" s="2" t="str">
        <x:v>全期</x:v>
      </x:c>
      <x:c r="E910" s="2" t="n">
        <x:v>79</x:v>
      </x:c>
      <x:c r="F910" s="2" t="str">
        <x:v>空</x:v>
      </x:c>
      <x:c r="G910" s="11" t="n">
        <x:v>45221.166666666664</x:v>
      </x:c>
      <x:c r="H910" s="11" t="n">
        <x:v>45221.333333333336</x:v>
      </x:c>
      <x:c r="I910" s="11" t="n">
        <x:v>45222.99998842592</x:v>
      </x:c>
      <x:c r="J910" s="9" t="n">
        <x:v>29895.4</x:v>
      </x:c>
      <x:c r="K910" s="9" t="n">
        <x:v>30864.1</x:v>
      </x:c>
      <x:c r="L910" s="9" t="n">
        <x:v>29889.42092</x:v>
      </x:c>
      <x:c r="M910" s="9" t="n">
        <x:v>30870.27282</x:v>
      </x:c>
      <x:c r="N910" s="10" t="n">
        <x:f>IF(F910="多",1,-1)*(K910/J910-1)</x:f>
        <x:v>-0.03240297838463424</x:v>
      </x:c>
      <x:c r="O910" s="10" t="n">
        <x:f>IF(F910="多",1,-1)*(M910/L910-1)</x:f>
        <x:v>-0.03281602218474822</x:v>
      </x:c>
      <x:c r="P910" s="10" t="n">
        <x:v>0.001016408011092374</x:v>
      </x:c>
      <x:c r="Q910" s="10" t="n">
        <x:v>-0.0002374245265571721</x:v>
      </x:c>
      <x:c r="R910" s="10" t="n">
        <x:f>O910-P910-Q910</x:f>
        <x:v>-0.03359500566928342</x:v>
      </x:c>
      <x:c r="S910" s="9" t="n">
        <x:f>V909</x:f>
        <x:v>6692.297400983474</x:v>
      </x:c>
      <x:c r="T910" s="9" t="n">
        <x:f>S910/(1+'回测计划'!$B$33)</x:f>
        <x:v>6688.952924521214</x:v>
      </x:c>
      <x:c r="U910" s="9" t="n">
        <x:f>T910*R910</x:f>
        <x:v>-224.71541142086008</x:v>
      </x:c>
      <x:c r="V910" s="9" t="n">
        <x:f>S910+U910</x:f>
        <x:v>6467.581989562615</x:v>
      </x:c>
      <x:c r="W910" s="2" t="n">
        <x:f>IF(N910&gt;0,1,0)</x:f>
        <x:v>0</x:v>
      </x:c>
      <x:c r="X910" s="2" t="n">
        <x:f>IF(U910&gt;0,1,0)</x:f>
        <x:v>0</x:v>
      </x:c>
      <x:c r="Y910" s="9" t="n">
        <x:f>MAX(U910,0)</x:f>
        <x:v>0</x:v>
      </x:c>
      <x:c r="Z910" s="9" t="n">
        <x:f>-MIN(U910,0)</x:f>
        <x:v>224.71541142086008</x:v>
      </x:c>
    </x:row>
    <x:row r="911" ht="23" customHeight="1">
      <x:c r="A911" s="2" t="str">
        <x:v>4H-CCI-全期</x:v>
      </x:c>
      <x:c r="B911" s="2" t="str">
        <x:v>4H</x:v>
      </x:c>
      <x:c r="C911" s="2" t="str">
        <x:v>CCI</x:v>
      </x:c>
      <x:c r="D911" s="2" t="str">
        <x:v>全期</x:v>
      </x:c>
      <x:c r="E911" s="2" t="n">
        <x:v>80</x:v>
      </x:c>
      <x:c r="F911" s="2" t="str">
        <x:v>空</x:v>
      </x:c>
      <x:c r="G911" s="11" t="n">
        <x:v>45238.166666666664</x:v>
      </x:c>
      <x:c r="H911" s="11" t="n">
        <x:v>45238.333333333336</x:v>
      </x:c>
      <x:c r="I911" s="11" t="n">
        <x:v>45239.99998842592</x:v>
      </x:c>
      <x:c r="J911" s="9" t="n">
        <x:v>35406.5</x:v>
      </x:c>
      <x:c r="K911" s="9" t="n">
        <x:v>37141.5</x:v>
      </x:c>
      <x:c r="L911" s="9" t="n">
        <x:v>35399.4187</x:v>
      </x:c>
      <x:c r="M911" s="9" t="n">
        <x:v>37148.9283</x:v>
      </x:c>
      <x:c r="N911" s="10" t="n">
        <x:f>IF(F911="多",1,-1)*(K911/J911-1)</x:f>
        <x:v>-0.0490023018372332</x:v>
      </x:c>
      <x:c r="O911" s="10" t="n">
        <x:f>IF(F911="多",1,-1)*(M911/L911-1)</x:f>
        <x:v>-0.04942198669493969</x:v>
      </x:c>
      <x:c r="P911" s="10" t="n">
        <x:v>0.00102471099334747</x:v>
      </x:c>
      <x:c r="Q911" s="10" t="n">
        <x:v>-0.0004029821668053169</x:v>
      </x:c>
      <x:c r="R911" s="10" t="n">
        <x:f>O911-P911-Q911</x:f>
        <x:v>-0.050043715521481846</x:v>
      </x:c>
      <x:c r="S911" s="9" t="n">
        <x:f>V910</x:f>
        <x:v>6467.581989562615</x:v>
      </x:c>
      <x:c r="T911" s="9" t="n">
        <x:f>S911/(1+'回测计划'!$B$33)</x:f>
        <x:v>6464.349814655287</x:v>
      </x:c>
      <x:c r="U911" s="9" t="n">
        <x:f>T911*R911</x:f>
        <x:v>-323.5000831559531</x:v>
      </x:c>
      <x:c r="V911" s="9" t="n">
        <x:f>S911+U911</x:f>
        <x:v>6144.081906406662</x:v>
      </x:c>
      <x:c r="W911" s="2" t="n">
        <x:f>IF(N911&gt;0,1,0)</x:f>
        <x:v>0</x:v>
      </x:c>
      <x:c r="X911" s="2" t="n">
        <x:f>IF(U911&gt;0,1,0)</x:f>
        <x:v>0</x:v>
      </x:c>
      <x:c r="Y911" s="9" t="n">
        <x:f>MAX(U911,0)</x:f>
        <x:v>0</x:v>
      </x:c>
      <x:c r="Z911" s="9" t="n">
        <x:f>-MIN(U911,0)</x:f>
        <x:v>323.5000831559531</x:v>
      </x:c>
    </x:row>
    <x:row r="912" ht="23" customHeight="1">
      <x:c r="A912" s="2" t="str">
        <x:v>4H-CCI-全期</x:v>
      </x:c>
      <x:c r="B912" s="2" t="str">
        <x:v>4H</x:v>
      </x:c>
      <x:c r="C912" s="2" t="str">
        <x:v>CCI</x:v>
      </x:c>
      <x:c r="D912" s="2" t="str">
        <x:v>全期</x:v>
      </x:c>
      <x:c r="E912" s="2" t="n">
        <x:v>81</x:v>
      </x:c>
      <x:c r="F912" s="2" t="str">
        <x:v>空</x:v>
      </x:c>
      <x:c r="G912" s="11" t="n">
        <x:v>45241.166666666664</x:v>
      </x:c>
      <x:c r="H912" s="11" t="n">
        <x:v>45241.333333333336</x:v>
      </x:c>
      <x:c r="I912" s="11" t="n">
        <x:v>45242.99998842592</x:v>
      </x:c>
      <x:c r="J912" s="9" t="n">
        <x:v>37330.3</x:v>
      </x:c>
      <x:c r="K912" s="9" t="n">
        <x:v>37178.3</x:v>
      </x:c>
      <x:c r="L912" s="9" t="n">
        <x:v>37322.833940000004</x:v>
      </x:c>
      <x:c r="M912" s="9" t="n">
        <x:v>37185.73566</x:v>
      </x:c>
      <x:c r="N912" s="10" t="n">
        <x:f>IF(F912="多",1,-1)*(K912/J912-1)</x:f>
        <x:v>0.004071759401879982</x:v>
      </x:c>
      <x:c r="O912" s="10" t="n">
        <x:f>IF(F912="多",1,-1)*(M912/L912-1)</x:f>
        <x:v>0.0036733084154435547</x:v>
      </x:c>
      <x:c r="P912" s="10" t="n">
        <x:v>0.0009981633457922783</x:v>
      </x:c>
      <x:c r="Q912" s="10" t="n">
        <x:v>-0.00069770132752689</x:v>
      </x:c>
      <x:c r="R912" s="10" t="n">
        <x:f>O912-P912-Q912</x:f>
        <x:v>0.0033728463971781663</x:v>
      </x:c>
      <x:c r="S912" s="9" t="n">
        <x:f>V911</x:f>
        <x:v>6144.081906406662</x:v>
      </x:c>
      <x:c r="T912" s="9" t="n">
        <x:f>S912/(1+'回测计划'!$B$33)</x:f>
        <x:v>6141.011400706309</x:v>
      </x:c>
      <x:c r="U912" s="9" t="n">
        <x:f>T912*R912</x:f>
        <x:v>20.71268817790232</x:v>
      </x:c>
      <x:c r="V912" s="9" t="n">
        <x:f>S912+U912</x:f>
        <x:v>6164.794594584564</x:v>
      </x:c>
      <x:c r="W912" s="2" t="n">
        <x:f>IF(N912&gt;0,1,0)</x:f>
        <x:v>1</x:v>
      </x:c>
      <x:c r="X912" s="2" t="n">
        <x:f>IF(U912&gt;0,1,0)</x:f>
        <x:v>1</x:v>
      </x:c>
      <x:c r="Y912" s="9" t="n">
        <x:f>MAX(U912,0)</x:f>
        <x:v>20.71268817790232</x:v>
      </x:c>
      <x:c r="Z912" s="9" t="n">
        <x:f>-MIN(U912,0)</x:f>
        <x:v>0</x:v>
      </x:c>
    </x:row>
    <x:row r="913" ht="23" customHeight="1">
      <x:c r="A913" s="2" t="str">
        <x:v>4H-CCI-全期</x:v>
      </x:c>
      <x:c r="B913" s="2" t="str">
        <x:v>4H</x:v>
      </x:c>
      <x:c r="C913" s="2" t="str">
        <x:v>CCI</x:v>
      </x:c>
      <x:c r="D913" s="2" t="str">
        <x:v>全期</x:v>
      </x:c>
      <x:c r="E913" s="2" t="n">
        <x:v>82</x:v>
      </x:c>
      <x:c r="F913" s="2" t="str">
        <x:v>空</x:v>
      </x:c>
      <x:c r="G913" s="11" t="n">
        <x:v>45261.833333333336</x:v>
      </x:c>
      <x:c r="H913" s="11" t="n">
        <x:v>45262.00000000001</x:v>
      </x:c>
      <x:c r="I913" s="11" t="n">
        <x:v>45263.666655092595</x:v>
      </x:c>
      <x:c r="J913" s="9" t="n">
        <x:v>38401.4</x:v>
      </x:c>
      <x:c r="K913" s="9" t="n">
        <x:v>39474.1</x:v>
      </x:c>
      <x:c r="L913" s="9" t="n">
        <x:v>38393.71972</x:v>
      </x:c>
      <x:c r="M913" s="9" t="n">
        <x:v>39481.99482</x:v>
      </x:c>
      <x:c r="N913" s="10" t="n">
        <x:f>IF(F913="多",1,-1)*(K913/J913-1)</x:f>
        <x:v>-0.0279338774107194</x:v>
      </x:c>
      <x:c r="O913" s="10" t="n">
        <x:f>IF(F913="多",1,-1)*(M913/L913-1)</x:f>
        <x:v>-0.028345133212844154</x:v>
      </x:c>
      <x:c r="P913" s="10" t="n">
        <x:v>0.0010141725666064222</x:v>
      </x:c>
      <x:c r="Q913" s="10" t="n">
        <x:v>-0.0003594734918678779</x:v>
      </x:c>
      <x:c r="R913" s="10" t="n">
        <x:f>O913-P913-Q913</x:f>
        <x:v>-0.028999832287582697</x:v>
      </x:c>
      <x:c r="S913" s="9" t="n">
        <x:f>V912</x:f>
        <x:v>6164.794594584564</x:v>
      </x:c>
      <x:c r="T913" s="9" t="n">
        <x:f>S913/(1+'回测计划'!$B$33)</x:f>
        <x:v>6161.713737715707</x:v>
      </x:c>
      <x:c r="U913" s="9" t="n">
        <x:f>T913*R913</x:f>
        <x:v>-178.68866499784983</x:v>
      </x:c>
      <x:c r="V913" s="9" t="n">
        <x:f>S913+U913</x:f>
        <x:v>5986.105929586714</x:v>
      </x:c>
      <x:c r="W913" s="2" t="n">
        <x:f>IF(N913&gt;0,1,0)</x:f>
        <x:v>0</x:v>
      </x:c>
      <x:c r="X913" s="2" t="n">
        <x:f>IF(U913&gt;0,1,0)</x:f>
        <x:v>0</x:v>
      </x:c>
      <x:c r="Y913" s="9" t="n">
        <x:f>MAX(U913,0)</x:f>
        <x:v>0</x:v>
      </x:c>
      <x:c r="Z913" s="9" t="n">
        <x:f>-MIN(U913,0)</x:f>
        <x:v>178.68866499784983</x:v>
      </x:c>
    </x:row>
    <x:row r="914" ht="23" customHeight="1">
      <x:c r="A914" s="2" t="str">
        <x:v>4H-CCI-全期</x:v>
      </x:c>
      <x:c r="B914" s="2" t="str">
        <x:v>4H</x:v>
      </x:c>
      <x:c r="C914" s="2" t="str">
        <x:v>CCI</x:v>
      </x:c>
      <x:c r="D914" s="2" t="str">
        <x:v>全期</x:v>
      </x:c>
      <x:c r="E914" s="2" t="n">
        <x:v>83</x:v>
      </x:c>
      <x:c r="F914" s="2" t="str">
        <x:v>空</x:v>
      </x:c>
      <x:c r="G914" s="11" t="n">
        <x:v>45269.333333333336</x:v>
      </x:c>
      <x:c r="H914" s="11" t="n">
        <x:v>45269.50000000001</x:v>
      </x:c>
      <x:c r="I914" s="11" t="n">
        <x:v>45271.166655092595</x:v>
      </x:c>
      <x:c r="J914" s="9" t="n">
        <x:v>44175</x:v>
      </x:c>
      <x:c r="K914" s="9" t="n">
        <x:v>43819.5</x:v>
      </x:c>
      <x:c r="L914" s="9" t="n">
        <x:v>44166.165</x:v>
      </x:c>
      <x:c r="M914" s="9" t="n">
        <x:v>43828.2639</x:v>
      </x:c>
      <x:c r="N914" s="10" t="n">
        <x:f>IF(F914="多",1,-1)*(K914/J914-1)</x:f>
        <x:v>0.008047538200339543</x:v>
      </x:c>
      <x:c r="O914" s="10" t="n">
        <x:f>IF(F914="多",1,-1)*(M914/L914-1)</x:f>
        <x:v>0.007650677843548448</x:v>
      </x:c>
      <x:c r="P914" s="10" t="n">
        <x:v>0.0009961746610782259</x:v>
      </x:c>
      <x:c r="Q914" s="10" t="n">
        <x:v>-0.0011198336369129564</x:v>
      </x:c>
      <x:c r="R914" s="10" t="n">
        <x:f>O914-P914-Q914</x:f>
        <x:v>0.007774336819383178</x:v>
      </x:c>
      <x:c r="S914" s="9" t="n">
        <x:f>V913</x:f>
        <x:v>5986.105929586714</x:v>
      </x:c>
      <x:c r="T914" s="9" t="n">
        <x:f>S914/(1+'回测计划'!$B$33)</x:f>
        <x:v>5983.114372400514</x:v>
      </x:c>
      <x:c r="U914" s="9" t="n">
        <x:f>T914*R914</x:f>
        <x:v>46.514746359933994</x:v>
      </x:c>
      <x:c r="V914" s="9" t="n">
        <x:f>S914+U914</x:f>
        <x:v>6032.620675946649</x:v>
      </x:c>
      <x:c r="W914" s="2" t="n">
        <x:f>IF(N914&gt;0,1,0)</x:f>
        <x:v>1</x:v>
      </x:c>
      <x:c r="X914" s="2" t="n">
        <x:f>IF(U914&gt;0,1,0)</x:f>
        <x:v>1</x:v>
      </x:c>
      <x:c r="Y914" s="9" t="n">
        <x:f>MAX(U914,0)</x:f>
        <x:v>46.514746359933994</x:v>
      </x:c>
      <x:c r="Z914" s="9" t="n">
        <x:f>-MIN(U914,0)</x:f>
        <x:v>0</x:v>
      </x:c>
    </x:row>
    <x:row r="915" ht="23" customHeight="1">
      <x:c r="A915" s="2" t="str">
        <x:v>4H-CCI-全期</x:v>
      </x:c>
      <x:c r="B915" s="2" t="str">
        <x:v>4H</x:v>
      </x:c>
      <x:c r="C915" s="2" t="str">
        <x:v>CCI</x:v>
      </x:c>
      <x:c r="D915" s="2" t="str">
        <x:v>全期</x:v>
      </x:c>
      <x:c r="E915" s="2" t="n">
        <x:v>84</x:v>
      </x:c>
      <x:c r="F915" s="2" t="str">
        <x:v>多</x:v>
      </x:c>
      <x:c r="G915" s="11" t="n">
        <x:v>45277.666666666664</x:v>
      </x:c>
      <x:c r="H915" s="11" t="n">
        <x:v>45277.833333333336</x:v>
      </x:c>
      <x:c r="I915" s="11" t="n">
        <x:v>45279.49998842592</x:v>
      </x:c>
      <x:c r="J915" s="9" t="n">
        <x:v>41979.8</x:v>
      </x:c>
      <x:c r="K915" s="9" t="n">
        <x:v>43100.1</x:v>
      </x:c>
      <x:c r="L915" s="9" t="n">
        <x:v>41988.195960000005</x:v>
      </x:c>
      <x:c r="M915" s="9" t="n">
        <x:v>43091.47998</x:v>
      </x:c>
      <x:c r="N915" s="10" t="n">
        <x:f>IF(F915="多",1,-1)*(K915/J915-1)</x:f>
        <x:v>0.02668664452903524</x:v>
      </x:c>
      <x:c r="O915" s="10" t="n">
        <x:f>IF(F915="多",1,-1)*(M915/L915-1)</x:f>
        <x:v>0.026276051989731375</x:v>
      </x:c>
      <x:c r="P915" s="10" t="n">
        <x:v>0.0010131380259948658</x:v>
      </x:c>
      <x:c r="Q915" s="10" t="n">
        <x:v>0.0005844041125342526</x:v>
      </x:c>
      <x:c r="R915" s="10" t="n">
        <x:f>O915-P915-Q915</x:f>
        <x:v>0.024678509851202256</x:v>
      </x:c>
      <x:c r="S915" s="9" t="n">
        <x:f>V914</x:f>
        <x:v>6032.620675946649</x:v>
      </x:c>
      <x:c r="T915" s="9" t="n">
        <x:f>S915/(1+'回测计划'!$B$33)</x:f>
        <x:v>6029.605873010144</x:v>
      </x:c>
      <x:c r="U915" s="9" t="n">
        <x:f>T915*R915</x:f>
        <x:v>148.80168793594783</x:v>
      </x:c>
      <x:c r="V915" s="9" t="n">
        <x:f>S915+U915</x:f>
        <x:v>6181.422363882596</x:v>
      </x:c>
      <x:c r="W915" s="2" t="n">
        <x:f>IF(N915&gt;0,1,0)</x:f>
        <x:v>1</x:v>
      </x:c>
      <x:c r="X915" s="2" t="n">
        <x:f>IF(U915&gt;0,1,0)</x:f>
        <x:v>1</x:v>
      </x:c>
      <x:c r="Y915" s="9" t="n">
        <x:f>MAX(U915,0)</x:f>
        <x:v>148.80168793594783</x:v>
      </x:c>
      <x:c r="Z915" s="9" t="n">
        <x:f>-MIN(U915,0)</x:f>
        <x:v>0</x:v>
      </x:c>
    </x:row>
    <x:row r="916" ht="23" customHeight="1">
      <x:c r="A916" s="2" t="str">
        <x:v>4H-CCI-全期</x:v>
      </x:c>
      <x:c r="B916" s="2" t="str">
        <x:v>4H</x:v>
      </x:c>
      <x:c r="C916" s="2" t="str">
        <x:v>CCI</x:v>
      </x:c>
      <x:c r="D916" s="2" t="str">
        <x:v>全期</x:v>
      </x:c>
      <x:c r="E916" s="2" t="n">
        <x:v>85</x:v>
      </x:c>
      <x:c r="F916" s="2" t="str">
        <x:v>多</x:v>
      </x:c>
      <x:c r="G916" s="11" t="n">
        <x:v>45286.666666666664</x:v>
      </x:c>
      <x:c r="H916" s="11" t="n">
        <x:v>45286.833333333336</x:v>
      </x:c>
      <x:c r="I916" s="11" t="n">
        <x:v>45288.49998842592</x:v>
      </x:c>
      <x:c r="J916" s="9" t="n">
        <x:v>42720</x:v>
      </x:c>
      <x:c r="K916" s="9" t="n">
        <x:v>43444.8</x:v>
      </x:c>
      <x:c r="L916" s="9" t="n">
        <x:v>42728.544</x:v>
      </x:c>
      <x:c r="M916" s="9" t="n">
        <x:v>43436.11104</x:v>
      </x:c>
      <x:c r="N916" s="10" t="n">
        <x:f>IF(F916="多",1,-1)*(K916/J916-1)</x:f>
        <x:v>0.016966292134831473</x:v>
      </x:c>
      <x:c r="O916" s="10" t="n">
        <x:f>IF(F916="多",1,-1)*(M916/L916-1)</x:f>
        <x:v>0.016559586959012718</x:v>
      </x:c>
      <x:c r="P916" s="10" t="n">
        <x:v>0.0010082797934795064</x:v>
      </x:c>
      <x:c r="Q916" s="10" t="n">
        <x:v>0.0014033652478567518</x:v>
      </x:c>
      <x:c r="R916" s="10" t="n">
        <x:f>O916-P916-Q916</x:f>
        <x:v>0.01414794191767646</x:v>
      </x:c>
      <x:c r="S916" s="9" t="n">
        <x:f>V915</x:f>
        <x:v>6181.422363882596</x:v>
      </x:c>
      <x:c r="T916" s="9" t="n">
        <x:f>S916/(1+'回测计划'!$B$33)</x:f>
        <x:v>6178.333197283954</x:v>
      </x:c>
      <x:c r="U916" s="9" t="n">
        <x:f>T916*R916</x:f>
        <x:v>87.41069922322568</x:v>
      </x:c>
      <x:c r="V916" s="9" t="n">
        <x:f>S916+U916</x:f>
        <x:v>6268.833063105822</x:v>
      </x:c>
      <x:c r="W916" s="2" t="n">
        <x:f>IF(N916&gt;0,1,0)</x:f>
        <x:v>1</x:v>
      </x:c>
      <x:c r="X916" s="2" t="n">
        <x:f>IF(U916&gt;0,1,0)</x:f>
        <x:v>1</x:v>
      </x:c>
      <x:c r="Y916" s="9" t="n">
        <x:f>MAX(U916,0)</x:f>
        <x:v>87.41069922322568</x:v>
      </x:c>
      <x:c r="Z916" s="9" t="n">
        <x:f>-MIN(U916,0)</x:f>
        <x:v>0</x:v>
      </x:c>
    </x:row>
    <x:row r="917" ht="23" customHeight="1">
      <x:c r="A917" s="2" t="str">
        <x:v>4H-CCI-全期</x:v>
      </x:c>
      <x:c r="B917" s="2" t="str">
        <x:v>4H</x:v>
      </x:c>
      <x:c r="C917" s="2" t="str">
        <x:v>CCI</x:v>
      </x:c>
      <x:c r="D917" s="2" t="str">
        <x:v>全期</x:v>
      </x:c>
      <x:c r="E917" s="2" t="n">
        <x:v>86</x:v>
      </x:c>
      <x:c r="F917" s="2" t="str">
        <x:v>空</x:v>
      </x:c>
      <x:c r="G917" s="11" t="n">
        <x:v>45297.333333333336</x:v>
      </x:c>
      <x:c r="H917" s="11" t="n">
        <x:v>45297.50000000001</x:v>
      </x:c>
      <x:c r="I917" s="11" t="n">
        <x:v>45299.166655092595</x:v>
      </x:c>
      <x:c r="J917" s="9" t="n">
        <x:v>43925.8</x:v>
      </x:c>
      <x:c r="K917" s="9" t="n">
        <x:v>44238.8</x:v>
      </x:c>
      <x:c r="L917" s="9" t="n">
        <x:v>43917.01484</x:v>
      </x:c>
      <x:c r="M917" s="9" t="n">
        <x:v>44247.64776</x:v>
      </x:c>
      <x:c r="N917" s="10" t="n">
        <x:f>IF(F917="多",1,-1)*(K917/J917-1)</x:f>
        <x:v>-0.007125652805412663</x:v>
      </x:c>
      <x:c r="O917" s="10" t="n">
        <x:f>IF(F917="多",1,-1)*(M917/L917-1)</x:f>
        <x:v>-0.007528583652704368</x:v>
      </x:c>
      <x:c r="P917" s="10" t="n">
        <x:v>0.0010037642918263522</x:v>
      </x:c>
      <x:c r="Q917" s="10" t="n">
        <x:v>-0.0005000166012378368</x:v>
      </x:c>
      <x:c r="R917" s="10" t="n">
        <x:f>O917-P917-Q917</x:f>
        <x:v>-0.008032331343292884</x:v>
      </x:c>
      <x:c r="S917" s="9" t="n">
        <x:f>V916</x:f>
        <x:v>6268.833063105822</x:v>
      </x:c>
      <x:c r="T917" s="9" t="n">
        <x:f>S917/(1+'回测计划'!$B$33)</x:f>
        <x:v>6265.7002129993225</x:v>
      </x:c>
      <x:c r="U917" s="9" t="n">
        <x:f>T917*R917</x:f>
        <x:v>-50.32818020855136</x:v>
      </x:c>
      <x:c r="V917" s="9" t="n">
        <x:f>S917+U917</x:f>
        <x:v>6218.50488289727</x:v>
      </x:c>
      <x:c r="W917" s="2" t="n">
        <x:f>IF(N917&gt;0,1,0)</x:f>
        <x:v>0</x:v>
      </x:c>
      <x:c r="X917" s="2" t="n">
        <x:f>IF(U917&gt;0,1,0)</x:f>
        <x:v>0</x:v>
      </x:c>
      <x:c r="Y917" s="9" t="n">
        <x:f>MAX(U917,0)</x:f>
        <x:v>0</x:v>
      </x:c>
      <x:c r="Z917" s="9" t="n">
        <x:f>-MIN(U917,0)</x:f>
        <x:v>50.32818020855136</x:v>
      </x:c>
    </x:row>
    <x:row r="918" ht="23" customHeight="1">
      <x:c r="A918" s="2" t="str">
        <x:v>4H-CCI-全期</x:v>
      </x:c>
      <x:c r="B918" s="2" t="str">
        <x:v>4H</x:v>
      </x:c>
      <x:c r="C918" s="2" t="str">
        <x:v>CCI</x:v>
      </x:c>
      <x:c r="D918" s="2" t="str">
        <x:v>全期</x:v>
      </x:c>
      <x:c r="E918" s="2" t="n">
        <x:v>87</x:v>
      </x:c>
      <x:c r="F918" s="2" t="str">
        <x:v>空</x:v>
      </x:c>
      <x:c r="G918" s="11" t="n">
        <x:v>45302.833333333336</x:v>
      </x:c>
      <x:c r="H918" s="11" t="n">
        <x:v>45303.00000000001</x:v>
      </x:c>
      <x:c r="I918" s="11" t="n">
        <x:v>45304.666655092595</x:v>
      </x:c>
      <x:c r="J918" s="9" t="n">
        <x:v>46813.4</x:v>
      </x:c>
      <x:c r="K918" s="9" t="n">
        <x:v>43102.1</x:v>
      </x:c>
      <x:c r="L918" s="9" t="n">
        <x:v>46804.03732</x:v>
      </x:c>
      <x:c r="M918" s="9" t="n">
        <x:v>43110.72042</x:v>
      </x:c>
      <x:c r="N918" s="10" t="n">
        <x:f>IF(F918="多",1,-1)*(K918/J918-1)</x:f>
        <x:v>0.07927858262805099</x:v>
      </x:c>
      <x:c r="O918" s="10" t="n">
        <x:f>IF(F918="多",1,-1)*(M918/L918-1)</x:f>
        <x:v>0.07891022038865436</x:v>
      </x:c>
      <x:c r="P918" s="10" t="n">
        <x:v>0.0009605448898056727</x:v>
      </x:c>
      <x:c r="Q918" s="10" t="n">
        <x:v>-0.00038379521694425475</x:v>
      </x:c>
      <x:c r="R918" s="10" t="n">
        <x:f>O918-P918-Q918</x:f>
        <x:v>0.07833347071579295</x:v>
      </x:c>
      <x:c r="S918" s="9" t="n">
        <x:f>V917</x:f>
        <x:v>6218.50488289727</x:v>
      </x:c>
      <x:c r="T918" s="9" t="n">
        <x:f>S918/(1+'回测计划'!$B$33)</x:f>
        <x:v>6215.397184305119</x:v>
      </x:c>
      <x:c r="U918" s="9" t="n">
        <x:f>T918*R918</x:f>
        <x:v>486.873633323787</x:v>
      </x:c>
      <x:c r="V918" s="9" t="n">
        <x:f>S918+U918</x:f>
        <x:v>6705.378516221057</x:v>
      </x:c>
      <x:c r="W918" s="2" t="n">
        <x:f>IF(N918&gt;0,1,0)</x:f>
        <x:v>1</x:v>
      </x:c>
      <x:c r="X918" s="2" t="n">
        <x:f>IF(U918&gt;0,1,0)</x:f>
        <x:v>1</x:v>
      </x:c>
      <x:c r="Y918" s="9" t="n">
        <x:f>MAX(U918,0)</x:f>
        <x:v>486.873633323787</x:v>
      </x:c>
      <x:c r="Z918" s="9" t="n">
        <x:f>-MIN(U918,0)</x:f>
        <x:v>0</x:v>
      </x:c>
    </x:row>
    <x:row r="919" ht="23" customHeight="1">
      <x:c r="A919" s="2" t="str">
        <x:v>4H-CCI-全期</x:v>
      </x:c>
      <x:c r="B919" s="2" t="str">
        <x:v>4H</x:v>
      </x:c>
      <x:c r="C919" s="2" t="str">
        <x:v>CCI</x:v>
      </x:c>
      <x:c r="D919" s="2" t="str">
        <x:v>全期</x:v>
      </x:c>
      <x:c r="E919" s="2" t="n">
        <x:v>88</x:v>
      </x:c>
      <x:c r="F919" s="2" t="str">
        <x:v>空</x:v>
      </x:c>
      <x:c r="G919" s="11" t="n">
        <x:v>45319.666666666664</x:v>
      </x:c>
      <x:c r="H919" s="11" t="n">
        <x:v>45319.833333333336</x:v>
      </x:c>
      <x:c r="I919" s="11" t="n">
        <x:v>45321.49998842592</x:v>
      </x:c>
      <x:c r="J919" s="9" t="n">
        <x:v>42456.5</x:v>
      </x:c>
      <x:c r="K919" s="9" t="n">
        <x:v>43502.9</x:v>
      </x:c>
      <x:c r="L919" s="9" t="n">
        <x:v>42448.0087</x:v>
      </x:c>
      <x:c r="M919" s="9" t="n">
        <x:v>43511.60058</x:v>
      </x:c>
      <x:c r="N919" s="10" t="n">
        <x:f>IF(F919="多",1,-1)*(K919/J919-1)</x:f>
        <x:v>-0.024646402788736754</x:v>
      </x:c>
      <x:c r="O919" s="10" t="n">
        <x:f>IF(F919="多",1,-1)*(M919/L919-1)</x:f>
        <x:v>-0.025056343337962028</x:v>
      </x:c>
      <x:c r="P919" s="10" t="n">
        <x:v>0.0010125281716689808</x:v>
      </x:c>
      <x:c r="Q919" s="10" t="n">
        <x:v>-0.0004914552889964986</x:v>
      </x:c>
      <x:c r="R919" s="10" t="n">
        <x:f>O919-P919-Q919</x:f>
        <x:v>-0.02557741622063451</x:v>
      </x:c>
      <x:c r="S919" s="9" t="n">
        <x:f>V918</x:f>
        <x:v>6705.378516221057</x:v>
      </x:c>
      <x:c r="T919" s="9" t="n">
        <x:f>S919/(1+'回测计划'!$B$33)</x:f>
        <x:v>6702.027502469822</x:v>
      </x:c>
      <x:c r="U919" s="9" t="n">
        <x:f>T919*R919</x:f>
        <x:v>-171.4205469528102</x:v>
      </x:c>
      <x:c r="V919" s="9" t="n">
        <x:f>S919+U919</x:f>
        <x:v>6533.957969268246</x:v>
      </x:c>
      <x:c r="W919" s="2" t="n">
        <x:f>IF(N919&gt;0,1,0)</x:f>
        <x:v>0</x:v>
      </x:c>
      <x:c r="X919" s="2" t="n">
        <x:f>IF(U919&gt;0,1,0)</x:f>
        <x:v>0</x:v>
      </x:c>
      <x:c r="Y919" s="9" t="n">
        <x:f>MAX(U919,0)</x:f>
        <x:v>0</x:v>
      </x:c>
      <x:c r="Z919" s="9" t="n">
        <x:f>-MIN(U919,0)</x:f>
        <x:v>171.4205469528102</x:v>
      </x:c>
    </x:row>
    <x:row r="920" ht="23" customHeight="1">
      <x:c r="A920" s="2" t="str">
        <x:v>4H-CCI-全期</x:v>
      </x:c>
      <x:c r="B920" s="2" t="str">
        <x:v>4H</x:v>
      </x:c>
      <x:c r="C920" s="2" t="str">
        <x:v>CCI</x:v>
      </x:c>
      <x:c r="D920" s="2" t="str">
        <x:v>全期</x:v>
      </x:c>
      <x:c r="E920" s="2" t="n">
        <x:v>89</x:v>
      </x:c>
      <x:c r="F920" s="2" t="str">
        <x:v>多</x:v>
      </x:c>
      <x:c r="G920" s="11" t="n">
        <x:v>45343.833333333336</x:v>
      </x:c>
      <x:c r="H920" s="11" t="n">
        <x:v>45344.00000000001</x:v>
      </x:c>
      <x:c r="I920" s="11" t="n">
        <x:v>45345.666655092595</x:v>
      </x:c>
      <x:c r="J920" s="9" t="n">
        <x:v>51183.6</x:v>
      </x:c>
      <x:c r="K920" s="9" t="n">
        <x:v>50952.3</x:v>
      </x:c>
      <x:c r="L920" s="9" t="n">
        <x:v>51193.83672</x:v>
      </x:c>
      <x:c r="M920" s="9" t="n">
        <x:v>50942.109540000005</x:v>
      </x:c>
      <x:c r="N920" s="10" t="n">
        <x:f>IF(F920="多",1,-1)*(K920/J920-1)</x:f>
        <x:v>-0.004519025625395523</x:v>
      </x:c>
      <x:c r="O920" s="10" t="n">
        <x:f>IF(F920="多",1,-1)*(M920/L920-1)</x:f>
        <x:v>-0.004917138392591891</x:v>
      </x:c>
      <x:c r="P920" s="10" t="n">
        <x:v>0.0009975414308037041</x:v>
      </x:c>
      <x:c r="Q920" s="10" t="n">
        <x:v>0.0004647598053585825</x:v>
      </x:c>
      <x:c r="R920" s="10" t="n">
        <x:f>O920-P920-Q920</x:f>
        <x:v>-0.006379439628754178</x:v>
      </x:c>
      <x:c r="S920" s="9" t="n">
        <x:f>V919</x:f>
        <x:v>6533.957969268246</x:v>
      </x:c>
      <x:c r="T920" s="9" t="n">
        <x:f>S920/(1+'回测计划'!$B$33)</x:f>
        <x:v>6530.692622956768</x:v>
      </x:c>
      <x:c r="U920" s="9" t="n">
        <x:f>T920*R920</x:f>
        <x:v>-41.66215932210297</x:v>
      </x:c>
      <x:c r="V920" s="9" t="n">
        <x:f>S920+U920</x:f>
        <x:v>6492.295809946144</x:v>
      </x:c>
      <x:c r="W920" s="2" t="n">
        <x:f>IF(N920&gt;0,1,0)</x:f>
        <x:v>0</x:v>
      </x:c>
      <x:c r="X920" s="2" t="n">
        <x:f>IF(U920&gt;0,1,0)</x:f>
        <x:v>0</x:v>
      </x:c>
      <x:c r="Y920" s="9" t="n">
        <x:f>MAX(U920,0)</x:f>
        <x:v>0</x:v>
      </x:c>
      <x:c r="Z920" s="9" t="n">
        <x:f>-MIN(U920,0)</x:f>
        <x:v>41.66215932210297</x:v>
      </x:c>
    </x:row>
    <x:row r="921" ht="23" customHeight="1">
      <x:c r="A921" s="2" t="str">
        <x:v>4H-CCI-全期</x:v>
      </x:c>
      <x:c r="B921" s="2" t="str">
        <x:v>4H</x:v>
      </x:c>
      <x:c r="C921" s="2" t="str">
        <x:v>CCI</x:v>
      </x:c>
      <x:c r="D921" s="2" t="str">
        <x:v>全期</x:v>
      </x:c>
      <x:c r="E921" s="2" t="n">
        <x:v>90</x:v>
      </x:c>
      <x:c r="F921" s="2" t="str">
        <x:v>多</x:v>
      </x:c>
      <x:c r="G921" s="11" t="n">
        <x:v>45345.666666666664</x:v>
      </x:c>
      <x:c r="H921" s="11" t="n">
        <x:v>45345.833333333336</x:v>
      </x:c>
      <x:c r="I921" s="11" t="n">
        <x:v>45347.49998842592</x:v>
      </x:c>
      <x:c r="J921" s="9" t="n">
        <x:v>51254.1</x:v>
      </x:c>
      <x:c r="K921" s="9" t="n">
        <x:v>51654.2</x:v>
      </x:c>
      <x:c r="L921" s="9" t="n">
        <x:v>51264.35082</x:v>
      </x:c>
      <x:c r="M921" s="9" t="n">
        <x:v>51643.869159999995</x:v>
      </x:c>
      <x:c r="N921" s="10" t="n">
        <x:f>IF(F921="多",1,-1)*(K921/J921-1)</x:f>
        <x:v>0.007806204771910963</x:v>
      </x:c>
      <x:c r="O921" s="10" t="n">
        <x:f>IF(F921="多",1,-1)*(M921/L921-1)</x:f>
        <x:v>0.007403162898376836</x:v>
      </x:c>
      <x:c r="P921" s="10" t="n">
        <x:v>0.0010037015814491883</x:v>
      </x:c>
      <x:c r="Q921" s="10" t="n">
        <x:v>0.0005426177128238143</x:v>
      </x:c>
      <x:c r="R921" s="10" t="n">
        <x:f>O921-P921-Q921</x:f>
        <x:v>0.005856843604103833</x:v>
      </x:c>
      <x:c r="S921" s="9" t="n">
        <x:f>V920</x:f>
        <x:v>6492.295809946144</x:v>
      </x:c>
      <x:c r="T921" s="9" t="n">
        <x:f>S921/(1+'回测计划'!$B$33)</x:f>
        <x:v>6489.051284303992</x:v>
      </x:c>
      <x:c r="U921" s="9" t="n">
        <x:f>T921*R921</x:f>
        <x:v>38.005358511177604</x:v>
      </x:c>
      <x:c r="V921" s="9" t="n">
        <x:f>S921+U921</x:f>
        <x:v>6530.301168457321</x:v>
      </x:c>
      <x:c r="W921" s="2" t="n">
        <x:f>IF(N921&gt;0,1,0)</x:f>
        <x:v>1</x:v>
      </x:c>
      <x:c r="X921" s="2" t="n">
        <x:f>IF(U921&gt;0,1,0)</x:f>
        <x:v>1</x:v>
      </x:c>
      <x:c r="Y921" s="9" t="n">
        <x:f>MAX(U921,0)</x:f>
        <x:v>38.005358511177604</x:v>
      </x:c>
      <x:c r="Z921" s="9" t="n">
        <x:f>-MIN(U921,0)</x:f>
        <x:v>0</x:v>
      </x:c>
    </x:row>
    <x:row r="922" ht="23" customHeight="1">
      <x:c r="A922" s="2" t="str">
        <x:v>4H-CCI-全期</x:v>
      </x:c>
      <x:c r="B922" s="2" t="str">
        <x:v>4H</x:v>
      </x:c>
      <x:c r="C922" s="2" t="str">
        <x:v>CCI</x:v>
      </x:c>
      <x:c r="D922" s="2" t="str">
        <x:v>全期</x:v>
      </x:c>
      <x:c r="E922" s="2" t="n">
        <x:v>91</x:v>
      </x:c>
      <x:c r="F922" s="2" t="str">
        <x:v>空</x:v>
      </x:c>
      <x:c r="G922" s="11" t="n">
        <x:v>45361.50000000001</x:v>
      </x:c>
      <x:c r="H922" s="11" t="n">
        <x:v>45361.666666666664</x:v>
      </x:c>
      <x:c r="I922" s="11" t="n">
        <x:v>45363.333321759266</x:v>
      </x:c>
      <x:c r="J922" s="9" t="n">
        <x:v>69429.9</x:v>
      </x:c>
      <x:c r="K922" s="9" t="n">
        <x:v>72153.8</x:v>
      </x:c>
      <x:c r="L922" s="9" t="n">
        <x:v>69416.01402</x:v>
      </x:c>
      <x:c r="M922" s="9" t="n">
        <x:v>72168.23076</x:v>
      </x:c>
      <x:c r="N922" s="10" t="n">
        <x:f>IF(F922="多",1,-1)*(K922/J922-1)</x:f>
        <x:v>-0.03923237682900327</x:v>
      </x:c>
      <x:c r="O922" s="10" t="n">
        <x:f>IF(F922="多",1,-1)*(M922/L922-1)</x:f>
        <x:v>-0.03964815293495594</x:v>
      </x:c>
      <x:c r="P922" s="10" t="n">
        <x:v>0.001019824076467478</x:v>
      </x:c>
      <x:c r="Q922" s="10" t="n">
        <x:v>-0.002389978235226872</x:v>
      </x:c>
      <x:c r="R922" s="10" t="n">
        <x:f>O922-P922-Q922</x:f>
        <x:v>-0.038277998776196545</x:v>
      </x:c>
      <x:c r="S922" s="9" t="n">
        <x:f>V921</x:f>
        <x:v>6530.301168457321</x:v>
      </x:c>
      <x:c r="T922" s="9" t="n">
        <x:f>S922/(1+'回测计划'!$B$33)</x:f>
        <x:v>6527.037649632505</x:v>
      </x:c>
      <x:c r="U922" s="9" t="n">
        <x:f>T922*R922</x:f>
        <x:v>-249.8419391648218</x:v>
      </x:c>
      <x:c r="V922" s="9" t="n">
        <x:f>S922+U922</x:f>
        <x:v>6280.459229292499</x:v>
      </x:c>
      <x:c r="W922" s="2" t="n">
        <x:f>IF(N922&gt;0,1,0)</x:f>
        <x:v>0</x:v>
      </x:c>
      <x:c r="X922" s="2" t="n">
        <x:f>IF(U922&gt;0,1,0)</x:f>
        <x:v>0</x:v>
      </x:c>
      <x:c r="Y922" s="9" t="n">
        <x:f>MAX(U922,0)</x:f>
        <x:v>0</x:v>
      </x:c>
      <x:c r="Z922" s="9" t="n">
        <x:f>-MIN(U922,0)</x:f>
        <x:v>249.8419391648218</x:v>
      </x:c>
    </x:row>
    <x:row r="923" ht="23" customHeight="1">
      <x:c r="A923" s="2" t="str">
        <x:v>4H-CCI-全期</x:v>
      </x:c>
      <x:c r="B923" s="2" t="str">
        <x:v>4H</x:v>
      </x:c>
      <x:c r="C923" s="2" t="str">
        <x:v>CCI</x:v>
      </x:c>
      <x:c r="D923" s="2" t="str">
        <x:v>全期</x:v>
      </x:c>
      <x:c r="E923" s="2" t="n">
        <x:v>92</x:v>
      </x:c>
      <x:c r="F923" s="2" t="str">
        <x:v>空</x:v>
      </x:c>
      <x:c r="G923" s="11" t="n">
        <x:v>45380.00000000001</x:v>
      </x:c>
      <x:c r="H923" s="11" t="n">
        <x:v>45380.166666666664</x:v>
      </x:c>
      <x:c r="I923" s="11" t="n">
        <x:v>45381.833321759266</x:v>
      </x:c>
      <x:c r="J923" s="9" t="n">
        <x:v>70837.1</x:v>
      </x:c>
      <x:c r="K923" s="9" t="n">
        <x:v>70237.1</x:v>
      </x:c>
      <x:c r="L923" s="9" t="n">
        <x:v>70822.93258000001</x:v>
      </x:c>
      <x:c r="M923" s="9" t="n">
        <x:v>70251.14742000001</x:v>
      </x:c>
      <x:c r="N923" s="10" t="n">
        <x:f>IF(F923="多",1,-1)*(K923/J923-1)</x:f>
        <x:v>0.008470137823259227</x:v>
      </x:c>
      <x:c r="O923" s="10" t="n">
        <x:f>IF(F923="多",1,-1)*(M923/L923-1)</x:f>
        <x:v>0.008073446540131979</x:v>
      </x:c>
      <x:c r="P923" s="10" t="n">
        <x:v>0.000995963276729934</x:v>
      </x:c>
      <x:c r="Q923" s="10" t="n">
        <x:v>-0.0012406244991614527</x:v>
      </x:c>
      <x:c r="R923" s="10" t="n">
        <x:f>O923-P923-Q923</x:f>
        <x:v>0.008318107762563497</x:v>
      </x:c>
      <x:c r="S923" s="9" t="n">
        <x:f>V922</x:f>
        <x:v>6280.459229292499</x:v>
      </x:c>
      <x:c r="T923" s="9" t="n">
        <x:f>S923/(1+'回测计划'!$B$33)</x:f>
        <x:v>6277.320569007996</x:v>
      </x:c>
      <x:c r="U923" s="9" t="n">
        <x:f>T923*R923</x:f>
        <x:v>52.21542895316492</x:v>
      </x:c>
      <x:c r="V923" s="9" t="n">
        <x:f>S923+U923</x:f>
        <x:v>6332.6746582456635</x:v>
      </x:c>
      <x:c r="W923" s="2" t="n">
        <x:f>IF(N923&gt;0,1,0)</x:f>
        <x:v>1</x:v>
      </x:c>
      <x:c r="X923" s="2" t="n">
        <x:f>IF(U923&gt;0,1,0)</x:f>
        <x:v>1</x:v>
      </x:c>
      <x:c r="Y923" s="9" t="n">
        <x:f>MAX(U923,0)</x:f>
        <x:v>52.21542895316492</x:v>
      </x:c>
      <x:c r="Z923" s="9" t="n">
        <x:f>-MIN(U923,0)</x:f>
        <x:v>0</x:v>
      </x:c>
    </x:row>
    <x:row r="924" ht="23" customHeight="1">
      <x:c r="A924" s="2" t="str">
        <x:v>4H-CCI-全期</x:v>
      </x:c>
      <x:c r="B924" s="2" t="str">
        <x:v>4H</x:v>
      </x:c>
      <x:c r="C924" s="2" t="str">
        <x:v>CCI</x:v>
      </x:c>
      <x:c r="D924" s="2" t="str">
        <x:v>全期</x:v>
      </x:c>
      <x:c r="E924" s="2" t="n">
        <x:v>93</x:v>
      </x:c>
      <x:c r="F924" s="2" t="str">
        <x:v>空</x:v>
      </x:c>
      <x:c r="G924" s="11" t="n">
        <x:v>45394.50000000001</x:v>
      </x:c>
      <x:c r="H924" s="11" t="n">
        <x:v>45394.666666666664</x:v>
      </x:c>
      <x:c r="I924" s="11" t="n">
        <x:v>45396.333321759266</x:v>
      </x:c>
      <x:c r="J924" s="9" t="n">
        <x:v>70825.9</x:v>
      </x:c>
      <x:c r="K924" s="9" t="n">
        <x:v>63939.7</x:v>
      </x:c>
      <x:c r="L924" s="9" t="n">
        <x:v>70811.73482</x:v>
      </x:c>
      <x:c r="M924" s="9" t="n">
        <x:v>63952.48794</x:v>
      </x:c>
      <x:c r="N924" s="10" t="n">
        <x:f>IF(F924="多",1,-1)*(K924/J924-1)</x:f>
        <x:v>0.097227144307379</x:v>
      </x:c>
      <x:c r="O924" s="10" t="n">
        <x:f>IF(F924="多",1,-1)*(M924/L924-1)</x:f>
        <x:v>0.09686596292882632</x:v>
      </x:c>
      <x:c r="P924" s="10" t="n">
        <x:v>0.0009515670185355869</x:v>
      </x:c>
      <x:c r="Q924" s="10" t="n">
        <x:v>-0.000661697711588385</x:v>
      </x:c>
      <x:c r="R924" s="10" t="n">
        <x:f>O924-P924-Q924</x:f>
        <x:v>0.09657609362187912</x:v>
      </x:c>
      <x:c r="S924" s="9" t="n">
        <x:f>V923</x:f>
        <x:v>6332.6746582456635</x:v>
      </x:c>
      <x:c r="T924" s="9" t="n">
        <x:f>S924/(1+'回测计划'!$B$33)</x:f>
        <x:v>6329.509903294017</x:v>
      </x:c>
      <x:c r="U924" s="9" t="n">
        <x:f>T924*R924</x:f>
        <x:v>611.2793410011341</x:v>
      </x:c>
      <x:c r="V924" s="9" t="n">
        <x:f>S924+U924</x:f>
        <x:v>6943.953999246798</x:v>
      </x:c>
      <x:c r="W924" s="2" t="n">
        <x:f>IF(N924&gt;0,1,0)</x:f>
        <x:v>1</x:v>
      </x:c>
      <x:c r="X924" s="2" t="n">
        <x:f>IF(U924&gt;0,1,0)</x:f>
        <x:v>1</x:v>
      </x:c>
      <x:c r="Y924" s="9" t="n">
        <x:f>MAX(U924,0)</x:f>
        <x:v>611.2793410011341</x:v>
      </x:c>
      <x:c r="Z924" s="9" t="n">
        <x:f>-MIN(U924,0)</x:f>
        <x:v>0</x:v>
      </x:c>
    </x:row>
    <x:row r="925" ht="23" customHeight="1">
      <x:c r="A925" s="2" t="str">
        <x:v>4H-CCI-全期</x:v>
      </x:c>
      <x:c r="B925" s="2" t="str">
        <x:v>4H</x:v>
      </x:c>
      <x:c r="C925" s="2" t="str">
        <x:v>CCI</x:v>
      </x:c>
      <x:c r="D925" s="2" t="str">
        <x:v>全期</x:v>
      </x:c>
      <x:c r="E925" s="2" t="n">
        <x:v>94</x:v>
      </x:c>
      <x:c r="F925" s="2" t="str">
        <x:v>多</x:v>
      </x:c>
      <x:c r="G925" s="11" t="n">
        <x:v>45396.333333333336</x:v>
      </x:c>
      <x:c r="H925" s="11" t="n">
        <x:v>45396.50000000001</x:v>
      </x:c>
      <x:c r="I925" s="11" t="n">
        <x:v>45398.166655092595</x:v>
      </x:c>
      <x:c r="J925" s="9" t="n">
        <x:v>63428.5</x:v>
      </x:c>
      <x:c r="K925" s="9" t="n">
        <x:v>63269.9</x:v>
      </x:c>
      <x:c r="L925" s="9" t="n">
        <x:v>63441.1857</x:v>
      </x:c>
      <x:c r="M925" s="9" t="n">
        <x:v>63257.246020000006</x:v>
      </x:c>
      <x:c r="N925" s="10" t="n">
        <x:f>IF(F925="多",1,-1)*(K925/J925-1)</x:f>
        <x:v>-0.002500453266276126</x:v>
      </x:c>
      <x:c r="O925" s="10" t="n">
        <x:f>IF(F925="多",1,-1)*(M925/L925-1)</x:f>
        <x:v>-0.002899373300962682</x:v>
      </x:c>
      <x:c r="P925" s="10" t="n">
        <x:v>0.0009985503133495186</x:v>
      </x:c>
      <x:c r="Q925" s="10" t="n">
        <x:v>0.0004262859643220108</x:v>
      </x:c>
      <x:c r="R925" s="10" t="n">
        <x:f>O925-P925-Q925</x:f>
        <x:v>-0.004324209578634212</x:v>
      </x:c>
      <x:c r="S925" s="9" t="n">
        <x:f>V924</x:f>
        <x:v>6943.953999246798</x:v>
      </x:c>
      <x:c r="T925" s="9" t="n">
        <x:f>S925/(1+'回测计划'!$B$33)</x:f>
        <x:v>6940.483757368114</x:v>
      </x:c>
      <x:c r="U925" s="9" t="n">
        <x:f>T925*R925</x:f>
        <x:v>-30.012106343966362</x:v>
      </x:c>
      <x:c r="V925" s="9" t="n">
        <x:f>S925+U925</x:f>
        <x:v>6913.941892902832</x:v>
      </x:c>
      <x:c r="W925" s="2" t="n">
        <x:f>IF(N925&gt;0,1,0)</x:f>
        <x:v>0</x:v>
      </x:c>
      <x:c r="X925" s="2" t="n">
        <x:f>IF(U925&gt;0,1,0)</x:f>
        <x:v>0</x:v>
      </x:c>
      <x:c r="Y925" s="9" t="n">
        <x:f>MAX(U925,0)</x:f>
        <x:v>0</x:v>
      </x:c>
      <x:c r="Z925" s="9" t="n">
        <x:f>-MIN(U925,0)</x:f>
        <x:v>30.012106343966362</x:v>
      </x:c>
    </x:row>
    <x:row r="926" ht="23" customHeight="1">
      <x:c r="A926" s="2" t="str">
        <x:v>4H-CCI-全期</x:v>
      </x:c>
      <x:c r="B926" s="2" t="str">
        <x:v>4H</x:v>
      </x:c>
      <x:c r="C926" s="2" t="str">
        <x:v>CCI</x:v>
      </x:c>
      <x:c r="D926" s="2" t="str">
        <x:v>全期</x:v>
      </x:c>
      <x:c r="E926" s="2" t="n">
        <x:v>95</x:v>
      </x:c>
      <x:c r="F926" s="2" t="str">
        <x:v>多</x:v>
      </x:c>
      <x:c r="G926" s="11" t="n">
        <x:v>45398.166666666664</x:v>
      </x:c>
      <x:c r="H926" s="11" t="n">
        <x:v>45398.333333333336</x:v>
      </x:c>
      <x:c r="I926" s="11" t="n">
        <x:v>45399.99998842592</x:v>
      </x:c>
      <x:c r="J926" s="9" t="n">
        <x:v>63392.8</x:v>
      </x:c>
      <x:c r="K926" s="9" t="n">
        <x:v>60272</x:v>
      </x:c>
      <x:c r="L926" s="9" t="n">
        <x:v>63405.47856</x:v>
      </x:c>
      <x:c r="M926" s="9" t="n">
        <x:v>60259.9456</x:v>
      </x:c>
      <x:c r="N926" s="10" t="n">
        <x:f>IF(F926="多",1,-1)*(K926/J926-1)</x:f>
        <x:v>-0.04922956550270696</x:v>
      </x:c>
      <x:c r="O926" s="10" t="n">
        <x:f>IF(F926="多",1,-1)*(M926/L926-1)</x:f>
        <x:v>-0.04960979763008044</x:v>
      </x:c>
      <x:c r="P926" s="10" t="n">
        <x:v>0.0009751951011849598</x:v>
      </x:c>
      <x:c r="Q926" s="10" t="n">
        <x:v>0.00028888500194054685</x:v>
      </x:c>
      <x:c r="R926" s="10" t="n">
        <x:f>O926-P926-Q926</x:f>
        <x:v>-0.05087387773320595</x:v>
      </x:c>
      <x:c r="S926" s="9" t="n">
        <x:f>V925</x:f>
        <x:v>6913.941892902832</x:v>
      </x:c>
      <x:c r="T926" s="9" t="n">
        <x:f>S926/(1+'回测计划'!$B$33)</x:f>
        <x:v>6910.4866495780425</x:v>
      </x:c>
      <x:c r="U926" s="9" t="n">
        <x:f>T926*R926</x:f>
        <x:v>-351.5632528875854</x:v>
      </x:c>
      <x:c r="V926" s="9" t="n">
        <x:f>S926+U926</x:f>
        <x:v>6562.378640015246</x:v>
      </x:c>
      <x:c r="W926" s="2" t="n">
        <x:f>IF(N926&gt;0,1,0)</x:f>
        <x:v>0</x:v>
      </x:c>
      <x:c r="X926" s="2" t="n">
        <x:f>IF(U926&gt;0,1,0)</x:f>
        <x:v>0</x:v>
      </x:c>
      <x:c r="Y926" s="9" t="n">
        <x:f>MAX(U926,0)</x:f>
        <x:v>0</x:v>
      </x:c>
      <x:c r="Z926" s="9" t="n">
        <x:f>-MIN(U926,0)</x:f>
        <x:v>351.5632528875854</x:v>
      </x:c>
    </x:row>
    <x:row r="927" ht="23" customHeight="1">
      <x:c r="A927" s="2" t="str">
        <x:v>4H-CCI-全期</x:v>
      </x:c>
      <x:c r="B927" s="2" t="str">
        <x:v>4H</x:v>
      </x:c>
      <x:c r="C927" s="2" t="str">
        <x:v>CCI</x:v>
      </x:c>
      <x:c r="D927" s="2" t="str">
        <x:v>全期</x:v>
      </x:c>
      <x:c r="E927" s="2" t="n">
        <x:v>96</x:v>
      </x:c>
      <x:c r="F927" s="2" t="str">
        <x:v>空</x:v>
      </x:c>
      <x:c r="G927" s="11" t="n">
        <x:v>45403.50000000001</x:v>
      </x:c>
      <x:c r="H927" s="11" t="n">
        <x:v>45403.666666666664</x:v>
      </x:c>
      <x:c r="I927" s="11" t="n">
        <x:v>45405.333321759266</x:v>
      </x:c>
      <x:c r="J927" s="9" t="n">
        <x:v>65109.8</x:v>
      </x:c>
      <x:c r="K927" s="9" t="n">
        <x:v>66778</x:v>
      </x:c>
      <x:c r="L927" s="9" t="n">
        <x:v>65096.778040000005</x:v>
      </x:c>
      <x:c r="M927" s="9" t="n">
        <x:v>66791.3556</x:v>
      </x:c>
      <x:c r="N927" s="10" t="n">
        <x:f>IF(F927="多",1,-1)*(K927/J927-1)</x:f>
        <x:v>-0.02562133503712194</x:v>
      </x:c>
      <x:c r="O927" s="10" t="n">
        <x:f>IF(F927="多",1,-1)*(M927/L927-1)</x:f>
        <x:v>-0.026031665637256562</x:v>
      </x:c>
      <x:c r="P927" s="10" t="n">
        <x:v>0.0010130158328186282</x:v>
      </x:c>
      <x:c r="Q927" s="10" t="n">
        <x:v>-0.00016096751706991535</x:v>
      </x:c>
      <x:c r="R927" s="10" t="n">
        <x:f>O927-P927-Q927</x:f>
        <x:v>-0.026883713953005275</x:v>
      </x:c>
      <x:c r="S927" s="9" t="n">
        <x:f>V926</x:f>
        <x:v>6562.378640015246</x:v>
      </x:c>
      <x:c r="T927" s="9" t="n">
        <x:f>S927/(1+'回测计划'!$B$33)</x:f>
        <x:v>6559.099090470011</x:v>
      </x:c>
      <x:c r="U927" s="9" t="n">
        <x:f>T927*R927</x:f>
        <x:v>-176.33294373761285</x:v>
      </x:c>
      <x:c r="V927" s="9" t="n">
        <x:f>S927+U927</x:f>
        <x:v>6386.0456962776325</x:v>
      </x:c>
      <x:c r="W927" s="2" t="n">
        <x:f>IF(N927&gt;0,1,0)</x:f>
        <x:v>0</x:v>
      </x:c>
      <x:c r="X927" s="2" t="n">
        <x:f>IF(U927&gt;0,1,0)</x:f>
        <x:v>0</x:v>
      </x:c>
      <x:c r="Y927" s="9" t="n">
        <x:f>MAX(U927,0)</x:f>
        <x:v>0</x:v>
      </x:c>
      <x:c r="Z927" s="9" t="n">
        <x:f>-MIN(U927,0)</x:f>
        <x:v>176.33294373761285</x:v>
      </x:c>
    </x:row>
    <x:row r="928" ht="23" customHeight="1">
      <x:c r="A928" s="2" t="str">
        <x:v>4H-CCI-全期</x:v>
      </x:c>
      <x:c r="B928" s="2" t="str">
        <x:v>4H</x:v>
      </x:c>
      <x:c r="C928" s="2" t="str">
        <x:v>CCI</x:v>
      </x:c>
      <x:c r="D928" s="2" t="str">
        <x:v>全期</x:v>
      </x:c>
      <x:c r="E928" s="2" t="n">
        <x:v>97</x:v>
      </x:c>
      <x:c r="F928" s="2" t="str">
        <x:v>多</x:v>
      </x:c>
      <x:c r="G928" s="11" t="n">
        <x:v>45423.00000000001</x:v>
      </x:c>
      <x:c r="H928" s="11" t="n">
        <x:v>45423.166666666664</x:v>
      </x:c>
      <x:c r="I928" s="11" t="n">
        <x:v>45424.833321759266</x:v>
      </x:c>
      <x:c r="J928" s="9" t="n">
        <x:v>60682.4</x:v>
      </x:c>
      <x:c r="K928" s="9" t="n">
        <x:v>61120</x:v>
      </x:c>
      <x:c r="L928" s="9" t="n">
        <x:v>60694.53648</x:v>
      </x:c>
      <x:c r="M928" s="9" t="n">
        <x:v>61107.776</x:v>
      </x:c>
      <x:c r="N928" s="10" t="n">
        <x:f>IF(F928="多",1,-1)*(K928/J928-1)</x:f>
        <x:v>0.007211316625578501</x:v>
      </x:c>
      <x:c r="O928" s="10" t="n">
        <x:f>IF(F928="多",1,-1)*(M928/L928-1)</x:f>
        <x:v>0.006808512659721266</x:v>
      </x:c>
      <x:c r="P928" s="10" t="n">
        <x:v>0.0010034042563298606</x:v>
      </x:c>
      <x:c r="Q928" s="10" t="n">
        <x:v>0.00023231473766708596</x:v>
      </x:c>
      <x:c r="R928" s="10" t="n">
        <x:f>O928-P928-Q928</x:f>
        <x:v>0.00557279366572432</x:v>
      </x:c>
      <x:c r="S928" s="9" t="n">
        <x:f>V927</x:f>
        <x:v>6386.0456962776325</x:v>
      </x:c>
      <x:c r="T928" s="9" t="n">
        <x:f>S928/(1+'回测计划'!$B$33)</x:f>
        <x:v>6382.854269143061</x:v>
      </x:c>
      <x:c r="U928" s="9" t="n">
        <x:f>T928*R928</x:f>
        <x:v>35.57032984032188</x:v>
      </x:c>
      <x:c r="V928" s="9" t="n">
        <x:f>S928+U928</x:f>
        <x:v>6421.616026117955</x:v>
      </x:c>
      <x:c r="W928" s="2" t="n">
        <x:f>IF(N928&gt;0,1,0)</x:f>
        <x:v>1</x:v>
      </x:c>
      <x:c r="X928" s="2" t="n">
        <x:f>IF(U928&gt;0,1,0)</x:f>
        <x:v>1</x:v>
      </x:c>
      <x:c r="Y928" s="9" t="n">
        <x:f>MAX(U928,0)</x:f>
        <x:v>35.57032984032188</x:v>
      </x:c>
      <x:c r="Z928" s="9" t="n">
        <x:f>-MIN(U928,0)</x:f>
        <x:v>0</x:v>
      </x:c>
    </x:row>
    <x:row r="929" ht="23" customHeight="1">
      <x:c r="A929" s="2" t="str">
        <x:v>4H-CCI-全期</x:v>
      </x:c>
      <x:c r="B929" s="2" t="str">
        <x:v>4H</x:v>
      </x:c>
      <x:c r="C929" s="2" t="str">
        <x:v>CCI</x:v>
      </x:c>
      <x:c r="D929" s="2" t="str">
        <x:v>全期</x:v>
      </x:c>
      <x:c r="E929" s="2" t="n">
        <x:v>98</x:v>
      </x:c>
      <x:c r="F929" s="2" t="str">
        <x:v>空</x:v>
      </x:c>
      <x:c r="G929" s="11" t="n">
        <x:v>45431.666666666664</x:v>
      </x:c>
      <x:c r="H929" s="11" t="n">
        <x:v>45431.833333333336</x:v>
      </x:c>
      <x:c r="I929" s="11" t="n">
        <x:v>45433.49998842592</x:v>
      </x:c>
      <x:c r="J929" s="9" t="n">
        <x:v>67303.4</x:v>
      </x:c>
      <x:c r="K929" s="9" t="n">
        <x:v>71323.8</x:v>
      </x:c>
      <x:c r="L929" s="9" t="n">
        <x:v>67289.93931999999</x:v>
      </x:c>
      <x:c r="M929" s="9" t="n">
        <x:v>71338.06476000001</x:v>
      </x:c>
      <x:c r="N929" s="10" t="n">
        <x:f>IF(F929="多",1,-1)*(K929/J929-1)</x:f>
        <x:v>-0.059735466558896055</x:v>
      </x:c>
      <x:c r="O929" s="10" t="n">
        <x:f>IF(F929="多",1,-1)*(M929/L929-1)</x:f>
        <x:v>-0.06015944554131636</x:v>
      </x:c>
      <x:c r="P929" s="10" t="n">
        <x:v>0.0010300797227706581</x:v>
      </x:c>
      <x:c r="Q929" s="10" t="n">
        <x:v>-0.0002590495973695867</x:v>
      </x:c>
      <x:c r="R929" s="10" t="n">
        <x:f>O929-P929-Q929</x:f>
        <x:v>-0.06093047566671743</x:v>
      </x:c>
      <x:c r="S929" s="9" t="n">
        <x:f>V928</x:f>
        <x:v>6421.616026117955</x:v>
      </x:c>
      <x:c r="T929" s="9" t="n">
        <x:f>S929/(1+'回测计划'!$B$33)</x:f>
        <x:v>6418.406822706602</x:v>
      </x:c>
      <x:c r="U929" s="9" t="n">
        <x:f>T929*R929</x:f>
        <x:v>-391.0765807300177</x:v>
      </x:c>
      <x:c r="V929" s="9" t="n">
        <x:f>S929+U929</x:f>
        <x:v>6030.539445387937</x:v>
      </x:c>
      <x:c r="W929" s="2" t="n">
        <x:f>IF(N929&gt;0,1,0)</x:f>
        <x:v>0</x:v>
      </x:c>
      <x:c r="X929" s="2" t="n">
        <x:f>IF(U929&gt;0,1,0)</x:f>
        <x:v>0</x:v>
      </x:c>
      <x:c r="Y929" s="9" t="n">
        <x:f>MAX(U929,0)</x:f>
        <x:v>0</x:v>
      </x:c>
      <x:c r="Z929" s="9" t="n">
        <x:f>-MIN(U929,0)</x:f>
        <x:v>391.0765807300177</x:v>
      </x:c>
    </x:row>
    <x:row r="930" ht="23" customHeight="1">
      <x:c r="A930" s="2" t="str">
        <x:v>4H-CCI-全期</x:v>
      </x:c>
      <x:c r="B930" s="2" t="str">
        <x:v>4H</x:v>
      </x:c>
      <x:c r="C930" s="2" t="str">
        <x:v>CCI</x:v>
      </x:c>
      <x:c r="D930" s="2" t="str">
        <x:v>全期</x:v>
      </x:c>
      <x:c r="E930" s="2" t="n">
        <x:v>99</x:v>
      </x:c>
      <x:c r="F930" s="2" t="str">
        <x:v>空</x:v>
      </x:c>
      <x:c r="G930" s="11" t="n">
        <x:v>45487.333333333336</x:v>
      </x:c>
      <x:c r="H930" s="11" t="n">
        <x:v>45487.50000000001</x:v>
      </x:c>
      <x:c r="I930" s="11" t="n">
        <x:v>45489.166655092595</x:v>
      </x:c>
      <x:c r="J930" s="9" t="n">
        <x:v>59435</x:v>
      </x:c>
      <x:c r="K930" s="9" t="n">
        <x:v>63309.9</x:v>
      </x:c>
      <x:c r="L930" s="9" t="n">
        <x:v>59423.113000000005</x:v>
      </x:c>
      <x:c r="M930" s="9" t="n">
        <x:v>63322.56198</x:v>
      </x:c>
      <x:c r="N930" s="10" t="n">
        <x:f>IF(F930="多",1,-1)*(K930/J930-1)</x:f>
        <x:v>-0.06519559182299983</x:v>
      </x:c>
      <x:c r="O930" s="10" t="n">
        <x:f>IF(F930="多",1,-1)*(M930/L930-1)</x:f>
        <x:v>-0.06562175529242298</x:v>
      </x:c>
      <x:c r="P930" s="10" t="n">
        <x:v>0.0010328108776462115</x:v>
      </x:c>
      <x:c r="Q930" s="10" t="n">
        <x:v>-0.0001971297155444251</x:v>
      </x:c>
      <x:c r="R930" s="10" t="n">
        <x:f>O930-P930-Q930</x:f>
        <x:v>-0.06645743645452477</x:v>
      </x:c>
      <x:c r="S930" s="9" t="n">
        <x:f>V929</x:f>
        <x:v>6030.539445387937</x:v>
      </x:c>
      <x:c r="T930" s="9" t="n">
        <x:f>S930/(1+'回测计划'!$B$33)</x:f>
        <x:v>6027.525682546664</x:v>
      </x:c>
      <x:c r="U930" s="9" t="n">
        <x:f>T930*R930</x:f>
        <x:v>-400.573905025861</x:v>
      </x:c>
      <x:c r="V930" s="9" t="n">
        <x:f>S930+U930</x:f>
        <x:v>5629.965540362076</x:v>
      </x:c>
      <x:c r="W930" s="2" t="n">
        <x:f>IF(N930&gt;0,1,0)</x:f>
        <x:v>0</x:v>
      </x:c>
      <x:c r="X930" s="2" t="n">
        <x:f>IF(U930&gt;0,1,0)</x:f>
        <x:v>0</x:v>
      </x:c>
      <x:c r="Y930" s="9" t="n">
        <x:f>MAX(U930,0)</x:f>
        <x:v>0</x:v>
      </x:c>
      <x:c r="Z930" s="9" t="n">
        <x:f>-MIN(U930,0)</x:f>
        <x:v>400.573905025861</x:v>
      </x:c>
    </x:row>
    <x:row r="931" ht="23" customHeight="1">
      <x:c r="A931" s="2" t="str">
        <x:v>4H-CCI-全期</x:v>
      </x:c>
      <x:c r="B931" s="2" t="str">
        <x:v>4H</x:v>
      </x:c>
      <x:c r="C931" s="2" t="str">
        <x:v>CCI</x:v>
      </x:c>
      <x:c r="D931" s="2" t="str">
        <x:v>全期</x:v>
      </x:c>
      <x:c r="E931" s="2" t="n">
        <x:v>100</x:v>
      </x:c>
      <x:c r="F931" s="2" t="str">
        <x:v>空</x:v>
      </x:c>
      <x:c r="G931" s="11" t="n">
        <x:v>45494.166666666664</x:v>
      </x:c>
      <x:c r="H931" s="11" t="n">
        <x:v>45494.333333333336</x:v>
      </x:c>
      <x:c r="I931" s="11" t="n">
        <x:v>45495.99998842592</x:v>
      </x:c>
      <x:c r="J931" s="9" t="n">
        <x:v>67095.6</x:v>
      </x:c>
      <x:c r="K931" s="9" t="n">
        <x:v>67044.3</x:v>
      </x:c>
      <x:c r="L931" s="9" t="n">
        <x:v>67082.18088000001</x:v>
      </x:c>
      <x:c r="M931" s="9" t="n">
        <x:v>67057.70886</x:v>
      </x:c>
      <x:c r="N931" s="10" t="n">
        <x:f>IF(F931="多",1,-1)*(K931/J931-1)</x:f>
        <x:v>0.0007645806878543437</x:v>
      </x:c>
      <x:c r="O931" s="10" t="n">
        <x:f>IF(F931="多",1,-1)*(M931/L931-1)</x:f>
        <x:v>0.00036480656530524236</x:v>
      </x:c>
      <x:c r="P931" s="10" t="n">
        <x:v>0.0009998175967173475</x:v>
      </x:c>
      <x:c r="Q931" s="10" t="n">
        <x:v>-0.00018071174829420965</x:v>
      </x:c>
      <x:c r="R931" s="10" t="n">
        <x:f>O931-P931-Q931</x:f>
        <x:v>-0.00045429928311789547</x:v>
      </x:c>
      <x:c r="S931" s="9" t="n">
        <x:f>V930</x:f>
        <x:v>5629.965540362076</x:v>
      </x:c>
      <x:c r="T931" s="9" t="n">
        <x:f>S931/(1+'回测计划'!$B$33)</x:f>
        <x:v>5627.1519643798865</x:v>
      </x:c>
      <x:c r="U931" s="9" t="n">
        <x:f>T931*R931</x:f>
        <x:v>-2.5564111034132395</x:v>
      </x:c>
      <x:c r="V931" s="9" t="n">
        <x:f>S931+U931</x:f>
        <x:v>5627.409129258663</x:v>
      </x:c>
      <x:c r="W931" s="2" t="n">
        <x:f>IF(N931&gt;0,1,0)</x:f>
        <x:v>1</x:v>
      </x:c>
      <x:c r="X931" s="2" t="n">
        <x:f>IF(U931&gt;0,1,0)</x:f>
        <x:v>0</x:v>
      </x:c>
      <x:c r="Y931" s="9" t="n">
        <x:f>MAX(U931,0)</x:f>
        <x:v>0</x:v>
      </x:c>
      <x:c r="Z931" s="9" t="n">
        <x:f>-MIN(U931,0)</x:f>
        <x:v>2.5564111034132395</x:v>
      </x:c>
    </x:row>
    <x:row r="932" ht="23" customHeight="1">
      <x:c r="A932" s="2" t="str">
        <x:v>4H-CCI-全期</x:v>
      </x:c>
      <x:c r="B932" s="2" t="str">
        <x:v>4H</x:v>
      </x:c>
      <x:c r="C932" s="2" t="str">
        <x:v>CCI</x:v>
      </x:c>
      <x:c r="D932" s="2" t="str">
        <x:v>全期</x:v>
      </x:c>
      <x:c r="E932" s="2" t="n">
        <x:v>101</x:v>
      </x:c>
      <x:c r="F932" s="2" t="str">
        <x:v>多</x:v>
      </x:c>
      <x:c r="G932" s="11" t="n">
        <x:v>45503.333333333336</x:v>
      </x:c>
      <x:c r="H932" s="11" t="n">
        <x:v>45503.50000000001</x:v>
      </x:c>
      <x:c r="I932" s="11" t="n">
        <x:v>45505.166655092595</x:v>
      </x:c>
      <x:c r="J932" s="9" t="n">
        <x:v>66585.7</x:v>
      </x:c>
      <x:c r="K932" s="9" t="n">
        <x:v>65229.8</x:v>
      </x:c>
      <x:c r="L932" s="9" t="n">
        <x:v>66599.01714</x:v>
      </x:c>
      <x:c r="M932" s="9" t="n">
        <x:v>65216.75404000001</x:v>
      </x:c>
      <x:c r="N932" s="10" t="n">
        <x:f>IF(F932="多",1,-1)*(K932/J932-1)</x:f>
        <x:v>-0.02036323114422456</x:v>
      </x:c>
      <x:c r="O932" s="10" t="n">
        <x:f>IF(F932="多",1,-1)*(M932/L932-1)</x:f>
        <x:v>-0.02075500749649639</x:v>
      </x:c>
      <x:c r="P932" s="10" t="n">
        <x:v>0.0009896224962517518</x:v>
      </x:c>
      <x:c r="Q932" s="10" t="n">
        <x:v>0.0002521287090874148</x:v>
      </x:c>
      <x:c r="R932" s="10" t="n">
        <x:f>O932-P932-Q932</x:f>
        <x:v>-0.021996758701835557</x:v>
      </x:c>
      <x:c r="S932" s="9" t="n">
        <x:f>V931</x:f>
        <x:v>5627.409129258663</x:v>
      </x:c>
      <x:c r="T932" s="9" t="n">
        <x:f>S932/(1+'回测计划'!$B$33)</x:f>
        <x:v>5624.596830843241</x:v>
      </x:c>
      <x:c r="U932" s="9" t="n">
        <x:f>T932*R932</x:f>
        <x:v>-123.72289928316776</x:v>
      </x:c>
      <x:c r="V932" s="9" t="n">
        <x:f>S932+U932</x:f>
        <x:v>5503.686229975495</x:v>
      </x:c>
      <x:c r="W932" s="2" t="n">
        <x:f>IF(N932&gt;0,1,0)</x:f>
        <x:v>0</x:v>
      </x:c>
      <x:c r="X932" s="2" t="n">
        <x:f>IF(U932&gt;0,1,0)</x:f>
        <x:v>0</x:v>
      </x:c>
      <x:c r="Y932" s="9" t="n">
        <x:f>MAX(U932,0)</x:f>
        <x:v>0</x:v>
      </x:c>
      <x:c r="Z932" s="9" t="n">
        <x:f>-MIN(U932,0)</x:f>
        <x:v>123.72289928316776</x:v>
      </x:c>
    </x:row>
    <x:row r="933" ht="23" customHeight="1">
      <x:c r="A933" s="2" t="str">
        <x:v>4H-CCI-全期</x:v>
      </x:c>
      <x:c r="B933" s="2" t="str">
        <x:v>4H</x:v>
      </x:c>
      <x:c r="C933" s="2" t="str">
        <x:v>CCI</x:v>
      </x:c>
      <x:c r="D933" s="2" t="str">
        <x:v>全期</x:v>
      </x:c>
      <x:c r="E933" s="2" t="n">
        <x:v>102</x:v>
      </x:c>
      <x:c r="F933" s="2" t="str">
        <x:v>多</x:v>
      </x:c>
      <x:c r="G933" s="11" t="n">
        <x:v>45519.666666666664</x:v>
      </x:c>
      <x:c r="H933" s="11" t="n">
        <x:v>45519.833333333336</x:v>
      </x:c>
      <x:c r="I933" s="11" t="n">
        <x:v>45521.49998842592</x:v>
      </x:c>
      <x:c r="J933" s="9" t="n">
        <x:v>58712</x:v>
      </x:c>
      <x:c r="K933" s="9" t="n">
        <x:v>59128.2</x:v>
      </x:c>
      <x:c r="L933" s="9" t="n">
        <x:v>58723.742399999996</x:v>
      </x:c>
      <x:c r="M933" s="9" t="n">
        <x:v>59116.37436</x:v>
      </x:c>
      <x:c r="N933" s="10" t="n">
        <x:f>IF(F933="多",1,-1)*(K933/J933-1)</x:f>
        <x:v>0.007088840441477062</x:v>
      </x:c>
      <x:c r="O933" s="10" t="n">
        <x:f>IF(F933="多",1,-1)*(M933/L933-1)</x:f>
        <x:v>0.006686085456297564</x:v>
      </x:c>
      <x:c r="P933" s="10" t="n">
        <x:v>0.0010033430427281488</x:v>
      </x:c>
      <x:c r="Q933" s="10" t="n">
        <x:v>-0.0002326586042213368</x:v>
      </x:c>
      <x:c r="R933" s="10" t="n">
        <x:f>O933-P933-Q933</x:f>
        <x:v>0.005915401017790752</x:v>
      </x:c>
      <x:c r="S933" s="9" t="n">
        <x:f>V932</x:f>
        <x:v>5503.686229975495</x:v>
      </x:c>
      <x:c r="T933" s="9" t="n">
        <x:f>S933/(1+'回测计划'!$B$33)</x:f>
        <x:v>5500.935762094447</x:v>
      </x:c>
      <x:c r="U933" s="9" t="n">
        <x:f>T933*R933</x:f>
        <x:v>32.54024100589504</x:v>
      </x:c>
      <x:c r="V933" s="9" t="n">
        <x:f>S933+U933</x:f>
        <x:v>5536.22647098139</x:v>
      </x:c>
      <x:c r="W933" s="2" t="n">
        <x:f>IF(N933&gt;0,1,0)</x:f>
        <x:v>1</x:v>
      </x:c>
      <x:c r="X933" s="2" t="n">
        <x:f>IF(U933&gt;0,1,0)</x:f>
        <x:v>1</x:v>
      </x:c>
      <x:c r="Y933" s="9" t="n">
        <x:f>MAX(U933,0)</x:f>
        <x:v>32.54024100589504</x:v>
      </x:c>
      <x:c r="Z933" s="9" t="n">
        <x:f>-MIN(U933,0)</x:f>
        <x:v>0</x:v>
      </x:c>
    </x:row>
    <x:row r="934" ht="23" customHeight="1">
      <x:c r="A934" s="2" t="str">
        <x:v>4H-CCI-全期</x:v>
      </x:c>
      <x:c r="B934" s="2" t="str">
        <x:v>4H</x:v>
      </x:c>
      <x:c r="C934" s="2" t="str">
        <x:v>CCI</x:v>
      </x:c>
      <x:c r="D934" s="2" t="str">
        <x:v>全期</x:v>
      </x:c>
      <x:c r="E934" s="2" t="n">
        <x:v>103</x:v>
      </x:c>
      <x:c r="F934" s="2" t="str">
        <x:v>空</x:v>
      </x:c>
      <x:c r="G934" s="11" t="n">
        <x:v>45524.50000000001</x:v>
      </x:c>
      <x:c r="H934" s="11" t="n">
        <x:v>45524.666666666664</x:v>
      </x:c>
      <x:c r="I934" s="11" t="n">
        <x:v>45526.333321759266</x:v>
      </x:c>
      <x:c r="J934" s="9" t="n">
        <x:v>60899.9</x:v>
      </x:c>
      <x:c r="K934" s="9" t="n">
        <x:v>61120</x:v>
      </x:c>
      <x:c r="L934" s="9" t="n">
        <x:v>60887.72002</x:v>
      </x:c>
      <x:c r="M934" s="9" t="n">
        <x:v>61132.224</x:v>
      </x:c>
      <x:c r="N934" s="10" t="n">
        <x:f>IF(F934="多",1,-1)*(K934/J934-1)</x:f>
        <x:v>-0.003614127445201065</x:v>
      </x:c>
      <x:c r="O934" s="10" t="n">
        <x:f>IF(F934="多",1,-1)*(M934/L934-1)</x:f>
        <x:v>-0.004015653401370445</x:v>
      </x:c>
      <x:c r="P934" s="10" t="n">
        <x:v>0.0010020078267006852</x:v>
      </x:c>
      <x:c r="Q934" s="10" t="n">
        <x:v>0.000053672532564421095</x:v>
      </x:c>
      <x:c r="R934" s="10" t="n">
        <x:f>O934-P934-Q934</x:f>
        <x:v>-0.005071333760635551</x:v>
      </x:c>
      <x:c r="S934" s="9" t="n">
        <x:f>V933</x:f>
        <x:v>5536.22647098139</x:v>
      </x:c>
      <x:c r="T934" s="9" t="n">
        <x:f>S934/(1+'回测计划'!$B$33)</x:f>
        <x:v>5533.459741110834</x:v>
      </x:c>
      <x:c r="U934" s="9" t="n">
        <x:f>T934*R934</x:f>
        <x:v>-28.06202119821303</x:v>
      </x:c>
      <x:c r="V934" s="9" t="n">
        <x:f>S934+U934</x:f>
        <x:v>5508.164449783177</x:v>
      </x:c>
      <x:c r="W934" s="2" t="n">
        <x:f>IF(N934&gt;0,1,0)</x:f>
        <x:v>0</x:v>
      </x:c>
      <x:c r="X934" s="2" t="n">
        <x:f>IF(U934&gt;0,1,0)</x:f>
        <x:v>0</x:v>
      </x:c>
      <x:c r="Y934" s="9" t="n">
        <x:f>MAX(U934,0)</x:f>
        <x:v>0</x:v>
      </x:c>
      <x:c r="Z934" s="9" t="n">
        <x:f>-MIN(U934,0)</x:f>
        <x:v>28.06202119821303</x:v>
      </x:c>
    </x:row>
    <x:row r="935" ht="23" customHeight="1">
      <x:c r="A935" s="2" t="str">
        <x:v>4H-CCI-全期</x:v>
      </x:c>
      <x:c r="B935" s="2" t="str">
        <x:v>4H</x:v>
      </x:c>
      <x:c r="C935" s="2" t="str">
        <x:v>CCI</x:v>
      </x:c>
      <x:c r="D935" s="2" t="str">
        <x:v>全期</x:v>
      </x:c>
      <x:c r="E935" s="2" t="n">
        <x:v>104</x:v>
      </x:c>
      <x:c r="F935" s="2" t="str">
        <x:v>多</x:v>
      </x:c>
      <x:c r="G935" s="11" t="n">
        <x:v>45539.50000000001</x:v>
      </x:c>
      <x:c r="H935" s="11" t="n">
        <x:v>45539.666666666664</x:v>
      </x:c>
      <x:c r="I935" s="11" t="n">
        <x:v>45541.333321759266</x:v>
      </x:c>
      <x:c r="J935" s="9" t="n">
        <x:v>56717.1</x:v>
      </x:c>
      <x:c r="K935" s="9" t="n">
        <x:v>56145.7</x:v>
      </x:c>
      <x:c r="L935" s="9" t="n">
        <x:v>56728.443419999996</x:v>
      </x:c>
      <x:c r="M935" s="9" t="n">
        <x:v>56134.47086</x:v>
      </x:c>
      <x:c r="N935" s="10" t="n">
        <x:f>IF(F935="多",1,-1)*(K935/J935-1)</x:f>
        <x:v>-0.010074563050649687</x:v>
      </x:c>
      <x:c r="O935" s="10" t="n">
        <x:f>IF(F935="多",1,-1)*(M935/L935-1)</x:f>
        <x:v>-0.010470454047229905</x:v>
      </x:c>
      <x:c r="P935" s="10" t="n">
        <x:v>0.0009947647729763851</x:v>
      </x:c>
      <x:c r="Q935" s="10" t="n">
        <x:v>0.00012199161910917952</x:v>
      </x:c>
      <x:c r="R935" s="10" t="n">
        <x:f>O935-P935-Q935</x:f>
        <x:v>-0.011587210439315468</x:v>
      </x:c>
      <x:c r="S935" s="9" t="n">
        <x:f>V934</x:f>
        <x:v>5508.164449783177</x:v>
      </x:c>
      <x:c r="T935" s="9" t="n">
        <x:f>S935/(1+'回测计划'!$B$33)</x:f>
        <x:v>5505.4117439112215</x:v>
      </x:c>
      <x:c r="U935" s="9" t="n">
        <x:f>T935*R935</x:f>
        <x:v>-63.79236443177808</x:v>
      </x:c>
      <x:c r="V935" s="9" t="n">
        <x:f>S935+U935</x:f>
        <x:v>5444.372085351399</x:v>
      </x:c>
      <x:c r="W935" s="2" t="n">
        <x:f>IF(N935&gt;0,1,0)</x:f>
        <x:v>0</x:v>
      </x:c>
      <x:c r="X935" s="2" t="n">
        <x:f>IF(U935&gt;0,1,0)</x:f>
        <x:v>0</x:v>
      </x:c>
      <x:c r="Y935" s="9" t="n">
        <x:f>MAX(U935,0)</x:f>
        <x:v>0</x:v>
      </x:c>
      <x:c r="Z935" s="9" t="n">
        <x:f>-MIN(U935,0)</x:f>
        <x:v>63.79236443177808</x:v>
      </x:c>
    </x:row>
    <x:row r="936" ht="23" customHeight="1">
      <x:c r="A936" s="2" t="str">
        <x:v>4H-CCI-全期</x:v>
      </x:c>
      <x:c r="B936" s="2" t="str">
        <x:v>4H</x:v>
      </x:c>
      <x:c r="C936" s="2" t="str">
        <x:v>CCI</x:v>
      </x:c>
      <x:c r="D936" s="2" t="str">
        <x:v>全期</x:v>
      </x:c>
      <x:c r="E936" s="2" t="n">
        <x:v>105</x:v>
      </x:c>
      <x:c r="F936" s="2" t="str">
        <x:v>空</x:v>
      </x:c>
      <x:c r="G936" s="11" t="n">
        <x:v>45554.333333333336</x:v>
      </x:c>
      <x:c r="H936" s="11" t="n">
        <x:v>45554.50000000001</x:v>
      </x:c>
      <x:c r="I936" s="11" t="n">
        <x:v>45556.166655092595</x:v>
      </x:c>
      <x:c r="J936" s="9" t="n">
        <x:v>62086.6</x:v>
      </x:c>
      <x:c r="K936" s="9" t="n">
        <x:v>62772.1</x:v>
      </x:c>
      <x:c r="L936" s="9" t="n">
        <x:v>62074.18268</x:v>
      </x:c>
      <x:c r="M936" s="9" t="n">
        <x:v>62784.65442</x:v>
      </x:c>
      <x:c r="N936" s="10" t="n">
        <x:f>IF(F936="多",1,-1)*(K936/J936-1)</x:f>
        <x:v>-0.011041029787425938</x:v>
      </x:c>
      <x:c r="O936" s="10" t="n">
        <x:f>IF(F936="多",1,-1)*(M936/L936-1)</x:f>
        <x:v>-0.011445527098803199</x:v>
      </x:c>
      <x:c r="P936" s="10" t="n">
        <x:v>0.0010057227635494016</x:v>
      </x:c>
      <x:c r="Q936" s="10" t="n">
        <x:v>-0.00020386795061832122</x:v>
      </x:c>
      <x:c r="R936" s="10" t="n">
        <x:f>O936-P936-Q936</x:f>
        <x:v>-0.012247381911734278</x:v>
      </x:c>
      <x:c r="S936" s="9" t="n">
        <x:f>V935</x:f>
        <x:v>5444.372085351399</x:v>
      </x:c>
      <x:c r="T936" s="9" t="n">
        <x:f>S936/(1+'回测计划'!$B$33)</x:f>
        <x:v>5441.651259721538</x:v>
      </x:c>
      <x:c r="U936" s="9" t="n">
        <x:f>T936*R936</x:f>
        <x:v>-66.64598120827961</x:v>
      </x:c>
      <x:c r="V936" s="9" t="n">
        <x:f>S936+U936</x:f>
        <x:v>5377.726104143119</x:v>
      </x:c>
      <x:c r="W936" s="2" t="n">
        <x:f>IF(N936&gt;0,1,0)</x:f>
        <x:v>0</x:v>
      </x:c>
      <x:c r="X936" s="2" t="n">
        <x:f>IF(U936&gt;0,1,0)</x:f>
        <x:v>0</x:v>
      </x:c>
      <x:c r="Y936" s="9" t="n">
        <x:f>MAX(U936,0)</x:f>
        <x:v>0</x:v>
      </x:c>
      <x:c r="Z936" s="9" t="n">
        <x:f>-MIN(U936,0)</x:f>
        <x:v>66.64598120827961</x:v>
      </x:c>
    </x:row>
    <x:row r="937" ht="23" customHeight="1">
      <x:c r="A937" s="2" t="str">
        <x:v>4H-CCI-全期</x:v>
      </x:c>
      <x:c r="B937" s="2" t="str">
        <x:v>4H</x:v>
      </x:c>
      <x:c r="C937" s="2" t="str">
        <x:v>CCI</x:v>
      </x:c>
      <x:c r="D937" s="2" t="str">
        <x:v>全期</x:v>
      </x:c>
      <x:c r="E937" s="2" t="n">
        <x:v>106</x:v>
      </x:c>
      <x:c r="F937" s="2" t="str">
        <x:v>多</x:v>
      </x:c>
      <x:c r="G937" s="11" t="n">
        <x:v>45574.333333333336</x:v>
      </x:c>
      <x:c r="H937" s="11" t="n">
        <x:v>45574.50000000001</x:v>
      </x:c>
      <x:c r="I937" s="11" t="n">
        <x:v>45576.166655092595</x:v>
      </x:c>
      <x:c r="J937" s="9" t="n">
        <x:v>62365</x:v>
      </x:c>
      <x:c r="K937" s="9" t="n">
        <x:v>59696.9</x:v>
      </x:c>
      <x:c r="L937" s="9" t="n">
        <x:v>62377.473</x:v>
      </x:c>
      <x:c r="M937" s="9" t="n">
        <x:v>59684.960620000005</x:v>
      </x:c>
      <x:c r="N937" s="10" t="n">
        <x:f>IF(F937="多",1,-1)*(K937/J937-1)</x:f>
        <x:v>-0.04278200913974184</x:v>
      </x:c>
      <x:c r="O937" s="10" t="n">
        <x:f>IF(F937="多",1,-1)*(M937/L937-1)</x:f>
        <x:v>-0.04316481977395903</x:v>
      </x:c>
      <x:c r="P937" s="10" t="n">
        <x:v>0.0009784175901130206</x:v>
      </x:c>
      <x:c r="Q937" s="10" t="n">
        <x:v>0.0002632214101178731</x:v>
      </x:c>
      <x:c r="R937" s="10" t="n">
        <x:f>O937-P937-Q937</x:f>
        <x:v>-0.04440645877418992</x:v>
      </x:c>
      <x:c r="S937" s="9" t="n">
        <x:f>V936</x:f>
        <x:v>5377.726104143119</x:v>
      </x:c>
      <x:c r="T937" s="9" t="n">
        <x:f>S937/(1+'回测计划'!$B$33)</x:f>
        <x:v>5375.038584850694</x:v>
      </x:c>
      <x:c r="U937" s="9" t="n">
        <x:f>T937*R937</x:f>
        <x:v>-238.6864293278525</x:v>
      </x:c>
      <x:c r="V937" s="9" t="n">
        <x:f>S937+U937</x:f>
        <x:v>5139.039674815267</x:v>
      </x:c>
      <x:c r="W937" s="2" t="n">
        <x:f>IF(N937&gt;0,1,0)</x:f>
        <x:v>0</x:v>
      </x:c>
      <x:c r="X937" s="2" t="n">
        <x:f>IF(U937&gt;0,1,0)</x:f>
        <x:v>0</x:v>
      </x:c>
      <x:c r="Y937" s="9" t="n">
        <x:f>MAX(U937,0)</x:f>
        <x:v>0</x:v>
      </x:c>
      <x:c r="Z937" s="9" t="n">
        <x:f>-MIN(U937,0)</x:f>
        <x:v>238.6864293278525</x:v>
      </x:c>
    </x:row>
    <x:row r="938" ht="23" customHeight="1">
      <x:c r="A938" s="2" t="str">
        <x:v>4H-CCI-全期</x:v>
      </x:c>
      <x:c r="B938" s="2" t="str">
        <x:v>4H</x:v>
      </x:c>
      <x:c r="C938" s="2" t="str">
        <x:v>CCI</x:v>
      </x:c>
      <x:c r="D938" s="2" t="str">
        <x:v>全期</x:v>
      </x:c>
      <x:c r="E938" s="2" t="n">
        <x:v>107</x:v>
      </x:c>
      <x:c r="F938" s="2" t="str">
        <x:v>空</x:v>
      </x:c>
      <x:c r="G938" s="11" t="n">
        <x:v>45586.333333333336</x:v>
      </x:c>
      <x:c r="H938" s="11" t="n">
        <x:v>45586.50000000001</x:v>
      </x:c>
      <x:c r="I938" s="11" t="n">
        <x:v>45588.166655092595</x:v>
      </x:c>
      <x:c r="J938" s="9" t="n">
        <x:v>68937.9</x:v>
      </x:c>
      <x:c r="K938" s="9" t="n">
        <x:v>67466.8</x:v>
      </x:c>
      <x:c r="L938" s="9" t="n">
        <x:v>68924.11241999999</x:v>
      </x:c>
      <x:c r="M938" s="9" t="n">
        <x:v>67480.29336</x:v>
      </x:c>
      <x:c r="N938" s="10" t="n">
        <x:f>IF(F938="多",1,-1)*(K938/J938-1)</x:f>
        <x:v>0.02133949540093316</x:v>
      </x:c>
      <x:c r="O938" s="10" t="n">
        <x:f>IF(F938="多",1,-1)*(M938/L938-1)</x:f>
        <x:v>0.02094795289059148</x:v>
      </x:c>
      <x:c r="P938" s="10" t="n">
        <x:v>0.0009895260235547043</x:v>
      </x:c>
      <x:c r="Q938" s="10" t="n">
        <x:v>-0.0004902358712673705</x:v>
      </x:c>
      <x:c r="R938" s="10" t="n">
        <x:f>O938-P938-Q938</x:f>
        <x:v>0.020448662738304146</x:v>
      </x:c>
      <x:c r="S938" s="9" t="n">
        <x:f>V937</x:f>
        <x:v>5139.039674815267</x:v>
      </x:c>
      <x:c r="T938" s="9" t="n">
        <x:f>S938/(1+'回测计划'!$B$33)</x:f>
        <x:v>5136.47143909572</x:v>
      </x:c>
      <x:c r="U938" s="9" t="n">
        <x:f>T938*R938</x:f>
        <x:v>105.03397212300011</x:v>
      </x:c>
      <x:c r="V938" s="9" t="n">
        <x:f>S938+U938</x:f>
        <x:v>5244.073646938267</x:v>
      </x:c>
      <x:c r="W938" s="2" t="n">
        <x:f>IF(N938&gt;0,1,0)</x:f>
        <x:v>1</x:v>
      </x:c>
      <x:c r="X938" s="2" t="n">
        <x:f>IF(U938&gt;0,1,0)</x:f>
        <x:v>1</x:v>
      </x:c>
      <x:c r="Y938" s="9" t="n">
        <x:f>MAX(U938,0)</x:f>
        <x:v>105.03397212300011</x:v>
      </x:c>
      <x:c r="Z938" s="9" t="n">
        <x:f>-MIN(U938,0)</x:f>
        <x:v>0</x:v>
      </x:c>
    </x:row>
    <x:row r="939" ht="23" customHeight="1">
      <x:c r="A939" s="2" t="str">
        <x:v>4H-CCI-全期</x:v>
      </x:c>
      <x:c r="B939" s="2" t="str">
        <x:v>4H</x:v>
      </x:c>
      <x:c r="C939" s="2" t="str">
        <x:v>CCI</x:v>
      </x:c>
      <x:c r="D939" s="2" t="str">
        <x:v>全期</x:v>
      </x:c>
      <x:c r="E939" s="2" t="n">
        <x:v>108</x:v>
      </x:c>
      <x:c r="F939" s="2" t="str">
        <x:v>空</x:v>
      </x:c>
      <x:c r="G939" s="11" t="n">
        <x:v>45616.166666666664</x:v>
      </x:c>
      <x:c r="H939" s="11" t="n">
        <x:v>45616.333333333336</x:v>
      </x:c>
      <x:c r="I939" s="11" t="n">
        <x:v>45617.99998842592</x:v>
      </x:c>
      <x:c r="J939" s="9" t="n">
        <x:v>92335.9</x:v>
      </x:c>
      <x:c r="K939" s="9" t="n">
        <x:v>96684</x:v>
      </x:c>
      <x:c r="L939" s="9" t="n">
        <x:v>92317.43282</x:v>
      </x:c>
      <x:c r="M939" s="9" t="n">
        <x:v>96703.3368</x:v>
      </x:c>
      <x:c r="N939" s="10" t="n">
        <x:f>IF(F939="多",1,-1)*(K939/J939-1)</x:f>
        <x:v>-0.04709002673932905</x:v>
      </x:c>
      <x:c r="O939" s="10" t="n">
        <x:f>IF(F939="多",1,-1)*(M939/L939-1)</x:f>
        <x:v>-0.04750894653398352</x:v>
      </x:c>
      <x:c r="P939" s="10" t="n">
        <x:v>0.0010237544732669918</x:v>
      </x:c>
      <x:c r="Q939" s="10" t="n">
        <x:v>-0.0005103445250467768</x:v>
      </x:c>
      <x:c r="R939" s="10" t="n">
        <x:f>O939-P939-Q939</x:f>
        <x:v>-0.04802235648220373</x:v>
      </x:c>
      <x:c r="S939" s="9" t="n">
        <x:f>V938</x:f>
        <x:v>5244.073646938267</x:v>
      </x:c>
      <x:c r="T939" s="9" t="n">
        <x:f>S939/(1+'回测计划'!$B$33)</x:f>
        <x:v>5241.452920478028</x:v>
      </x:c>
      <x:c r="U939" s="9" t="n">
        <x:f>T939*R939</x:f>
        <x:v>-251.70692063188372</x:v>
      </x:c>
      <x:c r="V939" s="9" t="n">
        <x:f>S939+U939</x:f>
        <x:v>4992.3667263063835</x:v>
      </x:c>
      <x:c r="W939" s="2" t="n">
        <x:f>IF(N939&gt;0,1,0)</x:f>
        <x:v>0</x:v>
      </x:c>
      <x:c r="X939" s="2" t="n">
        <x:f>IF(U939&gt;0,1,0)</x:f>
        <x:v>0</x:v>
      </x:c>
      <x:c r="Y939" s="9" t="n">
        <x:f>MAX(U939,0)</x:f>
        <x:v>0</x:v>
      </x:c>
      <x:c r="Z939" s="9" t="n">
        <x:f>-MIN(U939,0)</x:f>
        <x:v>251.70692063188372</x:v>
      </x:c>
    </x:row>
    <x:row r="940" ht="23" customHeight="1">
      <x:c r="A940" s="2" t="str">
        <x:v>4H-CCI-全期</x:v>
      </x:c>
      <x:c r="B940" s="2" t="str">
        <x:v>4H</x:v>
      </x:c>
      <x:c r="C940" s="2" t="str">
        <x:v>CCI</x:v>
      </x:c>
      <x:c r="D940" s="2" t="str">
        <x:v>全期</x:v>
      </x:c>
      <x:c r="E940" s="2" t="n">
        <x:v>109</x:v>
      </x:c>
      <x:c r="F940" s="2" t="str">
        <x:v>多</x:v>
      </x:c>
      <x:c r="G940" s="11" t="n">
        <x:v>45622.333333333336</x:v>
      </x:c>
      <x:c r="H940" s="11" t="n">
        <x:v>45622.50000000001</x:v>
      </x:c>
      <x:c r="I940" s="11" t="n">
        <x:v>45624.166655092595</x:v>
      </x:c>
      <x:c r="J940" s="9" t="n">
        <x:v>94537.7</x:v>
      </x:c>
      <x:c r="K940" s="9" t="n">
        <x:v>96670</x:v>
      </x:c>
      <x:c r="L940" s="9" t="n">
        <x:v>94556.60754</x:v>
      </x:c>
      <x:c r="M940" s="9" t="n">
        <x:v>96650.666</x:v>
      </x:c>
      <x:c r="N940" s="10" t="n">
        <x:f>IF(F940="多",1,-1)*(K940/J940-1)</x:f>
        <x:v>0.022555023022561294</x:v>
      </x:c>
      <x:c r="O940" s="10" t="n">
        <x:f>IF(F940="多",1,-1)*(M940/L940-1)</x:f>
        <x:v>0.022146082801396627</x:v>
      </x:c>
      <x:c r="P940" s="10" t="n">
        <x:v>0.0010110730414006983</x:v>
      </x:c>
      <x:c r="Q940" s="10" t="n">
        <x:v>0.0010398173203078687</x:v>
      </x:c>
      <x:c r="R940" s="10" t="n">
        <x:f>O940-P940-Q940</x:f>
        <x:v>0.02009519243968806</x:v>
      </x:c>
      <x:c r="S940" s="9" t="n">
        <x:f>V939</x:f>
        <x:v>4992.3667263063835</x:v>
      </x:c>
      <x:c r="T940" s="9" t="n">
        <x:f>S940/(1+'回测计划'!$B$33)</x:f>
        <x:v>4989.871790411178</x:v>
      </x:c>
      <x:c r="U940" s="9" t="n">
        <x:f>T940*R940</x:f>
        <x:v>100.27243387768344</x:v>
      </x:c>
      <x:c r="V940" s="9" t="n">
        <x:f>S940+U940</x:f>
        <x:v>5092.639160184067</x:v>
      </x:c>
      <x:c r="W940" s="2" t="n">
        <x:f>IF(N940&gt;0,1,0)</x:f>
        <x:v>1</x:v>
      </x:c>
      <x:c r="X940" s="2" t="n">
        <x:f>IF(U940&gt;0,1,0)</x:f>
        <x:v>1</x:v>
      </x:c>
      <x:c r="Y940" s="9" t="n">
        <x:f>MAX(U940,0)</x:f>
        <x:v>100.27243387768344</x:v>
      </x:c>
      <x:c r="Z940" s="9" t="n">
        <x:f>-MIN(U940,0)</x:f>
        <x:v>0</x:v>
      </x:c>
    </x:row>
    <x:row r="941" ht="23" customHeight="1">
      <x:c r="A941" s="2" t="str">
        <x:v>4H-CCI-全期</x:v>
      </x:c>
      <x:c r="B941" s="2" t="str">
        <x:v>4H</x:v>
      </x:c>
      <x:c r="C941" s="2" t="str">
        <x:v>CCI</x:v>
      </x:c>
      <x:c r="D941" s="2" t="str">
        <x:v>全期</x:v>
      </x:c>
      <x:c r="E941" s="2" t="n">
        <x:v>110</x:v>
      </x:c>
      <x:c r="F941" s="2" t="str">
        <x:v>多</x:v>
      </x:c>
      <x:c r="G941" s="11" t="n">
        <x:v>45629.833333333336</x:v>
      </x:c>
      <x:c r="H941" s="11" t="n">
        <x:v>45630.00000000001</x:v>
      </x:c>
      <x:c r="I941" s="11" t="n">
        <x:v>45631.666655092595</x:v>
      </x:c>
      <x:c r="J941" s="9" t="n">
        <x:v>95744.7</x:v>
      </x:c>
      <x:c r="K941" s="9" t="n">
        <x:v>102292.1</x:v>
      </x:c>
      <x:c r="L941" s="9" t="n">
        <x:v>95763.84894</x:v>
      </x:c>
      <x:c r="M941" s="9" t="n">
        <x:v>102271.64158000001</x:v>
      </x:c>
      <x:c r="N941" s="10" t="n">
        <x:f>IF(F941="多",1,-1)*(K941/J941-1)</x:f>
        <x:v>0.06838394187876728</x:v>
      </x:c>
      <x:c r="O941" s="10" t="n">
        <x:f>IF(F941="多",1,-1)*(M941/L941-1)</x:f>
        <x:v>0.06795667375564052</x:v>
      </x:c>
      <x:c r="P941" s="10" t="n">
        <x:v>0.0010339783368778202</x:v>
      </x:c>
      <x:c r="Q941" s="10" t="n">
        <x:v>0.001048850949620531</x:v>
      </x:c>
      <x:c r="R941" s="10" t="n">
        <x:f>O941-P941-Q941</x:f>
        <x:v>0.06587384446914217</x:v>
      </x:c>
      <x:c r="S941" s="9" t="n">
        <x:f>V940</x:f>
        <x:v>5092.639160184067</x:v>
      </x:c>
      <x:c r="T941" s="9" t="n">
        <x:f>S941/(1+'回测计划'!$B$33)</x:f>
        <x:v>5090.094113127503</x:v>
      </x:c>
      <x:c r="U941" s="9" t="n">
        <x:f>T941*R941</x:f>
        <x:v>335.3040679414573</x:v>
      </x:c>
      <x:c r="V941" s="9" t="n">
        <x:f>S941+U941</x:f>
        <x:v>5427.943228125524</x:v>
      </x:c>
      <x:c r="W941" s="2" t="n">
        <x:f>IF(N941&gt;0,1,0)</x:f>
        <x:v>1</x:v>
      </x:c>
      <x:c r="X941" s="2" t="n">
        <x:f>IF(U941&gt;0,1,0)</x:f>
        <x:v>1</x:v>
      </x:c>
      <x:c r="Y941" s="9" t="n">
        <x:f>MAX(U941,0)</x:f>
        <x:v>335.3040679414573</x:v>
      </x:c>
      <x:c r="Z941" s="9" t="n">
        <x:f>-MIN(U941,0)</x:f>
        <x:v>0</x:v>
      </x:c>
    </x:row>
    <x:row r="942" ht="23" customHeight="1">
      <x:c r="A942" s="2" t="str">
        <x:v>4H-CCI-全期</x:v>
      </x:c>
      <x:c r="B942" s="2" t="str">
        <x:v>4H</x:v>
      </x:c>
      <x:c r="C942" s="2" t="str">
        <x:v>CCI</x:v>
      </x:c>
      <x:c r="D942" s="2" t="str">
        <x:v>全期</x:v>
      </x:c>
      <x:c r="E942" s="2" t="n">
        <x:v>111</x:v>
      </x:c>
      <x:c r="F942" s="2" t="str">
        <x:v>空</x:v>
      </x:c>
      <x:c r="G942" s="11" t="n">
        <x:v>45641.833333333336</x:v>
      </x:c>
      <x:c r="H942" s="11" t="n">
        <x:v>45642.00000000001</x:v>
      </x:c>
      <x:c r="I942" s="11" t="n">
        <x:v>45643.666655092595</x:v>
      </x:c>
      <x:c r="J942" s="9" t="n">
        <x:v>102668.5</x:v>
      </x:c>
      <x:c r="K942" s="9" t="n">
        <x:v>106784</x:v>
      </x:c>
      <x:c r="L942" s="9" t="n">
        <x:v>102647.9663</x:v>
      </x:c>
      <x:c r="M942" s="9" t="n">
        <x:v>106805.3568</x:v>
      </x:c>
      <x:c r="N942" s="10" t="n">
        <x:f>IF(F942="多",1,-1)*(K942/J942-1)</x:f>
        <x:v>-0.04008532315169688</x:v>
      </x:c>
      <x:c r="O942" s="10" t="n">
        <x:f>IF(F942="多",1,-1)*(M942/L942-1)</x:f>
        <x:v>-0.040501440504428166</x:v>
      </x:c>
      <x:c r="P942" s="10" t="n">
        <x:v>0.0010202507202522143</x:v>
      </x:c>
      <x:c r="Q942" s="10" t="n">
        <x:v>-0.0003803171187859366</x:v>
      </x:c>
      <x:c r="R942" s="10" t="n">
        <x:f>O942-P942-Q942</x:f>
        <x:v>-0.04114137410589444</x:v>
      </x:c>
      <x:c r="S942" s="9" t="n">
        <x:f>V941</x:f>
        <x:v>5427.943228125524</x:v>
      </x:c>
      <x:c r="T942" s="9" t="n">
        <x:f>S942/(1+'回测计划'!$B$33)</x:f>
        <x:v>5425.230612819115</x:v>
      </x:c>
      <x:c r="U942" s="9" t="n">
        <x:f>T942*R942</x:f>
        <x:v>-223.20144225274217</x:v>
      </x:c>
      <x:c r="V942" s="9" t="n">
        <x:f>S942+U942</x:f>
        <x:v>5204.741785872782</x:v>
      </x:c>
      <x:c r="W942" s="2" t="n">
        <x:f>IF(N942&gt;0,1,0)</x:f>
        <x:v>0</x:v>
      </x:c>
      <x:c r="X942" s="2" t="n">
        <x:f>IF(U942&gt;0,1,0)</x:f>
        <x:v>0</x:v>
      </x:c>
      <x:c r="Y942" s="9" t="n">
        <x:f>MAX(U942,0)</x:f>
        <x:v>0</x:v>
      </x:c>
      <x:c r="Z942" s="9" t="n">
        <x:f>-MIN(U942,0)</x:f>
        <x:v>223.20144225274217</x:v>
      </x:c>
    </x:row>
    <x:row r="943" ht="23" customHeight="1">
      <x:c r="A943" s="2" t="str">
        <x:v>4H-CCI-全期</x:v>
      </x:c>
      <x:c r="B943" s="2" t="str">
        <x:v>4H</x:v>
      </x:c>
      <x:c r="C943" s="2" t="str">
        <x:v>CCI</x:v>
      </x:c>
      <x:c r="D943" s="2" t="str">
        <x:v>全期</x:v>
      </x:c>
      <x:c r="E943" s="2" t="n">
        <x:v>112</x:v>
      </x:c>
      <x:c r="F943" s="2" t="str">
        <x:v>多</x:v>
      </x:c>
      <x:c r="G943" s="11" t="n">
        <x:v>45667.166666666664</x:v>
      </x:c>
      <x:c r="H943" s="11" t="n">
        <x:v>45667.333333333336</x:v>
      </x:c>
      <x:c r="I943" s="11" t="n">
        <x:v>45668.99998842592</x:v>
      </x:c>
      <x:c r="J943" s="9" t="n">
        <x:v>92506</x:v>
      </x:c>
      <x:c r="K943" s="9" t="n">
        <x:v>94365.8</x:v>
      </x:c>
      <x:c r="L943" s="9" t="n">
        <x:v>92524.5012</x:v>
      </x:c>
      <x:c r="M943" s="9" t="n">
        <x:v>94346.92684</x:v>
      </x:c>
      <x:c r="N943" s="10" t="n">
        <x:f>IF(F943="多",1,-1)*(K943/J943-1)</x:f>
        <x:v>0.020104641861068417</x:v>
      </x:c>
      <x:c r="O943" s="10" t="n">
        <x:f>IF(F943="多",1,-1)*(M943/L943-1)</x:f>
        <x:v>0.019696681596377053</x:v>
      </x:c>
      <x:c r="P943" s="10" t="n">
        <x:v>0.0010098483407981888</x:v>
      </x:c>
      <x:c r="Q943" s="10" t="n">
        <x:v>0.00017039603538743881</x:v>
      </x:c>
      <x:c r="R943" s="10" t="n">
        <x:f>O943-P943-Q943</x:f>
        <x:v>0.018516437220191424</x:v>
      </x:c>
      <x:c r="S943" s="9" t="n">
        <x:f>V942</x:f>
        <x:v>5204.741785872782</x:v>
      </x:c>
      <x:c r="T943" s="9" t="n">
        <x:f>S943/(1+'回测计划'!$B$33)</x:f>
        <x:v>5202.140715515025</x:v>
      </x:c>
      <x:c r="U943" s="9" t="n">
        <x:f>T943*R943</x:f>
        <x:v>96.32511196943565</x:v>
      </x:c>
      <x:c r="V943" s="9" t="n">
        <x:f>S943+U943</x:f>
        <x:v>5301.066897842218</x:v>
      </x:c>
      <x:c r="W943" s="2" t="n">
        <x:f>IF(N943&gt;0,1,0)</x:f>
        <x:v>1</x:v>
      </x:c>
      <x:c r="X943" s="2" t="n">
        <x:f>IF(U943&gt;0,1,0)</x:f>
        <x:v>1</x:v>
      </x:c>
      <x:c r="Y943" s="9" t="n">
        <x:f>MAX(U943,0)</x:f>
        <x:v>96.32511196943565</x:v>
      </x:c>
      <x:c r="Z943" s="9" t="n">
        <x:f>-MIN(U943,0)</x:f>
        <x:v>0</x:v>
      </x:c>
    </x:row>
    <x:row r="944" ht="23" customHeight="1">
      <x:c r="A944" s="2" t="str">
        <x:v>4H-CCI-全期</x:v>
      </x:c>
      <x:c r="B944" s="2" t="str">
        <x:v>4H</x:v>
      </x:c>
      <x:c r="C944" s="2" t="str">
        <x:v>CCI</x:v>
      </x:c>
      <x:c r="D944" s="2" t="str">
        <x:v>全期</x:v>
      </x:c>
      <x:c r="E944" s="2" t="n">
        <x:v>113</x:v>
      </x:c>
      <x:c r="F944" s="2" t="str">
        <x:v>空</x:v>
      </x:c>
      <x:c r="G944" s="11" t="n">
        <x:v>45671.833333333336</x:v>
      </x:c>
      <x:c r="H944" s="11" t="n">
        <x:v>45672.00000000001</x:v>
      </x:c>
      <x:c r="I944" s="11" t="n">
        <x:v>45673.666655092595</x:v>
      </x:c>
      <x:c r="J944" s="9" t="n">
        <x:v>96416.8</x:v>
      </x:c>
      <x:c r="K944" s="9" t="n">
        <x:v>99756.5</x:v>
      </x:c>
      <x:c r="L944" s="9" t="n">
        <x:v>96397.51664</x:v>
      </x:c>
      <x:c r="M944" s="9" t="n">
        <x:v>99776.4513</x:v>
      </x:c>
      <x:c r="N944" s="10" t="n">
        <x:f>IF(F944="多",1,-1)*(K944/J944-1)</x:f>
        <x:v>-0.03463815434654549</x:v>
      </x:c>
      <x:c r="O944" s="10" t="n">
        <x:f>IF(F944="多",1,-1)*(M944/L944-1)</x:f>
        <x:v>-0.03505209239589391</x:v>
      </x:c>
      <x:c r="P944" s="10" t="n">
        <x:v>0.0010175260461979469</x:v>
      </x:c>
      <x:c r="Q944" s="10" t="n">
        <x:v>-0.00020625234879286306</x:v>
      </x:c>
      <x:c r="R944" s="10" t="n">
        <x:f>O944-P944-Q944</x:f>
        <x:v>-0.035863366093298994</x:v>
      </x:c>
      <x:c r="S944" s="9" t="n">
        <x:f>V943</x:f>
        <x:v>5301.066897842218</x:v>
      </x:c>
      <x:c r="T944" s="9" t="n">
        <x:f>S944/(1+'回测计划'!$B$33)</x:f>
        <x:v>5298.41768899772</x:v>
      </x:c>
      <x:c r="U944" s="9" t="n">
        <x:f>T944*R944</x:f>
        <x:v>-190.01909329573644</x:v>
      </x:c>
      <x:c r="V944" s="9" t="n">
        <x:f>S944+U944</x:f>
        <x:v>5111.0478045464815</x:v>
      </x:c>
      <x:c r="W944" s="2" t="n">
        <x:f>IF(N944&gt;0,1,0)</x:f>
        <x:v>0</x:v>
      </x:c>
      <x:c r="X944" s="2" t="n">
        <x:f>IF(U944&gt;0,1,0)</x:f>
        <x:v>0</x:v>
      </x:c>
      <x:c r="Y944" s="9" t="n">
        <x:f>MAX(U944,0)</x:f>
        <x:v>0</x:v>
      </x:c>
      <x:c r="Z944" s="9" t="n">
        <x:f>-MIN(U944,0)</x:f>
        <x:v>190.01909329573644</x:v>
      </x:c>
    </x:row>
    <x:row r="945" ht="23" customHeight="1">
      <x:c r="A945" s="2" t="str">
        <x:v>4H-CCI-全期</x:v>
      </x:c>
      <x:c r="B945" s="2" t="str">
        <x:v>4H</x:v>
      </x:c>
      <x:c r="C945" s="2" t="str">
        <x:v>CCI</x:v>
      </x:c>
      <x:c r="D945" s="2" t="str">
        <x:v>全期</x:v>
      </x:c>
      <x:c r="E945" s="2" t="n">
        <x:v>114</x:v>
      </x:c>
      <x:c r="F945" s="2" t="str">
        <x:v>空</x:v>
      </x:c>
      <x:c r="G945" s="11" t="n">
        <x:v>45677.166666666664</x:v>
      </x:c>
      <x:c r="H945" s="11" t="n">
        <x:v>45677.333333333336</x:v>
      </x:c>
      <x:c r="I945" s="11" t="n">
        <x:v>45678.99998842592</x:v>
      </x:c>
      <x:c r="J945" s="9" t="n">
        <x:v>101311.5</x:v>
      </x:c>
      <x:c r="K945" s="9" t="n">
        <x:v>103929.1</x:v>
      </x:c>
      <x:c r="L945" s="9" t="n">
        <x:v>101291.2377</x:v>
      </x:c>
      <x:c r="M945" s="9" t="n">
        <x:v>103949.88582000001</x:v>
      </x:c>
      <x:c r="N945" s="10" t="n">
        <x:f>IF(F945="多",1,-1)*(K945/J945-1)</x:f>
        <x:v>-0.025837145832408037</x:v>
      </x:c>
      <x:c r="O945" s="10" t="n">
        <x:f>IF(F945="多",1,-1)*(M945/L945-1)</x:f>
        <x:v>-0.02624756277412943</x:v>
      </x:c>
      <x:c r="P945" s="10" t="n">
        <x:v>0.0010131237813870645</x:v>
      </x:c>
      <x:c r="Q945" s="10" t="n">
        <x:v>-0.0004110482753779407</x:v>
      </x:c>
      <x:c r="R945" s="10" t="n">
        <x:f>O945-P945-Q945</x:f>
        <x:v>-0.026849638280138553</x:v>
      </x:c>
      <x:c r="S945" s="9" t="n">
        <x:f>V944</x:f>
        <x:v>5111.0478045464815</x:v>
      </x:c>
      <x:c r="T945" s="9" t="n">
        <x:f>S945/(1+'回测计划'!$B$33)</x:f>
        <x:v>5108.493557767598</x:v>
      </x:c>
      <x:c r="U945" s="9" t="n">
        <x:f>T945*R945</x:f>
        <x:v>-137.1612041824781</x:v>
      </x:c>
      <x:c r="V945" s="9" t="n">
        <x:f>S945+U945</x:f>
        <x:v>4973.886600364003</x:v>
      </x:c>
      <x:c r="W945" s="2" t="n">
        <x:f>IF(N945&gt;0,1,0)</x:f>
        <x:v>0</x:v>
      </x:c>
      <x:c r="X945" s="2" t="n">
        <x:f>IF(U945&gt;0,1,0)</x:f>
        <x:v>0</x:v>
      </x:c>
      <x:c r="Y945" s="9" t="n">
        <x:f>MAX(U945,0)</x:f>
        <x:v>0</x:v>
      </x:c>
      <x:c r="Z945" s="9" t="n">
        <x:f>-MIN(U945,0)</x:f>
        <x:v>137.1612041824781</x:v>
      </x:c>
    </x:row>
    <x:row r="946" ht="23" customHeight="1">
      <x:c r="A946" s="2" t="str">
        <x:v>4H-CCI-全期</x:v>
      </x:c>
      <x:c r="B946" s="2" t="str">
        <x:v>4H</x:v>
      </x:c>
      <x:c r="C946" s="2" t="str">
        <x:v>CCI</x:v>
      </x:c>
      <x:c r="D946" s="2" t="str">
        <x:v>全期</x:v>
      </x:c>
      <x:c r="E946" s="2" t="n">
        <x:v>115</x:v>
      </x:c>
      <x:c r="F946" s="2" t="str">
        <x:v>多</x:v>
      </x:c>
      <x:c r="G946" s="11" t="n">
        <x:v>45697.00000000001</x:v>
      </x:c>
      <x:c r="H946" s="11" t="n">
        <x:v>45697.166666666664</x:v>
      </x:c>
      <x:c r="I946" s="11" t="n">
        <x:v>45698.833321759266</x:v>
      </x:c>
      <x:c r="J946" s="9" t="n">
        <x:v>96550</x:v>
      </x:c>
      <x:c r="K946" s="9" t="n">
        <x:v>97627.2</x:v>
      </x:c>
      <x:c r="L946" s="9" t="n">
        <x:v>96569.31</x:v>
      </x:c>
      <x:c r="M946" s="9" t="n">
        <x:v>97607.67456</x:v>
      </x:c>
      <x:c r="N946" s="10" t="n">
        <x:f>IF(F946="多",1,-1)*(K946/J946-1)</x:f>
        <x:v>0.01115691351631276</x:v>
      </x:c>
      <x:c r="O946" s="10" t="n">
        <x:f>IF(F946="多",1,-1)*(M946/L946-1)</x:f>
        <x:v>0.010752531627284068</x:v>
      </x:c>
      <x:c r="P946" s="10" t="n">
        <x:v>0.001005376265813642</x:v>
      </x:c>
      <x:c r="Q946" s="10" t="n">
        <x:v>0.0002740038308002794</x:v>
      </x:c>
      <x:c r="R946" s="10" t="n">
        <x:f>O946-P946-Q946</x:f>
        <x:v>0.009473151530670146</x:v>
      </x:c>
      <x:c r="S946" s="9" t="n">
        <x:f>V945</x:f>
        <x:v>4973.886600364003</x:v>
      </x:c>
      <x:c r="T946" s="9" t="n">
        <x:f>S946/(1+'回测计划'!$B$33)</x:f>
        <x:v>4971.400899914047</x:v>
      </x:c>
      <x:c r="U946" s="9" t="n">
        <x:f>T946*R946</x:f>
        <x:v>47.09483404459569</x:v>
      </x:c>
      <x:c r="V946" s="9" t="n">
        <x:f>S946+U946</x:f>
        <x:v>5020.981434408599</x:v>
      </x:c>
      <x:c r="W946" s="2" t="n">
        <x:f>IF(N946&gt;0,1,0)</x:f>
        <x:v>1</x:v>
      </x:c>
      <x:c r="X946" s="2" t="n">
        <x:f>IF(U946&gt;0,1,0)</x:f>
        <x:v>1</x:v>
      </x:c>
      <x:c r="Y946" s="9" t="n">
        <x:f>MAX(U946,0)</x:f>
        <x:v>47.09483404459569</x:v>
      </x:c>
      <x:c r="Z946" s="9" t="n">
        <x:f>-MIN(U946,0)</x:f>
        <x:v>0</x:v>
      </x:c>
    </x:row>
    <x:row r="947" ht="23" customHeight="1">
      <x:c r="A947" s="2" t="str">
        <x:v>4H-CCI-全期</x:v>
      </x:c>
      <x:c r="B947" s="2" t="str">
        <x:v>4H</x:v>
      </x:c>
      <x:c r="C947" s="2" t="str">
        <x:v>CCI</x:v>
      </x:c>
      <x:c r="D947" s="2" t="str">
        <x:v>全期</x:v>
      </x:c>
      <x:c r="E947" s="2" t="n">
        <x:v>116</x:v>
      </x:c>
      <x:c r="F947" s="2" t="str">
        <x:v>多</x:v>
      </x:c>
      <x:c r="G947" s="11" t="n">
        <x:v>45707.166666666664</x:v>
      </x:c>
      <x:c r="H947" s="11" t="n">
        <x:v>45707.333333333336</x:v>
      </x:c>
      <x:c r="I947" s="11" t="n">
        <x:v>45708.99998842592</x:v>
      </x:c>
      <x:c r="J947" s="9" t="n">
        <x:v>95622</x:v>
      </x:c>
      <x:c r="K947" s="9" t="n">
        <x:v>96870.5</x:v>
      </x:c>
      <x:c r="L947" s="9" t="n">
        <x:v>95641.1244</x:v>
      </x:c>
      <x:c r="M947" s="9" t="n">
        <x:v>96851.1259</x:v>
      </x:c>
      <x:c r="N947" s="10" t="n">
        <x:f>IF(F947="多",1,-1)*(K947/J947-1)</x:f>
        <x:v>0.013056618769739181</x:v>
      </x:c>
      <x:c r="O947" s="10" t="n">
        <x:f>IF(F947="多",1,-1)*(M947/L947-1)</x:f>
        <x:v>0.012651477150555035</x:v>
      </x:c>
      <x:c r="P947" s="10" t="n">
        <x:v>0.0010063257385752775</x:v>
      </x:c>
      <x:c r="Q947" s="10" t="n">
        <x:v>0.00022516659548318967</x:v>
      </x:c>
      <x:c r="R947" s="10" t="n">
        <x:f>O947-P947-Q947</x:f>
        <x:v>0.011419984816496568</x:v>
      </x:c>
      <x:c r="S947" s="9" t="n">
        <x:f>V946</x:f>
        <x:v>5020.981434408599</x:v>
      </x:c>
      <x:c r="T947" s="9" t="n">
        <x:f>S947/(1+'回测计划'!$B$33)</x:f>
        <x:v>5018.472198309444</x:v>
      </x:c>
      <x:c r="U947" s="9" t="n">
        <x:f>T947*R947</x:f>
        <x:v>57.310876306704</x:v>
      </x:c>
      <x:c r="V947" s="9" t="n">
        <x:f>S947+U947</x:f>
        <x:v>5078.292310715303</x:v>
      </x:c>
      <x:c r="W947" s="2" t="n">
        <x:f>IF(N947&gt;0,1,0)</x:f>
        <x:v>1</x:v>
      </x:c>
      <x:c r="X947" s="2" t="n">
        <x:f>IF(U947&gt;0,1,0)</x:f>
        <x:v>1</x:v>
      </x:c>
      <x:c r="Y947" s="9" t="n">
        <x:f>MAX(U947,0)</x:f>
        <x:v>57.310876306704</x:v>
      </x:c>
      <x:c r="Z947" s="9" t="n">
        <x:f>-MIN(U947,0)</x:f>
        <x:v>0</x:v>
      </x:c>
    </x:row>
    <x:row r="948" ht="23" customHeight="1">
      <x:c r="A948" s="2" t="str">
        <x:v>4H-CCI-全期</x:v>
      </x:c>
      <x:c r="B948" s="2" t="str">
        <x:v>4H</x:v>
      </x:c>
      <x:c r="C948" s="2" t="str">
        <x:v>CCI</x:v>
      </x:c>
      <x:c r="D948" s="2" t="str">
        <x:v>全期</x:v>
      </x:c>
      <x:c r="E948" s="2" t="n">
        <x:v>117</x:v>
      </x:c>
      <x:c r="F948" s="2" t="str">
        <x:v>多</x:v>
      </x:c>
      <x:c r="G948" s="11" t="n">
        <x:v>45715.166666666664</x:v>
      </x:c>
      <x:c r="H948" s="11" t="n">
        <x:v>45715.333333333336</x:v>
      </x:c>
      <x:c r="I948" s="11" t="n">
        <x:v>45716.99998842592</x:v>
      </x:c>
      <x:c r="J948" s="9" t="n">
        <x:v>84208.6</x:v>
      </x:c>
      <x:c r="K948" s="9" t="n">
        <x:v>83948.1</x:v>
      </x:c>
      <x:c r="L948" s="9" t="n">
        <x:v>84225.44172</x:v>
      </x:c>
      <x:c r="M948" s="9" t="n">
        <x:v>83931.31038000001</x:v>
      </x:c>
      <x:c r="N948" s="10" t="n">
        <x:f>IF(F948="多",1,-1)*(K948/J948-1)</x:f>
        <x:v>-0.0030935082640015654</x:v>
      </x:c>
      <x:c r="O948" s="10" t="n">
        <x:f>IF(F948="多",1,-1)*(M948/L948-1)</x:f>
        <x:v>-0.0034921911241238</x:v>
      </x:c>
      <x:c r="P948" s="10" t="n">
        <x:v>0.0009982539044379381</x:v>
      </x:c>
      <x:c r="Q948" s="10" t="n">
        <x:v>0.0003668737988661016</x:v>
      </x:c>
      <x:c r="R948" s="10" t="n">
        <x:f>O948-P948-Q948</x:f>
        <x:v>-0.00485731882742784</x:v>
      </x:c>
      <x:c r="S948" s="9" t="n">
        <x:f>V947</x:f>
        <x:v>5078.292310715303</x:v>
      </x:c>
      <x:c r="T948" s="9" t="n">
        <x:f>S948/(1+'回测计划'!$B$33)</x:f>
        <x:v>5075.754433498554</x:v>
      </x:c>
      <x:c r="U948" s="9" t="n">
        <x:f>T948*R948</x:f>
        <x:v>-24.654557573232857</x:v>
      </x:c>
      <x:c r="V948" s="9" t="n">
        <x:f>S948+U948</x:f>
        <x:v>5053.63775314207</x:v>
      </x:c>
      <x:c r="W948" s="2" t="n">
        <x:f>IF(N948&gt;0,1,0)</x:f>
        <x:v>0</x:v>
      </x:c>
      <x:c r="X948" s="2" t="n">
        <x:f>IF(U948&gt;0,1,0)</x:f>
        <x:v>0</x:v>
      </x:c>
      <x:c r="Y948" s="9" t="n">
        <x:f>MAX(U948,0)</x:f>
        <x:v>0</x:v>
      </x:c>
      <x:c r="Z948" s="9" t="n">
        <x:f>-MIN(U948,0)</x:f>
        <x:v>24.654557573232857</x:v>
      </x:c>
    </x:row>
    <x:row r="949" ht="23" customHeight="1">
      <x:c r="A949" s="2" t="str">
        <x:v>4H-CCI-全期</x:v>
      </x:c>
      <x:c r="B949" s="2" t="str">
        <x:v>4H</x:v>
      </x:c>
      <x:c r="C949" s="2" t="str">
        <x:v>CCI</x:v>
      </x:c>
      <x:c r="D949" s="2" t="str">
        <x:v>全期</x:v>
      </x:c>
      <x:c r="E949" s="2" t="n">
        <x:v>118</x:v>
      </x:c>
      <x:c r="F949" s="2" t="str">
        <x:v>多</x:v>
      </x:c>
      <x:c r="G949" s="11" t="n">
        <x:v>45735.00000000001</x:v>
      </x:c>
      <x:c r="H949" s="11" t="n">
        <x:v>45735.166666666664</x:v>
      </x:c>
      <x:c r="I949" s="11" t="n">
        <x:v>45736.833321759266</x:v>
      </x:c>
      <x:c r="J949" s="9" t="n">
        <x:v>82273.5</x:v>
      </x:c>
      <x:c r="K949" s="9" t="n">
        <x:v>85462.2</x:v>
      </x:c>
      <x:c r="L949" s="9" t="n">
        <x:v>82289.9547</x:v>
      </x:c>
      <x:c r="M949" s="9" t="n">
        <x:v>85445.10756</x:v>
      </x:c>
      <x:c r="N949" s="10" t="n">
        <x:f>IF(F949="多",1,-1)*(K949/J949-1)</x:f>
        <x:v>0.03875731553902528</x:v>
      </x:c>
      <x:c r="O949" s="10" t="n">
        <x:f>IF(F949="多",1,-1)*(M949/L949-1)</x:f>
        <x:v>0.03834189569677826</x:v>
      </x:c>
      <x:c r="P949" s="10" t="n">
        <x:v>0.001019170947848389</x:v>
      </x:c>
      <x:c r="Q949" s="10" t="n">
        <x:v>0.00017394969674221572</x:v>
      </x:c>
      <x:c r="R949" s="10" t="n">
        <x:f>O949-P949-Q949</x:f>
        <x:v>0.03714877505218765</x:v>
      </x:c>
      <x:c r="S949" s="9" t="n">
        <x:f>V948</x:f>
        <x:v>5053.63775314207</x:v>
      </x:c>
      <x:c r="T949" s="9" t="n">
        <x:f>S949/(1+'回测计划'!$B$33)</x:f>
        <x:v>5051.112197043549</x:v>
      </x:c>
      <x:c r="U949" s="9" t="n">
        <x:f>T949*R949</x:f>
        <x:v>187.64263077133214</x:v>
      </x:c>
      <x:c r="V949" s="9" t="n">
        <x:f>S949+U949</x:f>
        <x:v>5241.280383913402</x:v>
      </x:c>
      <x:c r="W949" s="2" t="n">
        <x:f>IF(N949&gt;0,1,0)</x:f>
        <x:v>1</x:v>
      </x:c>
      <x:c r="X949" s="2" t="n">
        <x:f>IF(U949&gt;0,1,0)</x:f>
        <x:v>1</x:v>
      </x:c>
      <x:c r="Y949" s="9" t="n">
        <x:f>MAX(U949,0)</x:f>
        <x:v>187.64263077133214</x:v>
      </x:c>
      <x:c r="Z949" s="9" t="n">
        <x:f>-MIN(U949,0)</x:f>
        <x:v>0</x:v>
      </x:c>
    </x:row>
    <x:row r="950" ht="23" customHeight="1">
      <x:c r="A950" s="2" t="str">
        <x:v>4H-CCI-全期</x:v>
      </x:c>
      <x:c r="B950" s="2" t="str">
        <x:v>4H</x:v>
      </x:c>
      <x:c r="C950" s="2" t="str">
        <x:v>CCI</x:v>
      </x:c>
      <x:c r="D950" s="2" t="str">
        <x:v>全期</x:v>
      </x:c>
      <x:c r="E950" s="2" t="n">
        <x:v>119</x:v>
      </x:c>
      <x:c r="F950" s="2" t="str">
        <x:v>空</x:v>
      </x:c>
      <x:c r="G950" s="11" t="n">
        <x:v>45798.166666666664</x:v>
      </x:c>
      <x:c r="H950" s="11" t="n">
        <x:v>45798.333333333336</x:v>
      </x:c>
      <x:c r="I950" s="11" t="n">
        <x:v>45799.99998842592</x:v>
      </x:c>
      <x:c r="J950" s="9" t="n">
        <x:v>106800</x:v>
      </x:c>
      <x:c r="K950" s="9" t="n">
        <x:v>111250.6</x:v>
      </x:c>
      <x:c r="L950" s="9" t="n">
        <x:v>106778.64</x:v>
      </x:c>
      <x:c r="M950" s="9" t="n">
        <x:v>111272.85012</x:v>
      </x:c>
      <x:c r="N950" s="10" t="n">
        <x:f>IF(F950="多",1,-1)*(K950/J950-1)</x:f>
        <x:v>-0.04167228464419481</x:v>
      </x:c>
      <x:c r="O950" s="10" t="n">
        <x:f>IF(F950="多",1,-1)*(M950/L950-1)</x:f>
        <x:v>-0.042089036908505406</x:v>
      </x:c>
      <x:c r="P950" s="10" t="n">
        <x:v>0.0010210445184542527</x:v>
      </x:c>
      <x:c r="Q950" s="10" t="n">
        <x:v>-0.0003300994731576472</x:v>
      </x:c>
      <x:c r="R950" s="10" t="n">
        <x:f>O950-P950-Q950</x:f>
        <x:v>-0.04277998195380201</x:v>
      </x:c>
      <x:c r="S950" s="9" t="n">
        <x:f>V949</x:f>
        <x:v>5241.280383913402</x:v>
      </x:c>
      <x:c r="T950" s="9" t="n">
        <x:f>S950/(1+'回测计划'!$B$33)</x:f>
        <x:v>5238.661053386709</x:v>
      </x:c>
      <x:c r="U950" s="9" t="n">
        <x:f>T950*R950</x:f>
        <x:v>-224.10982532596884</x:v>
      </x:c>
      <x:c r="V950" s="9" t="n">
        <x:f>S950+U950</x:f>
        <x:v>5017.170558587433</x:v>
      </x:c>
      <x:c r="W950" s="2" t="n">
        <x:f>IF(N950&gt;0,1,0)</x:f>
        <x:v>0</x:v>
      </x:c>
      <x:c r="X950" s="2" t="n">
        <x:f>IF(U950&gt;0,1,0)</x:f>
        <x:v>0</x:v>
      </x:c>
      <x:c r="Y950" s="9" t="n">
        <x:f>MAX(U950,0)</x:f>
        <x:v>0</x:v>
      </x:c>
      <x:c r="Z950" s="9" t="n">
        <x:f>-MIN(U950,0)</x:f>
        <x:v>224.10982532596884</x:v>
      </x:c>
    </x:row>
    <x:row r="951" ht="23" customHeight="1">
      <x:c r="A951" s="2" t="str">
        <x:v>4H-CCI-全期</x:v>
      </x:c>
      <x:c r="B951" s="2" t="str">
        <x:v>4H</x:v>
      </x:c>
      <x:c r="C951" s="2" t="str">
        <x:v>CCI</x:v>
      </x:c>
      <x:c r="D951" s="2" t="str">
        <x:v>全期</x:v>
      </x:c>
      <x:c r="E951" s="2" t="n">
        <x:v>120</x:v>
      </x:c>
      <x:c r="F951" s="2" t="str">
        <x:v>多</x:v>
      </x:c>
      <x:c r="G951" s="11" t="n">
        <x:v>45803.00000000001</x:v>
      </x:c>
      <x:c r="H951" s="11" t="n">
        <x:v>45803.166666666664</x:v>
      </x:c>
      <x:c r="I951" s="11" t="n">
        <x:v>45804.833321759266</x:v>
      </x:c>
      <x:c r="J951" s="9" t="n">
        <x:v>107656.3</x:v>
      </x:c>
      <x:c r="K951" s="9" t="n">
        <x:v>109541.8</x:v>
      </x:c>
      <x:c r="L951" s="9" t="n">
        <x:v>107677.83126</x:v>
      </x:c>
      <x:c r="M951" s="9" t="n">
        <x:v>109519.89164</x:v>
      </x:c>
      <x:c r="N951" s="10" t="n">
        <x:f>IF(F951="多",1,-1)*(K951/J951-1)</x:f>
        <x:v>0.017514070240199686</x:v>
      </x:c>
      <x:c r="O951" s="10" t="n">
        <x:f>IF(F951="多",1,-1)*(M951/L951-1)</x:f>
        <x:v>0.017107145996952067</x:v>
      </x:c>
      <x:c r="P951" s="10" t="n">
        <x:v>0.001008553572998476</x:v>
      </x:c>
      <x:c r="Q951" s="10" t="n">
        <x:v>0.0004278650253157552</x:v>
      </x:c>
      <x:c r="R951" s="10" t="n">
        <x:f>O951-P951-Q951</x:f>
        <x:v>0.015670727398637833</x:v>
      </x:c>
      <x:c r="S951" s="9" t="n">
        <x:f>V950</x:f>
        <x:v>5017.170558587433</x:v>
      </x:c>
      <x:c r="T951" s="9" t="n">
        <x:f>S951/(1+'回测计划'!$B$33)</x:f>
        <x:v>5014.663226973947</x:v>
      </x:c>
      <x:c r="U951" s="9" t="n">
        <x:f>T951*R951</x:f>
        <x:v>78.58342042588224</x:v>
      </x:c>
      <x:c r="V951" s="9" t="n">
        <x:f>S951+U951</x:f>
        <x:v>5095.753979013316</x:v>
      </x:c>
      <x:c r="W951" s="2" t="n">
        <x:f>IF(N951&gt;0,1,0)</x:f>
        <x:v>1</x:v>
      </x:c>
      <x:c r="X951" s="2" t="n">
        <x:f>IF(U951&gt;0,1,0)</x:f>
        <x:v>1</x:v>
      </x:c>
      <x:c r="Y951" s="9" t="n">
        <x:f>MAX(U951,0)</x:f>
        <x:v>78.58342042588224</x:v>
      </x:c>
      <x:c r="Z951" s="9" t="n">
        <x:f>-MIN(U951,0)</x:f>
        <x:v>0</x:v>
      </x:c>
    </x:row>
    <x:row r="952" ht="23" customHeight="1">
      <x:c r="A952" s="2" t="str">
        <x:v>4H-CCI-全期</x:v>
      </x:c>
      <x:c r="B952" s="2" t="str">
        <x:v>4H</x:v>
      </x:c>
      <x:c r="C952" s="2" t="str">
        <x:v>CCI</x:v>
      </x:c>
      <x:c r="D952" s="2" t="str">
        <x:v>全期</x:v>
      </x:c>
      <x:c r="E952" s="2" t="n">
        <x:v>121</x:v>
      </x:c>
      <x:c r="F952" s="2" t="str">
        <x:v>空</x:v>
      </x:c>
      <x:c r="G952" s="11" t="n">
        <x:v>45805.00000000001</x:v>
      </x:c>
      <x:c r="H952" s="11" t="n">
        <x:v>45805.166666666664</x:v>
      </x:c>
      <x:c r="I952" s="11" t="n">
        <x:v>45806.833321759266</x:v>
      </x:c>
      <x:c r="J952" s="9" t="n">
        <x:v>109824.8</x:v>
      </x:c>
      <x:c r="K952" s="9" t="n">
        <x:v>108740</x:v>
      </x:c>
      <x:c r="L952" s="9" t="n">
        <x:v>109802.83504</x:v>
      </x:c>
      <x:c r="M952" s="9" t="n">
        <x:v>108761.74799999999</x:v>
      </x:c>
      <x:c r="N952" s="10" t="n">
        <x:f>IF(F952="多",1,-1)*(K952/J952-1)</x:f>
        <x:v>0.0098775504257691</x:v>
      </x:c>
      <x:c r="O952" s="10" t="n">
        <x:f>IF(F952="多",1,-1)*(M952/L952-1)</x:f>
        <x:v>0.009481422220298352</x:v>
      </x:c>
      <x:c r="P952" s="10" t="n">
        <x:v>0.000995259288889851</x:v>
      </x:c>
      <x:c r="Q952" s="10" t="n">
        <x:v>-0.00016498012134214316</x:v>
      </x:c>
      <x:c r="R952" s="10" t="n">
        <x:f>O952-P952-Q952</x:f>
        <x:v>0.008651143052750644</x:v>
      </x:c>
      <x:c r="S952" s="9" t="n">
        <x:f>V951</x:f>
        <x:v>5095.753979013316</x:v>
      </x:c>
      <x:c r="T952" s="9" t="n">
        <x:f>S952/(1+'回测计划'!$B$33)</x:f>
        <x:v>5093.207375325654</x:v>
      </x:c>
      <x:c r="U952" s="9" t="n">
        <x:f>T952*R952</x:f>
        <x:v>44.06206560126687</x:v>
      </x:c>
      <x:c r="V952" s="9" t="n">
        <x:f>S952+U952</x:f>
        <x:v>5139.816044614583</x:v>
      </x:c>
      <x:c r="W952" s="2" t="n">
        <x:f>IF(N952&gt;0,1,0)</x:f>
        <x:v>1</x:v>
      </x:c>
      <x:c r="X952" s="2" t="n">
        <x:f>IF(U952&gt;0,1,0)</x:f>
        <x:v>1</x:v>
      </x:c>
      <x:c r="Y952" s="9" t="n">
        <x:f>MAX(U952,0)</x:f>
        <x:v>44.06206560126687</x:v>
      </x:c>
      <x:c r="Z952" s="9" t="n">
        <x:f>-MIN(U952,0)</x:f>
        <x:v>0</x:v>
      </x:c>
    </x:row>
    <x:row r="953" ht="23" customHeight="1">
      <x:c r="A953" s="2" t="str">
        <x:v>4H-CCI-全期</x:v>
      </x:c>
      <x:c r="B953" s="2" t="str">
        <x:v>4H</x:v>
      </x:c>
      <x:c r="C953" s="2" t="str">
        <x:v>CCI</x:v>
      </x:c>
      <x:c r="D953" s="2" t="str">
        <x:v>全期</x:v>
      </x:c>
      <x:c r="E953" s="2" t="n">
        <x:v>122</x:v>
      </x:c>
      <x:c r="F953" s="2" t="str">
        <x:v>多</x:v>
      </x:c>
      <x:c r="G953" s="11" t="n">
        <x:v>45807.166666666664</x:v>
      </x:c>
      <x:c r="H953" s="11" t="n">
        <x:v>45807.333333333336</x:v>
      </x:c>
      <x:c r="I953" s="11" t="n">
        <x:v>45808.99998842592</x:v>
      </x:c>
      <x:c r="J953" s="9" t="n">
        <x:v>105539.9</x:v>
      </x:c>
      <x:c r="K953" s="9" t="n">
        <x:v>104497.1</x:v>
      </x:c>
      <x:c r="L953" s="9" t="n">
        <x:v>105561.00798</x:v>
      </x:c>
      <x:c r="M953" s="9" t="n">
        <x:v>104476.20058</x:v>
      </x:c>
      <x:c r="N953" s="10" t="n">
        <x:f>IF(F953="多",1,-1)*(K953/J953-1)</x:f>
        <x:v>-0.009880623347188977</x:v>
      </x:c>
      <x:c r="O953" s="10" t="n">
        <x:f>IF(F953="多",1,-1)*(M953/L953-1)</x:f>
        <x:v>-0.010276591904138765</x:v>
      </x:c>
      <x:c r="P953" s="10" t="n">
        <x:v>0.0009948617040479307</x:v>
      </x:c>
      <x:c r="Q953" s="10" t="n">
        <x:v>0.000296330659563016</x:v>
      </x:c>
      <x:c r="R953" s="10" t="n">
        <x:f>O953-P953-Q953</x:f>
        <x:v>-0.011567784267749712</x:v>
      </x:c>
      <x:c r="S953" s="9" t="n">
        <x:f>V952</x:f>
        <x:v>5139.816044614583</x:v>
      </x:c>
      <x:c r="T953" s="9" t="n">
        <x:f>S953/(1+'回测计划'!$B$33)</x:f>
        <x:v>5137.247420904131</x:v>
      </x:c>
      <x:c r="U953" s="9" t="n">
        <x:f>T953*R953</x:f>
        <x:v>-59.426569895072596</x:v>
      </x:c>
      <x:c r="V953" s="9" t="n">
        <x:f>S953+U953</x:f>
        <x:v>5080.38947471951</x:v>
      </x:c>
      <x:c r="W953" s="2" t="n">
        <x:f>IF(N953&gt;0,1,0)</x:f>
        <x:v>0</x:v>
      </x:c>
      <x:c r="X953" s="2" t="n">
        <x:f>IF(U953&gt;0,1,0)</x:f>
        <x:v>0</x:v>
      </x:c>
      <x:c r="Y953" s="9" t="n">
        <x:f>MAX(U953,0)</x:f>
        <x:v>0</x:v>
      </x:c>
      <x:c r="Z953" s="9" t="n">
        <x:f>-MIN(U953,0)</x:f>
        <x:v>59.426569895072596</x:v>
      </x:c>
    </x:row>
    <x:row r="954" ht="23" customHeight="1">
      <x:c r="A954" s="2" t="str">
        <x:v>4H-CCI-全期</x:v>
      </x:c>
      <x:c r="B954" s="2" t="str">
        <x:v>4H</x:v>
      </x:c>
      <x:c r="C954" s="2" t="str">
        <x:v>CCI</x:v>
      </x:c>
      <x:c r="D954" s="2" t="str">
        <x:v>全期</x:v>
      </x:c>
      <x:c r="E954" s="2" t="n">
        <x:v>123</x:v>
      </x:c>
      <x:c r="F954" s="2" t="str">
        <x:v>空</x:v>
      </x:c>
      <x:c r="G954" s="11" t="n">
        <x:v>45811.333333333336</x:v>
      </x:c>
      <x:c r="H954" s="11" t="n">
        <x:v>45811.50000000001</x:v>
      </x:c>
      <x:c r="I954" s="11" t="n">
        <x:v>45813.166655092595</x:v>
      </x:c>
      <x:c r="J954" s="9" t="n">
        <x:v>105448.8</x:v>
      </x:c>
      <x:c r="K954" s="9" t="n">
        <x:v>104870.4</x:v>
      </x:c>
      <x:c r="L954" s="9" t="n">
        <x:v>105427.71024</x:v>
      </x:c>
      <x:c r="M954" s="9" t="n">
        <x:v>104891.37408</x:v>
      </x:c>
      <x:c r="N954" s="10" t="n">
        <x:f>IF(F954="多",1,-1)*(K954/J954-1)</x:f>
        <x:v>0.005485126431026277</x:v>
      </x:c>
      <x:c r="O954" s="10" t="n">
        <x:f>IF(F954="多",1,-1)*(M954/L954-1)</x:f>
        <x:v>0.0050872409044934175</x:v>
      </x:c>
      <x:c r="P954" s="10" t="n">
        <x:v>0.0009974563795477533</x:v>
      </x:c>
      <x:c r="Q954" s="10" t="n">
        <x:v>-0.0001410911125056018</x:v>
      </x:c>
      <x:c r="R954" s="10" t="n">
        <x:f>O954-P954-Q954</x:f>
        <x:v>0.004230875637451266</x:v>
      </x:c>
      <x:c r="S954" s="9" t="n">
        <x:f>V953</x:f>
        <x:v>5080.38947471951</x:v>
      </x:c>
      <x:c r="T954" s="9" t="n">
        <x:f>S954/(1+'回测计划'!$B$33)</x:f>
        <x:v>5077.850549444788</x:v>
      </x:c>
      <x:c r="U954" s="9" t="n">
        <x:f>T954*R954</x:f>
        <x:v>21.483754180264476</x:v>
      </x:c>
      <x:c r="V954" s="9" t="n">
        <x:f>S954+U954</x:f>
        <x:v>5101.873228899774</x:v>
      </x:c>
      <x:c r="W954" s="2" t="n">
        <x:f>IF(N954&gt;0,1,0)</x:f>
        <x:v>1</x:v>
      </x:c>
      <x:c r="X954" s="2" t="n">
        <x:f>IF(U954&gt;0,1,0)</x:f>
        <x:v>1</x:v>
      </x:c>
      <x:c r="Y954" s="9" t="n">
        <x:f>MAX(U954,0)</x:f>
        <x:v>21.483754180264476</x:v>
      </x:c>
      <x:c r="Z954" s="9" t="n">
        <x:f>-MIN(U954,0)</x:f>
        <x:v>0</x:v>
      </x:c>
    </x:row>
    <x:row r="955" ht="23" customHeight="1">
      <x:c r="A955" s="2" t="str">
        <x:v>4H-CCI-全期</x:v>
      </x:c>
      <x:c r="B955" s="2" t="str">
        <x:v>4H</x:v>
      </x:c>
      <x:c r="C955" s="2" t="str">
        <x:v>CCI</x:v>
      </x:c>
      <x:c r="D955" s="2" t="str">
        <x:v>全期</x:v>
      </x:c>
      <x:c r="E955" s="2" t="n">
        <x:v>124</x:v>
      </x:c>
      <x:c r="F955" s="2" t="str">
        <x:v>空</x:v>
      </x:c>
      <x:c r="G955" s="11" t="n">
        <x:v>45819.333333333336</x:v>
      </x:c>
      <x:c r="H955" s="11" t="n">
        <x:v>45819.50000000001</x:v>
      </x:c>
      <x:c r="I955" s="11" t="n">
        <x:v>45821.166655092595</x:v>
      </x:c>
      <x:c r="J955" s="9" t="n">
        <x:v>109664.1</x:v>
      </x:c>
      <x:c r="K955" s="9" t="n">
        <x:v>106749.6</x:v>
      </x:c>
      <x:c r="L955" s="9" t="n">
        <x:v>109642.16718</x:v>
      </x:c>
      <x:c r="M955" s="9" t="n">
        <x:v>106770.94992</x:v>
      </x:c>
      <x:c r="N955" s="10" t="n">
        <x:f>IF(F955="多",1,-1)*(K955/J955-1)</x:f>
        <x:v>0.02657660984770771</x:v>
      </x:c>
      <x:c r="O955" s="10" t="n">
        <x:f>IF(F955="多",1,-1)*(M955/L955-1)</x:f>
        <x:v>0.026187162602197667</x:v>
      </x:c>
      <x:c r="P955" s="10" t="n">
        <x:v>0.0009869064186989011</x:v>
      </x:c>
      <x:c r="Q955" s="10" t="n">
        <x:v>-0.00023530512259980823</x:v>
      </x:c>
      <x:c r="R955" s="10" t="n">
        <x:f>O955-P955-Q955</x:f>
        <x:v>0.025435561306098572</x:v>
      </x:c>
      <x:c r="S955" s="9" t="n">
        <x:f>V954</x:f>
        <x:v>5101.873228899774</x:v>
      </x:c>
      <x:c r="T955" s="9" t="n">
        <x:f>S955/(1+'回测计划'!$B$33)</x:f>
        <x:v>5099.3235671162165</x:v>
      </x:c>
      <x:c r="U955" s="9" t="n">
        <x:f>T955*R955</x:f>
        <x:v>129.7041572110178</x:v>
      </x:c>
      <x:c r="V955" s="9" t="n">
        <x:f>S955+U955</x:f>
        <x:v>5231.577386110792</x:v>
      </x:c>
      <x:c r="W955" s="2" t="n">
        <x:f>IF(N955&gt;0,1,0)</x:f>
        <x:v>1</x:v>
      </x:c>
      <x:c r="X955" s="2" t="n">
        <x:f>IF(U955&gt;0,1,0)</x:f>
        <x:v>1</x:v>
      </x:c>
      <x:c r="Y955" s="9" t="n">
        <x:f>MAX(U955,0)</x:f>
        <x:v>129.7041572110178</x:v>
      </x:c>
      <x:c r="Z955" s="9" t="n">
        <x:f>-MIN(U955,0)</x:f>
        <x:v>0</x:v>
      </x:c>
    </x:row>
    <x:row r="956" ht="23" customHeight="1">
      <x:c r="A956" s="2" t="str">
        <x:v>4H-CCI-全期</x:v>
      </x:c>
      <x:c r="B956" s="2" t="str">
        <x:v>4H</x:v>
      </x:c>
      <x:c r="C956" s="2" t="str">
        <x:v>CCI</x:v>
      </x:c>
      <x:c r="D956" s="2" t="str">
        <x:v>全期</x:v>
      </x:c>
      <x:c r="E956" s="2" t="n">
        <x:v>125</x:v>
      </x:c>
      <x:c r="F956" s="2" t="str">
        <x:v>多</x:v>
      </x:c>
      <x:c r="G956" s="11" t="n">
        <x:v>45827.166666666664</x:v>
      </x:c>
      <x:c r="H956" s="11" t="n">
        <x:v>45827.333333333336</x:v>
      </x:c>
      <x:c r="I956" s="11" t="n">
        <x:v>45828.99998842592</x:v>
      </x:c>
      <x:c r="J956" s="9" t="n">
        <x:v>104832.8</x:v>
      </x:c>
      <x:c r="K956" s="9" t="n">
        <x:v>104168.5</x:v>
      </x:c>
      <x:c r="L956" s="9" t="n">
        <x:v>104853.76656</x:v>
      </x:c>
      <x:c r="M956" s="9" t="n">
        <x:v>104147.6663</x:v>
      </x:c>
      <x:c r="N956" s="10" t="n">
        <x:f>IF(F956="多",1,-1)*(K956/J956-1)</x:f>
        <x:v>-0.006336757198128873</x:v>
      </x:c>
      <x:c r="O956" s="10" t="n">
        <x:f>IF(F956="多",1,-1)*(M956/L956-1)</x:f>
        <x:v>-0.006734143018085614</x:v>
      </x:c>
      <x:c r="P956" s="10" t="n">
        <x:v>0.0009966329284909572</x:v>
      </x:c>
      <x:c r="Q956" s="10" t="n">
        <x:v>0.00015324085704066754</x:v>
      </x:c>
      <x:c r="R956" s="10" t="n">
        <x:f>O956-P956-Q956</x:f>
        <x:v>-0.00788401680361724</x:v>
      </x:c>
      <x:c r="S956" s="9" t="n">
        <x:f>V955</x:f>
        <x:v>5231.577386110792</x:v>
      </x:c>
      <x:c r="T956" s="9" t="n">
        <x:f>S956/(1+'回测计划'!$B$33)</x:f>
        <x:v>5228.962904658463</x:v>
      </x:c>
      <x:c r="U956" s="9" t="n">
        <x:f>T956*R956</x:f>
        <x:v>-41.22523140581853</x:v>
      </x:c>
      <x:c r="V956" s="9" t="n">
        <x:f>S956+U956</x:f>
        <x:v>5190.352154704973</x:v>
      </x:c>
      <x:c r="W956" s="2" t="n">
        <x:f>IF(N956&gt;0,1,0)</x:f>
        <x:v>0</x:v>
      </x:c>
      <x:c r="X956" s="2" t="n">
        <x:f>IF(U956&gt;0,1,0)</x:f>
        <x:v>0</x:v>
      </x:c>
      <x:c r="Y956" s="9" t="n">
        <x:f>MAX(U956,0)</x:f>
        <x:v>0</x:v>
      </x:c>
      <x:c r="Z956" s="9" t="n">
        <x:f>-MIN(U956,0)</x:f>
        <x:v>41.22523140581853</x:v>
      </x:c>
    </x:row>
    <x:row r="957" ht="23" customHeight="1">
      <x:c r="A957" s="2" t="str">
        <x:v>4H-CCI-全期</x:v>
      </x:c>
      <x:c r="B957" s="2" t="str">
        <x:v>4H</x:v>
      </x:c>
      <x:c r="C957" s="2" t="str">
        <x:v>CCI</x:v>
      </x:c>
      <x:c r="D957" s="2" t="str">
        <x:v>全期</x:v>
      </x:c>
      <x:c r="E957" s="2" t="n">
        <x:v>126</x:v>
      </x:c>
      <x:c r="F957" s="2" t="str">
        <x:v>空</x:v>
      </x:c>
      <x:c r="G957" s="11" t="n">
        <x:v>45842.166666666664</x:v>
      </x:c>
      <x:c r="H957" s="11" t="n">
        <x:v>45842.333333333336</x:v>
      </x:c>
      <x:c r="I957" s="11" t="n">
        <x:v>45843.99998842592</x:v>
      </x:c>
      <x:c r="J957" s="9" t="n">
        <x:v>109545.1</x:v>
      </x:c>
      <x:c r="K957" s="9" t="n">
        <x:v>108012.7</x:v>
      </x:c>
      <x:c r="L957" s="9" t="n">
        <x:v>109523.19098000001</x:v>
      </x:c>
      <x:c r="M957" s="9" t="n">
        <x:v>108034.30253999999</x:v>
      </x:c>
      <x:c r="N957" s="10" t="n">
        <x:f>IF(F957="多",1,-1)*(K957/J957-1)</x:f>
        <x:v>0.013988758967767745</x:v>
      </x:c>
      <x:c r="O957" s="10" t="n">
        <x:f>IF(F957="多",1,-1)*(M957/L957-1)</x:f>
        <x:v>0.013594275574676296</x:v>
      </x:c>
      <x:c r="P957" s="10" t="n">
        <x:v>0.0009932028622126618</x:v>
      </x:c>
      <x:c r="Q957" s="10" t="n">
        <x:v>-0.00016028343053046522</x:v>
      </x:c>
      <x:c r="R957" s="10" t="n">
        <x:f>O957-P957-Q957</x:f>
        <x:v>0.0127613561429941</x:v>
      </x:c>
      <x:c r="S957" s="9" t="n">
        <x:f>V956</x:f>
        <x:v>5190.352154704973</x:v>
      </x:c>
      <x:c r="T957" s="9" t="n">
        <x:f>S957/(1+'回测计划'!$B$33)</x:f>
        <x:v>5187.75827556719</x:v>
      </x:c>
      <x:c r="U957" s="9" t="n">
        <x:f>T957*R957</x:f>
        <x:v>66.20283093827784</x:v>
      </x:c>
      <x:c r="V957" s="9" t="n">
        <x:f>S957+U957</x:f>
        <x:v>5256.554985643251</x:v>
      </x:c>
      <x:c r="W957" s="2" t="n">
        <x:f>IF(N957&gt;0,1,0)</x:f>
        <x:v>1</x:v>
      </x:c>
      <x:c r="X957" s="2" t="n">
        <x:f>IF(U957&gt;0,1,0)</x:f>
        <x:v>1</x:v>
      </x:c>
      <x:c r="Y957" s="9" t="n">
        <x:f>MAX(U957,0)</x:f>
        <x:v>66.20283093827784</x:v>
      </x:c>
      <x:c r="Z957" s="9" t="n">
        <x:f>-MIN(U957,0)</x:f>
        <x:v>0</x:v>
      </x:c>
    </x:row>
    <x:row r="958" ht="23" customHeight="1">
      <x:c r="A958" s="2" t="str">
        <x:v>4H-CCI-全期</x:v>
      </x:c>
      <x:c r="B958" s="2" t="str">
        <x:v>4H</x:v>
      </x:c>
      <x:c r="C958" s="2" t="str">
        <x:v>CCI</x:v>
      </x:c>
      <x:c r="D958" s="2" t="str">
        <x:v>全期</x:v>
      </x:c>
      <x:c r="E958" s="2" t="n">
        <x:v>127</x:v>
      </x:c>
      <x:c r="F958" s="2" t="str">
        <x:v>空</x:v>
      </x:c>
      <x:c r="G958" s="11" t="n">
        <x:v>45849.333333333336</x:v>
      </x:c>
      <x:c r="H958" s="11" t="n">
        <x:v>45849.50000000001</x:v>
      </x:c>
      <x:c r="I958" s="11" t="n">
        <x:v>45851.166655092595</x:v>
      </x:c>
      <x:c r="J958" s="9" t="n">
        <x:v>116839.5</x:v>
      </x:c>
      <x:c r="K958" s="9" t="n">
        <x:v>117525.7</x:v>
      </x:c>
      <x:c r="L958" s="9" t="n">
        <x:v>116816.1321</x:v>
      </x:c>
      <x:c r="M958" s="9" t="n">
        <x:v>117549.20513999999</x:v>
      </x:c>
      <x:c r="N958" s="10" t="n">
        <x:f>IF(F958="多",1,-1)*(K958/J958-1)</x:f>
        <x:v>-0.005873013835218321</x:v>
      </x:c>
      <x:c r="O958" s="10" t="n">
        <x:f>IF(F958="多",1,-1)*(M958/L958-1)</x:f>
        <x:v>-0.006275443526690738</x:v>
      </x:c>
      <x:c r="P958" s="10" t="n">
        <x:v>0.0010031377217633454</x:v>
      </x:c>
      <x:c r="Q958" s="10" t="n">
        <x:v>-0.0005022308799662951</x:v>
      </x:c>
      <x:c r="R958" s="10" t="n">
        <x:f>O958-P958-Q958</x:f>
        <x:v>-0.0067763503684877885</x:v>
      </x:c>
      <x:c r="S958" s="9" t="n">
        <x:f>V957</x:f>
        <x:v>5256.554985643251</x:v>
      </x:c>
      <x:c r="T958" s="9" t="n">
        <x:f>S958/(1+'回测计划'!$B$33)</x:f>
        <x:v>5253.928021632435</x:v>
      </x:c>
      <x:c r="U958" s="9" t="n">
        <x:f>T958*R958</x:f>
        <x:v>-35.60245708539727</x:v>
      </x:c>
      <x:c r="V958" s="9" t="n">
        <x:f>S958+U958</x:f>
        <x:v>5220.952528557854</x:v>
      </x:c>
      <x:c r="W958" s="2" t="n">
        <x:f>IF(N958&gt;0,1,0)</x:f>
        <x:v>0</x:v>
      </x:c>
      <x:c r="X958" s="2" t="n">
        <x:f>IF(U958&gt;0,1,0)</x:f>
        <x:v>0</x:v>
      </x:c>
      <x:c r="Y958" s="9" t="n">
        <x:f>MAX(U958,0)</x:f>
        <x:v>0</x:v>
      </x:c>
      <x:c r="Z958" s="9" t="n">
        <x:f>-MIN(U958,0)</x:f>
        <x:v>35.60245708539727</x:v>
      </x:c>
    </x:row>
    <x:row r="959" ht="23" customHeight="1">
      <x:c r="A959" s="2" t="str">
        <x:v>4H-CCI-全期</x:v>
      </x:c>
      <x:c r="B959" s="2" t="str">
        <x:v>4H</x:v>
      </x:c>
      <x:c r="C959" s="2" t="str">
        <x:v>CCI</x:v>
      </x:c>
      <x:c r="D959" s="2" t="str">
        <x:v>全期</x:v>
      </x:c>
      <x:c r="E959" s="2" t="n">
        <x:v>128</x:v>
      </x:c>
      <x:c r="F959" s="2" t="str">
        <x:v>空</x:v>
      </x:c>
      <x:c r="G959" s="11" t="n">
        <x:v>45861.333333333336</x:v>
      </x:c>
      <x:c r="H959" s="11" t="n">
        <x:v>45861.50000000001</x:v>
      </x:c>
      <x:c r="I959" s="11" t="n">
        <x:v>45863.166655092595</x:v>
      </x:c>
      <x:c r="J959" s="9" t="n">
        <x:v>118620.7</x:v>
      </x:c>
      <x:c r="K959" s="9" t="n">
        <x:v>118902</x:v>
      </x:c>
      <x:c r="L959" s="9" t="n">
        <x:v>118596.97586</x:v>
      </x:c>
      <x:c r="M959" s="9" t="n">
        <x:v>118925.7804</x:v>
      </x:c>
      <x:c r="N959" s="10" t="n">
        <x:f>IF(F959="多",1,-1)*(K959/J959-1)</x:f>
        <x:v>-0.0023714242117944817</x:v>
      </x:c>
      <x:c r="O959" s="10" t="n">
        <x:f>IF(F959="多",1,-1)*(M959/L959-1)</x:f>
        <x:v>-0.002772452987234164</x:v>
      </x:c>
      <x:c r="P959" s="10" t="n">
        <x:v>0.0010013862264936172</x:v>
      </x:c>
      <x:c r="Q959" s="10" t="n">
        <x:v>-0.000500024526406861</x:v>
      </x:c>
      <x:c r="R959" s="10" t="n">
        <x:f>O959-P959-Q959</x:f>
        <x:v>-0.0032738146873209206</x:v>
      </x:c>
      <x:c r="S959" s="9" t="n">
        <x:f>V958</x:f>
        <x:v>5220.952528557854</x:v>
      </x:c>
      <x:c r="T959" s="9" t="n">
        <x:f>S959/(1+'回测计划'!$B$33)</x:f>
        <x:v>5218.343356879414</x:v>
      </x:c>
      <x:c r="U959" s="9" t="n">
        <x:f>T959*R959</x:f>
        <x:v>-17.083889125235384</x:v>
      </x:c>
      <x:c r="V959" s="9" t="n">
        <x:f>S959+U959</x:f>
        <x:v>5203.868639432619</x:v>
      </x:c>
      <x:c r="W959" s="2" t="n">
        <x:f>IF(N959&gt;0,1,0)</x:f>
        <x:v>0</x:v>
      </x:c>
      <x:c r="X959" s="2" t="n">
        <x:f>IF(U959&gt;0,1,0)</x:f>
        <x:v>0</x:v>
      </x:c>
      <x:c r="Y959" s="9" t="n">
        <x:f>MAX(U959,0)</x:f>
        <x:v>0</x:v>
      </x:c>
      <x:c r="Z959" s="9" t="n">
        <x:f>-MIN(U959,0)</x:f>
        <x:v>17.083889125235384</x:v>
      </x:c>
    </x:row>
    <x:row r="960" ht="23" customHeight="1">
      <x:c r="A960" s="2" t="str">
        <x:v>4H-CCI-全期</x:v>
      </x:c>
      <x:c r="B960" s="2" t="str">
        <x:v>4H</x:v>
      </x:c>
      <x:c r="C960" s="2" t="str">
        <x:v>CCI</x:v>
      </x:c>
      <x:c r="D960" s="2" t="str">
        <x:v>全期</x:v>
      </x:c>
      <x:c r="E960" s="2" t="n">
        <x:v>129</x:v>
      </x:c>
      <x:c r="F960" s="2" t="str">
        <x:v>多</x:v>
      </x:c>
      <x:c r="G960" s="11" t="n">
        <x:v>45869.166666666664</x:v>
      </x:c>
      <x:c r="H960" s="11" t="n">
        <x:v>45869.333333333336</x:v>
      </x:c>
      <x:c r="I960" s="11" t="n">
        <x:v>45870.99998842592</x:v>
      </x:c>
      <x:c r="J960" s="9" t="n">
        <x:v>117771.1</x:v>
      </x:c>
      <x:c r="K960" s="9" t="n">
        <x:v>115305.3</x:v>
      </x:c>
      <x:c r="L960" s="9" t="n">
        <x:v>117794.65422</x:v>
      </x:c>
      <x:c r="M960" s="9" t="n">
        <x:v>115282.23894000001</x:v>
      </x:c>
      <x:c r="N960" s="10" t="n">
        <x:f>IF(F960="多",1,-1)*(K960/J960-1)</x:f>
        <x:v>-0.020937224836993118</x:v>
      </x:c>
      <x:c r="O960" s="10" t="n">
        <x:f>IF(F960="多",1,-1)*(M960/L960-1)</x:f>
        <x:v>-0.021328771637698085</x:v>
      </x:c>
      <x:c r="P960" s="10" t="n">
        <x:v>0.0009893356141811509</x:v>
      </x:c>
      <x:c r="Q960" s="10" t="n">
        <x:v>0.0002023995370632974</x:v>
      </x:c>
      <x:c r="R960" s="10" t="n">
        <x:f>O960-P960-Q960</x:f>
        <x:v>-0.022520506788942535</x:v>
      </x:c>
      <x:c r="S960" s="9" t="n">
        <x:f>V959</x:f>
        <x:v>5203.868639432619</x:v>
      </x:c>
      <x:c r="T960" s="9" t="n">
        <x:f>S960/(1+'回测计划'!$B$33)</x:f>
        <x:v>5201.268005429904</x:v>
      </x:c>
      <x:c r="U960" s="9" t="n">
        <x:f>T960*R960</x:f>
        <x:v>-117.13519142739376</x:v>
      </x:c>
      <x:c r="V960" s="9" t="n">
        <x:f>S960+U960</x:f>
        <x:v>5086.733448005225</x:v>
      </x:c>
      <x:c r="W960" s="2" t="n">
        <x:f>IF(N960&gt;0,1,0)</x:f>
        <x:v>0</x:v>
      </x:c>
      <x:c r="X960" s="2" t="n">
        <x:f>IF(U960&gt;0,1,0)</x:f>
        <x:v>0</x:v>
      </x:c>
      <x:c r="Y960" s="9" t="n">
        <x:f>MAX(U960,0)</x:f>
        <x:v>0</x:v>
      </x:c>
      <x:c r="Z960" s="9" t="n">
        <x:f>-MIN(U960,0)</x:f>
        <x:v>117.13519142739376</x:v>
      </x:c>
    </x:row>
    <x:row r="961" ht="23" customHeight="1">
      <x:c r="A961" s="2" t="str">
        <x:v>4H-CCI-全期</x:v>
      </x:c>
      <x:c r="B961" s="2" t="str">
        <x:v>4H</x:v>
      </x:c>
      <x:c r="C961" s="2" t="str">
        <x:v>CCI</x:v>
      </x:c>
      <x:c r="D961" s="2" t="str">
        <x:v>全期</x:v>
      </x:c>
      <x:c r="E961" s="2" t="n">
        <x:v>130</x:v>
      </x:c>
      <x:c r="F961" s="2" t="str">
        <x:v>空</x:v>
      </x:c>
      <x:c r="G961" s="11" t="n">
        <x:v>45901.666666666664</x:v>
      </x:c>
      <x:c r="H961" s="11" t="n">
        <x:v>45901.833333333336</x:v>
      </x:c>
      <x:c r="I961" s="11" t="n">
        <x:v>45903.49998842592</x:v>
      </x:c>
      <x:c r="J961" s="9" t="n">
        <x:v>108721.8</x:v>
      </x:c>
      <x:c r="K961" s="9" t="n">
        <x:v>110991.7</x:v>
      </x:c>
      <x:c r="L961" s="9" t="n">
        <x:v>108700.05564</x:v>
      </x:c>
      <x:c r="M961" s="9" t="n">
        <x:v>111013.89834</x:v>
      </x:c>
      <x:c r="N961" s="10" t="n">
        <x:f>IF(F961="多",1,-1)*(K961/J961-1)</x:f>
        <x:v>-0.02087805757446981</x:v>
      </x:c>
      <x:c r="O961" s="10" t="n">
        <x:f>IF(F961="多",1,-1)*(M961/L961-1)</x:f>
        <x:v>-0.02128649048408149</x:v>
      </x:c>
      <x:c r="P961" s="10" t="n">
        <x:v>0.001010643245242041</x:v>
      </x:c>
      <x:c r="Q961" s="10" t="n">
        <x:v>-0.00028130698388092903</x:v>
      </x:c>
      <x:c r="R961" s="10" t="n">
        <x:f>O961-P961-Q961</x:f>
        <x:v>-0.0220158267454426</x:v>
      </x:c>
      <x:c r="S961" s="9" t="n">
        <x:f>V960</x:f>
        <x:v>5086.733448005225</x:v>
      </x:c>
      <x:c r="T961" s="9" t="n">
        <x:f>S961/(1+'回测计划'!$B$33)</x:f>
        <x:v>5084.1913523290605</x:v>
      </x:c>
      <x:c r="U961" s="9" t="n">
        <x:f>T961*R961</x:f>
        <x:v>-111.93267595355411</x:v>
      </x:c>
      <x:c r="V961" s="9" t="n">
        <x:f>S961+U961</x:f>
        <x:v>4974.800772051671</x:v>
      </x:c>
      <x:c r="W961" s="2" t="n">
        <x:f>IF(N961&gt;0,1,0)</x:f>
        <x:v>0</x:v>
      </x:c>
      <x:c r="X961" s="2" t="n">
        <x:f>IF(U961&gt;0,1,0)</x:f>
        <x:v>0</x:v>
      </x:c>
      <x:c r="Y961" s="9" t="n">
        <x:f>MAX(U961,0)</x:f>
        <x:v>0</x:v>
      </x:c>
      <x:c r="Z961" s="9" t="n">
        <x:f>-MIN(U961,0)</x:f>
        <x:v>111.93267595355411</x:v>
      </x:c>
    </x:row>
    <x:row r="962" ht="23" customHeight="1">
      <x:c r="A962" s="2" t="str">
        <x:v>4H-CCI-全期</x:v>
      </x:c>
      <x:c r="B962" s="2" t="str">
        <x:v>4H</x:v>
      </x:c>
      <x:c r="C962" s="2" t="str">
        <x:v>CCI</x:v>
      </x:c>
      <x:c r="D962" s="2" t="str">
        <x:v>全期</x:v>
      </x:c>
      <x:c r="E962" s="2" t="n">
        <x:v>131</x:v>
      </x:c>
      <x:c r="F962" s="2" t="str">
        <x:v>空</x:v>
      </x:c>
      <x:c r="G962" s="11" t="n">
        <x:v>45905.666666666664</x:v>
      </x:c>
      <x:c r="H962" s="11" t="n">
        <x:v>45905.833333333336</x:v>
      </x:c>
      <x:c r="I962" s="11" t="n">
        <x:v>45907.49998842592</x:v>
      </x:c>
      <x:c r="J962" s="9" t="n">
        <x:v>112299.6</x:v>
      </x:c>
      <x:c r="K962" s="9" t="n">
        <x:v>110579.8</x:v>
      </x:c>
      <x:c r="L962" s="9" t="n">
        <x:v>112277.14008000001</x:v>
      </x:c>
      <x:c r="M962" s="9" t="n">
        <x:v>110601.91596</x:v>
      </x:c>
      <x:c r="N962" s="10" t="n">
        <x:f>IF(F962="多",1,-1)*(K962/J962-1)</x:f>
        <x:v>0.015314391146540207</x:v>
      </x:c>
      <x:c r="O962" s="10" t="n">
        <x:f>IF(F962="多",1,-1)*(M962/L962-1)</x:f>
        <x:v>0.014920438112392076</x:v>
      </x:c>
      <x:c r="P962" s="10" t="n">
        <x:v>0.000992539780943804</x:v>
      </x:c>
      <x:c r="Q962" s="10" t="n">
        <x:v>-0.00021575324520859668</x:v>
      </x:c>
      <x:c r="R962" s="10" t="n">
        <x:f>O962-P962-Q962</x:f>
        <x:v>0.01414365157665687</x:v>
      </x:c>
      <x:c r="S962" s="9" t="n">
        <x:f>V961</x:f>
        <x:v>4974.800772051671</x:v>
      </x:c>
      <x:c r="T962" s="9" t="n">
        <x:f>S962/(1+'回测计划'!$B$33)</x:f>
        <x:v>4972.3146147442985</x:v>
      </x:c>
      <x:c r="U962" s="9" t="n">
        <x:f>T962*R962</x:f>
        <x:v>70.3266854404622</x:v>
      </x:c>
      <x:c r="V962" s="9" t="n">
        <x:f>S962+U962</x:f>
        <x:v>5045.127457492133</x:v>
      </x:c>
      <x:c r="W962" s="2" t="n">
        <x:f>IF(N962&gt;0,1,0)</x:f>
        <x:v>1</x:v>
      </x:c>
      <x:c r="X962" s="2" t="n">
        <x:f>IF(U962&gt;0,1,0)</x:f>
        <x:v>1</x:v>
      </x:c>
      <x:c r="Y962" s="9" t="n">
        <x:f>MAX(U962,0)</x:f>
        <x:v>70.3266854404622</x:v>
      </x:c>
      <x:c r="Z962" s="9" t="n">
        <x:f>-MIN(U962,0)</x:f>
        <x:v>0</x:v>
      </x:c>
    </x:row>
    <x:row r="963" ht="23" customHeight="1">
      <x:c r="A963" s="2" t="str">
        <x:v>4H-CCI-全期</x:v>
      </x:c>
      <x:c r="B963" s="2" t="str">
        <x:v>4H</x:v>
      </x:c>
      <x:c r="C963" s="2" t="str">
        <x:v>CCI</x:v>
      </x:c>
      <x:c r="D963" s="2" t="str">
        <x:v>全期</x:v>
      </x:c>
      <x:c r="E963" s="2" t="n">
        <x:v>132</x:v>
      </x:c>
      <x:c r="F963" s="2" t="str">
        <x:v>空</x:v>
      </x:c>
      <x:c r="G963" s="11" t="n">
        <x:v>45917.166666666664</x:v>
      </x:c>
      <x:c r="H963" s="11" t="n">
        <x:v>45917.333333333336</x:v>
      </x:c>
      <x:c r="I963" s="11" t="n">
        <x:v>45918.99998842592</x:v>
      </x:c>
      <x:c r="J963" s="9" t="n">
        <x:v>116747.3</x:v>
      </x:c>
      <x:c r="K963" s="9" t="n">
        <x:v>117530.3</x:v>
      </x:c>
      <x:c r="L963" s="9" t="n">
        <x:v>116723.95054</x:v>
      </x:c>
      <x:c r="M963" s="9" t="n">
        <x:v>117553.80606</x:v>
      </x:c>
      <x:c r="N963" s="10" t="n">
        <x:f>IF(F963="多",1,-1)*(K963/J963-1)</x:f>
        <x:v>-0.006706793219200868</x:v>
      </x:c>
      <x:c r="O963" s="10" t="n">
        <x:f>IF(F963="多",1,-1)*(M963/L963-1)</x:f>
        <x:v>-0.007109556489142355</x:v>
      </x:c>
      <x:c r="P963" s="10" t="n">
        <x:v>0.0010035547782445713</x:v>
      </x:c>
      <x:c r="Q963" s="10" t="n">
        <x:v>-0.0003557730781638157</x:v>
      </x:c>
      <x:c r="R963" s="10" t="n">
        <x:f>O963-P963-Q963</x:f>
        <x:v>-0.00775733818922311</x:v>
      </x:c>
      <x:c r="S963" s="9" t="n">
        <x:f>V962</x:f>
        <x:v>5045.127457492133</x:v>
      </x:c>
      <x:c r="T963" s="9" t="n">
        <x:f>S963/(1+'回测计划'!$B$33)</x:f>
        <x:v>5042.606154414925</x:v>
      </x:c>
      <x:c r="U963" s="9" t="n">
        <x:f>T963*R963</x:f>
        <x:v>-39.11720129485439</x:v>
      </x:c>
      <x:c r="V963" s="9" t="n">
        <x:f>S963+U963</x:f>
        <x:v>5006.010256197278</x:v>
      </x:c>
      <x:c r="W963" s="2" t="n">
        <x:f>IF(N963&gt;0,1,0)</x:f>
        <x:v>0</x:v>
      </x:c>
      <x:c r="X963" s="2" t="n">
        <x:f>IF(U963&gt;0,1,0)</x:f>
        <x:v>0</x:v>
      </x:c>
      <x:c r="Y963" s="9" t="n">
        <x:f>MAX(U963,0)</x:f>
        <x:v>0</x:v>
      </x:c>
      <x:c r="Z963" s="9" t="n">
        <x:f>-MIN(U963,0)</x:f>
        <x:v>39.11720129485439</x:v>
      </x:c>
    </x:row>
    <x:row r="964" ht="23" customHeight="1">
      <x:c r="A964" s="2" t="str">
        <x:v>4H-CCI-全期</x:v>
      </x:c>
      <x:c r="B964" s="2" t="str">
        <x:v>4H</x:v>
      </x:c>
      <x:c r="C964" s="2" t="str">
        <x:v>CCI</x:v>
      </x:c>
      <x:c r="D964" s="2" t="str">
        <x:v>全期</x:v>
      </x:c>
      <x:c r="E964" s="2" t="n">
        <x:v>133</x:v>
      </x:c>
      <x:c r="F964" s="2" t="str">
        <x:v>多</x:v>
      </x:c>
      <x:c r="G964" s="11" t="n">
        <x:v>45925.833333333336</x:v>
      </x:c>
      <x:c r="H964" s="11" t="n">
        <x:v>45926.00000000001</x:v>
      </x:c>
      <x:c r="I964" s="11" t="n">
        <x:v>45927.666655092595</x:v>
      </x:c>
      <x:c r="J964" s="9" t="n">
        <x:v>111538.4</x:v>
      </x:c>
      <x:c r="K964" s="9" t="n">
        <x:v>109354.8</x:v>
      </x:c>
      <x:c r="L964" s="9" t="n">
        <x:v>111560.70767999999</x:v>
      </x:c>
      <x:c r="M964" s="9" t="n">
        <x:v>109332.92904</x:v>
      </x:c>
      <x:c r="N964" s="10" t="n">
        <x:f>IF(F964="多",1,-1)*(K964/J964-1)</x:f>
        <x:v>-0.019577114249442307</x:v>
      </x:c>
      <x:c r="O964" s="10" t="n">
        <x:f>IF(F964="多",1,-1)*(M964/L964-1)</x:f>
        <x:v>-0.01996920498559529</x:v>
      </x:c>
      <x:c r="P964" s="10" t="n">
        <x:v>0.0009900153975072024</x:v>
      </x:c>
      <x:c r="Q964" s="10" t="n">
        <x:v>0.00014867184049602753</x:v>
      </x:c>
      <x:c r="R964" s="10" t="n">
        <x:f>O964-P964-Q964</x:f>
        <x:v>-0.021107892223598518</x:v>
      </x:c>
      <x:c r="S964" s="9" t="n">
        <x:f>V963</x:f>
        <x:v>5006.010256197278</x:v>
      </x:c>
      <x:c r="T964" s="9" t="n">
        <x:f>S964/(1+'回测计划'!$B$33)</x:f>
        <x:v>5003.508501946305</x:v>
      </x:c>
      <x:c r="U964" s="9" t="n">
        <x:f>T964*R964</x:f>
        <x:v>-105.61351819894148</x:v>
      </x:c>
      <x:c r="V964" s="9" t="n">
        <x:f>S964+U964</x:f>
        <x:v>4900.396737998337</x:v>
      </x:c>
      <x:c r="W964" s="2" t="n">
        <x:f>IF(N964&gt;0,1,0)</x:f>
        <x:v>0</x:v>
      </x:c>
      <x:c r="X964" s="2" t="n">
        <x:f>IF(U964&gt;0,1,0)</x:f>
        <x:v>0</x:v>
      </x:c>
      <x:c r="Y964" s="9" t="n">
        <x:f>MAX(U964,0)</x:f>
        <x:v>0</x:v>
      </x:c>
      <x:c r="Z964" s="9" t="n">
        <x:f>-MIN(U964,0)</x:f>
        <x:v>105.61351819894148</x:v>
      </x:c>
    </x:row>
    <x:row r="965" ht="23" customHeight="1">
      <x:c r="A965" s="2" t="str">
        <x:v>4H-CCI-全期</x:v>
      </x:c>
      <x:c r="B965" s="2" t="str">
        <x:v>4H</x:v>
      </x:c>
      <x:c r="C965" s="2" t="str">
        <x:v>CCI</x:v>
      </x:c>
      <x:c r="D965" s="2" t="str">
        <x:v>全期</x:v>
      </x:c>
      <x:c r="E965" s="2" t="n">
        <x:v>134</x:v>
      </x:c>
      <x:c r="F965" s="2" t="str">
        <x:v>空</x:v>
      </x:c>
      <x:c r="G965" s="11" t="n">
        <x:v>45937.00000000001</x:v>
      </x:c>
      <x:c r="H965" s="11" t="n">
        <x:v>45937.166666666664</x:v>
      </x:c>
      <x:c r="I965" s="11" t="n">
        <x:v>45938.833321759266</x:v>
      </x:c>
      <x:c r="J965" s="9" t="n">
        <x:v>125357.3</x:v>
      </x:c>
      <x:c r="K965" s="9" t="n">
        <x:v>122825.7</x:v>
      </x:c>
      <x:c r="L965" s="9" t="n">
        <x:v>125332.22854000001</x:v>
      </x:c>
      <x:c r="M965" s="9" t="n">
        <x:v>122850.26513999999</x:v>
      </x:c>
      <x:c r="N965" s="10" t="n">
        <x:f>IF(F965="多",1,-1)*(K965/J965-1)</x:f>
        <x:v>0.020195074399336987</x:v>
      </x:c>
      <x:c r="O965" s="10" t="n">
        <x:f>IF(F965="多",1,-1)*(M965/L965-1)</x:f>
        <x:v>0.019803074029022816</x:v>
      </x:c>
      <x:c r="P965" s="10" t="n">
        <x:v>0.0009900984629854885</x:v>
      </x:c>
      <x:c r="Q965" s="10" t="n">
        <x:v>-0.00036613317480605574</x:v>
      </x:c>
      <x:c r="R965" s="10" t="n">
        <x:f>O965-P965-Q965</x:f>
        <x:v>0.019179108740843383</x:v>
      </x:c>
      <x:c r="S965" s="9" t="n">
        <x:f>V964</x:f>
        <x:v>4900.396737998337</x:v>
      </x:c>
      <x:c r="T965" s="9" t="n">
        <x:f>S965/(1+'回测计划'!$B$33)</x:f>
        <x:v>4897.947764116279</x:v>
      </x:c>
      <x:c r="U965" s="9" t="n">
        <x:f>T965*R965</x:f>
        <x:v>93.93827277495684</x:v>
      </x:c>
      <x:c r="V965" s="9" t="n">
        <x:f>S965+U965</x:f>
        <x:v>4994.335010773294</x:v>
      </x:c>
      <x:c r="W965" s="2" t="n">
        <x:f>IF(N965&gt;0,1,0)</x:f>
        <x:v>1</x:v>
      </x:c>
      <x:c r="X965" s="2" t="n">
        <x:f>IF(U965&gt;0,1,0)</x:f>
        <x:v>1</x:v>
      </x:c>
      <x:c r="Y965" s="9" t="n">
        <x:f>MAX(U965,0)</x:f>
        <x:v>93.93827277495684</x:v>
      </x:c>
      <x:c r="Z965" s="9" t="n">
        <x:f>-MIN(U965,0)</x:f>
        <x:v>0</x:v>
      </x:c>
    </x:row>
    <x:row r="966" ht="23" customHeight="1">
      <x:c r="A966" s="2" t="str">
        <x:v>4H-CCI-全期</x:v>
      </x:c>
      <x:c r="B966" s="2" t="str">
        <x:v>4H</x:v>
      </x:c>
      <x:c r="C966" s="2" t="str">
        <x:v>CCI</x:v>
      </x:c>
      <x:c r="D966" s="2" t="str">
        <x:v>全期</x:v>
      </x:c>
      <x:c r="E966" s="2" t="n">
        <x:v>135</x:v>
      </x:c>
      <x:c r="F966" s="2" t="str">
        <x:v>多</x:v>
      </x:c>
      <x:c r="G966" s="11" t="n">
        <x:v>45940.166666666664</x:v>
      </x:c>
      <x:c r="H966" s="11" t="n">
        <x:v>45940.333333333336</x:v>
      </x:c>
      <x:c r="I966" s="11" t="n">
        <x:v>45941.99998842592</x:v>
      </x:c>
      <x:c r="J966" s="9" t="n">
        <x:v>121579.4</x:v>
      </x:c>
      <x:c r="K966" s="9" t="n">
        <x:v>111744.4</x:v>
      </x:c>
      <x:c r="L966" s="9" t="n">
        <x:v>121603.71587999999</x:v>
      </x:c>
      <x:c r="M966" s="9" t="n">
        <x:v>111722.05112</x:v>
      </x:c>
      <x:c r="N966" s="10" t="n">
        <x:f>IF(F966="多",1,-1)*(K966/J966-1)</x:f>
        <x:v>-0.08089363823147677</x:v>
      </x:c>
      <x:c r="O966" s="10" t="n">
        <x:f>IF(F966="多",1,-1)*(M966/L966-1)</x:f>
        <x:v>-0.08126120726237784</x:v>
      </x:c>
      <x:c r="P966" s="10" t="n">
        <x:v>0.000959369396368811</x:v>
      </x:c>
      <x:c r="Q966" s="10" t="n">
        <x:v>0.00023973993860573807</x:v>
      </x:c>
      <x:c r="R966" s="10" t="n">
        <x:f>O966-P966-Q966</x:f>
        <x:v>-0.0824603165973524</x:v>
      </x:c>
      <x:c r="S966" s="9" t="n">
        <x:f>V965</x:f>
        <x:v>4994.335010773294</x:v>
      </x:c>
      <x:c r="T966" s="9" t="n">
        <x:f>S966/(1+'回测计划'!$B$33)</x:f>
        <x:v>4991.83909122768</x:v>
      </x:c>
      <x:c r="U966" s="9" t="n">
        <x:f>T966*R966</x:f>
        <x:v>-411.6286318656744</x:v>
      </x:c>
      <x:c r="V966" s="9" t="n">
        <x:f>S966+U966</x:f>
        <x:v>4582.70637890762</x:v>
      </x:c>
      <x:c r="W966" s="2" t="n">
        <x:f>IF(N966&gt;0,1,0)</x:f>
        <x:v>0</x:v>
      </x:c>
      <x:c r="X966" s="2" t="n">
        <x:f>IF(U966&gt;0,1,0)</x:f>
        <x:v>0</x:v>
      </x:c>
      <x:c r="Y966" s="9" t="n">
        <x:f>MAX(U966,0)</x:f>
        <x:v>0</x:v>
      </x:c>
      <x:c r="Z966" s="9" t="n">
        <x:f>-MIN(U966,0)</x:f>
        <x:v>411.6286318656744</x:v>
      </x:c>
    </x:row>
    <x:row r="967" ht="23" customHeight="1">
      <x:c r="A967" s="2" t="str">
        <x:v>4H-CCI-全期</x:v>
      </x:c>
      <x:c r="B967" s="2" t="str">
        <x:v>4H</x:v>
      </x:c>
      <x:c r="C967" s="2" t="str">
        <x:v>CCI</x:v>
      </x:c>
      <x:c r="D967" s="2" t="str">
        <x:v>全期</x:v>
      </x:c>
      <x:c r="E967" s="2" t="n">
        <x:v>136</x:v>
      </x:c>
      <x:c r="F967" s="2" t="str">
        <x:v>多</x:v>
      </x:c>
      <x:c r="G967" s="11" t="n">
        <x:v>45946.00000000001</x:v>
      </x:c>
      <x:c r="H967" s="11" t="n">
        <x:v>45946.166666666664</x:v>
      </x:c>
      <x:c r="I967" s="11" t="n">
        <x:v>45947.833321759266</x:v>
      </x:c>
      <x:c r="J967" s="9" t="n">
        <x:v>111202.7</x:v>
      </x:c>
      <x:c r="K967" s="9" t="n">
        <x:v>105610.5</x:v>
      </x:c>
      <x:c r="L967" s="9" t="n">
        <x:v>111224.94054</x:v>
      </x:c>
      <x:c r="M967" s="9" t="n">
        <x:v>105589.3779</x:v>
      </x:c>
      <x:c r="N967" s="10" t="n">
        <x:f>IF(F967="多",1,-1)*(K967/J967-1)</x:f>
        <x:v>-0.05028834731530796</x:v>
      </x:c>
      <x:c r="O967" s="10" t="n">
        <x:f>IF(F967="多",1,-1)*(M967/L967-1)</x:f>
        <x:v>-0.05066815601464192</x:v>
      </x:c>
      <x:c r="P967" s="10" t="n">
        <x:v>0.000974665921992679</x:v>
      </x:c>
      <x:c r="Q967" s="10" t="n">
        <x:v>-0.00008753214350456527</x:v>
      </x:c>
      <x:c r="R967" s="10" t="n">
        <x:f>O967-P967-Q967</x:f>
        <x:v>-0.05155528979313003</x:v>
      </x:c>
      <x:c r="S967" s="9" t="n">
        <x:f>V966</x:f>
        <x:v>4582.70637890762</x:v>
      </x:c>
      <x:c r="T967" s="9" t="n">
        <x:f>S967/(1+'回测计划'!$B$33)</x:f>
        <x:v>4580.416170822209</x:v>
      </x:c>
      <x:c r="U967" s="9" t="n">
        <x:f>T967*R967</x:f>
        <x:v>-236.144683059878</x:v>
      </x:c>
      <x:c r="V967" s="9" t="n">
        <x:f>S967+U967</x:f>
        <x:v>4346.561695847742</x:v>
      </x:c>
      <x:c r="W967" s="2" t="n">
        <x:f>IF(N967&gt;0,1,0)</x:f>
        <x:v>0</x:v>
      </x:c>
      <x:c r="X967" s="2" t="n">
        <x:f>IF(U967&gt;0,1,0)</x:f>
        <x:v>0</x:v>
      </x:c>
      <x:c r="Y967" s="9" t="n">
        <x:f>MAX(U967,0)</x:f>
        <x:v>0</x:v>
      </x:c>
      <x:c r="Z967" s="9" t="n">
        <x:f>-MIN(U967,0)</x:f>
        <x:v>236.144683059878</x:v>
      </x:c>
    </x:row>
    <x:row r="968" ht="23" customHeight="1">
      <x:c r="A968" s="2" t="str">
        <x:v>4H-CCI-全期</x:v>
      </x:c>
      <x:c r="B968" s="2" t="str">
        <x:v>4H</x:v>
      </x:c>
      <x:c r="C968" s="2" t="str">
        <x:v>CCI</x:v>
      </x:c>
      <x:c r="D968" s="2" t="str">
        <x:v>全期</x:v>
      </x:c>
      <x:c r="E968" s="2" t="n">
        <x:v>137</x:v>
      </x:c>
      <x:c r="F968" s="2" t="str">
        <x:v>多</x:v>
      </x:c>
      <x:c r="G968" s="11" t="n">
        <x:v>45952.833333333336</x:v>
      </x:c>
      <x:c r="H968" s="11" t="n">
        <x:v>45953.00000000001</x:v>
      </x:c>
      <x:c r="I968" s="11" t="n">
        <x:v>45954.666655092595</x:v>
      </x:c>
      <x:c r="J968" s="9" t="n">
        <x:v>108369.8</x:v>
      </x:c>
      <x:c r="K968" s="9" t="n">
        <x:v>111013.7</x:v>
      </x:c>
      <x:c r="L968" s="9" t="n">
        <x:v>108391.47396</x:v>
      </x:c>
      <x:c r="M968" s="9" t="n">
        <x:v>110991.49726</x:v>
      </x:c>
      <x:c r="N968" s="10" t="n">
        <x:f>IF(F968="多",1,-1)*(K968/J968-1)</x:f>
        <x:v>0.024397018357512845</x:v>
      </x:c>
      <x:c r="O968" s="10" t="n">
        <x:f>IF(F968="多",1,-1)*(M968/L968-1)</x:f>
        <x:v>0.023987341485544267</x:v>
      </x:c>
      <x:c r="P968" s="10" t="n">
        <x:v>0.0010119936707427722</x:v>
      </x:c>
      <x:c r="Q968" s="10" t="n">
        <x:v>0.00018962232825508178</x:v>
      </x:c>
      <x:c r="R968" s="10" t="n">
        <x:f>O968-P968-Q968</x:f>
        <x:v>0.02278572548654641</x:v>
      </x:c>
      <x:c r="S968" s="9" t="n">
        <x:f>V967</x:f>
        <x:v>4346.561695847742</x:v>
      </x:c>
      <x:c r="T968" s="9" t="n">
        <x:f>S968/(1+'回测计划'!$B$33)</x:f>
        <x:v>4344.389501097194</x:v>
      </x:c>
      <x:c r="U968" s="9" t="n">
        <x:f>T968*R968</x:f>
        <x:v>98.99006657863497</x:v>
      </x:c>
      <x:c r="V968" s="9" t="n">
        <x:f>S968+U968</x:f>
        <x:v>4445.5517624263775</x:v>
      </x:c>
      <x:c r="W968" s="2" t="n">
        <x:f>IF(N968&gt;0,1,0)</x:f>
        <x:v>1</x:v>
      </x:c>
      <x:c r="X968" s="2" t="n">
        <x:f>IF(U968&gt;0,1,0)</x:f>
        <x:v>1</x:v>
      </x:c>
      <x:c r="Y968" s="9" t="n">
        <x:f>MAX(U968,0)</x:f>
        <x:v>98.99006657863497</x:v>
      </x:c>
      <x:c r="Z968" s="9" t="n">
        <x:f>-MIN(U968,0)</x:f>
        <x:v>0</x:v>
      </x:c>
    </x:row>
    <x:row r="969" ht="23" customHeight="1">
      <x:c r="A969" s="2" t="str">
        <x:v>4H-CCI-全期</x:v>
      </x:c>
      <x:c r="B969" s="2" t="str">
        <x:v>4H</x:v>
      </x:c>
      <x:c r="C969" s="2" t="str">
        <x:v>CCI</x:v>
      </x:c>
      <x:c r="D969" s="2" t="str">
        <x:v>全期</x:v>
      </x:c>
      <x:c r="E969" s="2" t="n">
        <x:v>138</x:v>
      </x:c>
      <x:c r="F969" s="2" t="str">
        <x:v>多</x:v>
      </x:c>
      <x:c r="G969" s="11" t="n">
        <x:v>45968.833333333336</x:v>
      </x:c>
      <x:c r="H969" s="11" t="n">
        <x:v>45969.00000000001</x:v>
      </x:c>
      <x:c r="I969" s="11" t="n">
        <x:v>45970.666655092595</x:v>
      </x:c>
      <x:c r="J969" s="9" t="n">
        <x:v>100758</x:v>
      </x:c>
      <x:c r="K969" s="9" t="n">
        <x:v>101898.2</x:v>
      </x:c>
      <x:c r="L969" s="9" t="n">
        <x:v>100778.1516</x:v>
      </x:c>
      <x:c r="M969" s="9" t="n">
        <x:v>101877.82036</x:v>
      </x:c>
      <x:c r="N969" s="10" t="n">
        <x:f>IF(F969="多",1,-1)*(K969/J969-1)</x:f>
        <x:v>0.0113162230294368</x:v>
      </x:c>
      <x:c r="O969" s="10" t="n">
        <x:f>IF(F969="多",1,-1)*(M969/L969-1)</x:f>
        <x:v>0.010911777429345015</x:v>
      </x:c>
      <x:c r="P969" s="10" t="n">
        <x:v>0.0010054558887146725</x:v>
      </x:c>
      <x:c r="Q969" s="10" t="n">
        <x:v>0.00021802856722266464</x:v>
      </x:c>
      <x:c r="R969" s="10" t="n">
        <x:f>O969-P969-Q969</x:f>
        <x:v>0.009688292973407679</x:v>
      </x:c>
      <x:c r="S969" s="9" t="n">
        <x:f>V968</x:f>
        <x:v>4445.5517624263775</x:v>
      </x:c>
      <x:c r="T969" s="9" t="n">
        <x:f>S969/(1+'回测计划'!$B$33)</x:f>
        <x:v>4443.330097377689</x:v>
      </x:c>
      <x:c r="U969" s="9" t="n">
        <x:f>T969*R969</x:f>
        <x:v>43.048283760955115</x:v>
      </x:c>
      <x:c r="V969" s="9" t="n">
        <x:f>S969+U969</x:f>
        <x:v>4488.600046187333</x:v>
      </x:c>
      <x:c r="W969" s="2" t="n">
        <x:f>IF(N969&gt;0,1,0)</x:f>
        <x:v>1</x:v>
      </x:c>
      <x:c r="X969" s="2" t="n">
        <x:f>IF(U969&gt;0,1,0)</x:f>
        <x:v>1</x:v>
      </x:c>
      <x:c r="Y969" s="9" t="n">
        <x:f>MAX(U969,0)</x:f>
        <x:v>43.048283760955115</x:v>
      </x:c>
      <x:c r="Z969" s="9" t="n">
        <x:f>-MIN(U969,0)</x:f>
        <x:v>0</x:v>
      </x:c>
    </x:row>
    <x:row r="970" ht="23" customHeight="1">
      <x:c r="A970" s="2" t="str">
        <x:v>4H-CCI-全期</x:v>
      </x:c>
      <x:c r="B970" s="2" t="str">
        <x:v>4H</x:v>
      </x:c>
      <x:c r="C970" s="2" t="str">
        <x:v>CCI</x:v>
      </x:c>
      <x:c r="D970" s="2" t="str">
        <x:v>全期</x:v>
      </x:c>
      <x:c r="E970" s="2" t="n">
        <x:v>139</x:v>
      </x:c>
      <x:c r="F970" s="2" t="str">
        <x:v>多</x:v>
      </x:c>
      <x:c r="G970" s="11" t="n">
        <x:v>45998.333333333336</x:v>
      </x:c>
      <x:c r="H970" s="11" t="n">
        <x:v>45998.50000000001</x:v>
      </x:c>
      <x:c r="I970" s="11" t="n">
        <x:v>46000.166655092595</x:v>
      </x:c>
      <x:c r="J970" s="9" t="n">
        <x:v>89675.7</x:v>
      </x:c>
      <x:c r="K970" s="9" t="n">
        <x:v>90073.6</x:v>
      </x:c>
      <x:c r="L970" s="9" t="n">
        <x:v>89693.63514</x:v>
      </x:c>
      <x:c r="M970" s="9" t="n">
        <x:v>90055.58528000001</x:v>
      </x:c>
      <x:c r="N970" s="10" t="n">
        <x:f>IF(F970="多",1,-1)*(K970/J970-1)</x:f>
        <x:v>0.004437099459496885</x:v>
      </x:c>
      <x:c r="O970" s="10" t="n">
        <x:f>IF(F970="多",1,-1)*(M970/L970-1)</x:f>
        <x:v>0.00403540495861332</x:v>
      </x:c>
      <x:c r="P970" s="10" t="n">
        <x:v>0.0010020177024793067</x:v>
      </x:c>
      <x:c r="Q970" s="10" t="n">
        <x:v>0.00016399640424656672</x:v>
      </x:c>
      <x:c r="R970" s="10" t="n">
        <x:f>O970-P970-Q970</x:f>
        <x:v>0.0028693908518874467</x:v>
      </x:c>
      <x:c r="S970" s="9" t="n">
        <x:f>V969</x:f>
        <x:v>4488.600046187333</x:v>
      </x:c>
      <x:c r="T970" s="9" t="n">
        <x:f>S970/(1+'回测计划'!$B$33)</x:f>
        <x:v>4486.356867753456</x:v>
      </x:c>
      <x:c r="U970" s="9" t="n">
        <x:f>T970*R970</x:f>
        <x:v>12.873111354634187</x:v>
      </x:c>
      <x:c r="V970" s="9" t="n">
        <x:f>S970+U970</x:f>
        <x:v>4501.473157541967</x:v>
      </x:c>
      <x:c r="W970" s="2" t="n">
        <x:f>IF(N970&gt;0,1,0)</x:f>
        <x:v>1</x:v>
      </x:c>
      <x:c r="X970" s="2" t="n">
        <x:f>IF(U970&gt;0,1,0)</x:f>
        <x:v>1</x:v>
      </x:c>
      <x:c r="Y970" s="9" t="n">
        <x:f>MAX(U970,0)</x:f>
        <x:v>12.873111354634187</x:v>
      </x:c>
      <x:c r="Z970" s="9" t="n">
        <x:f>-MIN(U970,0)</x:f>
        <x:v>0</x:v>
      </x:c>
    </x:row>
    <x:row r="971" ht="23" customHeight="1">
      <x:c r="A971" s="2" t="str">
        <x:v>4H-CCI-全期</x:v>
      </x:c>
      <x:c r="B971" s="2" t="str">
        <x:v>4H</x:v>
      </x:c>
      <x:c r="C971" s="2" t="str">
        <x:v>CCI</x:v>
      </x:c>
      <x:c r="D971" s="2" t="str">
        <x:v>全期</x:v>
      </x:c>
      <x:c r="E971" s="2" t="n">
        <x:v>140</x:v>
      </x:c>
      <x:c r="F971" s="2" t="str">
        <x:v>多</x:v>
      </x:c>
      <x:c r="G971" s="11" t="n">
        <x:v>46014.166666666664</x:v>
      </x:c>
      <x:c r="H971" s="11" t="n">
        <x:v>46014.333333333336</x:v>
      </x:c>
      <x:c r="I971" s="11" t="n">
        <x:v>46015.99998842592</x:v>
      </x:c>
      <x:c r="J971" s="9" t="n">
        <x:v>88581.5</x:v>
      </x:c>
      <x:c r="K971" s="9" t="n">
        <x:v>87012</x:v>
      </x:c>
      <x:c r="L971" s="9" t="n">
        <x:v>88599.2163</x:v>
      </x:c>
      <x:c r="M971" s="9" t="n">
        <x:v>86994.59760000001</x:v>
      </x:c>
      <x:c r="N971" s="10" t="n">
        <x:f>IF(F971="多",1,-1)*(K971/J971-1)</x:f>
        <x:v>-0.01771814656559212</x:v>
      </x:c>
      <x:c r="O971" s="10" t="n">
        <x:f>IF(F971="多",1,-1)*(M971/L971-1)</x:f>
        <x:v>-0.018110980740130955</x:v>
      </x:c>
      <x:c r="P971" s="10" t="n">
        <x:v>0.0009909445096299345</x:v>
      </x:c>
      <x:c r="Q971" s="10" t="n">
        <x:v>0.00025100212109959797</x:v>
      </x:c>
      <x:c r="R971" s="10" t="n">
        <x:f>O971-P971-Q971</x:f>
        <x:v>-0.01935292737086049</x:v>
      </x:c>
      <x:c r="S971" s="9" t="n">
        <x:f>V970</x:f>
        <x:v>4501.473157541967</x:v>
      </x:c>
      <x:c r="T971" s="9" t="n">
        <x:f>S971/(1+'回测计划'!$B$33)</x:f>
        <x:v>4499.223545769083</x:v>
      </x:c>
      <x:c r="U971" s="9" t="n">
        <x:f>T971*R971</x:f>
        <x:v>-87.07314650653447</x:v>
      </x:c>
      <x:c r="V971" s="9" t="n">
        <x:f>S971+U971</x:f>
        <x:v>4414.400011035433</x:v>
      </x:c>
      <x:c r="W971" s="2" t="n">
        <x:f>IF(N971&gt;0,1,0)</x:f>
        <x:v>0</x:v>
      </x:c>
      <x:c r="X971" s="2" t="n">
        <x:f>IF(U971&gt;0,1,0)</x:f>
        <x:v>0</x:v>
      </x:c>
      <x:c r="Y971" s="9" t="n">
        <x:f>MAX(U971,0)</x:f>
        <x:v>0</x:v>
      </x:c>
      <x:c r="Z971" s="9" t="n">
        <x:f>-MIN(U971,0)</x:f>
        <x:v>87.07314650653447</x:v>
      </x:c>
    </x:row>
    <x:row r="972" ht="23" customHeight="1">
      <x:c r="A972" s="2" t="str">
        <x:v>4H-CCI-全期</x:v>
      </x:c>
      <x:c r="B972" s="2" t="str">
        <x:v>4H</x:v>
      </x:c>
      <x:c r="C972" s="2" t="str">
        <x:v>CCI</x:v>
      </x:c>
      <x:c r="D972" s="2" t="str">
        <x:v>全期</x:v>
      </x:c>
      <x:c r="E972" s="2" t="n">
        <x:v>141</x:v>
      </x:c>
      <x:c r="F972" s="2" t="str">
        <x:v>空</x:v>
      </x:c>
      <x:c r="G972" s="11" t="n">
        <x:v>46025.50000000001</x:v>
      </x:c>
      <x:c r="H972" s="11" t="n">
        <x:v>46025.666666666664</x:v>
      </x:c>
      <x:c r="I972" s="11" t="n">
        <x:v>46027.333321759266</x:v>
      </x:c>
      <x:c r="J972" s="9" t="n">
        <x:v>89535.9</x:v>
      </x:c>
      <x:c r="K972" s="9" t="n">
        <x:v>91497.1</x:v>
      </x:c>
      <x:c r="L972" s="9" t="n">
        <x:v>89517.99282</x:v>
      </x:c>
      <x:c r="M972" s="9" t="n">
        <x:v>91515.39942</x:v>
      </x:c>
      <x:c r="N972" s="10" t="n">
        <x:f>IF(F972="多",1,-1)*(K972/J972-1)</x:f>
        <x:v>-0.021904063062972545</x:v>
      </x:c>
      <x:c r="O972" s="10" t="n">
        <x:f>IF(F972="多",1,-1)*(M972/L972-1)</x:f>
        <x:v>-0.022312906456876558</x:v>
      </x:c>
      <x:c r="P972" s="10" t="n">
        <x:v>0.0010111564532284383</x:v>
      </x:c>
      <x:c r="Q972" s="10" t="n">
        <x:v>-0.0002703689739407358</x:v>
      </x:c>
      <x:c r="R972" s="10" t="n">
        <x:f>O972-P972-Q972</x:f>
        <x:v>-0.02305369393616426</x:v>
      </x:c>
      <x:c r="S972" s="9" t="n">
        <x:f>V971</x:f>
        <x:v>4414.400011035433</x:v>
      </x:c>
      <x:c r="T972" s="9" t="n">
        <x:f>S972/(1+'回测计划'!$B$33)</x:f>
        <x:v>4412.193914078393</x:v>
      </x:c>
      <x:c r="U972" s="9" t="n">
        <x:f>T972*R972</x:f>
        <x:v>-101.71736808216991</x:v>
      </x:c>
      <x:c r="V972" s="9" t="n">
        <x:f>S972+U972</x:f>
        <x:v>4312.682642953263</x:v>
      </x:c>
      <x:c r="W972" s="2" t="n">
        <x:f>IF(N972&gt;0,1,0)</x:f>
        <x:v>0</x:v>
      </x:c>
      <x:c r="X972" s="2" t="n">
        <x:f>IF(U972&gt;0,1,0)</x:f>
        <x:v>0</x:v>
      </x:c>
      <x:c r="Y972" s="9" t="n">
        <x:f>MAX(U972,0)</x:f>
        <x:v>0</x:v>
      </x:c>
      <x:c r="Z972" s="9" t="n">
        <x:f>-MIN(U972,0)</x:f>
        <x:v>101.71736808216991</x:v>
      </x:c>
    </x:row>
    <x:row r="973" ht="23" customHeight="1">
      <x:c r="A973" s="2" t="str">
        <x:v>4H-CCI-全期</x:v>
      </x:c>
      <x:c r="B973" s="2" t="str">
        <x:v>4H</x:v>
      </x:c>
      <x:c r="C973" s="2" t="str">
        <x:v>CCI</x:v>
      </x:c>
      <x:c r="D973" s="2" t="str">
        <x:v>全期</x:v>
      </x:c>
      <x:c r="E973" s="2" t="n">
        <x:v>142</x:v>
      </x:c>
      <x:c r="F973" s="2" t="str">
        <x:v>空</x:v>
      </x:c>
      <x:c r="G973" s="11" t="n">
        <x:v>46027.50000000001</x:v>
      </x:c>
      <x:c r="H973" s="11" t="n">
        <x:v>46027.666666666664</x:v>
      </x:c>
      <x:c r="I973" s="11" t="n">
        <x:v>46029.333321759266</x:v>
      </x:c>
      <x:c r="J973" s="9" t="n">
        <x:v>92492.1</x:v>
      </x:c>
      <x:c r="K973" s="9" t="n">
        <x:v>93708</x:v>
      </x:c>
      <x:c r="L973" s="9" t="n">
        <x:v>92473.60158</x:v>
      </x:c>
      <x:c r="M973" s="9" t="n">
        <x:v>93726.7416</x:v>
      </x:c>
      <x:c r="N973" s="10" t="n">
        <x:f>IF(F973="多",1,-1)*(K973/J973-1)</x:f>
        <x:v>-0.013145987603265574</x:v>
      </x:c>
      <x:c r="O973" s="10" t="n">
        <x:f>IF(F973="多",1,-1)*(M973/L973-1)</x:f>
        <x:v>-0.013551327066199326</x:v>
      </x:c>
      <x:c r="P973" s="10" t="n">
        <x:v>0.0010067756635331</x:v>
      </x:c>
      <x:c r="Q973" s="10" t="n">
        <x:v>-0.00012009708703668343</x:v>
      </x:c>
      <x:c r="R973" s="10" t="n">
        <x:f>O973-P973-Q973</x:f>
        <x:v>-0.014438005642695742</x:v>
      </x:c>
      <x:c r="S973" s="9" t="n">
        <x:f>V972</x:f>
        <x:v>4312.682642953263</x:v>
      </x:c>
      <x:c r="T973" s="9" t="n">
        <x:f>S973/(1+'回测计划'!$B$33)</x:f>
        <x:v>4310.527379263632</x:v>
      </x:c>
      <x:c r="U973" s="9" t="n">
        <x:f>T973*R973</x:f>
        <x:v>-62.235418624802804</x:v>
      </x:c>
      <x:c r="V973" s="9" t="n">
        <x:f>S973+U973</x:f>
        <x:v>4250.44722432846</x:v>
      </x:c>
      <x:c r="W973" s="2" t="n">
        <x:f>IF(N973&gt;0,1,0)</x:f>
        <x:v>0</x:v>
      </x:c>
      <x:c r="X973" s="2" t="n">
        <x:f>IF(U973&gt;0,1,0)</x:f>
        <x:v>0</x:v>
      </x:c>
      <x:c r="Y973" s="9" t="n">
        <x:f>MAX(U973,0)</x:f>
        <x:v>0</x:v>
      </x:c>
      <x:c r="Z973" s="9" t="n">
        <x:f>-MIN(U973,0)</x:f>
        <x:v>62.235418624802804</x:v>
      </x:c>
    </x:row>
    <x:row r="974" ht="23" customHeight="1">
      <x:c r="A974" s="2" t="str">
        <x:v>4H-CCI-全期</x:v>
      </x:c>
      <x:c r="B974" s="2" t="str">
        <x:v>4H</x:v>
      </x:c>
      <x:c r="C974" s="2" t="str">
        <x:v>CCI</x:v>
      </x:c>
      <x:c r="D974" s="2" t="str">
        <x:v>全期</x:v>
      </x:c>
      <x:c r="E974" s="2" t="n">
        <x:v>143</x:v>
      </x:c>
      <x:c r="F974" s="2" t="str">
        <x:v>多</x:v>
      </x:c>
      <x:c r="G974" s="11" t="n">
        <x:v>46052.00000000001</x:v>
      </x:c>
      <x:c r="H974" s="11" t="n">
        <x:v>46052.166666666664</x:v>
      </x:c>
      <x:c r="I974" s="11" t="n">
        <x:v>46053.833321759266</x:v>
      </x:c>
      <x:c r="J974" s="9" t="n">
        <x:v>83979.5</x:v>
      </x:c>
      <x:c r="K974" s="9" t="n">
        <x:v>82983.2</x:v>
      </x:c>
      <x:c r="L974" s="9" t="n">
        <x:v>83996.2959</x:v>
      </x:c>
      <x:c r="M974" s="9" t="n">
        <x:v>82966.60336</x:v>
      </x:c>
      <x:c r="N974" s="10" t="n">
        <x:f>IF(F974="多",1,-1)*(K974/J974-1)</x:f>
        <x:v>-0.011863609571383549</x:v>
      </x:c>
      <x:c r="O974" s="10" t="n">
        <x:f>IF(F974="多",1,-1)*(M974/L974-1)</x:f>
        <x:v>-0.012258785092450819</x:v>
      </x:c>
      <x:c r="P974" s="10" t="n">
        <x:v>0.0009938706074537746</x:v>
      </x:c>
      <x:c r="Q974" s="10" t="n">
        <x:v>0.00019751799270067044</x:v>
      </x:c>
      <x:c r="R974" s="10" t="n">
        <x:f>O974-P974-Q974</x:f>
        <x:v>-0.013450173692605264</x:v>
      </x:c>
      <x:c r="S974" s="9" t="n">
        <x:f>V973</x:f>
        <x:v>4250.44722432846</x:v>
      </x:c>
      <x:c r="T974" s="9" t="n">
        <x:f>S974/(1+'回测计划'!$B$33)</x:f>
        <x:v>4248.3230627970615</x:v>
      </x:c>
      <x:c r="U974" s="9" t="n">
        <x:f>T974*R974</x:f>
        <x:v>-57.14068309692126</x:v>
      </x:c>
      <x:c r="V974" s="9" t="n">
        <x:f>S974+U974</x:f>
        <x:v>4193.306541231539</x:v>
      </x:c>
      <x:c r="W974" s="2" t="n">
        <x:f>IF(N974&gt;0,1,0)</x:f>
        <x:v>0</x:v>
      </x:c>
      <x:c r="X974" s="2" t="n">
        <x:f>IF(U974&gt;0,1,0)</x:f>
        <x:v>0</x:v>
      </x:c>
      <x:c r="Y974" s="9" t="n">
        <x:f>MAX(U974,0)</x:f>
        <x:v>0</x:v>
      </x:c>
      <x:c r="Z974" s="9" t="n">
        <x:f>-MIN(U974,0)</x:f>
        <x:v>57.14068309692126</x:v>
      </x:c>
    </x:row>
    <x:row r="975" ht="23" customHeight="1">
      <x:c r="A975" s="2" t="str">
        <x:v>4H-CCI-全期</x:v>
      </x:c>
      <x:c r="B975" s="2" t="str">
        <x:v>4H</x:v>
      </x:c>
      <x:c r="C975" s="2" t="str">
        <x:v>CCI</x:v>
      </x:c>
      <x:c r="D975" s="2" t="str">
        <x:v>全期</x:v>
      </x:c>
      <x:c r="E975" s="2" t="n">
        <x:v>144</x:v>
      </x:c>
      <x:c r="F975" s="2" t="str">
        <x:v>多</x:v>
      </x:c>
      <x:c r="G975" s="11" t="n">
        <x:v>46071.00000000001</x:v>
      </x:c>
      <x:c r="H975" s="11" t="n">
        <x:v>46071.166666666664</x:v>
      </x:c>
      <x:c r="I975" s="11" t="n">
        <x:v>46072.833321759266</x:v>
      </x:c>
      <x:c r="J975" s="9" t="n">
        <x:v>67766.9</x:v>
      </x:c>
      <x:c r="K975" s="9" t="n">
        <x:v>66468.9</x:v>
      </x:c>
      <x:c r="L975" s="9" t="n">
        <x:v>67780.45337999999</x:v>
      </x:c>
      <x:c r="M975" s="9" t="n">
        <x:v>66455.60622</x:v>
      </x:c>
      <x:c r="N975" s="10" t="n">
        <x:f>IF(F975="多",1,-1)*(K975/J975-1)</x:f>
        <x:v>-0.019153893715073256</x:v>
      </x:c>
      <x:c r="O975" s="10" t="n">
        <x:f>IF(F975="多",1,-1)*(M975/L975-1)</x:f>
        <x:v>-0.019546153705588987</x:v>
      </x:c>
      <x:c r="P975" s="10" t="n">
        <x:v>0.0009902269231472055</x:v>
      </x:c>
      <x:c r="Q975" s="10" t="n">
        <x:v>0.00005385471437559646</x:v>
      </x:c>
      <x:c r="R975" s="10" t="n">
        <x:f>O975-P975-Q975</x:f>
        <x:v>-0.020590235343111787</x:v>
      </x:c>
      <x:c r="S975" s="9" t="n">
        <x:f>V974</x:f>
        <x:v>4193.306541231539</x:v>
      </x:c>
      <x:c r="T975" s="9" t="n">
        <x:f>S975/(1+'回测计划'!$B$33)</x:f>
        <x:v>4191.210935763657</x:v>
      </x:c>
      <x:c r="U975" s="9" t="n">
        <x:f>T975*R975</x:f>
        <x:v>-86.29801953999748</x:v>
      </x:c>
      <x:c r="V975" s="9" t="n">
        <x:f>S975+U975</x:f>
        <x:v>4107.008521691541</x:v>
      </x:c>
      <x:c r="W975" s="2" t="n">
        <x:f>IF(N975&gt;0,1,0)</x:f>
        <x:v>0</x:v>
      </x:c>
      <x:c r="X975" s="2" t="n">
        <x:f>IF(U975&gt;0,1,0)</x:f>
        <x:v>0</x:v>
      </x:c>
      <x:c r="Y975" s="9" t="n">
        <x:f>MAX(U975,0)</x:f>
        <x:v>0</x:v>
      </x:c>
      <x:c r="Z975" s="9" t="n">
        <x:f>-MIN(U975,0)</x:f>
        <x:v>86.29801953999748</x:v>
      </x:c>
    </x:row>
    <x:row r="976" ht="23" customHeight="1">
      <x:c r="A976" s="2" t="str">
        <x:v>4H-CCI-全期</x:v>
      </x:c>
      <x:c r="B976" s="2" t="str">
        <x:v>4H</x:v>
      </x:c>
      <x:c r="C976" s="2" t="str">
        <x:v>CCI</x:v>
      </x:c>
      <x:c r="D976" s="2" t="str">
        <x:v>全期</x:v>
      </x:c>
      <x:c r="E976" s="2" t="n">
        <x:v>145</x:v>
      </x:c>
      <x:c r="F976" s="2" t="str">
        <x:v>空</x:v>
      </x:c>
      <x:c r="G976" s="11" t="n">
        <x:v>46085.833333333336</x:v>
      </x:c>
      <x:c r="H976" s="11" t="n">
        <x:v>46086.00000000001</x:v>
      </x:c>
      <x:c r="I976" s="11" t="n">
        <x:v>46087.666655092595</x:v>
      </x:c>
      <x:c r="J976" s="9" t="n">
        <x:v>73339.7</x:v>
      </x:c>
      <x:c r="K976" s="9" t="n">
        <x:v>71026.7</x:v>
      </x:c>
      <x:c r="L976" s="9" t="n">
        <x:v>73325.03206</x:v>
      </x:c>
      <x:c r="M976" s="9" t="n">
        <x:v>71040.90534</x:v>
      </x:c>
      <x:c r="N976" s="10" t="n">
        <x:f>IF(F976="多",1,-1)*(K976/J976-1)</x:f>
        <x:v>0.03153817100424461</x:v>
      </x:c>
      <x:c r="O976" s="10" t="n">
        <x:f>IF(F976="多",1,-1)*(M976/L976-1)</x:f>
        <x:v>0.03115070878020154</x:v>
      </x:c>
      <x:c r="P976" s="10" t="n">
        <x:v>0.0009844246456098993</x:v>
      </x:c>
      <x:c r="Q976" s="10" t="n">
        <x:v>-0.00010212609121220302</x:v>
      </x:c>
      <x:c r="R976" s="10" t="n">
        <x:f>O976-P976-Q976</x:f>
        <x:v>0.030268410225803843</x:v>
      </x:c>
      <x:c r="S976" s="9" t="n">
        <x:f>V975</x:f>
        <x:v>4107.008521691541</x:v>
      </x:c>
      <x:c r="T976" s="9" t="n">
        <x:f>S976/(1+'回测计划'!$B$33)</x:f>
        <x:v>4104.956043669707</x:v>
      </x:c>
      <x:c r="U976" s="9" t="n">
        <x:f>T976*R976</x:f>
        <x:v>124.25049348868744</x:v>
      </x:c>
      <x:c r="V976" s="9" t="n">
        <x:f>S976+U976</x:f>
        <x:v>4231.259015180229</x:v>
      </x:c>
      <x:c r="W976" s="2" t="n">
        <x:f>IF(N976&gt;0,1,0)</x:f>
        <x:v>1</x:v>
      </x:c>
      <x:c r="X976" s="2" t="n">
        <x:f>IF(U976&gt;0,1,0)</x:f>
        <x:v>1</x:v>
      </x:c>
      <x:c r="Y976" s="9" t="n">
        <x:f>MAX(U976,0)</x:f>
        <x:v>124.25049348868744</x:v>
      </x:c>
      <x:c r="Z976" s="9" t="n">
        <x:f>-MIN(U976,0)</x:f>
        <x:v>0</x:v>
      </x:c>
    </x:row>
    <x:row r="977" ht="23" customHeight="1">
      <x:c r="A977" s="2" t="str">
        <x:v>4H-CCI-全期</x:v>
      </x:c>
      <x:c r="B977" s="2" t="str">
        <x:v>4H</x:v>
      </x:c>
      <x:c r="C977" s="2" t="str">
        <x:v>CCI</x:v>
      </x:c>
      <x:c r="D977" s="2" t="str">
        <x:v>全期</x:v>
      </x:c>
      <x:c r="E977" s="2" t="n">
        <x:v>146</x:v>
      </x:c>
      <x:c r="F977" s="2" t="str">
        <x:v>空</x:v>
      </x:c>
      <x:c r="G977" s="11" t="n">
        <x:v>46122.00000000001</x:v>
      </x:c>
      <x:c r="H977" s="11" t="n">
        <x:v>46122.166666666664</x:v>
      </x:c>
      <x:c r="I977" s="11" t="n">
        <x:v>46123.833321759266</x:v>
      </x:c>
      <x:c r="J977" s="9" t="n">
        <x:v>72055.8</x:v>
      </x:c>
      <x:c r="K977" s="9" t="n">
        <x:v>72868.2</x:v>
      </x:c>
      <x:c r="L977" s="9" t="n">
        <x:v>72041.38884</x:v>
      </x:c>
      <x:c r="M977" s="9" t="n">
        <x:v>72882.77364</x:v>
      </x:c>
      <x:c r="N977" s="10" t="n">
        <x:f>IF(F977="多",1,-1)*(K977/J977-1)</x:f>
        <x:v>-0.011274595521803876</x:v>
      </x:c>
      <x:c r="O977" s="10" t="n">
        <x:f>IF(F977="多",1,-1)*(M977/L977-1)</x:f>
        <x:v>-0.011679186278164</x:v>
      </x:c>
      <x:c r="P977" s="10" t="n">
        <x:v>0.001005839593139082</x:v>
      </x:c>
      <x:c r="Q977" s="10" t="n">
        <x:v>0.00012802905999822686</x:v>
      </x:c>
      <x:c r="R977" s="10" t="n">
        <x:f>O977-P977-Q977</x:f>
        <x:v>-0.01281305493130131</x:v>
      </x:c>
      <x:c r="S977" s="9" t="n">
        <x:f>V976</x:f>
        <x:v>4231.259015180229</x:v>
      </x:c>
      <x:c r="T977" s="9" t="n">
        <x:f>S977/(1+'回测计划'!$B$33)</x:f>
        <x:v>4229.14444295875</x:v>
      </x:c>
      <x:c r="U977" s="9" t="n">
        <x:f>T977*R977</x:f>
        <x:v>-54.18826006003814</x:v>
      </x:c>
      <x:c r="V977" s="9" t="n">
        <x:f>S977+U977</x:f>
        <x:v>4177.07075512019</x:v>
      </x:c>
      <x:c r="W977" s="2" t="n">
        <x:f>IF(N977&gt;0,1,0)</x:f>
        <x:v>0</x:v>
      </x:c>
      <x:c r="X977" s="2" t="n">
        <x:f>IF(U977&gt;0,1,0)</x:f>
        <x:v>0</x:v>
      </x:c>
      <x:c r="Y977" s="9" t="n">
        <x:f>MAX(U977,0)</x:f>
        <x:v>0</x:v>
      </x:c>
      <x:c r="Z977" s="9" t="n">
        <x:f>-MIN(U977,0)</x:f>
        <x:v>54.18826006003814</x:v>
      </x:c>
    </x:row>
    <x:row r="978" ht="23" customHeight="1">
      <x:c r="A978" s="2" t="str">
        <x:v>4H-CCI-全期</x:v>
      </x:c>
      <x:c r="B978" s="2" t="str">
        <x:v>4H</x:v>
      </x:c>
      <x:c r="C978" s="2" t="str">
        <x:v>CCI</x:v>
      </x:c>
      <x:c r="D978" s="2" t="str">
        <x:v>全期</x:v>
      </x:c>
      <x:c r="E978" s="2" t="n">
        <x:v>147</x:v>
      </x:c>
      <x:c r="F978" s="2" t="str">
        <x:v>空</x:v>
      </x:c>
      <x:c r="G978" s="11" t="n">
        <x:v>46124.166666666664</x:v>
      </x:c>
      <x:c r="H978" s="11" t="n">
        <x:v>46124.333333333336</x:v>
      </x:c>
      <x:c r="I978" s="11" t="n">
        <x:v>46125.99998842592</x:v>
      </x:c>
      <x:c r="J978" s="9" t="n">
        <x:v>73013.4</x:v>
      </x:c>
      <x:c r="K978" s="9" t="n">
        <x:v>71823.6</x:v>
      </x:c>
      <x:c r="L978" s="9" t="n">
        <x:v>72998.79732</x:v>
      </x:c>
      <x:c r="M978" s="9" t="n">
        <x:v>71837.96472</x:v>
      </x:c>
      <x:c r="N978" s="10" t="n">
        <x:f>IF(F978="多",1,-1)*(K978/J978-1)</x:f>
        <x:v>0.01629563888272545</x:v>
      </x:c>
      <x:c r="O978" s="10" t="n">
        <x:f>IF(F978="多",1,-1)*(M978/L978-1)</x:f>
        <x:v>0.015902078426187294</x:v>
      </x:c>
      <x:c r="P978" s="10" t="n">
        <x:v>0.0009920489607869063</x:v>
      </x:c>
      <x:c r="Q978" s="10" t="n">
        <x:v>0.00004349979527855632</x:v>
      </x:c>
      <x:c r="R978" s="10" t="n">
        <x:f>O978-P978-Q978</x:f>
        <x:v>0.014866529670121831</x:v>
      </x:c>
      <x:c r="S978" s="9" t="n">
        <x:f>V977</x:f>
        <x:v>4177.07075512019</x:v>
      </x:c>
      <x:c r="T978" s="9" t="n">
        <x:f>S978/(1+'回测计划'!$B$33)</x:f>
        <x:v>4174.983263488446</x:v>
      </x:c>
      <x:c r="U978" s="9" t="n">
        <x:f>T978*R978</x:f>
        <x:v>62.06751255891305</x:v>
      </x:c>
      <x:c r="V978" s="9" t="n">
        <x:f>S978+U978</x:f>
        <x:v>4239.138267679104</x:v>
      </x:c>
      <x:c r="W978" s="2" t="n">
        <x:f>IF(N978&gt;0,1,0)</x:f>
        <x:v>1</x:v>
      </x:c>
      <x:c r="X978" s="2" t="n">
        <x:f>IF(U978&gt;0,1,0)</x:f>
        <x:v>1</x:v>
      </x:c>
      <x:c r="Y978" s="9" t="n">
        <x:f>MAX(U978,0)</x:f>
        <x:v>62.06751255891305</x:v>
      </x:c>
      <x:c r="Z978" s="9" t="n">
        <x:f>-MIN(U978,0)</x:f>
        <x:v>0</x:v>
      </x:c>
    </x:row>
    <x:row r="979" ht="23" customHeight="1">
      <x:c r="A979" s="2" t="str">
        <x:v>4H-CCI-全期</x:v>
      </x:c>
      <x:c r="B979" s="2" t="str">
        <x:v>4H</x:v>
      </x:c>
      <x:c r="C979" s="2" t="str">
        <x:v>CCI</x:v>
      </x:c>
      <x:c r="D979" s="2" t="str">
        <x:v>全期</x:v>
      </x:c>
      <x:c r="E979" s="2" t="n">
        <x:v>148</x:v>
      </x:c>
      <x:c r="F979" s="2" t="str">
        <x:v>空</x:v>
      </x:c>
      <x:c r="G979" s="11" t="n">
        <x:v>46145.00000000001</x:v>
      </x:c>
      <x:c r="H979" s="11" t="n">
        <x:v>46145.166666666664</x:v>
      </x:c>
      <x:c r="I979" s="11" t="n">
        <x:v>46146.833321759266</x:v>
      </x:c>
      <x:c r="J979" s="9" t="n">
        <x:v>78444.1</x:v>
      </x:c>
      <x:c r="K979" s="9" t="n">
        <x:v>78753.5</x:v>
      </x:c>
      <x:c r="L979" s="9" t="n">
        <x:v>78428.41118000001</x:v>
      </x:c>
      <x:c r="M979" s="9" t="n">
        <x:v>78769.2507</x:v>
      </x:c>
      <x:c r="N979" s="10" t="n">
        <x:f>IF(F979="多",1,-1)*(K979/J979-1)</x:f>
        <x:v>-0.00394420995332978</x:v>
      </x:c>
      <x:c r="O979" s="10" t="n">
        <x:f>IF(F979="多",1,-1)*(M979/L979-1)</x:f>
        <x:v>-0.004345867968914119</x:v>
      </x:c>
      <x:c r="P979" s="10" t="n">
        <x:v>0.0010021729339844572</x:v>
      </x:c>
      <x:c r="Q979" s="10" t="n">
        <x:v>-0.00005754402222578265</x:v>
      </x:c>
      <x:c r="R979" s="10" t="n">
        <x:f>O979-P979-Q979</x:f>
        <x:v>-0.005290496880672794</x:v>
      </x:c>
      <x:c r="S979" s="9" t="n">
        <x:f>V978</x:f>
        <x:v>4239.138267679104</x:v>
      </x:c>
      <x:c r="T979" s="9" t="n">
        <x:f>S979/(1+'回测计划'!$B$33)</x:f>
        <x:v>4237.0197578002035</x:v>
      </x:c>
      <x:c r="U979" s="9" t="n">
        <x:f>T979*R979</x:f>
        <x:v>-22.415939811990974</x:v>
      </x:c>
      <x:c r="V979" s="9" t="n">
        <x:f>S979+U979</x:f>
        <x:v>4216.722327867113</x:v>
      </x:c>
      <x:c r="W979" s="2" t="n">
        <x:f>IF(N979&gt;0,1,0)</x:f>
        <x:v>0</x:v>
      </x:c>
      <x:c r="X979" s="2" t="n">
        <x:f>IF(U979&gt;0,1,0)</x:f>
        <x:v>0</x:v>
      </x:c>
      <x:c r="Y979" s="9" t="n">
        <x:f>MAX(U979,0)</x:f>
        <x:v>0</x:v>
      </x:c>
      <x:c r="Z979" s="9" t="n">
        <x:f>-MIN(U979,0)</x:f>
        <x:v>22.415939811990974</x:v>
      </x:c>
    </x:row>
    <x:row r="980" ht="23" customHeight="1">
      <x:c r="A980" s="2" t="str">
        <x:v>4H-CCI-全期</x:v>
      </x:c>
      <x:c r="B980" s="2" t="str">
        <x:v>4H</x:v>
      </x:c>
      <x:c r="C980" s="2" t="str">
        <x:v>CCI</x:v>
      </x:c>
      <x:c r="D980" s="2" t="str">
        <x:v>全期</x:v>
      </x:c>
      <x:c r="E980" s="2" t="n">
        <x:v>149</x:v>
      </x:c>
      <x:c r="F980" s="2" t="str">
        <x:v>空</x:v>
      </x:c>
      <x:c r="G980" s="11" t="n">
        <x:v>46147.50000000001</x:v>
      </x:c>
      <x:c r="H980" s="11" t="n">
        <x:v>46147.666666666664</x:v>
      </x:c>
      <x:c r="I980" s="11" t="n">
        <x:v>46149.333321759266</x:v>
      </x:c>
      <x:c r="J980" s="9" t="n">
        <x:v>80815.8</x:v>
      </x:c>
      <x:c r="K980" s="9" t="n">
        <x:v>81390.1</x:v>
      </x:c>
      <x:c r="L980" s="9" t="n">
        <x:v>80799.63684</x:v>
      </x:c>
      <x:c r="M980" s="9" t="n">
        <x:v>81406.37802</x:v>
      </x:c>
      <x:c r="N980" s="10" t="n">
        <x:f>IF(F980="多",1,-1)*(K980/J980-1)</x:f>
        <x:v>-0.007106283672252189</x:v>
      </x:c>
      <x:c r="O980" s="10" t="n">
        <x:f>IF(F980="多",1,-1)*(M980/L980-1)</x:f>
        <x:v>-0.007509206770340615</x:v>
      </x:c>
      <x:c r="P980" s="10" t="n">
        <x:v>0.0010037546033851703</x:v>
      </x:c>
      <x:c r="Q980" s="10" t="n">
        <x:v>0.0003208415459291658</x:v>
      </x:c>
      <x:c r="R980" s="10" t="n">
        <x:f>O980-P980-Q980</x:f>
        <x:v>-0.008833802919654951</x:v>
      </x:c>
      <x:c r="S980" s="9" t="n">
        <x:f>V979</x:f>
        <x:v>4216.722327867113</x:v>
      </x:c>
      <x:c r="T980" s="9" t="n">
        <x:f>S980/(1+'回测计划'!$B$33)</x:f>
        <x:v>4214.615020356934</x:v>
      </x:c>
      <x:c r="U980" s="9" t="n">
        <x:f>T980*R980</x:f>
        <x:v>-37.2310784720507</x:v>
      </x:c>
      <x:c r="V980" s="9" t="n">
        <x:f>S980+U980</x:f>
        <x:v>4179.491249395062</x:v>
      </x:c>
      <x:c r="W980" s="2" t="n">
        <x:f>IF(N980&gt;0,1,0)</x:f>
        <x:v>0</x:v>
      </x:c>
      <x:c r="X980" s="2" t="n">
        <x:f>IF(U980&gt;0,1,0)</x:f>
        <x:v>0</x:v>
      </x:c>
      <x:c r="Y980" s="9" t="n">
        <x:f>MAX(U980,0)</x:f>
        <x:v>0</x:v>
      </x:c>
      <x:c r="Z980" s="9" t="n">
        <x:f>-MIN(U980,0)</x:f>
        <x:v>37.2310784720507</x:v>
      </x:c>
    </x:row>
    <x:row r="981" ht="23" customHeight="1">
      <x:c r="A981" s="2" t="str">
        <x:v>4H-CCI-全期</x:v>
      </x:c>
      <x:c r="B981" s="2" t="str">
        <x:v>4H</x:v>
      </x:c>
      <x:c r="C981" s="2" t="str">
        <x:v>CCI</x:v>
      </x:c>
      <x:c r="D981" s="2" t="str">
        <x:v>全期</x:v>
      </x:c>
      <x:c r="E981" s="2" t="n">
        <x:v>150</x:v>
      </x:c>
      <x:c r="F981" s="2" t="str">
        <x:v>多</x:v>
      </x:c>
      <x:c r="G981" s="11" t="n">
        <x:v>46158.666666666664</x:v>
      </x:c>
      <x:c r="H981" s="11" t="n">
        <x:v>46158.833333333336</x:v>
      </x:c>
      <x:c r="I981" s="11" t="n">
        <x:v>46160.49998842592</x:v>
      </x:c>
      <x:c r="J981" s="9" t="n">
        <x:v>78042.5</x:v>
      </x:c>
      <x:c r="K981" s="9" t="n">
        <x:v>76900</x:v>
      </x:c>
      <x:c r="L981" s="9" t="n">
        <x:v>78058.1085</x:v>
      </x:c>
      <x:c r="M981" s="9" t="n">
        <x:v>76884.62</x:v>
      </x:c>
      <x:c r="N981" s="10" t="n">
        <x:f>IF(F981="多",1,-1)*(K981/J981-1)</x:f>
        <x:v>-0.01463945926898802</x:v>
      </x:c>
      <x:c r="O981" s="10" t="n">
        <x:f>IF(F981="多",1,-1)*(M981/L981-1)</x:f>
        <x:v>-0.015033524672199872</x:v>
      </x:c>
      <x:c r="P981" s="10" t="n">
        <x:v>0.0009924832376639002</x:v>
      </x:c>
      <x:c r="Q981" s="10" t="n">
        <x:v>0.00009106505863044267</x:v>
      </x:c>
      <x:c r="R981" s="10" t="n">
        <x:f>O981-P981-Q981</x:f>
        <x:v>-0.016117072968494215</x:v>
      </x:c>
      <x:c r="S981" s="9" t="n">
        <x:f>V980</x:f>
        <x:v>4179.491249395062</x:v>
      </x:c>
      <x:c r="T981" s="9" t="n">
        <x:f>S981/(1+'回测计划'!$B$33)</x:f>
        <x:v>4177.402548121002</x:v>
      </x:c>
      <x:c r="U981" s="9" t="n">
        <x:f>T981*R981</x:f>
        <x:v>-67.32750168683985</x:v>
      </x:c>
      <x:c r="V981" s="9" t="n">
        <x:f>S981+U981</x:f>
        <x:v>4112.163747708222</x:v>
      </x:c>
      <x:c r="W981" s="2" t="n">
        <x:f>IF(N981&gt;0,1,0)</x:f>
        <x:v>0</x:v>
      </x:c>
      <x:c r="X981" s="2" t="n">
        <x:f>IF(U981&gt;0,1,0)</x:f>
        <x:v>0</x:v>
      </x:c>
      <x:c r="Y981" s="9" t="n">
        <x:f>MAX(U981,0)</x:f>
        <x:v>0</x:v>
      </x:c>
      <x:c r="Z981" s="9" t="n">
        <x:f>-MIN(U981,0)</x:f>
        <x:v>67.32750168683985</x:v>
      </x:c>
    </x:row>
    <x:row r="982" ht="23" customHeight="1">
      <x:c r="A982" s="2" t="str">
        <x:v>4H-CCI-全期</x:v>
      </x:c>
      <x:c r="B982" s="2" t="str">
        <x:v>4H</x:v>
      </x:c>
      <x:c r="C982" s="2" t="str">
        <x:v>CCI</x:v>
      </x:c>
      <x:c r="D982" s="2" t="str">
        <x:v>全期</x:v>
      </x:c>
      <x:c r="E982" s="2" t="n">
        <x:v>151</x:v>
      </x:c>
      <x:c r="F982" s="2" t="str">
        <x:v>多</x:v>
      </x:c>
      <x:c r="G982" s="11" t="n">
        <x:v>46160.333333333336</x:v>
      </x:c>
      <x:c r="H982" s="11" t="n">
        <x:v>46160.50000000001</x:v>
      </x:c>
      <x:c r="I982" s="11" t="n">
        <x:v>46162.166655092595</x:v>
      </x:c>
      <x:c r="J982" s="9" t="n">
        <x:v>76900.1</x:v>
      </x:c>
      <x:c r="K982" s="9" t="n">
        <x:v>76780</x:v>
      </x:c>
      <x:c r="L982" s="9" t="n">
        <x:v>76915.48002</x:v>
      </x:c>
      <x:c r="M982" s="9" t="n">
        <x:v>76764.644</x:v>
      </x:c>
      <x:c r="N982" s="10" t="n">
        <x:f>IF(F982="多",1,-1)*(K982/J982-1)</x:f>
        <x:v>-0.0015617664996535607</x:v>
      </x:c>
      <x:c r="O982" s="10" t="n">
        <x:f>IF(F982="多",1,-1)*(M982/L982-1)</x:f>
        <x:v>-0.0019610619339667235</x:v>
      </x:c>
      <x:c r="P982" s="10" t="n">
        <x:v>0.0009990194690330167</x:v>
      </x:c>
      <x:c r="Q982" s="10" t="n">
        <x:v>0.0002844269019228296</x:v>
      </x:c>
      <x:c r="R982" s="10" t="n">
        <x:f>O982-P982-Q982</x:f>
        <x:v>-0.00324450830492257</x:v>
      </x:c>
      <x:c r="S982" s="9" t="n">
        <x:f>V981</x:f>
        <x:v>4112.163747708222</x:v>
      </x:c>
      <x:c r="T982" s="9" t="n">
        <x:f>S982/(1+'回测计划'!$B$33)</x:f>
        <x:v>4110.108693361542</x:v>
      </x:c>
      <x:c r="U982" s="9" t="n">
        <x:f>T982*R982</x:f>
        <x:v>-13.335281789745974</x:v>
      </x:c>
      <x:c r="V982" s="9" t="n">
        <x:f>S982+U982</x:f>
        <x:v>4098.8284659184765</x:v>
      </x:c>
      <x:c r="W982" s="2" t="n">
        <x:f>IF(N982&gt;0,1,0)</x:f>
        <x:v>0</x:v>
      </x:c>
      <x:c r="X982" s="2" t="n">
        <x:f>IF(U982&gt;0,1,0)</x:f>
        <x:v>0</x:v>
      </x:c>
      <x:c r="Y982" s="9" t="n">
        <x:f>MAX(U982,0)</x:f>
        <x:v>0</x:v>
      </x:c>
      <x:c r="Z982" s="9" t="n">
        <x:f>-MIN(U982,0)</x:f>
        <x:v>13.335281789745974</x:v>
      </x:c>
    </x:row>
    <x:row r="983" ht="23" customHeight="1">
      <x:c r="A983" s="2" t="str">
        <x:v>4H-CCI-全期</x:v>
      </x:c>
      <x:c r="B983" s="2" t="str">
        <x:v>4H</x:v>
      </x:c>
      <x:c r="C983" s="2" t="str">
        <x:v>CCI</x:v>
      </x:c>
      <x:c r="D983" s="2" t="str">
        <x:v>全期</x:v>
      </x:c>
      <x:c r="E983" s="2" t="n">
        <x:v>152</x:v>
      </x:c>
      <x:c r="F983" s="2" t="str">
        <x:v>多</x:v>
      </x:c>
      <x:c r="G983" s="11" t="n">
        <x:v>46196.666666666664</x:v>
      </x:c>
      <x:c r="H983" s="11" t="n">
        <x:v>46196.833333333336</x:v>
      </x:c>
      <x:c r="I983" s="11" t="n">
        <x:v>46198.49998842592</x:v>
      </x:c>
      <x:c r="J983" s="9" t="n">
        <x:v>62478.4</x:v>
      </x:c>
      <x:c r="K983" s="9" t="n">
        <x:v>60853.9</x:v>
      </x:c>
      <x:c r="L983" s="9" t="n">
        <x:v>62490.89568</x:v>
      </x:c>
      <x:c r="M983" s="9" t="n">
        <x:v>60841.72922</x:v>
      </x:c>
      <x:c r="N983" s="10" t="n">
        <x:f>IF(F983="多",1,-1)*(K983/J983-1)</x:f>
        <x:v>-0.026000985940741073</x:v>
      </x:c>
      <x:c r="O983" s="10" t="n">
        <x:f>IF(F983="多",1,-1)*(M983/L983-1)</x:f>
        <x:v>-0.026390507642024552</x:v>
      </x:c>
      <x:c r="P983" s="10" t="n">
        <x:v>0.0009868047461789877</x:v>
      </x:c>
      <x:c r="Q983" s="10" t="n">
        <x:v>0.00001047684829726145</x:v>
      </x:c>
      <x:c r="R983" s="10" t="n">
        <x:f>O983-P983-Q983</x:f>
        <x:v>-0.0273877892365008</x:v>
      </x:c>
      <x:c r="S983" s="9" t="n">
        <x:f>V982</x:f>
        <x:v>4098.8284659184765</x:v>
      </x:c>
      <x:c r="T983" s="9" t="n">
        <x:f>S983/(1+'回测计划'!$B$33)</x:f>
        <x:v>4096.780075880536</x:v>
      </x:c>
      <x:c r="U983" s="9" t="n">
        <x:f>T983*R983</x:f>
        <x:v>-112.20174926651188</x:v>
      </x:c>
      <x:c r="V983" s="9" t="n">
        <x:f>S983+U983</x:f>
        <x:v>3986.6267166519647</x:v>
      </x:c>
      <x:c r="W983" s="2" t="n">
        <x:f>IF(N983&gt;0,1,0)</x:f>
        <x:v>0</x:v>
      </x:c>
      <x:c r="X983" s="2" t="n">
        <x:f>IF(U983&gt;0,1,0)</x:f>
        <x:v>0</x:v>
      </x:c>
      <x:c r="Y983" s="9" t="n">
        <x:f>MAX(U983,0)</x:f>
        <x:v>0</x:v>
      </x:c>
      <x:c r="Z983" s="9" t="n">
        <x:f>-MIN(U983,0)</x:f>
        <x:v>112.20174926651188</x:v>
      </x:c>
    </x:row>
    <x:row r="984" ht="23" customHeight="1">
      <x:c r="A984" s="2" t="str">
        <x:v>4H-CCI-全期</x:v>
      </x:c>
      <x:c r="B984" s="2" t="str">
        <x:v>4H</x:v>
      </x:c>
      <x:c r="C984" s="2" t="str">
        <x:v>CCI</x:v>
      </x:c>
      <x:c r="D984" s="2" t="str">
        <x:v>全期</x:v>
      </x:c>
      <x:c r="E984" s="2" t="n">
        <x:v>153</x:v>
      </x:c>
      <x:c r="F984" s="2" t="str">
        <x:v>空</x:v>
      </x:c>
      <x:c r="G984" s="11" t="n">
        <x:v>46223.50000000001</x:v>
      </x:c>
      <x:c r="H984" s="11" t="n">
        <x:v>46223.666666666664</x:v>
      </x:c>
      <x:c r="I984" s="11" t="n">
        <x:v>46225.333321759266</x:v>
      </x:c>
      <x:c r="J984" s="9" t="n">
        <x:v>64250</x:v>
      </x:c>
      <x:c r="K984" s="9" t="n">
        <x:v>66522.4</x:v>
      </x:c>
      <x:c r="L984" s="9" t="n">
        <x:v>64237.15</x:v>
      </x:c>
      <x:c r="M984" s="9" t="n">
        <x:v>66535.70447999999</x:v>
      </x:c>
      <x:c r="N984" s="10" t="n">
        <x:f>IF(F984="多",1,-1)*(K984/J984-1)</x:f>
        <x:v>-0.03536809338521385</x:v>
      </x:c>
      <x:c r="O984" s="10" t="n">
        <x:f>IF(F984="多",1,-1)*(M984/L984-1)</x:f>
        <x:v>-0.035782323468584565</x:v>
      </x:c>
      <x:c r="P984" s="10" t="n">
        <x:v>0.0010178911617342923</x:v>
      </x:c>
      <x:c r="Q984" s="10" t="n">
        <x:v>-0.00028575404010437884</x:v>
      </x:c>
      <x:c r="R984" s="10" t="n">
        <x:f>O984-P984-Q984</x:f>
        <x:v>-0.03651446059021448</x:v>
      </x:c>
      <x:c r="S984" s="9" t="n">
        <x:f>V983</x:f>
        <x:v>3986.6267166519647</x:v>
      </x:c>
      <x:c r="T984" s="9" t="n">
        <x:f>S984/(1+'回测计划'!$B$33)</x:f>
        <x:v>3984.634399452239</x:v>
      </x:c>
      <x:c r="U984" s="9" t="n">
        <x:f>T984*R984</x:f>
        <x:v>-145.49677574521172</x:v>
      </x:c>
      <x:c r="V984" s="9" t="n">
        <x:f>S984+U984</x:f>
        <x:v>3841.129940906753</x:v>
      </x:c>
      <x:c r="W984" s="2" t="n">
        <x:f>IF(N984&gt;0,1,0)</x:f>
        <x:v>0</x:v>
      </x:c>
      <x:c r="X984" s="2" t="n">
        <x:f>IF(U984&gt;0,1,0)</x:f>
        <x:v>0</x:v>
      </x:c>
      <x:c r="Y984" s="9" t="n">
        <x:f>MAX(U984,0)</x:f>
        <x:v>0</x:v>
      </x:c>
      <x:c r="Z984" s="9" t="n">
        <x:f>-MIN(U984,0)</x:f>
        <x:v>145.49677574521172</x:v>
      </x:c>
    </x:row>
    <x:row r="985" ht="23" customHeight="1">
      <x:c r="A985" s="2" t="str">
        <x:v>4H-CCI-全期</x:v>
      </x:c>
      <x:c r="B985" s="2" t="str">
        <x:v>4H</x:v>
      </x:c>
      <x:c r="C985" s="2" t="str">
        <x:v>CCI</x:v>
      </x:c>
      <x:c r="D985" s="2" t="str">
        <x:v>全期</x:v>
      </x:c>
      <x:c r="E985" s="2" t="n">
        <x:v>154</x:v>
      </x:c>
      <x:c r="F985" s="2" t="str">
        <x:v>多</x:v>
      </x:c>
      <x:c r="G985" s="11" t="n">
        <x:v>46236.166666666664</x:v>
      </x:c>
      <x:c r="H985" s="11" t="n">
        <x:v>46236.333333333336</x:v>
      </x:c>
      <x:c r="I985" s="11" t="n">
        <x:v>46237.99998842592</x:v>
      </x:c>
      <x:c r="J985" s="9" t="n">
        <x:v>62792.3</x:v>
      </x:c>
      <x:c r="K985" s="9" t="n">
        <x:v>63659.5</x:v>
      </x:c>
      <x:c r="L985" s="9" t="n">
        <x:v>62804.85846</x:v>
      </x:c>
      <x:c r="M985" s="9" t="n">
        <x:v>63646.7681</x:v>
      </x:c>
      <x:c r="N985" s="10" t="n">
        <x:f>IF(F985="多",1,-1)*(K985/J985-1)</x:f>
        <x:v>0.013810610536642232</x:v>
      </x:c>
      <x:c r="O985" s="10" t="n">
        <x:f>IF(F985="多",1,-1)*(M985/L985-1)</x:f>
        <x:v>0.01340516738105868</x:v>
      </x:c>
      <x:c r="P985" s="10" t="n">
        <x:v>0.0010067025836905294</x:v>
      </x:c>
      <x:c r="Q985" s="10" t="n">
        <x:v>0.00033239358939560437</x:v>
      </x:c>
      <x:c r="R985" s="10" t="n">
        <x:f>O985-P985-Q985</x:f>
        <x:v>0.012066071207972547</x:v>
      </x:c>
      <x:c r="S985" s="9" t="n">
        <x:f>V984</x:f>
        <x:v>3841.129940906753</x:v>
      </x:c>
      <x:c r="T985" s="9" t="n">
        <x:f>S985/(1+'回测计划'!$B$33)</x:f>
        <x:v>3839.2103357388837</x:v>
      </x:c>
      <x:c r="U985" s="9" t="n">
        <x:f>T985*R985</x:f>
        <x:v>46.324185293409556</x:v>
      </x:c>
      <x:c r="V985" s="9" t="n">
        <x:f>S985+U985</x:f>
        <x:v>3887.4541262001626</x:v>
      </x:c>
      <x:c r="W985" s="2" t="n">
        <x:f>IF(N985&gt;0,1,0)</x:f>
        <x:v>1</x:v>
      </x:c>
      <x:c r="X985" s="2" t="n">
        <x:f>IF(U985&gt;0,1,0)</x:f>
        <x:v>1</x:v>
      </x:c>
      <x:c r="Y985" s="9" t="n">
        <x:f>MAX(U985,0)</x:f>
        <x:v>46.324185293409556</x:v>
      </x:c>
      <x:c r="Z985" s="9" t="n">
        <x:f>-MIN(U985,0)</x:f>
        <x:v>0</x:v>
      </x:c>
    </x:row>
    <x:row r="986" ht="23" customHeight="1">
      <x:c r="A986" s="2" t="str">
        <x:v>4H-CCI-全期</x:v>
      </x:c>
      <x:c r="B986" s="2" t="str">
        <x:v>4H</x:v>
      </x:c>
      <x:c r="C986" s="2" t="str">
        <x:v>CCI</x:v>
      </x:c>
      <x:c r="D986" s="2" t="str">
        <x:v>全期</x:v>
      </x:c>
      <x:c r="E986" s="2" t="n">
        <x:v>155</x:v>
      </x:c>
      <x:c r="F986" s="2" t="str">
        <x:v>空</x:v>
      </x:c>
      <x:c r="G986" s="11" t="n">
        <x:v>46241.833333333336</x:v>
      </x:c>
      <x:c r="H986" s="11" t="n">
        <x:v>46242.00000000001</x:v>
      </x:c>
      <x:c r="I986" s="11" t="n">
        <x:v>46243.666655092595</x:v>
      </x:c>
      <x:c r="J986" s="9" t="n">
        <x:v>64885.5</x:v>
      </x:c>
      <x:c r="K986" s="9" t="n">
        <x:v>64793.6</x:v>
      </x:c>
      <x:c r="L986" s="9" t="n">
        <x:v>64872.5229</x:v>
      </x:c>
      <x:c r="M986" s="9" t="n">
        <x:v>64806.55871999999</x:v>
      </x:c>
      <x:c r="N986" s="10" t="n">
        <x:f>IF(F986="多",1,-1)*(K986/J986-1)</x:f>
        <x:v>0.0014163410931564702</x:v>
      </x:c>
      <x:c r="O986" s="10" t="n">
        <x:f>IF(F986="多",1,-1)*(M986/L986-1)</x:f>
        <x:v>0.0010168277269205772</x:v>
      </x:c>
      <x:c r="P986" s="10" t="n">
        <x:v>0.0009994915861365396</x:v>
      </x:c>
      <x:c r="Q986" s="10" t="n">
        <x:v>-0.00021224121835630366</x:v>
      </x:c>
      <x:c r="R986" s="10" t="n">
        <x:f>O986-P986-Q986</x:f>
        <x:v>0.00022957735914034126</x:v>
      </x:c>
      <x:c r="S986" s="9" t="n">
        <x:f>V985</x:f>
        <x:v>3887.4541262001626</x:v>
      </x:c>
      <x:c r="T986" s="9" t="n">
        <x:f>S986/(1+'回测计划'!$B$33)</x:f>
        <x:v>3885.511370514905</x:v>
      </x:c>
      <x:c r="U986" s="9" t="n">
        <x:f>T986*R986</x:f>
        <x:v>0.8920254393525799</x:v>
      </x:c>
      <x:c r="V986" s="9" t="n">
        <x:f>S986+U986</x:f>
        <x:v>3888.346151639515</x:v>
      </x:c>
      <x:c r="W986" s="2" t="n">
        <x:f>IF(N986&gt;0,1,0)</x:f>
        <x:v>1</x:v>
      </x:c>
      <x:c r="X986" s="2" t="n">
        <x:f>IF(U986&gt;0,1,0)</x:f>
        <x:v>1</x:v>
      </x:c>
      <x:c r="Y986" s="9" t="n">
        <x:f>MAX(U986,0)</x:f>
        <x:v>0.8920254393525799</x:v>
      </x:c>
      <x:c r="Z986" s="9" t="n">
        <x:f>-MIN(U986,0)</x:f>
        <x:v>0</x:v>
      </x:c>
    </x:row>
    <x:row r="987" ht="23" customHeight="1">
      <x:c r="A987" s="2" t="str">
        <x:v>4H-CCI-全期</x:v>
      </x:c>
      <x:c r="B987" s="2" t="str">
        <x:v>4H</x:v>
      </x:c>
      <x:c r="C987" s="2" t="str">
        <x:v>CCI</x:v>
      </x:c>
      <x:c r="D987" s="2" t="str">
        <x:v>全期</x:v>
      </x:c>
      <x:c r="E987" s="2" t="n">
        <x:v>156</x:v>
      </x:c>
      <x:c r="F987" s="2" t="str">
        <x:v>空</x:v>
      </x:c>
      <x:c r="G987" s="11" t="n">
        <x:v>46266.166666666664</x:v>
      </x:c>
      <x:c r="H987" s="11" t="n">
        <x:v>46266.333333333336</x:v>
      </x:c>
      <x:c r="I987" s="11" t="n">
        <x:v>46267.99998842592</x:v>
      </x:c>
      <x:c r="J987" s="9" t="n">
        <x:v>78549.6</x:v>
      </x:c>
      <x:c r="K987" s="9" t="n">
        <x:v>77249.9</x:v>
      </x:c>
      <x:c r="L987" s="9" t="n">
        <x:v>78533.89008000001</x:v>
      </x:c>
      <x:c r="M987" s="9" t="n">
        <x:v>77265.34998</x:v>
      </x:c>
      <x:c r="N987" s="10" t="n">
        <x:f>IF(F987="多",1,-1)*(K987/J987-1)</x:f>
        <x:v>0.016546233208062366</x:v>
      </x:c>
      <x:c r="O987" s="10" t="n">
        <x:f>IF(F987="多",1,-1)*(M987/L987-1)</x:f>
        <x:v>0.016152773009305843</x:v>
      </x:c>
      <x:c r="P987" s="10" t="n">
        <x:v>0.000991923613495347</x:v>
      </x:c>
      <x:c r="Q987" s="10" t="n">
        <x:v>-0.0003807118140018301</x:v>
      </x:c>
      <x:c r="R987" s="10" t="n">
        <x:f>O987-P987-Q987</x:f>
        <x:v>0.015541561209812326</x:v>
      </x:c>
      <x:c r="S987" s="9" t="n">
        <x:f>V986</x:f>
        <x:v>3888.346151639515</x:v>
      </x:c>
      <x:c r="T987" s="9" t="n">
        <x:f>S987/(1+'回测计划'!$B$33)</x:f>
        <x:v>3886.402950164433</x:v>
      </x:c>
      <x:c r="U987" s="9" t="n">
        <x:f>T987*R987</x:f>
        <x:v>60.40076933597574</x:v>
      </x:c>
      <x:c r="V987" s="9" t="n">
        <x:f>S987+U987</x:f>
        <x:v>3948.746920975491</x:v>
      </x:c>
      <x:c r="W987" s="2" t="n">
        <x:f>IF(N987&gt;0,1,0)</x:f>
        <x:v>1</x:v>
      </x:c>
      <x:c r="X987" s="2" t="n">
        <x:f>IF(U987&gt;0,1,0)</x:f>
        <x:v>1</x:v>
      </x:c>
      <x:c r="Y987" s="9" t="n">
        <x:f>MAX(U987,0)</x:f>
        <x:v>60.40076933597574</x:v>
      </x:c>
      <x:c r="Z987" s="9" t="n">
        <x:f>-MIN(U987,0)</x:f>
        <x:v>0</x:v>
      </x:c>
    </x:row>
    <x:row r="988" ht="23" customHeight="1">
      <x:c r="A988" s="2" t="str">
        <x:v>4H-CCI-全期</x:v>
      </x:c>
      <x:c r="B988" s="2" t="str">
        <x:v>4H</x:v>
      </x:c>
      <x:c r="C988" s="2" t="str">
        <x:v>CCI</x:v>
      </x:c>
      <x:c r="D988" s="2" t="str">
        <x:v>全期</x:v>
      </x:c>
      <x:c r="E988" s="2" t="n">
        <x:v>157</x:v>
      </x:c>
      <x:c r="F988" s="2" t="str">
        <x:v>多</x:v>
      </x:c>
      <x:c r="G988" s="11" t="n">
        <x:v>46275.166666666664</x:v>
      </x:c>
      <x:c r="H988" s="11" t="n">
        <x:v>46275.333333333336</x:v>
      </x:c>
      <x:c r="I988" s="11" t="n">
        <x:v>46276.99998842592</x:v>
      </x:c>
      <x:c r="J988" s="9" t="n">
        <x:v>78264</x:v>
      </x:c>
      <x:c r="K988" s="9" t="n">
        <x:v>77682.9</x:v>
      </x:c>
      <x:c r="L988" s="9" t="n">
        <x:v>78279.6528</x:v>
      </x:c>
      <x:c r="M988" s="9" t="n">
        <x:v>77667.36342</x:v>
      </x:c>
      <x:c r="N988" s="10" t="n">
        <x:f>IF(F988="多",1,-1)*(K988/J988-1)</x:f>
        <x:v>-0.00742486967187983</x:v>
      </x:c>
      <x:c r="O988" s="10" t="n">
        <x:f>IF(F988="多",1,-1)*(M988/L988-1)</x:f>
        <x:v>-0.007821820333878682</x:v>
      </x:c>
      <x:c r="P988" s="10" t="n">
        <x:v>0.0009960890898330606</x:v>
      </x:c>
      <x:c r="Q988" s="10" t="n">
        <x:v>0.00023925119988092616</x:v>
      </x:c>
      <x:c r="R988" s="10" t="n">
        <x:f>O988-P988-Q988</x:f>
        <x:v>-0.009057160623592667</x:v>
      </x:c>
      <x:c r="S988" s="9" t="n">
        <x:f>V987</x:f>
        <x:v>3948.746920975491</x:v>
      </x:c>
      <x:c r="T988" s="9" t="n">
        <x:f>S988/(1+'回测计划'!$B$33)</x:f>
        <x:v>3946.773534208387</x:v>
      </x:c>
      <x:c r="U988" s="9" t="n">
        <x:f>T988*R988</x:f>
        <x:v>-35.74656184426987</x:v>
      </x:c>
      <x:c r="V988" s="9" t="n">
        <x:f>S988+U988</x:f>
        <x:v>3913.000359131221</x:v>
      </x:c>
      <x:c r="W988" s="2" t="n">
        <x:f>IF(N988&gt;0,1,0)</x:f>
        <x:v>0</x:v>
      </x:c>
      <x:c r="X988" s="2" t="n">
        <x:f>IF(U988&gt;0,1,0)</x:f>
        <x:v>0</x:v>
      </x:c>
      <x:c r="Y988" s="9" t="n">
        <x:f>MAX(U988,0)</x:f>
        <x:v>0</x:v>
      </x:c>
      <x:c r="Z988" s="9" t="n">
        <x:f>-MIN(U988,0)</x:f>
        <x:v>35.74656184426987</x:v>
      </x:c>
    </x:row>
    <x:row r="989" ht="23" customHeight="1">
      <x:c r="A989" s="2" t="str">
        <x:v>4H-CCI-全期</x:v>
      </x:c>
      <x:c r="B989" s="2" t="str">
        <x:v>4H</x:v>
      </x:c>
      <x:c r="C989" s="2" t="str">
        <x:v>CCI</x:v>
      </x:c>
      <x:c r="D989" s="2" t="str">
        <x:v>全期</x:v>
      </x:c>
      <x:c r="E989" s="2" t="n">
        <x:v>158</x:v>
      </x:c>
      <x:c r="F989" s="2" t="str">
        <x:v>多</x:v>
      </x:c>
      <x:c r="G989" s="11" t="n">
        <x:v>46281.00000000001</x:v>
      </x:c>
      <x:c r="H989" s="11" t="n">
        <x:v>46281.166666666664</x:v>
      </x:c>
      <x:c r="I989" s="11" t="n">
        <x:v>46282.833321759266</x:v>
      </x:c>
      <x:c r="J989" s="9" t="n">
        <x:v>76149.2</x:v>
      </x:c>
      <x:c r="K989" s="9" t="n">
        <x:v>76449.7</x:v>
      </x:c>
      <x:c r="L989" s="9" t="n">
        <x:v>76164.42984</x:v>
      </x:c>
      <x:c r="M989" s="9" t="n">
        <x:v>76434.41006</x:v>
      </x:c>
      <x:c r="N989" s="10" t="n">
        <x:f>IF(F989="多",1,-1)*(K989/J989-1)</x:f>
        <x:v>0.003946200354041807</x:v>
      </x:c>
      <x:c r="O989" s="10" t="n">
        <x:f>IF(F989="多",1,-1)*(M989/L989-1)</x:f>
        <x:v>0.003544702173536196</x:v>
      </x:c>
      <x:c r="P989" s="10" t="n">
        <x:v>0.0010017723510867681</x:v>
      </x:c>
      <x:c r="Q989" s="10" t="n">
        <x:v>0.00024597222499222684</x:v>
      </x:c>
      <x:c r="R989" s="10" t="n">
        <x:f>O989-P989-Q989</x:f>
        <x:v>0.0022969575974572014</x:v>
      </x:c>
      <x:c r="S989" s="9" t="n">
        <x:f>V988</x:f>
        <x:v>3913.000359131221</x:v>
      </x:c>
      <x:c r="T989" s="9" t="n">
        <x:f>S989/(1+'回测计划'!$B$33)</x:f>
        <x:v>3911.0448367128647</x:v>
      </x:c>
      <x:c r="U989" s="9" t="n">
        <x:f>T989*R989</x:f>
        <x:v>8.983504151683375</x:v>
      </x:c>
      <x:c r="V989" s="9" t="n">
        <x:f>S989+U989</x:f>
        <x:v>3921.9838632829046</x:v>
      </x:c>
      <x:c r="W989" s="2" t="n">
        <x:f>IF(N989&gt;0,1,0)</x:f>
        <x:v>1</x:v>
      </x:c>
      <x:c r="X989" s="2" t="n">
        <x:f>IF(U989&gt;0,1,0)</x:f>
        <x:v>1</x:v>
      </x:c>
      <x:c r="Y989" s="9" t="n">
        <x:f>MAX(U989,0)</x:f>
        <x:v>8.983504151683375</x:v>
      </x:c>
      <x:c r="Z989" s="9" t="n">
        <x:f>-MIN(U989,0)</x:f>
        <x:v>0</x:v>
      </x:c>
    </x:row>
    <x:row r="990" ht="23" customHeight="1">
      <x:c r="A990" s="2" t="str">
        <x:v>4H-MOM-全期</x:v>
      </x:c>
      <x:c r="B990" s="2" t="str">
        <x:v>4H</x:v>
      </x:c>
      <x:c r="C990" s="2" t="str">
        <x:v>Momentum</x:v>
      </x:c>
      <x:c r="D990" s="2" t="str">
        <x:v>全期</x:v>
      </x:c>
      <x:c r="E990" s="2" t="n">
        <x:v>1</x:v>
      </x:c>
      <x:c r="F990" s="2" t="str">
        <x:v>空</x:v>
      </x:c>
      <x:c r="G990" s="11" t="n">
        <x:v>44199.166666666664</x:v>
      </x:c>
      <x:c r="H990" s="11" t="n">
        <x:v>44199.333333333336</x:v>
      </x:c>
      <x:c r="I990" s="11" t="n">
        <x:v>44200.99998842592</x:v>
      </x:c>
      <x:c r="J990" s="9" t="n">
        <x:v>32198.41</x:v>
      </x:c>
      <x:c r="K990" s="9" t="n">
        <x:v>31758.38</x:v>
      </x:c>
      <x:c r="L990" s="9" t="n">
        <x:v>32191.970318</x:v>
      </x:c>
      <x:c r="M990" s="9" t="n">
        <x:v>31764.731676</x:v>
      </x:c>
      <x:c r="N990" s="10" t="n">
        <x:f>IF(F990="多",1,-1)*(K990/J990-1)</x:f>
        <x:v>0.01366620277212438</x:v>
      </x:c>
      <x:c r="O990" s="10" t="n">
        <x:f>IF(F990="多",1,-1)*(M990/L990-1)</x:f>
        <x:v>0.013271590330745098</x:v>
      </x:c>
      <x:c r="P990" s="10" t="n">
        <x:v>0.0009933642048346274</x:v>
      </x:c>
      <x:c r="Q990" s="10" t="n">
        <x:v>-0.008134278929903928</x:v>
      </x:c>
      <x:c r="R990" s="10" t="n">
        <x:f>O990-P990-Q990</x:f>
        <x:v>0.0204125050558144</x:v>
      </x:c>
      <x:c r="S990" s="9" t="n">
        <x:f>'回测计划'!$B$32</x:f>
        <x:v>10000</x:v>
      </x:c>
      <x:c r="T990" s="9" t="n">
        <x:f>S990/(1+'回测计划'!$B$33)</x:f>
        <x:v>9995.002498750626</x:v>
      </x:c>
      <x:c r="U990" s="9" t="n">
        <x:f>T990*R990</x:f>
        <x:v>204.02303903862472</x:v>
      </x:c>
      <x:c r="V990" s="9" t="n">
        <x:f>S990+U990</x:f>
        <x:v>10204.023039038624</x:v>
      </x:c>
      <x:c r="W990" s="2" t="n">
        <x:f>IF(N990&gt;0,1,0)</x:f>
        <x:v>1</x:v>
      </x:c>
      <x:c r="X990" s="2" t="n">
        <x:f>IF(U990&gt;0,1,0)</x:f>
        <x:v>1</x:v>
      </x:c>
      <x:c r="Y990" s="9" t="n">
        <x:f>MAX(U990,0)</x:f>
        <x:v>204.02303903862472</x:v>
      </x:c>
      <x:c r="Z990" s="9" t="n">
        <x:f>-MIN(U990,0)</x:f>
        <x:v>0</x:v>
      </x:c>
    </x:row>
    <x:row r="991" ht="23" customHeight="1">
      <x:c r="A991" s="2" t="str">
        <x:v>4H-MOM-全期</x:v>
      </x:c>
      <x:c r="B991" s="2" t="str">
        <x:v>4H</x:v>
      </x:c>
      <x:c r="C991" s="2" t="str">
        <x:v>Momentum</x:v>
      </x:c>
      <x:c r="D991" s="2" t="str">
        <x:v>全期</x:v>
      </x:c>
      <x:c r="E991" s="2" t="n">
        <x:v>2</x:v>
      </x:c>
      <x:c r="F991" s="2" t="str">
        <x:v>多</x:v>
      </x:c>
      <x:c r="G991" s="11" t="n">
        <x:v>44218.00000000001</x:v>
      </x:c>
      <x:c r="H991" s="11" t="n">
        <x:v>44218.166666666664</x:v>
      </x:c>
      <x:c r="I991" s="11" t="n">
        <x:v>44219.833321759266</x:v>
      </x:c>
      <x:c r="J991" s="9" t="n">
        <x:v>32473.65</x:v>
      </x:c>
      <x:c r="K991" s="9" t="n">
        <x:v>31663.37</x:v>
      </x:c>
      <x:c r="L991" s="9" t="n">
        <x:v>32480.14473</x:v>
      </x:c>
      <x:c r="M991" s="9" t="n">
        <x:v>31657.037326</x:v>
      </x:c>
      <x:c r="N991" s="10" t="n">
        <x:f>IF(F991="多",1,-1)*(K991/J991-1)</x:f>
        <x:v>-0.02495192255875156</x:v>
      </x:c>
      <x:c r="O991" s="10" t="n">
        <x:f>IF(F991="多",1,-1)*(M991/L991-1)</x:f>
        <x:v>-0.025341863801479403</x:v>
      </x:c>
      <x:c r="P991" s="10" t="n">
        <x:v>0.0009873290680992603</x:v>
      </x:c>
      <x:c r="Q991" s="10" t="n">
        <x:v>0.0005151887404228258</x:v>
      </x:c>
      <x:c r="R991" s="10" t="n">
        <x:f>O991-P991-Q991</x:f>
        <x:v>-0.02684438161000149</x:v>
      </x:c>
      <x:c r="S991" s="9" t="n">
        <x:f>V990</x:f>
        <x:v>10204.023039038624</x:v>
      </x:c>
      <x:c r="T991" s="9" t="n">
        <x:f>S991/(1+'回测计划'!$B$33)</x:f>
        <x:v>10198.92357725</x:v>
      </x:c>
      <x:c r="U991" s="9" t="n">
        <x:f>T991*R991</x:f>
        <x:v>-273.7837965189405</x:v>
      </x:c>
      <x:c r="V991" s="9" t="n">
        <x:f>S991+U991</x:f>
        <x:v>9930.239242519683</x:v>
      </x:c>
      <x:c r="W991" s="2" t="n">
        <x:f>IF(N991&gt;0,1,0)</x:f>
        <x:v>0</x:v>
      </x:c>
      <x:c r="X991" s="2" t="n">
        <x:f>IF(U991&gt;0,1,0)</x:f>
        <x:v>0</x:v>
      </x:c>
      <x:c r="Y991" s="9" t="n">
        <x:f>MAX(U991,0)</x:f>
        <x:v>0</x:v>
      </x:c>
      <x:c r="Z991" s="9" t="n">
        <x:f>-MIN(U991,0)</x:f>
        <x:v>273.7837965189405</x:v>
      </x:c>
    </x:row>
    <x:row r="992" ht="23" customHeight="1">
      <x:c r="A992" s="2" t="str">
        <x:v>4H-MOM-全期</x:v>
      </x:c>
      <x:c r="B992" s="2" t="str">
        <x:v>4H</x:v>
      </x:c>
      <x:c r="C992" s="2" t="str">
        <x:v>Momentum</x:v>
      </x:c>
      <x:c r="D992" s="2" t="str">
        <x:v>全期</x:v>
      </x:c>
      <x:c r="E992" s="2" t="n">
        <x:v>3</x:v>
      </x:c>
      <x:c r="F992" s="2" t="str">
        <x:v>空</x:v>
      </x:c>
      <x:c r="G992" s="11" t="n">
        <x:v>44231.333333333336</x:v>
      </x:c>
      <x:c r="H992" s="11" t="n">
        <x:v>44231.50000000001</x:v>
      </x:c>
      <x:c r="I992" s="11" t="n">
        <x:v>44233.166655092595</x:v>
      </x:c>
      <x:c r="J992" s="9" t="n">
        <x:v>37565.17</x:v>
      </x:c>
      <x:c r="K992" s="9" t="n">
        <x:v>37638.22</x:v>
      </x:c>
      <x:c r="L992" s="9" t="n">
        <x:v>37557.656966</x:v>
      </x:c>
      <x:c r="M992" s="9" t="n">
        <x:v>37645.747644</x:v>
      </x:c>
      <x:c r="N992" s="10" t="n">
        <x:f>IF(F992="多",1,-1)*(K992/J992-1)</x:f>
        <x:v>-0.0019446205088384794</x:v>
      </x:c>
      <x:c r="O992" s="10" t="n">
        <x:f>IF(F992="多",1,-1)*(M992/L992-1)</x:f>
        <x:v>-0.0023454785286458613</x:v>
      </x:c>
      <x:c r="P992" s="10" t="n">
        <x:v>0.001001172739264323</x:v>
      </x:c>
      <x:c r="Q992" s="10" t="n">
        <x:v>-0.003665325008626621</x:v>
      </x:c>
      <x:c r="R992" s="10" t="n">
        <x:f>O992-P992-Q992</x:f>
        <x:v>0.00031867374071643676</x:v>
      </x:c>
      <x:c r="S992" s="9" t="n">
        <x:f>V991</x:f>
        <x:v>9930.239242519683</x:v>
      </x:c>
      <x:c r="T992" s="9" t="n">
        <x:f>S992/(1+'回测计划'!$B$33)</x:f>
        <x:v>9925.276604217575</x:v>
      </x:c>
      <x:c r="U992" s="9" t="n">
        <x:f>T992*R992</x:f>
        <x:v>3.1629250231113475</x:v>
      </x:c>
      <x:c r="V992" s="9" t="n">
        <x:f>S992+U992</x:f>
        <x:v>9933.402167542794</x:v>
      </x:c>
      <x:c r="W992" s="2" t="n">
        <x:f>IF(N992&gt;0,1,0)</x:f>
        <x:v>0</x:v>
      </x:c>
      <x:c r="X992" s="2" t="n">
        <x:f>IF(U992&gt;0,1,0)</x:f>
        <x:v>1</x:v>
      </x:c>
      <x:c r="Y992" s="9" t="n">
        <x:f>MAX(U992,0)</x:f>
        <x:v>3.1629250231113475</x:v>
      </x:c>
      <x:c r="Z992" s="9" t="n">
        <x:f>-MIN(U992,0)</x:f>
        <x:v>0</x:v>
      </x:c>
    </x:row>
    <x:row r="993" ht="23" customHeight="1">
      <x:c r="A993" s="2" t="str">
        <x:v>4H-MOM-全期</x:v>
      </x:c>
      <x:c r="B993" s="2" t="str">
        <x:v>4H</x:v>
      </x:c>
      <x:c r="C993" s="2" t="str">
        <x:v>Momentum</x:v>
      </x:c>
      <x:c r="D993" s="2" t="str">
        <x:v>全期</x:v>
      </x:c>
      <x:c r="E993" s="2" t="n">
        <x:v>4</x:v>
      </x:c>
      <x:c r="F993" s="2" t="str">
        <x:v>空</x:v>
      </x:c>
      <x:c r="G993" s="11" t="n">
        <x:v>44233.50000000001</x:v>
      </x:c>
      <x:c r="H993" s="11" t="n">
        <x:v>44233.666666666664</x:v>
      </x:c>
      <x:c r="I993" s="11" t="n">
        <x:v>44235.333321759266</x:v>
      </x:c>
      <x:c r="J993" s="9" t="n">
        <x:v>39410.69</x:v>
      </x:c>
      <x:c r="K993" s="9" t="n">
        <x:v>38849.25</x:v>
      </x:c>
      <x:c r="L993" s="9" t="n">
        <x:v>39402.807862</x:v>
      </x:c>
      <x:c r="M993" s="9" t="n">
        <x:v>38857.01985</x:v>
      </x:c>
      <x:c r="N993" s="10" t="n">
        <x:f>IF(F993="多",1,-1)*(K993/J993-1)</x:f>
        <x:v>0.014245881003352223</x:v>
      </x:c>
      <x:c r="O993" s="10" t="n">
        <x:f>IF(F993="多",1,-1)*(M993/L993-1)</x:f>
        <x:v>0.013851500479648893</x:v>
      </x:c>
      <x:c r="P993" s="10" t="n">
        <x:v>0.0009930742497601755</x:v>
      </x:c>
      <x:c r="Q993" s="10" t="n">
        <x:v>-0.004978898151382722</x:v>
      </x:c>
      <x:c r="R993" s="10" t="n">
        <x:f>O993-P993-Q993</x:f>
        <x:v>0.01783732438127144</x:v>
      </x:c>
      <x:c r="S993" s="9" t="n">
        <x:f>V992</x:f>
        <x:v>9933.402167542794</x:v>
      </x:c>
      <x:c r="T993" s="9" t="n">
        <x:f>S993/(1+'回测计划'!$B$33)</x:f>
        <x:v>9928.43794856851</x:v>
      </x:c>
      <x:c r="U993" s="9" t="n">
        <x:f>T993*R993</x:f>
        <x:v>177.09676828794167</x:v>
      </x:c>
      <x:c r="V993" s="9" t="n">
        <x:f>S993+U993</x:f>
        <x:v>10110.498935830736</x:v>
      </x:c>
      <x:c r="W993" s="2" t="n">
        <x:f>IF(N993&gt;0,1,0)</x:f>
        <x:v>1</x:v>
      </x:c>
      <x:c r="X993" s="2" t="n">
        <x:f>IF(U993&gt;0,1,0)</x:f>
        <x:v>1</x:v>
      </x:c>
      <x:c r="Y993" s="9" t="n">
        <x:f>MAX(U993,0)</x:f>
        <x:v>177.09676828794167</x:v>
      </x:c>
      <x:c r="Z993" s="9" t="n">
        <x:f>-MIN(U993,0)</x:f>
        <x:v>0</x:v>
      </x:c>
    </x:row>
    <x:row r="994" ht="23" customHeight="1">
      <x:c r="A994" s="2" t="str">
        <x:v>4H-MOM-全期</x:v>
      </x:c>
      <x:c r="B994" s="2" t="str">
        <x:v>4H</x:v>
      </x:c>
      <x:c r="C994" s="2" t="str">
        <x:v>Momentum</x:v>
      </x:c>
      <x:c r="D994" s="2" t="str">
        <x:v>全期</x:v>
      </x:c>
      <x:c r="E994" s="2" t="n">
        <x:v>5</x:v>
      </x:c>
      <x:c r="F994" s="2" t="str">
        <x:v>空</x:v>
      </x:c>
      <x:c r="G994" s="11" t="n">
        <x:v>44236.00000000001</x:v>
      </x:c>
      <x:c r="H994" s="11" t="n">
        <x:v>44236.166666666664</x:v>
      </x:c>
      <x:c r="I994" s="11" t="n">
        <x:v>44237.833321759266</x:v>
      </x:c>
      <x:c r="J994" s="9" t="n">
        <x:v>43147.99</x:v>
      </x:c>
      <x:c r="K994" s="9" t="n">
        <x:v>46685</x:v>
      </x:c>
      <x:c r="L994" s="9" t="n">
        <x:v>43139.360402</x:v>
      </x:c>
      <x:c r="M994" s="9" t="n">
        <x:v>46694.337</x:v>
      </x:c>
      <x:c r="N994" s="10" t="n">
        <x:f>IF(F994="多",1,-1)*(K994/J994-1)</x:f>
        <x:v>-0.08197392277137361</x:v>
      </x:c>
      <x:c r="O994" s="10" t="n">
        <x:f>IF(F994="多",1,-1)*(M994/L994-1)</x:f>
        <x:v>-0.08240679891571112</x:v>
      </x:c>
      <x:c r="P994" s="10" t="n">
        <x:v>0.0010412033994578556</x:v>
      </x:c>
      <x:c r="Q994" s="10" t="n">
        <x:v>-0.008458264205024773</x:v>
      </x:c>
      <x:c r="R994" s="10" t="n">
        <x:f>O994-P994-Q994</x:f>
        <x:v>-0.07498973811014421</x:v>
      </x:c>
      <x:c r="S994" s="9" t="n">
        <x:f>V993</x:f>
        <x:v>10110.498935830736</x:v>
      </x:c>
      <x:c r="T994" s="9" t="n">
        <x:f>S994/(1+'回测计划'!$B$33)</x:f>
        <x:v>10105.446212724373</x:v>
      </x:c>
      <x:c r="U994" s="9" t="n">
        <x:f>T994*R994</x:f>
        <x:v>-757.8047649783495</x:v>
      </x:c>
      <x:c r="V994" s="9" t="n">
        <x:f>S994+U994</x:f>
        <x:v>9352.694170852386</x:v>
      </x:c>
      <x:c r="W994" s="2" t="n">
        <x:f>IF(N994&gt;0,1,0)</x:f>
        <x:v>0</x:v>
      </x:c>
      <x:c r="X994" s="2" t="n">
        <x:f>IF(U994&gt;0,1,0)</x:f>
        <x:v>0</x:v>
      </x:c>
      <x:c r="Y994" s="9" t="n">
        <x:f>MAX(U994,0)</x:f>
        <x:v>0</x:v>
      </x:c>
      <x:c r="Z994" s="9" t="n">
        <x:f>-MIN(U994,0)</x:f>
        <x:v>757.8047649783495</x:v>
      </x:c>
    </x:row>
    <x:row r="995" ht="23" customHeight="1">
      <x:c r="A995" s="2" t="str">
        <x:v>4H-MOM-全期</x:v>
      </x:c>
      <x:c r="B995" s="2" t="str">
        <x:v>4H</x:v>
      </x:c>
      <x:c r="C995" s="2" t="str">
        <x:v>Momentum</x:v>
      </x:c>
      <x:c r="D995" s="2" t="str">
        <x:v>全期</x:v>
      </x:c>
      <x:c r="E995" s="2" t="n">
        <x:v>6</x:v>
      </x:c>
      <x:c r="F995" s="2" t="str">
        <x:v>空</x:v>
      </x:c>
      <x:c r="G995" s="11" t="n">
        <x:v>44244.666666666664</x:v>
      </x:c>
      <x:c r="H995" s="11" t="n">
        <x:v>44244.833333333336</x:v>
      </x:c>
      <x:c r="I995" s="11" t="n">
        <x:v>44246.49998842592</x:v>
      </x:c>
      <x:c r="J995" s="9" t="n">
        <x:v>51373.56</x:v>
      </x:c>
      <x:c r="K995" s="9" t="n">
        <x:v>51327.21</x:v>
      </x:c>
      <x:c r="L995" s="9" t="n">
        <x:v>51363.285288</x:v>
      </x:c>
      <x:c r="M995" s="9" t="n">
        <x:v>51337.475441999995</x:v>
      </x:c>
      <x:c r="N995" s="10" t="n">
        <x:f>IF(F995="多",1,-1)*(K995/J995-1)</x:f>
        <x:v>0.0009022150693858144</x:v>
      </x:c>
      <x:c r="O995" s="10" t="n">
        <x:f>IF(F995="多",1,-1)*(M995/L995-1)</x:f>
        <x:v>0.0005024960116021271</x:v>
      </x:c>
      <x:c r="P995" s="10" t="n">
        <x:v>0.000999748751994199</x:v>
      </x:c>
      <x:c r="Q995" s="10" t="n">
        <x:v>-0.006557079770035374</x:v>
      </x:c>
      <x:c r="R995" s="10" t="n">
        <x:f>O995-P995-Q995</x:f>
        <x:v>0.006059827029643302</x:v>
      </x:c>
      <x:c r="S995" s="9" t="n">
        <x:f>V994</x:f>
        <x:v>9352.694170852386</x:v>
      </x:c>
      <x:c r="T995" s="9" t="n">
        <x:f>S995/(1+'回测计划'!$B$33)</x:f>
        <x:v>9348.020160772001</x:v>
      </x:c>
      <x:c r="U995" s="9" t="n">
        <x:f>T995*R995</x:f>
        <x:v>56.6473852438967</x:v>
      </x:c>
      <x:c r="V995" s="9" t="n">
        <x:f>S995+U995</x:f>
        <x:v>9409.341556096284</x:v>
      </x:c>
      <x:c r="W995" s="2" t="n">
        <x:f>IF(N995&gt;0,1,0)</x:f>
        <x:v>1</x:v>
      </x:c>
      <x:c r="X995" s="2" t="n">
        <x:f>IF(U995&gt;0,1,0)</x:f>
        <x:v>1</x:v>
      </x:c>
      <x:c r="Y995" s="9" t="n">
        <x:f>MAX(U995,0)</x:f>
        <x:v>56.6473852438967</x:v>
      </x:c>
      <x:c r="Z995" s="9" t="n">
        <x:f>-MIN(U995,0)</x:f>
        <x:v>0</x:v>
      </x:c>
    </x:row>
    <x:row r="996" ht="23" customHeight="1">
      <x:c r="A996" s="2" t="str">
        <x:v>4H-MOM-全期</x:v>
      </x:c>
      <x:c r="B996" s="2" t="str">
        <x:v>4H</x:v>
      </x:c>
      <x:c r="C996" s="2" t="str">
        <x:v>Momentum</x:v>
      </x:c>
      <x:c r="D996" s="2" t="str">
        <x:v>全期</x:v>
      </x:c>
      <x:c r="E996" s="2" t="n">
        <x:v>7</x:v>
      </x:c>
      <x:c r="F996" s="2" t="str">
        <x:v>空</x:v>
      </x:c>
      <x:c r="G996" s="11" t="n">
        <x:v>44247.333333333336</x:v>
      </x:c>
      <x:c r="H996" s="11" t="n">
        <x:v>44247.50000000001</x:v>
      </x:c>
      <x:c r="I996" s="11" t="n">
        <x:v>44249.166655092595</x:v>
      </x:c>
      <x:c r="J996" s="9" t="n">
        <x:v>55836.2</x:v>
      </x:c>
      <x:c r="K996" s="9" t="n">
        <x:v>58181.35</x:v>
      </x:c>
      <x:c r="L996" s="9" t="n">
        <x:v>55825.03276</x:v>
      </x:c>
      <x:c r="M996" s="9" t="n">
        <x:v>58192.986269999994</x:v>
      </x:c>
      <x:c r="N996" s="10" t="n">
        <x:f>IF(F996="多",1,-1)*(K996/J996-1)</x:f>
        <x:v>-0.04200053012203564</x:v>
      </x:c>
      <x:c r="O996" s="10" t="n">
        <x:f>IF(F996="多",1,-1)*(M996/L996-1)</x:f>
        <x:v>-0.04241741371080199</x:v>
      </x:c>
      <x:c r="P996" s="10" t="n">
        <x:v>0.001021208706855401</x:v>
      </x:c>
      <x:c r="Q996" s="10" t="n">
        <x:v>-0.005683558777701999</x:v>
      </x:c>
      <x:c r="R996" s="10" t="n">
        <x:f>O996-P996-Q996</x:f>
        <x:v>-0.03775506363995539</x:v>
      </x:c>
      <x:c r="S996" s="9" t="n">
        <x:f>V995</x:f>
        <x:v>9409.341556096284</x:v>
      </x:c>
      <x:c r="T996" s="9" t="n">
        <x:f>S996/(1+'回测计划'!$B$33)</x:f>
        <x:v>9404.639236478046</x:v>
      </x:c>
      <x:c r="U996" s="9" t="n">
        <x:f>T996*R996</x:f>
        <x:v>-355.0727528840501</x:v>
      </x:c>
      <x:c r="V996" s="9" t="n">
        <x:f>S996+U996</x:f>
        <x:v>9054.268803212233</x:v>
      </x:c>
      <x:c r="W996" s="2" t="n">
        <x:f>IF(N996&gt;0,1,0)</x:f>
        <x:v>0</x:v>
      </x:c>
      <x:c r="X996" s="2" t="n">
        <x:f>IF(U996&gt;0,1,0)</x:f>
        <x:v>0</x:v>
      </x:c>
      <x:c r="Y996" s="9" t="n">
        <x:f>MAX(U996,0)</x:f>
        <x:v>0</x:v>
      </x:c>
      <x:c r="Z996" s="9" t="n">
        <x:f>-MIN(U996,0)</x:f>
        <x:v>355.0727528840501</x:v>
      </x:c>
    </x:row>
    <x:row r="997" ht="23" customHeight="1">
      <x:c r="A997" s="2" t="str">
        <x:v>4H-MOM-全期</x:v>
      </x:c>
      <x:c r="B997" s="2" t="str">
        <x:v>4H</x:v>
      </x:c>
      <x:c r="C997" s="2" t="str">
        <x:v>Momentum</x:v>
      </x:c>
      <x:c r="D997" s="2" t="str">
        <x:v>全期</x:v>
      </x:c>
      <x:c r="E997" s="2" t="n">
        <x:v>8</x:v>
      </x:c>
      <x:c r="F997" s="2" t="str">
        <x:v>多</x:v>
      </x:c>
      <x:c r="G997" s="11" t="n">
        <x:v>44253.666666666664</x:v>
      </x:c>
      <x:c r="H997" s="11" t="n">
        <x:v>44253.833333333336</x:v>
      </x:c>
      <x:c r="I997" s="11" t="n">
        <x:v>44255.49998842592</x:v>
      </x:c>
      <x:c r="J997" s="9" t="n">
        <x:v>46433.79</x:v>
      </x:c>
      <x:c r="K997" s="9" t="n">
        <x:v>44646.33</x:v>
      </x:c>
      <x:c r="L997" s="9" t="n">
        <x:v>46443.076758</x:v>
      </x:c>
      <x:c r="M997" s="9" t="n">
        <x:v>44637.400734</x:v>
      </x:c>
      <x:c r="N997" s="10" t="n">
        <x:f>IF(F997="多",1,-1)*(K997/J997-1)</x:f>
        <x:v>-0.03849481164470958</x:v>
      </x:c>
      <x:c r="O997" s="10" t="n">
        <x:f>IF(F997="多",1,-1)*(M997/L997-1)</x:f>
        <x:v>-0.03887933681501765</x:v>
      </x:c>
      <x:c r="P997" s="10" t="n">
        <x:v>0.0009805603315924912</x:v>
      </x:c>
      <x:c r="Q997" s="10" t="n">
        <x:v>0.0010561778352841417</x:v>
      </x:c>
      <x:c r="R997" s="10" t="n">
        <x:f>O997-P997-Q997</x:f>
        <x:v>-0.04091607498189428</x:v>
      </x:c>
      <x:c r="S997" s="9" t="n">
        <x:f>V996</x:f>
        <x:v>9054.268803212233</x:v>
      </x:c>
      <x:c r="T997" s="9" t="n">
        <x:f>S997/(1+'回测计划'!$B$33)</x:f>
        <x:v>9049.74393124661</x:v>
      </x:c>
      <x:c r="U997" s="9" t="n">
        <x:f>T997*R997</x:f>
        <x:v>-370.280001257829</x:v>
      </x:c>
      <x:c r="V997" s="9" t="n">
        <x:f>S997+U997</x:f>
        <x:v>8683.988801954405</x:v>
      </x:c>
      <x:c r="W997" s="2" t="n">
        <x:f>IF(N997&gt;0,1,0)</x:f>
        <x:v>0</x:v>
      </x:c>
      <x:c r="X997" s="2" t="n">
        <x:f>IF(U997&gt;0,1,0)</x:f>
        <x:v>0</x:v>
      </x:c>
      <x:c r="Y997" s="9" t="n">
        <x:f>MAX(U997,0)</x:f>
        <x:v>0</x:v>
      </x:c>
      <x:c r="Z997" s="9" t="n">
        <x:f>-MIN(U997,0)</x:f>
        <x:v>370.280001257829</x:v>
      </x:c>
    </x:row>
    <x:row r="998" ht="23" customHeight="1">
      <x:c r="A998" s="2" t="str">
        <x:v>4H-MOM-全期</x:v>
      </x:c>
      <x:c r="B998" s="2" t="str">
        <x:v>4H</x:v>
      </x:c>
      <x:c r="C998" s="2" t="str">
        <x:v>Momentum</x:v>
      </x:c>
      <x:c r="D998" s="2" t="str">
        <x:v>全期</x:v>
      </x:c>
      <x:c r="E998" s="2" t="n">
        <x:v>9</x:v>
      </x:c>
      <x:c r="F998" s="2" t="str">
        <x:v>多</x:v>
      </x:c>
      <x:c r="G998" s="11" t="n">
        <x:v>44255.666666666664</x:v>
      </x:c>
      <x:c r="H998" s="11" t="n">
        <x:v>44255.833333333336</x:v>
      </x:c>
      <x:c r="I998" s="11" t="n">
        <x:v>44257.49998842592</x:v>
      </x:c>
      <x:c r="J998" s="9" t="n">
        <x:v>45335.56</x:v>
      </x:c>
      <x:c r="K998" s="9" t="n">
        <x:v>48988.38</x:v>
      </x:c>
      <x:c r="L998" s="9" t="n">
        <x:v>45344.627111999995</x:v>
      </x:c>
      <x:c r="M998" s="9" t="n">
        <x:v>48978.582323999995</x:v>
      </x:c>
      <x:c r="N998" s="10" t="n">
        <x:f>IF(F998="多",1,-1)*(K998/J998-1)</x:f>
        <x:v>0.08057295421077848</x:v>
      </x:c>
      <x:c r="O998" s="10" t="n">
        <x:f>IF(F998="多",1,-1)*(M998/L998-1)</x:f>
        <x:v>0.08014081145764473</x:v>
      </x:c>
      <x:c r="P998" s="10" t="n">
        <x:v>0.0010400704057288224</x:v>
      </x:c>
      <x:c r="Q998" s="10" t="n">
        <x:v>0.0008496089191921923</x:v>
      </x:c>
      <x:c r="R998" s="10" t="n">
        <x:f>O998-P998-Q998</x:f>
        <x:v>0.07825113213272372</x:v>
      </x:c>
      <x:c r="S998" s="9" t="n">
        <x:f>V997</x:f>
        <x:v>8683.988801954405</x:v>
      </x:c>
      <x:c r="T998" s="9" t="n">
        <x:f>S998/(1+'回测计划'!$B$33)</x:f>
        <x:v>8679.648977465673</x:v>
      </x:c>
      <x:c r="U998" s="9" t="n">
        <x:f>T998*R998</x:f>
        <x:v>679.1923590013267</x:v>
      </x:c>
      <x:c r="V998" s="9" t="n">
        <x:f>S998+U998</x:f>
        <x:v>9363.181160955732</x:v>
      </x:c>
      <x:c r="W998" s="2" t="n">
        <x:f>IF(N998&gt;0,1,0)</x:f>
        <x:v>1</x:v>
      </x:c>
      <x:c r="X998" s="2" t="n">
        <x:f>IF(U998&gt;0,1,0)</x:f>
        <x:v>1</x:v>
      </x:c>
      <x:c r="Y998" s="9" t="n">
        <x:f>MAX(U998,0)</x:f>
        <x:v>679.1923590013267</x:v>
      </x:c>
      <x:c r="Z998" s="9" t="n">
        <x:f>-MIN(U998,0)</x:f>
        <x:v>0</x:v>
      </x:c>
    </x:row>
    <x:row r="999" ht="23" customHeight="1">
      <x:c r="A999" s="2" t="str">
        <x:v>4H-MOM-全期</x:v>
      </x:c>
      <x:c r="B999" s="2" t="str">
        <x:v>4H</x:v>
      </x:c>
      <x:c r="C999" s="2" t="str">
        <x:v>Momentum</x:v>
      </x:c>
      <x:c r="D999" s="2" t="str">
        <x:v>全期</x:v>
      </x:c>
      <x:c r="E999" s="2" t="n">
        <x:v>10</x:v>
      </x:c>
      <x:c r="F999" s="2" t="str">
        <x:v>多</x:v>
      </x:c>
      <x:c r="G999" s="11" t="n">
        <x:v>44262.00000000001</x:v>
      </x:c>
      <x:c r="H999" s="11" t="n">
        <x:v>44262.166666666664</x:v>
      </x:c>
      <x:c r="I999" s="11" t="n">
        <x:v>44263.833321759266</x:v>
      </x:c>
      <x:c r="J999" s="9" t="n">
        <x:v>48361.33</x:v>
      </x:c>
      <x:c r="K999" s="9" t="n">
        <x:v>50529.08</x:v>
      </x:c>
      <x:c r="L999" s="9" t="n">
        <x:v>48371.002266</x:v>
      </x:c>
      <x:c r="M999" s="9" t="n">
        <x:v>50518.974184000006</x:v>
      </x:c>
      <x:c r="N999" s="10" t="n">
        <x:f>IF(F999="多",1,-1)*(K999/J999-1)</x:f>
        <x:v>0.044824036063524364</x:v>
      </x:c>
      <x:c r="O999" s="10" t="n">
        <x:f>IF(F999="多",1,-1)*(M999/L999-1)</x:f>
        <x:v>0.04440619001830792</x:v>
      </x:c>
      <x:c r="P999" s="10" t="n">
        <x:v>0.0010222030950091541</x:v>
      </x:c>
      <x:c r="Q999" s="10" t="n">
        <x:v>0.0005972395477797783</x:v>
      </x:c>
      <x:c r="R999" s="10" t="n">
        <x:f>O999-P999-Q999</x:f>
        <x:v>0.04278674737551899</x:v>
      </x:c>
      <x:c r="S999" s="9" t="n">
        <x:f>V998</x:f>
        <x:v>9363.181160955732</x:v>
      </x:c>
      <x:c r="T999" s="9" t="n">
        <x:f>S999/(1+'回测计划'!$B$33)</x:f>
        <x:v>9358.501910000732</x:v>
      </x:c>
      <x:c r="U999" s="9" t="n">
        <x:f>T999*R999</x:f>
        <x:v>400.4198570365133</x:v>
      </x:c>
      <x:c r="V999" s="9" t="n">
        <x:f>S999+U999</x:f>
        <x:v>9763.601017992245</x:v>
      </x:c>
      <x:c r="W999" s="2" t="n">
        <x:f>IF(N999&gt;0,1,0)</x:f>
        <x:v>1</x:v>
      </x:c>
      <x:c r="X999" s="2" t="n">
        <x:f>IF(U999&gt;0,1,0)</x:f>
        <x:v>1</x:v>
      </x:c>
      <x:c r="Y999" s="9" t="n">
        <x:f>MAX(U999,0)</x:f>
        <x:v>400.4198570365133</x:v>
      </x:c>
      <x:c r="Z999" s="9" t="n">
        <x:f>-MIN(U999,0)</x:f>
        <x:v>0</x:v>
      </x:c>
    </x:row>
    <x:row r="1000" ht="23" customHeight="1">
      <x:c r="A1000" s="2" t="str">
        <x:v>4H-MOM-全期</x:v>
      </x:c>
      <x:c r="B1000" s="2" t="str">
        <x:v>4H</x:v>
      </x:c>
      <x:c r="C1000" s="2" t="str">
        <x:v>Momentum</x:v>
      </x:c>
      <x:c r="D1000" s="2" t="str">
        <x:v>全期</x:v>
      </x:c>
      <x:c r="E1000" s="2" t="n">
        <x:v>11</x:v>
      </x:c>
      <x:c r="F1000" s="2" t="str">
        <x:v>空</x:v>
      </x:c>
      <x:c r="G1000" s="11" t="n">
        <x:v>44264.50000000001</x:v>
      </x:c>
      <x:c r="H1000" s="11" t="n">
        <x:v>44264.666666666664</x:v>
      </x:c>
      <x:c r="I1000" s="11" t="n">
        <x:v>44266.333321759266</x:v>
      </x:c>
      <x:c r="J1000" s="9" t="n">
        <x:v>53602.41</x:v>
      </x:c>
      <x:c r="K1000" s="9" t="n">
        <x:v>55947.98</x:v>
      </x:c>
      <x:c r="L1000" s="9" t="n">
        <x:v>53591.68951800001</x:v>
      </x:c>
      <x:c r="M1000" s="9" t="n">
        <x:v>55959.169596</x:v>
      </x:c>
      <x:c r="N1000" s="10" t="n">
        <x:f>IF(F1000="多",1,-1)*(K1000/J1000-1)</x:f>
        <x:v>-0.04375866682113738</x:v>
      </x:c>
      <x:c r="O1000" s="10" t="n">
        <x:f>IF(F1000="多",1,-1)*(M1000/L1000-1)</x:f>
        <x:v>-0.04417625380526258</x:v>
      </x:c>
      <x:c r="P1000" s="10" t="n">
        <x:v>0.0010220881269026312</x:v>
      </x:c>
      <x:c r="Q1000" s="10" t="n">
        <x:v>-0.001915648724407498</x:v>
      </x:c>
      <x:c r="R1000" s="10" t="n">
        <x:f>O1000-P1000-Q1000</x:f>
        <x:v>-0.04328269320775771</x:v>
      </x:c>
      <x:c r="S1000" s="9" t="n">
        <x:f>V999</x:f>
        <x:v>9763.601017992245</x:v>
      </x:c>
      <x:c r="T1000" s="9" t="n">
        <x:f>S1000/(1+'回测计划'!$B$33)</x:f>
        <x:v>9758.721657163664</x:v>
      </x:c>
      <x:c r="U1000" s="9" t="n">
        <x:f>T1000*R1000</x:f>
        <x:v>-422.38375558691575</x:v>
      </x:c>
      <x:c r="V1000" s="9" t="n">
        <x:f>S1000+U1000</x:f>
        <x:v>9341.21726240533</x:v>
      </x:c>
      <x:c r="W1000" s="2" t="n">
        <x:f>IF(N1000&gt;0,1,0)</x:f>
        <x:v>0</x:v>
      </x:c>
      <x:c r="X1000" s="2" t="n">
        <x:f>IF(U1000&gt;0,1,0)</x:f>
        <x:v>0</x:v>
      </x:c>
      <x:c r="Y1000" s="9" t="n">
        <x:f>MAX(U1000,0)</x:f>
        <x:v>0</x:v>
      </x:c>
      <x:c r="Z1000" s="9" t="n">
        <x:f>-MIN(U1000,0)</x:f>
        <x:v>422.38375558691575</x:v>
      </x:c>
    </x:row>
    <x:row r="1001" ht="23" customHeight="1">
      <x:c r="A1001" s="2" t="str">
        <x:v>4H-MOM-全期</x:v>
      </x:c>
      <x:c r="B1001" s="2" t="str">
        <x:v>4H</x:v>
      </x:c>
      <x:c r="C1001" s="2" t="str">
        <x:v>Momentum</x:v>
      </x:c>
      <x:c r="D1001" s="2" t="str">
        <x:v>全期</x:v>
      </x:c>
      <x:c r="E1001" s="2" t="n">
        <x:v>12</x:v>
      </x:c>
      <x:c r="F1001" s="2" t="str">
        <x:v>空</x:v>
      </x:c>
      <x:c r="G1001" s="11" t="n">
        <x:v>44268.833333333336</x:v>
      </x:c>
      <x:c r="H1001" s="11" t="n">
        <x:v>44269.00000000001</x:v>
      </x:c>
      <x:c r="I1001" s="11" t="n">
        <x:v>44270.666655092595</x:v>
      </x:c>
      <x:c r="J1001" s="9" t="n">
        <x:v>59737.64</x:v>
      </x:c>
      <x:c r="K1001" s="9" t="n">
        <x:v>57830.61</x:v>
      </x:c>
      <x:c r="L1001" s="9" t="n">
        <x:v>59725.692472</x:v>
      </x:c>
      <x:c r="M1001" s="9" t="n">
        <x:v>57842.176122</x:v>
      </x:c>
      <x:c r="N1001" s="10" t="n">
        <x:f>IF(F1001="多",1,-1)*(K1001/J1001-1)</x:f>
        <x:v>0.03192342382457691</x:v>
      </x:c>
      <x:c r="O1001" s="10" t="n">
        <x:f>IF(F1001="多",1,-1)*(M1001/L1001-1)</x:f>
        <x:v>0.03153611573248838</x:v>
      </x:c>
      <x:c r="P1001" s="10" t="n">
        <x:v>0.0009842319421337557</x:v>
      </x:c>
      <x:c r="Q1001" s="10" t="n">
        <x:v>-0.003659665729184636</x:v>
      </x:c>
      <x:c r="R1001" s="10" t="n">
        <x:f>O1001-P1001-Q1001</x:f>
        <x:v>0.03421154951953926</x:v>
      </x:c>
      <x:c r="S1001" s="9" t="n">
        <x:f>V1000</x:f>
        <x:v>9341.21726240533</x:v>
      </x:c>
      <x:c r="T1001" s="9" t="n">
        <x:f>S1001/(1+'回测计划'!$B$33)</x:f>
        <x:v>9336.548987911374</x:v>
      </x:c>
      <x:c r="U1001" s="9" t="n">
        <x:f>T1001*R1001</x:f>
        <x:v>319.4178080415341</x:v>
      </x:c>
      <x:c r="V1001" s="9" t="n">
        <x:f>S1001+U1001</x:f>
        <x:v>9660.635070446864</x:v>
      </x:c>
      <x:c r="W1001" s="2" t="n">
        <x:f>IF(N1001&gt;0,1,0)</x:f>
        <x:v>1</x:v>
      </x:c>
      <x:c r="X1001" s="2" t="n">
        <x:f>IF(U1001&gt;0,1,0)</x:f>
        <x:v>1</x:v>
      </x:c>
      <x:c r="Y1001" s="9" t="n">
        <x:f>MAX(U1001,0)</x:f>
        <x:v>319.4178080415341</x:v>
      </x:c>
      <x:c r="Z1001" s="9" t="n">
        <x:f>-MIN(U1001,0)</x:f>
        <x:v>0</x:v>
      </x:c>
    </x:row>
    <x:row r="1002" ht="23" customHeight="1">
      <x:c r="A1002" s="2" t="str">
        <x:v>4H-MOM-全期</x:v>
      </x:c>
      <x:c r="B1002" s="2" t="str">
        <x:v>4H</x:v>
      </x:c>
      <x:c r="C1002" s="2" t="str">
        <x:v>Momentum</x:v>
      </x:c>
      <x:c r="D1002" s="2" t="str">
        <x:v>全期</x:v>
      </x:c>
      <x:c r="E1002" s="2" t="n">
        <x:v>13</x:v>
      </x:c>
      <x:c r="F1002" s="2" t="str">
        <x:v>多</x:v>
      </x:c>
      <x:c r="G1002" s="11" t="n">
        <x:v>44278.333333333336</x:v>
      </x:c>
      <x:c r="H1002" s="11" t="n">
        <x:v>44278.50000000001</x:v>
      </x:c>
      <x:c r="I1002" s="11" t="n">
        <x:v>44280.166655092595</x:v>
      </x:c>
      <x:c r="J1002" s="9" t="n">
        <x:v>54715</x:v>
      </x:c>
      <x:c r="K1002" s="9" t="n">
        <x:v>54789.04</x:v>
      </x:c>
      <x:c r="L1002" s="9" t="n">
        <x:v>54725.943</x:v>
      </x:c>
      <x:c r="M1002" s="9" t="n">
        <x:v>54778.082192</x:v>
      </x:c>
      <x:c r="N1002" s="10" t="n">
        <x:f>IF(F1002="多",1,-1)*(K1002/J1002-1)</x:f>
        <x:v>0.0013531938225350704</x:v>
      </x:c>
      <x:c r="O1002" s="10" t="n">
        <x:f>IF(F1002="多",1,-1)*(M1002/L1002-1)</x:f>
        <x:v>0.0009527326372429368</x:v>
      </x:c>
      <x:c r="P1002" s="10" t="n">
        <x:v>0.0010004763663186216</x:v>
      </x:c>
      <x:c r="Q1002" s="10" t="n">
        <x:v>0.0016612871634646739</x:v>
      </x:c>
      <x:c r="R1002" s="10" t="n">
        <x:f>O1002-P1002-Q1002</x:f>
        <x:v>-0.0017090308925403587</x:v>
      </x:c>
      <x:c r="S1002" s="9" t="n">
        <x:f>V1001</x:f>
        <x:v>9660.635070446864</x:v>
      </x:c>
      <x:c r="T1002" s="9" t="n">
        <x:f>S1002/(1+'回测计划'!$B$33)</x:f>
        <x:v>9655.807166863433</x:v>
      </x:c>
      <x:c r="U1002" s="9" t="n">
        <x:f>T1002*R1002</x:f>
        <x:v>-16.502072740582204</x:v>
      </x:c>
      <x:c r="V1002" s="9" t="n">
        <x:f>S1002+U1002</x:f>
        <x:v>9644.132997706281</x:v>
      </x:c>
      <x:c r="W1002" s="2" t="n">
        <x:f>IF(N1002&gt;0,1,0)</x:f>
        <x:v>1</x:v>
      </x:c>
      <x:c r="X1002" s="2" t="n">
        <x:f>IF(U1002&gt;0,1,0)</x:f>
        <x:v>0</x:v>
      </x:c>
      <x:c r="Y1002" s="9" t="n">
        <x:f>MAX(U1002,0)</x:f>
        <x:v>0</x:v>
      </x:c>
      <x:c r="Z1002" s="9" t="n">
        <x:f>-MIN(U1002,0)</x:f>
        <x:v>16.502072740582204</x:v>
      </x:c>
    </x:row>
    <x:row r="1003" ht="23" customHeight="1">
      <x:c r="A1003" s="2" t="str">
        <x:v>4H-MOM-全期</x:v>
      </x:c>
      <x:c r="B1003" s="2" t="str">
        <x:v>4H</x:v>
      </x:c>
      <x:c r="C1003" s="2" t="str">
        <x:v>Momentum</x:v>
      </x:c>
      <x:c r="D1003" s="2" t="str">
        <x:v>全期</x:v>
      </x:c>
      <x:c r="E1003" s="2" t="n">
        <x:v>14</x:v>
      </x:c>
      <x:c r="F1003" s="2" t="str">
        <x:v>多</x:v>
      </x:c>
      <x:c r="G1003" s="11" t="n">
        <x:v>44281.00000000001</x:v>
      </x:c>
      <x:c r="H1003" s="11" t="n">
        <x:v>44281.166666666664</x:v>
      </x:c>
      <x:c r="I1003" s="11" t="n">
        <x:v>44282.833321759266</x:v>
      </x:c>
      <x:c r="J1003" s="9" t="n">
        <x:v>52219.99</x:v>
      </x:c>
      <x:c r="K1003" s="9" t="n">
        <x:v>54480.01</x:v>
      </x:c>
      <x:c r="L1003" s="9" t="n">
        <x:v>52230.433998</x:v>
      </x:c>
      <x:c r="M1003" s="9" t="n">
        <x:v>54469.113998</x:v>
      </x:c>
      <x:c r="N1003" s="10" t="n">
        <x:f>IF(F1003="多",1,-1)*(K1003/J1003-1)</x:f>
        <x:v>0.04327882866312316</x:v>
      </x:c>
      <x:c r="O1003" s="10" t="n">
        <x:f>IF(F1003="多",1,-1)*(M1003/L1003-1)</x:f>
        <x:v>0.04286160057727506</x:v>
      </x:c>
      <x:c r="P1003" s="10" t="n">
        <x:v>0.0010214308002886377</x:v>
      </x:c>
      <x:c r="Q1003" s="10" t="n">
        <x:v>0.0005724879981113119</x:v>
      </x:c>
      <x:c r="R1003" s="10" t="n">
        <x:f>O1003-P1003-Q1003</x:f>
        <x:v>0.04126768177887511</x:v>
      </x:c>
      <x:c r="S1003" s="9" t="n">
        <x:f>V1002</x:f>
        <x:v>9644.132997706281</x:v>
      </x:c>
      <x:c r="T1003" s="9" t="n">
        <x:f>S1003/(1+'回测计划'!$B$33)</x:f>
        <x:v>9639.313341035764</x:v>
      </x:c>
      <x:c r="U1003" s="9" t="n">
        <x:f>T1003*R1003</x:f>
        <x:v>397.79211552472935</x:v>
      </x:c>
      <x:c r="V1003" s="9" t="n">
        <x:f>S1003+U1003</x:f>
        <x:v>10041.925113231011</x:v>
      </x:c>
      <x:c r="W1003" s="2" t="n">
        <x:f>IF(N1003&gt;0,1,0)</x:f>
        <x:v>1</x:v>
      </x:c>
      <x:c r="X1003" s="2" t="n">
        <x:f>IF(U1003&gt;0,1,0)</x:f>
        <x:v>1</x:v>
      </x:c>
      <x:c r="Y1003" s="9" t="n">
        <x:f>MAX(U1003,0)</x:f>
        <x:v>397.79211552472935</x:v>
      </x:c>
      <x:c r="Z1003" s="9" t="n">
        <x:f>-MIN(U1003,0)</x:f>
        <x:v>0</x:v>
      </x:c>
    </x:row>
    <x:row r="1004" ht="23" customHeight="1">
      <x:c r="A1004" s="2" t="str">
        <x:v>4H-MOM-全期</x:v>
      </x:c>
      <x:c r="B1004" s="2" t="str">
        <x:v>4H</x:v>
      </x:c>
      <x:c r="C1004" s="2" t="str">
        <x:v>Momentum</x:v>
      </x:c>
      <x:c r="D1004" s="2" t="str">
        <x:v>全期</x:v>
      </x:c>
      <x:c r="E1004" s="2" t="n">
        <x:v>15</x:v>
      </x:c>
      <x:c r="F1004" s="2" t="str">
        <x:v>空</x:v>
      </x:c>
      <x:c r="G1004" s="11" t="n">
        <x:v>44288.50000000001</x:v>
      </x:c>
      <x:c r="H1004" s="11" t="n">
        <x:v>44288.666666666664</x:v>
      </x:c>
      <x:c r="I1004" s="11" t="n">
        <x:v>44290.333321759266</x:v>
      </x:c>
      <x:c r="J1004" s="9" t="n">
        <x:v>59515.91</x:v>
      </x:c>
      <x:c r="K1004" s="9" t="n">
        <x:v>57134.65</x:v>
      </x:c>
      <x:c r="L1004" s="9" t="n">
        <x:v>59504.006818</x:v>
      </x:c>
      <x:c r="M1004" s="9" t="n">
        <x:v>57146.07693</x:v>
      </x:c>
      <x:c r="N1004" s="10" t="n">
        <x:f>IF(F1004="多",1,-1)*(K1004/J1004-1)</x:f>
        <x:v>0.04001047787053924</x:v>
      </x:c>
      <x:c r="O1004" s="10" t="n">
        <x:f>IF(F1004="多",1,-1)*(M1004/L1004-1)</x:f>
        <x:v>0.039626405247162655</x:v>
      </x:c>
      <x:c r="P1004" s="10" t="n">
        <x:v>0.0009801867973764187</x:v>
      </x:c>
      <x:c r="Q1004" s="10" t="n">
        <x:v>-0.003726795308599583</x:v>
      </x:c>
      <x:c r="R1004" s="10" t="n">
        <x:f>O1004-P1004-Q1004</x:f>
        <x:v>0.04237301375838582</x:v>
      </x:c>
      <x:c r="S1004" s="9" t="n">
        <x:f>V1003</x:f>
        <x:v>10041.925113231011</x:v>
      </x:c>
      <x:c r="T1004" s="9" t="n">
        <x:f>S1004/(1+'回测计划'!$B$33)</x:f>
        <x:v>10036.90665990106</x:v>
      </x:c>
      <x:c r="U1004" s="9" t="n">
        <x:f>T1004*R1004</x:f>
        <x:v>425.2939839916219</x:v>
      </x:c>
      <x:c r="V1004" s="9" t="n">
        <x:f>S1004+U1004</x:f>
        <x:v>10467.219097222633</x:v>
      </x:c>
      <x:c r="W1004" s="2" t="n">
        <x:f>IF(N1004&gt;0,1,0)</x:f>
        <x:v>1</x:v>
      </x:c>
      <x:c r="X1004" s="2" t="n">
        <x:f>IF(U1004&gt;0,1,0)</x:f>
        <x:v>1</x:v>
      </x:c>
      <x:c r="Y1004" s="9" t="n">
        <x:f>MAX(U1004,0)</x:f>
        <x:v>425.2939839916219</x:v>
      </x:c>
      <x:c r="Z1004" s="9" t="n">
        <x:f>-MIN(U1004,0)</x:f>
        <x:v>0</x:v>
      </x:c>
    </x:row>
    <x:row r="1005" ht="23" customHeight="1">
      <x:c r="A1005" s="2" t="str">
        <x:v>4H-MOM-全期</x:v>
      </x:c>
      <x:c r="B1005" s="2" t="str">
        <x:v>4H</x:v>
      </x:c>
      <x:c r="C1005" s="2" t="str">
        <x:v>Momentum</x:v>
      </x:c>
      <x:c r="D1005" s="2" t="str">
        <x:v>全期</x:v>
      </x:c>
      <x:c r="E1005" s="2" t="n">
        <x:v>16</x:v>
      </x:c>
      <x:c r="F1005" s="2" t="str">
        <x:v>空</x:v>
      </x:c>
      <x:c r="G1005" s="11" t="n">
        <x:v>44300.00000000001</x:v>
      </x:c>
      <x:c r="H1005" s="11" t="n">
        <x:v>44300.166666666664</x:v>
      </x:c>
      <x:c r="I1005" s="11" t="n">
        <x:v>44301.833321759266</x:v>
      </x:c>
      <x:c r="J1005" s="9" t="n">
        <x:v>63084.72</x:v>
      </x:c>
      <x:c r="K1005" s="9" t="n">
        <x:v>62461.25</x:v>
      </x:c>
      <x:c r="L1005" s="9" t="n">
        <x:v>63072.103056</x:v>
      </x:c>
      <x:c r="M1005" s="9" t="n">
        <x:v>62473.742249999996</x:v>
      </x:c>
      <x:c r="N1005" s="10" t="n">
        <x:f>IF(F1005="多",1,-1)*(K1005/J1005-1)</x:f>
        <x:v>0.009883058845311488</x:v>
      </x:c>
      <x:c r="O1005" s="10" t="n">
        <x:f>IF(F1005="多",1,-1)*(M1005/L1005-1)</x:f>
        <x:v>0.00948693284364932</x:v>
      </x:c>
      <x:c r="P1005" s="10" t="n">
        <x:v>0.0009952565335781753</x:v>
      </x:c>
      <x:c r="Q1005" s="10" t="n">
        <x:v>-0.004652095132619594</x:v>
      </x:c>
      <x:c r="R1005" s="10" t="n">
        <x:f>O1005-P1005-Q1005</x:f>
        <x:v>0.01314377144269074</x:v>
      </x:c>
      <x:c r="S1005" s="9" t="n">
        <x:f>V1004</x:f>
        <x:v>10467.219097222633</x:v>
      </x:c>
      <x:c r="T1005" s="9" t="n">
        <x:f>S1005/(1+'回测计划'!$B$33)</x:f>
        <x:v>10461.988103171048</x:v>
      </x:c>
      <x:c r="U1005" s="9" t="n">
        <x:f>T1005*R1005</x:f>
        <x:v>137.5099804642299</x:v>
      </x:c>
      <x:c r="V1005" s="9" t="n">
        <x:f>S1005+U1005</x:f>
        <x:v>10604.729077686863</x:v>
      </x:c>
      <x:c r="W1005" s="2" t="n">
        <x:f>IF(N1005&gt;0,1,0)</x:f>
        <x:v>1</x:v>
      </x:c>
      <x:c r="X1005" s="2" t="n">
        <x:f>IF(U1005&gt;0,1,0)</x:f>
        <x:v>1</x:v>
      </x:c>
      <x:c r="Y1005" s="9" t="n">
        <x:f>MAX(U1005,0)</x:f>
        <x:v>137.5099804642299</x:v>
      </x:c>
      <x:c r="Z1005" s="9" t="n">
        <x:f>-MIN(U1005,0)</x:f>
        <x:v>0</x:v>
      </x:c>
    </x:row>
    <x:row r="1006" ht="23" customHeight="1">
      <x:c r="A1006" s="2" t="str">
        <x:v>4H-MOM-全期</x:v>
      </x:c>
      <x:c r="B1006" s="2" t="str">
        <x:v>4H</x:v>
      </x:c>
      <x:c r="C1006" s="2" t="str">
        <x:v>Momentum</x:v>
      </x:c>
      <x:c r="D1006" s="2" t="str">
        <x:v>全期</x:v>
      </x:c>
      <x:c r="E1006" s="2" t="n">
        <x:v>17</x:v>
      </x:c>
      <x:c r="F1006" s="2" t="str">
        <x:v>多</x:v>
      </x:c>
      <x:c r="G1006" s="11" t="n">
        <x:v>44309.666666666664</x:v>
      </x:c>
      <x:c r="H1006" s="11" t="n">
        <x:v>44309.833333333336</x:v>
      </x:c>
      <x:c r="I1006" s="11" t="n">
        <x:v>44311.49998842592</x:v>
      </x:c>
      <x:c r="J1006" s="9" t="n">
        <x:v>50080.25</x:v>
      </x:c>
      <x:c r="K1006" s="9" t="n">
        <x:v>49680</x:v>
      </x:c>
      <x:c r="L1006" s="9" t="n">
        <x:v>50090.26605</x:v>
      </x:c>
      <x:c r="M1006" s="9" t="n">
        <x:v>49670.064</x:v>
      </x:c>
      <x:c r="N1006" s="10" t="n">
        <x:f>IF(F1006="多",1,-1)*(K1006/J1006-1)</x:f>
        <x:v>-0.007992172563036304</x:v>
      </x:c>
      <x:c r="O1006" s="10" t="n">
        <x:f>IF(F1006="多",1,-1)*(M1006/L1006-1)</x:f>
        <x:v>-0.008388896349253883</x:v>
      </x:c>
      <x:c r="P1006" s="10" t="n">
        <x:v>0.000995805551825373</x:v>
      </x:c>
      <x:c r="Q1006" s="10" t="n">
        <x:v>0.0008620561684000597</x:v>
      </x:c>
      <x:c r="R1006" s="10" t="n">
        <x:f>O1006-P1006-Q1006</x:f>
        <x:v>-0.010246758069479315</x:v>
      </x:c>
      <x:c r="S1006" s="9" t="n">
        <x:f>V1005</x:f>
        <x:v>10604.729077686863</x:v>
      </x:c>
      <x:c r="T1006" s="9" t="n">
        <x:f>S1006/(1+'回测计划'!$B$33)</x:f>
        <x:v>10599.429363005362</x:v>
      </x:c>
      <x:c r="U1006" s="9" t="n">
        <x:f>T1006*R1006</x:f>
        <x:v>-108.60978835725118</x:v>
      </x:c>
      <x:c r="V1006" s="9" t="n">
        <x:f>S1006+U1006</x:f>
        <x:v>10496.119289329612</x:v>
      </x:c>
      <x:c r="W1006" s="2" t="n">
        <x:f>IF(N1006&gt;0,1,0)</x:f>
        <x:v>0</x:v>
      </x:c>
      <x:c r="X1006" s="2" t="n">
        <x:f>IF(U1006&gt;0,1,0)</x:f>
        <x:v>0</x:v>
      </x:c>
      <x:c r="Y1006" s="9" t="n">
        <x:f>MAX(U1006,0)</x:f>
        <x:v>0</x:v>
      </x:c>
      <x:c r="Z1006" s="9" t="n">
        <x:f>-MIN(U1006,0)</x:f>
        <x:v>108.60978835725118</x:v>
      </x:c>
    </x:row>
    <x:row r="1007" ht="23" customHeight="1">
      <x:c r="A1007" s="2" t="str">
        <x:v>4H-MOM-全期</x:v>
      </x:c>
      <x:c r="B1007" s="2" t="str">
        <x:v>4H</x:v>
      </x:c>
      <x:c r="C1007" s="2" t="str">
        <x:v>Momentum</x:v>
      </x:c>
      <x:c r="D1007" s="2" t="str">
        <x:v>全期</x:v>
      </x:c>
      <x:c r="E1007" s="2" t="n">
        <x:v>18</x:v>
      </x:c>
      <x:c r="F1007" s="2" t="str">
        <x:v>多</x:v>
      </x:c>
      <x:c r="G1007" s="11" t="n">
        <x:v>44312.333333333336</x:v>
      </x:c>
      <x:c r="H1007" s="11" t="n">
        <x:v>44312.50000000001</x:v>
      </x:c>
      <x:c r="I1007" s="11" t="n">
        <x:v>44314.166655092595</x:v>
      </x:c>
      <x:c r="J1007" s="9" t="n">
        <x:v>52419.73</x:v>
      </x:c>
      <x:c r="K1007" s="9" t="n">
        <x:v>54755.19</x:v>
      </x:c>
      <x:c r="L1007" s="9" t="n">
        <x:v>52430.213946</x:v>
      </x:c>
      <x:c r="M1007" s="9" t="n">
        <x:v>54744.238962</x:v>
      </x:c>
      <x:c r="N1007" s="10" t="n">
        <x:f>IF(F1007="多",1,-1)*(K1007/J1007-1)</x:f>
        <x:v>0.044553071906322295</x:v>
      </x:c>
      <x:c r="O1007" s="10" t="n">
        <x:f>IF(F1007="多",1,-1)*(M1007/L1007-1)</x:f>
        <x:v>0.04413533422509608</x:v>
      </x:c>
      <x:c r="P1007" s="10" t="n">
        <x:v>0.0010220676671125481</x:v>
      </x:c>
      <x:c r="Q1007" s="10" t="n">
        <x:v>0.0005147535355815525</x:v>
      </x:c>
      <x:c r="R1007" s="10" t="n">
        <x:f>O1007-P1007-Q1007</x:f>
        <x:v>0.04259851302240198</x:v>
      </x:c>
      <x:c r="S1007" s="9" t="n">
        <x:f>V1006</x:f>
        <x:v>10496.119289329612</x:v>
      </x:c>
      <x:c r="T1007" s="9" t="n">
        <x:f>S1007/(1+'回测计划'!$B$33)</x:f>
        <x:v>10490.87385240341</x:v>
      </x:c>
      <x:c r="U1007" s="9" t="n">
        <x:f>T1007*R1007</x:f>
        <x:v>446.8956264179831</x:v>
      </x:c>
      <x:c r="V1007" s="9" t="n">
        <x:f>S1007+U1007</x:f>
        <x:v>10943.014915747595</x:v>
      </x:c>
      <x:c r="W1007" s="2" t="n">
        <x:f>IF(N1007&gt;0,1,0)</x:f>
        <x:v>1</x:v>
      </x:c>
      <x:c r="X1007" s="2" t="n">
        <x:f>IF(U1007&gt;0,1,0)</x:f>
        <x:v>1</x:v>
      </x:c>
      <x:c r="Y1007" s="9" t="n">
        <x:f>MAX(U1007,0)</x:f>
        <x:v>446.8956264179831</x:v>
      </x:c>
      <x:c r="Z1007" s="9" t="n">
        <x:f>-MIN(U1007,0)</x:f>
        <x:v>0</x:v>
      </x:c>
    </x:row>
    <x:row r="1008" ht="23" customHeight="1">
      <x:c r="A1008" s="2" t="str">
        <x:v>4H-MOM-全期</x:v>
      </x:c>
      <x:c r="B1008" s="2" t="str">
        <x:v>4H</x:v>
      </x:c>
      <x:c r="C1008" s="2" t="str">
        <x:v>Momentum</x:v>
      </x:c>
      <x:c r="D1008" s="2" t="str">
        <x:v>全期</x:v>
      </x:c>
      <x:c r="E1008" s="2" t="n">
        <x:v>19</x:v>
      </x:c>
      <x:c r="F1008" s="2" t="str">
        <x:v>多</x:v>
      </x:c>
      <x:c r="G1008" s="11" t="n">
        <x:v>44331.666666666664</x:v>
      </x:c>
      <x:c r="H1008" s="11" t="n">
        <x:v>44331.833333333336</x:v>
      </x:c>
      <x:c r="I1008" s="11" t="n">
        <x:v>44333.49998842592</x:v>
      </x:c>
      <x:c r="J1008" s="9" t="n">
        <x:v>48959.41</x:v>
      </x:c>
      <x:c r="K1008" s="9" t="n">
        <x:v>42990.79</x:v>
      </x:c>
      <x:c r="L1008" s="9" t="n">
        <x:v>48969.201882</x:v>
      </x:c>
      <x:c r="M1008" s="9" t="n">
        <x:v>42982.191842</x:v>
      </x:c>
      <x:c r="N1008" s="10" t="n">
        <x:f>IF(F1008="多",1,-1)*(K1008/J1008-1)</x:f>
        <x:v>-0.12190955732513942</x:v>
      </x:c>
      <x:c r="O1008" s="10" t="n">
        <x:f>IF(F1008="多",1,-1)*(M1008/L1008-1)</x:f>
        <x:v>-0.12226072326902049</x:v>
      </x:c>
      <x:c r="P1008" s="10" t="n">
        <x:v>0.0009388696383654898</x:v>
      </x:c>
      <x:c r="Q1008" s="10" t="n">
        <x:v>0.001202855629961784</x:v>
      </x:c>
      <x:c r="R1008" s="10" t="n">
        <x:f>O1008-P1008-Q1008</x:f>
        <x:v>-0.12440244853734776</x:v>
      </x:c>
      <x:c r="S1008" s="9" t="n">
        <x:f>V1007</x:f>
        <x:v>10943.014915747595</x:v>
      </x:c>
      <x:c r="T1008" s="9" t="n">
        <x:f>S1008/(1+'回测计划'!$B$33)</x:f>
        <x:v>10937.546142676258</x:v>
      </x:c>
      <x:c r="U1008" s="9" t="n">
        <x:f>T1008*R1008</x:f>
        <x:v>-1360.6575211391496</x:v>
      </x:c>
      <x:c r="V1008" s="9" t="n">
        <x:f>S1008+U1008</x:f>
        <x:v>9582.357394608445</x:v>
      </x:c>
      <x:c r="W1008" s="2" t="n">
        <x:f>IF(N1008&gt;0,1,0)</x:f>
        <x:v>0</x:v>
      </x:c>
      <x:c r="X1008" s="2" t="n">
        <x:f>IF(U1008&gt;0,1,0)</x:f>
        <x:v>0</x:v>
      </x:c>
      <x:c r="Y1008" s="9" t="n">
        <x:f>MAX(U1008,0)</x:f>
        <x:v>0</x:v>
      </x:c>
      <x:c r="Z1008" s="9" t="n">
        <x:f>-MIN(U1008,0)</x:f>
        <x:v>1360.6575211391496</x:v>
      </x:c>
    </x:row>
    <x:row r="1009" ht="23" customHeight="1">
      <x:c r="A1009" s="2" t="str">
        <x:v>4H-MOM-全期</x:v>
      </x:c>
      <x:c r="B1009" s="2" t="str">
        <x:v>4H</x:v>
      </x:c>
      <x:c r="C1009" s="2" t="str">
        <x:v>Momentum</x:v>
      </x:c>
      <x:c r="D1009" s="2" t="str">
        <x:v>全期</x:v>
      </x:c>
      <x:c r="E1009" s="2" t="n">
        <x:v>20</x:v>
      </x:c>
      <x:c r="F1009" s="2" t="str">
        <x:v>多</x:v>
      </x:c>
      <x:c r="G1009" s="11" t="n">
        <x:v>44333.50000000001</x:v>
      </x:c>
      <x:c r="H1009" s="11" t="n">
        <x:v>44333.666666666664</x:v>
      </x:c>
      <x:c r="I1009" s="11" t="n">
        <x:v>44335.333321759266</x:v>
      </x:c>
      <x:c r="J1009" s="9" t="n">
        <x:v>45175.74</x:v>
      </x:c>
      <x:c r="K1009" s="9" t="n">
        <x:v>42882.53</x:v>
      </x:c>
      <x:c r="L1009" s="9" t="n">
        <x:v>45184.77514799999</x:v>
      </x:c>
      <x:c r="M1009" s="9" t="n">
        <x:v>42873.953494</x:v>
      </x:c>
      <x:c r="N1009" s="10" t="n">
        <x:f>IF(F1009="多",1,-1)*(K1009/J1009-1)</x:f>
        <x:v>-0.050761979770558296</x:v>
      </x:c>
      <x:c r="O1009" s="10" t="n">
        <x:f>IF(F1009="多",1,-1)*(M1009/L1009-1)</x:f>
        <x:v>-0.051141599054792986</x:v>
      </x:c>
      <x:c r="P1009" s="10" t="n">
        <x:v>0.0009744292004726035</x:v>
      </x:c>
      <x:c r="Q1009" s="10" t="n">
        <x:v>0.0020908851869916012</x:v>
      </x:c>
      <x:c r="R1009" s="10" t="n">
        <x:f>O1009-P1009-Q1009</x:f>
        <x:v>-0.05420691344225719</x:v>
      </x:c>
      <x:c r="S1009" s="9" t="n">
        <x:f>V1008</x:f>
        <x:v>9582.357394608445</x:v>
      </x:c>
      <x:c r="T1009" s="9" t="n">
        <x:f>S1009/(1+'回测计划'!$B$33)</x:f>
        <x:v>9577.568610303295</x:v>
      </x:c>
      <x:c r="U1009" s="9" t="n">
        <x:f>T1009*R1009</x:f>
        <x:v>-519.1704326459902</x:v>
      </x:c>
      <x:c r="V1009" s="9" t="n">
        <x:f>S1009+U1009</x:f>
        <x:v>9063.186961962456</x:v>
      </x:c>
      <x:c r="W1009" s="2" t="n">
        <x:f>IF(N1009&gt;0,1,0)</x:f>
        <x:v>0</x:v>
      </x:c>
      <x:c r="X1009" s="2" t="n">
        <x:f>IF(U1009&gt;0,1,0)</x:f>
        <x:v>0</x:v>
      </x:c>
      <x:c r="Y1009" s="9" t="n">
        <x:f>MAX(U1009,0)</x:f>
        <x:v>0</x:v>
      </x:c>
      <x:c r="Z1009" s="9" t="n">
        <x:f>-MIN(U1009,0)</x:f>
        <x:v>519.1704326459902</x:v>
      </x:c>
    </x:row>
    <x:row r="1010" ht="23" customHeight="1">
      <x:c r="A1010" s="2" t="str">
        <x:v>4H-MOM-全期</x:v>
      </x:c>
      <x:c r="B1010" s="2" t="str">
        <x:v>4H</x:v>
      </x:c>
      <x:c r="C1010" s="2" t="str">
        <x:v>Momentum</x:v>
      </x:c>
      <x:c r="D1010" s="2" t="str">
        <x:v>全期</x:v>
      </x:c>
      <x:c r="E1010" s="2" t="n">
        <x:v>21</x:v>
      </x:c>
      <x:c r="F1010" s="2" t="str">
        <x:v>多</x:v>
      </x:c>
      <x:c r="G1010" s="11" t="n">
        <x:v>44336.00000000001</x:v>
      </x:c>
      <x:c r="H1010" s="11" t="n">
        <x:v>44336.166666666664</x:v>
      </x:c>
      <x:c r="I1010" s="11" t="n">
        <x:v>44337.833321759266</x:v>
      </x:c>
      <x:c r="J1010" s="9" t="n">
        <x:v>39337.79</x:v>
      </x:c>
      <x:c r="K1010" s="9" t="n">
        <x:v>41090.34</x:v>
      </x:c>
      <x:c r="L1010" s="9" t="n">
        <x:v>39345.657558</x:v>
      </x:c>
      <x:c r="M1010" s="9" t="n">
        <x:v>41082.121931999995</x:v>
      </x:c>
      <x:c r="N1010" s="10" t="n">
        <x:f>IF(F1010="多",1,-1)*(K1010/J1010-1)</x:f>
        <x:v>0.044551308042469984</x:v>
      </x:c>
      <x:c r="O1010" s="10" t="n">
        <x:f>IF(F1010="多",1,-1)*(M1010/L1010-1)</x:f>
        <x:v>0.04413357106664817</x:v>
      </x:c>
      <x:c r="P1010" s="10" t="n">
        <x:v>0.001022066785533324</x:v>
      </x:c>
      <x:c r="Q1010" s="10" t="n">
        <x:v>0.0003929170294920104</x:v>
      </x:c>
      <x:c r="R1010" s="10" t="n">
        <x:f>O1010-P1010-Q1010</x:f>
        <x:v>0.042718587251622836</x:v>
      </x:c>
      <x:c r="S1010" s="9" t="n">
        <x:f>V1009</x:f>
        <x:v>9063.186961962456</x:v>
      </x:c>
      <x:c r="T1010" s="9" t="n">
        <x:f>S1010/(1+'回测计划'!$B$33)</x:f>
        <x:v>9058.657633145884</x:v>
      </x:c>
      <x:c r="U1010" s="9" t="n">
        <x:f>T1010*R1010</x:f>
        <x:v>386.9730564841216</x:v>
      </x:c>
      <x:c r="V1010" s="9" t="n">
        <x:f>S1010+U1010</x:f>
        <x:v>9450.160018446577</x:v>
      </x:c>
      <x:c r="W1010" s="2" t="n">
        <x:f>IF(N1010&gt;0,1,0)</x:f>
        <x:v>1</x:v>
      </x:c>
      <x:c r="X1010" s="2" t="n">
        <x:f>IF(U1010&gt;0,1,0)</x:f>
        <x:v>1</x:v>
      </x:c>
      <x:c r="Y1010" s="9" t="n">
        <x:f>MAX(U1010,0)</x:f>
        <x:v>386.9730564841216</x:v>
      </x:c>
      <x:c r="Z1010" s="9" t="n">
        <x:f>-MIN(U1010,0)</x:f>
        <x:v>0</x:v>
      </x:c>
    </x:row>
    <x:row r="1011" ht="23" customHeight="1">
      <x:c r="A1011" s="2" t="str">
        <x:v>4H-MOM-全期</x:v>
      </x:c>
      <x:c r="B1011" s="2" t="str">
        <x:v>4H</x:v>
      </x:c>
      <x:c r="C1011" s="2" t="str">
        <x:v>Momentum</x:v>
      </x:c>
      <x:c r="D1011" s="2" t="str">
        <x:v>全期</x:v>
      </x:c>
      <x:c r="E1011" s="2" t="n">
        <x:v>22</x:v>
      </x:c>
      <x:c r="F1011" s="2" t="str">
        <x:v>多</x:v>
      </x:c>
      <x:c r="G1011" s="11" t="n">
        <x:v>44338.166666666664</x:v>
      </x:c>
      <x:c r="H1011" s="11" t="n">
        <x:v>44338.333333333336</x:v>
      </x:c>
      <x:c r="I1011" s="11" t="n">
        <x:v>44339.99998842592</x:v>
      </x:c>
      <x:c r="J1011" s="9" t="n">
        <x:v>37210.01</x:v>
      </x:c>
      <x:c r="K1011" s="9" t="n">
        <x:v>33306.95</x:v>
      </x:c>
      <x:c r="L1011" s="9" t="n">
        <x:v>37217.452002</x:v>
      </x:c>
      <x:c r="M1011" s="9" t="n">
        <x:v>33300.288609999996</x:v>
      </x:c>
      <x:c r="N1011" s="10" t="n">
        <x:f>IF(F1011="多",1,-1)*(K1011/J1011-1)</x:f>
        <x:v>-0.10489274257115233</x:v>
      </x:c>
      <x:c r="O1011" s="10" t="n">
        <x:f>IF(F1011="多",1,-1)*(M1011/L1011-1)</x:f>
        <x:v>-0.10525071387986207</x:v>
      </x:c>
      <x:c r="P1011" s="10" t="n">
        <x:v>0.0009473746430600689</x:v>
      </x:c>
      <x:c r="Q1011" s="10" t="n">
        <x:v>-0.00010514583572483983</x:v>
      </x:c>
      <x:c r="R1011" s="10" t="n">
        <x:f>O1011-P1011-Q1011</x:f>
        <x:v>-0.1060929426871973</x:v>
      </x:c>
      <x:c r="S1011" s="9" t="n">
        <x:f>V1010</x:f>
        <x:v>9450.160018446577</x:v>
      </x:c>
      <x:c r="T1011" s="9" t="n">
        <x:f>S1011/(1+'回测计划'!$B$33)</x:f>
        <x:v>9445.437299796678</x:v>
      </x:c>
      <x:c r="U1011" s="9" t="n">
        <x:f>T1011*R1011</x:f>
        <x:v>-1002.0942381028445</x:v>
      </x:c>
      <x:c r="V1011" s="9" t="n">
        <x:f>S1011+U1011</x:f>
        <x:v>8448.065780343732</x:v>
      </x:c>
      <x:c r="W1011" s="2" t="n">
        <x:f>IF(N1011&gt;0,1,0)</x:f>
        <x:v>0</x:v>
      </x:c>
      <x:c r="X1011" s="2" t="n">
        <x:f>IF(U1011&gt;0,1,0)</x:f>
        <x:v>0</x:v>
      </x:c>
      <x:c r="Y1011" s="9" t="n">
        <x:f>MAX(U1011,0)</x:f>
        <x:v>0</x:v>
      </x:c>
      <x:c r="Z1011" s="9" t="n">
        <x:f>-MIN(U1011,0)</x:f>
        <x:v>1002.0942381028445</x:v>
      </x:c>
    </x:row>
    <x:row r="1012" ht="23" customHeight="1">
      <x:c r="A1012" s="2" t="str">
        <x:v>4H-MOM-全期</x:v>
      </x:c>
      <x:c r="B1012" s="2" t="str">
        <x:v>4H</x:v>
      </x:c>
      <x:c r="C1012" s="2" t="str">
        <x:v>Momentum</x:v>
      </x:c>
      <x:c r="D1012" s="2" t="str">
        <x:v>全期</x:v>
      </x:c>
      <x:c r="E1012" s="2" t="n">
        <x:v>23</x:v>
      </x:c>
      <x:c r="F1012" s="2" t="str">
        <x:v>多</x:v>
      </x:c>
      <x:c r="G1012" s="11" t="n">
        <x:v>44340.166666666664</x:v>
      </x:c>
      <x:c r="H1012" s="11" t="n">
        <x:v>44340.333333333336</x:v>
      </x:c>
      <x:c r="I1012" s="11" t="n">
        <x:v>44341.99998842592</x:v>
      </x:c>
      <x:c r="J1012" s="9" t="n">
        <x:v>34656.53</x:v>
      </x:c>
      <x:c r="K1012" s="9" t="n">
        <x:v>38269.99</x:v>
      </x:c>
      <x:c r="L1012" s="9" t="n">
        <x:v>34663.461306</x:v>
      </x:c>
      <x:c r="M1012" s="9" t="n">
        <x:v>38262.336002</x:v>
      </x:c>
      <x:c r="N1012" s="10" t="n">
        <x:f>IF(F1012="多",1,-1)*(K1012/J1012-1)</x:f>
        <x:v>0.10426491053778308</x:v>
      </x:c>
      <x:c r="O1012" s="10" t="n">
        <x:f>IF(F1012="多",1,-1)*(M1012/L1012-1)</x:f>
        <x:v>0.10382329289709613</x:v>
      </x:c>
      <x:c r="P1012" s="10" t="n">
        <x:v>0.0010519116464485481</x:v>
      </x:c>
      <x:c r="Q1012" s="10" t="n">
        <x:v>0.00005703437640137828</x:v>
      </x:c>
      <x:c r="R1012" s="10" t="n">
        <x:f>O1012-P1012-Q1012</x:f>
        <x:v>0.1027143468742462</x:v>
      </x:c>
      <x:c r="S1012" s="9" t="n">
        <x:f>V1011</x:f>
        <x:v>8448.065780343732</x:v>
      </x:c>
      <x:c r="T1012" s="9" t="n">
        <x:f>S1012/(1+'回测计划'!$B$33)</x:f>
        <x:v>8443.843858414524</x:v>
      </x:c>
      <x:c r="U1012" s="9" t="n">
        <x:f>T1012*R1012</x:f>
        <x:v>867.3039070251629</x:v>
      </x:c>
      <x:c r="V1012" s="9" t="n">
        <x:f>S1012+U1012</x:f>
        <x:v>9315.369687368895</x:v>
      </x:c>
      <x:c r="W1012" s="2" t="n">
        <x:f>IF(N1012&gt;0,1,0)</x:f>
        <x:v>1</x:v>
      </x:c>
      <x:c r="X1012" s="2" t="n">
        <x:f>IF(U1012&gt;0,1,0)</x:f>
        <x:v>1</x:v>
      </x:c>
      <x:c r="Y1012" s="9" t="n">
        <x:f>MAX(U1012,0)</x:f>
        <x:v>867.3039070251629</x:v>
      </x:c>
      <x:c r="Z1012" s="9" t="n">
        <x:f>-MIN(U1012,0)</x:f>
        <x:v>0</x:v>
      </x:c>
    </x:row>
    <x:row r="1013" ht="23" customHeight="1">
      <x:c r="A1013" s="2" t="str">
        <x:v>4H-MOM-全期</x:v>
      </x:c>
      <x:c r="B1013" s="2" t="str">
        <x:v>4H</x:v>
      </x:c>
      <x:c r="C1013" s="2" t="str">
        <x:v>Momentum</x:v>
      </x:c>
      <x:c r="D1013" s="2" t="str">
        <x:v>全期</x:v>
      </x:c>
      <x:c r="E1013" s="2" t="n">
        <x:v>24</x:v>
      </x:c>
      <x:c r="F1013" s="2" t="str">
        <x:v>多</x:v>
      </x:c>
      <x:c r="G1013" s="11" t="n">
        <x:v>44355.50000000001</x:v>
      </x:c>
      <x:c r="H1013" s="11" t="n">
        <x:v>44355.666666666664</x:v>
      </x:c>
      <x:c r="I1013" s="11" t="n">
        <x:v>44357.333321759266</x:v>
      </x:c>
      <x:c r="J1013" s="9" t="n">
        <x:v>32944.56</x:v>
      </x:c>
      <x:c r="K1013" s="9" t="n">
        <x:v>37368.45</x:v>
      </x:c>
      <x:c r="L1013" s="9" t="n">
        <x:v>32951.148912</x:v>
      </x:c>
      <x:c r="M1013" s="9" t="n">
        <x:v>37360.97631</x:v>
      </x:c>
      <x:c r="N1013" s="10" t="n">
        <x:f>IF(F1013="多",1,-1)*(K1013/J1013-1)</x:f>
        <x:v>0.1342828679454211</x:v>
      </x:c>
      <x:c r="O1013" s="10" t="n">
        <x:f>IF(F1013="多",1,-1)*(M1013/L1013-1)</x:f>
        <x:v>0.13382924552272746</x:v>
      </x:c>
      <x:c r="P1013" s="10" t="n">
        <x:v>0.0010669146227613637</x:v>
      </x:c>
      <x:c r="Q1013" s="10" t="n">
        <x:v>-0.000022161417859827343</x:v>
      </x:c>
      <x:c r="R1013" s="10" t="n">
        <x:f>O1013-P1013-Q1013</x:f>
        <x:v>0.1327844923178259</x:v>
      </x:c>
      <x:c r="S1013" s="9" t="n">
        <x:f>V1012</x:f>
        <x:v>9315.369687368895</x:v>
      </x:c>
      <x:c r="T1013" s="9" t="n">
        <x:f>S1013/(1+'回测计划'!$B$33)</x:f>
        <x:v>9310.714330203793</x:v>
      </x:c>
      <x:c r="U1013" s="9" t="n">
        <x:f>T1013*R1013</x:f>
        <x:v>1236.3184754524173</x:v>
      </x:c>
      <x:c r="V1013" s="9" t="n">
        <x:f>S1013+U1013</x:f>
        <x:v>10551.688162821312</x:v>
      </x:c>
      <x:c r="W1013" s="2" t="n">
        <x:f>IF(N1013&gt;0,1,0)</x:f>
        <x:v>1</x:v>
      </x:c>
      <x:c r="X1013" s="2" t="n">
        <x:f>IF(U1013&gt;0,1,0)</x:f>
        <x:v>1</x:v>
      </x:c>
      <x:c r="Y1013" s="9" t="n">
        <x:f>MAX(U1013,0)</x:f>
        <x:v>1236.3184754524173</x:v>
      </x:c>
      <x:c r="Z1013" s="9" t="n">
        <x:f>-MIN(U1013,0)</x:f>
        <x:v>0</x:v>
      </x:c>
    </x:row>
    <x:row r="1014" ht="23" customHeight="1">
      <x:c r="A1014" s="2" t="str">
        <x:v>4H-MOM-全期</x:v>
      </x:c>
      <x:c r="B1014" s="2" t="str">
        <x:v>4H</x:v>
      </x:c>
      <x:c r="C1014" s="2" t="str">
        <x:v>Momentum</x:v>
      </x:c>
      <x:c r="D1014" s="2" t="str">
        <x:v>全期</x:v>
      </x:c>
      <x:c r="E1014" s="2" t="n">
        <x:v>25</x:v>
      </x:c>
      <x:c r="F1014" s="2" t="str">
        <x:v>空</x:v>
      </x:c>
      <x:c r="G1014" s="11" t="n">
        <x:v>44361.333333333336</x:v>
      </x:c>
      <x:c r="H1014" s="11" t="n">
        <x:v>44361.50000000001</x:v>
      </x:c>
      <x:c r="I1014" s="11" t="n">
        <x:v>44363.166655092595</x:v>
      </x:c>
      <x:c r="J1014" s="9" t="n">
        <x:v>38978.01</x:v>
      </x:c>
      <x:c r="K1014" s="9" t="n">
        <x:v>39950</x:v>
      </x:c>
      <x:c r="L1014" s="9" t="n">
        <x:v>38970.214398000004</x:v>
      </x:c>
      <x:c r="M1014" s="9" t="n">
        <x:v>39957.99</x:v>
      </x:c>
      <x:c r="N1014" s="10" t="n">
        <x:f>IF(F1014="多",1,-1)*(K1014/J1014-1)</x:f>
        <x:v>-0.02493688107730474</x:v>
      </x:c>
      <x:c r="O1014" s="10" t="n">
        <x:f>IF(F1014="多",1,-1)*(M1014/L1014-1)</x:f>
        <x:v>-0.025346937841088435</x:v>
      </x:c>
      <x:c r="P1014" s="10" t="n">
        <x:v>0.001012673468920544</x:v>
      </x:c>
      <x:c r="Q1014" s="10" t="n">
        <x:v>-0.0003580902803017396</x:v>
      </x:c>
      <x:c r="R1014" s="10" t="n">
        <x:f>O1014-P1014-Q1014</x:f>
        <x:v>-0.02600152102970724</x:v>
      </x:c>
      <x:c r="S1014" s="9" t="n">
        <x:f>V1013</x:f>
        <x:v>10551.688162821312</x:v>
      </x:c>
      <x:c r="T1014" s="9" t="n">
        <x:f>S1014/(1+'回测计划'!$B$33)</x:f>
        <x:v>10546.414955343642</x:v>
      </x:c>
      <x:c r="U1014" s="9" t="n">
        <x:f>T1014*R1014</x:f>
        <x:v>-274.2228302493866</x:v>
      </x:c>
      <x:c r="V1014" s="9" t="n">
        <x:f>S1014+U1014</x:f>
        <x:v>10277.465332571926</x:v>
      </x:c>
      <x:c r="W1014" s="2" t="n">
        <x:f>IF(N1014&gt;0,1,0)</x:f>
        <x:v>0</x:v>
      </x:c>
      <x:c r="X1014" s="2" t="n">
        <x:f>IF(U1014&gt;0,1,0)</x:f>
        <x:v>0</x:v>
      </x:c>
      <x:c r="Y1014" s="9" t="n">
        <x:f>MAX(U1014,0)</x:f>
        <x:v>0</x:v>
      </x:c>
      <x:c r="Z1014" s="9" t="n">
        <x:f>-MIN(U1014,0)</x:f>
        <x:v>274.2228302493866</x:v>
      </x:c>
    </x:row>
    <x:row r="1015" ht="23" customHeight="1">
      <x:c r="A1015" s="2" t="str">
        <x:v>4H-MOM-全期</x:v>
      </x:c>
      <x:c r="B1015" s="2" t="str">
        <x:v>4H</x:v>
      </x:c>
      <x:c r="C1015" s="2" t="str">
        <x:v>Momentum</x:v>
      </x:c>
      <x:c r="D1015" s="2" t="str">
        <x:v>全期</x:v>
      </x:c>
      <x:c r="E1015" s="2" t="n">
        <x:v>26</x:v>
      </x:c>
      <x:c r="F1015" s="2" t="str">
        <x:v>多</x:v>
      </x:c>
      <x:c r="G1015" s="11" t="n">
        <x:v>44368.833333333336</x:v>
      </x:c>
      <x:c r="H1015" s="11" t="n">
        <x:v>44369.00000000001</x:v>
      </x:c>
      <x:c r="I1015" s="11" t="n">
        <x:v>44370.666655092595</x:v>
      </x:c>
      <x:c r="J1015" s="9" t="n">
        <x:v>32664.09</x:v>
      </x:c>
      <x:c r="K1015" s="9" t="n">
        <x:v>33959.13</x:v>
      </x:c>
      <x:c r="L1015" s="9" t="n">
        <x:v>32670.622818</x:v>
      </x:c>
      <x:c r="M1015" s="9" t="n">
        <x:v>33952.338174</x:v>
      </x:c>
      <x:c r="N1015" s="10" t="n">
        <x:f>IF(F1015="多",1,-1)*(K1015/J1015-1)</x:f>
        <x:v>0.03964720890739648</x:v>
      </x:c>
      <x:c r="O1015" s="10" t="n">
        <x:f>IF(F1015="多",1,-1)*(M1015/L1015-1)</x:f>
        <x:v>0.03923143317897915</x:v>
      </x:c>
      <x:c r="P1015" s="10" t="n">
        <x:v>0.0010196157165894895</x:v>
      </x:c>
      <x:c r="Q1015" s="10" t="n">
        <x:v>-0.0003387106016572023</x:v>
      </x:c>
      <x:c r="R1015" s="10" t="n">
        <x:f>O1015-P1015-Q1015</x:f>
        <x:v>0.03855052806404686</x:v>
      </x:c>
      <x:c r="S1015" s="9" t="n">
        <x:f>V1014</x:f>
        <x:v>10277.465332571926</x:v>
      </x:c>
      <x:c r="T1015" s="9" t="n">
        <x:f>S1015/(1+'回测计划'!$B$33)</x:f>
        <x:v>10272.329167987933</x:v>
      </x:c>
      <x:c r="U1015" s="9" t="n">
        <x:f>T1015*R1015</x:f>
        <x:v>396.00371387364595</x:v>
      </x:c>
      <x:c r="V1015" s="9" t="n">
        <x:f>S1015+U1015</x:f>
        <x:v>10673.469046445573</x:v>
      </x:c>
      <x:c r="W1015" s="2" t="n">
        <x:f>IF(N1015&gt;0,1,0)</x:f>
        <x:v>1</x:v>
      </x:c>
      <x:c r="X1015" s="2" t="n">
        <x:f>IF(U1015&gt;0,1,0)</x:f>
        <x:v>1</x:v>
      </x:c>
      <x:c r="Y1015" s="9" t="n">
        <x:f>MAX(U1015,0)</x:f>
        <x:v>396.00371387364595</x:v>
      </x:c>
      <x:c r="Z1015" s="9" t="n">
        <x:f>-MIN(U1015,0)</x:f>
        <x:v>0</x:v>
      </x:c>
    </x:row>
    <x:row r="1016" ht="23" customHeight="1">
      <x:c r="A1016" s="2" t="str">
        <x:v>4H-MOM-全期</x:v>
      </x:c>
      <x:c r="B1016" s="2" t="str">
        <x:v>4H</x:v>
      </x:c>
      <x:c r="C1016" s="2" t="str">
        <x:v>Momentum</x:v>
      </x:c>
      <x:c r="D1016" s="2" t="str">
        <x:v>全期</x:v>
      </x:c>
      <x:c r="E1016" s="2" t="n">
        <x:v>27</x:v>
      </x:c>
      <x:c r="F1016" s="2" t="str">
        <x:v>多</x:v>
      </x:c>
      <x:c r="G1016" s="11" t="n">
        <x:v>44373.666666666664</x:v>
      </x:c>
      <x:c r="H1016" s="11" t="n">
        <x:v>44373.833333333336</x:v>
      </x:c>
      <x:c r="I1016" s="11" t="n">
        <x:v>44375.49998842592</x:v>
      </x:c>
      <x:c r="J1016" s="9" t="n">
        <x:v>31758.44</x:v>
      </x:c>
      <x:c r="K1016" s="9" t="n">
        <x:v>34390.66</x:v>
      </x:c>
      <x:c r="L1016" s="9" t="n">
        <x:v>31764.791687999998</x:v>
      </x:c>
      <x:c r="M1016" s="9" t="n">
        <x:v>34383.781868000005</x:v>
      </x:c>
      <x:c r="N1016" s="10" t="n">
        <x:f>IF(F1016="多",1,-1)*(K1016/J1016-1)</x:f>
        <x:v>0.08288253453255279</x:v>
      </x:c>
      <x:c r="O1016" s="10" t="n">
        <x:f>IF(F1016="多",1,-1)*(M1016/L1016-1)</x:f>
        <x:v>0.08244946813202003</x:v>
      </x:c>
      <x:c r="P1016" s="10" t="n">
        <x:v>0.00104122473406601</x:v>
      </x:c>
      <x:c r="Q1016" s="10" t="n">
        <x:v>-0.0012004860688479225</x:v>
      </x:c>
      <x:c r="R1016" s="10" t="n">
        <x:f>O1016-P1016-Q1016</x:f>
        <x:v>0.08260872946680195</x:v>
      </x:c>
      <x:c r="S1016" s="9" t="n">
        <x:f>V1015</x:f>
        <x:v>10673.469046445573</x:v>
      </x:c>
      <x:c r="T1016" s="9" t="n">
        <x:f>S1016/(1+'回测计划'!$B$33)</x:f>
        <x:v>10668.134978956095</x:v>
      </x:c>
      <x:c r="U1016" s="9" t="n">
        <x:f>T1016*R1016</x:f>
        <x:v>881.281076391911</x:v>
      </x:c>
      <x:c r="V1016" s="9" t="n">
        <x:f>S1016+U1016</x:f>
        <x:v>11554.750122837484</x:v>
      </x:c>
      <x:c r="W1016" s="2" t="n">
        <x:f>IF(N1016&gt;0,1,0)</x:f>
        <x:v>1</x:v>
      </x:c>
      <x:c r="X1016" s="2" t="n">
        <x:f>IF(U1016&gt;0,1,0)</x:f>
        <x:v>1</x:v>
      </x:c>
      <x:c r="Y1016" s="9" t="n">
        <x:f>MAX(U1016,0)</x:f>
        <x:v>881.281076391911</x:v>
      </x:c>
      <x:c r="Z1016" s="9" t="n">
        <x:f>-MIN(U1016,0)</x:f>
        <x:v>0</x:v>
      </x:c>
    </x:row>
    <x:row r="1017" ht="23" customHeight="1">
      <x:c r="A1017" s="2" t="str">
        <x:v>4H-MOM-全期</x:v>
      </x:c>
      <x:c r="B1017" s="2" t="str">
        <x:v>4H</x:v>
      </x:c>
      <x:c r="C1017" s="2" t="str">
        <x:v>Momentum</x:v>
      </x:c>
      <x:c r="D1017" s="2" t="str">
        <x:v>全期</x:v>
      </x:c>
      <x:c r="E1017" s="2" t="n">
        <x:v>28</x:v>
      </x:c>
      <x:c r="F1017" s="2" t="str">
        <x:v>空</x:v>
      </x:c>
      <x:c r="G1017" s="11" t="n">
        <x:v>44376.833333333336</x:v>
      </x:c>
      <x:c r="H1017" s="11" t="n">
        <x:v>44377.00000000001</x:v>
      </x:c>
      <x:c r="I1017" s="11" t="n">
        <x:v>44378.666655092595</x:v>
      </x:c>
      <x:c r="J1017" s="9" t="n">
        <x:v>36244.88</x:v>
      </x:c>
      <x:c r="K1017" s="9" t="n">
        <x:v>33337.58</x:v>
      </x:c>
      <x:c r="L1017" s="9" t="n">
        <x:v>36237.631023999995</x:v>
      </x:c>
      <x:c r="M1017" s="9" t="n">
        <x:v>33344.247516</x:v>
      </x:c>
      <x:c r="N1017" s="10" t="n">
        <x:f>IF(F1017="多",1,-1)*(K1017/J1017-1)</x:f>
        <x:v>0.08021270866395458</x:v>
      </x:c>
      <x:c r="O1017" s="10" t="n">
        <x:f>IF(F1017="多",1,-1)*(M1017/L1017-1)</x:f>
        <x:v>0.07984472014971722</x:v>
      </x:c>
      <x:c r="P1017" s="10" t="n">
        <x:v>0.0009600776399251415</x:v>
      </x:c>
      <x:c r="Q1017" s="10" t="n">
        <x:v>-0.0003873360262072848</x:v>
      </x:c>
      <x:c r="R1017" s="10" t="n">
        <x:f>O1017-P1017-Q1017</x:f>
        <x:v>0.07927197853599936</x:v>
      </x:c>
      <x:c r="S1017" s="9" t="n">
        <x:f>V1016</x:f>
        <x:v>11554.750122837484</x:v>
      </x:c>
      <x:c r="T1017" s="9" t="n">
        <x:f>S1017/(1+'回测计划'!$B$33)</x:f>
        <x:v>11548.975635019975</x:v>
      </x:c>
      <x:c r="U1017" s="9" t="n">
        <x:f>T1017*R1017</x:f>
        <x:v>915.5101486520831</x:v>
      </x:c>
      <x:c r="V1017" s="9" t="n">
        <x:f>S1017+U1017</x:f>
        <x:v>12470.260271489567</x:v>
      </x:c>
      <x:c r="W1017" s="2" t="n">
        <x:f>IF(N1017&gt;0,1,0)</x:f>
        <x:v>1</x:v>
      </x:c>
      <x:c r="X1017" s="2" t="n">
        <x:f>IF(U1017&gt;0,1,0)</x:f>
        <x:v>1</x:v>
      </x:c>
      <x:c r="Y1017" s="9" t="n">
        <x:f>MAX(U1017,0)</x:f>
        <x:v>915.5101486520831</x:v>
      </x:c>
      <x:c r="Z1017" s="9" t="n">
        <x:f>-MIN(U1017,0)</x:f>
        <x:v>0</x:v>
      </x:c>
    </x:row>
    <x:row r="1018" ht="23" customHeight="1">
      <x:c r="A1018" s="2" t="str">
        <x:v>4H-MOM-全期</x:v>
      </x:c>
      <x:c r="B1018" s="2" t="str">
        <x:v>4H</x:v>
      </x:c>
      <x:c r="C1018" s="2" t="str">
        <x:v>Momentum</x:v>
      </x:c>
      <x:c r="D1018" s="2" t="str">
        <x:v>全期</x:v>
      </x:c>
      <x:c r="E1018" s="2" t="n">
        <x:v>29</x:v>
      </x:c>
      <x:c r="F1018" s="2" t="str">
        <x:v>空</x:v>
      </x:c>
      <x:c r="G1018" s="11" t="n">
        <x:v>44389.50000000001</x:v>
      </x:c>
      <x:c r="H1018" s="11" t="n">
        <x:v>44389.666666666664</x:v>
      </x:c>
      <x:c r="I1018" s="11" t="n">
        <x:v>44391.333321759266</x:v>
      </x:c>
      <x:c r="J1018" s="9" t="n">
        <x:v>34271.16</x:v>
      </x:c>
      <x:c r="K1018" s="9" t="n">
        <x:v>32709.09</x:v>
      </x:c>
      <x:c r="L1018" s="9" t="n">
        <x:v>34264.305768000006</x:v>
      </x:c>
      <x:c r="M1018" s="9" t="n">
        <x:v>32715.631817999998</x:v>
      </x:c>
      <x:c r="N1018" s="10" t="n">
        <x:f>IF(F1018="多",1,-1)*(K1018/J1018-1)</x:f>
        <x:v>0.045579723592665156</x:v>
      </x:c>
      <x:c r="O1018" s="10" t="n">
        <x:f>IF(F1018="多",1,-1)*(M1018/L1018-1)</x:f>
        <x:v>0.045197879113206496</x:v>
      </x:c>
      <x:c r="P1018" s="10" t="n">
        <x:v>0.0009774010604433967</x:v>
      </x:c>
      <x:c r="Q1018" s="10" t="n">
        <x:v>-0.00032573178199995123</x:v>
      </x:c>
      <x:c r="R1018" s="10" t="n">
        <x:f>O1018-P1018-Q1018</x:f>
        <x:v>0.044546209834763054</x:v>
      </x:c>
      <x:c r="S1018" s="9" t="n">
        <x:f>V1017</x:f>
        <x:v>12470.260271489567</x:v>
      </x:c>
      <x:c r="T1018" s="9" t="n">
        <x:f>S1018/(1+'回测计划'!$B$33)</x:f>
        <x:v>12464.028257360887</x:v>
      </x:c>
      <x:c r="U1018" s="9" t="n">
        <x:f>T1018*R1018</x:f>
        <x:v>555.2252181388142</x:v>
      </x:c>
      <x:c r="V1018" s="9" t="n">
        <x:f>S1018+U1018</x:f>
        <x:v>13025.485489628381</x:v>
      </x:c>
      <x:c r="W1018" s="2" t="n">
        <x:f>IF(N1018&gt;0,1,0)</x:f>
        <x:v>1</x:v>
      </x:c>
      <x:c r="X1018" s="2" t="n">
        <x:f>IF(U1018&gt;0,1,0)</x:f>
        <x:v>1</x:v>
      </x:c>
      <x:c r="Y1018" s="9" t="n">
        <x:f>MAX(U1018,0)</x:f>
        <x:v>555.2252181388142</x:v>
      </x:c>
      <x:c r="Z1018" s="9" t="n">
        <x:f>-MIN(U1018,0)</x:f>
        <x:v>0</x:v>
      </x:c>
    </x:row>
    <x:row r="1019" ht="23" customHeight="1">
      <x:c r="A1019" s="2" t="str">
        <x:v>4H-MOM-全期</x:v>
      </x:c>
      <x:c r="B1019" s="2" t="str">
        <x:v>4H</x:v>
      </x:c>
      <x:c r="C1019" s="2" t="str">
        <x:v>Momentum</x:v>
      </x:c>
      <x:c r="D1019" s="2" t="str">
        <x:v>全期</x:v>
      </x:c>
      <x:c r="E1019" s="2" t="n">
        <x:v>30</x:v>
      </x:c>
      <x:c r="F1019" s="2" t="str">
        <x:v>多</x:v>
      </x:c>
      <x:c r="G1019" s="11" t="n">
        <x:v>44393.00000000001</x:v>
      </x:c>
      <x:c r="H1019" s="11" t="n">
        <x:v>44393.166666666664</x:v>
      </x:c>
      <x:c r="I1019" s="11" t="n">
        <x:v>44394.833321759266</x:v>
      </x:c>
      <x:c r="J1019" s="9" t="n">
        <x:v>31513.99</x:v>
      </x:c>
      <x:c r="K1019" s="9" t="n">
        <x:v>31377.09</x:v>
      </x:c>
      <x:c r="L1019" s="9" t="n">
        <x:v>31520.292798000002</x:v>
      </x:c>
      <x:c r="M1019" s="9" t="n">
        <x:v>31370.814582</x:v>
      </x:c>
      <x:c r="N1019" s="10" t="n">
        <x:f>IF(F1019="多",1,-1)*(K1019/J1019-1)</x:f>
        <x:v>-0.0043441024129283745</x:v>
      </x:c>
      <x:c r="O1019" s="10" t="n">
        <x:f>IF(F1019="多",1,-1)*(M1019/L1019-1)</x:f>
        <x:v>-0.0047422851354187445</x:v>
      </x:c>
      <x:c r="P1019" s="10" t="n">
        <x:v>0.0009976288574322907</x:v>
      </x:c>
      <x:c r="Q1019" s="10" t="n">
        <x:v>0.000012073831760959381</x:v>
      </x:c>
      <x:c r="R1019" s="10" t="n">
        <x:f>O1019-P1019-Q1019</x:f>
        <x:v>-0.005751987824611994</x:v>
      </x:c>
      <x:c r="S1019" s="9" t="n">
        <x:f>V1018</x:f>
        <x:v>13025.485489628381</x:v>
      </x:c>
      <x:c r="T1019" s="9" t="n">
        <x:f>S1019/(1+'回测计划'!$B$33)</x:f>
        <x:v>13018.976001627569</x:v>
      </x:c>
      <x:c r="U1019" s="9" t="n">
        <x:f>T1019*R1019</x:f>
        <x:v>-74.88499145027751</x:v>
      </x:c>
      <x:c r="V1019" s="9" t="n">
        <x:f>S1019+U1019</x:f>
        <x:v>12950.600498178104</x:v>
      </x:c>
      <x:c r="W1019" s="2" t="n">
        <x:f>IF(N1019&gt;0,1,0)</x:f>
        <x:v>0</x:v>
      </x:c>
      <x:c r="X1019" s="2" t="n">
        <x:f>IF(U1019&gt;0,1,0)</x:f>
        <x:v>0</x:v>
      </x:c>
      <x:c r="Y1019" s="9" t="n">
        <x:f>MAX(U1019,0)</x:f>
        <x:v>0</x:v>
      </x:c>
      <x:c r="Z1019" s="9" t="n">
        <x:f>-MIN(U1019,0)</x:f>
        <x:v>74.88499145027751</x:v>
      </x:c>
    </x:row>
    <x:row r="1020" ht="23" customHeight="1">
      <x:c r="A1020" s="2" t="str">
        <x:v>4H-MOM-全期</x:v>
      </x:c>
      <x:c r="B1020" s="2" t="str">
        <x:v>4H</x:v>
      </x:c>
      <x:c r="C1020" s="2" t="str">
        <x:v>Momentum</x:v>
      </x:c>
      <x:c r="D1020" s="2" t="str">
        <x:v>全期</x:v>
      </x:c>
      <x:c r="E1020" s="2" t="n">
        <x:v>31</x:v>
      </x:c>
      <x:c r="F1020" s="2" t="str">
        <x:v>多</x:v>
      </x:c>
      <x:c r="G1020" s="11" t="n">
        <x:v>44397.00000000001</x:v>
      </x:c>
      <x:c r="H1020" s="11" t="n">
        <x:v>44397.166666666664</x:v>
      </x:c>
      <x:c r="I1020" s="11" t="n">
        <x:v>44398.833321759266</x:v>
      </x:c>
      <x:c r="J1020" s="9" t="n">
        <x:v>30735</x:v>
      </x:c>
      <x:c r="K1020" s="9" t="n">
        <x:v>31500</x:v>
      </x:c>
      <x:c r="L1020" s="9" t="n">
        <x:v>30741.147</x:v>
      </x:c>
      <x:c r="M1020" s="9" t="n">
        <x:v>31493.7</x:v>
      </x:c>
      <x:c r="N1020" s="10" t="n">
        <x:f>IF(F1020="多",1,-1)*(K1020/J1020-1)</x:f>
        <x:v>0.02489019033674955</x:v>
      </x:c>
      <x:c r="O1020" s="10" t="n">
        <x:f>IF(F1020="多",1,-1)*(M1020/L1020-1)</x:f>
        <x:v>0.02448031623543523</x:v>
      </x:c>
      <x:c r="P1020" s="10" t="n">
        <x:v>0.0010122401581177177</x:v>
      </x:c>
      <x:c r="Q1020" s="10" t="n">
        <x:v>-0.0010767072201535663</x:v>
      </x:c>
      <x:c r="R1020" s="10" t="n">
        <x:f>O1020-P1020-Q1020</x:f>
        <x:v>0.024544783297471076</x:v>
      </x:c>
      <x:c r="S1020" s="9" t="n">
        <x:f>V1019</x:f>
        <x:v>12950.600498178104</x:v>
      </x:c>
      <x:c r="T1020" s="9" t="n">
        <x:f>S1020/(1+'回测计划'!$B$33)</x:f>
        <x:v>12944.128433961125</x:v>
      </x:c>
      <x:c r="U1020" s="9" t="n">
        <x:f>T1020*R1020</x:f>
        <x:v>317.7108273862095</x:v>
      </x:c>
      <x:c r="V1020" s="9" t="n">
        <x:f>S1020+U1020</x:f>
        <x:v>13268.311325564313</x:v>
      </x:c>
      <x:c r="W1020" s="2" t="n">
        <x:f>IF(N1020&gt;0,1,0)</x:f>
        <x:v>1</x:v>
      </x:c>
      <x:c r="X1020" s="2" t="n">
        <x:f>IF(U1020&gt;0,1,0)</x:f>
        <x:v>1</x:v>
      </x:c>
      <x:c r="Y1020" s="9" t="n">
        <x:f>MAX(U1020,0)</x:f>
        <x:v>317.7108273862095</x:v>
      </x:c>
      <x:c r="Z1020" s="9" t="n">
        <x:f>-MIN(U1020,0)</x:f>
        <x:v>0</x:v>
      </x:c>
    </x:row>
    <x:row r="1021" ht="23" customHeight="1">
      <x:c r="A1021" s="2" t="str">
        <x:v>4H-MOM-全期</x:v>
      </x:c>
      <x:c r="B1021" s="2" t="str">
        <x:v>4H</x:v>
      </x:c>
      <x:c r="C1021" s="2" t="str">
        <x:v>Momentum</x:v>
      </x:c>
      <x:c r="D1021" s="2" t="str">
        <x:v>全期</x:v>
      </x:c>
      <x:c r="E1021" s="2" t="n">
        <x:v>32</x:v>
      </x:c>
      <x:c r="F1021" s="2" t="str">
        <x:v>空</x:v>
      </x:c>
      <x:c r="G1021" s="11" t="n">
        <x:v>44415.166666666664</x:v>
      </x:c>
      <x:c r="H1021" s="11" t="n">
        <x:v>44415.333333333336</x:v>
      </x:c>
      <x:c r="I1021" s="11" t="n">
        <x:v>44416.99998842592</x:v>
      </x:c>
      <x:c r="J1021" s="9" t="n">
        <x:v>42825.43</x:v>
      </x:c>
      <x:c r="K1021" s="9" t="n">
        <x:v>44000.56</x:v>
      </x:c>
      <x:c r="L1021" s="9" t="n">
        <x:v>42816.864914</x:v>
      </x:c>
      <x:c r="M1021" s="9" t="n">
        <x:v>44009.360111999995</x:v>
      </x:c>
      <x:c r="N1021" s="10" t="n">
        <x:f>IF(F1021="多",1,-1)*(K1021/J1021-1)</x:f>
        <x:v>-0.02744000468880281</x:v>
      </x:c>
      <x:c r="O1021" s="10" t="n">
        <x:f>IF(F1021="多",1,-1)*(M1021/L1021-1)</x:f>
        <x:v>-0.027851062902320978</x:v>
      </x:c>
      <x:c r="P1021" s="10" t="n">
        <x:v>0.0010139255314511604</x:v>
      </x:c>
      <x:c r="Q1021" s="10" t="n">
        <x:v>-0.0005109965207388447</x:v>
      </x:c>
      <x:c r="R1021" s="10" t="n">
        <x:f>O1021-P1021-Q1021</x:f>
        <x:v>-0.028353991913033293</x:v>
      </x:c>
      <x:c r="S1021" s="9" t="n">
        <x:f>V1020</x:f>
        <x:v>13268.311325564313</x:v>
      </x:c>
      <x:c r="T1021" s="9" t="n">
        <x:f>S1021/(1+'回测计划'!$B$33)</x:f>
        <x:v>13261.680485321653</x:v>
      </x:c>
      <x:c r="U1021" s="9" t="n">
        <x:f>T1021*R1021</x:f>
        <x:v>-376.0215812340416</x:v>
      </x:c>
      <x:c r="V1021" s="9" t="n">
        <x:f>S1021+U1021</x:f>
        <x:v>12892.289744330272</x:v>
      </x:c>
      <x:c r="W1021" s="2" t="n">
        <x:f>IF(N1021&gt;0,1,0)</x:f>
        <x:v>0</x:v>
      </x:c>
      <x:c r="X1021" s="2" t="n">
        <x:f>IF(U1021&gt;0,1,0)</x:f>
        <x:v>0</x:v>
      </x:c>
      <x:c r="Y1021" s="9" t="n">
        <x:f>MAX(U1021,0)</x:f>
        <x:v>0</x:v>
      </x:c>
      <x:c r="Z1021" s="9" t="n">
        <x:f>-MIN(U1021,0)</x:f>
        <x:v>376.0215812340416</x:v>
      </x:c>
    </x:row>
    <x:row r="1022" ht="23" customHeight="1">
      <x:c r="A1022" s="2" t="str">
        <x:v>4H-MOM-全期</x:v>
      </x:c>
      <x:c r="B1022" s="2" t="str">
        <x:v>4H</x:v>
      </x:c>
      <x:c r="C1022" s="2" t="str">
        <x:v>Momentum</x:v>
      </x:c>
      <x:c r="D1022" s="2" t="str">
        <x:v>全期</x:v>
      </x:c>
      <x:c r="E1022" s="2" t="n">
        <x:v>33</x:v>
      </x:c>
      <x:c r="F1022" s="2" t="str">
        <x:v>空</x:v>
      </x:c>
      <x:c r="G1022" s="11" t="n">
        <x:v>44417.833333333336</x:v>
      </x:c>
      <x:c r="H1022" s="11" t="n">
        <x:v>44418.00000000001</x:v>
      </x:c>
      <x:c r="I1022" s="11" t="n">
        <x:v>44419.666655092595</x:v>
      </x:c>
      <x:c r="J1022" s="9" t="n">
        <x:v>45871.79</x:v>
      </x:c>
      <x:c r="K1022" s="9" t="n">
        <x:v>46367.38</x:v>
      </x:c>
      <x:c r="L1022" s="9" t="n">
        <x:v>45862.615642000004</x:v>
      </x:c>
      <x:c r="M1022" s="9" t="n">
        <x:v>46376.653476</x:v>
      </x:c>
      <x:c r="N1022" s="10" t="n">
        <x:f>IF(F1022="多",1,-1)*(K1022/J1022-1)</x:f>
        <x:v>-0.010803807743277494</x:v>
      </x:c>
      <x:c r="O1022" s="10" t="n">
        <x:f>IF(F1022="多",1,-1)*(M1022/L1022-1)</x:f>
        <x:v>-0.011208210146855357</x:v>
      </x:c>
      <x:c r="P1022" s="10" t="n">
        <x:v>0.0010056041050734276</x:v>
      </x:c>
      <x:c r="Q1022" s="10" t="n">
        <x:v>-0.0004990382183749839</x:v>
      </x:c>
      <x:c r="R1022" s="10" t="n">
        <x:f>O1022-P1022-Q1022</x:f>
        <x:v>-0.011714776033553802</x:v>
      </x:c>
      <x:c r="S1022" s="9" t="n">
        <x:f>V1021</x:f>
        <x:v>12892.289744330272</x:v>
      </x:c>
      <x:c r="T1022" s="9" t="n">
        <x:f>S1022/(1+'回测计划'!$B$33)</x:f>
        <x:v>12885.846820919813</x:v>
      </x:c>
      <x:c r="U1022" s="9" t="n">
        <x:f>T1022*R1022</x:f>
        <x:v>-150.95480950975687</x:v>
      </x:c>
      <x:c r="V1022" s="9" t="n">
        <x:f>S1022+U1022</x:f>
        <x:v>12741.334934820516</x:v>
      </x:c>
      <x:c r="W1022" s="2" t="n">
        <x:f>IF(N1022&gt;0,1,0)</x:f>
        <x:v>0</x:v>
      </x:c>
      <x:c r="X1022" s="2" t="n">
        <x:f>IF(U1022&gt;0,1,0)</x:f>
        <x:v>0</x:v>
      </x:c>
      <x:c r="Y1022" s="9" t="n">
        <x:f>MAX(U1022,0)</x:f>
        <x:v>0</x:v>
      </x:c>
      <x:c r="Z1022" s="9" t="n">
        <x:f>-MIN(U1022,0)</x:f>
        <x:v>150.95480950975687</x:v>
      </x:c>
    </x:row>
    <x:row r="1023" ht="23" customHeight="1">
      <x:c r="A1023" s="2" t="str">
        <x:v>4H-MOM-全期</x:v>
      </x:c>
      <x:c r="B1023" s="2" t="str">
        <x:v>4H</x:v>
      </x:c>
      <x:c r="C1023" s="2" t="str">
        <x:v>Momentum</x:v>
      </x:c>
      <x:c r="D1023" s="2" t="str">
        <x:v>全期</x:v>
      </x:c>
      <x:c r="E1023" s="2" t="n">
        <x:v>34</x:v>
      </x:c>
      <x:c r="F1023" s="2" t="str">
        <x:v>空</x:v>
      </x:c>
      <x:c r="G1023" s="11" t="n">
        <x:v>44442.833333333336</x:v>
      </x:c>
      <x:c r="H1023" s="11" t="n">
        <x:v>44443.00000000001</x:v>
      </x:c>
      <x:c r="I1023" s="11" t="n">
        <x:v>44444.666655092595</x:v>
      </x:c>
      <x:c r="J1023" s="9" t="n">
        <x:v>50589.99</x:v>
      </x:c>
      <x:c r="K1023" s="9" t="n">
        <x:v>49890.96</x:v>
      </x:c>
      <x:c r="L1023" s="9" t="n">
        <x:v>50579.872002</x:v>
      </x:c>
      <x:c r="M1023" s="9" t="n">
        <x:v>49900.938192</x:v>
      </x:c>
      <x:c r="N1023" s="10" t="n">
        <x:f>IF(F1023="多",1,-1)*(K1023/J1023-1)</x:f>
        <x:v>0.013817555607344434</x:v>
      </x:c>
      <x:c r="O1023" s="10" t="n">
        <x:f>IF(F1023="多",1,-1)*(M1023/L1023-1)</x:f>
        <x:v>0.01342300371920968</x:v>
      </x:c>
      <x:c r="P1023" s="10" t="n">
        <x:v>0.0009932884981403952</x:v>
      </x:c>
      <x:c r="Q1023" s="10" t="n">
        <x:v>-0.0010838643949461282</x:v>
      </x:c>
      <x:c r="R1023" s="10" t="n">
        <x:f>O1023-P1023-Q1023</x:f>
        <x:v>0.013513579616015414</x:v>
      </x:c>
      <x:c r="S1023" s="9" t="n">
        <x:f>V1022</x:f>
        <x:v>12741.334934820516</x:v>
      </x:c>
      <x:c r="T1023" s="9" t="n">
        <x:f>S1023/(1+'回测计划'!$B$33)</x:f>
        <x:v>12734.967451094968</x:v>
      </x:c>
      <x:c r="U1023" s="9" t="n">
        <x:f>T1023*R1023</x:f>
        <x:v>172.09499655773672</x:v>
      </x:c>
      <x:c r="V1023" s="9" t="n">
        <x:f>S1023+U1023</x:f>
        <x:v>12913.429931378252</x:v>
      </x:c>
      <x:c r="W1023" s="2" t="n">
        <x:f>IF(N1023&gt;0,1,0)</x:f>
        <x:v>1</x:v>
      </x:c>
      <x:c r="X1023" s="2" t="n">
        <x:f>IF(U1023&gt;0,1,0)</x:f>
        <x:v>1</x:v>
      </x:c>
      <x:c r="Y1023" s="9" t="n">
        <x:f>MAX(U1023,0)</x:f>
        <x:v>172.09499655773672</x:v>
      </x:c>
      <x:c r="Z1023" s="9" t="n">
        <x:f>-MIN(U1023,0)</x:f>
        <x:v>0</x:v>
      </x:c>
    </x:row>
    <x:row r="1024" ht="23" customHeight="1">
      <x:c r="A1024" s="2" t="str">
        <x:v>4H-MOM-全期</x:v>
      </x:c>
      <x:c r="B1024" s="2" t="str">
        <x:v>4H</x:v>
      </x:c>
      <x:c r="C1024" s="2" t="str">
        <x:v>Momentum</x:v>
      </x:c>
      <x:c r="D1024" s="2" t="str">
        <x:v>全期</x:v>
      </x:c>
      <x:c r="E1024" s="2" t="n">
        <x:v>35</x:v>
      </x:c>
      <x:c r="F1024" s="2" t="str">
        <x:v>空</x:v>
      </x:c>
      <x:c r="G1024" s="11" t="n">
        <x:v>44445.333333333336</x:v>
      </x:c>
      <x:c r="H1024" s="11" t="n">
        <x:v>44445.50000000001</x:v>
      </x:c>
      <x:c r="I1024" s="11" t="n">
        <x:v>44447.166655092595</x:v>
      </x:c>
      <x:c r="J1024" s="9" t="n">
        <x:v>51618.28</x:v>
      </x:c>
      <x:c r="K1024" s="9" t="n">
        <x:v>46713.14</x:v>
      </x:c>
      <x:c r="L1024" s="9" t="n">
        <x:v>51607.956344</x:v>
      </x:c>
      <x:c r="M1024" s="9" t="n">
        <x:v>46722.482628</x:v>
      </x:c>
      <x:c r="N1024" s="10" t="n">
        <x:f>IF(F1024="多",1,-1)*(K1024/J1024-1)</x:f>
        <x:v>0.09502718804268562</x:v>
      </x:c>
      <x:c r="O1024" s="10" t="n">
        <x:f>IF(F1024="多",1,-1)*(M1024/L1024-1)</x:f>
        <x:v>0.09466512650559533</x:v>
      </x:c>
      <x:c r="P1024" s="10" t="n">
        <x:v>0.0009526674367472023</x:v>
      </x:c>
      <x:c r="Q1024" s="10" t="n">
        <x:v>-0.0006117004704288747</x:v>
      </x:c>
      <x:c r="R1024" s="10" t="n">
        <x:f>O1024-P1024-Q1024</x:f>
        <x:v>0.094324159539277</x:v>
      </x:c>
      <x:c r="S1024" s="9" t="n">
        <x:f>V1023</x:f>
        <x:v>12913.429931378252</x:v>
      </x:c>
      <x:c r="T1024" s="9" t="n">
        <x:f>S1024/(1+'回测计划'!$B$33)</x:f>
        <x:v>12906.976443156675</x:v>
      </x:c>
      <x:c r="U1024" s="9" t="n">
        <x:f>T1024*R1024</x:f>
        <x:v>1217.4397051940002</x:v>
      </x:c>
      <x:c r="V1024" s="9" t="n">
        <x:f>S1024+U1024</x:f>
        <x:v>14130.869636572252</x:v>
      </x:c>
      <x:c r="W1024" s="2" t="n">
        <x:f>IF(N1024&gt;0,1,0)</x:f>
        <x:v>1</x:v>
      </x:c>
      <x:c r="X1024" s="2" t="n">
        <x:f>IF(U1024&gt;0,1,0)</x:f>
        <x:v>1</x:v>
      </x:c>
      <x:c r="Y1024" s="9" t="n">
        <x:f>MAX(U1024,0)</x:f>
        <x:v>1217.4397051940002</x:v>
      </x:c>
      <x:c r="Z1024" s="9" t="n">
        <x:f>-MIN(U1024,0)</x:f>
        <x:v>0</x:v>
      </x:c>
    </x:row>
    <x:row r="1025" ht="23" customHeight="1">
      <x:c r="A1025" s="2" t="str">
        <x:v>4H-MOM-全期</x:v>
      </x:c>
      <x:c r="B1025" s="2" t="str">
        <x:v>4H</x:v>
      </x:c>
      <x:c r="C1025" s="2" t="str">
        <x:v>Momentum</x:v>
      </x:c>
      <x:c r="D1025" s="2" t="str">
        <x:v>全期</x:v>
      </x:c>
      <x:c r="E1025" s="2" t="n">
        <x:v>36</x:v>
      </x:c>
      <x:c r="F1025" s="2" t="str">
        <x:v>空</x:v>
      </x:c>
      <x:c r="G1025" s="11" t="n">
        <x:v>44457.666666666664</x:v>
      </x:c>
      <x:c r="H1025" s="11" t="n">
        <x:v>44457.833333333336</x:v>
      </x:c>
      <x:c r="I1025" s="11" t="n">
        <x:v>44459.49998842592</x:v>
      </x:c>
      <x:c r="J1025" s="9" t="n">
        <x:v>48384.34</x:v>
      </x:c>
      <x:c r="K1025" s="9" t="n">
        <x:v>45552.92</x:v>
      </x:c>
      <x:c r="L1025" s="9" t="n">
        <x:v>48374.663131999994</x:v>
      </x:c>
      <x:c r="M1025" s="9" t="n">
        <x:v>45562.030584</x:v>
      </x:c>
      <x:c r="N1025" s="10" t="n">
        <x:f>IF(F1025="多",1,-1)*(K1025/J1025-1)</x:f>
        <x:v>0.058519347375617814</x:v>
      </x:c>
      <x:c r="O1025" s="10" t="n">
        <x:f>IF(F1025="多",1,-1)*(M1025/L1025-1)</x:f>
        <x:v>0.058142679781049034</x:v>
      </x:c>
      <x:c r="P1025" s="10" t="n">
        <x:v>0.0009709286601094756</x:v>
      </x:c>
      <x:c r="Q1025" s="10" t="n">
        <x:v>-0.0004956676790610535</x:v>
      </x:c>
      <x:c r="R1025" s="10" t="n">
        <x:f>O1025-P1025-Q1025</x:f>
        <x:v>0.05766741880000061</x:v>
      </x:c>
      <x:c r="S1025" s="9" t="n">
        <x:f>V1024</x:f>
        <x:v>14130.869636572252</x:v>
      </x:c>
      <x:c r="T1025" s="9" t="n">
        <x:f>S1025/(1+'回测计划'!$B$33)</x:f>
        <x:v>14123.8077327059</x:v>
      </x:c>
      <x:c r="U1025" s="9" t="n">
        <x:f>T1025*R1025</x:f>
        <x:v>814.4835355726383</x:v>
      </x:c>
      <x:c r="V1025" s="9" t="n">
        <x:f>S1025+U1025</x:f>
        <x:v>14945.35317214489</x:v>
      </x:c>
      <x:c r="W1025" s="2" t="n">
        <x:f>IF(N1025&gt;0,1,0)</x:f>
        <x:v>1</x:v>
      </x:c>
      <x:c r="X1025" s="2" t="n">
        <x:f>IF(U1025&gt;0,1,0)</x:f>
        <x:v>1</x:v>
      </x:c>
      <x:c r="Y1025" s="9" t="n">
        <x:f>MAX(U1025,0)</x:f>
        <x:v>814.4835355726383</x:v>
      </x:c>
      <x:c r="Z1025" s="9" t="n">
        <x:f>-MIN(U1025,0)</x:f>
        <x:v>0</x:v>
      </x:c>
    </x:row>
    <x:row r="1026" ht="23" customHeight="1">
      <x:c r="A1026" s="2" t="str">
        <x:v>4H-MOM-全期</x:v>
      </x:c>
      <x:c r="B1026" s="2" t="str">
        <x:v>4H</x:v>
      </x:c>
      <x:c r="C1026" s="2" t="str">
        <x:v>Momentum</x:v>
      </x:c>
      <x:c r="D1026" s="2" t="str">
        <x:v>全期</x:v>
      </x:c>
      <x:c r="E1026" s="2" t="n">
        <x:v>37</x:v>
      </x:c>
      <x:c r="F1026" s="2" t="str">
        <x:v>空</x:v>
      </x:c>
      <x:c r="G1026" s="11" t="n">
        <x:v>44473.166666666664</x:v>
      </x:c>
      <x:c r="H1026" s="11" t="n">
        <x:v>44473.333333333336</x:v>
      </x:c>
      <x:c r="I1026" s="11" t="n">
        <x:v>44474.99998842592</x:v>
      </x:c>
      <x:c r="J1026" s="9" t="n">
        <x:v>48187.99</x:v>
      </x:c>
      <x:c r="K1026" s="9" t="n">
        <x:v>49770.9</x:v>
      </x:c>
      <x:c r="L1026" s="9" t="n">
        <x:v>48178.352402</x:v>
      </x:c>
      <x:c r="M1026" s="9" t="n">
        <x:v>49780.85418</x:v>
      </x:c>
      <x:c r="N1026" s="10" t="n">
        <x:f>IF(F1026="多",1,-1)*(K1026/J1026-1)</x:f>
        <x:v>-0.03284864133158494</x:v>
      </x:c>
      <x:c r="O1026" s="10" t="n">
        <x:f>IF(F1026="多",1,-1)*(M1026/L1026-1)</x:f>
        <x:v>-0.0332618634325379</x:v>
      </x:c>
      <x:c r="P1026" s="10" t="n">
        <x:v>0.001016630931716269</x:v>
      </x:c>
      <x:c r="Q1026" s="10" t="n">
        <x:v>-0.0003756285899338601</x:v>
      </x:c>
      <x:c r="R1026" s="10" t="n">
        <x:f>O1026-P1026-Q1026</x:f>
        <x:v>-0.03390286577432031</x:v>
      </x:c>
      <x:c r="S1026" s="9" t="n">
        <x:f>V1025</x:f>
        <x:v>14945.35317214489</x:v>
      </x:c>
      <x:c r="T1026" s="9" t="n">
        <x:f>S1026/(1+'回测计划'!$B$33)</x:f>
        <x:v>14937.884230029877</x:v>
      </x:c>
      <x:c r="U1026" s="9" t="n">
        <x:f>T1026*R1026</x:f>
        <x:v>-506.43708400303893</x:v>
      </x:c>
      <x:c r="V1026" s="9" t="n">
        <x:f>S1026+U1026</x:f>
        <x:v>14438.916088141852</x:v>
      </x:c>
      <x:c r="W1026" s="2" t="n">
        <x:f>IF(N1026&gt;0,1,0)</x:f>
        <x:v>0</x:v>
      </x:c>
      <x:c r="X1026" s="2" t="n">
        <x:f>IF(U1026&gt;0,1,0)</x:f>
        <x:v>0</x:v>
      </x:c>
      <x:c r="Y1026" s="9" t="n">
        <x:f>MAX(U1026,0)</x:f>
        <x:v>0</x:v>
      </x:c>
      <x:c r="Z1026" s="9" t="n">
        <x:f>-MIN(U1026,0)</x:f>
        <x:v>506.43708400303893</x:v>
      </x:c>
    </x:row>
    <x:row r="1027" ht="23" customHeight="1">
      <x:c r="A1027" s="2" t="str">
        <x:v>4H-MOM-全期</x:v>
      </x:c>
      <x:c r="B1027" s="2" t="str">
        <x:v>4H</x:v>
      </x:c>
      <x:c r="C1027" s="2" t="str">
        <x:v>Momentum</x:v>
      </x:c>
      <x:c r="D1027" s="2" t="str">
        <x:v>全期</x:v>
      </x:c>
      <x:c r="E1027" s="2" t="n">
        <x:v>38</x:v>
      </x:c>
      <x:c r="F1027" s="2" t="str">
        <x:v>空</x:v>
      </x:c>
      <x:c r="G1027" s="11" t="n">
        <x:v>44475.166666666664</x:v>
      </x:c>
      <x:c r="H1027" s="11" t="n">
        <x:v>44475.333333333336</x:v>
      </x:c>
      <x:c r="I1027" s="11" t="n">
        <x:v>44476.99998842592</x:v>
      </x:c>
      <x:c r="J1027" s="9" t="n">
        <x:v>51460.22</x:v>
      </x:c>
      <x:c r="K1027" s="9" t="n">
        <x:v>53959.27</x:v>
      </x:c>
      <x:c r="L1027" s="9" t="n">
        <x:v>51449.927956</x:v>
      </x:c>
      <x:c r="M1027" s="9" t="n">
        <x:v>53970.06185399999</x:v>
      </x:c>
      <x:c r="N1027" s="10" t="n">
        <x:f>IF(F1027="多",1,-1)*(K1027/J1027-1)</x:f>
        <x:v>-0.04856275390971887</x:v>
      </x:c>
      <x:c r="O1027" s="10" t="n">
        <x:f>IF(F1027="多",1,-1)*(M1027/L1027-1)</x:f>
        <x:v>-0.048982262913083385</x:v>
      </x:c>
      <x:c r="P1027" s="10" t="n">
        <x:v>0.0010244911314565418</x:v>
      </x:c>
      <x:c r="Q1027" s="10" t="n">
        <x:v>-0.0007252884875934943</x:v>
      </x:c>
      <x:c r="R1027" s="10" t="n">
        <x:f>O1027-P1027-Q1027</x:f>
        <x:v>-0.04928146555694644</x:v>
      </x:c>
      <x:c r="S1027" s="9" t="n">
        <x:f>V1026</x:f>
        <x:v>14438.916088141852</x:v>
      </x:c>
      <x:c r="T1027" s="9" t="n">
        <x:f>S1027/(1+'回测计划'!$B$33)</x:f>
        <x:v>14431.70023802284</x:v>
      </x:c>
      <x:c r="U1027" s="9" t="n">
        <x:f>T1027*R1027</x:f>
        <x:v>-711.2153382082984</x:v>
      </x:c>
      <x:c r="V1027" s="9" t="n">
        <x:f>S1027+U1027</x:f>
        <x:v>13727.700749933554</x:v>
      </x:c>
      <x:c r="W1027" s="2" t="n">
        <x:f>IF(N1027&gt;0,1,0)</x:f>
        <x:v>0</x:v>
      </x:c>
      <x:c r="X1027" s="2" t="n">
        <x:f>IF(U1027&gt;0,1,0)</x:f>
        <x:v>0</x:v>
      </x:c>
      <x:c r="Y1027" s="9" t="n">
        <x:f>MAX(U1027,0)</x:f>
        <x:v>0</x:v>
      </x:c>
      <x:c r="Z1027" s="9" t="n">
        <x:f>-MIN(U1027,0)</x:f>
        <x:v>711.2153382082984</x:v>
      </x:c>
    </x:row>
    <x:row r="1028" ht="23" customHeight="1">
      <x:c r="A1028" s="2" t="str">
        <x:v>4H-MOM-全期</x:v>
      </x:c>
      <x:c r="B1028" s="2" t="str">
        <x:v>4H</x:v>
      </x:c>
      <x:c r="C1028" s="2" t="str">
        <x:v>Momentum</x:v>
      </x:c>
      <x:c r="D1028" s="2" t="str">
        <x:v>全期</x:v>
      </x:c>
      <x:c r="E1028" s="2" t="n">
        <x:v>39</x:v>
      </x:c>
      <x:c r="F1028" s="2" t="str">
        <x:v>空</x:v>
      </x:c>
      <x:c r="G1028" s="11" t="n">
        <x:v>44479.666666666664</x:v>
      </x:c>
      <x:c r="H1028" s="11" t="n">
        <x:v>44479.833333333336</x:v>
      </x:c>
      <x:c r="I1028" s="11" t="n">
        <x:v>44481.49998842592</x:v>
      </x:c>
      <x:c r="J1028" s="9" t="n">
        <x:v>55182.24</x:v>
      </x:c>
      <x:c r="K1028" s="9" t="n">
        <x:v>56743.26</x:v>
      </x:c>
      <x:c r="L1028" s="9" t="n">
        <x:v>55171.203552</x:v>
      </x:c>
      <x:c r="M1028" s="9" t="n">
        <x:v>56754.608652</x:v>
      </x:c>
      <x:c r="N1028" s="10" t="n">
        <x:f>IF(F1028="多",1,-1)*(K1028/J1028-1)</x:f>
        <x:v>-0.02828844932717489</x:v>
      </x:c>
      <x:c r="O1028" s="10" t="n">
        <x:f>IF(F1028="多",1,-1)*(M1028/L1028-1)</x:f>
        <x:v>-0.028699846986437683</x:v>
      </x:c>
      <x:c r="P1028" s="10" t="n">
        <x:v>0.001014349923493219</x:v>
      </x:c>
      <x:c r="Q1028" s="10" t="n">
        <x:v>-0.0005109608307426372</x:v>
      </x:c>
      <x:c r="R1028" s="10" t="n">
        <x:f>O1028-P1028-Q1028</x:f>
        <x:v>-0.029203236079188268</x:v>
      </x:c>
      <x:c r="S1028" s="9" t="n">
        <x:f>V1027</x:f>
        <x:v>13727.700749933554</x:v>
      </x:c>
      <x:c r="T1028" s="9" t="n">
        <x:f>S1028/(1+'回测计划'!$B$33)</x:f>
        <x:v>13720.840329768671</x:v>
      </x:c>
      <x:c r="U1028" s="9" t="n">
        <x:f>T1028*R1028</x:f>
        <x:v>-400.6929393550819</x:v>
      </x:c>
      <x:c r="V1028" s="9" t="n">
        <x:f>S1028+U1028</x:f>
        <x:v>13327.007810578472</x:v>
      </x:c>
      <x:c r="W1028" s="2" t="n">
        <x:f>IF(N1028&gt;0,1,0)</x:f>
        <x:v>0</x:v>
      </x:c>
      <x:c r="X1028" s="2" t="n">
        <x:f>IF(U1028&gt;0,1,0)</x:f>
        <x:v>0</x:v>
      </x:c>
      <x:c r="Y1028" s="9" t="n">
        <x:f>MAX(U1028,0)</x:f>
        <x:v>0</x:v>
      </x:c>
      <x:c r="Z1028" s="9" t="n">
        <x:f>-MIN(U1028,0)</x:f>
        <x:v>400.6929393550819</x:v>
      </x:c>
    </x:row>
    <x:row r="1029" ht="23" customHeight="1">
      <x:c r="A1029" s="2" t="str">
        <x:v>4H-MOM-全期</x:v>
      </x:c>
      <x:c r="B1029" s="2" t="str">
        <x:v>4H</x:v>
      </x:c>
      <x:c r="C1029" s="2" t="str">
        <x:v>Momentum</x:v>
      </x:c>
      <x:c r="D1029" s="2" t="str">
        <x:v>全期</x:v>
      </x:c>
      <x:c r="E1029" s="2" t="n">
        <x:v>40</x:v>
      </x:c>
      <x:c r="F1029" s="2" t="str">
        <x:v>空</x:v>
      </x:c>
      <x:c r="G1029" s="11" t="n">
        <x:v>44483.50000000001</x:v>
      </x:c>
      <x:c r="H1029" s="11" t="n">
        <x:v>44483.666666666664</x:v>
      </x:c>
      <x:c r="I1029" s="11" t="n">
        <x:v>44485.333321759266</x:v>
      </x:c>
      <x:c r="J1029" s="9" t="n">
        <x:v>57416.58</x:v>
      </x:c>
      <x:c r="K1029" s="9" t="n">
        <x:v>61702.33</x:v>
      </x:c>
      <x:c r="L1029" s="9" t="n">
        <x:v>57405.096684000004</x:v>
      </x:c>
      <x:c r="M1029" s="9" t="n">
        <x:v>61714.670466</x:v>
      </x:c>
      <x:c r="N1029" s="10" t="n">
        <x:f>IF(F1029="多",1,-1)*(K1029/J1029-1)</x:f>
        <x:v>-0.07464307348156218</x:v>
      </x:c>
      <x:c r="O1029" s="10" t="n">
        <x:f>IF(F1029="多",1,-1)*(M1029/L1029-1)</x:f>
        <x:v>-0.07507301669959854</x:v>
      </x:c>
      <x:c r="P1029" s="10" t="n">
        <x:v>0.0010375365083497995</x:v>
      </x:c>
      <x:c r="Q1029" s="10" t="n">
        <x:v>-0.000984282108683383</x:v>
      </x:c>
      <x:c r="R1029" s="10" t="n">
        <x:f>O1029-P1029-Q1029</x:f>
        <x:v>-0.07512627109926495</x:v>
      </x:c>
      <x:c r="S1029" s="9" t="n">
        <x:f>V1028</x:f>
        <x:v>13327.007810578472</x:v>
      </x:c>
      <x:c r="T1029" s="9" t="n">
        <x:f>S1029/(1+'回测计划'!$B$33)</x:f>
        <x:v>13320.347636760092</x:v>
      </x:c>
      <x:c r="U1029" s="9" t="n">
        <x:f>T1029*R1029</x:f>
        <x:v>-1000.7080476956919</x:v>
      </x:c>
      <x:c r="V1029" s="9" t="n">
        <x:f>S1029+U1029</x:f>
        <x:v>12326.29976288278</x:v>
      </x:c>
      <x:c r="W1029" s="2" t="n">
        <x:f>IF(N1029&gt;0,1,0)</x:f>
        <x:v>0</x:v>
      </x:c>
      <x:c r="X1029" s="2" t="n">
        <x:f>IF(U1029&gt;0,1,0)</x:f>
        <x:v>0</x:v>
      </x:c>
      <x:c r="Y1029" s="9" t="n">
        <x:f>MAX(U1029,0)</x:f>
        <x:v>0</x:v>
      </x:c>
      <x:c r="Z1029" s="9" t="n">
        <x:f>-MIN(U1029,0)</x:f>
        <x:v>1000.7080476956919</x:v>
      </x:c>
    </x:row>
    <x:row r="1030" ht="23" customHeight="1">
      <x:c r="A1030" s="2" t="str">
        <x:v>4H-MOM-全期</x:v>
      </x:c>
      <x:c r="B1030" s="2" t="str">
        <x:v>4H</x:v>
      </x:c>
      <x:c r="C1030" s="2" t="str">
        <x:v>Momentum</x:v>
      </x:c>
      <x:c r="D1030" s="2" t="str">
        <x:v>全期</x:v>
      </x:c>
      <x:c r="E1030" s="2" t="n">
        <x:v>41</x:v>
      </x:c>
      <x:c r="F1030" s="2" t="str">
        <x:v>空</x:v>
      </x:c>
      <x:c r="G1030" s="11" t="n">
        <x:v>44485.333333333336</x:v>
      </x:c>
      <x:c r="H1030" s="11" t="n">
        <x:v>44485.50000000001</x:v>
      </x:c>
      <x:c r="I1030" s="11" t="n">
        <x:v>44487.166655092595</x:v>
      </x:c>
      <x:c r="J1030" s="9" t="n">
        <x:v>61691.62</x:v>
      </x:c>
      <x:c r="K1030" s="9" t="n">
        <x:v>60563.24</x:v>
      </x:c>
      <x:c r="L1030" s="9" t="n">
        <x:v>61679.281676000006</x:v>
      </x:c>
      <x:c r="M1030" s="9" t="n">
        <x:v>60575.352648</x:v>
      </x:c>
      <x:c r="N1030" s="10" t="n">
        <x:f>IF(F1030="多",1,-1)*(K1030/J1030-1)</x:f>
        <x:v>0.0182906527661294</x:v>
      </x:c>
      <x:c r="O1030" s="10" t="n">
        <x:f>IF(F1030="多",1,-1)*(M1030/L1030-1)</x:f>
        <x:v>0.017897890474777634</x:v>
      </x:c>
      <x:c r="P1030" s="10" t="n">
        <x:v>0.0009910510547626113</x:v>
      </x:c>
      <x:c r="Q1030" s="10" t="n">
        <x:v>-0.0018456560815087388</x:v>
      </x:c>
      <x:c r="R1030" s="10" t="n">
        <x:f>O1030-P1030-Q1030</x:f>
        <x:v>0.01875249550152376</x:v>
      </x:c>
      <x:c r="S1030" s="9" t="n">
        <x:f>V1029</x:f>
        <x:v>12326.29976288278</x:v>
      </x:c>
      <x:c r="T1030" s="9" t="n">
        <x:f>S1030/(1+'回测计划'!$B$33)</x:f>
        <x:v>12320.139693036263</x:v>
      </x:c>
      <x:c r="U1030" s="9" t="n">
        <x:f>T1030*R1030</x:f>
        <x:v>231.03336417180685</x:v>
      </x:c>
      <x:c r="V1030" s="9" t="n">
        <x:f>S1030+U1030</x:f>
        <x:v>12557.333127054586</x:v>
      </x:c>
      <x:c r="W1030" s="2" t="n">
        <x:f>IF(N1030&gt;0,1,0)</x:f>
        <x:v>1</x:v>
      </x:c>
      <x:c r="X1030" s="2" t="n">
        <x:f>IF(U1030&gt;0,1,0)</x:f>
        <x:v>1</x:v>
      </x:c>
      <x:c r="Y1030" s="9" t="n">
        <x:f>MAX(U1030,0)</x:f>
        <x:v>231.03336417180685</x:v>
      </x:c>
      <x:c r="Z1030" s="9" t="n">
        <x:f>-MIN(U1030,0)</x:f>
        <x:v>0</x:v>
      </x:c>
    </x:row>
    <x:row r="1031" ht="23" customHeight="1">
      <x:c r="A1031" s="2" t="str">
        <x:v>4H-MOM-全期</x:v>
      </x:c>
      <x:c r="B1031" s="2" t="str">
        <x:v>4H</x:v>
      </x:c>
      <x:c r="C1031" s="2" t="str">
        <x:v>Momentum</x:v>
      </x:c>
      <x:c r="D1031" s="2" t="str">
        <x:v>全期</x:v>
      </x:c>
      <x:c r="E1031" s="2" t="n">
        <x:v>42</x:v>
      </x:c>
      <x:c r="F1031" s="2" t="str">
        <x:v>空</x:v>
      </x:c>
      <x:c r="G1031" s="11" t="n">
        <x:v>44487.50000000001</x:v>
      </x:c>
      <x:c r="H1031" s="11" t="n">
        <x:v>44487.666666666664</x:v>
      </x:c>
      <x:c r="I1031" s="11" t="n">
        <x:v>44489.333321759266</x:v>
      </x:c>
      <x:c r="J1031" s="9" t="n">
        <x:v>61929.38</x:v>
      </x:c>
      <x:c r="K1031" s="9" t="n">
        <x:v>64316.7</x:v>
      </x:c>
      <x:c r="L1031" s="9" t="n">
        <x:v>61916.994124</x:v>
      </x:c>
      <x:c r="M1031" s="9" t="n">
        <x:v>64329.56333999999</x:v>
      </x:c>
      <x:c r="N1031" s="10" t="n">
        <x:f>IF(F1031="多",1,-1)*(K1031/J1031-1)</x:f>
        <x:v>-0.038549069924485035</x:v>
      </x:c>
      <x:c r="O1031" s="10" t="n">
        <x:f>IF(F1031="多",1,-1)*(M1031/L1031-1)</x:f>
        <x:v>-0.03896457265300035</x:v>
      </x:c>
      <x:c r="P1031" s="10" t="n">
        <x:v>0.0010194822863265002</x:v>
      </x:c>
      <x:c r="Q1031" s="10" t="n">
        <x:v>-0.0006742171127654793</x:v>
      </x:c>
      <x:c r="R1031" s="10" t="n">
        <x:f>O1031-P1031-Q1031</x:f>
        <x:v>-0.03930983782656137</x:v>
      </x:c>
      <x:c r="S1031" s="9" t="n">
        <x:f>V1030</x:f>
        <x:v>12557.333127054586</x:v>
      </x:c>
      <x:c r="T1031" s="9" t="n">
        <x:f>S1031/(1+'回测计划'!$B$33)</x:f>
        <x:v>12551.057598255458</x:v>
      </x:c>
      <x:c r="U1031" s="9" t="n">
        <x:f>T1031*R1031</x:f>
        <x:v>-493.3800387392529</x:v>
      </x:c>
      <x:c r="V1031" s="9" t="n">
        <x:f>S1031+U1031</x:f>
        <x:v>12063.953088315333</x:v>
      </x:c>
      <x:c r="W1031" s="2" t="n">
        <x:f>IF(N1031&gt;0,1,0)</x:f>
        <x:v>0</x:v>
      </x:c>
      <x:c r="X1031" s="2" t="n">
        <x:f>IF(U1031&gt;0,1,0)</x:f>
        <x:v>0</x:v>
      </x:c>
      <x:c r="Y1031" s="9" t="n">
        <x:f>MAX(U1031,0)</x:f>
        <x:v>0</x:v>
      </x:c>
      <x:c r="Z1031" s="9" t="n">
        <x:f>-MIN(U1031,0)</x:f>
        <x:v>493.3800387392529</x:v>
      </x:c>
    </x:row>
    <x:row r="1032" ht="23" customHeight="1">
      <x:c r="A1032" s="2" t="str">
        <x:v>4H-MOM-全期</x:v>
      </x:c>
      <x:c r="B1032" s="2" t="str">
        <x:v>4H</x:v>
      </x:c>
      <x:c r="C1032" s="2" t="str">
        <x:v>Momentum</x:v>
      </x:c>
      <x:c r="D1032" s="2" t="str">
        <x:v>全期</x:v>
      </x:c>
      <x:c r="E1032" s="2" t="n">
        <x:v>43</x:v>
      </x:c>
      <x:c r="F1032" s="2" t="str">
        <x:v>空</x:v>
      </x:c>
      <x:c r="G1032" s="11" t="n">
        <x:v>44490.00000000001</x:v>
      </x:c>
      <x:c r="H1032" s="11" t="n">
        <x:v>44490.166666666664</x:v>
      </x:c>
      <x:c r="I1032" s="11" t="n">
        <x:v>44491.833321759266</x:v>
      </x:c>
      <x:c r="J1032" s="9" t="n">
        <x:v>66450.95</x:v>
      </x:c>
      <x:c r="K1032" s="9" t="n">
        <x:v>63420.67</x:v>
      </x:c>
      <x:c r="L1032" s="9" t="n">
        <x:v>66437.65981</x:v>
      </x:c>
      <x:c r="M1032" s="9" t="n">
        <x:v>63433.354133999994</x:v>
      </x:c>
      <x:c r="N1032" s="10" t="n">
        <x:f>IF(F1032="多",1,-1)*(K1032/J1032-1)</x:f>
        <x:v>0.045601755881593875</x:v>
      </x:c>
      <x:c r="O1032" s="10" t="n">
        <x:f>IF(F1032="多",1,-1)*(M1032/L1032-1)</x:f>
        <x:v>0.04521992021681365</x:v>
      </x:c>
      <x:c r="P1032" s="10" t="n">
        <x:v>0.0009773900398915931</x:v>
      </x:c>
      <x:c r="Q1032" s="10" t="n">
        <x:v>-0.0023832033820970063</x:v>
      </x:c>
      <x:c r="R1032" s="10" t="n">
        <x:f>O1032-P1032-Q1032</x:f>
        <x:v>0.04662573355901906</x:v>
      </x:c>
      <x:c r="S1032" s="9" t="n">
        <x:f>V1031</x:f>
        <x:v>12063.953088315333</x:v>
      </x:c>
      <x:c r="T1032" s="9" t="n">
        <x:f>S1032/(1+'回测计划'!$B$33)</x:f>
        <x:v>12057.924126252208</x:v>
      </x:c>
      <x:c r="U1032" s="9" t="n">
        <x:f>T1032*R1032</x:f>
        <x:v>562.2095575855031</x:v>
      </x:c>
      <x:c r="V1032" s="9" t="n">
        <x:f>S1032+U1032</x:f>
        <x:v>12626.162645900837</x:v>
      </x:c>
      <x:c r="W1032" s="2" t="n">
        <x:f>IF(N1032&gt;0,1,0)</x:f>
        <x:v>1</x:v>
      </x:c>
      <x:c r="X1032" s="2" t="n">
        <x:f>IF(U1032&gt;0,1,0)</x:f>
        <x:v>1</x:v>
      </x:c>
      <x:c r="Y1032" s="9" t="n">
        <x:f>MAX(U1032,0)</x:f>
        <x:v>562.2095575855031</x:v>
      </x:c>
      <x:c r="Z1032" s="9" t="n">
        <x:f>-MIN(U1032,0)</x:f>
        <x:v>0</x:v>
      </x:c>
    </x:row>
    <x:row r="1033" ht="23" customHeight="1">
      <x:c r="A1033" s="2" t="str">
        <x:v>4H-MOM-全期</x:v>
      </x:c>
      <x:c r="B1033" s="2" t="str">
        <x:v>4H</x:v>
      </x:c>
      <x:c r="C1033" s="2" t="str">
        <x:v>Momentum</x:v>
      </x:c>
      <x:c r="D1033" s="2" t="str">
        <x:v>全期</x:v>
      </x:c>
      <x:c r="E1033" s="2" t="n">
        <x:v>44</x:v>
      </x:c>
      <x:c r="F1033" s="2" t="str">
        <x:v>空</x:v>
      </x:c>
      <x:c r="G1033" s="11" t="n">
        <x:v>44501.666666666664</x:v>
      </x:c>
      <x:c r="H1033" s="11" t="n">
        <x:v>44501.833333333336</x:v>
      </x:c>
      <x:c r="I1033" s="11" t="n">
        <x:v>44503.49998842592</x:v>
      </x:c>
      <x:c r="J1033" s="9" t="n">
        <x:v>61881.04</x:v>
      </x:c>
      <x:c r="K1033" s="9" t="n">
        <x:v>63270.5</x:v>
      </x:c>
      <x:c r="L1033" s="9" t="n">
        <x:v>61868.663792</x:v>
      </x:c>
      <x:c r="M1033" s="9" t="n">
        <x:v>63283.1541</x:v>
      </x:c>
      <x:c r="N1033" s="10" t="n">
        <x:f>IF(F1033="多",1,-1)*(K1033/J1033-1)</x:f>
        <x:v>-0.02245372734524187</x:v>
      </x:c>
      <x:c r="O1033" s="10" t="n">
        <x:f>IF(F1033="多",1,-1)*(M1033/L1033-1)</x:f>
        <x:v>-0.02286279064884056</x:v>
      </x:c>
      <x:c r="P1033" s="10" t="n">
        <x:v>0.0010114313953244203</x:v>
      </x:c>
      <x:c r="Q1033" s="10" t="n">
        <x:v>-0.0023831878185458072</x:v>
      </x:c>
      <x:c r="R1033" s="10" t="n">
        <x:f>O1033-P1033-Q1033</x:f>
        <x:v>-0.021491034225619172</x:v>
      </x:c>
      <x:c r="S1033" s="9" t="n">
        <x:f>V1032</x:f>
        <x:v>12626.162645900837</x:v>
      </x:c>
      <x:c r="T1033" s="9" t="n">
        <x:f>S1033/(1+'回测计划'!$B$33)</x:f>
        <x:v>12619.852719541066</x:v>
      </x:c>
      <x:c r="U1033" s="9" t="n">
        <x:f>T1033*R1033</x:f>
        <x:v>-271.2136867179302</x:v>
      </x:c>
      <x:c r="V1033" s="9" t="n">
        <x:f>S1033+U1033</x:f>
        <x:v>12354.948959182906</x:v>
      </x:c>
      <x:c r="W1033" s="2" t="n">
        <x:f>IF(N1033&gt;0,1,0)</x:f>
        <x:v>0</x:v>
      </x:c>
      <x:c r="X1033" s="2" t="n">
        <x:f>IF(U1033&gt;0,1,0)</x:f>
        <x:v>0</x:v>
      </x:c>
      <x:c r="Y1033" s="9" t="n">
        <x:f>MAX(U1033,0)</x:f>
        <x:v>0</x:v>
      </x:c>
      <x:c r="Z1033" s="9" t="n">
        <x:f>-MIN(U1033,0)</x:f>
        <x:v>271.2136867179302</x:v>
      </x:c>
    </x:row>
    <x:row r="1034" ht="23" customHeight="1">
      <x:c r="A1034" s="2" t="str">
        <x:v>4H-MOM-全期</x:v>
      </x:c>
      <x:c r="B1034" s="2" t="str">
        <x:v>4H</x:v>
      </x:c>
      <x:c r="C1034" s="2" t="str">
        <x:v>Momentum</x:v>
      </x:c>
      <x:c r="D1034" s="2" t="str">
        <x:v>全期</x:v>
      </x:c>
      <x:c r="E1034" s="2" t="n">
        <x:v>45</x:v>
      </x:c>
      <x:c r="F1034" s="2" t="str">
        <x:v>多</x:v>
      </x:c>
      <x:c r="G1034" s="11" t="n">
        <x:v>44506.00000000001</x:v>
      </x:c>
      <x:c r="H1034" s="11" t="n">
        <x:v>44506.166666666664</x:v>
      </x:c>
      <x:c r="I1034" s="11" t="n">
        <x:v>44507.833321759266</x:v>
      </x:c>
      <x:c r="J1034" s="9" t="n">
        <x:v>61152.78</x:v>
      </x:c>
      <x:c r="K1034" s="9" t="n">
        <x:v>61957.18</x:v>
      </x:c>
      <x:c r="L1034" s="9" t="n">
        <x:v>61165.010556</x:v>
      </x:c>
      <x:c r="M1034" s="9" t="n">
        <x:v>61944.788564</x:v>
      </x:c>
      <x:c r="N1034" s="10" t="n">
        <x:f>IF(F1034="多",1,-1)*(K1034/J1034-1)</x:f>
        <x:v>0.013153940017117893</x:v>
      </x:c>
      <x:c r="O1034" s="10" t="n">
        <x:f>IF(F1034="多",1,-1)*(M1034/L1034-1)</x:f>
        <x:v>0.012748759477218874</x:v>
      </x:c>
      <x:c r="P1034" s="10" t="n">
        <x:v>0.0010063743797386095</x:v>
      </x:c>
      <x:c r="Q1034" s="10" t="n">
        <x:v>0.0018948999985307655</x:v>
      </x:c>
      <x:c r="R1034" s="10" t="n">
        <x:f>O1034-P1034-Q1034</x:f>
        <x:v>0.0098474850989495</x:v>
      </x:c>
      <x:c r="S1034" s="9" t="n">
        <x:f>V1033</x:f>
        <x:v>12354.948959182906</x:v>
      </x:c>
      <x:c r="T1034" s="9" t="n">
        <x:f>S1034/(1+'回测计划'!$B$33)</x:f>
        <x:v>12348.774571896958</x:v>
      </x:c>
      <x:c r="U1034" s="9" t="n">
        <x:f>T1034*R1034</x:f>
        <x:v>121.60437358704178</x:v>
      </x:c>
      <x:c r="V1034" s="9" t="n">
        <x:f>S1034+U1034</x:f>
        <x:v>12476.553332769949</x:v>
      </x:c>
      <x:c r="W1034" s="2" t="n">
        <x:f>IF(N1034&gt;0,1,0)</x:f>
        <x:v>1</x:v>
      </x:c>
      <x:c r="X1034" s="2" t="n">
        <x:f>IF(U1034&gt;0,1,0)</x:f>
        <x:v>1</x:v>
      </x:c>
      <x:c r="Y1034" s="9" t="n">
        <x:f>MAX(U1034,0)</x:f>
        <x:v>121.60437358704178</x:v>
      </x:c>
      <x:c r="Z1034" s="9" t="n">
        <x:f>-MIN(U1034,0)</x:f>
        <x:v>0</x:v>
      </x:c>
    </x:row>
    <x:row r="1035" ht="23" customHeight="1">
      <x:c r="A1035" s="2" t="str">
        <x:v>4H-MOM-全期</x:v>
      </x:c>
      <x:c r="B1035" s="2" t="str">
        <x:v>4H</x:v>
      </x:c>
      <x:c r="C1035" s="2" t="str">
        <x:v>Momentum</x:v>
      </x:c>
      <x:c r="D1035" s="2" t="str">
        <x:v>全期</x:v>
      </x:c>
      <x:c r="E1035" s="2" t="n">
        <x:v>46</x:v>
      </x:c>
      <x:c r="F1035" s="2" t="str">
        <x:v>多</x:v>
      </x:c>
      <x:c r="G1035" s="11" t="n">
        <x:v>44519.00000000001</x:v>
      </x:c>
      <x:c r="H1035" s="11" t="n">
        <x:v>44519.166666666664</x:v>
      </x:c>
      <x:c r="I1035" s="11" t="n">
        <x:v>44520.833321759266</x:v>
      </x:c>
      <x:c r="J1035" s="9" t="n">
        <x:v>57952.31</x:v>
      </x:c>
      <x:c r="K1035" s="9" t="n">
        <x:v>58655.29</x:v>
      </x:c>
      <x:c r="L1035" s="9" t="n">
        <x:v>57963.900462</x:v>
      </x:c>
      <x:c r="M1035" s="9" t="n">
        <x:v>58643.558942</x:v>
      </x:c>
      <x:c r="N1035" s="10" t="n">
        <x:f>IF(F1035="多",1,-1)*(K1035/J1035-1)</x:f>
        <x:v>0.012130318877711765</x:v>
      </x:c>
      <x:c r="O1035" s="10" t="n">
        <x:f>IF(F1035="多",1,-1)*(M1035/L1035-1)</x:f>
        <x:v>0.011725547704395378</x:v>
      </x:c>
      <x:c r="P1035" s="10" t="n">
        <x:v>0.0010058627738521978</x:v>
      </x:c>
      <x:c r="Q1035" s="10" t="n">
        <x:v>0.0004956637971393342</x:v>
      </x:c>
      <x:c r="R1035" s="10" t="n">
        <x:f>O1035-P1035-Q1035</x:f>
        <x:v>0.010224021133403847</x:v>
      </x:c>
      <x:c r="S1035" s="9" t="n">
        <x:f>V1034</x:f>
        <x:v>12476.553332769949</x:v>
      </x:c>
      <x:c r="T1035" s="9" t="n">
        <x:f>S1035/(1+'回测计划'!$B$33)</x:f>
        <x:v>12470.318173683108</x:v>
      </x:c>
      <x:c r="U1035" s="9" t="n">
        <x:f>T1035*R1035</x:f>
        <x:v>127.49679654800616</x:v>
      </x:c>
      <x:c r="V1035" s="9" t="n">
        <x:f>S1035+U1035</x:f>
        <x:v>12604.050129317955</x:v>
      </x:c>
      <x:c r="W1035" s="2" t="n">
        <x:f>IF(N1035&gt;0,1,0)</x:f>
        <x:v>1</x:v>
      </x:c>
      <x:c r="X1035" s="2" t="n">
        <x:f>IF(U1035&gt;0,1,0)</x:f>
        <x:v>1</x:v>
      </x:c>
      <x:c r="Y1035" s="9" t="n">
        <x:f>MAX(U1035,0)</x:f>
        <x:v>127.49679654800616</x:v>
      </x:c>
      <x:c r="Z1035" s="9" t="n">
        <x:f>-MIN(U1035,0)</x:f>
        <x:v>0</x:v>
      </x:c>
    </x:row>
    <x:row r="1036" ht="23" customHeight="1">
      <x:c r="A1036" s="2" t="str">
        <x:v>4H-MOM-全期</x:v>
      </x:c>
      <x:c r="B1036" s="2" t="str">
        <x:v>4H</x:v>
      </x:c>
      <x:c r="C1036" s="2" t="str">
        <x:v>Momentum</x:v>
      </x:c>
      <x:c r="D1036" s="2" t="str">
        <x:v>全期</x:v>
      </x:c>
      <x:c r="E1036" s="2" t="n">
        <x:v>47</x:v>
      </x:c>
      <x:c r="F1036" s="2" t="str">
        <x:v>多</x:v>
      </x:c>
      <x:c r="G1036" s="11" t="n">
        <x:v>44526.833333333336</x:v>
      </x:c>
      <x:c r="H1036" s="11" t="n">
        <x:v>44527.00000000001</x:v>
      </x:c>
      <x:c r="I1036" s="11" t="n">
        <x:v>44528.666655092595</x:v>
      </x:c>
      <x:c r="J1036" s="9" t="n">
        <x:v>54363.1</x:v>
      </x:c>
      <x:c r="K1036" s="9" t="n">
        <x:v>54533.56</x:v>
      </x:c>
      <x:c r="L1036" s="9" t="n">
        <x:v>54373.97262</x:v>
      </x:c>
      <x:c r="M1036" s="9" t="n">
        <x:v>54522.653288</x:v>
      </x:c>
      <x:c r="N1036" s="10" t="n">
        <x:f>IF(F1036="多",1,-1)*(K1036/J1036-1)</x:f>
        <x:v>0.0031355827758166033</x:v>
      </x:c>
      <x:c r="O1036" s="10" t="n">
        <x:f>IF(F1036="多",1,-1)*(M1036/L1036-1)</x:f>
        <x:v>0.002734408777506081</x:v>
      </x:c>
      <x:c r="P1036" s="10" t="n">
        <x:v>0.001001367204388753</x:v>
      </x:c>
      <x:c r="Q1036" s="10" t="n">
        <x:v>0.0005087317940095681</x:v>
      </x:c>
      <x:c r="R1036" s="10" t="n">
        <x:f>O1036-P1036-Q1036</x:f>
        <x:v>0.00122430977910776</x:v>
      </x:c>
      <x:c r="S1036" s="9" t="n">
        <x:f>V1035</x:f>
        <x:v>12604.050129317955</x:v>
      </x:c>
      <x:c r="T1036" s="9" t="n">
        <x:f>S1036/(1+'回测计划'!$B$33)</x:f>
        <x:v>12597.75125369111</x:v>
      </x:c>
      <x:c r="U1036" s="9" t="n">
        <x:f>T1036*R1036</x:f>
        <x:v>15.423550054661069</x:v>
      </x:c>
      <x:c r="V1036" s="9" t="n">
        <x:f>S1036+U1036</x:f>
        <x:v>12619.473679372617</x:v>
      </x:c>
      <x:c r="W1036" s="2" t="n">
        <x:f>IF(N1036&gt;0,1,0)</x:f>
        <x:v>1</x:v>
      </x:c>
      <x:c r="X1036" s="2" t="n">
        <x:f>IF(U1036&gt;0,1,0)</x:f>
        <x:v>1</x:v>
      </x:c>
      <x:c r="Y1036" s="9" t="n">
        <x:f>MAX(U1036,0)</x:f>
        <x:v>15.423550054661069</x:v>
      </x:c>
      <x:c r="Z1036" s="9" t="n">
        <x:f>-MIN(U1036,0)</x:f>
        <x:v>0</x:v>
      </x:c>
    </x:row>
    <x:row r="1037" ht="23" customHeight="1">
      <x:c r="A1037" s="2" t="str">
        <x:v>4H-MOM-全期</x:v>
      </x:c>
      <x:c r="B1037" s="2" t="str">
        <x:v>4H</x:v>
      </x:c>
      <x:c r="C1037" s="2" t="str">
        <x:v>Momentum</x:v>
      </x:c>
      <x:c r="D1037" s="2" t="str">
        <x:v>全期</x:v>
      </x:c>
      <x:c r="E1037" s="2" t="n">
        <x:v>48</x:v>
      </x:c>
      <x:c r="F1037" s="2" t="str">
        <x:v>多</x:v>
      </x:c>
      <x:c r="G1037" s="11" t="n">
        <x:v>44540.333333333336</x:v>
      </x:c>
      <x:c r="H1037" s="11" t="n">
        <x:v>44540.50000000001</x:v>
      </x:c>
      <x:c r="I1037" s="11" t="n">
        <x:v>44542.166655092595</x:v>
      </x:c>
      <x:c r="J1037" s="9" t="n">
        <x:v>48348.77</x:v>
      </x:c>
      <x:c r="K1037" s="9" t="n">
        <x:v>48400</x:v>
      </x:c>
      <x:c r="L1037" s="9" t="n">
        <x:v>48358.439754</x:v>
      </x:c>
      <x:c r="M1037" s="9" t="n">
        <x:v>48390.32</x:v>
      </x:c>
      <x:c r="N1037" s="10" t="n">
        <x:f>IF(F1037="多",1,-1)*(K1037/J1037-1)</x:f>
        <x:v>0.0010595926225218655</x:v>
      </x:c>
      <x:c r="O1037" s="10" t="n">
        <x:f>IF(F1037="多",1,-1)*(M1037/L1037-1)</x:f>
        <x:v>0.000659248854226302</x:v>
      </x:c>
      <x:c r="P1037" s="10" t="n">
        <x:v>0.0010003296244271132</x:v>
      </x:c>
      <x:c r="Q1037" s="10" t="n">
        <x:v>0.0004953428216843316</x:v>
      </x:c>
      <x:c r="R1037" s="10" t="n">
        <x:f>O1037-P1037-Q1037</x:f>
        <x:v>-0.0008364235918851429</x:v>
      </x:c>
      <x:c r="S1037" s="9" t="n">
        <x:f>V1036</x:f>
        <x:v>12619.473679372617</x:v>
      </x:c>
      <x:c r="T1037" s="9" t="n">
        <x:f>S1037/(1+'回测计划'!$B$33)</x:f>
        <x:v>12613.167095824705</x:v>
      </x:c>
      <x:c r="U1037" s="9" t="n">
        <x:f>T1037*R1037</x:f>
        <x:v>-10.549950527337195</x:v>
      </x:c>
      <x:c r="V1037" s="9" t="n">
        <x:f>S1037+U1037</x:f>
        <x:v>12608.92372884528</x:v>
      </x:c>
      <x:c r="W1037" s="2" t="n">
        <x:f>IF(N1037&gt;0,1,0)</x:f>
        <x:v>1</x:v>
      </x:c>
      <x:c r="X1037" s="2" t="n">
        <x:f>IF(U1037&gt;0,1,0)</x:f>
        <x:v>0</x:v>
      </x:c>
      <x:c r="Y1037" s="9" t="n">
        <x:f>MAX(U1037,0)</x:f>
        <x:v>0</x:v>
      </x:c>
      <x:c r="Z1037" s="9" t="n">
        <x:f>-MIN(U1037,0)</x:f>
        <x:v>10.549950527337195</x:v>
      </x:c>
    </x:row>
    <x:row r="1038" ht="23" customHeight="1">
      <x:c r="A1038" s="2" t="str">
        <x:v>4H-MOM-全期</x:v>
      </x:c>
      <x:c r="B1038" s="2" t="str">
        <x:v>4H</x:v>
      </x:c>
      <x:c r="C1038" s="2" t="str">
        <x:v>Momentum</x:v>
      </x:c>
      <x:c r="D1038" s="2" t="str">
        <x:v>全期</x:v>
      </x:c>
      <x:c r="E1038" s="2" t="n">
        <x:v>49</x:v>
      </x:c>
      <x:c r="F1038" s="2" t="str">
        <x:v>多</x:v>
      </x:c>
      <x:c r="G1038" s="11" t="n">
        <x:v>44548.333333333336</x:v>
      </x:c>
      <x:c r="H1038" s="11" t="n">
        <x:v>44548.50000000001</x:v>
      </x:c>
      <x:c r="I1038" s="11" t="n">
        <x:v>44550.166655092595</x:v>
      </x:c>
      <x:c r="J1038" s="9" t="n">
        <x:v>46267.45</x:v>
      </x:c>
      <x:c r="K1038" s="9" t="n">
        <x:v>46656.13</x:v>
      </x:c>
      <x:c r="L1038" s="9" t="n">
        <x:v>46276.70348999999</x:v>
      </x:c>
      <x:c r="M1038" s="9" t="n">
        <x:v>46646.798773999995</x:v>
      </x:c>
      <x:c r="N1038" s="10" t="n">
        <x:f>IF(F1038="多",1,-1)*(K1038/J1038-1)</x:f>
        <x:v>0.008400722322064347</x:v>
      </x:c>
      <x:c r="O1038" s="10" t="n">
        <x:f>IF(F1038="多",1,-1)*(M1038/L1038-1)</x:f>
        <x:v>0.007997442689062328</x:v>
      </x:c>
      <x:c r="P1038" s="10" t="n">
        <x:v>0.0010039987213445313</x:v>
      </x:c>
      <x:c r="Q1038" s="10" t="n">
        <x:v>0.0004537101478898246</x:v>
      </x:c>
      <x:c r="R1038" s="10" t="n">
        <x:f>O1038-P1038-Q1038</x:f>
        <x:v>0.006539733819827972</x:v>
      </x:c>
      <x:c r="S1038" s="9" t="n">
        <x:f>V1037</x:f>
        <x:v>12608.92372884528</x:v>
      </x:c>
      <x:c r="T1038" s="9" t="n">
        <x:f>S1038/(1+'回测计划'!$B$33)</x:f>
        <x:v>12602.622417636463</x:v>
      </x:c>
      <x:c r="U1038" s="9" t="n">
        <x:f>T1038*R1038</x:f>
        <x:v>82.41779604313933</x:v>
      </x:c>
      <x:c r="V1038" s="9" t="n">
        <x:f>S1038+U1038</x:f>
        <x:v>12691.34152488842</x:v>
      </x:c>
      <x:c r="W1038" s="2" t="n">
        <x:f>IF(N1038&gt;0,1,0)</x:f>
        <x:v>1</x:v>
      </x:c>
      <x:c r="X1038" s="2" t="n">
        <x:f>IF(U1038&gt;0,1,0)</x:f>
        <x:v>1</x:v>
      </x:c>
      <x:c r="Y1038" s="9" t="n">
        <x:f>MAX(U1038,0)</x:f>
        <x:v>82.41779604313933</x:v>
      </x:c>
      <x:c r="Z1038" s="9" t="n">
        <x:f>-MIN(U1038,0)</x:f>
        <x:v>0</x:v>
      </x:c>
    </x:row>
    <x:row r="1039" ht="23" customHeight="1">
      <x:c r="A1039" s="2" t="str">
        <x:v>4H-MOM-全期</x:v>
      </x:c>
      <x:c r="B1039" s="2" t="str">
        <x:v>4H</x:v>
      </x:c>
      <x:c r="C1039" s="2" t="str">
        <x:v>Momentum</x:v>
      </x:c>
      <x:c r="D1039" s="2" t="str">
        <x:v>全期</x:v>
      </x:c>
      <x:c r="E1039" s="2" t="n">
        <x:v>50</x:v>
      </x:c>
      <x:c r="F1039" s="2" t="str">
        <x:v>多</x:v>
      </x:c>
      <x:c r="G1039" s="11" t="n">
        <x:v>44580.00000000001</x:v>
      </x:c>
      <x:c r="H1039" s="11" t="n">
        <x:v>44580.166666666664</x:v>
      </x:c>
      <x:c r="I1039" s="11" t="n">
        <x:v>44581.833321759266</x:v>
      </x:c>
      <x:c r="J1039" s="9" t="n">
        <x:v>41680.94</x:v>
      </x:c>
      <x:c r="K1039" s="9" t="n">
        <x:v>42117.31</x:v>
      </x:c>
      <x:c r="L1039" s="9" t="n">
        <x:v>41689.276188</x:v>
      </x:c>
      <x:c r="M1039" s="9" t="n">
        <x:v>42108.886538</x:v>
      </x:c>
      <x:c r="N1039" s="10" t="n">
        <x:f>IF(F1039="多",1,-1)*(K1039/J1039-1)</x:f>
        <x:v>0.010469293638770916</x:v>
      </x:c>
      <x:c r="O1039" s="10" t="n">
        <x:f>IF(F1039="多",1,-1)*(M1039/L1039-1)</x:f>
        <x:v>0.010065186742694632</x:v>
      </x:c>
      <x:c r="P1039" s="10" t="n">
        <x:v>0.0010050325933713474</x:v>
      </x:c>
      <x:c r="Q1039" s="10" t="n">
        <x:v>0.0004509406632205283</x:v>
      </x:c>
      <x:c r="R1039" s="10" t="n">
        <x:f>O1039-P1039-Q1039</x:f>
        <x:v>0.008609213486102756</x:v>
      </x:c>
      <x:c r="S1039" s="9" t="n">
        <x:f>V1038</x:f>
        <x:v>12691.34152488842</x:v>
      </x:c>
      <x:c r="T1039" s="9" t="n">
        <x:f>S1039/(1+'回测计划'!$B$33)</x:f>
        <x:v>12684.999025375731</x:v>
      </x:c>
      <x:c r="U1039" s="9" t="n">
        <x:f>T1039*R1039</x:f>
        <x:v>109.20786468046506</x:v>
      </x:c>
      <x:c r="V1039" s="9" t="n">
        <x:f>S1039+U1039</x:f>
        <x:v>12800.549389568885</x:v>
      </x:c>
      <x:c r="W1039" s="2" t="n">
        <x:f>IF(N1039&gt;0,1,0)</x:f>
        <x:v>1</x:v>
      </x:c>
      <x:c r="X1039" s="2" t="n">
        <x:f>IF(U1039&gt;0,1,0)</x:f>
        <x:v>1</x:v>
      </x:c>
      <x:c r="Y1039" s="9" t="n">
        <x:f>MAX(U1039,0)</x:f>
        <x:v>109.20786468046506</x:v>
      </x:c>
      <x:c r="Z1039" s="9" t="n">
        <x:f>-MIN(U1039,0)</x:f>
        <x:v>0</x:v>
      </x:c>
    </x:row>
    <x:row r="1040" ht="23" customHeight="1">
      <x:c r="A1040" s="2" t="str">
        <x:v>4H-MOM-全期</x:v>
      </x:c>
      <x:c r="B1040" s="2" t="str">
        <x:v>4H</x:v>
      </x:c>
      <x:c r="C1040" s="2" t="str">
        <x:v>Momentum</x:v>
      </x:c>
      <x:c r="D1040" s="2" t="str">
        <x:v>全期</x:v>
      </x:c>
      <x:c r="E1040" s="2" t="n">
        <x:v>51</x:v>
      </x:c>
      <x:c r="F1040" s="2" t="str">
        <x:v>空</x:v>
      </x:c>
      <x:c r="G1040" s="11" t="n">
        <x:v>44593.166666666664</x:v>
      </x:c>
      <x:c r="H1040" s="11" t="n">
        <x:v>44593.333333333336</x:v>
      </x:c>
      <x:c r="I1040" s="11" t="n">
        <x:v>44594.99998842592</x:v>
      </x:c>
      <x:c r="J1040" s="9" t="n">
        <x:v>38439.04</x:v>
      </x:c>
      <x:c r="K1040" s="9" t="n">
        <x:v>37419.51</x:v>
      </x:c>
      <x:c r="L1040" s="9" t="n">
        <x:v>38431.352192</x:v>
      </x:c>
      <x:c r="M1040" s="9" t="n">
        <x:v>37426.993902</x:v>
      </x:c>
      <x:c r="N1040" s="10" t="n">
        <x:f>IF(F1040="多",1,-1)*(K1040/J1040-1)</x:f>
        <x:v>0.026523295066682162</x:v>
      </x:c>
      <x:c r="O1040" s="10" t="n">
        <x:f>IF(F1040="多",1,-1)*(M1040/L1040-1)</x:f>
        <x:v>0.026133826490993606</x:v>
      </x:c>
      <x:c r="P1040" s="10" t="n">
        <x:v>0.0009869330867545033</x:v>
      </x:c>
      <x:c r="Q1040" s="10" t="n">
        <x:v>-0.000028601097559822243</x:v>
      </x:c>
      <x:c r="R1040" s="10" t="n">
        <x:f>O1040-P1040-Q1040</x:f>
        <x:v>0.025175494501798925</x:v>
      </x:c>
      <x:c r="S1040" s="9" t="n">
        <x:f>V1039</x:f>
        <x:v>12800.549389568885</x:v>
      </x:c>
      <x:c r="T1040" s="9" t="n">
        <x:f>S1040/(1+'回测计划'!$B$33)</x:f>
        <x:v>12794.15231341218</x:v>
      </x:c>
      <x:c r="U1040" s="9" t="n">
        <x:f>T1040*R1040</x:f>
        <x:v>322.09911122148634</x:v>
      </x:c>
      <x:c r="V1040" s="9" t="n">
        <x:f>S1040+U1040</x:f>
        <x:v>13122.648500790372</x:v>
      </x:c>
      <x:c r="W1040" s="2" t="n">
        <x:f>IF(N1040&gt;0,1,0)</x:f>
        <x:v>1</x:v>
      </x:c>
      <x:c r="X1040" s="2" t="n">
        <x:f>IF(U1040&gt;0,1,0)</x:f>
        <x:v>1</x:v>
      </x:c>
      <x:c r="Y1040" s="9" t="n">
        <x:f>MAX(U1040,0)</x:f>
        <x:v>322.09911122148634</x:v>
      </x:c>
      <x:c r="Z1040" s="9" t="n">
        <x:f>-MIN(U1040,0)</x:f>
        <x:v>0</x:v>
      </x:c>
    </x:row>
    <x:row r="1041" ht="23" customHeight="1">
      <x:c r="A1041" s="2" t="str">
        <x:v>4H-MOM-全期</x:v>
      </x:c>
      <x:c r="B1041" s="2" t="str">
        <x:v>4H</x:v>
      </x:c>
      <x:c r="C1041" s="2" t="str">
        <x:v>Momentum</x:v>
      </x:c>
      <x:c r="D1041" s="2" t="str">
        <x:v>全期</x:v>
      </x:c>
      <x:c r="E1041" s="2" t="n">
        <x:v>52</x:v>
      </x:c>
      <x:c r="F1041" s="2" t="str">
        <x:v>空</x:v>
      </x:c>
      <x:c r="G1041" s="11" t="n">
        <x:v>44600.166666666664</x:v>
      </x:c>
      <x:c r="H1041" s="11" t="n">
        <x:v>44600.333333333336</x:v>
      </x:c>
      <x:c r="I1041" s="11" t="n">
        <x:v>44601.99998842592</x:v>
      </x:c>
      <x:c r="J1041" s="9" t="n">
        <x:v>43829.99</x:v>
      </x:c>
      <x:c r="K1041" s="9" t="n">
        <x:v>43855.17</x:v>
      </x:c>
      <x:c r="L1041" s="9" t="n">
        <x:v>43821.224001999995</x:v>
      </x:c>
      <x:c r="M1041" s="9" t="n">
        <x:v>43863.941033999996</x:v>
      </x:c>
      <x:c r="N1041" s="10" t="n">
        <x:f>IF(F1041="多",1,-1)*(K1041/J1041-1)</x:f>
        <x:v>-0.0005744924879060864</x:v>
      </x:c>
      <x:c r="O1041" s="10" t="n">
        <x:f>IF(F1041="多",1,-1)*(M1041/L1041-1)</x:f>
        <x:v>-0.0009748023468729716</x:v>
      </x:c>
      <x:c r="P1041" s="10" t="n">
        <x:v>0.0010004874011734365</x:v>
      </x:c>
      <x:c r="Q1041" s="10" t="n">
        <x:v>-0.0004421696647705884</x:v>
      </x:c>
      <x:c r="R1041" s="10" t="n">
        <x:f>O1041-P1041-Q1041</x:f>
        <x:v>-0.0015331200832758196</x:v>
      </x:c>
      <x:c r="S1041" s="9" t="n">
        <x:f>V1040</x:f>
        <x:v>13122.648500790372</x:v>
      </x:c>
      <x:c r="T1041" s="9" t="n">
        <x:f>S1041/(1+'回测计划'!$B$33)</x:f>
        <x:v>13116.090455562591</x:v>
      </x:c>
      <x:c r="U1041" s="9" t="n">
        <x:f>T1041*R1041</x:f>
        <x:v>-20.108541691485303</x:v>
      </x:c>
      <x:c r="V1041" s="9" t="n">
        <x:f>S1041+U1041</x:f>
        <x:v>13102.539959098887</x:v>
      </x:c>
      <x:c r="W1041" s="2" t="n">
        <x:f>IF(N1041&gt;0,1,0)</x:f>
        <x:v>0</x:v>
      </x:c>
      <x:c r="X1041" s="2" t="n">
        <x:f>IF(U1041&gt;0,1,0)</x:f>
        <x:v>0</x:v>
      </x:c>
      <x:c r="Y1041" s="9" t="n">
        <x:f>MAX(U1041,0)</x:f>
        <x:v>0</x:v>
      </x:c>
      <x:c r="Z1041" s="9" t="n">
        <x:f>-MIN(U1041,0)</x:f>
        <x:v>20.108541691485303</x:v>
      </x:c>
    </x:row>
    <x:row r="1042" ht="23" customHeight="1">
      <x:c r="A1042" s="2" t="str">
        <x:v>4H-MOM-全期</x:v>
      </x:c>
      <x:c r="B1042" s="2" t="str">
        <x:v>4H</x:v>
      </x:c>
      <x:c r="C1042" s="2" t="str">
        <x:v>Momentum</x:v>
      </x:c>
      <x:c r="D1042" s="2" t="str">
        <x:v>全期</x:v>
      </x:c>
      <x:c r="E1042" s="2" t="n">
        <x:v>53</x:v>
      </x:c>
      <x:c r="F1042" s="2" t="str">
        <x:v>多</x:v>
      </x:c>
      <x:c r="G1042" s="11" t="n">
        <x:v>44606.50000000001</x:v>
      </x:c>
      <x:c r="H1042" s="11" t="n">
        <x:v>44606.666666666664</x:v>
      </x:c>
      <x:c r="I1042" s="11" t="n">
        <x:v>44608.333321759266</x:v>
      </x:c>
      <x:c r="J1042" s="9" t="n">
        <x:v>42290.41</x:v>
      </x:c>
      <x:c r="K1042" s="9" t="n">
        <x:v>44529.6</x:v>
      </x:c>
      <x:c r="L1042" s="9" t="n">
        <x:v>42298.868082</x:v>
      </x:c>
      <x:c r="M1042" s="9" t="n">
        <x:v>44520.69408</x:v>
      </x:c>
      <x:c r="N1042" s="10" t="n">
        <x:f>IF(F1042="多",1,-1)*(K1042/J1042-1)</x:f>
        <x:v>0.052947937842172665</x:v>
      </x:c>
      <x:c r="O1042" s="10" t="n">
        <x:f>IF(F1042="多",1,-1)*(M1042/L1042-1)</x:f>
        <x:v>0.05252684288602705</x:v>
      </x:c>
      <x:c r="P1042" s="10" t="n">
        <x:v>0.0010262634214430136</x:v>
      </x:c>
      <x:c r="Q1042" s="10" t="n">
        <x:v>0.00017100936121214612</x:v>
      </x:c>
      <x:c r="R1042" s="10" t="n">
        <x:f>O1042-P1042-Q1042</x:f>
        <x:v>0.05132957010337189</x:v>
      </x:c>
      <x:c r="S1042" s="9" t="n">
        <x:f>V1041</x:f>
        <x:v>13102.539959098887</x:v>
      </x:c>
      <x:c r="T1042" s="9" t="n">
        <x:f>S1042/(1+'回测计划'!$B$33)</x:f>
        <x:v>13095.991963117329</x:v>
      </x:c>
      <x:c r="U1042" s="9" t="n">
        <x:f>T1042*R1042</x:f>
        <x:v>672.2116375440258</x:v>
      </x:c>
      <x:c r="V1042" s="9" t="n">
        <x:f>S1042+U1042</x:f>
        <x:v>13774.751596642913</x:v>
      </x:c>
      <x:c r="W1042" s="2" t="n">
        <x:f>IF(N1042&gt;0,1,0)</x:f>
        <x:v>1</x:v>
      </x:c>
      <x:c r="X1042" s="2" t="n">
        <x:f>IF(U1042&gt;0,1,0)</x:f>
        <x:v>1</x:v>
      </x:c>
      <x:c r="Y1042" s="9" t="n">
        <x:f>MAX(U1042,0)</x:f>
        <x:v>672.2116375440258</x:v>
      </x:c>
      <x:c r="Z1042" s="9" t="n">
        <x:f>-MIN(U1042,0)</x:f>
        <x:v>0</x:v>
      </x:c>
    </x:row>
    <x:row r="1043" ht="23" customHeight="1">
      <x:c r="A1043" s="2" t="str">
        <x:v>4H-MOM-全期</x:v>
      </x:c>
      <x:c r="B1043" s="2" t="str">
        <x:v>4H</x:v>
      </x:c>
      <x:c r="C1043" s="2" t="str">
        <x:v>Momentum</x:v>
      </x:c>
      <x:c r="D1043" s="2" t="str">
        <x:v>全期</x:v>
      </x:c>
      <x:c r="E1043" s="2" t="n">
        <x:v>54</x:v>
      </x:c>
      <x:c r="F1043" s="2" t="str">
        <x:v>多</x:v>
      </x:c>
      <x:c r="G1043" s="11" t="n">
        <x:v>44628.166666666664</x:v>
      </x:c>
      <x:c r="H1043" s="11" t="n">
        <x:v>44628.333333333336</x:v>
      </x:c>
      <x:c r="I1043" s="11" t="n">
        <x:v>44629.99998842592</x:v>
      </x:c>
      <x:c r="J1043" s="9" t="n">
        <x:v>37963.7</x:v>
      </x:c>
      <x:c r="K1043" s="9" t="n">
        <x:v>42509</x:v>
      </x:c>
      <x:c r="L1043" s="9" t="n">
        <x:v>37971.29274</x:v>
      </x:c>
      <x:c r="M1043" s="9" t="n">
        <x:v>42500.4982</x:v>
      </x:c>
      <x:c r="N1043" s="10" t="n">
        <x:f>IF(F1043="多",1,-1)*(K1043/J1043-1)</x:f>
        <x:v>0.11972752919236007</x:v>
      </x:c>
      <x:c r="O1043" s="10" t="n">
        <x:f>IF(F1043="多",1,-1)*(M1043/L1043-1)</x:f>
        <x:v>0.11927972774097362</x:v>
      </x:c>
      <x:c r="P1043" s="10" t="n">
        <x:v>0.0010596398638704869</x:v>
      </x:c>
      <x:c r="Q1043" s="10" t="n">
        <x:v>0.00041611637291862877</x:v>
      </x:c>
      <x:c r="R1043" s="10" t="n">
        <x:f>O1043-P1043-Q1043</x:f>
        <x:v>0.1178039715041845</x:v>
      </x:c>
      <x:c r="S1043" s="9" t="n">
        <x:f>V1042</x:f>
        <x:v>13774.751596642913</x:v>
      </x:c>
      <x:c r="T1043" s="9" t="n">
        <x:f>S1043/(1+'回测计划'!$B$33)</x:f>
        <x:v>13767.867662811508</x:v>
      </x:c>
      <x:c r="U1043" s="9" t="n">
        <x:f>T1043*R1043</x:f>
        <x:v>1621.9094898232302</x:v>
      </x:c>
      <x:c r="V1043" s="9" t="n">
        <x:f>S1043+U1043</x:f>
        <x:v>15396.661086466143</x:v>
      </x:c>
      <x:c r="W1043" s="2" t="n">
        <x:f>IF(N1043&gt;0,1,0)</x:f>
        <x:v>1</x:v>
      </x:c>
      <x:c r="X1043" s="2" t="n">
        <x:f>IF(U1043&gt;0,1,0)</x:f>
        <x:v>1</x:v>
      </x:c>
      <x:c r="Y1043" s="9" t="n">
        <x:f>MAX(U1043,0)</x:f>
        <x:v>1621.9094898232302</x:v>
      </x:c>
      <x:c r="Z1043" s="9" t="n">
        <x:f>-MIN(U1043,0)</x:f>
        <x:v>0</x:v>
      </x:c>
    </x:row>
    <x:row r="1044" ht="23" customHeight="1">
      <x:c r="A1044" s="2" t="str">
        <x:v>4H-MOM-全期</x:v>
      </x:c>
      <x:c r="B1044" s="2" t="str">
        <x:v>4H</x:v>
      </x:c>
      <x:c r="C1044" s="2" t="str">
        <x:v>Momentum</x:v>
      </x:c>
      <x:c r="D1044" s="2" t="str">
        <x:v>全期</x:v>
      </x:c>
      <x:c r="E1044" s="2" t="n">
        <x:v>55</x:v>
      </x:c>
      <x:c r="F1044" s="2" t="str">
        <x:v>空</x:v>
      </x:c>
      <x:c r="G1044" s="11" t="n">
        <x:v>44639.166666666664</x:v>
      </x:c>
      <x:c r="H1044" s="11" t="n">
        <x:v>44639.333333333336</x:v>
      </x:c>
      <x:c r="I1044" s="11" t="n">
        <x:v>44640.99998842592</x:v>
      </x:c>
      <x:c r="J1044" s="9" t="n">
        <x:v>41751.6</x:v>
      </x:c>
      <x:c r="K1044" s="9" t="n">
        <x:v>41334.2</x:v>
      </x:c>
      <x:c r="L1044" s="9" t="n">
        <x:v>41743.24968</x:v>
      </x:c>
      <x:c r="M1044" s="9" t="n">
        <x:v>41342.466839999994</x:v>
      </x:c>
      <x:c r="N1044" s="10" t="n">
        <x:f>IF(F1044="多",1,-1)*(K1044/J1044-1)</x:f>
        <x:v>0.009997221663361477</x:v>
      </x:c>
      <x:c r="O1044" s="10" t="n">
        <x:f>IF(F1044="多",1,-1)*(M1044/L1044-1)</x:f>
        <x:v>0.00960114133596146</x:v>
      </x:c>
      <x:c r="P1044" s="10" t="n">
        <x:v>0.0009951994293320192</x:v>
      </x:c>
      <x:c r="Q1044" s="10" t="n">
        <x:v>-0.0005014044225221765</x:v>
      </x:c>
      <x:c r="R1044" s="10" t="n">
        <x:f>O1044-P1044-Q1044</x:f>
        <x:v>0.009107346329151618</x:v>
      </x:c>
      <x:c r="S1044" s="9" t="n">
        <x:f>V1043</x:f>
        <x:v>15396.661086466143</x:v>
      </x:c>
      <x:c r="T1044" s="9" t="n">
        <x:f>S1044/(1+'回测计划'!$B$33)</x:f>
        <x:v>15388.966603164561</x:v>
      </x:c>
      <x:c r="U1044" s="9" t="n">
        <x:f>T1044*R1044</x:f>
        <x:v>140.15264850276762</x:v>
      </x:c>
      <x:c r="V1044" s="9" t="n">
        <x:f>S1044+U1044</x:f>
        <x:v>15536.813734968911</x:v>
      </x:c>
      <x:c r="W1044" s="2" t="n">
        <x:f>IF(N1044&gt;0,1,0)</x:f>
        <x:v>1</x:v>
      </x:c>
      <x:c r="X1044" s="2" t="n">
        <x:f>IF(U1044&gt;0,1,0)</x:f>
        <x:v>1</x:v>
      </x:c>
      <x:c r="Y1044" s="9" t="n">
        <x:f>MAX(U1044,0)</x:f>
        <x:v>140.15264850276762</x:v>
      </x:c>
      <x:c r="Z1044" s="9" t="n">
        <x:f>-MIN(U1044,0)</x:f>
        <x:v>0</x:v>
      </x:c>
    </x:row>
    <x:row r="1045" ht="23" customHeight="1">
      <x:c r="A1045" s="2" t="str">
        <x:v>4H-MOM-全期</x:v>
      </x:c>
      <x:c r="B1045" s="2" t="str">
        <x:v>4H</x:v>
      </x:c>
      <x:c r="C1045" s="2" t="str">
        <x:v>Momentum</x:v>
      </x:c>
      <x:c r="D1045" s="2" t="str">
        <x:v>全期</x:v>
      </x:c>
      <x:c r="E1045" s="2" t="n">
        <x:v>56</x:v>
      </x:c>
      <x:c r="F1045" s="2" t="str">
        <x:v>空</x:v>
      </x:c>
      <x:c r="G1045" s="11" t="n">
        <x:v>44642.50000000001</x:v>
      </x:c>
      <x:c r="H1045" s="11" t="n">
        <x:v>44642.666666666664</x:v>
      </x:c>
      <x:c r="I1045" s="11" t="n">
        <x:v>44644.333321759266</x:v>
      </x:c>
      <x:c r="J1045" s="9" t="n">
        <x:v>42198</x:v>
      </x:c>
      <x:c r="K1045" s="9" t="n">
        <x:v>42867.9</x:v>
      </x:c>
      <x:c r="L1045" s="9" t="n">
        <x:v>42189.5604</x:v>
      </x:c>
      <x:c r="M1045" s="9" t="n">
        <x:v>42876.47358</x:v>
      </x:c>
      <x:c r="N1045" s="10" t="n">
        <x:f>IF(F1045="多",1,-1)*(K1045/J1045-1)</x:f>
        <x:v>-0.015875159960187624</x:v>
      </x:c>
      <x:c r="O1045" s="10" t="n">
        <x:f>IF(F1045="多",1,-1)*(M1045/L1045-1)</x:f>
        <x:v>-0.016281591310441712</x:v>
      </x:c>
      <x:c r="P1045" s="10" t="n">
        <x:v>0.0010081407956552208</x:v>
      </x:c>
      <x:c r="Q1045" s="10" t="n">
        <x:v>-0.00047187245444731574</x:v>
      </x:c>
      <x:c r="R1045" s="10" t="n">
        <x:f>O1045-P1045-Q1045</x:f>
        <x:v>-0.016817859651649617</x:v>
      </x:c>
      <x:c r="S1045" s="9" t="n">
        <x:f>V1044</x:f>
        <x:v>15536.813734968911</x:v>
      </x:c>
      <x:c r="T1045" s="9" t="n">
        <x:f>S1045/(1+'回测计划'!$B$33)</x:f>
        <x:v>15529.04921036373</x:v>
      </x:c>
      <x:c r="U1045" s="9" t="n">
        <x:f>T1045*R1045</x:f>
        <x:v>-261.1653701434575</x:v>
      </x:c>
      <x:c r="V1045" s="9" t="n">
        <x:f>S1045+U1045</x:f>
        <x:v>15275.648364825454</x:v>
      </x:c>
      <x:c r="W1045" s="2" t="n">
        <x:f>IF(N1045&gt;0,1,0)</x:f>
        <x:v>0</x:v>
      </x:c>
      <x:c r="X1045" s="2" t="n">
        <x:f>IF(U1045&gt;0,1,0)</x:f>
        <x:v>0</x:v>
      </x:c>
      <x:c r="Y1045" s="9" t="n">
        <x:f>MAX(U1045,0)</x:f>
        <x:v>0</x:v>
      </x:c>
      <x:c r="Z1045" s="9" t="n">
        <x:f>-MIN(U1045,0)</x:f>
        <x:v>261.1653701434575</x:v>
      </x:c>
    </x:row>
    <x:row r="1046" ht="23" customHeight="1">
      <x:c r="A1046" s="2" t="str">
        <x:v>4H-MOM-全期</x:v>
      </x:c>
      <x:c r="B1046" s="2" t="str">
        <x:v>4H</x:v>
      </x:c>
      <x:c r="C1046" s="2" t="str">
        <x:v>Momentum</x:v>
      </x:c>
      <x:c r="D1046" s="2" t="str">
        <x:v>全期</x:v>
      </x:c>
      <x:c r="E1046" s="2" t="n">
        <x:v>57</x:v>
      </x:c>
      <x:c r="F1046" s="2" t="str">
        <x:v>空</x:v>
      </x:c>
      <x:c r="G1046" s="11" t="n">
        <x:v>44645.00000000001</x:v>
      </x:c>
      <x:c r="H1046" s="11" t="n">
        <x:v>44645.166666666664</x:v>
      </x:c>
      <x:c r="I1046" s="11" t="n">
        <x:v>44646.833321759266</x:v>
      </x:c>
      <x:c r="J1046" s="9" t="n">
        <x:v>43891</x:v>
      </x:c>
      <x:c r="K1046" s="9" t="n">
        <x:v>44323.6</x:v>
      </x:c>
      <x:c r="L1046" s="9" t="n">
        <x:v>43882.2218</x:v>
      </x:c>
      <x:c r="M1046" s="9" t="n">
        <x:v>44332.464719999996</x:v>
      </x:c>
      <x:c r="N1046" s="10" t="n">
        <x:f>IF(F1046="多",1,-1)*(K1046/J1046-1)</x:f>
        <x:v>-0.009856234763391036</x:v>
      </x:c>
      <x:c r="O1046" s="10" t="n">
        <x:f>IF(F1046="多",1,-1)*(M1046/L1046-1)</x:f>
        <x:v>-0.010260258061956185</x:v>
      </x:c>
      <x:c r="P1046" s="10" t="n">
        <x:v>0.0010051301290309783</x:v>
      </x:c>
      <x:c r="Q1046" s="10" t="n">
        <x:v>-0.00018110595020053925</x:v>
      </x:c>
      <x:c r="R1046" s="10" t="n">
        <x:f>O1046-P1046-Q1046</x:f>
        <x:v>-0.011084282240786624</x:v>
      </x:c>
      <x:c r="S1046" s="9" t="n">
        <x:f>V1045</x:f>
        <x:v>15275.648364825454</x:v>
      </x:c>
      <x:c r="T1046" s="9" t="n">
        <x:f>S1046/(1+'回测计划'!$B$33)</x:f>
        <x:v>15268.014357646633</x:v>
      </x:c>
      <x:c r="U1046" s="9" t="n">
        <x:f>T1046*R1046</x:f>
        <x:v>-169.23498039653776</x:v>
      </x:c>
      <x:c r="V1046" s="9" t="n">
        <x:f>S1046+U1046</x:f>
        <x:v>15106.413384428917</x:v>
      </x:c>
      <x:c r="W1046" s="2" t="n">
        <x:f>IF(N1046&gt;0,1,0)</x:f>
        <x:v>0</x:v>
      </x:c>
      <x:c r="X1046" s="2" t="n">
        <x:f>IF(U1046&gt;0,1,0)</x:f>
        <x:v>0</x:v>
      </x:c>
      <x:c r="Y1046" s="9" t="n">
        <x:f>MAX(U1046,0)</x:f>
        <x:v>0</x:v>
      </x:c>
      <x:c r="Z1046" s="9" t="n">
        <x:f>-MIN(U1046,0)</x:f>
        <x:v>169.23498039653776</x:v>
      </x:c>
    </x:row>
    <x:row r="1047" ht="23" customHeight="1">
      <x:c r="A1047" s="2" t="str">
        <x:v>4H-MOM-全期</x:v>
      </x:c>
      <x:c r="B1047" s="2" t="str">
        <x:v>4H</x:v>
      </x:c>
      <x:c r="C1047" s="2" t="str">
        <x:v>Momentum</x:v>
      </x:c>
      <x:c r="D1047" s="2" t="str">
        <x:v>全期</x:v>
      </x:c>
      <x:c r="E1047" s="2" t="n">
        <x:v>58</x:v>
      </x:c>
      <x:c r="F1047" s="2" t="str">
        <x:v>空</x:v>
      </x:c>
      <x:c r="G1047" s="11" t="n">
        <x:v>44647.666666666664</x:v>
      </x:c>
      <x:c r="H1047" s="11" t="n">
        <x:v>44647.833333333336</x:v>
      </x:c>
      <x:c r="I1047" s="11" t="n">
        <x:v>44649.49998842592</x:v>
      </x:c>
      <x:c r="J1047" s="9" t="n">
        <x:v>44556.4</x:v>
      </x:c>
      <x:c r="K1047" s="9" t="n">
        <x:v>47328</x:v>
      </x:c>
      <x:c r="L1047" s="9" t="n">
        <x:v>44547.48872</x:v>
      </x:c>
      <x:c r="M1047" s="9" t="n">
        <x:v>47337.465599999996</x:v>
      </x:c>
      <x:c r="N1047" s="10" t="n">
        <x:f>IF(F1047="多",1,-1)*(K1047/J1047-1)</x:f>
        <x:v>-0.06220430734978577</x:v>
      </x:c>
      <x:c r="O1047" s="10" t="n">
        <x:f>IF(F1047="多",1,-1)*(M1047/L1047-1)</x:f>
        <x:v>-0.062629274066069</x:v>
      </x:c>
      <x:c r="P1047" s="10" t="n">
        <x:v>0.0010313146370330344</x:v>
      </x:c>
      <x:c r="Q1047" s="10" t="n">
        <x:v>-0.0005234283832823742</x:v>
      </x:c>
      <x:c r="R1047" s="10" t="n">
        <x:f>O1047-P1047-Q1047</x:f>
        <x:v>-0.06313716031981965</x:v>
      </x:c>
      <x:c r="S1047" s="9" t="n">
        <x:f>V1046</x:f>
        <x:v>15106.413384428917</x:v>
      </x:c>
      <x:c r="T1047" s="9" t="n">
        <x:f>S1047/(1+'回测计划'!$B$33)</x:f>
        <x:v>15098.863952452692</x:v>
      </x:c>
      <x:c r="U1047" s="9" t="n">
        <x:f>T1047*R1047</x:f>
        <x:v>-953.2993940131514</x:v>
      </x:c>
      <x:c r="V1047" s="9" t="n">
        <x:f>S1047+U1047</x:f>
        <x:v>14153.113990415766</x:v>
      </x:c>
      <x:c r="W1047" s="2" t="n">
        <x:f>IF(N1047&gt;0,1,0)</x:f>
        <x:v>0</x:v>
      </x:c>
      <x:c r="X1047" s="2" t="n">
        <x:f>IF(U1047&gt;0,1,0)</x:f>
        <x:v>0</x:v>
      </x:c>
      <x:c r="Y1047" s="9" t="n">
        <x:f>MAX(U1047,0)</x:f>
        <x:v>0</x:v>
      </x:c>
      <x:c r="Z1047" s="9" t="n">
        <x:f>-MIN(U1047,0)</x:f>
        <x:v>953.2993940131514</x:v>
      </x:c>
    </x:row>
    <x:row r="1048" ht="23" customHeight="1">
      <x:c r="A1048" s="2" t="str">
        <x:v>4H-MOM-全期</x:v>
      </x:c>
      <x:c r="B1048" s="2" t="str">
        <x:v>4H</x:v>
      </x:c>
      <x:c r="C1048" s="2" t="str">
        <x:v>Momentum</x:v>
      </x:c>
      <x:c r="D1048" s="2" t="str">
        <x:v>全期</x:v>
      </x:c>
      <x:c r="E1048" s="2" t="n">
        <x:v>59</x:v>
      </x:c>
      <x:c r="F1048" s="2" t="str">
        <x:v>多</x:v>
      </x:c>
      <x:c r="G1048" s="11" t="n">
        <x:v>44663.333333333336</x:v>
      </x:c>
      <x:c r="H1048" s="11" t="n">
        <x:v>44663.50000000001</x:v>
      </x:c>
      <x:c r="I1048" s="11" t="n">
        <x:v>44665.166655092595</x:v>
      </x:c>
      <x:c r="J1048" s="9" t="n">
        <x:v>39719.7</x:v>
      </x:c>
      <x:c r="K1048" s="9" t="n">
        <x:v>41041.5</x:v>
      </x:c>
      <x:c r="L1048" s="9" t="n">
        <x:v>39727.643939999994</x:v>
      </x:c>
      <x:c r="M1048" s="9" t="n">
        <x:v>41033.2917</x:v>
      </x:c>
      <x:c r="N1048" s="10" t="n">
        <x:f>IF(F1048="多",1,-1)*(K1048/J1048-1)</x:f>
        <x:v>0.03327819696523404</x:v>
      </x:c>
      <x:c r="O1048" s="10" t="n">
        <x:f>IF(F1048="多",1,-1)*(M1048/L1048-1)</x:f>
        <x:v>0.03286496833217467</x:v>
      </x:c>
      <x:c r="P1048" s="10" t="n">
        <x:v>0.0010164324841660873</x:v>
      </x:c>
      <x:c r="Q1048" s="10" t="n">
        <x:v>-0.00019681038127528647</x:v>
      </x:c>
      <x:c r="R1048" s="10" t="n">
        <x:f>O1048-P1048-Q1048</x:f>
        <x:v>0.03204534622928387</x:v>
      </x:c>
      <x:c r="S1048" s="9" t="n">
        <x:f>V1047</x:f>
        <x:v>14153.113990415766</x:v>
      </x:c>
      <x:c r="T1048" s="9" t="n">
        <x:f>S1048/(1+'回测计划'!$B$33)</x:f>
        <x:v>14146.040969930802</x:v>
      </x:c>
      <x:c r="U1048" s="9" t="n">
        <x:f>T1048*R1048</x:f>
        <x:v>453.3147806550672</x:v>
      </x:c>
      <x:c r="V1048" s="9" t="n">
        <x:f>S1048+U1048</x:f>
        <x:v>14606.428771070834</x:v>
      </x:c>
      <x:c r="W1048" s="2" t="n">
        <x:f>IF(N1048&gt;0,1,0)</x:f>
        <x:v>1</x:v>
      </x:c>
      <x:c r="X1048" s="2" t="n">
        <x:f>IF(U1048&gt;0,1,0)</x:f>
        <x:v>1</x:v>
      </x:c>
      <x:c r="Y1048" s="9" t="n">
        <x:f>MAX(U1048,0)</x:f>
        <x:v>453.3147806550672</x:v>
      </x:c>
      <x:c r="Z1048" s="9" t="n">
        <x:f>-MIN(U1048,0)</x:f>
        <x:v>0</x:v>
      </x:c>
    </x:row>
    <x:row r="1049" ht="23" customHeight="1">
      <x:c r="A1049" s="2" t="str">
        <x:v>4H-MOM-全期</x:v>
      </x:c>
      <x:c r="B1049" s="2" t="str">
        <x:v>4H</x:v>
      </x:c>
      <x:c r="C1049" s="2" t="str">
        <x:v>Momentum</x:v>
      </x:c>
      <x:c r="D1049" s="2" t="str">
        <x:v>全期</x:v>
      </x:c>
      <x:c r="E1049" s="2" t="n">
        <x:v>60</x:v>
      </x:c>
      <x:c r="F1049" s="2" t="str">
        <x:v>多</x:v>
      </x:c>
      <x:c r="G1049" s="11" t="n">
        <x:v>44669.666666666664</x:v>
      </x:c>
      <x:c r="H1049" s="11" t="n">
        <x:v>44669.833333333336</x:v>
      </x:c>
      <x:c r="I1049" s="11" t="n">
        <x:v>44671.49998842592</x:v>
      </x:c>
      <x:c r="J1049" s="9" t="n">
        <x:v>38975.4</x:v>
      </x:c>
      <x:c r="K1049" s="9" t="n">
        <x:v>41372.6</x:v>
      </x:c>
      <x:c r="L1049" s="9" t="n">
        <x:v>38983.19508</x:v>
      </x:c>
      <x:c r="M1049" s="9" t="n">
        <x:v>41364.32548</x:v>
      </x:c>
      <x:c r="N1049" s="10" t="n">
        <x:f>IF(F1049="多",1,-1)*(K1049/J1049-1)</x:f>
        <x:v>0.06150546241988519</x:v>
      </x:c>
      <x:c r="O1049" s="10" t="n">
        <x:f>IF(F1049="多",1,-1)*(M1049/L1049-1)</x:f>
        <x:v>0.06108094513837381</x:v>
      </x:c>
      <x:c r="P1049" s="10" t="n">
        <x:v>0.0010305404725691868</x:v>
      </x:c>
      <x:c r="Q1049" s="10" t="n">
        <x:v>0.00016222097375608057</x:v>
      </x:c>
      <x:c r="R1049" s="10" t="n">
        <x:f>O1049-P1049-Q1049</x:f>
        <x:v>0.05988818369204854</x:v>
      </x:c>
      <x:c r="S1049" s="9" t="n">
        <x:f>V1048</x:f>
        <x:v>14606.428771070834</x:v>
      </x:c>
      <x:c r="T1049" s="9" t="n">
        <x:f>S1049/(1+'回测计划'!$B$33)</x:f>
        <x:v>14599.129206467602</x:v>
      </x:c>
      <x:c r="U1049" s="9" t="n">
        <x:f>T1049*R1049</x:f>
        <x:v>874.3153316608826</x:v>
      </x:c>
      <x:c r="V1049" s="9" t="n">
        <x:f>S1049+U1049</x:f>
        <x:v>15480.744102731716</x:v>
      </x:c>
      <x:c r="W1049" s="2" t="n">
        <x:f>IF(N1049&gt;0,1,0)</x:f>
        <x:v>1</x:v>
      </x:c>
      <x:c r="X1049" s="2" t="n">
        <x:f>IF(U1049&gt;0,1,0)</x:f>
        <x:v>1</x:v>
      </x:c>
      <x:c r="Y1049" s="9" t="n">
        <x:f>MAX(U1049,0)</x:f>
        <x:v>874.3153316608826</x:v>
      </x:c>
      <x:c r="Z1049" s="9" t="n">
        <x:f>-MIN(U1049,0)</x:f>
        <x:v>0</x:v>
      </x:c>
    </x:row>
    <x:row r="1050" ht="23" customHeight="1">
      <x:c r="A1050" s="2" t="str">
        <x:v>4H-MOM-全期</x:v>
      </x:c>
      <x:c r="B1050" s="2" t="str">
        <x:v>4H</x:v>
      </x:c>
      <x:c r="C1050" s="2" t="str">
        <x:v>Momentum</x:v>
      </x:c>
      <x:c r="D1050" s="2" t="str">
        <x:v>全期</x:v>
      </x:c>
      <x:c r="E1050" s="2" t="n">
        <x:v>61</x:v>
      </x:c>
      <x:c r="F1050" s="2" t="str">
        <x:v>空</x:v>
      </x:c>
      <x:c r="G1050" s="11" t="n">
        <x:v>44672.833333333336</x:v>
      </x:c>
      <x:c r="H1050" s="11" t="n">
        <x:v>44673.00000000001</x:v>
      </x:c>
      <x:c r="I1050" s="11" t="n">
        <x:v>44674.666655092595</x:v>
      </x:c>
      <x:c r="J1050" s="9" t="n">
        <x:v>42129.2</x:v>
      </x:c>
      <x:c r="K1050" s="9" t="n">
        <x:v>39578.2</x:v>
      </x:c>
      <x:c r="L1050" s="9" t="n">
        <x:v>42120.77416</x:v>
      </x:c>
      <x:c r="M1050" s="9" t="n">
        <x:v>39586.115639999996</x:v>
      </x:c>
      <x:c r="N1050" s="10" t="n">
        <x:f>IF(F1050="多",1,-1)*(K1050/J1050-1)</x:f>
        <x:v>0.06055182628675604</x:v>
      </x:c>
      <x:c r="O1050" s="10" t="n">
        <x:f>IF(F1050="多",1,-1)*(M1050/L1050-1)</x:f>
        <x:v>0.06017597184638268</x:v>
      </x:c>
      <x:c r="P1050" s="10" t="n">
        <x:v>0.0009699120140768087</x:v>
      </x:c>
      <x:c r="Q1050" s="10" t="n">
        <x:v>0.0001702715042880512</x:v>
      </x:c>
      <x:c r="R1050" s="10" t="n">
        <x:f>O1050-P1050-Q1050</x:f>
        <x:v>0.05903578832801783</x:v>
      </x:c>
      <x:c r="S1050" s="9" t="n">
        <x:f>V1049</x:f>
        <x:v>15480.744102731716</x:v>
      </x:c>
      <x:c r="T1050" s="9" t="n">
        <x:f>S1050/(1+'回测计划'!$B$33)</x:f>
        <x:v>15473.00759893225</x:v>
      </x:c>
      <x:c r="U1050" s="9" t="n">
        <x:f>T1050*R1050</x:f>
        <x:v>913.4612014083757</x:v>
      </x:c>
      <x:c r="V1050" s="9" t="n">
        <x:f>S1050+U1050</x:f>
        <x:v>16394.20530414009</x:v>
      </x:c>
      <x:c r="W1050" s="2" t="n">
        <x:f>IF(N1050&gt;0,1,0)</x:f>
        <x:v>1</x:v>
      </x:c>
      <x:c r="X1050" s="2" t="n">
        <x:f>IF(U1050&gt;0,1,0)</x:f>
        <x:v>1</x:v>
      </x:c>
      <x:c r="Y1050" s="9" t="n">
        <x:f>MAX(U1050,0)</x:f>
        <x:v>913.4612014083757</x:v>
      </x:c>
      <x:c r="Z1050" s="9" t="n">
        <x:f>-MIN(U1050,0)</x:f>
        <x:v>0</x:v>
      </x:c>
    </x:row>
    <x:row r="1051" ht="23" customHeight="1">
      <x:c r="A1051" s="2" t="str">
        <x:v>4H-MOM-全期</x:v>
      </x:c>
      <x:c r="B1051" s="2" t="str">
        <x:v>4H</x:v>
      </x:c>
      <x:c r="C1051" s="2" t="str">
        <x:v>Momentum</x:v>
      </x:c>
      <x:c r="D1051" s="2" t="str">
        <x:v>全期</x:v>
      </x:c>
      <x:c r="E1051" s="2" t="n">
        <x:v>62</x:v>
      </x:c>
      <x:c r="F1051" s="2" t="str">
        <x:v>多</x:v>
      </x:c>
      <x:c r="G1051" s="11" t="n">
        <x:v>44678.166666666664</x:v>
      </x:c>
      <x:c r="H1051" s="11" t="n">
        <x:v>44678.333333333336</x:v>
      </x:c>
      <x:c r="I1051" s="11" t="n">
        <x:v>44679.99998842592</x:v>
      </x:c>
      <x:c r="J1051" s="9" t="n">
        <x:v>38093.7</x:v>
      </x:c>
      <x:c r="K1051" s="9" t="n">
        <x:v>39428.2</x:v>
      </x:c>
      <x:c r="L1051" s="9" t="n">
        <x:v>38101.318739999995</x:v>
      </x:c>
      <x:c r="M1051" s="9" t="n">
        <x:v>39420.31436</x:v>
      </x:c>
      <x:c r="N1051" s="10" t="n">
        <x:f>IF(F1051="多",1,-1)*(K1051/J1051-1)</x:f>
        <x:v>0.035032039418591454</x:v>
      </x:c>
      <x:c r="O1051" s="10" t="n">
        <x:f>IF(F1051="多",1,-1)*(M1051/L1051-1)</x:f>
        <x:v>0.03461810938883003</x:v>
      </x:c>
      <x:c r="P1051" s="10" t="n">
        <x:v>0.001017309054694415</x:v>
      </x:c>
      <x:c r="Q1051" s="10" t="n">
        <x:v>-0.0003354813124245768</x:v>
      </x:c>
      <x:c r="R1051" s="10" t="n">
        <x:f>O1051-P1051-Q1051</x:f>
        <x:v>0.03393628164656019</x:v>
      </x:c>
      <x:c r="S1051" s="9" t="n">
        <x:f>V1050</x:f>
        <x:v>16394.20530414009</x:v>
      </x:c>
      <x:c r="T1051" s="9" t="n">
        <x:f>S1051/(1+'回测计划'!$B$33)</x:f>
        <x:v>16386.012297991096</x:v>
      </x:c>
      <x:c r="U1051" s="9" t="n">
        <x:f>T1051*R1051</x:f>
        <x:v>556.0803284086248</x:v>
      </x:c>
      <x:c r="V1051" s="9" t="n">
        <x:f>S1051+U1051</x:f>
        <x:v>16950.285632548716</x:v>
      </x:c>
      <x:c r="W1051" s="2" t="n">
        <x:f>IF(N1051&gt;0,1,0)</x:f>
        <x:v>1</x:v>
      </x:c>
      <x:c r="X1051" s="2" t="n">
        <x:f>IF(U1051&gt;0,1,0)</x:f>
        <x:v>1</x:v>
      </x:c>
      <x:c r="Y1051" s="9" t="n">
        <x:f>MAX(U1051,0)</x:f>
        <x:v>556.0803284086248</x:v>
      </x:c>
      <x:c r="Z1051" s="9" t="n">
        <x:f>-MIN(U1051,0)</x:f>
        <x:v>0</x:v>
      </x:c>
    </x:row>
    <x:row r="1052" ht="23" customHeight="1">
      <x:c r="A1052" s="2" t="str">
        <x:v>4H-MOM-全期</x:v>
      </x:c>
      <x:c r="B1052" s="2" t="str">
        <x:v>4H</x:v>
      </x:c>
      <x:c r="C1052" s="2" t="str">
        <x:v>Momentum</x:v>
      </x:c>
      <x:c r="D1052" s="2" t="str">
        <x:v>全期</x:v>
      </x:c>
      <x:c r="E1052" s="2" t="n">
        <x:v>63</x:v>
      </x:c>
      <x:c r="F1052" s="2" t="str">
        <x:v>多</x:v>
      </x:c>
      <x:c r="G1052" s="11" t="n">
        <x:v>44687.166666666664</x:v>
      </x:c>
      <x:c r="H1052" s="11" t="n">
        <x:v>44687.333333333336</x:v>
      </x:c>
      <x:c r="I1052" s="11" t="n">
        <x:v>44688.99998842592</x:v>
      </x:c>
      <x:c r="J1052" s="9" t="n">
        <x:v>36533.7</x:v>
      </x:c>
      <x:c r="K1052" s="9" t="n">
        <x:v>35947.1</x:v>
      </x:c>
      <x:c r="L1052" s="9" t="n">
        <x:v>36541.00674</x:v>
      </x:c>
      <x:c r="M1052" s="9" t="n">
        <x:v>35939.910579999996</x:v>
      </x:c>
      <x:c r="N1052" s="10" t="n">
        <x:f>IF(F1052="多",1,-1)*(K1052/J1052-1)</x:f>
        <x:v>-0.016056408192983374</x:v>
      </x:c>
      <x:c r="O1052" s="10" t="n">
        <x:f>IF(F1052="多",1,-1)*(M1052/L1052-1)</x:f>
        <x:v>-0.016449906929958957</x:v>
      </x:c>
      <x:c r="P1052" s="10" t="n">
        <x:v>0.0009917750465350205</x:v>
      </x:c>
      <x:c r="Q1052" s="10" t="n">
        <x:v>-0.0001433064143049149</x:v>
      </x:c>
      <x:c r="R1052" s="10" t="n">
        <x:f>O1052-P1052-Q1052</x:f>
        <x:v>-0.01729837556218906</x:v>
      </x:c>
      <x:c r="S1052" s="9" t="n">
        <x:f>V1051</x:f>
        <x:v>16950.285632548716</x:v>
      </x:c>
      <x:c r="T1052" s="9" t="n">
        <x:f>S1052/(1+'回测计划'!$B$33)</x:f>
        <x:v>16941.814725186123</x:v>
      </x:c>
      <x:c r="U1052" s="9" t="n">
        <x:f>T1052*R1052</x:f>
        <x:v>-293.0658738212944</x:v>
      </x:c>
      <x:c r="V1052" s="9" t="n">
        <x:f>S1052+U1052</x:f>
        <x:v>16657.21975872742</x:v>
      </x:c>
      <x:c r="W1052" s="2" t="n">
        <x:f>IF(N1052&gt;0,1,0)</x:f>
        <x:v>0</x:v>
      </x:c>
      <x:c r="X1052" s="2" t="n">
        <x:f>IF(U1052&gt;0,1,0)</x:f>
        <x:v>0</x:v>
      </x:c>
      <x:c r="Y1052" s="9" t="n">
        <x:f>MAX(U1052,0)</x:f>
        <x:v>0</x:v>
      </x:c>
      <x:c r="Z1052" s="9" t="n">
        <x:f>-MIN(U1052,0)</x:f>
        <x:v>293.0658738212944</x:v>
      </x:c>
    </x:row>
    <x:row r="1053" ht="23" customHeight="1">
      <x:c r="A1053" s="2" t="str">
        <x:v>4H-MOM-全期</x:v>
      </x:c>
      <x:c r="B1053" s="2" t="str">
        <x:v>4H</x:v>
      </x:c>
      <x:c r="C1053" s="2" t="str">
        <x:v>Momentum</x:v>
      </x:c>
      <x:c r="D1053" s="2" t="str">
        <x:v>全期</x:v>
      </x:c>
      <x:c r="E1053" s="2" t="n">
        <x:v>64</x:v>
      </x:c>
      <x:c r="F1053" s="2" t="str">
        <x:v>多</x:v>
      </x:c>
      <x:c r="G1053" s="11" t="n">
        <x:v>44693.50000000001</x:v>
      </x:c>
      <x:c r="H1053" s="11" t="n">
        <x:v>44693.666666666664</x:v>
      </x:c>
      <x:c r="I1053" s="11" t="n">
        <x:v>44695.333321759266</x:v>
      </x:c>
      <x:c r="J1053" s="9" t="n">
        <x:v>28151.4</x:v>
      </x:c>
      <x:c r="K1053" s="9" t="n">
        <x:v>29274.3</x:v>
      </x:c>
      <x:c r="L1053" s="9" t="n">
        <x:v>28157.03028</x:v>
      </x:c>
      <x:c r="M1053" s="9" t="n">
        <x:v>29268.44514</x:v>
      </x:c>
      <x:c r="N1053" s="10" t="n">
        <x:f>IF(F1053="多",1,-1)*(K1053/J1053-1)</x:f>
        <x:v>0.03988789189880415</x:v>
      </x:c>
      <x:c r="O1053" s="10" t="n">
        <x:f>IF(F1053="多",1,-1)*(M1053/L1053-1)</x:f>
        <x:v>0.03947201991644134</x:v>
      </x:c>
      <x:c r="P1053" s="10" t="n">
        <x:v>0.0010197360099582207</x:v>
      </x:c>
      <x:c r="Q1053" s="10" t="n">
        <x:v>-0.00016608213701861085</x:v>
      </x:c>
      <x:c r="R1053" s="10" t="n">
        <x:f>O1053-P1053-Q1053</x:f>
        <x:v>0.038618366043501724</x:v>
      </x:c>
      <x:c r="S1053" s="9" t="n">
        <x:f>V1052</x:f>
        <x:v>16657.21975872742</x:v>
      </x:c>
      <x:c r="T1053" s="9" t="n">
        <x:f>S1053/(1+'回测计划'!$B$33)</x:f>
        <x:v>16648.895311071887</x:v>
      </x:c>
      <x:c r="U1053" s="9" t="n">
        <x:f>T1053*R1053</x:f>
        <x:v>642.9531333429136</x:v>
      </x:c>
      <x:c r="V1053" s="9" t="n">
        <x:f>S1053+U1053</x:f>
        <x:v>17300.172892070335</x:v>
      </x:c>
      <x:c r="W1053" s="2" t="n">
        <x:f>IF(N1053&gt;0,1,0)</x:f>
        <x:v>1</x:v>
      </x:c>
      <x:c r="X1053" s="2" t="n">
        <x:f>IF(U1053&gt;0,1,0)</x:f>
        <x:v>1</x:v>
      </x:c>
      <x:c r="Y1053" s="9" t="n">
        <x:f>MAX(U1053,0)</x:f>
        <x:v>642.9531333429136</x:v>
      </x:c>
      <x:c r="Z1053" s="9" t="n">
        <x:f>-MIN(U1053,0)</x:f>
        <x:v>0</x:v>
      </x:c>
    </x:row>
    <x:row r="1054" ht="23" customHeight="1">
      <x:c r="A1054" s="2" t="str">
        <x:v>4H-MOM-全期</x:v>
      </x:c>
      <x:c r="B1054" s="2" t="str">
        <x:v>4H</x:v>
      </x:c>
      <x:c r="C1054" s="2" t="str">
        <x:v>Momentum</x:v>
      </x:c>
      <x:c r="D1054" s="2" t="str">
        <x:v>全期</x:v>
      </x:c>
      <x:c r="E1054" s="2" t="n">
        <x:v>65</x:v>
      </x:c>
      <x:c r="F1054" s="2" t="str">
        <x:v>空</x:v>
      </x:c>
      <x:c r="G1054" s="11" t="n">
        <x:v>44704.666666666664</x:v>
      </x:c>
      <x:c r="H1054" s="11" t="n">
        <x:v>44704.833333333336</x:v>
      </x:c>
      <x:c r="I1054" s="11" t="n">
        <x:v>44706.49998842592</x:v>
      </x:c>
      <x:c r="J1054" s="9" t="n">
        <x:v>30393.8</x:v>
      </x:c>
      <x:c r="K1054" s="9" t="n">
        <x:v>30188.9</x:v>
      </x:c>
      <x:c r="L1054" s="9" t="n">
        <x:v>30387.72124</x:v>
      </x:c>
      <x:c r="M1054" s="9" t="n">
        <x:v>30194.93778</x:v>
      </x:c>
      <x:c r="N1054" s="10" t="n">
        <x:f>IF(F1054="多",1,-1)*(K1054/J1054-1)</x:f>
        <x:v>0.00674150649145544</x:v>
      </x:c>
      <x:c r="O1054" s="10" t="n">
        <x:f>IF(F1054="多",1,-1)*(M1054/L1054-1)</x:f>
        <x:v>0.006344123617477271</x:v>
      </x:c>
      <x:c r="P1054" s="10" t="n">
        <x:v>0.0009968279381912615</x:v>
      </x:c>
      <x:c r="Q1054" s="10" t="n">
        <x:v>-0.00003874275654638496</x:v>
      </x:c>
      <x:c r="R1054" s="10" t="n">
        <x:f>O1054-P1054-Q1054</x:f>
        <x:v>0.005386038435832395</x:v>
      </x:c>
      <x:c r="S1054" s="9" t="n">
        <x:f>V1053</x:f>
        <x:v>17300.172892070335</x:v>
      </x:c>
      <x:c r="T1054" s="9" t="n">
        <x:f>S1054/(1+'回测计划'!$B$33)</x:f>
        <x:v>17291.527128506084</x:v>
      </x:c>
      <x:c r="U1054" s="9" t="n">
        <x:f>T1054*R1054</x:f>
        <x:v>93.13282972837233</x:v>
      </x:c>
      <x:c r="V1054" s="9" t="n">
        <x:f>S1054+U1054</x:f>
        <x:v>17393.305721798708</x:v>
      </x:c>
      <x:c r="W1054" s="2" t="n">
        <x:f>IF(N1054&gt;0,1,0)</x:f>
        <x:v>1</x:v>
      </x:c>
      <x:c r="X1054" s="2" t="n">
        <x:f>IF(U1054&gt;0,1,0)</x:f>
        <x:v>1</x:v>
      </x:c>
      <x:c r="Y1054" s="9" t="n">
        <x:f>MAX(U1054,0)</x:f>
        <x:v>93.13282972837233</x:v>
      </x:c>
      <x:c r="Z1054" s="9" t="n">
        <x:f>-MIN(U1054,0)</x:f>
        <x:v>0</x:v>
      </x:c>
    </x:row>
    <x:row r="1055" ht="23" customHeight="1">
      <x:c r="A1055" s="2" t="str">
        <x:v>4H-MOM-全期</x:v>
      </x:c>
      <x:c r="B1055" s="2" t="str">
        <x:v>4H</x:v>
      </x:c>
      <x:c r="C1055" s="2" t="str">
        <x:v>Momentum</x:v>
      </x:c>
      <x:c r="D1055" s="2" t="str">
        <x:v>全期</x:v>
      </x:c>
      <x:c r="E1055" s="2" t="n">
        <x:v>66</x:v>
      </x:c>
      <x:c r="F1055" s="2" t="str">
        <x:v>多</x:v>
      </x:c>
      <x:c r="G1055" s="11" t="n">
        <x:v>44709.333333333336</x:v>
      </x:c>
      <x:c r="H1055" s="11" t="n">
        <x:v>44709.50000000001</x:v>
      </x:c>
      <x:c r="I1055" s="11" t="n">
        <x:v>44711.166655092595</x:v>
      </x:c>
      <x:c r="J1055" s="9" t="n">
        <x:v>28805.3</x:v>
      </x:c>
      <x:c r="K1055" s="9" t="n">
        <x:v>29119.4</x:v>
      </x:c>
      <x:c r="L1055" s="9" t="n">
        <x:v>28811.06106</x:v>
      </x:c>
      <x:c r="M1055" s="9" t="n">
        <x:v>29113.57612</x:v>
      </x:c>
      <x:c r="N1055" s="10" t="n">
        <x:f>IF(F1055="多",1,-1)*(K1055/J1055-1)</x:f>
        <x:v>0.010904243316334217</x:v>
      </x:c>
      <x:c r="O1055" s="10" t="n">
        <x:f>IF(F1055="多",1,-1)*(M1055/L1055-1)</x:f>
        <x:v>0.010499962475175817</x:v>
      </x:c>
      <x:c r="P1055" s="10" t="n">
        <x:v>0.0010052499812375879</x:v>
      </x:c>
      <x:c r="Q1055" s="10" t="n">
        <x:v>0.0004906341870076011</x:v>
      </x:c>
      <x:c r="R1055" s="10" t="n">
        <x:f>O1055-P1055-Q1055</x:f>
        <x:v>0.009004078306930629</x:v>
      </x:c>
      <x:c r="S1055" s="9" t="n">
        <x:f>V1054</x:f>
        <x:v>17393.305721798708</x:v>
      </x:c>
      <x:c r="T1055" s="9" t="n">
        <x:f>S1055/(1+'回测计划'!$B$33)</x:f>
        <x:v>17384.613415091164</x:v>
      </x:c>
      <x:c r="U1055" s="9" t="n">
        <x:f>T1055*R1055</x:f>
        <x:v>156.53242052519755</x:v>
      </x:c>
      <x:c r="V1055" s="9" t="n">
        <x:f>S1055+U1055</x:f>
        <x:v>17549.838142323904</x:v>
      </x:c>
      <x:c r="W1055" s="2" t="n">
        <x:f>IF(N1055&gt;0,1,0)</x:f>
        <x:v>1</x:v>
      </x:c>
      <x:c r="X1055" s="2" t="n">
        <x:f>IF(U1055&gt;0,1,0)</x:f>
        <x:v>1</x:v>
      </x:c>
      <x:c r="Y1055" s="9" t="n">
        <x:f>MAX(U1055,0)</x:f>
        <x:v>156.53242052519755</x:v>
      </x:c>
      <x:c r="Z1055" s="9" t="n">
        <x:f>-MIN(U1055,0)</x:f>
        <x:v>0</x:v>
      </x:c>
    </x:row>
    <x:row r="1056" ht="23" customHeight="1">
      <x:c r="A1056" s="2" t="str">
        <x:v>4H-MOM-全期</x:v>
      </x:c>
      <x:c r="B1056" s="2" t="str">
        <x:v>4H</x:v>
      </x:c>
      <x:c r="C1056" s="2" t="str">
        <x:v>Momentum</x:v>
      </x:c>
      <x:c r="D1056" s="2" t="str">
        <x:v>全期</x:v>
      </x:c>
      <x:c r="E1056" s="2" t="n">
        <x:v>67</x:v>
      </x:c>
      <x:c r="F1056" s="2" t="str">
        <x:v>多</x:v>
      </x:c>
      <x:c r="G1056" s="11" t="n">
        <x:v>44730.666666666664</x:v>
      </x:c>
      <x:c r="H1056" s="11" t="n">
        <x:v>44730.833333333336</x:v>
      </x:c>
      <x:c r="I1056" s="11" t="n">
        <x:v>44732.49998842592</x:v>
      </x:c>
      <x:c r="J1056" s="9" t="n">
        <x:v>19237</x:v>
      </x:c>
      <x:c r="K1056" s="9" t="n">
        <x:v>19966.7</x:v>
      </x:c>
      <x:c r="L1056" s="9" t="n">
        <x:v>19240.8474</x:v>
      </x:c>
      <x:c r="M1056" s="9" t="n">
        <x:v>19962.70666</x:v>
      </x:c>
      <x:c r="N1056" s="10" t="n">
        <x:f>IF(F1056="多",1,-1)*(K1056/J1056-1)</x:f>
        <x:v>0.03793210999636121</x:v>
      </x:c>
      <x:c r="O1056" s="10" t="n">
        <x:f>IF(F1056="多",1,-1)*(M1056/L1056-1)</x:f>
        <x:v>0.037517020170327875</x:v>
      </x:c>
      <x:c r="P1056" s="10" t="n">
        <x:v>0.001018758510085164</x:v>
      </x:c>
      <x:c r="Q1056" s="10" t="n">
        <x:v>0.00013381258805678003</x:v>
      </x:c>
      <x:c r="R1056" s="10" t="n">
        <x:f>O1056-P1056-Q1056</x:f>
        <x:v>0.03636444907218593</x:v>
      </x:c>
      <x:c r="S1056" s="9" t="n">
        <x:f>V1055</x:f>
        <x:v>17549.838142323904</x:v>
      </x:c>
      <x:c r="T1056" s="9" t="n">
        <x:f>S1056/(1+'回测计划'!$B$33)</x:f>
        <x:v>17541.067608519646</x:v>
      </x:c>
      <x:c r="U1056" s="9" t="n">
        <x:f>T1056*R1056</x:f>
        <x:v>637.871259721783</x:v>
      </x:c>
      <x:c r="V1056" s="9" t="n">
        <x:f>S1056+U1056</x:f>
        <x:v>18187.709402045686</x:v>
      </x:c>
      <x:c r="W1056" s="2" t="n">
        <x:f>IF(N1056&gt;0,1,0)</x:f>
        <x:v>1</x:v>
      </x:c>
      <x:c r="X1056" s="2" t="n">
        <x:f>IF(U1056&gt;0,1,0)</x:f>
        <x:v>1</x:v>
      </x:c>
      <x:c r="Y1056" s="9" t="n">
        <x:f>MAX(U1056,0)</x:f>
        <x:v>637.871259721783</x:v>
      </x:c>
      <x:c r="Z1056" s="9" t="n">
        <x:f>-MIN(U1056,0)</x:f>
        <x:v>0</x:v>
      </x:c>
    </x:row>
    <x:row r="1057" ht="23" customHeight="1">
      <x:c r="A1057" s="2" t="str">
        <x:v>4H-MOM-全期</x:v>
      </x:c>
      <x:c r="B1057" s="2" t="str">
        <x:v>4H</x:v>
      </x:c>
      <x:c r="C1057" s="2" t="str">
        <x:v>Momentum</x:v>
      </x:c>
      <x:c r="D1057" s="2" t="str">
        <x:v>全期</x:v>
      </x:c>
      <x:c r="E1057" s="2" t="n">
        <x:v>68</x:v>
      </x:c>
      <x:c r="F1057" s="2" t="str">
        <x:v>空</x:v>
      </x:c>
      <x:c r="G1057" s="11" t="n">
        <x:v>44738.833333333336</x:v>
      </x:c>
      <x:c r="H1057" s="11" t="n">
        <x:v>44739.00000000001</x:v>
      </x:c>
      <x:c r="I1057" s="11" t="n">
        <x:v>44740.666655092595</x:v>
      </x:c>
      <x:c r="J1057" s="9" t="n">
        <x:v>21314.2</x:v>
      </x:c>
      <x:c r="K1057" s="9" t="n">
        <x:v>20868.2</x:v>
      </x:c>
      <x:c r="L1057" s="9" t="n">
        <x:v>21309.93716</x:v>
      </x:c>
      <x:c r="M1057" s="9" t="n">
        <x:v>20872.37364</x:v>
      </x:c>
      <x:c r="N1057" s="10" t="n">
        <x:f>IF(F1057="多",1,-1)*(K1057/J1057-1)</x:f>
        <x:v>0.020925017124733714</x:v>
      </x:c>
      <x:c r="O1057" s="10" t="n">
        <x:f>IF(F1057="多",1,-1)*(M1057/L1057-1)</x:f>
        <x:v>0.02053330878991666</x:v>
      </x:c>
      <x:c r="P1057" s="10" t="n">
        <x:v>0.0009897333456050418</x:v>
      </x:c>
      <x:c r="Q1057" s="10" t="n">
        <x:v>-0.00015350853878351767</x:v>
      </x:c>
      <x:c r="R1057" s="10" t="n">
        <x:f>O1057-P1057-Q1057</x:f>
        <x:v>0.019697083983095137</x:v>
      </x:c>
      <x:c r="S1057" s="9" t="n">
        <x:f>V1056</x:f>
        <x:v>18187.709402045686</x:v>
      </x:c>
      <x:c r="T1057" s="9" t="n">
        <x:f>S1057/(1+'回测计划'!$B$33)</x:f>
        <x:v>18178.620091999688</x:v>
      </x:c>
      <x:c r="U1057" s="9" t="n">
        <x:f>T1057*R1057</x:f>
        <x:v>358.0658066488985</x:v>
      </x:c>
      <x:c r="V1057" s="9" t="n">
        <x:f>S1057+U1057</x:f>
        <x:v>18545.775208694584</x:v>
      </x:c>
      <x:c r="W1057" s="2" t="n">
        <x:f>IF(N1057&gt;0,1,0)</x:f>
        <x:v>1</x:v>
      </x:c>
      <x:c r="X1057" s="2" t="n">
        <x:f>IF(U1057&gt;0,1,0)</x:f>
        <x:v>1</x:v>
      </x:c>
      <x:c r="Y1057" s="9" t="n">
        <x:f>MAX(U1057,0)</x:f>
        <x:v>358.0658066488985</x:v>
      </x:c>
      <x:c r="Z1057" s="9" t="n">
        <x:f>-MIN(U1057,0)</x:f>
        <x:v>0</x:v>
      </x:c>
    </x:row>
    <x:row r="1058" ht="23" customHeight="1">
      <x:c r="A1058" s="2" t="str">
        <x:v>4H-MOM-全期</x:v>
      </x:c>
      <x:c r="B1058" s="2" t="str">
        <x:v>4H</x:v>
      </x:c>
      <x:c r="C1058" s="2" t="str">
        <x:v>Momentum</x:v>
      </x:c>
      <x:c r="D1058" s="2" t="str">
        <x:v>全期</x:v>
      </x:c>
      <x:c r="E1058" s="2" t="n">
        <x:v>69</x:v>
      </x:c>
      <x:c r="F1058" s="2" t="str">
        <x:v>空</x:v>
      </x:c>
      <x:c r="G1058" s="11" t="n">
        <x:v>44749.333333333336</x:v>
      </x:c>
      <x:c r="H1058" s="11" t="n">
        <x:v>44749.50000000001</x:v>
      </x:c>
      <x:c r="I1058" s="11" t="n">
        <x:v>44751.166655092595</x:v>
      </x:c>
      <x:c r="J1058" s="9" t="n">
        <x:v>20474</x:v>
      </x:c>
      <x:c r="K1058" s="9" t="n">
        <x:v>21805.6</x:v>
      </x:c>
      <x:c r="L1058" s="9" t="n">
        <x:v>20469.9052</x:v>
      </x:c>
      <x:c r="M1058" s="9" t="n">
        <x:v>21809.961119999996</x:v>
      </x:c>
      <x:c r="N1058" s="10" t="n">
        <x:f>IF(F1058="多",1,-1)*(K1058/J1058-1)</x:f>
        <x:v>-0.06503858552310238</x:v>
      </x:c>
      <x:c r="O1058" s="10" t="n">
        <x:f>IF(F1058="多",1,-1)*(M1058/L1058-1)</x:f>
        <x:v>-0.06546468617744239</x:v>
      </x:c>
      <x:c r="P1058" s="10" t="n">
        <x:v>0.0010327323430887212</x:v>
      </x:c>
      <x:c r="Q1058" s="10" t="n">
        <x:v>-0.00041774364152896834</x:v>
      </x:c>
      <x:c r="R1058" s="10" t="n">
        <x:f>O1058-P1058-Q1058</x:f>
        <x:v>-0.06607967487900214</x:v>
      </x:c>
      <x:c r="S1058" s="9" t="n">
        <x:f>V1057</x:f>
        <x:v>18545.775208694584</x:v>
      </x:c>
      <x:c r="T1058" s="9" t="n">
        <x:f>S1058/(1+'回测计划'!$B$33)</x:f>
        <x:v>18536.506955216977</x:v>
      </x:c>
      <x:c r="U1058" s="9" t="n">
        <x:f>T1058*R1058</x:f>
        <x:v>-1224.8863529930998</x:v>
      </x:c>
      <x:c r="V1058" s="9" t="n">
        <x:f>S1058+U1058</x:f>
        <x:v>17320.888855701483</x:v>
      </x:c>
      <x:c r="W1058" s="2" t="n">
        <x:f>IF(N1058&gt;0,1,0)</x:f>
        <x:v>0</x:v>
      </x:c>
      <x:c r="X1058" s="2" t="n">
        <x:f>IF(U1058&gt;0,1,0)</x:f>
        <x:v>0</x:v>
      </x:c>
      <x:c r="Y1058" s="9" t="n">
        <x:f>MAX(U1058,0)</x:f>
        <x:v>0</x:v>
      </x:c>
      <x:c r="Z1058" s="9" t="n">
        <x:f>-MIN(U1058,0)</x:f>
        <x:v>1224.8863529930998</x:v>
      </x:c>
    </x:row>
    <x:row r="1059" ht="23" customHeight="1">
      <x:c r="A1059" s="2" t="str">
        <x:v>4H-MOM-全期</x:v>
      </x:c>
      <x:c r="B1059" s="2" t="str">
        <x:v>4H</x:v>
      </x:c>
      <x:c r="C1059" s="2" t="str">
        <x:v>Momentum</x:v>
      </x:c>
      <x:c r="D1059" s="2" t="str">
        <x:v>全期</x:v>
      </x:c>
      <x:c r="E1059" s="2" t="n">
        <x:v>70</x:v>
      </x:c>
      <x:c r="F1059" s="2" t="str">
        <x:v>空</x:v>
      </x:c>
      <x:c r="G1059" s="11" t="n">
        <x:v>44760.666666666664</x:v>
      </x:c>
      <x:c r="H1059" s="11" t="n">
        <x:v>44760.833333333336</x:v>
      </x:c>
      <x:c r="I1059" s="11" t="n">
        <x:v>44762.49998842592</x:v>
      </x:c>
      <x:c r="J1059" s="9" t="n">
        <x:v>22129.9</x:v>
      </x:c>
      <x:c r="K1059" s="9" t="n">
        <x:v>23433.8</x:v>
      </x:c>
      <x:c r="L1059" s="9" t="n">
        <x:v>22125.47402</x:v>
      </x:c>
      <x:c r="M1059" s="9" t="n">
        <x:v>23438.48676</x:v>
      </x:c>
      <x:c r="N1059" s="10" t="n">
        <x:f>IF(F1059="多",1,-1)*(K1059/J1059-1)</x:f>
        <x:v>-0.058920284321212435</x:v>
      </x:c>
      <x:c r="O1059" s="10" t="n">
        <x:f>IF(F1059="多",1,-1)*(M1059/L1059-1)</x:f>
        <x:v>-0.059343937165509786</x:v>
      </x:c>
      <x:c r="P1059" s="10" t="n">
        <x:v>0.0010296719685827548</x:v>
      </x:c>
      <x:c r="Q1059" s="10" t="n">
        <x:v>-0.0005123551246745421</x:v>
      </x:c>
      <x:c r="R1059" s="10" t="n">
        <x:f>O1059-P1059-Q1059</x:f>
        <x:v>-0.059861254009418</x:v>
      </x:c>
      <x:c r="S1059" s="9" t="n">
        <x:f>V1058</x:f>
        <x:v>17320.888855701483</x:v>
      </x:c>
      <x:c r="T1059" s="9" t="n">
        <x:f>S1059/(1+'回测计划'!$B$33)</x:f>
        <x:v>17312.23273933182</x:v>
      </x:c>
      <x:c r="U1059" s="9" t="n">
        <x:f>T1059*R1059</x:f>
        <x:v>-1036.3319614793045</x:v>
      </x:c>
      <x:c r="V1059" s="9" t="n">
        <x:f>S1059+U1059</x:f>
        <x:v>16284.55689422218</x:v>
      </x:c>
      <x:c r="W1059" s="2" t="n">
        <x:f>IF(N1059&gt;0,1,0)</x:f>
        <x:v>0</x:v>
      </x:c>
      <x:c r="X1059" s="2" t="n">
        <x:f>IF(U1059&gt;0,1,0)</x:f>
        <x:v>0</x:v>
      </x:c>
      <x:c r="Y1059" s="9" t="n">
        <x:f>MAX(U1059,0)</x:f>
        <x:v>0</x:v>
      </x:c>
      <x:c r="Z1059" s="9" t="n">
        <x:f>-MIN(U1059,0)</x:f>
        <x:v>1036.3319614793045</x:v>
      </x:c>
    </x:row>
    <x:row r="1060" ht="23" customHeight="1">
      <x:c r="A1060" s="2" t="str">
        <x:v>4H-MOM-全期</x:v>
      </x:c>
      <x:c r="B1060" s="2" t="str">
        <x:v>4H</x:v>
      </x:c>
      <x:c r="C1060" s="2" t="str">
        <x:v>Momentum</x:v>
      </x:c>
      <x:c r="D1060" s="2" t="str">
        <x:v>全期</x:v>
      </x:c>
      <x:c r="E1060" s="2" t="n">
        <x:v>71</x:v>
      </x:c>
      <x:c r="F1060" s="2" t="str">
        <x:v>空</x:v>
      </x:c>
      <x:c r="G1060" s="11" t="n">
        <x:v>44773.00000000001</x:v>
      </x:c>
      <x:c r="H1060" s="11" t="n">
        <x:v>44773.166666666664</x:v>
      </x:c>
      <x:c r="I1060" s="11" t="n">
        <x:v>44774.833321759266</x:v>
      </x:c>
      <x:c r="J1060" s="9" t="n">
        <x:v>23914.9</x:v>
      </x:c>
      <x:c r="K1060" s="9" t="n">
        <x:v>23216.2</x:v>
      </x:c>
      <x:c r="L1060" s="9" t="n">
        <x:v>23910.11702</x:v>
      </x:c>
      <x:c r="M1060" s="9" t="n">
        <x:v>23220.843240000002</x:v>
      </x:c>
      <x:c r="N1060" s="10" t="n">
        <x:f>IF(F1060="多",1,-1)*(K1060/J1060-1)</x:f>
        <x:v>0.029216095404956732</x:v>
      </x:c>
      <x:c r="O1060" s="10" t="n">
        <x:f>IF(F1060="多",1,-1)*(M1060/L1060-1)</x:f>
        <x:v>0.028827704164870682</x:v>
      </x:c>
      <x:c r="P1060" s="10" t="n">
        <x:v>0.0009855861479175648</x:v>
      </x:c>
      <x:c r="Q1060" s="10" t="n">
        <x:v>-0.0004553076587995583</x:v>
      </x:c>
      <x:c r="R1060" s="10" t="n">
        <x:f>O1060-P1060-Q1060</x:f>
        <x:v>0.028297425675752677</x:v>
      </x:c>
      <x:c r="S1060" s="9" t="n">
        <x:f>V1059</x:f>
        <x:v>16284.55689422218</x:v>
      </x:c>
      <x:c r="T1060" s="9" t="n">
        <x:f>S1060/(1+'回测计划'!$B$33)</x:f>
        <x:v>16276.418684879742</x:v>
      </x:c>
      <x:c r="U1060" s="9" t="n">
        <x:f>T1060*R1060</x:f>
        <x:v>460.5807480028166</x:v>
      </x:c>
      <x:c r="V1060" s="9" t="n">
        <x:f>S1060+U1060</x:f>
        <x:v>16745.137642224996</x:v>
      </x:c>
      <x:c r="W1060" s="2" t="n">
        <x:f>IF(N1060&gt;0,1,0)</x:f>
        <x:v>1</x:v>
      </x:c>
      <x:c r="X1060" s="2" t="n">
        <x:f>IF(U1060&gt;0,1,0)</x:f>
        <x:v>1</x:v>
      </x:c>
      <x:c r="Y1060" s="9" t="n">
        <x:f>MAX(U1060,0)</x:f>
        <x:v>460.5807480028166</x:v>
      </x:c>
      <x:c r="Z1060" s="9" t="n">
        <x:f>-MIN(U1060,0)</x:f>
        <x:v>0</x:v>
      </x:c>
    </x:row>
    <x:row r="1061" ht="23" customHeight="1">
      <x:c r="A1061" s="2" t="str">
        <x:v>4H-MOM-全期</x:v>
      </x:c>
      <x:c r="B1061" s="2" t="str">
        <x:v>4H</x:v>
      </x:c>
      <x:c r="C1061" s="2" t="str">
        <x:v>Momentum</x:v>
      </x:c>
      <x:c r="D1061" s="2" t="str">
        <x:v>全期</x:v>
      </x:c>
      <x:c r="E1061" s="2" t="n">
        <x:v>72</x:v>
      </x:c>
      <x:c r="F1061" s="2" t="str">
        <x:v>多</x:v>
      </x:c>
      <x:c r="G1061" s="11" t="n">
        <x:v>44800.50000000001</x:v>
      </x:c>
      <x:c r="H1061" s="11" t="n">
        <x:v>44800.666666666664</x:v>
      </x:c>
      <x:c r="I1061" s="11" t="n">
        <x:v>44802.333321759266</x:v>
      </x:c>
      <x:c r="J1061" s="9" t="n">
        <x:v>20255</x:v>
      </x:c>
      <x:c r="K1061" s="9" t="n">
        <x:v>19547.5</x:v>
      </x:c>
      <x:c r="L1061" s="9" t="n">
        <x:v>20259.051</x:v>
      </x:c>
      <x:c r="M1061" s="9" t="n">
        <x:v>19543.590500000002</x:v>
      </x:c>
      <x:c r="N1061" s="10" t="n">
        <x:f>IF(F1061="多",1,-1)*(K1061/J1061-1)</x:f>
        <x:v>-0.03492964700074053</x:v>
      </x:c>
      <x:c r="O1061" s="10" t="n">
        <x:f>IF(F1061="多",1,-1)*(M1061/L1061-1)</x:f>
        <x:v>-0.03531559795174988</x:v>
      </x:c>
      <x:c r="P1061" s="10" t="n">
        <x:v>0.000982342201024125</x:v>
      </x:c>
      <x:c r="Q1061" s="10" t="n">
        <x:v>-0.0002307910014145821</x:v>
      </x:c>
      <x:c r="R1061" s="10" t="n">
        <x:f>O1061-P1061-Q1061</x:f>
        <x:v>-0.03606714915135942</x:v>
      </x:c>
      <x:c r="S1061" s="9" t="n">
        <x:f>V1060</x:f>
        <x:v>16745.137642224996</x:v>
      </x:c>
      <x:c r="T1061" s="9" t="n">
        <x:f>S1061/(1+'回测计划'!$B$33)</x:f>
        <x:v>16736.7692575962</x:v>
      </x:c>
      <x:c r="U1061" s="9" t="n">
        <x:f>T1061*R1061</x:f>
        <x:v>-603.6475531256092</x:v>
      </x:c>
      <x:c r="V1061" s="9" t="n">
        <x:f>S1061+U1061</x:f>
        <x:v>16141.490089099387</x:v>
      </x:c>
      <x:c r="W1061" s="2" t="n">
        <x:f>IF(N1061&gt;0,1,0)</x:f>
        <x:v>0</x:v>
      </x:c>
      <x:c r="X1061" s="2" t="n">
        <x:f>IF(U1061&gt;0,1,0)</x:f>
        <x:v>0</x:v>
      </x:c>
      <x:c r="Y1061" s="9" t="n">
        <x:f>MAX(U1061,0)</x:f>
        <x:v>0</x:v>
      </x:c>
      <x:c r="Z1061" s="9" t="n">
        <x:f>-MIN(U1061,0)</x:f>
        <x:v>603.6475531256092</x:v>
      </x:c>
    </x:row>
    <x:row r="1062" ht="23" customHeight="1">
      <x:c r="A1062" s="2" t="str">
        <x:v>4H-MOM-全期</x:v>
      </x:c>
      <x:c r="B1062" s="2" t="str">
        <x:v>4H</x:v>
      </x:c>
      <x:c r="C1062" s="2" t="str">
        <x:v>Momentum</x:v>
      </x:c>
      <x:c r="D1062" s="2" t="str">
        <x:v>全期</x:v>
      </x:c>
      <x:c r="E1062" s="2" t="n">
        <x:v>73</x:v>
      </x:c>
      <x:c r="F1062" s="2" t="str">
        <x:v>空</x:v>
      </x:c>
      <x:c r="G1062" s="11" t="n">
        <x:v>44816.333333333336</x:v>
      </x:c>
      <x:c r="H1062" s="11" t="n">
        <x:v>44816.50000000001</x:v>
      </x:c>
      <x:c r="I1062" s="11" t="n">
        <x:v>44818.166655092595</x:v>
      </x:c>
      <x:c r="J1062" s="9" t="n">
        <x:v>21649.2</x:v>
      </x:c>
      <x:c r="K1062" s="9" t="n">
        <x:v>20272</x:v>
      </x:c>
      <x:c r="L1062" s="9" t="n">
        <x:v>21644.870160000002</x:v>
      </x:c>
      <x:c r="M1062" s="9" t="n">
        <x:v>20276.0544</x:v>
      </x:c>
      <x:c r="N1062" s="10" t="n">
        <x:f>IF(F1062="多",1,-1)*(K1062/J1062-1)</x:f>
        <x:v>0.06361435988396802</x:v>
      </x:c>
      <x:c r="O1062" s="10" t="n">
        <x:f>IF(F1062="多",1,-1)*(M1062/L1062-1)</x:f>
        <x:v>0.06323973070208522</x:v>
      </x:c>
      <x:c r="P1062" s="10" t="n">
        <x:v>0.0009683801346489574</x:v>
      </x:c>
      <x:c r="Q1062" s="10" t="n">
        <x:v>-0.0004887792622359495</x:v>
      </x:c>
      <x:c r="R1062" s="10" t="n">
        <x:f>O1062-P1062-Q1062</x:f>
        <x:v>0.0627601298296722</x:v>
      </x:c>
      <x:c r="S1062" s="9" t="n">
        <x:f>V1061</x:f>
        <x:v>16141.490089099387</x:v>
      </x:c>
      <x:c r="T1062" s="9" t="n">
        <x:f>S1062/(1+'回测计划'!$B$33)</x:f>
        <x:v>16133.423377410681</x:v>
      </x:c>
      <x:c r="U1062" s="9" t="n">
        <x:f>T1062*R1062</x:f>
        <x:v>1012.535745763363</x:v>
      </x:c>
      <x:c r="V1062" s="9" t="n">
        <x:f>S1062+U1062</x:f>
        <x:v>17154.02583486275</x:v>
      </x:c>
      <x:c r="W1062" s="2" t="n">
        <x:f>IF(N1062&gt;0,1,0)</x:f>
        <x:v>1</x:v>
      </x:c>
      <x:c r="X1062" s="2" t="n">
        <x:f>IF(U1062&gt;0,1,0)</x:f>
        <x:v>1</x:v>
      </x:c>
      <x:c r="Y1062" s="9" t="n">
        <x:f>MAX(U1062,0)</x:f>
        <x:v>1012.535745763363</x:v>
      </x:c>
      <x:c r="Z1062" s="9" t="n">
        <x:f>-MIN(U1062,0)</x:f>
        <x:v>0</x:v>
      </x:c>
    </x:row>
    <x:row r="1063" ht="23" customHeight="1">
      <x:c r="A1063" s="2" t="str">
        <x:v>4H-MOM-全期</x:v>
      </x:c>
      <x:c r="B1063" s="2" t="str">
        <x:v>4H</x:v>
      </x:c>
      <x:c r="C1063" s="2" t="str">
        <x:v>Momentum</x:v>
      </x:c>
      <x:c r="D1063" s="2" t="str">
        <x:v>全期</x:v>
      </x:c>
      <x:c r="E1063" s="2" t="n">
        <x:v>74</x:v>
      </x:c>
      <x:c r="F1063" s="2" t="str">
        <x:v>多</x:v>
      </x:c>
      <x:c r="G1063" s="11" t="n">
        <x:v>44826.333333333336</x:v>
      </x:c>
      <x:c r="H1063" s="11" t="n">
        <x:v>44826.50000000001</x:v>
      </x:c>
      <x:c r="I1063" s="11" t="n">
        <x:v>44828.166655092595</x:v>
      </x:c>
      <x:c r="J1063" s="9" t="n">
        <x:v>18677.7</x:v>
      </x:c>
      <x:c r="K1063" s="9" t="n">
        <x:v>18798.7</x:v>
      </x:c>
      <x:c r="L1063" s="9" t="n">
        <x:v>18681.43554</x:v>
      </x:c>
      <x:c r="M1063" s="9" t="n">
        <x:v>18794.94026</x:v>
      </x:c>
      <x:c r="N1063" s="10" t="n">
        <x:f>IF(F1063="多",1,-1)*(K1063/J1063-1)</x:f>
        <x:v>0.0064783137110029365</x:v>
      </x:c>
      <x:c r="O1063" s="10" t="n">
        <x:f>IF(F1063="多",1,-1)*(M1063/L1063-1)</x:f>
        <x:v>0.006075802887683279</x:v>
      </x:c>
      <x:c r="P1063" s="10" t="n">
        <x:v>0.0010030379014438417</x:v>
      </x:c>
      <x:c r="Q1063" s="10" t="n">
        <x:v>0.00006431189147266476</x:v>
      </x:c>
      <x:c r="R1063" s="10" t="n">
        <x:f>O1063-P1063-Q1063</x:f>
        <x:v>0.005008453094766773</x:v>
      </x:c>
      <x:c r="S1063" s="9" t="n">
        <x:f>V1062</x:f>
        <x:v>17154.02583486275</x:v>
      </x:c>
      <x:c r="T1063" s="9" t="n">
        <x:f>S1063/(1+'回测计划'!$B$33)</x:f>
        <x:v>17145.453108308597</x:v>
      </x:c>
      <x:c r="U1063" s="9" t="n">
        <x:f>T1063*R1063</x:f>
        <x:v>85.87219768148678</x:v>
      </x:c>
      <x:c r="V1063" s="9" t="n">
        <x:f>S1063+U1063</x:f>
        <x:v>17239.898032544235</x:v>
      </x:c>
      <x:c r="W1063" s="2" t="n">
        <x:f>IF(N1063&gt;0,1,0)</x:f>
        <x:v>1</x:v>
      </x:c>
      <x:c r="X1063" s="2" t="n">
        <x:f>IF(U1063&gt;0,1,0)</x:f>
        <x:v>1</x:v>
      </x:c>
      <x:c r="Y1063" s="9" t="n">
        <x:f>MAX(U1063,0)</x:f>
        <x:v>85.87219768148678</x:v>
      </x:c>
      <x:c r="Z1063" s="9" t="n">
        <x:f>-MIN(U1063,0)</x:f>
        <x:v>0</x:v>
      </x:c>
    </x:row>
    <x:row r="1064" ht="23" customHeight="1">
      <x:c r="A1064" s="2" t="str">
        <x:v>4H-MOM-全期</x:v>
      </x:c>
      <x:c r="B1064" s="2" t="str">
        <x:v>4H</x:v>
      </x:c>
      <x:c r="C1064" s="2" t="str">
        <x:v>Momentum</x:v>
      </x:c>
      <x:c r="D1064" s="2" t="str">
        <x:v>全期</x:v>
      </x:c>
      <x:c r="E1064" s="2" t="n">
        <x:v>75</x:v>
      </x:c>
      <x:c r="F1064" s="2" t="str">
        <x:v>空</x:v>
      </x:c>
      <x:c r="G1064" s="11" t="n">
        <x:v>44839.333333333336</x:v>
      </x:c>
      <x:c r="H1064" s="11" t="n">
        <x:v>44839.50000000001</x:v>
      </x:c>
      <x:c r="I1064" s="11" t="n">
        <x:v>44841.166655092595</x:v>
      </x:c>
      <x:c r="J1064" s="9" t="n">
        <x:v>20185</x:v>
      </x:c>
      <x:c r="K1064" s="9" t="n">
        <x:v>20005.9</x:v>
      </x:c>
      <x:c r="L1064" s="9" t="n">
        <x:v>20180.963</x:v>
      </x:c>
      <x:c r="M1064" s="9" t="n">
        <x:v>20009.90118</x:v>
      </x:c>
      <x:c r="N1064" s="10" t="n">
        <x:f>IF(F1064="多",1,-1)*(K1064/J1064-1)</x:f>
        <x:v>0.008872925439682877</x:v>
      </x:c>
      <x:c r="O1064" s="10" t="n">
        <x:f>IF(F1064="多",1,-1)*(M1064/L1064-1)</x:f>
        <x:v>0.008476395303831596</x:v>
      </x:c>
      <x:c r="P1064" s="10" t="n">
        <x:v>0.0009957618023480842</x:v>
      </x:c>
      <x:c r="Q1064" s="10" t="n">
        <x:v>-0.0004984018849843156</x:v>
      </x:c>
      <x:c r="R1064" s="10" t="n">
        <x:f>O1064-P1064-Q1064</x:f>
        <x:v>0.007979035386467827</x:v>
      </x:c>
      <x:c r="S1064" s="9" t="n">
        <x:f>V1063</x:f>
        <x:v>17239.898032544235</x:v>
      </x:c>
      <x:c r="T1064" s="9" t="n">
        <x:f>S1064/(1+'回测计划'!$B$33)</x:f>
        <x:v>17231.282391348563</x:v>
      </x:c>
      <x:c r="U1064" s="9" t="n">
        <x:f>T1064*R1064</x:f>
        <x:v>137.48901195479013</x:v>
      </x:c>
      <x:c r="V1064" s="9" t="n">
        <x:f>S1064+U1064</x:f>
        <x:v>17377.387044499024</x:v>
      </x:c>
      <x:c r="W1064" s="2" t="n">
        <x:f>IF(N1064&gt;0,1,0)</x:f>
        <x:v>1</x:v>
      </x:c>
      <x:c r="X1064" s="2" t="n">
        <x:f>IF(U1064&gt;0,1,0)</x:f>
        <x:v>1</x:v>
      </x:c>
      <x:c r="Y1064" s="9" t="n">
        <x:f>MAX(U1064,0)</x:f>
        <x:v>137.48901195479013</x:v>
      </x:c>
      <x:c r="Z1064" s="9" t="n">
        <x:f>-MIN(U1064,0)</x:f>
        <x:v>0</x:v>
      </x:c>
    </x:row>
    <x:row r="1065" ht="23" customHeight="1">
      <x:c r="A1065" s="2" t="str">
        <x:v>4H-MOM-全期</x:v>
      </x:c>
      <x:c r="B1065" s="2" t="str">
        <x:v>4H</x:v>
      </x:c>
      <x:c r="C1065" s="2" t="str">
        <x:v>Momentum</x:v>
      </x:c>
      <x:c r="D1065" s="2" t="str">
        <x:v>全期</x:v>
      </x:c>
      <x:c r="E1065" s="2" t="n">
        <x:v>76</x:v>
      </x:c>
      <x:c r="F1065" s="2" t="str">
        <x:v>多</x:v>
      </x:c>
      <x:c r="G1065" s="11" t="n">
        <x:v>44843.50000000001</x:v>
      </x:c>
      <x:c r="H1065" s="11" t="n">
        <x:v>44843.666666666664</x:v>
      </x:c>
      <x:c r="I1065" s="11" t="n">
        <x:v>44845.333321759266</x:v>
      </x:c>
      <x:c r="J1065" s="9" t="n">
        <x:v>19398.3</x:v>
      </x:c>
      <x:c r="K1065" s="9" t="n">
        <x:v>19124</x:v>
      </x:c>
      <x:c r="L1065" s="9" t="n">
        <x:v>19402.179659999998</x:v>
      </x:c>
      <x:c r="M1065" s="9" t="n">
        <x:v>19120.1752</x:v>
      </x:c>
      <x:c r="N1065" s="10" t="n">
        <x:f>IF(F1065="多",1,-1)*(K1065/J1065-1)</x:f>
        <x:v>-0.014140414366207277</x:v>
      </x:c>
      <x:c r="O1065" s="10" t="n">
        <x:f>IF(F1065="多",1,-1)*(M1065/L1065-1)</x:f>
        <x:v>-0.014534679347464441</x:v>
      </x:c>
      <x:c r="P1065" s="10" t="n">
        <x:v>0.000992732660326268</x:v>
      </x:c>
      <x:c r="Q1065" s="10" t="n">
        <x:v>0.0002598521448797692</x:v>
      </x:c>
      <x:c r="R1065" s="10" t="n">
        <x:f>O1065-P1065-Q1065</x:f>
        <x:v>-0.015787264152670476</x:v>
      </x:c>
      <x:c r="S1065" s="9" t="n">
        <x:f>V1064</x:f>
        <x:v>17377.387044499024</x:v>
      </x:c>
      <x:c r="T1065" s="9" t="n">
        <x:f>S1065/(1+'回测计划'!$B$33)</x:f>
        <x:v>17368.70269315245</x:v>
      </x:c>
      <x:c r="U1065" s="9" t="n">
        <x:f>T1065*R1065</x:f>
        <x:v>-274.2042974059968</x:v>
      </x:c>
      <x:c r="V1065" s="9" t="n">
        <x:f>S1065+U1065</x:f>
        <x:v>17103.18274709303</x:v>
      </x:c>
      <x:c r="W1065" s="2" t="n">
        <x:f>IF(N1065&gt;0,1,0)</x:f>
        <x:v>0</x:v>
      </x:c>
      <x:c r="X1065" s="2" t="n">
        <x:f>IF(U1065&gt;0,1,0)</x:f>
        <x:v>0</x:v>
      </x:c>
      <x:c r="Y1065" s="9" t="n">
        <x:f>MAX(U1065,0)</x:f>
        <x:v>0</x:v>
      </x:c>
      <x:c r="Z1065" s="9" t="n">
        <x:f>-MIN(U1065,0)</x:f>
        <x:v>274.2042974059968</x:v>
      </x:c>
    </x:row>
    <x:row r="1066" ht="23" customHeight="1">
      <x:c r="A1066" s="2" t="str">
        <x:v>4H-MOM-全期</x:v>
      </x:c>
      <x:c r="B1066" s="2" t="str">
        <x:v>4H</x:v>
      </x:c>
      <x:c r="C1066" s="2" t="str">
        <x:v>Momentum</x:v>
      </x:c>
      <x:c r="D1066" s="2" t="str">
        <x:v>全期</x:v>
      </x:c>
      <x:c r="E1066" s="2" t="n">
        <x:v>77</x:v>
      </x:c>
      <x:c r="F1066" s="2" t="str">
        <x:v>多</x:v>
      </x:c>
      <x:c r="G1066" s="11" t="n">
        <x:v>44845.50000000001</x:v>
      </x:c>
      <x:c r="H1066" s="11" t="n">
        <x:v>44845.666666666664</x:v>
      </x:c>
      <x:c r="I1066" s="11" t="n">
        <x:v>44847.333321759266</x:v>
      </x:c>
      <x:c r="J1066" s="9" t="n">
        <x:v>19075.1</x:v>
      </x:c>
      <x:c r="K1066" s="9" t="n">
        <x:v>19148</x:v>
      </x:c>
      <x:c r="L1066" s="9" t="n">
        <x:v>19078.915019999997</x:v>
      </x:c>
      <x:c r="M1066" s="9" t="n">
        <x:v>19144.1704</x:v>
      </x:c>
      <x:c r="N1066" s="10" t="n">
        <x:f>IF(F1066="多",1,-1)*(K1066/J1066-1)</x:f>
        <x:v>0.003821736190111835</x:v>
      </x:c>
      <x:c r="O1066" s="10" t="n">
        <x:f>IF(F1066="多",1,-1)*(M1066/L1066-1)</x:f>
        <x:v>0.003420287785316667</x:v>
      </x:c>
      <x:c r="P1066" s="10" t="n">
        <x:v>0.0010017101438926583</x:v>
      </x:c>
      <x:c r="Q1066" s="10" t="n">
        <x:v>0.000500561483186407</x:v>
      </x:c>
      <x:c r="R1066" s="10" t="n">
        <x:f>O1066-P1066-Q1066</x:f>
        <x:v>0.0019180161582376014</x:v>
      </x:c>
      <x:c r="S1066" s="9" t="n">
        <x:f>V1065</x:f>
        <x:v>17103.18274709303</x:v>
      </x:c>
      <x:c r="T1066" s="9" t="n">
        <x:f>S1066/(1+'回测计划'!$B$33)</x:f>
        <x:v>17094.63542937834</x:v>
      </x:c>
      <x:c r="U1066" s="9" t="n">
        <x:f>T1066*R1066</x:f>
        <x:v>32.78778697272863</x:v>
      </x:c>
      <x:c r="V1066" s="9" t="n">
        <x:f>S1066+U1066</x:f>
        <x:v>17135.970534065757</x:v>
      </x:c>
      <x:c r="W1066" s="2" t="n">
        <x:f>IF(N1066&gt;0,1,0)</x:f>
        <x:v>1</x:v>
      </x:c>
      <x:c r="X1066" s="2" t="n">
        <x:f>IF(U1066&gt;0,1,0)</x:f>
        <x:v>1</x:v>
      </x:c>
      <x:c r="Y1066" s="9" t="n">
        <x:f>MAX(U1066,0)</x:f>
        <x:v>32.78778697272863</x:v>
      </x:c>
      <x:c r="Z1066" s="9" t="n">
        <x:f>-MIN(U1066,0)</x:f>
        <x:v>0</x:v>
      </x:c>
    </x:row>
    <x:row r="1067" ht="23" customHeight="1">
      <x:c r="A1067" s="2" t="str">
        <x:v>4H-MOM-全期</x:v>
      </x:c>
      <x:c r="B1067" s="2" t="str">
        <x:v>4H</x:v>
      </x:c>
      <x:c r="C1067" s="2" t="str">
        <x:v>Momentum</x:v>
      </x:c>
      <x:c r="D1067" s="2" t="str">
        <x:v>全期</x:v>
      </x:c>
      <x:c r="E1067" s="2" t="n">
        <x:v>78</x:v>
      </x:c>
      <x:c r="F1067" s="2" t="str">
        <x:v>多</x:v>
      </x:c>
      <x:c r="G1067" s="11" t="n">
        <x:v>44847.833333333336</x:v>
      </x:c>
      <x:c r="H1067" s="11" t="n">
        <x:v>44848.00000000001</x:v>
      </x:c>
      <x:c r="I1067" s="11" t="n">
        <x:v>44849.666655092595</x:v>
      </x:c>
      <x:c r="J1067" s="9" t="n">
        <x:v>18947.7</x:v>
      </x:c>
      <x:c r="K1067" s="9" t="n">
        <x:v>19159</x:v>
      </x:c>
      <x:c r="L1067" s="9" t="n">
        <x:v>18951.48954</x:v>
      </x:c>
      <x:c r="M1067" s="9" t="n">
        <x:v>19155.1682</x:v>
      </x:c>
      <x:c r="N1067" s="10" t="n">
        <x:f>IF(F1067="多",1,-1)*(K1067/J1067-1)</x:f>
        <x:v>0.01115174928883178</x:v>
      </x:c>
      <x:c r="O1067" s="10" t="n">
        <x:f>IF(F1067="多",1,-1)*(M1067/L1067-1)</x:f>
        <x:v>0.010747369465081258</x:v>
      </x:c>
      <x:c r="P1067" s="10" t="n">
        <x:v>0.0010053736847325406</x:v>
      </x:c>
      <x:c r="Q1067" s="10" t="n">
        <x:v>0.00030538939362970575</x:v>
      </x:c>
      <x:c r="R1067" s="10" t="n">
        <x:f>O1067-P1067-Q1067</x:f>
        <x:v>0.009436606386719011</x:v>
      </x:c>
      <x:c r="S1067" s="9" t="n">
        <x:f>V1066</x:f>
        <x:v>17135.970534065757</x:v>
      </x:c>
      <x:c r="T1067" s="9" t="n">
        <x:f>S1067/(1+'回测计划'!$B$33)</x:f>
        <x:v>17127.40683065043</x:v>
      </x:c>
      <x:c r="U1067" s="9" t="n">
        <x:f>T1067*R1067</x:f>
        <x:v>161.62459668605067</x:v>
      </x:c>
      <x:c r="V1067" s="9" t="n">
        <x:f>S1067+U1067</x:f>
        <x:v>17297.595130751808</x:v>
      </x:c>
      <x:c r="W1067" s="2" t="n">
        <x:f>IF(N1067&gt;0,1,0)</x:f>
        <x:v>1</x:v>
      </x:c>
      <x:c r="X1067" s="2" t="n">
        <x:f>IF(U1067&gt;0,1,0)</x:f>
        <x:v>1</x:v>
      </x:c>
      <x:c r="Y1067" s="9" t="n">
        <x:f>MAX(U1067,0)</x:f>
        <x:v>161.62459668605067</x:v>
      </x:c>
      <x:c r="Z1067" s="9" t="n">
        <x:f>-MIN(U1067,0)</x:f>
        <x:v>0</x:v>
      </x:c>
    </x:row>
    <x:row r="1068" ht="23" customHeight="1">
      <x:c r="A1068" s="2" t="str">
        <x:v>4H-MOM-全期</x:v>
      </x:c>
      <x:c r="B1068" s="2" t="str">
        <x:v>4H</x:v>
      </x:c>
      <x:c r="C1068" s="2" t="str">
        <x:v>Momentum</x:v>
      </x:c>
      <x:c r="D1068" s="2" t="str">
        <x:v>全期</x:v>
      </x:c>
      <x:c r="E1068" s="2" t="n">
        <x:v>79</x:v>
      </x:c>
      <x:c r="F1068" s="2" t="str">
        <x:v>多</x:v>
      </x:c>
      <x:c r="G1068" s="11" t="n">
        <x:v>44855.833333333336</x:v>
      </x:c>
      <x:c r="H1068" s="11" t="n">
        <x:v>44856.00000000001</x:v>
      </x:c>
      <x:c r="I1068" s="11" t="n">
        <x:v>44857.666655092595</x:v>
      </x:c>
      <x:c r="J1068" s="9" t="n">
        <x:v>19158.6</x:v>
      </x:c>
      <x:c r="K1068" s="9" t="n">
        <x:v>19151.6</x:v>
      </x:c>
      <x:c r="L1068" s="9" t="n">
        <x:v>19162.431719999997</x:v>
      </x:c>
      <x:c r="M1068" s="9" t="n">
        <x:v>19147.769679999998</x:v>
      </x:c>
      <x:c r="N1068" s="10" t="n">
        <x:f>IF(F1068="多",1,-1)*(K1068/J1068-1)</x:f>
        <x:v>-0.0003653711649076463</x:v>
      </x:c>
      <x:c r="O1068" s="10" t="n">
        <x:f>IF(F1068="多",1,-1)*(M1068/L1068-1)</x:f>
        <x:v>-0.0007651450616623645</x:v>
      </x:c>
      <x:c r="P1068" s="10" t="n">
        <x:v>0.0009996174274691687</x:v>
      </x:c>
      <x:c r="Q1068" s="10" t="n">
        <x:v>0.00015914681938928134</x:v>
      </x:c>
      <x:c r="R1068" s="10" t="n">
        <x:f>O1068-P1068-Q1068</x:f>
        <x:v>-0.0019239093085208145</x:v>
      </x:c>
      <x:c r="S1068" s="9" t="n">
        <x:f>V1067</x:f>
        <x:v>17297.595130751808</x:v>
      </x:c>
      <x:c r="T1068" s="9" t="n">
        <x:f>S1068/(1+'回测计划'!$B$33)</x:f>
        <x:v>17288.950655424098</x:v>
      </x:c>
      <x:c r="U1068" s="9" t="n">
        <x:f>T1068*R1068</x:f>
        <x:v>-33.26237310052746</x:v>
      </x:c>
      <x:c r="V1068" s="9" t="n">
        <x:f>S1068+U1068</x:f>
        <x:v>17264.332757651282</x:v>
      </x:c>
      <x:c r="W1068" s="2" t="n">
        <x:f>IF(N1068&gt;0,1,0)</x:f>
        <x:v>0</x:v>
      </x:c>
      <x:c r="X1068" s="2" t="n">
        <x:f>IF(U1068&gt;0,1,0)</x:f>
        <x:v>0</x:v>
      </x:c>
      <x:c r="Y1068" s="9" t="n">
        <x:f>MAX(U1068,0)</x:f>
        <x:v>0</x:v>
      </x:c>
      <x:c r="Z1068" s="9" t="n">
        <x:f>-MIN(U1068,0)</x:f>
        <x:v>33.26237310052746</x:v>
      </x:c>
    </x:row>
    <x:row r="1069" ht="23" customHeight="1">
      <x:c r="A1069" s="2" t="str">
        <x:v>4H-MOM-全期</x:v>
      </x:c>
      <x:c r="B1069" s="2" t="str">
        <x:v>4H</x:v>
      </x:c>
      <x:c r="C1069" s="2" t="str">
        <x:v>Momentum</x:v>
      </x:c>
      <x:c r="D1069" s="2" t="str">
        <x:v>全期</x:v>
      </x:c>
      <x:c r="E1069" s="2" t="n">
        <x:v>80</x:v>
      </x:c>
      <x:c r="F1069" s="2" t="str">
        <x:v>空</x:v>
      </x:c>
      <x:c r="G1069" s="11" t="n">
        <x:v>44870.50000000001</x:v>
      </x:c>
      <x:c r="H1069" s="11" t="n">
        <x:v>44870.666666666664</x:v>
      </x:c>
      <x:c r="I1069" s="11" t="n">
        <x:v>44872.333321759266</x:v>
      </x:c>
      <x:c r="J1069" s="9" t="n">
        <x:v>21374.4</x:v>
      </x:c>
      <x:c r="K1069" s="9" t="n">
        <x:v>20900</x:v>
      </x:c>
      <x:c r="L1069" s="9" t="n">
        <x:v>21370.12512</x:v>
      </x:c>
      <x:c r="M1069" s="9" t="n">
        <x:v>20904.18</x:v>
      </x:c>
      <x:c r="N1069" s="10" t="n">
        <x:f>IF(F1069="多",1,-1)*(K1069/J1069-1)</x:f>
        <x:v>0.022194775058013372</x:v>
      </x:c>
      <x:c r="O1069" s="10" t="n">
        <x:f>IF(F1069="多",1,-1)*(M1069/L1069-1)</x:f>
        <x:v>0.021803574727970565</x:v>
      </x:c>
      <x:c r="P1069" s="10" t="n">
        <x:v>0.0009890982126360148</x:v>
      </x:c>
      <x:c r="Q1069" s="10" t="n">
        <x:v>-0.0003744086077676138</x:v>
      </x:c>
      <x:c r="R1069" s="10" t="n">
        <x:f>O1069-P1069-Q1069</x:f>
        <x:v>0.021188885123102165</x:v>
      </x:c>
      <x:c r="S1069" s="9" t="n">
        <x:f>V1068</x:f>
        <x:v>17264.332757651282</x:v>
      </x:c>
      <x:c r="T1069" s="9" t="n">
        <x:f>S1069/(1+'回测计划'!$B$33)</x:f>
        <x:v>17255.704905198683</x:v>
      </x:c>
      <x:c r="U1069" s="9" t="n">
        <x:f>T1069*R1069</x:f>
        <x:v>365.6291489544054</x:v>
      </x:c>
      <x:c r="V1069" s="9" t="n">
        <x:f>S1069+U1069</x:f>
        <x:v>17629.961906605688</x:v>
      </x:c>
      <x:c r="W1069" s="2" t="n">
        <x:f>IF(N1069&gt;0,1,0)</x:f>
        <x:v>1</x:v>
      </x:c>
      <x:c r="X1069" s="2" t="n">
        <x:f>IF(U1069&gt;0,1,0)</x:f>
        <x:v>1</x:v>
      </x:c>
      <x:c r="Y1069" s="9" t="n">
        <x:f>MAX(U1069,0)</x:f>
        <x:v>365.6291489544054</x:v>
      </x:c>
      <x:c r="Z1069" s="9" t="n">
        <x:f>-MIN(U1069,0)</x:f>
        <x:v>0</x:v>
      </x:c>
    </x:row>
    <x:row r="1070" ht="23" customHeight="1">
      <x:c r="A1070" s="2" t="str">
        <x:v>4H-MOM-全期</x:v>
      </x:c>
      <x:c r="B1070" s="2" t="str">
        <x:v>4H</x:v>
      </x:c>
      <x:c r="C1070" s="2" t="str">
        <x:v>Momentum</x:v>
      </x:c>
      <x:c r="D1070" s="2" t="str">
        <x:v>全期</x:v>
      </x:c>
      <x:c r="E1070" s="2" t="n">
        <x:v>81</x:v>
      </x:c>
      <x:c r="F1070" s="2" t="str">
        <x:v>多</x:v>
      </x:c>
      <x:c r="G1070" s="11" t="n">
        <x:v>44886.666666666664</x:v>
      </x:c>
      <x:c r="H1070" s="11" t="n">
        <x:v>44886.833333333336</x:v>
      </x:c>
      <x:c r="I1070" s="11" t="n">
        <x:v>44888.49998842592</x:v>
      </x:c>
      <x:c r="J1070" s="9" t="n">
        <x:v>16077.6</x:v>
      </x:c>
      <x:c r="K1070" s="9" t="n">
        <x:v>16577.9</x:v>
      </x:c>
      <x:c r="L1070" s="9" t="n">
        <x:v>16080.81552</x:v>
      </x:c>
      <x:c r="M1070" s="9" t="n">
        <x:v>16574.584420000003</x:v>
      </x:c>
      <x:c r="N1070" s="10" t="n">
        <x:f>IF(F1070="多",1,-1)*(K1070/J1070-1)</x:f>
        <x:v>0.031117828531621594</x:v>
      </x:c>
      <x:c r="O1070" s="10" t="n">
        <x:f>IF(F1070="多",1,-1)*(M1070/L1070-1)</x:f>
        <x:v>0.03070546387314077</x:v>
      </x:c>
      <x:c r="P1070" s="10" t="n">
        <x:v>0.0010153527319365706</x:v>
      </x:c>
      <x:c r="Q1070" s="10" t="n">
        <x:v>0.00014401290774824094</x:v>
      </x:c>
      <x:c r="R1070" s="10" t="n">
        <x:f>O1070-P1070-Q1070</x:f>
        <x:v>0.02954609823345596</x:v>
      </x:c>
      <x:c r="S1070" s="9" t="n">
        <x:f>V1069</x:f>
        <x:v>17629.961906605688</x:v>
      </x:c>
      <x:c r="T1070" s="9" t="n">
        <x:f>S1070/(1+'回测计划'!$B$33)</x:f>
        <x:v>17621.151330940218</x:v>
      </x:c>
      <x:c r="U1070" s="9" t="n">
        <x:f>T1070*R1070</x:f>
        <x:v>520.6362682105529</x:v>
      </x:c>
      <x:c r="V1070" s="9" t="n">
        <x:f>S1070+U1070</x:f>
        <x:v>18150.59817481624</x:v>
      </x:c>
      <x:c r="W1070" s="2" t="n">
        <x:f>IF(N1070&gt;0,1,0)</x:f>
        <x:v>1</x:v>
      </x:c>
      <x:c r="X1070" s="2" t="n">
        <x:f>IF(U1070&gt;0,1,0)</x:f>
        <x:v>1</x:v>
      </x:c>
      <x:c r="Y1070" s="9" t="n">
        <x:f>MAX(U1070,0)</x:f>
        <x:v>520.6362682105529</x:v>
      </x:c>
      <x:c r="Z1070" s="9" t="n">
        <x:f>-MIN(U1070,0)</x:f>
        <x:v>0</x:v>
      </x:c>
    </x:row>
    <x:row r="1071" ht="23" customHeight="1">
      <x:c r="A1071" s="2" t="str">
        <x:v>4H-MOM-全期</x:v>
      </x:c>
      <x:c r="B1071" s="2" t="str">
        <x:v>4H</x:v>
      </x:c>
      <x:c r="C1071" s="2" t="str">
        <x:v>Momentum</x:v>
      </x:c>
      <x:c r="D1071" s="2" t="str">
        <x:v>全期</x:v>
      </x:c>
      <x:c r="E1071" s="2" t="n">
        <x:v>82</x:v>
      </x:c>
      <x:c r="F1071" s="2" t="str">
        <x:v>空</x:v>
      </x:c>
      <x:c r="G1071" s="11" t="n">
        <x:v>44895.666666666664</x:v>
      </x:c>
      <x:c r="H1071" s="11" t="n">
        <x:v>44895.833333333336</x:v>
      </x:c>
      <x:c r="I1071" s="11" t="n">
        <x:v>44897.49998842592</x:v>
      </x:c>
      <x:c r="J1071" s="9" t="n">
        <x:v>16871.3</x:v>
      </x:c>
      <x:c r="K1071" s="9" t="n">
        <x:v>16893.9</x:v>
      </x:c>
      <x:c r="L1071" s="9" t="n">
        <x:v>16867.92574</x:v>
      </x:c>
      <x:c r="M1071" s="9" t="n">
        <x:v>16897.27878</x:v>
      </x:c>
      <x:c r="N1071" s="10" t="n">
        <x:f>IF(F1071="多",1,-1)*(K1071/J1071-1)</x:f>
        <x:v>-0.0013395529686510699</x:v>
      </x:c>
      <x:c r="O1071" s="10" t="n">
        <x:f>IF(F1071="多",1,-1)*(M1071/L1071-1)</x:f>
        <x:v>-0.0017401689130274178</x:v>
      </x:c>
      <x:c r="P1071" s="10" t="n">
        <x:v>0.0010008700844565137</x:v>
      </x:c>
      <x:c r="Q1071" s="10" t="n">
        <x:v>-0.00023806147157040636</x:v>
      </x:c>
      <x:c r="R1071" s="10" t="n">
        <x:f>O1071-P1071-Q1071</x:f>
        <x:v>-0.0025029775259135254</x:v>
      </x:c>
      <x:c r="S1071" s="9" t="n">
        <x:f>V1070</x:f>
        <x:v>18150.59817481624</x:v>
      </x:c>
      <x:c r="T1071" s="9" t="n">
        <x:f>S1071/(1+'回测计划'!$B$33)</x:f>
        <x:v>18141.52741111069</x:v>
      </x:c>
      <x:c r="U1071" s="9" t="n">
        <x:f>T1071*R1071</x:f>
        <x:v>-45.40783539575423</x:v>
      </x:c>
      <x:c r="V1071" s="9" t="n">
        <x:f>S1071+U1071</x:f>
        <x:v>18105.190339420486</x:v>
      </x:c>
      <x:c r="W1071" s="2" t="n">
        <x:f>IF(N1071&gt;0,1,0)</x:f>
        <x:v>0</x:v>
      </x:c>
      <x:c r="X1071" s="2" t="n">
        <x:f>IF(U1071&gt;0,1,0)</x:f>
        <x:v>0</x:v>
      </x:c>
      <x:c r="Y1071" s="9" t="n">
        <x:f>MAX(U1071,0)</x:f>
        <x:v>0</x:v>
      </x:c>
      <x:c r="Z1071" s="9" t="n">
        <x:f>-MIN(U1071,0)</x:f>
        <x:v>45.40783539575423</x:v>
      </x:c>
    </x:row>
    <x:row r="1072" ht="23" customHeight="1">
      <x:c r="A1072" s="2" t="str">
        <x:v>4H-MOM-全期</x:v>
      </x:c>
      <x:c r="B1072" s="2" t="str">
        <x:v>4H</x:v>
      </x:c>
      <x:c r="C1072" s="2" t="str">
        <x:v>Momentum</x:v>
      </x:c>
      <x:c r="D1072" s="2" t="str">
        <x:v>全期</x:v>
      </x:c>
      <x:c r="E1072" s="2" t="n">
        <x:v>83</x:v>
      </x:c>
      <x:c r="F1072" s="2" t="str">
        <x:v>空</x:v>
      </x:c>
      <x:c r="G1072" s="11" t="n">
        <x:v>44909.00000000001</x:v>
      </x:c>
      <x:c r="H1072" s="11" t="n">
        <x:v>44909.166666666664</x:v>
      </x:c>
      <x:c r="I1072" s="11" t="n">
        <x:v>44910.833321759266</x:v>
      </x:c>
      <x:c r="J1072" s="9" t="n">
        <x:v>17740.5</x:v>
      </x:c>
      <x:c r="K1072" s="9" t="n">
        <x:v>17712.1</x:v>
      </x:c>
      <x:c r="L1072" s="9" t="n">
        <x:v>17736.9519</x:v>
      </x:c>
      <x:c r="M1072" s="9" t="n">
        <x:v>17715.642419999996</x:v>
      </x:c>
      <x:c r="N1072" s="10" t="n">
        <x:f>IF(F1072="多",1,-1)*(K1072/J1072-1)</x:f>
        <x:v>0.0016008567965954956</x:v>
      </x:c>
      <x:c r="O1072" s="10" t="n">
        <x:f>IF(F1072="多",1,-1)*(M1072/L1072-1)</x:f>
        <x:v>0.0012014172514052124</x:v>
      </x:c>
      <x:c r="P1072" s="10" t="n">
        <x:v>0.0009993992913742975</x:v>
      </x:c>
      <x:c r="Q1072" s="10" t="n">
        <x:v>-0.0005025040407306945</x:v>
      </x:c>
      <x:c r="R1072" s="10" t="n">
        <x:f>O1072-P1072-Q1072</x:f>
        <x:v>0.0007045220007616094</x:v>
      </x:c>
      <x:c r="S1072" s="9" t="n">
        <x:f>V1071</x:f>
        <x:v>18105.190339420486</x:v>
      </x:c>
      <x:c r="T1072" s="9" t="n">
        <x:f>S1072/(1+'回测计划'!$B$33)</x:f>
        <x:v>18096.142268286345</x:v>
      </x:c>
      <x:c r="U1072" s="9" t="n">
        <x:f>T1072*R1072</x:f>
        <x:v>12.749130356919824</x:v>
      </x:c>
      <x:c r="V1072" s="9" t="n">
        <x:f>S1072+U1072</x:f>
        <x:v>18117.939469777404</x:v>
      </x:c>
      <x:c r="W1072" s="2" t="n">
        <x:f>IF(N1072&gt;0,1,0)</x:f>
        <x:v>1</x:v>
      </x:c>
      <x:c r="X1072" s="2" t="n">
        <x:f>IF(U1072&gt;0,1,0)</x:f>
        <x:v>1</x:v>
      </x:c>
      <x:c r="Y1072" s="9" t="n">
        <x:f>MAX(U1072,0)</x:f>
        <x:v>12.749130356919824</x:v>
      </x:c>
      <x:c r="Z1072" s="9" t="n">
        <x:f>-MIN(U1072,0)</x:f>
        <x:v>0</x:v>
      </x:c>
    </x:row>
    <x:row r="1073" ht="23" customHeight="1">
      <x:c r="A1073" s="2" t="str">
        <x:v>4H-MOM-全期</x:v>
      </x:c>
      <x:c r="B1073" s="2" t="str">
        <x:v>4H</x:v>
      </x:c>
      <x:c r="C1073" s="2" t="str">
        <x:v>Momentum</x:v>
      </x:c>
      <x:c r="D1073" s="2" t="str">
        <x:v>全期</x:v>
      </x:c>
      <x:c r="E1073" s="2" t="n">
        <x:v>84</x:v>
      </x:c>
      <x:c r="F1073" s="2" t="str">
        <x:v>空</x:v>
      </x:c>
      <x:c r="G1073" s="11" t="n">
        <x:v>44921.50000000001</x:v>
      </x:c>
      <x:c r="H1073" s="11" t="n">
        <x:v>44921.666666666664</x:v>
      </x:c>
      <x:c r="I1073" s="11" t="n">
        <x:v>44923.333321759266</x:v>
      </x:c>
      <x:c r="J1073" s="9" t="n">
        <x:v>16836.7</x:v>
      </x:c>
      <x:c r="K1073" s="9" t="n">
        <x:v>16698.2</x:v>
      </x:c>
      <x:c r="L1073" s="9" t="n">
        <x:v>16833.33266</x:v>
      </x:c>
      <x:c r="M1073" s="9" t="n">
        <x:v>16701.53964</x:v>
      </x:c>
      <x:c r="N1073" s="10" t="n">
        <x:f>IF(F1073="多",1,-1)*(K1073/J1073-1)</x:f>
        <x:v>0.008226077556765854</x:v>
      </x:c>
      <x:c r="O1073" s="10" t="n">
        <x:f>IF(F1073="多",1,-1)*(M1073/L1073-1)</x:f>
        <x:v>0.007829288630003317</x:v>
      </x:c>
      <x:c r="P1073" s="10" t="n">
        <x:v>0.0009960853556849985</x:v>
      </x:c>
      <x:c r="Q1073" s="10" t="n">
        <x:v>-0.00014611139812169637</x:v>
      </x:c>
      <x:c r="R1073" s="10" t="n">
        <x:f>O1073-P1073-Q1073</x:f>
        <x:v>0.006979314672440015</x:v>
      </x:c>
      <x:c r="S1073" s="9" t="n">
        <x:f>V1072</x:f>
        <x:v>18117.939469777404</x:v>
      </x:c>
      <x:c r="T1073" s="9" t="n">
        <x:f>S1073/(1+'回测计划'!$B$33)</x:f>
        <x:v>18108.885027263772</x:v>
      </x:c>
      <x:c r="U1073" s="9" t="n">
        <x:f>T1073*R1073</x:f>
        <x:v>126.38760697231133</x:v>
      </x:c>
      <x:c r="V1073" s="9" t="n">
        <x:f>S1073+U1073</x:f>
        <x:v>18244.327076749716</x:v>
      </x:c>
      <x:c r="W1073" s="2" t="n">
        <x:f>IF(N1073&gt;0,1,0)</x:f>
        <x:v>1</x:v>
      </x:c>
      <x:c r="X1073" s="2" t="n">
        <x:f>IF(U1073&gt;0,1,0)</x:f>
        <x:v>1</x:v>
      </x:c>
      <x:c r="Y1073" s="9" t="n">
        <x:f>MAX(U1073,0)</x:f>
        <x:v>126.38760697231133</x:v>
      </x:c>
      <x:c r="Z1073" s="9" t="n">
        <x:f>-MIN(U1073,0)</x:f>
        <x:v>0</x:v>
      </x:c>
    </x:row>
    <x:row r="1074" ht="23" customHeight="1">
      <x:c r="A1074" s="2" t="str">
        <x:v>4H-MOM-全期</x:v>
      </x:c>
      <x:c r="B1074" s="2" t="str">
        <x:v>4H</x:v>
      </x:c>
      <x:c r="C1074" s="2" t="str">
        <x:v>Momentum</x:v>
      </x:c>
      <x:c r="D1074" s="2" t="str">
        <x:v>全期</x:v>
      </x:c>
      <x:c r="E1074" s="2" t="n">
        <x:v>85</x:v>
      </x:c>
      <x:c r="F1074" s="2" t="str">
        <x:v>多</x:v>
      </x:c>
      <x:c r="G1074" s="11" t="n">
        <x:v>44925.666666666664</x:v>
      </x:c>
      <x:c r="H1074" s="11" t="n">
        <x:v>44925.833333333336</x:v>
      </x:c>
      <x:c r="I1074" s="11" t="n">
        <x:v>44927.49998842592</x:v>
      </x:c>
      <x:c r="J1074" s="9" t="n">
        <x:v>16489.6</x:v>
      </x:c>
      <x:c r="K1074" s="9" t="n">
        <x:v>16529.3</x:v>
      </x:c>
      <x:c r="L1074" s="9" t="n">
        <x:v>16492.89792</x:v>
      </x:c>
      <x:c r="M1074" s="9" t="n">
        <x:v>16525.99414</x:v>
      </x:c>
      <x:c r="N1074" s="10" t="n">
        <x:f>IF(F1074="多",1,-1)*(K1074/J1074-1)</x:f>
        <x:v>0.002407578109838937</x:v>
      </x:c>
      <x:c r="O1074" s="10" t="n">
        <x:f>IF(F1074="多",1,-1)*(M1074/L1074-1)</x:f>
        <x:v>0.0020066952551658357</x:v>
      </x:c>
      <x:c r="P1074" s="10" t="n">
        <x:v>0.001001003347627583</x:v>
      </x:c>
      <x:c r="Q1074" s="10" t="n">
        <x:v>0.0005022580046381689</x:v>
      </x:c>
      <x:c r="R1074" s="10" t="n">
        <x:f>O1074-P1074-Q1074</x:f>
        <x:v>0.0005034339029000838</x:v>
      </x:c>
      <x:c r="S1074" s="9" t="n">
        <x:f>V1073</x:f>
        <x:v>18244.327076749716</x:v>
      </x:c>
      <x:c r="T1074" s="9" t="n">
        <x:f>S1074/(1+'回测计划'!$B$33)</x:f>
        <x:v>18235.20947201371</x:v>
      </x:c>
      <x:c r="U1074" s="9" t="n">
        <x:f>T1074*R1074</x:f>
        <x:v>9.180222674696438</x:v>
      </x:c>
      <x:c r="V1074" s="9" t="n">
        <x:f>S1074+U1074</x:f>
        <x:v>18253.50729942441</x:v>
      </x:c>
      <x:c r="W1074" s="2" t="n">
        <x:f>IF(N1074&gt;0,1,0)</x:f>
        <x:v>1</x:v>
      </x:c>
      <x:c r="X1074" s="2" t="n">
        <x:f>IF(U1074&gt;0,1,0)</x:f>
        <x:v>1</x:v>
      </x:c>
      <x:c r="Y1074" s="9" t="n">
        <x:f>MAX(U1074,0)</x:f>
        <x:v>9.180222674696438</x:v>
      </x:c>
      <x:c r="Z1074" s="9" t="n">
        <x:f>-MIN(U1074,0)</x:f>
        <x:v>0</x:v>
      </x:c>
    </x:row>
    <x:row r="1075" ht="23" customHeight="1">
      <x:c r="A1075" s="2" t="str">
        <x:v>4H-MOM-全期</x:v>
      </x:c>
      <x:c r="B1075" s="2" t="str">
        <x:v>4H</x:v>
      </x:c>
      <x:c r="C1075" s="2" t="str">
        <x:v>Momentum</x:v>
      </x:c>
      <x:c r="D1075" s="2" t="str">
        <x:v>全期</x:v>
      </x:c>
      <x:c r="E1075" s="2" t="n">
        <x:v>86</x:v>
      </x:c>
      <x:c r="F1075" s="2" t="str">
        <x:v>空</x:v>
      </x:c>
      <x:c r="G1075" s="11" t="n">
        <x:v>44944.166666666664</x:v>
      </x:c>
      <x:c r="H1075" s="11" t="n">
        <x:v>44944.333333333336</x:v>
      </x:c>
      <x:c r="I1075" s="11" t="n">
        <x:v>44945.99998842592</x:v>
      </x:c>
      <x:c r="J1075" s="9" t="n">
        <x:v>21130.8</x:v>
      </x:c>
      <x:c r="K1075" s="9" t="n">
        <x:v>20870.7</x:v>
      </x:c>
      <x:c r="L1075" s="9" t="n">
        <x:v>21126.57384</x:v>
      </x:c>
      <x:c r="M1075" s="9" t="n">
        <x:v>20874.87414</x:v>
      </x:c>
      <x:c r="N1075" s="10" t="n">
        <x:f>IF(F1075="多",1,-1)*(K1075/J1075-1)</x:f>
        <x:v>0.012309046510307176</x:v>
      </x:c>
      <x:c r="O1075" s="10" t="n">
        <x:f>IF(F1075="多",1,-1)*(M1075/L1075-1)</x:f>
        <x:v>0.011913891097828921</x:v>
      </x:c>
      <x:c r="P1075" s="10" t="n">
        <x:v>0.0009940430544510856</x:v>
      </x:c>
      <x:c r="Q1075" s="10" t="n">
        <x:v>-0.0004968737514893216</x:v>
      </x:c>
      <x:c r="R1075" s="10" t="n">
        <x:f>O1075-P1075-Q1075</x:f>
        <x:v>0.011416721794867158</x:v>
      </x:c>
      <x:c r="S1075" s="9" t="n">
        <x:f>V1074</x:f>
        <x:v>18253.50729942441</x:v>
      </x:c>
      <x:c r="T1075" s="9" t="n">
        <x:f>S1075/(1+'回测计划'!$B$33)</x:f>
        <x:v>18244.385106870977</x:v>
      </x:c>
      <x:c r="U1075" s="9" t="n">
        <x:f>T1075*R1075</x:f>
        <x:v>208.29106908356366</x:v>
      </x:c>
      <x:c r="V1075" s="9" t="n">
        <x:f>S1075+U1075</x:f>
        <x:v>18461.798368507974</x:v>
      </x:c>
      <x:c r="W1075" s="2" t="n">
        <x:f>IF(N1075&gt;0,1,0)</x:f>
        <x:v>1</x:v>
      </x:c>
      <x:c r="X1075" s="2" t="n">
        <x:f>IF(U1075&gt;0,1,0)</x:f>
        <x:v>1</x:v>
      </x:c>
      <x:c r="Y1075" s="9" t="n">
        <x:f>MAX(U1075,0)</x:f>
        <x:v>208.29106908356366</x:v>
      </x:c>
      <x:c r="Z1075" s="9" t="n">
        <x:f>-MIN(U1075,0)</x:f>
        <x:v>0</x:v>
      </x:c>
    </x:row>
    <x:row r="1076" ht="23" customHeight="1">
      <x:c r="A1076" s="2" t="str">
        <x:v>4H-MOM-全期</x:v>
      </x:c>
      <x:c r="B1076" s="2" t="str">
        <x:v>4H</x:v>
      </x:c>
      <x:c r="C1076" s="2" t="str">
        <x:v>Momentum</x:v>
      </x:c>
      <x:c r="D1076" s="2" t="str">
        <x:v>全期</x:v>
      </x:c>
      <x:c r="E1076" s="2" t="n">
        <x:v>87</x:v>
      </x:c>
      <x:c r="F1076" s="2" t="str">
        <x:v>空</x:v>
      </x:c>
      <x:c r="G1076" s="11" t="n">
        <x:v>44956.166666666664</x:v>
      </x:c>
      <x:c r="H1076" s="11" t="n">
        <x:v>44956.333333333336</x:v>
      </x:c>
      <x:c r="I1076" s="11" t="n">
        <x:v>44957.99998842592</x:v>
      </x:c>
      <x:c r="J1076" s="9" t="n">
        <x:v>23740.2</x:v>
      </x:c>
      <x:c r="K1076" s="9" t="n">
        <x:v>23113.9</x:v>
      </x:c>
      <x:c r="L1076" s="9" t="n">
        <x:v>23735.451960000002</x:v>
      </x:c>
      <x:c r="M1076" s="9" t="n">
        <x:v>23118.52278</x:v>
      </x:c>
      <x:c r="N1076" s="10" t="n">
        <x:f>IF(F1076="多",1,-1)*(K1076/J1076-1)</x:f>
        <x:v>0.02638141211952716</x:v>
      </x:c>
      <x:c r="O1076" s="10" t="n">
        <x:f>IF(F1076="多",1,-1)*(M1076/L1076-1)</x:f>
        <x:v>0.025991886779307083</x:v>
      </x:c>
      <x:c r="P1076" s="10" t="n">
        <x:v>0.0009870040566103465</x:v>
      </x:c>
      <x:c r="Q1076" s="10" t="n">
        <x:v>-0.0004902135429991701</x:v>
      </x:c>
      <x:c r="R1076" s="10" t="n">
        <x:f>O1076-P1076-Q1076</x:f>
        <x:v>0.025495096265695905</x:v>
      </x:c>
      <x:c r="S1076" s="9" t="n">
        <x:f>V1075</x:f>
        <x:v>18461.798368507974</x:v>
      </x:c>
      <x:c r="T1076" s="9" t="n">
        <x:f>S1076/(1+'回测计划'!$B$33)</x:f>
        <x:v>18452.57208246674</x:v>
      </x:c>
      <x:c r="U1076" s="9" t="n">
        <x:f>T1076*R1076</x:f>
        <x:v>470.4501015921823</x:v>
      </x:c>
      <x:c r="V1076" s="9" t="n">
        <x:f>S1076+U1076</x:f>
        <x:v>18932.248470100156</x:v>
      </x:c>
      <x:c r="W1076" s="2" t="n">
        <x:f>IF(N1076&gt;0,1,0)</x:f>
        <x:v>1</x:v>
      </x:c>
      <x:c r="X1076" s="2" t="n">
        <x:f>IF(U1076&gt;0,1,0)</x:f>
        <x:v>1</x:v>
      </x:c>
      <x:c r="Y1076" s="9" t="n">
        <x:f>MAX(U1076,0)</x:f>
        <x:v>470.4501015921823</x:v>
      </x:c>
      <x:c r="Z1076" s="9" t="n">
        <x:f>-MIN(U1076,0)</x:f>
        <x:v>0</x:v>
      </x:c>
    </x:row>
    <x:row r="1077" ht="23" customHeight="1">
      <x:c r="A1077" s="2" t="str">
        <x:v>4H-MOM-全期</x:v>
      </x:c>
      <x:c r="B1077" s="2" t="str">
        <x:v>4H</x:v>
      </x:c>
      <x:c r="C1077" s="2" t="str">
        <x:v>Momentum</x:v>
      </x:c>
      <x:c r="D1077" s="2" t="str">
        <x:v>全期</x:v>
      </x:c>
      <x:c r="E1077" s="2" t="n">
        <x:v>88</x:v>
      </x:c>
      <x:c r="F1077" s="2" t="str">
        <x:v>多</x:v>
      </x:c>
      <x:c r="G1077" s="11" t="n">
        <x:v>44966.50000000001</x:v>
      </x:c>
      <x:c r="H1077" s="11" t="n">
        <x:v>44966.666666666664</x:v>
      </x:c>
      <x:c r="I1077" s="11" t="n">
        <x:v>44968.333321759266</x:v>
      </x:c>
      <x:c r="J1077" s="9" t="n">
        <x:v>22668.8</x:v>
      </x:c>
      <x:c r="K1077" s="9" t="n">
        <x:v>21618.6</x:v>
      </x:c>
      <x:c r="L1077" s="9" t="n">
        <x:v>22673.333759999998</x:v>
      </x:c>
      <x:c r="M1077" s="9" t="n">
        <x:v>21614.27628</x:v>
      </x:c>
      <x:c r="N1077" s="10" t="n">
        <x:f>IF(F1077="多",1,-1)*(K1077/J1077-1)</x:f>
        <x:v>-0.04632799265951448</x:v>
      </x:c>
      <x:c r="O1077" s="10" t="n">
        <x:f>IF(F1077="多",1,-1)*(M1077/L1077-1)</x:f>
        <x:v>-0.04670938518394574</x:v>
      </x:c>
      <x:c r="P1077" s="10" t="n">
        <x:v>0.0009766453074080271</x:v>
      </x:c>
      <x:c r="Q1077" s="10" t="n">
        <x:v>0.0004878717932302377</x:v>
      </x:c>
      <x:c r="R1077" s="10" t="n">
        <x:f>O1077-P1077-Q1077</x:f>
        <x:v>-0.04817390228458401</x:v>
      </x:c>
      <x:c r="S1077" s="9" t="n">
        <x:f>V1076</x:f>
        <x:v>18932.248470100156</x:v>
      </x:c>
      <x:c r="T1077" s="9" t="n">
        <x:f>S1077/(1+'回测计划'!$B$33)</x:f>
        <x:v>18922.787076561875</x:v>
      </x:c>
      <x:c r="U1077" s="9" t="n">
        <x:f>T1077*R1077</x:f>
        <x:v>-911.5844955782809</x:v>
      </x:c>
      <x:c r="V1077" s="9" t="n">
        <x:f>S1077+U1077</x:f>
        <x:v>18020.663974521874</x:v>
      </x:c>
      <x:c r="W1077" s="2" t="n">
        <x:f>IF(N1077&gt;0,1,0)</x:f>
        <x:v>0</x:v>
      </x:c>
      <x:c r="X1077" s="2" t="n">
        <x:f>IF(U1077&gt;0,1,0)</x:f>
        <x:v>0</x:v>
      </x:c>
      <x:c r="Y1077" s="9" t="n">
        <x:f>MAX(U1077,0)</x:f>
        <x:v>0</x:v>
      </x:c>
      <x:c r="Z1077" s="9" t="n">
        <x:f>-MIN(U1077,0)</x:f>
        <x:v>911.5844955782809</x:v>
      </x:c>
    </x:row>
    <x:row r="1078" ht="23" customHeight="1">
      <x:c r="A1078" s="2" t="str">
        <x:v>4H-MOM-全期</x:v>
      </x:c>
      <x:c r="B1078" s="2" t="str">
        <x:v>4H</x:v>
      </x:c>
      <x:c r="C1078" s="2" t="str">
        <x:v>Momentum</x:v>
      </x:c>
      <x:c r="D1078" s="2" t="str">
        <x:v>全期</x:v>
      </x:c>
      <x:c r="E1078" s="2" t="n">
        <x:v>89</x:v>
      </x:c>
      <x:c r="F1078" s="2" t="str">
        <x:v>空</x:v>
      </x:c>
      <x:c r="G1078" s="11" t="n">
        <x:v>44978.00000000001</x:v>
      </x:c>
      <x:c r="H1078" s="11" t="n">
        <x:v>44978.166666666664</x:v>
      </x:c>
      <x:c r="I1078" s="11" t="n">
        <x:v>44979.833321759266</x:v>
      </x:c>
      <x:c r="J1078" s="9" t="n">
        <x:v>24878.4</x:v>
      </x:c>
      <x:c r="K1078" s="9" t="n">
        <x:v>24156.4</x:v>
      </x:c>
      <x:c r="L1078" s="9" t="n">
        <x:v>24873.424320000002</x:v>
      </x:c>
      <x:c r="M1078" s="9" t="n">
        <x:v>24161.23128</x:v>
      </x:c>
      <x:c r="N1078" s="10" t="n">
        <x:f>IF(F1078="多",1,-1)*(K1078/J1078-1)</x:f>
        <x:v>0.0290211589169721</x:v>
      </x:c>
      <x:c r="O1078" s="10" t="n">
        <x:f>IF(F1078="多",1,-1)*(M1078/L1078-1)</x:f>
        <x:v>0.02863268968669297</x:v>
      </x:c>
      <x:c r="P1078" s="10" t="n">
        <x:v>0.0009856836551566535</x:v>
      </x:c>
      <x:c r="Q1078" s="10" t="n">
        <x:v>-0.0004941470801072955</x:v>
      </x:c>
      <x:c r="R1078" s="10" t="n">
        <x:f>O1078-P1078-Q1078</x:f>
        <x:v>0.028141153111643613</x:v>
      </x:c>
      <x:c r="S1078" s="9" t="n">
        <x:f>V1077</x:f>
        <x:v>18020.663974521874</x:v>
      </x:c>
      <x:c r="T1078" s="9" t="n">
        <x:f>S1078/(1+'回测计划'!$B$33)</x:f>
        <x:v>18011.65814544915</x:v>
      </x:c>
      <x:c r="U1078" s="9" t="n">
        <x:f>T1078*R1078</x:f>
        <x:v>506.86882966566736</x:v>
      </x:c>
      <x:c r="V1078" s="9" t="n">
        <x:f>S1078+U1078</x:f>
        <x:v>18527.53280418754</x:v>
      </x:c>
      <x:c r="W1078" s="2" t="n">
        <x:f>IF(N1078&gt;0,1,0)</x:f>
        <x:v>1</x:v>
      </x:c>
      <x:c r="X1078" s="2" t="n">
        <x:f>IF(U1078&gt;0,1,0)</x:f>
        <x:v>1</x:v>
      </x:c>
      <x:c r="Y1078" s="9" t="n">
        <x:f>MAX(U1078,0)</x:f>
        <x:v>506.86882966566736</x:v>
      </x:c>
      <x:c r="Z1078" s="9" t="n">
        <x:f>-MIN(U1078,0)</x:f>
        <x:v>0</x:v>
      </x:c>
    </x:row>
    <x:row r="1079" ht="23" customHeight="1">
      <x:c r="A1079" s="2" t="str">
        <x:v>4H-MOM-全期</x:v>
      </x:c>
      <x:c r="B1079" s="2" t="str">
        <x:v>4H</x:v>
      </x:c>
      <x:c r="C1079" s="2" t="str">
        <x:v>Momentum</x:v>
      </x:c>
      <x:c r="D1079" s="2" t="str">
        <x:v>全期</x:v>
      </x:c>
      <x:c r="E1079" s="2" t="n">
        <x:v>90</x:v>
      </x:c>
      <x:c r="F1079" s="2" t="str">
        <x:v>多</x:v>
      </x:c>
      <x:c r="G1079" s="11" t="n">
        <x:v>44993.666666666664</x:v>
      </x:c>
      <x:c r="H1079" s="11" t="n">
        <x:v>44993.833333333336</x:v>
      </x:c>
      <x:c r="I1079" s="11" t="n">
        <x:v>44995.49998842592</x:v>
      </x:c>
      <x:c r="J1079" s="9" t="n">
        <x:v>22061.1</x:v>
      </x:c>
      <x:c r="K1079" s="9" t="n">
        <x:v>20042.1</x:v>
      </x:c>
      <x:c r="L1079" s="9" t="n">
        <x:v>22065.512219999997</x:v>
      </x:c>
      <x:c r="M1079" s="9" t="n">
        <x:v>20038.09158</x:v>
      </x:c>
      <x:c r="N1079" s="10" t="n">
        <x:f>IF(F1079="多",1,-1)*(K1079/J1079-1)</x:f>
        <x:v>-0.09151855528509456</x:v>
      </x:c>
      <x:c r="O1079" s="10" t="n">
        <x:f>IF(F1079="多",1,-1)*(M1079/L1079-1)</x:f>
        <x:v>-0.0918818751989976</x:v>
      </x:c>
      <x:c r="P1079" s="10" t="n">
        <x:v>0.0009540590624005013</x:v>
      </x:c>
      <x:c r="Q1079" s="10" t="n">
        <x:v>0.00031290140700833717</x:v>
      </x:c>
      <x:c r="R1079" s="10" t="n">
        <x:f>O1079-P1079-Q1079</x:f>
        <x:v>-0.09314883566840643</x:v>
      </x:c>
      <x:c r="S1079" s="9" t="n">
        <x:f>V1078</x:f>
        <x:v>18527.53280418754</x:v>
      </x:c>
      <x:c r="T1079" s="9" t="n">
        <x:f>S1079/(1+'回测计划'!$B$33)</x:f>
        <x:v>18518.273667353864</x:v>
      </x:c>
      <x:c r="U1079" s="9" t="n">
        <x:f>T1079*R1079</x:f>
        <x:v>-1724.9556307029231</x:v>
      </x:c>
      <x:c r="V1079" s="9" t="n">
        <x:f>S1079+U1079</x:f>
        <x:v>16802.577173484617</x:v>
      </x:c>
      <x:c r="W1079" s="2" t="n">
        <x:f>IF(N1079&gt;0,1,0)</x:f>
        <x:v>0</x:v>
      </x:c>
      <x:c r="X1079" s="2" t="n">
        <x:f>IF(U1079&gt;0,1,0)</x:f>
        <x:v>0</x:v>
      </x:c>
      <x:c r="Y1079" s="9" t="n">
        <x:f>MAX(U1079,0)</x:f>
        <x:v>0</x:v>
      </x:c>
      <x:c r="Z1079" s="9" t="n">
        <x:f>-MIN(U1079,0)</x:f>
        <x:v>1724.9556307029231</x:v>
      </x:c>
    </x:row>
    <x:row r="1080" ht="23" customHeight="1">
      <x:c r="A1080" s="2" t="str">
        <x:v>4H-MOM-全期</x:v>
      </x:c>
      <x:c r="B1080" s="2" t="str">
        <x:v>4H</x:v>
      </x:c>
      <x:c r="C1080" s="2" t="str">
        <x:v>Momentum</x:v>
      </x:c>
      <x:c r="D1080" s="2" t="str">
        <x:v>全期</x:v>
      </x:c>
      <x:c r="E1080" s="2" t="n">
        <x:v>91</x:v>
      </x:c>
      <x:c r="F1080" s="2" t="str">
        <x:v>空</x:v>
      </x:c>
      <x:c r="G1080" s="11" t="n">
        <x:v>45002.833333333336</x:v>
      </x:c>
      <x:c r="H1080" s="11" t="n">
        <x:v>45003.00000000001</x:v>
      </x:c>
      <x:c r="I1080" s="11" t="n">
        <x:v>45004.666655092595</x:v>
      </x:c>
      <x:c r="J1080" s="9" t="n">
        <x:v>26412.7</x:v>
      </x:c>
      <x:c r="K1080" s="9" t="n">
        <x:v>26963.4</x:v>
      </x:c>
      <x:c r="L1080" s="9" t="n">
        <x:v>26407.41746</x:v>
      </x:c>
      <x:c r="M1080" s="9" t="n">
        <x:v>26968.792680000002</x:v>
      </x:c>
      <x:c r="N1080" s="10" t="n">
        <x:f>IF(F1080="多",1,-1)*(K1080/J1080-1)</x:f>
        <x:v>-0.02084981845854461</x:v>
      </x:c>
      <x:c r="O1080" s="10" t="n">
        <x:f>IF(F1080="多",1,-1)*(M1080/L1080-1)</x:f>
        <x:v>-0.021258240070250345</x:v>
      </x:c>
      <x:c r="P1080" s="10" t="n">
        <x:v>0.0010106291200351252</x:v>
      </x:c>
      <x:c r="Q1080" s="10" t="n">
        <x:v>-0.0005122591037343348</x:v>
      </x:c>
      <x:c r="R1080" s="10" t="n">
        <x:f>O1080-P1080-Q1080</x:f>
        <x:v>-0.021756610086551137</x:v>
      </x:c>
      <x:c r="S1080" s="9" t="n">
        <x:f>V1079</x:f>
        <x:v>16802.577173484617</x:v>
      </x:c>
      <x:c r="T1080" s="9" t="n">
        <x:f>S1080/(1+'回测计划'!$B$33)</x:f>
        <x:v>16794.180083442898</x:v>
      </x:c>
      <x:c r="U1080" s="9" t="n">
        <x:f>T1080*R1080</x:f>
        <x:v>-365.38442779878994</x:v>
      </x:c>
      <x:c r="V1080" s="9" t="n">
        <x:f>S1080+U1080</x:f>
        <x:v>16437.19274568583</x:v>
      </x:c>
      <x:c r="W1080" s="2" t="n">
        <x:f>IF(N1080&gt;0,1,0)</x:f>
        <x:v>0</x:v>
      </x:c>
      <x:c r="X1080" s="2" t="n">
        <x:f>IF(U1080&gt;0,1,0)</x:f>
        <x:v>0</x:v>
      </x:c>
      <x:c r="Y1080" s="9" t="n">
        <x:f>MAX(U1080,0)</x:f>
        <x:v>0</x:v>
      </x:c>
      <x:c r="Z1080" s="9" t="n">
        <x:f>-MIN(U1080,0)</x:f>
        <x:v>365.38442779878994</x:v>
      </x:c>
    </x:row>
    <x:row r="1081" ht="23" customHeight="1">
      <x:c r="A1081" s="2" t="str">
        <x:v>4H-MOM-全期</x:v>
      </x:c>
      <x:c r="B1081" s="2" t="str">
        <x:v>4H</x:v>
      </x:c>
      <x:c r="C1081" s="2" t="str">
        <x:v>Momentum</x:v>
      </x:c>
      <x:c r="D1081" s="2" t="str">
        <x:v>全期</x:v>
      </x:c>
      <x:c r="E1081" s="2" t="n">
        <x:v>92</x:v>
      </x:c>
      <x:c r="F1081" s="2" t="str">
        <x:v>空</x:v>
      </x:c>
      <x:c r="G1081" s="11" t="n">
        <x:v>45005.166666666664</x:v>
      </x:c>
      <x:c r="H1081" s="11" t="n">
        <x:v>45005.333333333336</x:v>
      </x:c>
      <x:c r="I1081" s="11" t="n">
        <x:v>45006.99998842592</x:v>
      </x:c>
      <x:c r="J1081" s="9" t="n">
        <x:v>27955.8</x:v>
      </x:c>
      <x:c r="K1081" s="9" t="n">
        <x:v>28028.7</x:v>
      </x:c>
      <x:c r="L1081" s="9" t="n">
        <x:v>27950.20884</x:v>
      </x:c>
      <x:c r="M1081" s="9" t="n">
        <x:v>28034.30574</x:v>
      </x:c>
      <x:c r="N1081" s="10" t="n">
        <x:f>IF(F1081="多",1,-1)*(K1081/J1081-1)</x:f>
        <x:v>-0.002607687850106233</x:v>
      </x:c>
      <x:c r="O1081" s="10" t="n">
        <x:f>IF(F1081="多",1,-1)*(M1081/L1081-1)</x:f>
        <x:v>-0.003008811149906254</x:v>
      </x:c>
      <x:c r="P1081" s="10" t="n">
        <x:v>0.0010015044055749532</x:v>
      </x:c>
      <x:c r="Q1081" s="10" t="n">
        <x:v>-0.00038337052400359183</x:v>
      </x:c>
      <x:c r="R1081" s="10" t="n">
        <x:f>O1081-P1081-Q1081</x:f>
        <x:v>-0.0036269450314776156</x:v>
      </x:c>
      <x:c r="S1081" s="9" t="n">
        <x:f>V1080</x:f>
        <x:v>16437.19274568583</x:v>
      </x:c>
      <x:c r="T1081" s="9" t="n">
        <x:f>S1081/(1+'回测计划'!$B$33)</x:f>
        <x:v>16428.97825655755</x:v>
      </x:c>
      <x:c r="U1081" s="9" t="n">
        <x:f>T1081*R1081</x:f>
        <x:v>-59.58700105987519</x:v>
      </x:c>
      <x:c r="V1081" s="9" t="n">
        <x:f>S1081+U1081</x:f>
        <x:v>16377.605744625953</x:v>
      </x:c>
      <x:c r="W1081" s="2" t="n">
        <x:f>IF(N1081&gt;0,1,0)</x:f>
        <x:v>0</x:v>
      </x:c>
      <x:c r="X1081" s="2" t="n">
        <x:f>IF(U1081&gt;0,1,0)</x:f>
        <x:v>0</x:v>
      </x:c>
      <x:c r="Y1081" s="9" t="n">
        <x:f>MAX(U1081,0)</x:f>
        <x:v>0</x:v>
      </x:c>
      <x:c r="Z1081" s="9" t="n">
        <x:f>-MIN(U1081,0)</x:f>
        <x:v>59.58700105987519</x:v>
      </x:c>
    </x:row>
    <x:row r="1082" ht="23" customHeight="1">
      <x:c r="A1082" s="2" t="str">
        <x:v>4H-MOM-全期</x:v>
      </x:c>
      <x:c r="B1082" s="2" t="str">
        <x:v>4H</x:v>
      </x:c>
      <x:c r="C1082" s="2" t="str">
        <x:v>Momentum</x:v>
      </x:c>
      <x:c r="D1082" s="2" t="str">
        <x:v>全期</x:v>
      </x:c>
      <x:c r="E1082" s="2" t="n">
        <x:v>93</x:v>
      </x:c>
      <x:c r="F1082" s="2" t="str">
        <x:v>多</x:v>
      </x:c>
      <x:c r="G1082" s="11" t="n">
        <x:v>45013.00000000001</x:v>
      </x:c>
      <x:c r="H1082" s="11" t="n">
        <x:v>45013.166666666664</x:v>
      </x:c>
      <x:c r="I1082" s="11" t="n">
        <x:v>45014.833321759266</x:v>
      </x:c>
      <x:c r="J1082" s="9" t="n">
        <x:v>26956.9</x:v>
      </x:c>
      <x:c r="K1082" s="9" t="n">
        <x:v>28347.5</x:v>
      </x:c>
      <x:c r="L1082" s="9" t="n">
        <x:v>26962.291380000002</x:v>
      </x:c>
      <x:c r="M1082" s="9" t="n">
        <x:v>28341.8305</x:v>
      </x:c>
      <x:c r="N1082" s="10" t="n">
        <x:f>IF(F1082="多",1,-1)*(K1082/J1082-1)</x:f>
        <x:v>0.05158605032477759</x:v>
      </x:c>
      <x:c r="O1082" s="10" t="n">
        <x:f>IF(F1082="多",1,-1)*(M1082/L1082-1)</x:f>
        <x:v>0.051165500014709764</x:v>
      </x:c>
      <x:c r="P1082" s="10" t="n">
        <x:v>0.001025582750007355</x:v>
      </x:c>
      <x:c r="Q1082" s="10" t="n">
        <x:v>0.00020755155958853343</x:v>
      </x:c>
      <x:c r="R1082" s="10" t="n">
        <x:f>O1082-P1082-Q1082</x:f>
        <x:v>0.049932365705113876</x:v>
      </x:c>
      <x:c r="S1082" s="9" t="n">
        <x:f>V1081</x:f>
        <x:v>16377.605744625953</x:v>
      </x:c>
      <x:c r="T1082" s="9" t="n">
        <x:f>S1082/(1+'回测计划'!$B$33)</x:f>
        <x:v>16369.4210341089</x:v>
      </x:c>
      <x:c r="U1082" s="9" t="n">
        <x:f>T1082*R1082</x:f>
        <x:v>817.363917456109</x:v>
      </x:c>
      <x:c r="V1082" s="9" t="n">
        <x:f>S1082+U1082</x:f>
        <x:v>17194.96966208206</x:v>
      </x:c>
      <x:c r="W1082" s="2" t="n">
        <x:f>IF(N1082&gt;0,1,0)</x:f>
        <x:v>1</x:v>
      </x:c>
      <x:c r="X1082" s="2" t="n">
        <x:f>IF(U1082&gt;0,1,0)</x:f>
        <x:v>1</x:v>
      </x:c>
      <x:c r="Y1082" s="9" t="n">
        <x:f>MAX(U1082,0)</x:f>
        <x:v>817.363917456109</x:v>
      </x:c>
      <x:c r="Z1082" s="9" t="n">
        <x:f>-MIN(U1082,0)</x:f>
        <x:v>0</x:v>
      </x:c>
    </x:row>
    <x:row r="1083" ht="23" customHeight="1">
      <x:c r="A1083" s="2" t="str">
        <x:v>4H-MOM-全期</x:v>
      </x:c>
      <x:c r="B1083" s="2" t="str">
        <x:v>4H</x:v>
      </x:c>
      <x:c r="C1083" s="2" t="str">
        <x:v>Momentum</x:v>
      </x:c>
      <x:c r="D1083" s="2" t="str">
        <x:v>全期</x:v>
      </x:c>
      <x:c r="E1083" s="2" t="n">
        <x:v>94</x:v>
      </x:c>
      <x:c r="F1083" s="2" t="str">
        <x:v>空</x:v>
      </x:c>
      <x:c r="G1083" s="11" t="n">
        <x:v>45030.00000000001</x:v>
      </x:c>
      <x:c r="H1083" s="11" t="n">
        <x:v>45030.166666666664</x:v>
      </x:c>
      <x:c r="I1083" s="11" t="n">
        <x:v>45031.833321759266</x:v>
      </x:c>
      <x:c r="J1083" s="9" t="n">
        <x:v>30323</x:v>
      </x:c>
      <x:c r="K1083" s="9" t="n">
        <x:v>30371</x:v>
      </x:c>
      <x:c r="L1083" s="9" t="n">
        <x:v>30316.935400000002</x:v>
      </x:c>
      <x:c r="M1083" s="9" t="n">
        <x:v>30377.0742</x:v>
      </x:c>
      <x:c r="N1083" s="10" t="n">
        <x:f>IF(F1083="多",1,-1)*(K1083/J1083-1)</x:f>
        <x:v>-0.0015829568314480458</x:v>
      </x:c>
      <x:c r="O1083" s="10" t="n">
        <x:f>IF(F1083="多",1,-1)*(M1083/L1083-1)</x:f>
        <x:v>-0.0019836701568456405</x:v>
      </x:c>
      <x:c r="P1083" s="10" t="n">
        <x:v>0.0010009918350784228</x:v>
      </x:c>
      <x:c r="Q1083" s="10" t="n">
        <x:v>-0.00016921631429155497</x:v>
      </x:c>
      <x:c r="R1083" s="10" t="n">
        <x:f>O1083-P1083-Q1083</x:f>
        <x:v>-0.0028154456776325085</x:v>
      </x:c>
      <x:c r="S1083" s="9" t="n">
        <x:f>V1082</x:f>
        <x:v>17194.96966208206</x:v>
      </x:c>
      <x:c r="T1083" s="9" t="n">
        <x:f>S1083/(1+'回测计划'!$B$33)</x:f>
        <x:v>17186.37647384514</x:v>
      </x:c>
      <x:c r="U1083" s="9" t="n">
        <x:f>T1083*R1083</x:f>
        <x:v>-48.38730935745233</x:v>
      </x:c>
      <x:c r="V1083" s="9" t="n">
        <x:f>S1083+U1083</x:f>
        <x:v>17146.58235272461</x:v>
      </x:c>
      <x:c r="W1083" s="2" t="n">
        <x:f>IF(N1083&gt;0,1,0)</x:f>
        <x:v>0</x:v>
      </x:c>
      <x:c r="X1083" s="2" t="n">
        <x:f>IF(U1083&gt;0,1,0)</x:f>
        <x:v>0</x:v>
      </x:c>
      <x:c r="Y1083" s="9" t="n">
        <x:f>MAX(U1083,0)</x:f>
        <x:v>0</x:v>
      </x:c>
      <x:c r="Z1083" s="9" t="n">
        <x:f>-MIN(U1083,0)</x:f>
        <x:v>48.38730935745233</x:v>
      </x:c>
    </x:row>
    <x:row r="1084" ht="23" customHeight="1">
      <x:c r="A1084" s="2" t="str">
        <x:v>4H-MOM-全期</x:v>
      </x:c>
      <x:c r="B1084" s="2" t="str">
        <x:v>4H</x:v>
      </x:c>
      <x:c r="C1084" s="2" t="str">
        <x:v>Momentum</x:v>
      </x:c>
      <x:c r="D1084" s="2" t="str">
        <x:v>全期</x:v>
      </x:c>
      <x:c r="E1084" s="2" t="n">
        <x:v>95</x:v>
      </x:c>
      <x:c r="F1084" s="2" t="str">
        <x:v>多</x:v>
      </x:c>
      <x:c r="G1084" s="11" t="n">
        <x:v>45058.166666666664</x:v>
      </x:c>
      <x:c r="H1084" s="11" t="n">
        <x:v>45058.333333333336</x:v>
      </x:c>
      <x:c r="I1084" s="11" t="n">
        <x:v>45059.99998842592</x:v>
      </x:c>
      <x:c r="J1084" s="9" t="n">
        <x:v>26956.4</x:v>
      </x:c>
      <x:c r="K1084" s="9" t="n">
        <x:v>26802</x:v>
      </x:c>
      <x:c r="L1084" s="9" t="n">
        <x:v>26961.79128</x:v>
      </x:c>
      <x:c r="M1084" s="9" t="n">
        <x:v>26796.639600000002</x:v>
      </x:c>
      <x:c r="N1084" s="10" t="n">
        <x:f>IF(F1084="多",1,-1)*(K1084/J1084-1)</x:f>
        <x:v>-0.005727767802822359</x:v>
      </x:c>
      <x:c r="O1084" s="10" t="n">
        <x:f>IF(F1084="多",1,-1)*(M1084/L1084-1)</x:f>
        <x:v>-0.00612539716982774</x:v>
      </x:c>
      <x:c r="P1084" s="10" t="n">
        <x:v>0.0009969373014150863</x:v>
      </x:c>
      <x:c r="Q1084" s="10" t="n">
        <x:v>0.00015527679301887846</x:v>
      </x:c>
      <x:c r="R1084" s="10" t="n">
        <x:f>O1084-P1084-Q1084</x:f>
        <x:v>-0.007277611264261704</x:v>
      </x:c>
      <x:c r="S1084" s="9" t="n">
        <x:f>V1083</x:f>
        <x:v>17146.58235272461</x:v>
      </x:c>
      <x:c r="T1084" s="9" t="n">
        <x:f>S1084/(1+'回测计划'!$B$33)</x:f>
        <x:v>17138.013346051586</x:v>
      </x:c>
      <x:c r="U1084" s="9" t="n">
        <x:f>T1084*R1084</x:f>
        <x:v>-124.72379897429245</x:v>
      </x:c>
      <x:c r="V1084" s="9" t="n">
        <x:f>S1084+U1084</x:f>
        <x:v>17021.858553750317</x:v>
      </x:c>
      <x:c r="W1084" s="2" t="n">
        <x:f>IF(N1084&gt;0,1,0)</x:f>
        <x:v>0</x:v>
      </x:c>
      <x:c r="X1084" s="2" t="n">
        <x:f>IF(U1084&gt;0,1,0)</x:f>
        <x:v>0</x:v>
      </x:c>
      <x:c r="Y1084" s="9" t="n">
        <x:f>MAX(U1084,0)</x:f>
        <x:v>0</x:v>
      </x:c>
      <x:c r="Z1084" s="9" t="n">
        <x:f>-MIN(U1084,0)</x:f>
        <x:v>124.72379897429245</x:v>
      </x:c>
    </x:row>
    <x:row r="1085" ht="23" customHeight="1">
      <x:c r="A1085" s="2" t="str">
        <x:v>4H-MOM-全期</x:v>
      </x:c>
      <x:c r="B1085" s="2" t="str">
        <x:v>4H</x:v>
      </x:c>
      <x:c r="C1085" s="2" t="str">
        <x:v>Momentum</x:v>
      </x:c>
      <x:c r="D1085" s="2" t="str">
        <x:v>全期</x:v>
      </x:c>
      <x:c r="E1085" s="2" t="n">
        <x:v>96</x:v>
      </x:c>
      <x:c r="F1085" s="2" t="str">
        <x:v>多</x:v>
      </x:c>
      <x:c r="G1085" s="11" t="n">
        <x:v>45071.166666666664</x:v>
      </x:c>
      <x:c r="H1085" s="11" t="n">
        <x:v>45071.333333333336</x:v>
      </x:c>
      <x:c r="I1085" s="11" t="n">
        <x:v>45072.99998842592</x:v>
      </x:c>
      <x:c r="J1085" s="9" t="n">
        <x:v>26313.9</x:v>
      </x:c>
      <x:c r="K1085" s="9" t="n">
        <x:v>26737.5</x:v>
      </x:c>
      <x:c r="L1085" s="9" t="n">
        <x:v>26319.162780000002</x:v>
      </x:c>
      <x:c r="M1085" s="9" t="n">
        <x:v>26732.1525</x:v>
      </x:c>
      <x:c r="N1085" s="10" t="n">
        <x:f>IF(F1085="多",1,-1)*(K1085/J1085-1)</x:f>
        <x:v>0.016097955833228816</x:v>
      </x:c>
      <x:c r="O1085" s="10" t="n">
        <x:f>IF(F1085="多",1,-1)*(M1085/L1085-1)</x:f>
        <x:v>0.01569159792247765</x:v>
      </x:c>
      <x:c r="P1085" s="10" t="n">
        <x:v>0.0010078457989612388</x:v>
      </x:c>
      <x:c r="Q1085" s="10" t="n">
        <x:v>0.0003958485223517778</x:v>
      </x:c>
      <x:c r="R1085" s="10" t="n">
        <x:f>O1085-P1085-Q1085</x:f>
        <x:v>0.014287903601164635</x:v>
      </x:c>
      <x:c r="S1085" s="9" t="n">
        <x:f>V1084</x:f>
        <x:v>17021.858553750317</x:v>
      </x:c>
      <x:c r="T1085" s="9" t="n">
        <x:f>S1085/(1+'回测计划'!$B$33)</x:f>
        <x:v>17013.351877811412</x:v>
      </x:c>
      <x:c r="U1085" s="9" t="n">
        <x:f>T1085*R1085</x:f>
        <x:v>243.08513156286278</x:v>
      </x:c>
      <x:c r="V1085" s="9" t="n">
        <x:f>S1085+U1085</x:f>
        <x:v>17264.94368531318</x:v>
      </x:c>
      <x:c r="W1085" s="2" t="n">
        <x:f>IF(N1085&gt;0,1,0)</x:f>
        <x:v>1</x:v>
      </x:c>
      <x:c r="X1085" s="2" t="n">
        <x:f>IF(U1085&gt;0,1,0)</x:f>
        <x:v>1</x:v>
      </x:c>
      <x:c r="Y1085" s="9" t="n">
        <x:f>MAX(U1085,0)</x:f>
        <x:v>243.08513156286278</x:v>
      </x:c>
      <x:c r="Z1085" s="9" t="n">
        <x:f>-MIN(U1085,0)</x:f>
        <x:v>0</x:v>
      </x:c>
    </x:row>
    <x:row r="1086" ht="23" customHeight="1">
      <x:c r="A1086" s="2" t="str">
        <x:v>4H-MOM-全期</x:v>
      </x:c>
      <x:c r="B1086" s="2" t="str">
        <x:v>4H</x:v>
      </x:c>
      <x:c r="C1086" s="2" t="str">
        <x:v>Momentum</x:v>
      </x:c>
      <x:c r="D1086" s="2" t="str">
        <x:v>全期</x:v>
      </x:c>
      <x:c r="E1086" s="2" t="n">
        <x:v>97</x:v>
      </x:c>
      <x:c r="F1086" s="2" t="str">
        <x:v>空</x:v>
      </x:c>
      <x:c r="G1086" s="11" t="n">
        <x:v>45097.50000000001</x:v>
      </x:c>
      <x:c r="H1086" s="11" t="n">
        <x:v>45097.666666666664</x:v>
      </x:c>
      <x:c r="I1086" s="11" t="n">
        <x:v>45099.333321759266</x:v>
      </x:c>
      <x:c r="J1086" s="9" t="n">
        <x:v>26820.5</x:v>
      </x:c>
      <x:c r="K1086" s="9" t="n">
        <x:v>29988.5</x:v>
      </x:c>
      <x:c r="L1086" s="9" t="n">
        <x:v>26815.1359</x:v>
      </x:c>
      <x:c r="M1086" s="9" t="n">
        <x:v>29994.4977</x:v>
      </x:c>
      <x:c r="N1086" s="10" t="n">
        <x:f>IF(F1086="多",1,-1)*(K1086/J1086-1)</x:f>
        <x:v>-0.11811860330717172</x:v>
      </x:c>
      <x:c r="O1086" s="10" t="n">
        <x:f>IF(F1086="多",1,-1)*(M1086/L1086-1)</x:f>
        <x:v>-0.1185659402158763</x:v>
      </x:c>
      <x:c r="P1086" s="10" t="n">
        <x:v>0.0010592829701079381</x:v>
      </x:c>
      <x:c r="Q1086" s="10" t="n">
        <x:v>-0.00017622430595267362</x:v>
      </x:c>
      <x:c r="R1086" s="10" t="n">
        <x:f>O1086-P1086-Q1086</x:f>
        <x:v>-0.11944899888003156</x:v>
      </x:c>
      <x:c r="S1086" s="9" t="n">
        <x:f>V1085</x:f>
        <x:v>17264.94368531318</x:v>
      </x:c>
      <x:c r="T1086" s="9" t="n">
        <x:f>S1086/(1+'回测计划'!$B$33)</x:f>
        <x:v>17256.315527549406</x:v>
      </x:c>
      <x:c r="U1086" s="9" t="n">
        <x:f>T1086*R1086</x:f>
        <x:v>-2061.24961412372</x:v>
      </x:c>
      <x:c r="V1086" s="9" t="n">
        <x:f>S1086+U1086</x:f>
        <x:v>15203.69407118946</x:v>
      </x:c>
      <x:c r="W1086" s="2" t="n">
        <x:f>IF(N1086&gt;0,1,0)</x:f>
        <x:v>0</x:v>
      </x:c>
      <x:c r="X1086" s="2" t="n">
        <x:f>IF(U1086&gt;0,1,0)</x:f>
        <x:v>0</x:v>
      </x:c>
      <x:c r="Y1086" s="9" t="n">
        <x:f>MAX(U1086,0)</x:f>
        <x:v>0</x:v>
      </x:c>
      <x:c r="Z1086" s="9" t="n">
        <x:f>-MIN(U1086,0)</x:f>
        <x:v>2061.24961412372</x:v>
      </x:c>
    </x:row>
    <x:row r="1087" ht="23" customHeight="1">
      <x:c r="A1087" s="2" t="str">
        <x:v>4H-MOM-全期</x:v>
      </x:c>
      <x:c r="B1087" s="2" t="str">
        <x:v>4H</x:v>
      </x:c>
      <x:c r="C1087" s="2" t="str">
        <x:v>Momentum</x:v>
      </x:c>
      <x:c r="D1087" s="2" t="str">
        <x:v>全期</x:v>
      </x:c>
      <x:c r="E1087" s="2" t="n">
        <x:v>98</x:v>
      </x:c>
      <x:c r="F1087" s="2" t="str">
        <x:v>空</x:v>
      </x:c>
      <x:c r="G1087" s="11" t="n">
        <x:v>45101.00000000001</x:v>
      </x:c>
      <x:c r="H1087" s="11" t="n">
        <x:v>45101.166666666664</x:v>
      </x:c>
      <x:c r="I1087" s="11" t="n">
        <x:v>45102.833321759266</x:v>
      </x:c>
      <x:c r="J1087" s="9" t="n">
        <x:v>30873.7</x:v>
      </x:c>
      <x:c r="K1087" s="9" t="n">
        <x:v>30710</x:v>
      </x:c>
      <x:c r="L1087" s="9" t="n">
        <x:v>30867.525260000002</x:v>
      </x:c>
      <x:c r="M1087" s="9" t="n">
        <x:v>30716.142</x:v>
      </x:c>
      <x:c r="N1087" s="10" t="n">
        <x:f>IF(F1087="多",1,-1)*(K1087/J1087-1)</x:f>
        <x:v>0.005302247544026195</x:v>
      </x:c>
      <x:c r="O1087" s="10" t="n">
        <x:f>IF(F1087="多",1,-1)*(M1087/L1087-1)</x:f>
        <x:v>0.004904288851305338</x:v>
      </x:c>
      <x:c r="P1087" s="10" t="n">
        <x:v>0.0009975478555743474</x:v>
      </x:c>
      <x:c r="Q1087" s="10" t="n">
        <x:v>-0.0004952317968881434</x:v>
      </x:c>
      <x:c r="R1087" s="10" t="n">
        <x:f>O1087-P1087-Q1087</x:f>
        <x:v>0.004401972792619135</x:v>
      </x:c>
      <x:c r="S1087" s="9" t="n">
        <x:f>V1086</x:f>
        <x:v>15203.69407118946</x:v>
      </x:c>
      <x:c r="T1087" s="9" t="n">
        <x:f>S1087/(1+'回测计划'!$B$33)</x:f>
        <x:v>15196.096023177872</x:v>
      </x:c>
      <x:c r="U1087" s="9" t="n">
        <x:f>T1087*R1087</x:f>
        <x:v>66.89280124805683</x:v>
      </x:c>
      <x:c r="V1087" s="9" t="n">
        <x:f>S1087+U1087</x:f>
        <x:v>15270.586872437518</x:v>
      </x:c>
      <x:c r="W1087" s="2" t="n">
        <x:f>IF(N1087&gt;0,1,0)</x:f>
        <x:v>1</x:v>
      </x:c>
      <x:c r="X1087" s="2" t="n">
        <x:f>IF(U1087&gt;0,1,0)</x:f>
        <x:v>1</x:v>
      </x:c>
      <x:c r="Y1087" s="9" t="n">
        <x:f>MAX(U1087,0)</x:f>
        <x:v>66.89280124805683</x:v>
      </x:c>
      <x:c r="Z1087" s="9" t="n">
        <x:f>-MIN(U1087,0)</x:f>
        <x:v>0</x:v>
      </x:c>
    </x:row>
    <x:row r="1088" ht="23" customHeight="1">
      <x:c r="A1088" s="2" t="str">
        <x:v>4H-MOM-全期</x:v>
      </x:c>
      <x:c r="B1088" s="2" t="str">
        <x:v>4H</x:v>
      </x:c>
      <x:c r="C1088" s="2" t="str">
        <x:v>Momentum</x:v>
      </x:c>
      <x:c r="D1088" s="2" t="str">
        <x:v>全期</x:v>
      </x:c>
      <x:c r="E1088" s="2" t="n">
        <x:v>99</x:v>
      </x:c>
      <x:c r="F1088" s="2" t="str">
        <x:v>多</x:v>
      </x:c>
      <x:c r="G1088" s="11" t="n">
        <x:v>45105.666666666664</x:v>
      </x:c>
      <x:c r="H1088" s="11" t="n">
        <x:v>45105.833333333336</x:v>
      </x:c>
      <x:c r="I1088" s="11" t="n">
        <x:v>45107.49998842592</x:v>
      </x:c>
      <x:c r="J1088" s="9" t="n">
        <x:v>30294.4</x:v>
      </x:c>
      <x:c r="K1088" s="9" t="n">
        <x:v>30734.3</x:v>
      </x:c>
      <x:c r="L1088" s="9" t="n">
        <x:v>30300.458880000002</x:v>
      </x:c>
      <x:c r="M1088" s="9" t="n">
        <x:v>30728.15314</x:v>
      </x:c>
      <x:c r="N1088" s="10" t="n">
        <x:f>IF(F1088="多",1,-1)*(K1088/J1088-1)</x:f>
        <x:v>0.014520835533960108</x:v>
      </x:c>
      <x:c r="O1088" s="10" t="n">
        <x:f>IF(F1088="多",1,-1)*(M1088/L1088-1)</x:f>
        <x:v>0.014115108345184035</x:v>
      </x:c>
      <x:c r="P1088" s="10" t="n">
        <x:v>0.001007057554172592</x:v>
      </x:c>
      <x:c r="Q1088" s="10" t="n">
        <x:v>0.00040547914190533236</x:v>
      </x:c>
      <x:c r="R1088" s="10" t="n">
        <x:f>O1088-P1088-Q1088</x:f>
        <x:v>0.012702571649106112</x:v>
      </x:c>
      <x:c r="S1088" s="9" t="n">
        <x:f>V1087</x:f>
        <x:v>15270.586872437518</x:v>
      </x:c>
      <x:c r="T1088" s="9" t="n">
        <x:f>S1088/(1+'回测计划'!$B$33)</x:f>
        <x:v>15262.95539474015</x:v>
      </x:c>
      <x:c r="U1088" s="9" t="n">
        <x:f>T1088*R1088</x:f>
        <x:v>193.8787844787974</x:v>
      </x:c>
      <x:c r="V1088" s="9" t="n">
        <x:f>S1088+U1088</x:f>
        <x:v>15464.465656916314</x:v>
      </x:c>
      <x:c r="W1088" s="2" t="n">
        <x:f>IF(N1088&gt;0,1,0)</x:f>
        <x:v>1</x:v>
      </x:c>
      <x:c r="X1088" s="2" t="n">
        <x:f>IF(U1088&gt;0,1,0)</x:f>
        <x:v>1</x:v>
      </x:c>
      <x:c r="Y1088" s="9" t="n">
        <x:f>MAX(U1088,0)</x:f>
        <x:v>193.8787844787974</x:v>
      </x:c>
      <x:c r="Z1088" s="9" t="n">
        <x:f>-MIN(U1088,0)</x:f>
        <x:v>0</x:v>
      </x:c>
    </x:row>
    <x:row r="1089" ht="23" customHeight="1">
      <x:c r="A1089" s="2" t="str">
        <x:v>4H-MOM-全期</x:v>
      </x:c>
      <x:c r="B1089" s="2" t="str">
        <x:v>4H</x:v>
      </x:c>
      <x:c r="C1089" s="2" t="str">
        <x:v>Momentum</x:v>
      </x:c>
      <x:c r="D1089" s="2" t="str">
        <x:v>全期</x:v>
      </x:c>
      <x:c r="E1089" s="2" t="n">
        <x:v>100</x:v>
      </x:c>
      <x:c r="F1089" s="2" t="str">
        <x:v>空</x:v>
      </x:c>
      <x:c r="G1089" s="11" t="n">
        <x:v>45111.166666666664</x:v>
      </x:c>
      <x:c r="H1089" s="11" t="n">
        <x:v>45111.333333333336</x:v>
      </x:c>
      <x:c r="I1089" s="11" t="n">
        <x:v>45112.99998842592</x:v>
      </x:c>
      <x:c r="J1089" s="9" t="n">
        <x:v>31149</x:v>
      </x:c>
      <x:c r="K1089" s="9" t="n">
        <x:v>30345</x:v>
      </x:c>
      <x:c r="L1089" s="9" t="n">
        <x:v>31142.7702</x:v>
      </x:c>
      <x:c r="M1089" s="9" t="n">
        <x:v>30351.069</x:v>
      </x:c>
      <x:c r="N1089" s="10" t="n">
        <x:f>IF(F1089="多",1,-1)*(K1089/J1089-1)</x:f>
        <x:v>0.025811422517576843</x:v>
      </x:c>
      <x:c r="O1089" s="10" t="n">
        <x:f>IF(F1089="多",1,-1)*(M1089/L1089-1)</x:f>
        <x:v>0.025421669135907488</x:v>
      </x:c>
      <x:c r="P1089" s="10" t="n">
        <x:v>0.0009872891654320462</x:v>
      </x:c>
      <x:c r="Q1089" s="10" t="n">
        <x:v>-0.000496206660510845</x:v>
      </x:c>
      <x:c r="R1089" s="10" t="n">
        <x:f>O1089-P1089-Q1089</x:f>
        <x:v>0.02493058663098629</x:v>
      </x:c>
      <x:c r="S1089" s="9" t="n">
        <x:f>V1088</x:f>
        <x:v>15464.465656916314</x:v>
      </x:c>
      <x:c r="T1089" s="9" t="n">
        <x:f>S1089/(1+'回测计划'!$B$33)</x:f>
        <x:v>15456.73728827218</x:v>
      </x:c>
      <x:c r="U1089" s="9" t="n">
        <x:f>T1089*R1089</x:f>
        <x:v>385.34552799766567</x:v>
      </x:c>
      <x:c r="V1089" s="9" t="n">
        <x:f>S1089+U1089</x:f>
        <x:v>15849.81118491398</x:v>
      </x:c>
      <x:c r="W1089" s="2" t="n">
        <x:f>IF(N1089&gt;0,1,0)</x:f>
        <x:v>1</x:v>
      </x:c>
      <x:c r="X1089" s="2" t="n">
        <x:f>IF(U1089&gt;0,1,0)</x:f>
        <x:v>1</x:v>
      </x:c>
      <x:c r="Y1089" s="9" t="n">
        <x:f>MAX(U1089,0)</x:f>
        <x:v>385.34552799766567</x:v>
      </x:c>
      <x:c r="Z1089" s="9" t="n">
        <x:f>-MIN(U1089,0)</x:f>
        <x:v>0</x:v>
      </x:c>
    </x:row>
    <x:row r="1090" ht="23" customHeight="1">
      <x:c r="A1090" s="2" t="str">
        <x:v>4H-MOM-全期</x:v>
      </x:c>
      <x:c r="B1090" s="2" t="str">
        <x:v>4H</x:v>
      </x:c>
      <x:c r="C1090" s="2" t="str">
        <x:v>Momentum</x:v>
      </x:c>
      <x:c r="D1090" s="2" t="str">
        <x:v>全期</x:v>
      </x:c>
      <x:c r="E1090" s="2" t="n">
        <x:v>101</x:v>
      </x:c>
      <x:c r="F1090" s="2" t="str">
        <x:v>多</x:v>
      </x:c>
      <x:c r="G1090" s="11" t="n">
        <x:v>45139.166666666664</x:v>
      </x:c>
      <x:c r="H1090" s="11" t="n">
        <x:v>45139.333333333336</x:v>
      </x:c>
      <x:c r="I1090" s="11" t="n">
        <x:v>45140.99998842592</x:v>
      </x:c>
      <x:c r="J1090" s="9" t="n">
        <x:v>29220.8</x:v>
      </x:c>
      <x:c r="K1090" s="9" t="n">
        <x:v>29312.6</x:v>
      </x:c>
      <x:c r="L1090" s="9" t="n">
        <x:v>29226.64416</x:v>
      </x:c>
      <x:c r="M1090" s="9" t="n">
        <x:v>29306.73748</x:v>
      </x:c>
      <x:c r="N1090" s="10" t="n">
        <x:f>IF(F1090="多",1,-1)*(K1090/J1090-1)</x:f>
        <x:v>0.0031415977659750016</x:v>
      </x:c>
      <x:c r="O1090" s="10" t="n">
        <x:f>IF(F1090="多",1,-1)*(M1090/L1090-1)</x:f>
        <x:v>0.002740421362149359</x:v>
      </x:c>
      <x:c r="P1090" s="10" t="n">
        <x:v>0.0010013702106810747</x:v>
      </x:c>
      <x:c r="Q1090" s="10" t="n">
        <x:v>0.00036880138400411744</x:v>
      </x:c>
      <x:c r="R1090" s="10" t="n">
        <x:f>O1090-P1090-Q1090</x:f>
        <x:v>0.001370249767464167</x:v>
      </x:c>
      <x:c r="S1090" s="9" t="n">
        <x:f>V1089</x:f>
        <x:v>15849.81118491398</x:v>
      </x:c>
      <x:c r="T1090" s="9" t="n">
        <x:f>S1090/(1+'回测计划'!$B$33)</x:f>
        <x:v>15841.890239794084</x:v>
      </x:c>
      <x:c r="U1090" s="9" t="n">
        <x:f>T1090*R1090</x:f>
        <x:v>21.7073464172707</x:v>
      </x:c>
      <x:c r="V1090" s="9" t="n">
        <x:f>S1090+U1090</x:f>
        <x:v>15871.51853133125</x:v>
      </x:c>
      <x:c r="W1090" s="2" t="n">
        <x:f>IF(N1090&gt;0,1,0)</x:f>
        <x:v>1</x:v>
      </x:c>
      <x:c r="X1090" s="2" t="n">
        <x:f>IF(U1090&gt;0,1,0)</x:f>
        <x:v>1</x:v>
      </x:c>
      <x:c r="Y1090" s="9" t="n">
        <x:f>MAX(U1090,0)</x:f>
        <x:v>21.7073464172707</x:v>
      </x:c>
      <x:c r="Z1090" s="9" t="n">
        <x:f>-MIN(U1090,0)</x:f>
        <x:v>0</x:v>
      </x:c>
    </x:row>
    <x:row r="1091" ht="23" customHeight="1">
      <x:c r="A1091" s="2" t="str">
        <x:v>4H-MOM-全期</x:v>
      </x:c>
      <x:c r="B1091" s="2" t="str">
        <x:v>4H</x:v>
      </x:c>
      <x:c r="C1091" s="2" t="str">
        <x:v>Momentum</x:v>
      </x:c>
      <x:c r="D1091" s="2" t="str">
        <x:v>全期</x:v>
      </x:c>
      <x:c r="E1091" s="2" t="n">
        <x:v>102</x:v>
      </x:c>
      <x:c r="F1091" s="2" t="str">
        <x:v>多</x:v>
      </x:c>
      <x:c r="G1091" s="11" t="n">
        <x:v>45152.333333333336</x:v>
      </x:c>
      <x:c r="H1091" s="11" t="n">
        <x:v>45152.50000000001</x:v>
      </x:c>
      <x:c r="I1091" s="11" t="n">
        <x:v>45154.166655092595</x:v>
      </x:c>
      <x:c r="J1091" s="9" t="n">
        <x:v>29390</x:v>
      </x:c>
      <x:c r="K1091" s="9" t="n">
        <x:v>29172.4</x:v>
      </x:c>
      <x:c r="L1091" s="9" t="n">
        <x:v>29395.878</x:v>
      </x:c>
      <x:c r="M1091" s="9" t="n">
        <x:v>29166.565520000004</x:v>
      </x:c>
      <x:c r="N1091" s="10" t="n">
        <x:f>IF(F1091="多",1,-1)*(K1091/J1091-1)</x:f>
        <x:v>-0.007403878870363978</x:v>
      </x:c>
      <x:c r="O1091" s="10" t="n">
        <x:f>IF(F1091="多",1,-1)*(M1091/L1091-1)</x:f>
        <x:v>-0.007800837927004478</x:v>
      </x:c>
      <x:c r="P1091" s="10" t="n">
        <x:v>0.0009960995810364979</x:v>
      </x:c>
      <x:c r="Q1091" s="10" t="n">
        <x:v>0.0005005283393814187</x:v>
      </x:c>
      <x:c r="R1091" s="10" t="n">
        <x:f>O1091-P1091-Q1091</x:f>
        <x:v>-0.009297465847422394</x:v>
      </x:c>
      <x:c r="S1091" s="9" t="n">
        <x:f>V1090</x:f>
        <x:v>15871.51853133125</x:v>
      </x:c>
      <x:c r="T1091" s="9" t="n">
        <x:f>S1091/(1+'回测计划'!$B$33)</x:f>
        <x:v>15863.58673796227</x:v>
      </x:c>
      <x:c r="U1091" s="9" t="n">
        <x:f>T1091*R1091</x:f>
        <x:v>-147.49115591382704</x:v>
      </x:c>
      <x:c r="V1091" s="9" t="n">
        <x:f>S1091+U1091</x:f>
        <x:v>15724.027375417423</x:v>
      </x:c>
      <x:c r="W1091" s="2" t="n">
        <x:f>IF(N1091&gt;0,1,0)</x:f>
        <x:v>0</x:v>
      </x:c>
      <x:c r="X1091" s="2" t="n">
        <x:f>IF(U1091&gt;0,1,0)</x:f>
        <x:v>0</x:v>
      </x:c>
      <x:c r="Y1091" s="9" t="n">
        <x:f>MAX(U1091,0)</x:f>
        <x:v>0</x:v>
      </x:c>
      <x:c r="Z1091" s="9" t="n">
        <x:f>-MIN(U1091,0)</x:f>
        <x:v>147.49115591382704</x:v>
      </x:c>
    </x:row>
    <x:row r="1092" ht="23" customHeight="1">
      <x:c r="A1092" s="2" t="str">
        <x:v>4H-MOM-全期</x:v>
      </x:c>
      <x:c r="B1092" s="2" t="str">
        <x:v>4H</x:v>
      </x:c>
      <x:c r="C1092" s="2" t="str">
        <x:v>Momentum</x:v>
      </x:c>
      <x:c r="D1092" s="2" t="str">
        <x:v>全期</x:v>
      </x:c>
      <x:c r="E1092" s="2" t="n">
        <x:v>103</x:v>
      </x:c>
      <x:c r="F1092" s="2" t="str">
        <x:v>多</x:v>
      </x:c>
      <x:c r="G1092" s="11" t="n">
        <x:v>45161.166666666664</x:v>
      </x:c>
      <x:c r="H1092" s="11" t="n">
        <x:v>45161.333333333336</x:v>
      </x:c>
      <x:c r="I1092" s="11" t="n">
        <x:v>45162.99998842592</x:v>
      </x:c>
      <x:c r="J1092" s="9" t="n">
        <x:v>26044.5</x:v>
      </x:c>
      <x:c r="K1092" s="9" t="n">
        <x:v>25987.3</x:v>
      </x:c>
      <x:c r="L1092" s="9" t="n">
        <x:v>26049.708899999998</x:v>
      </x:c>
      <x:c r="M1092" s="9" t="n">
        <x:v>25982.10254</x:v>
      </x:c>
      <x:c r="N1092" s="10" t="n">
        <x:f>IF(F1092="多",1,-1)*(K1092/J1092-1)</x:f>
        <x:v>-0.002196241048973868</x:v>
      </x:c>
      <x:c r="O1092" s="10" t="n">
        <x:f>IF(F1092="多",1,-1)*(M1092/L1092-1)</x:f>
        <x:v>-0.002595282744215166</x:v>
      </x:c>
      <x:c r="P1092" s="10" t="n">
        <x:v>0.0009987023586278925</x:v>
      </x:c>
      <x:c r="Q1092" s="10" t="n">
        <x:v>0.000019212363828060075</x:v>
      </x:c>
      <x:c r="R1092" s="10" t="n">
        <x:f>O1092-P1092-Q1092</x:f>
        <x:v>-0.0036131974666711187</x:v>
      </x:c>
      <x:c r="S1092" s="9" t="n">
        <x:f>V1091</x:f>
        <x:v>15724.027375417423</x:v>
      </x:c>
      <x:c r="T1092" s="9" t="n">
        <x:f>S1092/(1+'回测计划'!$B$33)</x:f>
        <x:v>15716.169290772037</x:v>
      </x:c>
      <x:c r="U1092" s="9" t="n">
        <x:f>T1092*R1092</x:f>
        <x:v>-56.785623067191956</x:v>
      </x:c>
      <x:c r="V1092" s="9" t="n">
        <x:f>S1092+U1092</x:f>
        <x:v>15667.241752350232</x:v>
      </x:c>
      <x:c r="W1092" s="2" t="n">
        <x:f>IF(N1092&gt;0,1,0)</x:f>
        <x:v>0</x:v>
      </x:c>
      <x:c r="X1092" s="2" t="n">
        <x:f>IF(U1092&gt;0,1,0)</x:f>
        <x:v>0</x:v>
      </x:c>
      <x:c r="Y1092" s="9" t="n">
        <x:f>MAX(U1092,0)</x:f>
        <x:v>0</x:v>
      </x:c>
      <x:c r="Z1092" s="9" t="n">
        <x:f>-MIN(U1092,0)</x:f>
        <x:v>56.785623067191956</x:v>
      </x:c>
    </x:row>
    <x:row r="1093" ht="23" customHeight="1">
      <x:c r="A1093" s="2" t="str">
        <x:v>4H-MOM-全期</x:v>
      </x:c>
      <x:c r="B1093" s="2" t="str">
        <x:v>4H</x:v>
      </x:c>
      <x:c r="C1093" s="2" t="str">
        <x:v>Momentum</x:v>
      </x:c>
      <x:c r="D1093" s="2" t="str">
        <x:v>全期</x:v>
      </x:c>
      <x:c r="E1093" s="2" t="n">
        <x:v>104</x:v>
      </x:c>
      <x:c r="F1093" s="2" t="str">
        <x:v>多</x:v>
      </x:c>
      <x:c r="G1093" s="11" t="n">
        <x:v>45181.166666666664</x:v>
      </x:c>
      <x:c r="H1093" s="11" t="n">
        <x:v>45181.333333333336</x:v>
      </x:c>
      <x:c r="I1093" s="11" t="n">
        <x:v>45182.99998842592</x:v>
      </x:c>
      <x:c r="J1093" s="9" t="n">
        <x:v>25150.4</x:v>
      </x:c>
      <x:c r="K1093" s="9" t="n">
        <x:v>26229.1</x:v>
      </x:c>
      <x:c r="L1093" s="9" t="n">
        <x:v>25155.430080000002</x:v>
      </x:c>
      <x:c r="M1093" s="9" t="n">
        <x:v>26223.85418</x:v>
      </x:c>
      <x:c r="N1093" s="10" t="n">
        <x:f>IF(F1093="多",1,-1)*(K1093/J1093-1)</x:f>
        <x:v>0.042889973916915736</x:v>
      </x:c>
      <x:c r="O1093" s="10" t="n">
        <x:f>IF(F1093="多",1,-1)*(M1093/L1093-1)</x:f>
        <x:v>0.04247290134186388</x:v>
      </x:c>
      <x:c r="P1093" s="10" t="n">
        <x:v>0.001021236450670932</x:v>
      </x:c>
      <x:c r="Q1093" s="10" t="n">
        <x:v>0.00005619848499912838</x:v>
      </x:c>
      <x:c r="R1093" s="10" t="n">
        <x:f>O1093-P1093-Q1093</x:f>
        <x:v>0.041395466406193814</x:v>
      </x:c>
      <x:c r="S1093" s="9" t="n">
        <x:f>V1092</x:f>
        <x:v>15667.241752350232</x:v>
      </x:c>
      <x:c r="T1093" s="9" t="n">
        <x:f>S1093/(1+'回测计划'!$B$33)</x:f>
        <x:v>15659.412046327068</x:v>
      </x:c>
      <x:c r="U1093" s="9" t="n">
        <x:f>T1093*R1093</x:f>
        <x:v>648.2286653044789</x:v>
      </x:c>
      <x:c r="V1093" s="9" t="n">
        <x:f>S1093+U1093</x:f>
        <x:v>16315.470417654711</x:v>
      </x:c>
      <x:c r="W1093" s="2" t="n">
        <x:f>IF(N1093&gt;0,1,0)</x:f>
        <x:v>1</x:v>
      </x:c>
      <x:c r="X1093" s="2" t="n">
        <x:f>IF(U1093&gt;0,1,0)</x:f>
        <x:v>1</x:v>
      </x:c>
      <x:c r="Y1093" s="9" t="n">
        <x:f>MAX(U1093,0)</x:f>
        <x:v>648.2286653044789</x:v>
      </x:c>
      <x:c r="Z1093" s="9" t="n">
        <x:f>-MIN(U1093,0)</x:f>
        <x:v>0</x:v>
      </x:c>
    </x:row>
    <x:row r="1094" ht="23" customHeight="1">
      <x:c r="A1094" s="2" t="str">
        <x:v>4H-MOM-全期</x:v>
      </x:c>
      <x:c r="B1094" s="2" t="str">
        <x:v>4H</x:v>
      </x:c>
      <x:c r="C1094" s="2" t="str">
        <x:v>Momentum</x:v>
      </x:c>
      <x:c r="D1094" s="2" t="str">
        <x:v>全期</x:v>
      </x:c>
      <x:c r="E1094" s="2" t="n">
        <x:v>105</x:v>
      </x:c>
      <x:c r="F1094" s="2" t="str">
        <x:v>空</x:v>
      </x:c>
      <x:c r="G1094" s="11" t="n">
        <x:v>45188.00000000001</x:v>
      </x:c>
      <x:c r="H1094" s="11" t="n">
        <x:v>45188.166666666664</x:v>
      </x:c>
      <x:c r="I1094" s="11" t="n">
        <x:v>45189.833321759266</x:v>
      </x:c>
      <x:c r="J1094" s="9" t="n">
        <x:v>26803.2</x:v>
      </x:c>
      <x:c r="K1094" s="9" t="n">
        <x:v>27085.4</x:v>
      </x:c>
      <x:c r="L1094" s="9" t="n">
        <x:v>26797.83936</x:v>
      </x:c>
      <x:c r="M1094" s="9" t="n">
        <x:v>27090.81708</x:v>
      </x:c>
      <x:c r="N1094" s="10" t="n">
        <x:f>IF(F1094="多",1,-1)*(K1094/J1094-1)</x:f>
        <x:v>-0.010528593600764191</x:v>
      </x:c>
      <x:c r="O1094" s="10" t="n">
        <x:f>IF(F1094="多",1,-1)*(M1094/L1094-1)</x:f>
        <x:v>-0.010932885896663525</x:v>
      </x:c>
      <x:c r="P1094" s="10" t="n">
        <x:v>0.0010054664429483319</x:v>
      </x:c>
      <x:c r="Q1094" s="10" t="n">
        <x:v>0.00007778489709549363</x:v>
      </x:c>
      <x:c r="R1094" s="10" t="n">
        <x:f>O1094-P1094-Q1094</x:f>
        <x:v>-0.012016137236707351</x:v>
      </x:c>
      <x:c r="S1094" s="9" t="n">
        <x:f>V1093</x:f>
        <x:v>16315.470417654711</x:v>
      </x:c>
      <x:c r="T1094" s="9" t="n">
        <x:f>S1094/(1+'回测计划'!$B$33)</x:f>
        <x:v>16307.316759275074</x:v>
      </x:c>
      <x:c r="U1094" s="9" t="n">
        <x:f>T1094*R1094</x:f>
        <x:v>-195.95095614190706</x:v>
      </x:c>
      <x:c r="V1094" s="9" t="n">
        <x:f>S1094+U1094</x:f>
        <x:v>16119.519461512804</x:v>
      </x:c>
      <x:c r="W1094" s="2" t="n">
        <x:f>IF(N1094&gt;0,1,0)</x:f>
        <x:v>0</x:v>
      </x:c>
      <x:c r="X1094" s="2" t="n">
        <x:f>IF(U1094&gt;0,1,0)</x:f>
        <x:v>0</x:v>
      </x:c>
      <x:c r="Y1094" s="9" t="n">
        <x:f>MAX(U1094,0)</x:f>
        <x:v>0</x:v>
      </x:c>
      <x:c r="Z1094" s="9" t="n">
        <x:f>-MIN(U1094,0)</x:f>
        <x:v>195.95095614190706</x:v>
      </x:c>
    </x:row>
    <x:row r="1095" ht="23" customHeight="1">
      <x:c r="A1095" s="2" t="str">
        <x:v>4H-MOM-全期</x:v>
      </x:c>
      <x:c r="B1095" s="2" t="str">
        <x:v>4H</x:v>
      </x:c>
      <x:c r="C1095" s="2" t="str">
        <x:v>Momentum</x:v>
      </x:c>
      <x:c r="D1095" s="2" t="str">
        <x:v>全期</x:v>
      </x:c>
      <x:c r="E1095" s="2" t="n">
        <x:v>106</x:v>
      </x:c>
      <x:c r="F1095" s="2" t="str">
        <x:v>空</x:v>
      </x:c>
      <x:c r="G1095" s="11" t="n">
        <x:v>45200.833333333336</x:v>
      </x:c>
      <x:c r="H1095" s="11" t="n">
        <x:v>45201.00000000001</x:v>
      </x:c>
      <x:c r="I1095" s="11" t="n">
        <x:v>45202.666655092595</x:v>
      </x:c>
      <x:c r="J1095" s="9" t="n">
        <x:v>27135.8</x:v>
      </x:c>
      <x:c r="K1095" s="9" t="n">
        <x:v>27528.1</x:v>
      </x:c>
      <x:c r="L1095" s="9" t="n">
        <x:v>27130.37284</x:v>
      </x:c>
      <x:c r="M1095" s="9" t="n">
        <x:v>27533.60562</x:v>
      </x:c>
      <x:c r="N1095" s="10" t="n">
        <x:f>IF(F1095="多",1,-1)*(K1095/J1095-1)</x:f>
        <x:v>-0.014456916693077027</x:v>
      </x:c>
      <x:c r="O1095" s="10" t="n">
        <x:f>IF(F1095="多",1,-1)*(M1095/L1095-1)</x:f>
        <x:v>-0.014862780632542094</x:v>
      </x:c>
      <x:c r="P1095" s="10" t="n">
        <x:v>0.001007431390316271</x:v>
      </x:c>
      <x:c r="Q1095" s="10" t="n">
        <x:v>-0.00009473521499892752</x:v>
      </x:c>
      <x:c r="R1095" s="10" t="n">
        <x:f>O1095-P1095-Q1095</x:f>
        <x:v>-0.01577547680785944</x:v>
      </x:c>
      <x:c r="S1095" s="9" t="n">
        <x:f>V1094</x:f>
        <x:v>16119.519461512804</x:v>
      </x:c>
      <x:c r="T1095" s="9" t="n">
        <x:f>S1095/(1+'回测计划'!$B$33)</x:f>
        <x:v>16111.463729647981</x:v>
      </x:c>
      <x:c r="U1095" s="9" t="n">
        <x:f>T1095*R1095</x:f>
        <x:v>-254.16602240773028</x:v>
      </x:c>
      <x:c r="V1095" s="9" t="n">
        <x:f>S1095+U1095</x:f>
        <x:v>15865.353439105074</x:v>
      </x:c>
      <x:c r="W1095" s="2" t="n">
        <x:f>IF(N1095&gt;0,1,0)</x:f>
        <x:v>0</x:v>
      </x:c>
      <x:c r="X1095" s="2" t="n">
        <x:f>IF(U1095&gt;0,1,0)</x:f>
        <x:v>0</x:v>
      </x:c>
      <x:c r="Y1095" s="9" t="n">
        <x:f>MAX(U1095,0)</x:f>
        <x:v>0</x:v>
      </x:c>
      <x:c r="Z1095" s="9" t="n">
        <x:f>-MIN(U1095,0)</x:f>
        <x:v>254.16602240773028</x:v>
      </x:c>
    </x:row>
    <x:row r="1096" ht="23" customHeight="1">
      <x:c r="A1096" s="2" t="str">
        <x:v>4H-MOM-全期</x:v>
      </x:c>
      <x:c r="B1096" s="2" t="str">
        <x:v>4H</x:v>
      </x:c>
      <x:c r="C1096" s="2" t="str">
        <x:v>Momentum</x:v>
      </x:c>
      <x:c r="D1096" s="2" t="str">
        <x:v>全期</x:v>
      </x:c>
      <x:c r="E1096" s="2" t="n">
        <x:v>107</x:v>
      </x:c>
      <x:c r="F1096" s="2" t="str">
        <x:v>空</x:v>
      </x:c>
      <x:c r="G1096" s="11" t="n">
        <x:v>45219.00000000001</x:v>
      </x:c>
      <x:c r="H1096" s="11" t="n">
        <x:v>45219.166666666664</x:v>
      </x:c>
      <x:c r="I1096" s="11" t="n">
        <x:v>45220.833321759266</x:v>
      </x:c>
      <x:c r="J1096" s="9" t="n">
        <x:v>28734.6</x:v>
      </x:c>
      <x:c r="K1096" s="9" t="n">
        <x:v>29794.7</x:v>
      </x:c>
      <x:c r="L1096" s="9" t="n">
        <x:v>28728.85308</x:v>
      </x:c>
      <x:c r="M1096" s="9" t="n">
        <x:v>29800.65894</x:v>
      </x:c>
      <x:c r="N1096" s="10" t="n">
        <x:f>IF(F1096="多",1,-1)*(K1096/J1096-1)</x:f>
        <x:v>-0.036892805189562505</x:v>
      </x:c>
      <x:c r="O1096" s="10" t="n">
        <x:f>IF(F1096="多",1,-1)*(M1096/L1096-1)</x:f>
        <x:v>-0.037307645279656354</x:v>
      </x:c>
      <x:c r="P1096" s="10" t="n">
        <x:v>0.0010186538226398282</x:v>
      </x:c>
      <x:c r="Q1096" s="10" t="n">
        <x:v>0.000016442683516882325</x:v>
      </x:c>
      <x:c r="R1096" s="10" t="n">
        <x:f>O1096-P1096-Q1096</x:f>
        <x:v>-0.03834274178581306</x:v>
      </x:c>
      <x:c r="S1096" s="9" t="n">
        <x:f>V1095</x:f>
        <x:v>15865.353439105074</x:v>
      </x:c>
      <x:c r="T1096" s="9" t="n">
        <x:f>S1096/(1+'回测计划'!$B$33)</x:f>
        <x:v>15857.424726741705</x:v>
      </x:c>
      <x:c r="U1096" s="9" t="n">
        <x:f>T1096*R1096</x:f>
        <x:v>-608.0171416854245</x:v>
      </x:c>
      <x:c r="V1096" s="9" t="n">
        <x:f>S1096+U1096</x:f>
        <x:v>15257.33629741965</x:v>
      </x:c>
      <x:c r="W1096" s="2" t="n">
        <x:f>IF(N1096&gt;0,1,0)</x:f>
        <x:v>0</x:v>
      </x:c>
      <x:c r="X1096" s="2" t="n">
        <x:f>IF(U1096&gt;0,1,0)</x:f>
        <x:v>0</x:v>
      </x:c>
      <x:c r="Y1096" s="9" t="n">
        <x:f>MAX(U1096,0)</x:f>
        <x:v>0</x:v>
      </x:c>
      <x:c r="Z1096" s="9" t="n">
        <x:f>-MIN(U1096,0)</x:f>
        <x:v>608.0171416854245</x:v>
      </x:c>
    </x:row>
    <x:row r="1097" ht="23" customHeight="1">
      <x:c r="A1097" s="2" t="str">
        <x:v>4H-MOM-全期</x:v>
      </x:c>
      <x:c r="B1097" s="2" t="str">
        <x:v>4H</x:v>
      </x:c>
      <x:c r="C1097" s="2" t="str">
        <x:v>Momentum</x:v>
      </x:c>
      <x:c r="D1097" s="2" t="str">
        <x:v>全期</x:v>
      </x:c>
      <x:c r="E1097" s="2" t="n">
        <x:v>108</x:v>
      </x:c>
      <x:c r="F1097" s="2" t="str">
        <x:v>空</x:v>
      </x:c>
      <x:c r="G1097" s="11" t="n">
        <x:v>45221.00000000001</x:v>
      </x:c>
      <x:c r="H1097" s="11" t="n">
        <x:v>45221.166666666664</x:v>
      </x:c>
      <x:c r="I1097" s="11" t="n">
        <x:v>45222.833321759266</x:v>
      </x:c>
      <x:c r="J1097" s="9" t="n">
        <x:v>30128.7</x:v>
      </x:c>
      <x:c r="K1097" s="9" t="n">
        <x:v>30644.4</x:v>
      </x:c>
      <x:c r="L1097" s="9" t="n">
        <x:v>30122.67426</x:v>
      </x:c>
      <x:c r="M1097" s="9" t="n">
        <x:v>30650.52888</x:v>
      </x:c>
      <x:c r="N1097" s="10" t="n">
        <x:f>IF(F1097="多",1,-1)*(K1097/J1097-1)</x:f>
        <x:v>-0.017116569915064384</x:v>
      </x:c>
      <x:c r="O1097" s="10" t="n">
        <x:f>IF(F1097="多",1,-1)*(M1097/L1097-1)</x:f>
        <x:v>-0.01752349792863317</x:v>
      </x:c>
      <x:c r="P1097" s="10" t="n">
        <x:v>0.0010087617489643165</x:v>
      </x:c>
      <x:c r="Q1097" s="10" t="n">
        <x:v>-0.0002610623632258283</x:v>
      </x:c>
      <x:c r="R1097" s="10" t="n">
        <x:f>O1097-P1097-Q1097</x:f>
        <x:v>-0.01827119731437166</x:v>
      </x:c>
      <x:c r="S1097" s="9" t="n">
        <x:f>V1096</x:f>
        <x:v>15257.33629741965</x:v>
      </x:c>
      <x:c r="T1097" s="9" t="n">
        <x:f>S1097/(1+'回测计划'!$B$33)</x:f>
        <x:v>15249.7114416988</x:v>
      </x:c>
      <x:c r="U1097" s="9" t="n">
        <x:f>T1097*R1097</x:f>
        <x:v>-278.6304867385099</x:v>
      </x:c>
      <x:c r="V1097" s="9" t="n">
        <x:f>S1097+U1097</x:f>
        <x:v>14978.70581068114</x:v>
      </x:c>
      <x:c r="W1097" s="2" t="n">
        <x:f>IF(N1097&gt;0,1,0)</x:f>
        <x:v>0</x:v>
      </x:c>
      <x:c r="X1097" s="2" t="n">
        <x:f>IF(U1097&gt;0,1,0)</x:f>
        <x:v>0</x:v>
      </x:c>
      <x:c r="Y1097" s="9" t="n">
        <x:f>MAX(U1097,0)</x:f>
        <x:v>0</x:v>
      </x:c>
      <x:c r="Z1097" s="9" t="n">
        <x:f>-MIN(U1097,0)</x:f>
        <x:v>278.6304867385099</x:v>
      </x:c>
    </x:row>
    <x:row r="1098" ht="23" customHeight="1">
      <x:c r="A1098" s="2" t="str">
        <x:v>4H-MOM-全期</x:v>
      </x:c>
      <x:c r="B1098" s="2" t="str">
        <x:v>4H</x:v>
      </x:c>
      <x:c r="C1098" s="2" t="str">
        <x:v>Momentum</x:v>
      </x:c>
      <x:c r="D1098" s="2" t="str">
        <x:v>全期</x:v>
      </x:c>
      <x:c r="E1098" s="2" t="n">
        <x:v>109</x:v>
      </x:c>
      <x:c r="F1098" s="2" t="str">
        <x:v>空</x:v>
      </x:c>
      <x:c r="G1098" s="11" t="n">
        <x:v>45232.333333333336</x:v>
      </x:c>
      <x:c r="H1098" s="11" t="n">
        <x:v>45232.50000000001</x:v>
      </x:c>
      <x:c r="I1098" s="11" t="n">
        <x:v>45234.166655092595</x:v>
      </x:c>
      <x:c r="J1098" s="9" t="n">
        <x:v>35577.9</x:v>
      </x:c>
      <x:c r="K1098" s="9" t="n">
        <x:v>34518.1</x:v>
      </x:c>
      <x:c r="L1098" s="9" t="n">
        <x:v>35570.78442</x:v>
      </x:c>
      <x:c r="M1098" s="9" t="n">
        <x:v>34525.003619999996</x:v>
      </x:c>
      <x:c r="N1098" s="10" t="n">
        <x:f>IF(F1098="多",1,-1)*(K1098/J1098-1)</x:f>
        <x:v>0.029788155006338246</x:v>
      </x:c>
      <x:c r="O1098" s="10" t="n">
        <x:f>IF(F1098="多",1,-1)*(M1098/L1098-1)</x:f>
        <x:v>0.0293999926358669</x:v>
      </x:c>
      <x:c r="P1098" s="10" t="n">
        <x:v>0.0009853000036820665</x:v>
      </x:c>
      <x:c r="Q1098" s="10" t="n">
        <x:v>-0.0004894208511945052</x:v>
      </x:c>
      <x:c r="R1098" s="10" t="n">
        <x:f>O1098-P1098-Q1098</x:f>
        <x:v>0.02890411348337934</x:v>
      </x:c>
      <x:c r="S1098" s="9" t="n">
        <x:f>V1097</x:f>
        <x:v>14978.70581068114</x:v>
      </x:c>
      <x:c r="T1098" s="9" t="n">
        <x:f>S1098/(1+'回测计划'!$B$33)</x:f>
        <x:v>14971.22020058085</x:v>
      </x:c>
      <x:c r="U1098" s="9" t="n">
        <x:f>T1098*R1098</x:f>
        <x:v>432.7298476622501</x:v>
      </x:c>
      <x:c r="V1098" s="9" t="n">
        <x:f>S1098+U1098</x:f>
        <x:v>15411.435658343391</x:v>
      </x:c>
      <x:c r="W1098" s="2" t="n">
        <x:f>IF(N1098&gt;0,1,0)</x:f>
        <x:v>1</x:v>
      </x:c>
      <x:c r="X1098" s="2" t="n">
        <x:f>IF(U1098&gt;0,1,0)</x:f>
        <x:v>1</x:v>
      </x:c>
      <x:c r="Y1098" s="9" t="n">
        <x:f>MAX(U1098,0)</x:f>
        <x:v>432.7298476622501</x:v>
      </x:c>
      <x:c r="Z1098" s="9" t="n">
        <x:f>-MIN(U1098,0)</x:f>
        <x:v>0</x:v>
      </x:c>
    </x:row>
    <x:row r="1099" ht="23" customHeight="1">
      <x:c r="A1099" s="2" t="str">
        <x:v>4H-MOM-全期</x:v>
      </x:c>
      <x:c r="B1099" s="2" t="str">
        <x:v>4H</x:v>
      </x:c>
      <x:c r="C1099" s="2" t="str">
        <x:v>Momentum</x:v>
      </x:c>
      <x:c r="D1099" s="2" t="str">
        <x:v>全期</x:v>
      </x:c>
      <x:c r="E1099" s="2" t="n">
        <x:v>110</x:v>
      </x:c>
      <x:c r="F1099" s="2" t="str">
        <x:v>空</x:v>
      </x:c>
      <x:c r="G1099" s="11" t="n">
        <x:v>45238.166666666664</x:v>
      </x:c>
      <x:c r="H1099" s="11" t="n">
        <x:v>45238.333333333336</x:v>
      </x:c>
      <x:c r="I1099" s="11" t="n">
        <x:v>45239.99998842592</x:v>
      </x:c>
      <x:c r="J1099" s="9" t="n">
        <x:v>35406.5</x:v>
      </x:c>
      <x:c r="K1099" s="9" t="n">
        <x:v>37141.5</x:v>
      </x:c>
      <x:c r="L1099" s="9" t="n">
        <x:v>35399.4187</x:v>
      </x:c>
      <x:c r="M1099" s="9" t="n">
        <x:v>37148.9283</x:v>
      </x:c>
      <x:c r="N1099" s="10" t="n">
        <x:f>IF(F1099="多",1,-1)*(K1099/J1099-1)</x:f>
        <x:v>-0.0490023018372332</x:v>
      </x:c>
      <x:c r="O1099" s="10" t="n">
        <x:f>IF(F1099="多",1,-1)*(M1099/L1099-1)</x:f>
        <x:v>-0.04942198669493969</x:v>
      </x:c>
      <x:c r="P1099" s="10" t="n">
        <x:v>0.00102471099334747</x:v>
      </x:c>
      <x:c r="Q1099" s="10" t="n">
        <x:v>-0.0004029821668053169</x:v>
      </x:c>
      <x:c r="R1099" s="10" t="n">
        <x:f>O1099-P1099-Q1099</x:f>
        <x:v>-0.050043715521481846</x:v>
      </x:c>
      <x:c r="S1099" s="9" t="n">
        <x:f>V1098</x:f>
        <x:v>15411.435658343391</x:v>
      </x:c>
      <x:c r="T1099" s="9" t="n">
        <x:f>S1099/(1+'回测计划'!$B$33)</x:f>
        <x:v>15403.733791447668</x:v>
      </x:c>
      <x:c r="U1099" s="9" t="n">
        <x:f>T1099*R1099</x:f>
        <x:v>-770.8600718278441</x:v>
      </x:c>
      <x:c r="V1099" s="9" t="n">
        <x:f>S1099+U1099</x:f>
        <x:v>14640.575586515546</x:v>
      </x:c>
      <x:c r="W1099" s="2" t="n">
        <x:f>IF(N1099&gt;0,1,0)</x:f>
        <x:v>0</x:v>
      </x:c>
      <x:c r="X1099" s="2" t="n">
        <x:f>IF(U1099&gt;0,1,0)</x:f>
        <x:v>0</x:v>
      </x:c>
      <x:c r="Y1099" s="9" t="n">
        <x:f>MAX(U1099,0)</x:f>
        <x:v>0</x:v>
      </x:c>
      <x:c r="Z1099" s="9" t="n">
        <x:f>-MIN(U1099,0)</x:f>
        <x:v>770.8600718278441</x:v>
      </x:c>
    </x:row>
    <x:row r="1100" ht="23" customHeight="1">
      <x:c r="A1100" s="2" t="str">
        <x:v>4H-MOM-全期</x:v>
      </x:c>
      <x:c r="B1100" s="2" t="str">
        <x:v>4H</x:v>
      </x:c>
      <x:c r="C1100" s="2" t="str">
        <x:v>Momentum</x:v>
      </x:c>
      <x:c r="D1100" s="2" t="str">
        <x:v>全期</x:v>
      </x:c>
      <x:c r="E1100" s="2" t="n">
        <x:v>111</x:v>
      </x:c>
      <x:c r="F1100" s="2" t="str">
        <x:v>空</x:v>
      </x:c>
      <x:c r="G1100" s="11" t="n">
        <x:v>45299.166666666664</x:v>
      </x:c>
      <x:c r="H1100" s="11" t="n">
        <x:v>45299.333333333336</x:v>
      </x:c>
      <x:c r="I1100" s="11" t="n">
        <x:v>45300.99998842592</x:v>
      </x:c>
      <x:c r="J1100" s="9" t="n">
        <x:v>43916.9</x:v>
      </x:c>
      <x:c r="K1100" s="9" t="n">
        <x:v>46868.8</x:v>
      </x:c>
      <x:c r="L1100" s="9" t="n">
        <x:v>43908.11662</x:v>
      </x:c>
      <x:c r="M1100" s="9" t="n">
        <x:v>46878.173760000005</x:v>
      </x:c>
      <x:c r="N1100" s="10" t="n">
        <x:f>IF(F1100="多",1,-1)*(K1100/J1100-1)</x:f>
        <x:v>-0.06721558215629986</x:v>
      </x:c>
      <x:c r="O1100" s="10" t="n">
        <x:f>IF(F1100="多",1,-1)*(M1100/L1100-1)</x:f>
        <x:v>-0.06764255378348771</x:v>
      </x:c>
      <x:c r="P1100" s="10" t="n">
        <x:v>0.0010338212768917438</x:v>
      </x:c>
      <x:c r="Q1100" s="10" t="n">
        <x:v>-0.00041620006930153297</x:v>
      </x:c>
      <x:c r="R1100" s="10" t="n">
        <x:f>O1100-P1100-Q1100</x:f>
        <x:v>-0.06826017499107793</x:v>
      </x:c>
      <x:c r="S1100" s="9" t="n">
        <x:f>V1099</x:f>
        <x:v>14640.575586515546</x:v>
      </x:c>
      <x:c r="T1100" s="9" t="n">
        <x:f>S1100/(1+'回测计划'!$B$33)</x:f>
        <x:v>14633.25895703703</x:v>
      </x:c>
      <x:c r="U1100" s="9" t="n">
        <x:f>T1100*R1100</x:f>
        <x:v>-998.8688170971062</x:v>
      </x:c>
      <x:c r="V1100" s="9" t="n">
        <x:f>S1100+U1100</x:f>
        <x:v>13641.70676941844</x:v>
      </x:c>
      <x:c r="W1100" s="2" t="n">
        <x:f>IF(N1100&gt;0,1,0)</x:f>
        <x:v>0</x:v>
      </x:c>
      <x:c r="X1100" s="2" t="n">
        <x:f>IF(U1100&gt;0,1,0)</x:f>
        <x:v>0</x:v>
      </x:c>
      <x:c r="Y1100" s="9" t="n">
        <x:f>MAX(U1100,0)</x:f>
        <x:v>0</x:v>
      </x:c>
      <x:c r="Z1100" s="9" t="n">
        <x:f>-MIN(U1100,0)</x:f>
        <x:v>998.8688170971062</x:v>
      </x:c>
    </x:row>
    <x:row r="1101" ht="23" customHeight="1">
      <x:c r="A1101" s="2" t="str">
        <x:v>4H-MOM-全期</x:v>
      </x:c>
      <x:c r="B1101" s="2" t="str">
        <x:v>4H</x:v>
      </x:c>
      <x:c r="C1101" s="2" t="str">
        <x:v>Momentum</x:v>
      </x:c>
      <x:c r="D1101" s="2" t="str">
        <x:v>全期</x:v>
      </x:c>
      <x:c r="E1101" s="2" t="n">
        <x:v>112</x:v>
      </x:c>
      <x:c r="F1101" s="2" t="str">
        <x:v>空</x:v>
      </x:c>
      <x:c r="G1101" s="11" t="n">
        <x:v>45335.00000000001</x:v>
      </x:c>
      <x:c r="H1101" s="11" t="n">
        <x:v>45335.166666666664</x:v>
      </x:c>
      <x:c r="I1101" s="11" t="n">
        <x:v>45336.833321759266</x:v>
      </x:c>
      <x:c r="J1101" s="9" t="n">
        <x:v>49545.9</x:v>
      </x:c>
      <x:c r="K1101" s="9" t="n">
        <x:v>51601.2</x:v>
      </x:c>
      <x:c r="L1101" s="9" t="n">
        <x:v>49535.99082</x:v>
      </x:c>
      <x:c r="M1101" s="9" t="n">
        <x:v>51611.52024</x:v>
      </x:c>
      <x:c r="N1101" s="10" t="n">
        <x:f>IF(F1101="多",1,-1)*(K1101/J1101-1)</x:f>
        <x:v>-0.04148274630191384</x:v>
      </x:c>
      <x:c r="O1101" s="10" t="n">
        <x:f>IF(F1101="多",1,-1)*(M1101/L1101-1)</x:f>
        <x:v>-0.04189942273572145</x:v>
      </x:c>
      <x:c r="P1101" s="10" t="n">
        <x:v>0.0010209497113678608</x:v>
      </x:c>
      <x:c r="Q1101" s="10" t="n">
        <x:v>-0.0005011388232326934</x:v>
      </x:c>
      <x:c r="R1101" s="10" t="n">
        <x:f>O1101-P1101-Q1101</x:f>
        <x:v>-0.04241923362385661</x:v>
      </x:c>
      <x:c r="S1101" s="9" t="n">
        <x:f>V1100</x:f>
        <x:v>13641.70676941844</x:v>
      </x:c>
      <x:c r="T1101" s="9" t="n">
        <x:f>S1101/(1+'回测计划'!$B$33)</x:f>
        <x:v>13634.889324756063</x:v>
      </x:c>
      <x:c r="U1101" s="9" t="n">
        <x:f>T1101*R1101</x:f>
        <x:v>-578.3815557022559</x:v>
      </x:c>
      <x:c r="V1101" s="9" t="n">
        <x:f>S1101+U1101</x:f>
        <x:v>13063.325213716185</x:v>
      </x:c>
      <x:c r="W1101" s="2" t="n">
        <x:f>IF(N1101&gt;0,1,0)</x:f>
        <x:v>0</x:v>
      </x:c>
      <x:c r="X1101" s="2" t="n">
        <x:f>IF(U1101&gt;0,1,0)</x:f>
        <x:v>0</x:v>
      </x:c>
      <x:c r="Y1101" s="9" t="n">
        <x:f>MAX(U1101,0)</x:f>
        <x:v>0</x:v>
      </x:c>
      <x:c r="Z1101" s="9" t="n">
        <x:f>-MIN(U1101,0)</x:f>
        <x:v>578.3815557022559</x:v>
      </x:c>
    </x:row>
    <x:row r="1102" ht="23" customHeight="1">
      <x:c r="A1102" s="2" t="str">
        <x:v>4H-MOM-全期</x:v>
      </x:c>
      <x:c r="B1102" s="2" t="str">
        <x:v>4H</x:v>
      </x:c>
      <x:c r="C1102" s="2" t="str">
        <x:v>Momentum</x:v>
      </x:c>
      <x:c r="D1102" s="2" t="str">
        <x:v>全期</x:v>
      </x:c>
      <x:c r="E1102" s="2" t="n">
        <x:v>113</x:v>
      </x:c>
      <x:c r="F1102" s="2" t="str">
        <x:v>空</x:v>
      </x:c>
      <x:c r="G1102" s="11" t="n">
        <x:v>45336.833333333336</x:v>
      </x:c>
      <x:c r="H1102" s="11" t="n">
        <x:v>45337.00000000001</x:v>
      </x:c>
      <x:c r="I1102" s="11" t="n">
        <x:v>45338.666655092595</x:v>
      </x:c>
      <x:c r="J1102" s="9" t="n">
        <x:v>51616.5</x:v>
      </x:c>
      <x:c r="K1102" s="9" t="n">
        <x:v>51786.4</x:v>
      </x:c>
      <x:c r="L1102" s="9" t="n">
        <x:v>51606.1767</x:v>
      </x:c>
      <x:c r="M1102" s="9" t="n">
        <x:v>51796.75728</x:v>
      </x:c>
      <x:c r="N1102" s="10" t="n">
        <x:f>IF(F1102="多",1,-1)*(K1102/J1102-1)</x:f>
        <x:v>-0.003291583117801533</x:v>
      </x:c>
      <x:c r="O1102" s="10" t="n">
        <x:f>IF(F1102="多",1,-1)*(M1102/L1102-1)</x:f>
        <x:v>-0.003692980030431059</x:v>
      </x:c>
      <x:c r="P1102" s="10" t="n">
        <x:v>0.0010018464900152155</x:v>
      </x:c>
      <x:c r="Q1102" s="10" t="n">
        <x:v>-0.0004020448817902525</x:v>
      </x:c>
      <x:c r="R1102" s="10" t="n">
        <x:f>O1102-P1102-Q1102</x:f>
        <x:v>-0.004292781638656022</x:v>
      </x:c>
      <x:c r="S1102" s="9" t="n">
        <x:f>V1101</x:f>
        <x:v>13063.325213716185</x:v>
      </x:c>
      <x:c r="T1102" s="9" t="n">
        <x:f>S1102/(1+'回测计划'!$B$33)</x:f>
        <x:v>13056.796815308531</x:v>
      </x:c>
      <x:c r="U1102" s="9" t="n">
        <x:f>T1102*R1102</x:f>
        <x:v>-56.04997762841889</x:v>
      </x:c>
      <x:c r="V1102" s="9" t="n">
        <x:f>S1102+U1102</x:f>
        <x:v>13007.275236087766</x:v>
      </x:c>
      <x:c r="W1102" s="2" t="n">
        <x:f>IF(N1102&gt;0,1,0)</x:f>
        <x:v>0</x:v>
      </x:c>
      <x:c r="X1102" s="2" t="n">
        <x:f>IF(U1102&gt;0,1,0)</x:f>
        <x:v>0</x:v>
      </x:c>
      <x:c r="Y1102" s="9" t="n">
        <x:f>MAX(U1102,0)</x:f>
        <x:v>0</x:v>
      </x:c>
      <x:c r="Z1102" s="9" t="n">
        <x:f>-MIN(U1102,0)</x:f>
        <x:v>56.04997762841889</x:v>
      </x:c>
    </x:row>
    <x:row r="1103" ht="23" customHeight="1">
      <x:c r="A1103" s="2" t="str">
        <x:v>4H-MOM-全期</x:v>
      </x:c>
      <x:c r="B1103" s="2" t="str">
        <x:v>4H</x:v>
      </x:c>
      <x:c r="C1103" s="2" t="str">
        <x:v>Momentum</x:v>
      </x:c>
      <x:c r="D1103" s="2" t="str">
        <x:v>全期</x:v>
      </x:c>
      <x:c r="E1103" s="2" t="n">
        <x:v>114</x:v>
      </x:c>
      <x:c r="F1103" s="2" t="str">
        <x:v>多</x:v>
      </x:c>
      <x:c r="G1103" s="11" t="n">
        <x:v>45343.833333333336</x:v>
      </x:c>
      <x:c r="H1103" s="11" t="n">
        <x:v>45344.00000000001</x:v>
      </x:c>
      <x:c r="I1103" s="11" t="n">
        <x:v>45345.666655092595</x:v>
      </x:c>
      <x:c r="J1103" s="9" t="n">
        <x:v>51183.6</x:v>
      </x:c>
      <x:c r="K1103" s="9" t="n">
        <x:v>50952.3</x:v>
      </x:c>
      <x:c r="L1103" s="9" t="n">
        <x:v>51193.83672</x:v>
      </x:c>
      <x:c r="M1103" s="9" t="n">
        <x:v>50942.109540000005</x:v>
      </x:c>
      <x:c r="N1103" s="10" t="n">
        <x:f>IF(F1103="多",1,-1)*(K1103/J1103-1)</x:f>
        <x:v>-0.004519025625395523</x:v>
      </x:c>
      <x:c r="O1103" s="10" t="n">
        <x:f>IF(F1103="多",1,-1)*(M1103/L1103-1)</x:f>
        <x:v>-0.004917138392591891</x:v>
      </x:c>
      <x:c r="P1103" s="10" t="n">
        <x:v>0.0009975414308037041</x:v>
      </x:c>
      <x:c r="Q1103" s="10" t="n">
        <x:v>0.0004647598053585825</x:v>
      </x:c>
      <x:c r="R1103" s="10" t="n">
        <x:f>O1103-P1103-Q1103</x:f>
        <x:v>-0.006379439628754178</x:v>
      </x:c>
      <x:c r="S1103" s="9" t="n">
        <x:f>V1102</x:f>
        <x:v>13007.275236087766</x:v>
      </x:c>
      <x:c r="T1103" s="9" t="n">
        <x:f>S1103/(1+'回测计划'!$B$33)</x:f>
        <x:v>13000.774848663435</x:v>
      </x:c>
      <x:c r="U1103" s="9" t="n">
        <x:f>T1103*R1103</x:f>
        <x:v>-82.93765827407412</x:v>
      </x:c>
      <x:c r="V1103" s="9" t="n">
        <x:f>S1103+U1103</x:f>
        <x:v>12924.337577813692</x:v>
      </x:c>
      <x:c r="W1103" s="2" t="n">
        <x:f>IF(N1103&gt;0,1,0)</x:f>
        <x:v>0</x:v>
      </x:c>
      <x:c r="X1103" s="2" t="n">
        <x:f>IF(U1103&gt;0,1,0)</x:f>
        <x:v>0</x:v>
      </x:c>
      <x:c r="Y1103" s="9" t="n">
        <x:f>MAX(U1103,0)</x:f>
        <x:v>0</x:v>
      </x:c>
      <x:c r="Z1103" s="9" t="n">
        <x:f>-MIN(U1103,0)</x:f>
        <x:v>82.93765827407412</x:v>
      </x:c>
    </x:row>
    <x:row r="1104" ht="23" customHeight="1">
      <x:c r="A1104" s="2" t="str">
        <x:v>4H-MOM-全期</x:v>
      </x:c>
      <x:c r="B1104" s="2" t="str">
        <x:v>4H</x:v>
      </x:c>
      <x:c r="C1104" s="2" t="str">
        <x:v>Momentum</x:v>
      </x:c>
      <x:c r="D1104" s="2" t="str">
        <x:v>全期</x:v>
      </x:c>
      <x:c r="E1104" s="2" t="n">
        <x:v>115</x:v>
      </x:c>
      <x:c r="F1104" s="2" t="str">
        <x:v>空</x:v>
      </x:c>
      <x:c r="G1104" s="11" t="n">
        <x:v>45361.666666666664</x:v>
      </x:c>
      <x:c r="H1104" s="11" t="n">
        <x:v>45361.833333333336</x:v>
      </x:c>
      <x:c r="I1104" s="11" t="n">
        <x:v>45363.49998842592</x:v>
      </x:c>
      <x:c r="J1104" s="9" t="n">
        <x:v>69639.6</x:v>
      </x:c>
      <x:c r="K1104" s="9" t="n">
        <x:v>71673.4</x:v>
      </x:c>
      <x:c r="L1104" s="9" t="n">
        <x:v>69625.67208</x:v>
      </x:c>
      <x:c r="M1104" s="9" t="n">
        <x:v>71687.73468</x:v>
      </x:c>
      <x:c r="N1104" s="10" t="n">
        <x:f>IF(F1104="多",1,-1)*(K1104/J1104-1)</x:f>
        <x:v>-0.02920464793020039</x:v>
      </x:c>
      <x:c r="O1104" s="10" t="n">
        <x:f>IF(F1104="多",1,-1)*(M1104/L1104-1)</x:f>
        <x:v>-0.029616412142214887</x:v>
      </x:c>
      <x:c r="P1104" s="10" t="n">
        <x:v>0.0010148082060711075</x:v>
      </x:c>
      <x:c r="Q1104" s="10" t="n">
        <x:v>-0.0028436293122817355</x:v>
      </x:c>
      <x:c r="R1104" s="10" t="n">
        <x:f>O1104-P1104-Q1104</x:f>
        <x:v>-0.02778759103600426</x:v>
      </x:c>
      <x:c r="S1104" s="9" t="n">
        <x:f>V1103</x:f>
        <x:v>12924.337577813692</x:v>
      </x:c>
      <x:c r="T1104" s="9" t="n">
        <x:f>S1104/(1+'回测计划'!$B$33)</x:f>
        <x:v>12917.878638494445</x:v>
      </x:c>
      <x:c r="U1104" s="9" t="n">
        <x:f>T1104*R1104</x:f>
        <x:v>-358.95672865921915</x:v>
      </x:c>
      <x:c r="V1104" s="9" t="n">
        <x:f>S1104+U1104</x:f>
        <x:v>12565.380849154473</x:v>
      </x:c>
      <x:c r="W1104" s="2" t="n">
        <x:f>IF(N1104&gt;0,1,0)</x:f>
        <x:v>0</x:v>
      </x:c>
      <x:c r="X1104" s="2" t="n">
        <x:f>IF(U1104&gt;0,1,0)</x:f>
        <x:v>0</x:v>
      </x:c>
      <x:c r="Y1104" s="9" t="n">
        <x:f>MAX(U1104,0)</x:f>
        <x:v>0</x:v>
      </x:c>
      <x:c r="Z1104" s="9" t="n">
        <x:f>-MIN(U1104,0)</x:f>
        <x:v>358.95672865921915</x:v>
      </x:c>
    </x:row>
    <x:row r="1105" ht="23" customHeight="1">
      <x:c r="A1105" s="2" t="str">
        <x:v>4H-MOM-全期</x:v>
      </x:c>
      <x:c r="B1105" s="2" t="str">
        <x:v>4H</x:v>
      </x:c>
      <x:c r="C1105" s="2" t="str">
        <x:v>Momentum</x:v>
      </x:c>
      <x:c r="D1105" s="2" t="str">
        <x:v>全期</x:v>
      </x:c>
      <x:c r="E1105" s="2" t="n">
        <x:v>116</x:v>
      </x:c>
      <x:c r="F1105" s="2" t="str">
        <x:v>多</x:v>
      </x:c>
      <x:c r="G1105" s="11" t="n">
        <x:v>45368.333333333336</x:v>
      </x:c>
      <x:c r="H1105" s="11" t="n">
        <x:v>45368.50000000001</x:v>
      </x:c>
      <x:c r="I1105" s="11" t="n">
        <x:v>45370.166655092595</x:v>
      </x:c>
      <x:c r="J1105" s="9" t="n">
        <x:v>66574.5</x:v>
      </x:c>
      <x:c r="K1105" s="9" t="n">
        <x:v>66985.7</x:v>
      </x:c>
      <x:c r="L1105" s="9" t="n">
        <x:v>66587.8149</x:v>
      </x:c>
      <x:c r="M1105" s="9" t="n">
        <x:v>66972.30286</x:v>
      </x:c>
      <x:c r="N1105" s="10" t="n">
        <x:f>IF(F1105="多",1,-1)*(K1105/J1105-1)</x:f>
        <x:v>0.0061765390652577246</x:v>
      </x:c>
      <x:c r="O1105" s="10" t="n">
        <x:f>IF(F1105="多",1,-1)*(M1105/L1105-1)</x:f>
        <x:v>0.00577414892765904</x:v>
      </x:c>
      <x:c r="P1105" s="10" t="n">
        <x:v>0.0010028870744638297</x:v>
      </x:c>
      <x:c r="Q1105" s="10" t="n">
        <x:v>0.0012257032876780167</x:v>
      </x:c>
      <x:c r="R1105" s="10" t="n">
        <x:f>O1105-P1105-Q1105</x:f>
        <x:v>0.003545558565517193</x:v>
      </x:c>
      <x:c r="S1105" s="9" t="n">
        <x:f>V1104</x:f>
        <x:v>12565.380849154473</x:v>
      </x:c>
      <x:c r="T1105" s="9" t="n">
        <x:f>S1105/(1+'回测计划'!$B$33)</x:f>
        <x:v>12559.101298505222</x:v>
      </x:c>
      <x:c r="U1105" s="9" t="n">
        <x:f>T1105*R1105</x:f>
        <x:v>44.52902918411329</x:v>
      </x:c>
      <x:c r="V1105" s="9" t="n">
        <x:f>S1105+U1105</x:f>
        <x:v>12609.909878338587</x:v>
      </x:c>
      <x:c r="W1105" s="2" t="n">
        <x:f>IF(N1105&gt;0,1,0)</x:f>
        <x:v>1</x:v>
      </x:c>
      <x:c r="X1105" s="2" t="n">
        <x:f>IF(U1105&gt;0,1,0)</x:f>
        <x:v>1</x:v>
      </x:c>
      <x:c r="Y1105" s="9" t="n">
        <x:f>MAX(U1105,0)</x:f>
        <x:v>44.52902918411329</x:v>
      </x:c>
      <x:c r="Z1105" s="9" t="n">
        <x:f>-MIN(U1105,0)</x:f>
        <x:v>0</x:v>
      </x:c>
    </x:row>
    <x:row r="1106" ht="23" customHeight="1">
      <x:c r="A1106" s="2" t="str">
        <x:v>4H-MOM-全期</x:v>
      </x:c>
      <x:c r="B1106" s="2" t="str">
        <x:v>4H</x:v>
      </x:c>
      <x:c r="C1106" s="2" t="str">
        <x:v>Momentum</x:v>
      </x:c>
      <x:c r="D1106" s="2" t="str">
        <x:v>全期</x:v>
      </x:c>
      <x:c r="E1106" s="2" t="n">
        <x:v>117</x:v>
      </x:c>
      <x:c r="F1106" s="2" t="str">
        <x:v>空</x:v>
      </x:c>
      <x:c r="G1106" s="11" t="n">
        <x:v>45380.00000000001</x:v>
      </x:c>
      <x:c r="H1106" s="11" t="n">
        <x:v>45380.166666666664</x:v>
      </x:c>
      <x:c r="I1106" s="11" t="n">
        <x:v>45381.833321759266</x:v>
      </x:c>
      <x:c r="J1106" s="9" t="n">
        <x:v>70837.1</x:v>
      </x:c>
      <x:c r="K1106" s="9" t="n">
        <x:v>70237.1</x:v>
      </x:c>
      <x:c r="L1106" s="9" t="n">
        <x:v>70822.93258000001</x:v>
      </x:c>
      <x:c r="M1106" s="9" t="n">
        <x:v>70251.14742000001</x:v>
      </x:c>
      <x:c r="N1106" s="10" t="n">
        <x:f>IF(F1106="多",1,-1)*(K1106/J1106-1)</x:f>
        <x:v>0.008470137823259227</x:v>
      </x:c>
      <x:c r="O1106" s="10" t="n">
        <x:f>IF(F1106="多",1,-1)*(M1106/L1106-1)</x:f>
        <x:v>0.008073446540131979</x:v>
      </x:c>
      <x:c r="P1106" s="10" t="n">
        <x:v>0.000995963276729934</x:v>
      </x:c>
      <x:c r="Q1106" s="10" t="n">
        <x:v>-0.0012406244991614527</x:v>
      </x:c>
      <x:c r="R1106" s="10" t="n">
        <x:f>O1106-P1106-Q1106</x:f>
        <x:v>0.008318107762563497</x:v>
      </x:c>
      <x:c r="S1106" s="9" t="n">
        <x:f>V1105</x:f>
        <x:v>12609.909878338587</x:v>
      </x:c>
      <x:c r="T1106" s="9" t="n">
        <x:f>S1106/(1+'回测计划'!$B$33)</x:f>
        <x:v>12603.608074301437</x:v>
      </x:c>
      <x:c r="U1106" s="9" t="n">
        <x:f>T1106*R1106</x:f>
        <x:v>104.83817015915474</x:v>
      </x:c>
      <x:c r="V1106" s="9" t="n">
        <x:f>S1106+U1106</x:f>
        <x:v>12714.748048497742</x:v>
      </x:c>
      <x:c r="W1106" s="2" t="n">
        <x:f>IF(N1106&gt;0,1,0)</x:f>
        <x:v>1</x:v>
      </x:c>
      <x:c r="X1106" s="2" t="n">
        <x:f>IF(U1106&gt;0,1,0)</x:f>
        <x:v>1</x:v>
      </x:c>
      <x:c r="Y1106" s="9" t="n">
        <x:f>MAX(U1106,0)</x:f>
        <x:v>104.83817015915474</x:v>
      </x:c>
      <x:c r="Z1106" s="9" t="n">
        <x:f>-MIN(U1106,0)</x:f>
        <x:v>0</x:v>
      </x:c>
    </x:row>
    <x:row r="1107" ht="23" customHeight="1">
      <x:c r="A1107" s="2" t="str">
        <x:v>4H-MOM-全期</x:v>
      </x:c>
      <x:c r="B1107" s="2" t="str">
        <x:v>4H</x:v>
      </x:c>
      <x:c r="C1107" s="2" t="str">
        <x:v>Momentum</x:v>
      </x:c>
      <x:c r="D1107" s="2" t="str">
        <x:v>全期</x:v>
      </x:c>
      <x:c r="E1107" s="2" t="n">
        <x:v>118</x:v>
      </x:c>
      <x:c r="F1107" s="2" t="str">
        <x:v>多</x:v>
      </x:c>
      <x:c r="G1107" s="11" t="n">
        <x:v>45384.00000000001</x:v>
      </x:c>
      <x:c r="H1107" s="11" t="n">
        <x:v>45384.166666666664</x:v>
      </x:c>
      <x:c r="I1107" s="11" t="n">
        <x:v>45385.833321759266</x:v>
      </x:c>
      <x:c r="J1107" s="9" t="n">
        <x:v>69682.2</x:v>
      </x:c>
      <x:c r="K1107" s="9" t="n">
        <x:v>66094.3</x:v>
      </x:c>
      <x:c r="L1107" s="9" t="n">
        <x:v>69696.13644</x:v>
      </x:c>
      <x:c r="M1107" s="9" t="n">
        <x:v>66081.08114000001</x:v>
      </x:c>
      <x:c r="N1107" s="10" t="n">
        <x:f>IF(F1107="多",1,-1)*(K1107/J1107-1)</x:f>
        <x:v>-0.051489476509065324</x:v>
      </x:c>
      <x:c r="O1107" s="10" t="n">
        <x:f>IF(F1107="多",1,-1)*(M1107/L1107-1)</x:f>
        <x:v>-0.05186880485279299</x:v>
      </x:c>
      <x:c r="P1107" s="10" t="n">
        <x:v>0.0009740655975736034</x:v>
      </x:c>
      <x:c r="Q1107" s="10" t="n">
        <x:v>0.0005468781442354977</x:v>
      </x:c>
      <x:c r="R1107" s="10" t="n">
        <x:f>O1107-P1107-Q1107</x:f>
        <x:v>-0.0533897485946021</x:v>
      </x:c>
      <x:c r="S1107" s="9" t="n">
        <x:f>V1106</x:f>
        <x:v>12714.748048497742</x:v>
      </x:c>
      <x:c r="T1107" s="9" t="n">
        <x:f>S1107/(1+'回测计划'!$B$33)</x:f>
        <x:v>12708.393851571956</x:v>
      </x:c>
      <x:c r="U1107" s="9" t="n">
        <x:f>T1107*R1107</x:f>
        <x:v>-678.4979527766138</x:v>
      </x:c>
      <x:c r="V1107" s="9" t="n">
        <x:f>S1107+U1107</x:f>
        <x:v>12036.250095721129</x:v>
      </x:c>
      <x:c r="W1107" s="2" t="n">
        <x:f>IF(N1107&gt;0,1,0)</x:f>
        <x:v>0</x:v>
      </x:c>
      <x:c r="X1107" s="2" t="n">
        <x:f>IF(U1107&gt;0,1,0)</x:f>
        <x:v>0</x:v>
      </x:c>
      <x:c r="Y1107" s="9" t="n">
        <x:f>MAX(U1107,0)</x:f>
        <x:v>0</x:v>
      </x:c>
      <x:c r="Z1107" s="9" t="n">
        <x:f>-MIN(U1107,0)</x:f>
        <x:v>678.4979527766138</x:v>
      </x:c>
    </x:row>
    <x:row r="1108" ht="23" customHeight="1">
      <x:c r="A1108" s="2" t="str">
        <x:v>4H-MOM-全期</x:v>
      </x:c>
      <x:c r="B1108" s="2" t="str">
        <x:v>4H</x:v>
      </x:c>
      <x:c r="C1108" s="2" t="str">
        <x:v>Momentum</x:v>
      </x:c>
      <x:c r="D1108" s="2" t="str">
        <x:v>全期</x:v>
      </x:c>
      <x:c r="E1108" s="2" t="n">
        <x:v>119</x:v>
      </x:c>
      <x:c r="F1108" s="2" t="str">
        <x:v>多</x:v>
      </x:c>
      <x:c r="G1108" s="11" t="n">
        <x:v>45398.166666666664</x:v>
      </x:c>
      <x:c r="H1108" s="11" t="n">
        <x:v>45398.333333333336</x:v>
      </x:c>
      <x:c r="I1108" s="11" t="n">
        <x:v>45399.99998842592</x:v>
      </x:c>
      <x:c r="J1108" s="9" t="n">
        <x:v>63392.8</x:v>
      </x:c>
      <x:c r="K1108" s="9" t="n">
        <x:v>60272</x:v>
      </x:c>
      <x:c r="L1108" s="9" t="n">
        <x:v>63405.47856</x:v>
      </x:c>
      <x:c r="M1108" s="9" t="n">
        <x:v>60259.9456</x:v>
      </x:c>
      <x:c r="N1108" s="10" t="n">
        <x:f>IF(F1108="多",1,-1)*(K1108/J1108-1)</x:f>
        <x:v>-0.04922956550270696</x:v>
      </x:c>
      <x:c r="O1108" s="10" t="n">
        <x:f>IF(F1108="多",1,-1)*(M1108/L1108-1)</x:f>
        <x:v>-0.04960979763008044</x:v>
      </x:c>
      <x:c r="P1108" s="10" t="n">
        <x:v>0.0009751951011849598</x:v>
      </x:c>
      <x:c r="Q1108" s="10" t="n">
        <x:v>0.00028888500194054685</x:v>
      </x:c>
      <x:c r="R1108" s="10" t="n">
        <x:f>O1108-P1108-Q1108</x:f>
        <x:v>-0.05087387773320595</x:v>
      </x:c>
      <x:c r="S1108" s="9" t="n">
        <x:f>V1107</x:f>
        <x:v>12036.250095721129</x:v>
      </x:c>
      <x:c r="T1108" s="9" t="n">
        <x:f>S1108/(1+'回测计划'!$B$33)</x:f>
        <x:v>12030.234978232013</x:v>
      </x:c>
      <x:c r="U1108" s="9" t="n">
        <x:f>T1108*R1108</x:f>
        <x:v>-612.0247033843129</x:v>
      </x:c>
      <x:c r="V1108" s="9" t="n">
        <x:f>S1108+U1108</x:f>
        <x:v>11424.225392336815</x:v>
      </x:c>
      <x:c r="W1108" s="2" t="n">
        <x:f>IF(N1108&gt;0,1,0)</x:f>
        <x:v>0</x:v>
      </x:c>
      <x:c r="X1108" s="2" t="n">
        <x:f>IF(U1108&gt;0,1,0)</x:f>
        <x:v>0</x:v>
      </x:c>
      <x:c r="Y1108" s="9" t="n">
        <x:f>MAX(U1108,0)</x:f>
        <x:v>0</x:v>
      </x:c>
      <x:c r="Z1108" s="9" t="n">
        <x:f>-MIN(U1108,0)</x:f>
        <x:v>612.0247033843129</x:v>
      </x:c>
    </x:row>
    <x:row r="1109" ht="23" customHeight="1">
      <x:c r="A1109" s="2" t="str">
        <x:v>4H-MOM-全期</x:v>
      </x:c>
      <x:c r="B1109" s="2" t="str">
        <x:v>4H</x:v>
      </x:c>
      <x:c r="C1109" s="2" t="str">
        <x:v>Momentum</x:v>
      </x:c>
      <x:c r="D1109" s="2" t="str">
        <x:v>全期</x:v>
      </x:c>
      <x:c r="E1109" s="2" t="n">
        <x:v>120</x:v>
      </x:c>
      <x:c r="F1109" s="2" t="str">
        <x:v>多</x:v>
      </x:c>
      <x:c r="G1109" s="11" t="n">
        <x:v>45400.00000000001</x:v>
      </x:c>
      <x:c r="H1109" s="11" t="n">
        <x:v>45400.166666666664</x:v>
      </x:c>
      <x:c r="I1109" s="11" t="n">
        <x:v>45401.833321759266</x:v>
      </x:c>
      <x:c r="J1109" s="9" t="n">
        <x:v>60997.1</x:v>
      </x:c>
      <x:c r="K1109" s="9" t="n">
        <x:v>64839.8</x:v>
      </x:c>
      <x:c r="L1109" s="9" t="n">
        <x:v>61009.299419999996</x:v>
      </x:c>
      <x:c r="M1109" s="9" t="n">
        <x:v>64826.83204</x:v>
      </x:c>
      <x:c r="N1109" s="10" t="n">
        <x:f>IF(F1109="多",1,-1)*(K1109/J1109-1)</x:f>
        <x:v>0.06299807695775717</x:v>
      </x:c>
      <x:c r="O1109" s="10" t="n">
        <x:f>IF(F1109="多",1,-1)*(M1109/L1109-1)</x:f>
        <x:v>0.0625729627498155</x:v>
      </x:c>
      <x:c r="P1109" s="10" t="n">
        <x:v>0.0010312864813749076</x:v>
      </x:c>
      <x:c r="Q1109" s="10" t="n">
        <x:v>0.0001327080539355894</x:v>
      </x:c>
      <x:c r="R1109" s="10" t="n">
        <x:f>O1109-P1109-Q1109</x:f>
        <x:v>0.061408968214505005</x:v>
      </x:c>
      <x:c r="S1109" s="9" t="n">
        <x:f>V1108</x:f>
        <x:v>11424.225392336815</x:v>
      </x:c>
      <x:c r="T1109" s="9" t="n">
        <x:f>S1109/(1+'回测计划'!$B$33)</x:f>
        <x:v>11418.516134269681</x:v>
      </x:c>
      <x:c r="U1109" s="9" t="n">
        <x:f>T1109*R1109</x:f>
        <x:v>701.1992943461794</x:v>
      </x:c>
      <x:c r="V1109" s="9" t="n">
        <x:f>S1109+U1109</x:f>
        <x:v>12125.424686682994</x:v>
      </x:c>
      <x:c r="W1109" s="2" t="n">
        <x:f>IF(N1109&gt;0,1,0)</x:f>
        <x:v>1</x:v>
      </x:c>
      <x:c r="X1109" s="2" t="n">
        <x:f>IF(U1109&gt;0,1,0)</x:f>
        <x:v>1</x:v>
      </x:c>
      <x:c r="Y1109" s="9" t="n">
        <x:f>MAX(U1109,0)</x:f>
        <x:v>701.1992943461794</x:v>
      </x:c>
      <x:c r="Z1109" s="9" t="n">
        <x:f>-MIN(U1109,0)</x:f>
        <x:v>0</x:v>
      </x:c>
    </x:row>
    <x:row r="1110" ht="23" customHeight="1">
      <x:c r="A1110" s="2" t="str">
        <x:v>4H-MOM-全期</x:v>
      </x:c>
      <x:c r="B1110" s="2" t="str">
        <x:v>4H</x:v>
      </x:c>
      <x:c r="C1110" s="2" t="str">
        <x:v>Momentum</x:v>
      </x:c>
      <x:c r="D1110" s="2" t="str">
        <x:v>全期</x:v>
      </x:c>
      <x:c r="E1110" s="2" t="n">
        <x:v>121</x:v>
      </x:c>
      <x:c r="F1110" s="2" t="str">
        <x:v>多</x:v>
      </x:c>
      <x:c r="G1110" s="11" t="n">
        <x:v>45409.833333333336</x:v>
      </x:c>
      <x:c r="H1110" s="11" t="n">
        <x:v>45410.00000000001</x:v>
      </x:c>
      <x:c r="I1110" s="11" t="n">
        <x:v>45411.666655092595</x:v>
      </x:c>
      <x:c r="J1110" s="9" t="n">
        <x:v>62928.3</x:v>
      </x:c>
      <x:c r="K1110" s="9" t="n">
        <x:v>62362</x:v>
      </x:c>
      <x:c r="L1110" s="9" t="n">
        <x:v>62940.88566</x:v>
      </x:c>
      <x:c r="M1110" s="9" t="n">
        <x:v>62349.5276</x:v>
      </x:c>
      <x:c r="N1110" s="10" t="n">
        <x:f>IF(F1110="多",1,-1)*(K1110/J1110-1)</x:f>
        <x:v>-0.008999130756750184</x:v>
      </x:c>
      <x:c r="O1110" s="10" t="n">
        <x:f>IF(F1110="多",1,-1)*(M1110/L1110-1)</x:f>
        <x:v>-0.009395451840230717</x:v>
      </x:c>
      <x:c r="P1110" s="10" t="n">
        <x:v>0.0009953022740798846</x:v>
      </x:c>
      <x:c r="Q1110" s="10" t="n">
        <x:v>0.000041864982676511226</x:v>
      </x:c>
      <x:c r="R1110" s="10" t="n">
        <x:f>O1110-P1110-Q1110</x:f>
        <x:v>-0.010432619096987112</x:v>
      </x:c>
      <x:c r="S1110" s="9" t="n">
        <x:f>V1109</x:f>
        <x:v>12125.424686682994</x:v>
      </x:c>
      <x:c r="T1110" s="9" t="n">
        <x:f>S1110/(1+'回测计划'!$B$33)</x:f>
        <x:v>12119.365004180905</x:v>
      </x:c>
      <x:c r="U1110" s="9" t="n">
        <x:f>T1110*R1110</x:f>
        <x:v>-126.436718785975</x:v>
      </x:c>
      <x:c r="V1110" s="9" t="n">
        <x:f>S1110+U1110</x:f>
        <x:v>11998.98796789702</x:v>
      </x:c>
      <x:c r="W1110" s="2" t="n">
        <x:f>IF(N1110&gt;0,1,0)</x:f>
        <x:v>0</x:v>
      </x:c>
      <x:c r="X1110" s="2" t="n">
        <x:f>IF(U1110&gt;0,1,0)</x:f>
        <x:v>0</x:v>
      </x:c>
      <x:c r="Y1110" s="9" t="n">
        <x:f>MAX(U1110,0)</x:f>
        <x:v>0</x:v>
      </x:c>
      <x:c r="Z1110" s="9" t="n">
        <x:f>-MIN(U1110,0)</x:f>
        <x:v>126.436718785975</x:v>
      </x:c>
    </x:row>
    <x:row r="1111" ht="23" customHeight="1">
      <x:c r="A1111" s="2" t="str">
        <x:v>4H-MOM-全期</x:v>
      </x:c>
      <x:c r="B1111" s="2" t="str">
        <x:v>4H</x:v>
      </x:c>
      <x:c r="C1111" s="2" t="str">
        <x:v>Momentum</x:v>
      </x:c>
      <x:c r="D1111" s="2" t="str">
        <x:v>全期</x:v>
      </x:c>
      <x:c r="E1111" s="2" t="n">
        <x:v>122</x:v>
      </x:c>
      <x:c r="F1111" s="2" t="str">
        <x:v>多</x:v>
      </x:c>
      <x:c r="G1111" s="11" t="n">
        <x:v>45411.50000000001</x:v>
      </x:c>
      <x:c r="H1111" s="11" t="n">
        <x:v>45411.666666666664</x:v>
      </x:c>
      <x:c r="I1111" s="11" t="n">
        <x:v>45413.333321759266</x:v>
      </x:c>
      <x:c r="J1111" s="9" t="n">
        <x:v>62362.1</x:v>
      </x:c>
      <x:c r="K1111" s="9" t="n">
        <x:v>60651.2</x:v>
      </x:c>
      <x:c r="L1111" s="9" t="n">
        <x:v>62374.57242</x:v>
      </x:c>
      <x:c r="M1111" s="9" t="n">
        <x:v>60639.06976</x:v>
      </x:c>
      <x:c r="N1111" s="10" t="n">
        <x:f>IF(F1111="多",1,-1)*(K1111/J1111-1)</x:f>
        <x:v>-0.027434932434924453</x:v>
      </x:c>
      <x:c r="O1111" s="10" t="n">
        <x:f>IF(F1111="多",1,-1)*(M1111/L1111-1)</x:f>
        <x:v>-0.027823880672302903</x:v>
      </x:c>
      <x:c r="P1111" s="10" t="n">
        <x:v>0.0009860880596638487</x:v>
      </x:c>
      <x:c r="Q1111" s="10" t="n">
        <x:v>0.0003587229661624634</x:v>
      </x:c>
      <x:c r="R1111" s="10" t="n">
        <x:f>O1111-P1111-Q1111</x:f>
        <x:v>-0.029168691698129218</x:v>
      </x:c>
      <x:c r="S1111" s="9" t="n">
        <x:f>V1110</x:f>
        <x:v>11998.98796789702</x:v>
      </x:c>
      <x:c r="T1111" s="9" t="n">
        <x:f>S1111/(1+'回测计划'!$B$33)</x:f>
        <x:v>11992.99147216094</x:v>
      </x:c>
      <x:c r="U1111" s="9" t="n">
        <x:f>T1111*R1111</x:f>
        <x:v>-349.8198707897553</x:v>
      </x:c>
      <x:c r="V1111" s="9" t="n">
        <x:f>S1111+U1111</x:f>
        <x:v>11649.168097107264</x:v>
      </x:c>
      <x:c r="W1111" s="2" t="n">
        <x:f>IF(N1111&gt;0,1,0)</x:f>
        <x:v>0</x:v>
      </x:c>
      <x:c r="X1111" s="2" t="n">
        <x:f>IF(U1111&gt;0,1,0)</x:f>
        <x:v>0</x:v>
      </x:c>
      <x:c r="Y1111" s="9" t="n">
        <x:f>MAX(U1111,0)</x:f>
        <x:v>0</x:v>
      </x:c>
      <x:c r="Z1111" s="9" t="n">
        <x:f>-MIN(U1111,0)</x:f>
        <x:v>349.8198707897553</x:v>
      </x:c>
    </x:row>
    <x:row r="1112" ht="23" customHeight="1">
      <x:c r="A1112" s="2" t="str">
        <x:v>4H-MOM-全期</x:v>
      </x:c>
      <x:c r="B1112" s="2" t="str">
        <x:v>4H</x:v>
      </x:c>
      <x:c r="C1112" s="2" t="str">
        <x:v>Momentum</x:v>
      </x:c>
      <x:c r="D1112" s="2" t="str">
        <x:v>全期</x:v>
      </x:c>
      <x:c r="E1112" s="2" t="n">
        <x:v>123</x:v>
      </x:c>
      <x:c r="F1112" s="2" t="str">
        <x:v>多</x:v>
      </x:c>
      <x:c r="G1112" s="11" t="n">
        <x:v>45413.166666666664</x:v>
      </x:c>
      <x:c r="H1112" s="11" t="n">
        <x:v>45413.333333333336</x:v>
      </x:c>
      <x:c r="I1112" s="11" t="n">
        <x:v>45414.99998842592</x:v>
      </x:c>
      <x:c r="J1112" s="9" t="n">
        <x:v>60651.2</x:v>
      </x:c>
      <x:c r="K1112" s="9" t="n">
        <x:v>59230.7</x:v>
      </x:c>
      <x:c r="L1112" s="9" t="n">
        <x:v>60663.330239999996</x:v>
      </x:c>
      <x:c r="M1112" s="9" t="n">
        <x:v>59218.853859999996</x:v>
      </x:c>
      <x:c r="N1112" s="10" t="n">
        <x:f>IF(F1112="多",1,-1)*(K1112/J1112-1)</x:f>
        <x:v>-0.023420806183554466</x:v>
      </x:c>
      <x:c r="O1112" s="10" t="n">
        <x:f>IF(F1112="多",1,-1)*(M1112/L1112-1)</x:f>
        <x:v>-0.023811359750367744</x:v>
      </x:c>
      <x:c r="P1112" s="10" t="n">
        <x:v>0.000988094320124816</x:v>
      </x:c>
      <x:c r="Q1112" s="10" t="n">
        <x:v>0.00029997157937832565</x:v>
      </x:c>
      <x:c r="R1112" s="10" t="n">
        <x:f>O1112-P1112-Q1112</x:f>
        <x:v>-0.025099425649870888</x:v>
      </x:c>
      <x:c r="S1112" s="9" t="n">
        <x:f>V1111</x:f>
        <x:v>11649.168097107264</x:v>
      </x:c>
      <x:c r="T1112" s="9" t="n">
        <x:f>S1112/(1+'回测计划'!$B$33)</x:f>
        <x:v>11643.346423895317</x:v>
      </x:c>
      <x:c r="U1112" s="9" t="n">
        <x:f>T1112*R1112</x:f>
        <x:v>-292.24130788225057</x:v>
      </x:c>
      <x:c r="V1112" s="9" t="n">
        <x:f>S1112+U1112</x:f>
        <x:v>11356.926789225014</x:v>
      </x:c>
      <x:c r="W1112" s="2" t="n">
        <x:f>IF(N1112&gt;0,1,0)</x:f>
        <x:v>0</x:v>
      </x:c>
      <x:c r="X1112" s="2" t="n">
        <x:f>IF(U1112&gt;0,1,0)</x:f>
        <x:v>0</x:v>
      </x:c>
      <x:c r="Y1112" s="9" t="n">
        <x:f>MAX(U1112,0)</x:f>
        <x:v>0</x:v>
      </x:c>
      <x:c r="Z1112" s="9" t="n">
        <x:f>-MIN(U1112,0)</x:f>
        <x:v>292.24130788225057</x:v>
      </x:c>
    </x:row>
    <x:row r="1113" ht="23" customHeight="1">
      <x:c r="A1113" s="2" t="str">
        <x:v>4H-MOM-全期</x:v>
      </x:c>
      <x:c r="B1113" s="2" t="str">
        <x:v>4H</x:v>
      </x:c>
      <x:c r="C1113" s="2" t="str">
        <x:v>Momentum</x:v>
      </x:c>
      <x:c r="D1113" s="2" t="str">
        <x:v>全期</x:v>
      </x:c>
      <x:c r="E1113" s="2" t="n">
        <x:v>124</x:v>
      </x:c>
      <x:c r="F1113" s="2" t="str">
        <x:v>多</x:v>
      </x:c>
      <x:c r="G1113" s="11" t="n">
        <x:v>45423.166666666664</x:v>
      </x:c>
      <x:c r="H1113" s="11" t="n">
        <x:v>45423.333333333336</x:v>
      </x:c>
      <x:c r="I1113" s="11" t="n">
        <x:v>45424.99998842592</x:v>
      </x:c>
      <x:c r="J1113" s="9" t="n">
        <x:v>60778</x:v>
      </x:c>
      <x:c r="K1113" s="9" t="n">
        <x:v>61395.9</x:v>
      </x:c>
      <x:c r="L1113" s="9" t="n">
        <x:v>60790.1556</x:v>
      </x:c>
      <x:c r="M1113" s="9" t="n">
        <x:v>61383.620820000004</x:v>
      </x:c>
      <x:c r="N1113" s="10" t="n">
        <x:f>IF(F1113="多",1,-1)*(K1113/J1113-1)</x:f>
        <x:v>0.010166507617888065</x:v>
      </x:c>
      <x:c r="O1113" s="10" t="n">
        <x:f>IF(F1113="多",1,-1)*(M1113/L1113-1)</x:f>
        <x:v>0.0097625218120021</x:v>
      </x:c>
      <x:c r="P1113" s="10" t="n">
        <x:v>0.001004881260906001</x:v>
      </x:c>
      <x:c r="Q1113" s="10" t="n">
        <x:v>0.0001431569334422994</x:v>
      </x:c>
      <x:c r="R1113" s="10" t="n">
        <x:f>O1113-P1113-Q1113</x:f>
        <x:v>0.0086144836176538</x:v>
      </x:c>
      <x:c r="S1113" s="9" t="n">
        <x:f>V1112</x:f>
        <x:v>11356.926789225014</x:v>
      </x:c>
      <x:c r="T1113" s="9" t="n">
        <x:f>S1113/(1+'回测计划'!$B$33)</x:f>
        <x:v>11351.251163643192</x:v>
      </x:c>
      <x:c r="U1113" s="9" t="n">
        <x:f>T1113*R1113</x:f>
        <x:v>97.78516718907791</x:v>
      </x:c>
      <x:c r="V1113" s="9" t="n">
        <x:f>S1113+U1113</x:f>
        <x:v>11454.711956414092</x:v>
      </x:c>
      <x:c r="W1113" s="2" t="n">
        <x:f>IF(N1113&gt;0,1,0)</x:f>
        <x:v>1</x:v>
      </x:c>
      <x:c r="X1113" s="2" t="n">
        <x:f>IF(U1113&gt;0,1,0)</x:f>
        <x:v>1</x:v>
      </x:c>
      <x:c r="Y1113" s="9" t="n">
        <x:f>MAX(U1113,0)</x:f>
        <x:v>97.78516718907791</x:v>
      </x:c>
      <x:c r="Z1113" s="9" t="n">
        <x:f>-MIN(U1113,0)</x:f>
        <x:v>0</x:v>
      </x:c>
    </x:row>
    <x:row r="1114" ht="23" customHeight="1">
      <x:c r="A1114" s="2" t="str">
        <x:v>4H-MOM-全期</x:v>
      </x:c>
      <x:c r="B1114" s="2" t="str">
        <x:v>4H</x:v>
      </x:c>
      <x:c r="C1114" s="2" t="str">
        <x:v>Momentum</x:v>
      </x:c>
      <x:c r="D1114" s="2" t="str">
        <x:v>全期</x:v>
      </x:c>
      <x:c r="E1114" s="2" t="n">
        <x:v>125</x:v>
      </x:c>
      <x:c r="F1114" s="2" t="str">
        <x:v>空</x:v>
      </x:c>
      <x:c r="G1114" s="11" t="n">
        <x:v>45433.333333333336</x:v>
      </x:c>
      <x:c r="H1114" s="11" t="n">
        <x:v>45433.50000000001</x:v>
      </x:c>
      <x:c r="I1114" s="11" t="n">
        <x:v>45435.166655092595</x:v>
      </x:c>
      <x:c r="J1114" s="9" t="n">
        <x:v>71323.7</x:v>
      </x:c>
      <x:c r="K1114" s="9" t="n">
        <x:v>69668</x:v>
      </x:c>
      <x:c r="L1114" s="9" t="n">
        <x:v>71309.43526</x:v>
      </x:c>
      <x:c r="M1114" s="9" t="n">
        <x:v>69681.9336</x:v>
      </x:c>
      <x:c r="N1114" s="10" t="n">
        <x:f>IF(F1114="多",1,-1)*(K1114/J1114-1)</x:f>
        <x:v>0.023213882622466264</x:v>
      </x:c>
      <x:c r="O1114" s="10" t="n">
        <x:f>IF(F1114="多",1,-1)*(M1114/L1114-1)</x:f>
        <x:v>0.02282309001699412</x:v>
      </x:c>
      <x:c r="P1114" s="10" t="n">
        <x:v>0.000988588454991503</x:v>
      </x:c>
      <x:c r="Q1114" s="10" t="n">
        <x:v>-0.0005539710782845243</x:v>
      </x:c>
      <x:c r="R1114" s="10" t="n">
        <x:f>O1114-P1114-Q1114</x:f>
        <x:v>0.022388472640287142</x:v>
      </x:c>
      <x:c r="S1114" s="9" t="n">
        <x:f>V1113</x:f>
        <x:v>11454.711956414092</x:v>
      </x:c>
      <x:c r="T1114" s="9" t="n">
        <x:f>S1114/(1+'回测计划'!$B$33)</x:f>
        <x:v>11448.987462682751</x:v>
      </x:c>
      <x:c r="U1114" s="9" t="n">
        <x:f>T1114*R1114</x:f>
        <x:v>256.3253425672633</x:v>
      </x:c>
      <x:c r="V1114" s="9" t="n">
        <x:f>S1114+U1114</x:f>
        <x:v>11711.037298981355</x:v>
      </x:c>
      <x:c r="W1114" s="2" t="n">
        <x:f>IF(N1114&gt;0,1,0)</x:f>
        <x:v>1</x:v>
      </x:c>
      <x:c r="X1114" s="2" t="n">
        <x:f>IF(U1114&gt;0,1,0)</x:f>
        <x:v>1</x:v>
      </x:c>
      <x:c r="Y1114" s="9" t="n">
        <x:f>MAX(U1114,0)</x:f>
        <x:v>256.3253425672633</x:v>
      </x:c>
      <x:c r="Z1114" s="9" t="n">
        <x:f>-MIN(U1114,0)</x:f>
        <x:v>0</x:v>
      </x:c>
    </x:row>
    <x:row r="1115" ht="23" customHeight="1">
      <x:c r="A1115" s="2" t="str">
        <x:v>4H-MOM-全期</x:v>
      </x:c>
      <x:c r="B1115" s="2" t="str">
        <x:v>4H</x:v>
      </x:c>
      <x:c r="C1115" s="2" t="str">
        <x:v>Momentum</x:v>
      </x:c>
      <x:c r="D1115" s="2" t="str">
        <x:v>全期</x:v>
      </x:c>
      <x:c r="E1115" s="2" t="n">
        <x:v>126</x:v>
      </x:c>
      <x:c r="F1115" s="2" t="str">
        <x:v>空</x:v>
      </x:c>
      <x:c r="G1115" s="11" t="n">
        <x:v>45450.833333333336</x:v>
      </x:c>
      <x:c r="H1115" s="11" t="n">
        <x:v>45451.00000000001</x:v>
      </x:c>
      <x:c r="I1115" s="11" t="n">
        <x:v>45452.666655092595</x:v>
      </x:c>
      <x:c r="J1115" s="9" t="n">
        <x:v>71150.1</x:v>
      </x:c>
      <x:c r="K1115" s="9" t="n">
        <x:v>69331.9</x:v>
      </x:c>
      <x:c r="L1115" s="9" t="n">
        <x:v>71135.86998</x:v>
      </x:c>
      <x:c r="M1115" s="9" t="n">
        <x:v>69345.76637999999</x:v>
      </x:c>
      <x:c r="N1115" s="10" t="n">
        <x:f>IF(F1115="多",1,-1)*(K1115/J1115-1)</x:f>
        <x:v>0.02555442648710282</x:v>
      </x:c>
      <x:c r="O1115" s="10" t="n">
        <x:f>IF(F1115="多",1,-1)*(M1115/L1115-1)</x:f>
        <x:v>0.025164570286457577</x:v>
      </x:c>
      <x:c r="P1115" s="10" t="n">
        <x:v>0.0009874177148567712</x:v>
      </x:c>
      <x:c r="Q1115" s="10" t="n">
        <x:v>-0.000390517056577898</x:v>
      </x:c>
      <x:c r="R1115" s="10" t="n">
        <x:f>O1115-P1115-Q1115</x:f>
        <x:v>0.024567669628178704</x:v>
      </x:c>
      <x:c r="S1115" s="9" t="n">
        <x:f>V1114</x:f>
        <x:v>11711.037298981355</x:v>
      </x:c>
      <x:c r="T1115" s="9" t="n">
        <x:f>S1115/(1+'回测计划'!$B$33)</x:f>
        <x:v>11705.184706628042</x:v>
      </x:c>
      <x:c r="U1115" s="9" t="n">
        <x:f>T1115*R1115</x:f>
        <x:v>287.5691108092476</x:v>
      </x:c>
      <x:c r="V1115" s="9" t="n">
        <x:f>S1115+U1115</x:f>
        <x:v>11998.606409790602</x:v>
      </x:c>
      <x:c r="W1115" s="2" t="n">
        <x:f>IF(N1115&gt;0,1,0)</x:f>
        <x:v>1</x:v>
      </x:c>
      <x:c r="X1115" s="2" t="n">
        <x:f>IF(U1115&gt;0,1,0)</x:f>
        <x:v>1</x:v>
      </x:c>
      <x:c r="Y1115" s="9" t="n">
        <x:f>MAX(U1115,0)</x:f>
        <x:v>287.5691108092476</x:v>
      </x:c>
      <x:c r="Z1115" s="9" t="n">
        <x:f>-MIN(U1115,0)</x:f>
        <x:v>0</x:v>
      </x:c>
    </x:row>
    <x:row r="1116" ht="23" customHeight="1">
      <x:c r="A1116" s="2" t="str">
        <x:v>4H-MOM-全期</x:v>
      </x:c>
      <x:c r="B1116" s="2" t="str">
        <x:v>4H</x:v>
      </x:c>
      <x:c r="C1116" s="2" t="str">
        <x:v>Momentum</x:v>
      </x:c>
      <x:c r="D1116" s="2" t="str">
        <x:v>全期</x:v>
      </x:c>
      <x:c r="E1116" s="2" t="n">
        <x:v>127</x:v>
      </x:c>
      <x:c r="F1116" s="2" t="str">
        <x:v>多</x:v>
      </x:c>
      <x:c r="G1116" s="11" t="n">
        <x:v>45461.00000000001</x:v>
      </x:c>
      <x:c r="H1116" s="11" t="n">
        <x:v>45461.166666666664</x:v>
      </x:c>
      <x:c r="I1116" s="11" t="n">
        <x:v>45462.833321759266</x:v>
      </x:c>
      <x:c r="J1116" s="9" t="n">
        <x:v>66661.4</x:v>
      </x:c>
      <x:c r="K1116" s="9" t="n">
        <x:v>65181.9</x:v>
      </x:c>
      <x:c r="L1116" s="9" t="n">
        <x:v>66674.73228</x:v>
      </x:c>
      <x:c r="M1116" s="9" t="n">
        <x:v>65168.863620000004</x:v>
      </x:c>
      <x:c r="N1116" s="10" t="n">
        <x:f>IF(F1116="多",1,-1)*(K1116/J1116-1)</x:f>
        <x:v>-0.022194253346014214</x:v>
      </x:c>
      <x:c r="O1116" s="10" t="n">
        <x:f>IF(F1116="多",1,-1)*(M1116/L1116-1)</x:f>
        <x:v>-0.02258529743585791</x:v>
      </x:c>
      <x:c r="P1116" s="10" t="n">
        <x:v>0.000988707351282071</x:v>
      </x:c>
      <x:c r="Q1116" s="10" t="n">
        <x:v>0.00041591763596707926</x:v>
      </x:c>
      <x:c r="R1116" s="10" t="n">
        <x:f>O1116-P1116-Q1116</x:f>
        <x:v>-0.02398992242310706</x:v>
      </x:c>
      <x:c r="S1116" s="9" t="n">
        <x:f>V1115</x:f>
        <x:v>11998.606409790602</x:v>
      </x:c>
      <x:c r="T1116" s="9" t="n">
        <x:f>S1116/(1+'回测计划'!$B$33)</x:f>
        <x:v>11992.610104738233</x:v>
      </x:c>
      <x:c r="U1116" s="9" t="n">
        <x:f>T1116*R1116</x:f>
        <x:v>-287.70178606324004</x:v>
      </x:c>
      <x:c r="V1116" s="9" t="n">
        <x:f>S1116+U1116</x:f>
        <x:v>11710.904623727361</x:v>
      </x:c>
      <x:c r="W1116" s="2" t="n">
        <x:f>IF(N1116&gt;0,1,0)</x:f>
        <x:v>0</x:v>
      </x:c>
      <x:c r="X1116" s="2" t="n">
        <x:f>IF(U1116&gt;0,1,0)</x:f>
        <x:v>0</x:v>
      </x:c>
      <x:c r="Y1116" s="9" t="n">
        <x:f>MAX(U1116,0)</x:f>
        <x:v>0</x:v>
      </x:c>
      <x:c r="Z1116" s="9" t="n">
        <x:f>-MIN(U1116,0)</x:f>
        <x:v>287.70178606324004</x:v>
      </x:c>
    </x:row>
    <x:row r="1117" ht="23" customHeight="1">
      <x:c r="A1117" s="2" t="str">
        <x:v>4H-MOM-全期</x:v>
      </x:c>
      <x:c r="B1117" s="2" t="str">
        <x:v>4H</x:v>
      </x:c>
      <x:c r="C1117" s="2" t="str">
        <x:v>Momentum</x:v>
      </x:c>
      <x:c r="D1117" s="2" t="str">
        <x:v>全期</x:v>
      </x:c>
      <x:c r="E1117" s="2" t="n">
        <x:v>128</x:v>
      </x:c>
      <x:c r="F1117" s="2" t="str">
        <x:v>多</x:v>
      </x:c>
      <x:c r="G1117" s="11" t="n">
        <x:v>45472.166666666664</x:v>
      </x:c>
      <x:c r="H1117" s="11" t="n">
        <x:v>45472.333333333336</x:v>
      </x:c>
      <x:c r="I1117" s="11" t="n">
        <x:v>45473.99998842592</x:v>
      </x:c>
      <x:c r="J1117" s="9" t="n">
        <x:v>60429.8</x:v>
      </x:c>
      <x:c r="K1117" s="9" t="n">
        <x:v>61722.4</x:v>
      </x:c>
      <x:c r="L1117" s="9" t="n">
        <x:v>60441.88596</x:v>
      </x:c>
      <x:c r="M1117" s="9" t="n">
        <x:v>61710.05552</x:v>
      </x:c>
      <x:c r="N1117" s="10" t="n">
        <x:f>IF(F1117="多",1,-1)*(K1117/J1117-1)</x:f>
        <x:v>0.021390108853578838</x:v>
      </x:c>
      <x:c r="O1117" s="10" t="n">
        <x:f>IF(F1117="多",1,-1)*(M1117/L1117-1)</x:f>
        <x:v>0.0209816345049072</x:v>
      </x:c>
      <x:c r="P1117" s="10" t="n">
        <x:v>0.0010104908172524536</x:v>
      </x:c>
      <x:c r="Q1117" s="10" t="n">
        <x:v>0.00050478272028729</x:v>
      </x:c>
      <x:c r="R1117" s="10" t="n">
        <x:f>O1117-P1117-Q1117</x:f>
        <x:v>0.019466360967367455</x:v>
      </x:c>
      <x:c r="S1117" s="9" t="n">
        <x:f>V1116</x:f>
        <x:v>11710.904623727361</x:v>
      </x:c>
      <x:c r="T1117" s="9" t="n">
        <x:f>S1117/(1+'回测计划'!$B$33)</x:f>
        <x:v>11705.052097678523</x:v>
      </x:c>
      <x:c r="U1117" s="9" t="n">
        <x:f>T1117*R1117</x:f>
        <x:v>227.85476927525175</x:v>
      </x:c>
      <x:c r="V1117" s="9" t="n">
        <x:f>S1117+U1117</x:f>
        <x:v>11938.759393002612</x:v>
      </x:c>
      <x:c r="W1117" s="2" t="n">
        <x:f>IF(N1117&gt;0,1,0)</x:f>
        <x:v>1</x:v>
      </x:c>
      <x:c r="X1117" s="2" t="n">
        <x:f>IF(U1117&gt;0,1,0)</x:f>
        <x:v>1</x:v>
      </x:c>
      <x:c r="Y1117" s="9" t="n">
        <x:f>MAX(U1117,0)</x:f>
        <x:v>227.85476927525175</x:v>
      </x:c>
      <x:c r="Z1117" s="9" t="n">
        <x:f>-MIN(U1117,0)</x:f>
        <x:v>0</x:v>
      </x:c>
    </x:row>
    <x:row r="1118" ht="23" customHeight="1">
      <x:c r="A1118" s="2" t="str">
        <x:v>4H-MOM-全期</x:v>
      </x:c>
      <x:c r="B1118" s="2" t="str">
        <x:v>4H</x:v>
      </x:c>
      <x:c r="C1118" s="2" t="str">
        <x:v>Momentum</x:v>
      </x:c>
      <x:c r="D1118" s="2" t="str">
        <x:v>全期</x:v>
      </x:c>
      <x:c r="E1118" s="2" t="n">
        <x:v>129</x:v>
      </x:c>
      <x:c r="F1118" s="2" t="str">
        <x:v>多</x:v>
      </x:c>
      <x:c r="G1118" s="11" t="n">
        <x:v>45477.833333333336</x:v>
      </x:c>
      <x:c r="H1118" s="11" t="n">
        <x:v>45478.00000000001</x:v>
      </x:c>
      <x:c r="I1118" s="11" t="n">
        <x:v>45479.666655092595</x:v>
      </x:c>
      <x:c r="J1118" s="9" t="n">
        <x:v>58137.5</x:v>
      </x:c>
      <x:c r="K1118" s="9" t="n">
        <x:v>56571.1</x:v>
      </x:c>
      <x:c r="L1118" s="9" t="n">
        <x:v>58149.1275</x:v>
      </x:c>
      <x:c r="M1118" s="9" t="n">
        <x:v>56559.78578</x:v>
      </x:c>
      <x:c r="N1118" s="10" t="n">
        <x:f>IF(F1118="多",1,-1)*(K1118/J1118-1)</x:f>
        <x:v>-0.0269430230058052</x:v>
      </x:c>
      <x:c r="O1118" s="10" t="n">
        <x:f>IF(F1118="多",1,-1)*(M1118/L1118-1)</x:f>
        <x:v>-0.02733216796761062</x:v>
      </x:c>
      <x:c r="P1118" s="10" t="n">
        <x:v>0.0009863339160161948</x:v>
      </x:c>
      <x:c r="Q1118" s="10" t="n">
        <x:v>0.0002645802030657046</x:v>
      </x:c>
      <x:c r="R1118" s="10" t="n">
        <x:f>O1118-P1118-Q1118</x:f>
        <x:v>-0.02858308208669252</x:v>
      </x:c>
      <x:c r="S1118" s="9" t="n">
        <x:f>V1117</x:f>
        <x:v>11938.759393002612</x:v>
      </x:c>
      <x:c r="T1118" s="9" t="n">
        <x:f>S1118/(1+'回测计划'!$B$33)</x:f>
        <x:v>11932.79299650436</x:v>
      </x:c>
      <x:c r="U1118" s="9" t="n">
        <x:f>T1118*R1118</x:f>
        <x:v>-341.07600174259375</x:v>
      </x:c>
      <x:c r="V1118" s="9" t="n">
        <x:f>S1118+U1118</x:f>
        <x:v>11597.683391260018</x:v>
      </x:c>
      <x:c r="W1118" s="2" t="n">
        <x:f>IF(N1118&gt;0,1,0)</x:f>
        <x:v>0</x:v>
      </x:c>
      <x:c r="X1118" s="2" t="n">
        <x:f>IF(U1118&gt;0,1,0)</x:f>
        <x:v>0</x:v>
      </x:c>
      <x:c r="Y1118" s="9" t="n">
        <x:f>MAX(U1118,0)</x:f>
        <x:v>0</x:v>
      </x:c>
      <x:c r="Z1118" s="9" t="n">
        <x:f>-MIN(U1118,0)</x:f>
        <x:v>341.07600174259375</x:v>
      </x:c>
    </x:row>
    <x:row r="1119" ht="23" customHeight="1">
      <x:c r="A1119" s="2" t="str">
        <x:v>4H-MOM-全期</x:v>
      </x:c>
      <x:c r="B1119" s="2" t="str">
        <x:v>4H</x:v>
      </x:c>
      <x:c r="C1119" s="2" t="str">
        <x:v>Momentum</x:v>
      </x:c>
      <x:c r="D1119" s="2" t="str">
        <x:v>全期</x:v>
      </x:c>
      <x:c r="E1119" s="2" t="n">
        <x:v>130</x:v>
      </x:c>
      <x:c r="F1119" s="2" t="str">
        <x:v>空</x:v>
      </x:c>
      <x:c r="G1119" s="11" t="n">
        <x:v>45483.666666666664</x:v>
      </x:c>
      <x:c r="H1119" s="11" t="n">
        <x:v>45483.833333333336</x:v>
      </x:c>
      <x:c r="I1119" s="11" t="n">
        <x:v>45485.49998842592</x:v>
      </x:c>
      <x:c r="J1119" s="9" t="n">
        <x:v>58469.4</x:v>
      </x:c>
      <x:c r="K1119" s="9" t="n">
        <x:v>56887.6</x:v>
      </x:c>
      <x:c r="L1119" s="9" t="n">
        <x:v>58457.70612</x:v>
      </x:c>
      <x:c r="M1119" s="9" t="n">
        <x:v>56898.97752</x:v>
      </x:c>
      <x:c r="N1119" s="10" t="n">
        <x:f>IF(F1119="多",1,-1)*(K1119/J1119-1)</x:f>
        <x:v>0.027053467283741583</x:v>
      </x:c>
      <x:c r="O1119" s="10" t="n">
        <x:f>IF(F1119="多",1,-1)*(M1119/L1119-1)</x:f>
        <x:v>0.02666421081936221</x:v>
      </x:c>
      <x:c r="P1119" s="10" t="n">
        <x:v>0.000986667894590319</x:v>
      </x:c>
      <x:c r="Q1119" s="10" t="n">
        <x:v>-0.0004130134477629542</x:v>
      </x:c>
      <x:c r="R1119" s="10" t="n">
        <x:f>O1119-P1119-Q1119</x:f>
        <x:v>0.026090556372534848</x:v>
      </x:c>
      <x:c r="S1119" s="9" t="n">
        <x:f>V1118</x:f>
        <x:v>11597.683391260018</x:v>
      </x:c>
      <x:c r="T1119" s="9" t="n">
        <x:f>S1119/(1+'回测计划'!$B$33)</x:f>
        <x:v>11591.88744753625</x:v>
      </x:c>
      <x:c r="U1119" s="9" t="n">
        <x:f>T1119*R1119</x:f>
        <x:v>302.4387929140236</x:v>
      </x:c>
      <x:c r="V1119" s="9" t="n">
        <x:f>S1119+U1119</x:f>
        <x:v>11900.12218417404</x:v>
      </x:c>
      <x:c r="W1119" s="2" t="n">
        <x:f>IF(N1119&gt;0,1,0)</x:f>
        <x:v>1</x:v>
      </x:c>
      <x:c r="X1119" s="2" t="n">
        <x:f>IF(U1119&gt;0,1,0)</x:f>
        <x:v>1</x:v>
      </x:c>
      <x:c r="Y1119" s="9" t="n">
        <x:f>MAX(U1119,0)</x:f>
        <x:v>302.4387929140236</x:v>
      </x:c>
      <x:c r="Z1119" s="9" t="n">
        <x:f>-MIN(U1119,0)</x:f>
        <x:v>0</x:v>
      </x:c>
    </x:row>
    <x:row r="1120" ht="23" customHeight="1">
      <x:c r="A1120" s="2" t="str">
        <x:v>4H-MOM-全期</x:v>
      </x:c>
      <x:c r="B1120" s="2" t="str">
        <x:v>4H</x:v>
      </x:c>
      <x:c r="C1120" s="2" t="str">
        <x:v>Momentum</x:v>
      </x:c>
      <x:c r="D1120" s="2" t="str">
        <x:v>全期</x:v>
      </x:c>
      <x:c r="E1120" s="2" t="n">
        <x:v>131</x:v>
      </x:c>
      <x:c r="F1120" s="2" t="str">
        <x:v>空</x:v>
      </x:c>
      <x:c r="G1120" s="11" t="n">
        <x:v>45487.50000000001</x:v>
      </x:c>
      <x:c r="H1120" s="11" t="n">
        <x:v>45487.666666666664</x:v>
      </x:c>
      <x:c r="I1120" s="11" t="n">
        <x:v>45489.333321759266</x:v>
      </x:c>
      <x:c r="J1120" s="9" t="n">
        <x:v>60031.2</x:v>
      </x:c>
      <x:c r="K1120" s="9" t="n">
        <x:v>64680.6</x:v>
      </x:c>
      <x:c r="L1120" s="9" t="n">
        <x:v>60019.19376</x:v>
      </x:c>
      <x:c r="M1120" s="9" t="n">
        <x:v>64693.53612</x:v>
      </x:c>
      <x:c r="N1120" s="10" t="n">
        <x:f>IF(F1120="多",1,-1)*(K1120/J1120-1)</x:f>
        <x:v>-0.07744972614240608</x:v>
      </x:c>
      <x:c r="O1120" s="10" t="n">
        <x:f>IF(F1120="多",1,-1)*(M1120/L1120-1)</x:f>
        <x:v>-0.07788079224608357</x:v>
      </x:c>
      <x:c r="P1120" s="10" t="n">
        <x:v>0.0010389403961230416</x:v>
      </x:c>
      <x:c r="Q1120" s="10" t="n">
        <x:v>-0.00015806441885949401</x:v>
      </x:c>
      <x:c r="R1120" s="10" t="n">
        <x:f>O1120-P1120-Q1120</x:f>
        <x:v>-0.07876166822334713</x:v>
      </x:c>
      <x:c r="S1120" s="9" t="n">
        <x:f>V1119</x:f>
        <x:v>11900.12218417404</x:v>
      </x:c>
      <x:c r="T1120" s="9" t="n">
        <x:f>S1120/(1+'回测计划'!$B$33)</x:f>
        <x:v>11894.175096625728</x:v>
      </x:c>
      <x:c r="U1120" s="9" t="n">
        <x:f>T1120*R1120</x:f>
        <x:v>-936.8050727508333</x:v>
      </x:c>
      <x:c r="V1120" s="9" t="n">
        <x:f>S1120+U1120</x:f>
        <x:v>10963.317111423208</x:v>
      </x:c>
      <x:c r="W1120" s="2" t="n">
        <x:f>IF(N1120&gt;0,1,0)</x:f>
        <x:v>0</x:v>
      </x:c>
      <x:c r="X1120" s="2" t="n">
        <x:f>IF(U1120&gt;0,1,0)</x:f>
        <x:v>0</x:v>
      </x:c>
      <x:c r="Y1120" s="9" t="n">
        <x:f>MAX(U1120,0)</x:f>
        <x:v>0</x:v>
      </x:c>
      <x:c r="Z1120" s="9" t="n">
        <x:f>-MIN(U1120,0)</x:f>
        <x:v>936.8050727508333</x:v>
      </x:c>
    </x:row>
    <x:row r="1121" ht="23" customHeight="1">
      <x:c r="A1121" s="2" t="str">
        <x:v>4H-MOM-全期</x:v>
      </x:c>
      <x:c r="B1121" s="2" t="str">
        <x:v>4H</x:v>
      </x:c>
      <x:c r="C1121" s="2" t="str">
        <x:v>Momentum</x:v>
      </x:c>
      <x:c r="D1121" s="2" t="str">
        <x:v>全期</x:v>
      </x:c>
      <x:c r="E1121" s="2" t="n">
        <x:v>132</x:v>
      </x:c>
      <x:c r="F1121" s="2" t="str">
        <x:v>空</x:v>
      </x:c>
      <x:c r="G1121" s="11" t="n">
        <x:v>45493.166666666664</x:v>
      </x:c>
      <x:c r="H1121" s="11" t="n">
        <x:v>45493.333333333336</x:v>
      </x:c>
      <x:c r="I1121" s="11" t="n">
        <x:v>45494.99998842592</x:v>
      </x:c>
      <x:c r="J1121" s="9" t="n">
        <x:v>66627.9</x:v>
      </x:c>
      <x:c r="K1121" s="9" t="n">
        <x:v>67130.9</x:v>
      </x:c>
      <x:c r="L1121" s="9" t="n">
        <x:v>66614.57441999999</x:v>
      </x:c>
      <x:c r="M1121" s="9" t="n">
        <x:v>67144.32617999999</x:v>
      </x:c>
      <x:c r="N1121" s="10" t="n">
        <x:f>IF(F1121="多",1,-1)*(K1121/J1121-1)</x:f>
        <x:v>-0.0075493899702676615</x:v>
      </x:c>
      <x:c r="O1121" s="10" t="n">
        <x:f>IF(F1121="多",1,-1)*(M1121/L1121-1)</x:f>
        <x:v>-0.007952490346331054</x:v>
      </x:c>
      <x:c r="P1121" s="10" t="n">
        <x:v>0.0010039762451731656</x:v>
      </x:c>
      <x:c r="Q1121" s="10" t="n">
        <x:v>0.000026655751326725818</x:v>
      </x:c>
      <x:c r="R1121" s="10" t="n">
        <x:f>O1121-P1121-Q1121</x:f>
        <x:v>-0.008983122342830944</x:v>
      </x:c>
      <x:c r="S1121" s="9" t="n">
        <x:f>V1120</x:f>
        <x:v>10963.317111423208</x:v>
      </x:c>
      <x:c r="T1121" s="9" t="n">
        <x:f>S1121/(1+'回测计划'!$B$33)</x:f>
        <x:v>10957.838192327044</x:v>
      </x:c>
      <x:c r="U1121" s="9" t="n">
        <x:f>T1121*R1121</x:f>
        <x:v>-98.43560109461932</x:v>
      </x:c>
      <x:c r="V1121" s="9" t="n">
        <x:f>S1121+U1121</x:f>
        <x:v>10864.881510328589</x:v>
      </x:c>
      <x:c r="W1121" s="2" t="n">
        <x:f>IF(N1121&gt;0,1,0)</x:f>
        <x:v>0</x:v>
      </x:c>
      <x:c r="X1121" s="2" t="n">
        <x:f>IF(U1121&gt;0,1,0)</x:f>
        <x:v>0</x:v>
      </x:c>
      <x:c r="Y1121" s="9" t="n">
        <x:f>MAX(U1121,0)</x:f>
        <x:v>0</x:v>
      </x:c>
      <x:c r="Z1121" s="9" t="n">
        <x:f>-MIN(U1121,0)</x:f>
        <x:v>98.43560109461932</x:v>
      </x:c>
    </x:row>
    <x:row r="1122" ht="23" customHeight="1">
      <x:c r="A1122" s="2" t="str">
        <x:v>4H-MOM-全期</x:v>
      </x:c>
      <x:c r="B1122" s="2" t="str">
        <x:v>4H</x:v>
      </x:c>
      <x:c r="C1122" s="2" t="str">
        <x:v>Momentum</x:v>
      </x:c>
      <x:c r="D1122" s="2" t="str">
        <x:v>全期</x:v>
      </x:c>
      <x:c r="E1122" s="2" t="n">
        <x:v>133</x:v>
      </x:c>
      <x:c r="F1122" s="2" t="str">
        <x:v>空</x:v>
      </x:c>
      <x:c r="G1122" s="11" t="n">
        <x:v>45502.50000000001</x:v>
      </x:c>
      <x:c r="H1122" s="11" t="n">
        <x:v>45502.666666666664</x:v>
      </x:c>
      <x:c r="I1122" s="11" t="n">
        <x:v>45504.333321759266</x:v>
      </x:c>
      <x:c r="J1122" s="9" t="n">
        <x:v>69510.5</x:v>
      </x:c>
      <x:c r="K1122" s="9" t="n">
        <x:v>66159.3</x:v>
      </x:c>
      <x:c r="L1122" s="9" t="n">
        <x:v>69496.59790000001</x:v>
      </x:c>
      <x:c r="M1122" s="9" t="n">
        <x:v>66172.53186</x:v>
      </x:c>
      <x:c r="N1122" s="10" t="n">
        <x:f>IF(F1122="多",1,-1)*(K1122/J1122-1)</x:f>
        <x:v>0.04821142129606315</x:v>
      </x:c>
      <x:c r="O1122" s="10" t="n">
        <x:f>IF(F1122="多",1,-1)*(M1122/L1122-1)</x:f>
        <x:v>0.04783062970626373</x:v>
      </x:c>
      <x:c r="P1122" s="10" t="n">
        <x:v>0.0009760846851468681</x:v>
      </x:c>
      <x:c r="Q1122" s="10" t="n">
        <x:v>-0.0002381236469475818</x:v>
      </x:c>
      <x:c r="R1122" s="10" t="n">
        <x:f>O1122-P1122-Q1122</x:f>
        <x:v>0.04709266866806444</x:v>
      </x:c>
      <x:c r="S1122" s="9" t="n">
        <x:f>V1121</x:f>
        <x:v>10864.881510328589</x:v>
      </x:c>
      <x:c r="T1122" s="9" t="n">
        <x:f>S1122/(1+'回测计划'!$B$33)</x:f>
        <x:v>10859.45178443637</x:v>
      </x:c>
      <x:c r="U1122" s="9" t="n">
        <x:f>T1122*R1122</x:f>
        <x:v>511.40056480128317</x:v>
      </x:c>
      <x:c r="V1122" s="9" t="n">
        <x:f>S1122+U1122</x:f>
        <x:v>11376.282075129871</x:v>
      </x:c>
      <x:c r="W1122" s="2" t="n">
        <x:f>IF(N1122&gt;0,1,0)</x:f>
        <x:v>1</x:v>
      </x:c>
      <x:c r="X1122" s="2" t="n">
        <x:f>IF(U1122&gt;0,1,0)</x:f>
        <x:v>1</x:v>
      </x:c>
      <x:c r="Y1122" s="9" t="n">
        <x:f>MAX(U1122,0)</x:f>
        <x:v>511.40056480128317</x:v>
      </x:c>
      <x:c r="Z1122" s="9" t="n">
        <x:f>-MIN(U1122,0)</x:f>
        <x:v>0</x:v>
      </x:c>
    </x:row>
    <x:row r="1123" ht="23" customHeight="1">
      <x:c r="A1123" s="2" t="str">
        <x:v>4H-MOM-全期</x:v>
      </x:c>
      <x:c r="B1123" s="2" t="str">
        <x:v>4H</x:v>
      </x:c>
      <x:c r="C1123" s="2" t="str">
        <x:v>Momentum</x:v>
      </x:c>
      <x:c r="D1123" s="2" t="str">
        <x:v>全期</x:v>
      </x:c>
      <x:c r="E1123" s="2" t="n">
        <x:v>134</x:v>
      </x:c>
      <x:c r="F1123" s="2" t="str">
        <x:v>多</x:v>
      </x:c>
      <x:c r="G1123" s="11" t="n">
        <x:v>45507.333333333336</x:v>
      </x:c>
      <x:c r="H1123" s="11" t="n">
        <x:v>45507.50000000001</x:v>
      </x:c>
      <x:c r="I1123" s="11" t="n">
        <x:v>45509.166655092595</x:v>
      </x:c>
      <x:c r="J1123" s="9" t="n">
        <x:v>61862.2</x:v>
      </x:c>
      <x:c r="K1123" s="9" t="n">
        <x:v>59234</x:v>
      </x:c>
      <x:c r="L1123" s="9" t="n">
        <x:v>61874.572439999996</x:v>
      </x:c>
      <x:c r="M1123" s="9" t="n">
        <x:v>59222.1532</x:v>
      </x:c>
      <x:c r="N1123" s="10" t="n">
        <x:f>IF(F1123="多",1,-1)*(K1123/J1123-1)</x:f>
        <x:v>-0.04248474836006477</x:v>
      </x:c>
      <x:c r="O1123" s="10" t="n">
        <x:f>IF(F1123="多",1,-1)*(M1123/L1123-1)</x:f>
        <x:v>-0.04286767787481771</x:v>
      </x:c>
      <x:c r="P1123" s="10" t="n">
        <x:v>0.0009785661610625912</x:v>
      </x:c>
      <x:c r="Q1123" s="10" t="n">
        <x:v>0.00038490548589911527</x:v>
      </x:c>
      <x:c r="R1123" s="10" t="n">
        <x:f>O1123-P1123-Q1123</x:f>
        <x:v>-0.04423114952177942</x:v>
      </x:c>
      <x:c r="S1123" s="9" t="n">
        <x:f>V1122</x:f>
        <x:v>11376.282075129871</x:v>
      </x:c>
      <x:c r="T1123" s="9" t="n">
        <x:f>S1123/(1+'回测计划'!$B$33)</x:f>
        <x:v>11370.5967767415</x:v>
      </x:c>
      <x:c r="U1123" s="9" t="n">
        <x:f>T1123*R1123</x:f>
        <x:v>-502.93456618391644</x:v>
      </x:c>
      <x:c r="V1123" s="9" t="n">
        <x:f>S1123+U1123</x:f>
        <x:v>10873.347508945955</x:v>
      </x:c>
      <x:c r="W1123" s="2" t="n">
        <x:f>IF(N1123&gt;0,1,0)</x:f>
        <x:v>0</x:v>
      </x:c>
      <x:c r="X1123" s="2" t="n">
        <x:f>IF(U1123&gt;0,1,0)</x:f>
        <x:v>0</x:v>
      </x:c>
      <x:c r="Y1123" s="9" t="n">
        <x:f>MAX(U1123,0)</x:f>
        <x:v>0</x:v>
      </x:c>
      <x:c r="Z1123" s="9" t="n">
        <x:f>-MIN(U1123,0)</x:f>
        <x:v>502.93456618391644</x:v>
      </x:c>
    </x:row>
    <x:row r="1124" ht="23" customHeight="1">
      <x:c r="A1124" s="2" t="str">
        <x:v>4H-MOM-全期</x:v>
      </x:c>
      <x:c r="B1124" s="2" t="str">
        <x:v>4H</x:v>
      </x:c>
      <x:c r="C1124" s="2" t="str">
        <x:v>Momentum</x:v>
      </x:c>
      <x:c r="D1124" s="2" t="str">
        <x:v>全期</x:v>
      </x:c>
      <x:c r="E1124" s="2" t="n">
        <x:v>135</x:v>
      </x:c>
      <x:c r="F1124" s="2" t="str">
        <x:v>多</x:v>
      </x:c>
      <x:c r="G1124" s="11" t="n">
        <x:v>45519.333333333336</x:v>
      </x:c>
      <x:c r="H1124" s="11" t="n">
        <x:v>45519.50000000001</x:v>
      </x:c>
      <x:c r="I1124" s="11" t="n">
        <x:v>45521.166655092595</x:v>
      </x:c>
      <x:c r="J1124" s="9" t="n">
        <x:v>58420</x:v>
      </x:c>
      <x:c r="K1124" s="9" t="n">
        <x:v>59649.2</x:v>
      </x:c>
      <x:c r="L1124" s="9" t="n">
        <x:v>58431.684</x:v>
      </x:c>
      <x:c r="M1124" s="9" t="n">
        <x:v>59637.27016</x:v>
      </x:c>
      <x:c r="N1124" s="10" t="n">
        <x:f>IF(F1124="多",1,-1)*(K1124/J1124-1)</x:f>
        <x:v>0.021040739472783176</x:v>
      </x:c>
      <x:c r="O1124" s="10" t="n">
        <x:f>IF(F1124="多",1,-1)*(M1124/L1124-1)</x:f>
        <x:v>0.020632404843919927</x:v>
      </x:c>
      <x:c r="P1124" s="10" t="n">
        <x:v>0.00101031620242196</x:v>
      </x:c>
      <x:c r="Q1124" s="10" t="n">
        <x:v>-0.00019012369194149864</x:v>
      </x:c>
      <x:c r="R1124" s="10" t="n">
        <x:f>O1124-P1124-Q1124</x:f>
        <x:v>0.019812212333439466</x:v>
      </x:c>
      <x:c r="S1124" s="9" t="n">
        <x:f>V1123</x:f>
        <x:v>10873.347508945955</x:v>
      </x:c>
      <x:c r="T1124" s="9" t="n">
        <x:f>S1124/(1+'回测计划'!$B$33)</x:f>
        <x:v>10867.913552169872</x:v>
      </x:c>
      <x:c r="U1124" s="9" t="n">
        <x:f>T1124*R1124</x:f>
        <x:v>215.31741091705385</x:v>
      </x:c>
      <x:c r="V1124" s="9" t="n">
        <x:f>S1124+U1124</x:f>
        <x:v>11088.66491986301</x:v>
      </x:c>
      <x:c r="W1124" s="2" t="n">
        <x:f>IF(N1124&gt;0,1,0)</x:f>
        <x:v>1</x:v>
      </x:c>
      <x:c r="X1124" s="2" t="n">
        <x:f>IF(U1124&gt;0,1,0)</x:f>
        <x:v>1</x:v>
      </x:c>
      <x:c r="Y1124" s="9" t="n">
        <x:f>MAX(U1124,0)</x:f>
        <x:v>215.31741091705385</x:v>
      </x:c>
      <x:c r="Z1124" s="9" t="n">
        <x:f>-MIN(U1124,0)</x:f>
        <x:v>0</x:v>
      </x:c>
    </x:row>
    <x:row r="1125" ht="23" customHeight="1">
      <x:c r="A1125" s="2" t="str">
        <x:v>4H-MOM-全期</x:v>
      </x:c>
      <x:c r="B1125" s="2" t="str">
        <x:v>4H</x:v>
      </x:c>
      <x:c r="C1125" s="2" t="str">
        <x:v>Momentum</x:v>
      </x:c>
      <x:c r="D1125" s="2" t="str">
        <x:v>全期</x:v>
      </x:c>
      <x:c r="E1125" s="2" t="n">
        <x:v>136</x:v>
      </x:c>
      <x:c r="F1125" s="2" t="str">
        <x:v>多</x:v>
      </x:c>
      <x:c r="G1125" s="11" t="n">
        <x:v>45537.333333333336</x:v>
      </x:c>
      <x:c r="H1125" s="11" t="n">
        <x:v>45537.50000000001</x:v>
      </x:c>
      <x:c r="I1125" s="11" t="n">
        <x:v>45539.166655092595</x:v>
      </x:c>
      <x:c r="J1125" s="9" t="n">
        <x:v>57708.6</x:v>
      </x:c>
      <x:c r="K1125" s="9" t="n">
        <x:v>58020.9</x:v>
      </x:c>
      <x:c r="L1125" s="9" t="n">
        <x:v>57720.14172</x:v>
      </x:c>
      <x:c r="M1125" s="9" t="n">
        <x:v>58009.29582</x:v>
      </x:c>
      <x:c r="N1125" s="10" t="n">
        <x:f>IF(F1125="多",1,-1)*(K1125/J1125-1)</x:f>
        <x:v>0.005411671743899671</x:v>
      </x:c>
      <x:c r="O1125" s="10" t="n">
        <x:f>IF(F1125="多",1,-1)*(M1125/L1125-1)</x:f>
        <x:v>0.005009587492052381</x:v>
      </x:c>
      <x:c r="P1125" s="10" t="n">
        <x:v>0.0010025047937460264</x:v>
      </x:c>
      <x:c r="Q1125" s="10" t="n">
        <x:v>0.00016115607933973674</x:v>
      </x:c>
      <x:c r="R1125" s="10" t="n">
        <x:f>O1125-P1125-Q1125</x:f>
        <x:v>0.0038459266189666175</x:v>
      </x:c>
      <x:c r="S1125" s="9" t="n">
        <x:f>V1124</x:f>
        <x:v>11088.66491986301</x:v>
      </x:c>
      <x:c r="T1125" s="9" t="n">
        <x:f>S1125/(1+'回测计划'!$B$33)</x:f>
        <x:v>11083.123358183919</x:v>
      </x:c>
      <x:c r="U1125" s="9" t="n">
        <x:f>T1125*R1125</x:f>
        <x:v>42.62487914453022</x:v>
      </x:c>
      <x:c r="V1125" s="9" t="n">
        <x:f>S1125+U1125</x:f>
        <x:v>11131.28979900754</x:v>
      </x:c>
      <x:c r="W1125" s="2" t="n">
        <x:f>IF(N1125&gt;0,1,0)</x:f>
        <x:v>1</x:v>
      </x:c>
      <x:c r="X1125" s="2" t="n">
        <x:f>IF(U1125&gt;0,1,0)</x:f>
        <x:v>1</x:v>
      </x:c>
      <x:c r="Y1125" s="9" t="n">
        <x:f>MAX(U1125,0)</x:f>
        <x:v>42.62487914453022</x:v>
      </x:c>
      <x:c r="Z1125" s="9" t="n">
        <x:f>-MIN(U1125,0)</x:f>
        <x:v>0</x:v>
      </x:c>
    </x:row>
    <x:row r="1126" ht="23" customHeight="1">
      <x:c r="A1126" s="2" t="str">
        <x:v>4H-MOM-全期</x:v>
      </x:c>
      <x:c r="B1126" s="2" t="str">
        <x:v>4H</x:v>
      </x:c>
      <x:c r="C1126" s="2" t="str">
        <x:v>Momentum</x:v>
      </x:c>
      <x:c r="D1126" s="2" t="str">
        <x:v>全期</x:v>
      </x:c>
      <x:c r="E1126" s="2" t="n">
        <x:v>137</x:v>
      </x:c>
      <x:c r="F1126" s="2" t="str">
        <x:v>多</x:v>
      </x:c>
      <x:c r="G1126" s="11" t="n">
        <x:v>45539.50000000001</x:v>
      </x:c>
      <x:c r="H1126" s="11" t="n">
        <x:v>45539.666666666664</x:v>
      </x:c>
      <x:c r="I1126" s="11" t="n">
        <x:v>45541.333321759266</x:v>
      </x:c>
      <x:c r="J1126" s="9" t="n">
        <x:v>56717.1</x:v>
      </x:c>
      <x:c r="K1126" s="9" t="n">
        <x:v>56145.7</x:v>
      </x:c>
      <x:c r="L1126" s="9" t="n">
        <x:v>56728.443419999996</x:v>
      </x:c>
      <x:c r="M1126" s="9" t="n">
        <x:v>56134.47086</x:v>
      </x:c>
      <x:c r="N1126" s="10" t="n">
        <x:f>IF(F1126="多",1,-1)*(K1126/J1126-1)</x:f>
        <x:v>-0.010074563050649687</x:v>
      </x:c>
      <x:c r="O1126" s="10" t="n">
        <x:f>IF(F1126="多",1,-1)*(M1126/L1126-1)</x:f>
        <x:v>-0.010470454047229905</x:v>
      </x:c>
      <x:c r="P1126" s="10" t="n">
        <x:v>0.0009947647729763851</x:v>
      </x:c>
      <x:c r="Q1126" s="10" t="n">
        <x:v>0.00012199161910917952</x:v>
      </x:c>
      <x:c r="R1126" s="10" t="n">
        <x:f>O1126-P1126-Q1126</x:f>
        <x:v>-0.011587210439315468</x:v>
      </x:c>
      <x:c r="S1126" s="9" t="n">
        <x:f>V1125</x:f>
        <x:v>11131.28979900754</x:v>
      </x:c>
      <x:c r="T1126" s="9" t="n">
        <x:f>S1126/(1+'回测计划'!$B$33)</x:f>
        <x:v>11125.726935539771</x:v>
      </x:c>
      <x:c r="U1126" s="9" t="n">
        <x:f>T1126*R1126</x:f>
        <x:v>-128.91613929245972</x:v>
      </x:c>
      <x:c r="V1126" s="9" t="n">
        <x:f>S1126+U1126</x:f>
        <x:v>11002.37365971508</x:v>
      </x:c>
      <x:c r="W1126" s="2" t="n">
        <x:f>IF(N1126&gt;0,1,0)</x:f>
        <x:v>0</x:v>
      </x:c>
      <x:c r="X1126" s="2" t="n">
        <x:f>IF(U1126&gt;0,1,0)</x:f>
        <x:v>0</x:v>
      </x:c>
      <x:c r="Y1126" s="9" t="n">
        <x:f>MAX(U1126,0)</x:f>
        <x:v>0</x:v>
      </x:c>
      <x:c r="Z1126" s="9" t="n">
        <x:f>-MIN(U1126,0)</x:f>
        <x:v>128.91613929245972</x:v>
      </x:c>
    </x:row>
    <x:row r="1127" ht="23" customHeight="1">
      <x:c r="A1127" s="2" t="str">
        <x:v>4H-MOM-全期</x:v>
      </x:c>
      <x:c r="B1127" s="2" t="str">
        <x:v>4H</x:v>
      </x:c>
      <x:c r="C1127" s="2" t="str">
        <x:v>Momentum</x:v>
      </x:c>
      <x:c r="D1127" s="2" t="str">
        <x:v>全期</x:v>
      </x:c>
      <x:c r="E1127" s="2" t="n">
        <x:v>138</x:v>
      </x:c>
      <x:c r="F1127" s="2" t="str">
        <x:v>多</x:v>
      </x:c>
      <x:c r="G1127" s="11" t="n">
        <x:v>45542.00000000001</x:v>
      </x:c>
      <x:c r="H1127" s="11" t="n">
        <x:v>45542.166666666664</x:v>
      </x:c>
      <x:c r="I1127" s="11" t="n">
        <x:v>45543.833321759266</x:v>
      </x:c>
      <x:c r="J1127" s="9" t="n">
        <x:v>53515.3</x:v>
      </x:c>
      <x:c r="K1127" s="9" t="n">
        <x:v>54528.6</x:v>
      </x:c>
      <x:c r="L1127" s="9" t="n">
        <x:v>53526.00306</x:v>
      </x:c>
      <x:c r="M1127" s="9" t="n">
        <x:v>54517.69428</x:v>
      </x:c>
      <x:c r="N1127" s="10" t="n">
        <x:f>IF(F1127="多",1,-1)*(K1127/J1127-1)</x:f>
        <x:v>0.01893477192503812</x:v>
      </x:c>
      <x:c r="O1127" s="10" t="n">
        <x:f>IF(F1127="多",1,-1)*(M1127/L1127-1)</x:f>
        <x:v>0.018527279514750417</x:v>
      </x:c>
      <x:c r="P1127" s="10" t="n">
        <x:v>0.0010092636397573754</x:v>
      </x:c>
      <x:c r="Q1127" s="10" t="n">
        <x:v>-0.00018012595313625623</x:v>
      </x:c>
      <x:c r="R1127" s="10" t="n">
        <x:f>O1127-P1127-Q1127</x:f>
        <x:v>0.0176981418281293</x:v>
      </x:c>
      <x:c r="S1127" s="9" t="n">
        <x:f>V1126</x:f>
        <x:v>11002.37365971508</x:v>
      </x:c>
      <x:c r="T1127" s="9" t="n">
        <x:f>S1127/(1+'回测计划'!$B$33)</x:f>
        <x:v>10996.875222104029</x:v>
      </x:c>
      <x:c r="U1127" s="9" t="n">
        <x:f>T1127*R1127</x:f>
        <x:v>194.62425734703797</x:v>
      </x:c>
      <x:c r="V1127" s="9" t="n">
        <x:f>S1127+U1127</x:f>
        <x:v>11196.997917062117</x:v>
      </x:c>
      <x:c r="W1127" s="2" t="n">
        <x:f>IF(N1127&gt;0,1,0)</x:f>
        <x:v>1</x:v>
      </x:c>
      <x:c r="X1127" s="2" t="n">
        <x:f>IF(U1127&gt;0,1,0)</x:f>
        <x:v>1</x:v>
      </x:c>
      <x:c r="Y1127" s="9" t="n">
        <x:f>MAX(U1127,0)</x:f>
        <x:v>194.62425734703797</x:v>
      </x:c>
      <x:c r="Z1127" s="9" t="n">
        <x:f>-MIN(U1127,0)</x:f>
        <x:v>0</x:v>
      </x:c>
    </x:row>
    <x:row r="1128" ht="23" customHeight="1">
      <x:c r="A1128" s="2" t="str">
        <x:v>4H-MOM-全期</x:v>
      </x:c>
      <x:c r="B1128" s="2" t="str">
        <x:v>4H</x:v>
      </x:c>
      <x:c r="C1128" s="2" t="str">
        <x:v>Momentum</x:v>
      </x:c>
      <x:c r="D1128" s="2" t="str">
        <x:v>全期</x:v>
      </x:c>
      <x:c r="E1128" s="2" t="n">
        <x:v>139</x:v>
      </x:c>
      <x:c r="F1128" s="2" t="str">
        <x:v>空</x:v>
      </x:c>
      <x:c r="G1128" s="11" t="n">
        <x:v>45548.166666666664</x:v>
      </x:c>
      <x:c r="H1128" s="11" t="n">
        <x:v>45548.333333333336</x:v>
      </x:c>
      <x:c r="I1128" s="11" t="n">
        <x:v>45549.99998842592</x:v>
      </x:c>
      <x:c r="J1128" s="9" t="n">
        <x:v>58097.1</x:v>
      </x:c>
      <x:c r="K1128" s="9" t="n">
        <x:v>59840.1</x:v>
      </x:c>
      <x:c r="L1128" s="9" t="n">
        <x:v>58085.48058</x:v>
      </x:c>
      <x:c r="M1128" s="9" t="n">
        <x:v>59852.06802</x:v>
      </x:c>
      <x:c r="N1128" s="10" t="n">
        <x:f>IF(F1128="多",1,-1)*(K1128/J1128-1)</x:f>
        <x:v>-0.03000149749299008</x:v>
      </x:c>
      <x:c r="O1128" s="10" t="n">
        <x:f>IF(F1128="多",1,-1)*(M1128/L1128-1)</x:f>
        <x:v>-0.030413580508590332</x:v>
      </x:c>
      <x:c r="P1128" s="10" t="n">
        <x:v>0.0010152067902542952</x:v>
      </x:c>
      <x:c r="Q1128" s="10" t="n">
        <x:v>0.00011541958675480233</x:v>
      </x:c>
      <x:c r="R1128" s="10" t="n">
        <x:f>O1128-P1128-Q1128</x:f>
        <x:v>-0.03154420688559943</x:v>
      </x:c>
      <x:c r="S1128" s="9" t="n">
        <x:f>V1127</x:f>
        <x:v>11196.997917062117</x:v>
      </x:c>
      <x:c r="T1128" s="9" t="n">
        <x:f>S1128/(1+'回测计划'!$B$33)</x:f>
        <x:v>11191.40221595414</x:v>
      </x:c>
      <x:c r="U1128" s="9" t="n">
        <x:f>T1128*R1128</x:f>
        <x:v>-353.02390684001335</x:v>
      </x:c>
      <x:c r="V1128" s="9" t="n">
        <x:f>S1128+U1128</x:f>
        <x:v>10843.974010222104</x:v>
      </x:c>
      <x:c r="W1128" s="2" t="n">
        <x:f>IF(N1128&gt;0,1,0)</x:f>
        <x:v>0</x:v>
      </x:c>
      <x:c r="X1128" s="2" t="n">
        <x:f>IF(U1128&gt;0,1,0)</x:f>
        <x:v>0</x:v>
      </x:c>
      <x:c r="Y1128" s="9" t="n">
        <x:f>MAX(U1128,0)</x:f>
        <x:v>0</x:v>
      </x:c>
      <x:c r="Z1128" s="9" t="n">
        <x:f>-MIN(U1128,0)</x:f>
        <x:v>353.02390684001335</x:v>
      </x:c>
    </x:row>
    <x:row r="1129" ht="23" customHeight="1">
      <x:c r="A1129" s="2" t="str">
        <x:v>4H-MOM-全期</x:v>
      </x:c>
      <x:c r="B1129" s="2" t="str">
        <x:v>4H</x:v>
      </x:c>
      <x:c r="C1129" s="2" t="str">
        <x:v>Momentum</x:v>
      </x:c>
      <x:c r="D1129" s="2" t="str">
        <x:v>全期</x:v>
      </x:c>
      <x:c r="E1129" s="2" t="n">
        <x:v>140</x:v>
      </x:c>
      <x:c r="F1129" s="2" t="str">
        <x:v>空</x:v>
      </x:c>
      <x:c r="G1129" s="11" t="n">
        <x:v>45560.50000000001</x:v>
      </x:c>
      <x:c r="H1129" s="11" t="n">
        <x:v>45560.666666666664</x:v>
      </x:c>
      <x:c r="I1129" s="11" t="n">
        <x:v>45562.333321759266</x:v>
      </x:c>
      <x:c r="J1129" s="9" t="n">
        <x:v>63814.9</x:v>
      </x:c>
      <x:c r="K1129" s="9" t="n">
        <x:v>65139.2</x:v>
      </x:c>
      <x:c r="L1129" s="9" t="n">
        <x:v>63802.13702</x:v>
      </x:c>
      <x:c r="M1129" s="9" t="n">
        <x:v>65152.22783999999</x:v>
      </x:c>
      <x:c r="N1129" s="10" t="n">
        <x:f>IF(F1129="多",1,-1)*(K1129/J1129-1)</x:f>
        <x:v>-0.02075220677302636</x:v>
      </x:c>
      <x:c r="O1129" s="10" t="n">
        <x:f>IF(F1129="多",1,-1)*(M1129/L1129-1)</x:f>
        <x:v>-0.021160589332247293</x:v>
      </x:c>
      <x:c r="P1129" s="10" t="n">
        <x:v>0.0010105802946661236</x:v>
      </x:c>
      <x:c r="Q1129" s="10" t="n">
        <x:v>-0.00020569219366746135</x:v>
      </x:c>
      <x:c r="R1129" s="10" t="n">
        <x:f>O1129-P1129-Q1129</x:f>
        <x:v>-0.021965477433245954</x:v>
      </x:c>
      <x:c r="S1129" s="9" t="n">
        <x:f>V1128</x:f>
        <x:v>10843.974010222104</x:v>
      </x:c>
      <x:c r="T1129" s="9" t="n">
        <x:f>S1129/(1+'回测计划'!$B$33)</x:f>
        <x:v>10838.554732855677</x:v>
      </x:c>
      <x:c r="U1129" s="9" t="n">
        <x:f>T1129*R1129</x:f>
        <x:v>-238.0740293935425</x:v>
      </x:c>
      <x:c r="V1129" s="9" t="n">
        <x:f>S1129+U1129</x:f>
        <x:v>10605.89998082856</x:v>
      </x:c>
      <x:c r="W1129" s="2" t="n">
        <x:f>IF(N1129&gt;0,1,0)</x:f>
        <x:v>0</x:v>
      </x:c>
      <x:c r="X1129" s="2" t="n">
        <x:f>IF(U1129&gt;0,1,0)</x:f>
        <x:v>0</x:v>
      </x:c>
      <x:c r="Y1129" s="9" t="n">
        <x:f>MAX(U1129,0)</x:f>
        <x:v>0</x:v>
      </x:c>
      <x:c r="Z1129" s="9" t="n">
        <x:f>-MIN(U1129,0)</x:f>
        <x:v>238.0740293935425</x:v>
      </x:c>
    </x:row>
    <x:row r="1130" ht="23" customHeight="1">
      <x:c r="A1130" s="2" t="str">
        <x:v>4H-MOM-全期</x:v>
      </x:c>
      <x:c r="B1130" s="2" t="str">
        <x:v>4H</x:v>
      </x:c>
      <x:c r="C1130" s="2" t="str">
        <x:v>Momentum</x:v>
      </x:c>
      <x:c r="D1130" s="2" t="str">
        <x:v>全期</x:v>
      </x:c>
      <x:c r="E1130" s="2" t="n">
        <x:v>141</x:v>
      </x:c>
      <x:c r="F1130" s="2" t="str">
        <x:v>多</x:v>
      </x:c>
      <x:c r="G1130" s="11" t="n">
        <x:v>45576.166666666664</x:v>
      </x:c>
      <x:c r="H1130" s="11" t="n">
        <x:v>45576.333333333336</x:v>
      </x:c>
      <x:c r="I1130" s="11" t="n">
        <x:v>45577.99998842592</x:v>
      </x:c>
      <x:c r="J1130" s="9" t="n">
        <x:v>60293.3</x:v>
      </x:c>
      <x:c r="K1130" s="9" t="n">
        <x:v>63124.8</x:v>
      </x:c>
      <x:c r="L1130" s="9" t="n">
        <x:v>60305.35866</x:v>
      </x:c>
      <x:c r="M1130" s="9" t="n">
        <x:v>63112.17504</x:v>
      </x:c>
      <x:c r="N1130" s="10" t="n">
        <x:f>IF(F1130="多",1,-1)*(K1130/J1130-1)</x:f>
        <x:v>0.04696210026653036</x:v>
      </x:c>
      <x:c r="O1130" s="10" t="n">
        <x:f>IF(F1130="多",1,-1)*(M1130/L1130-1)</x:f>
        <x:v>0.04654339916664396</x:v>
      </x:c>
      <x:c r="P1130" s="10" t="n">
        <x:v>0.001023271699583322</x:v>
      </x:c>
      <x:c r="Q1130" s="10" t="n">
        <x:v>0.00010936422710985534</x:v>
      </x:c>
      <x:c r="R1130" s="10" t="n">
        <x:f>O1130-P1130-Q1130</x:f>
        <x:v>0.04541076323995079</x:v>
      </x:c>
      <x:c r="S1130" s="9" t="n">
        <x:f>V1129</x:f>
        <x:v>10605.89998082856</x:v>
      </x:c>
      <x:c r="T1130" s="9" t="n">
        <x:f>S1130/(1+'回测计划'!$B$33)</x:f>
        <x:v>10600.599680988067</x:v>
      </x:c>
      <x:c r="U1130" s="9" t="n">
        <x:f>T1130*R1130</x:f>
        <x:v>481.38132231484695</x:v>
      </x:c>
      <x:c r="V1130" s="9" t="n">
        <x:f>S1130+U1130</x:f>
        <x:v>11087.281303143407</x:v>
      </x:c>
      <x:c r="W1130" s="2" t="n">
        <x:f>IF(N1130&gt;0,1,0)</x:f>
        <x:v>1</x:v>
      </x:c>
      <x:c r="X1130" s="2" t="n">
        <x:f>IF(U1130&gt;0,1,0)</x:f>
        <x:v>1</x:v>
      </x:c>
      <x:c r="Y1130" s="9" t="n">
        <x:f>MAX(U1130,0)</x:f>
        <x:v>481.38132231484695</x:v>
      </x:c>
      <x:c r="Z1130" s="9" t="n">
        <x:f>-MIN(U1130,0)</x:f>
        <x:v>0</x:v>
      </x:c>
    </x:row>
    <x:row r="1131" ht="23" customHeight="1">
      <x:c r="A1131" s="2" t="str">
        <x:v>4H-MOM-全期</x:v>
      </x:c>
      <x:c r="B1131" s="2" t="str">
        <x:v>4H</x:v>
      </x:c>
      <x:c r="C1131" s="2" t="str">
        <x:v>Momentum</x:v>
      </x:c>
      <x:c r="D1131" s="2" t="str">
        <x:v>全期</x:v>
      </x:c>
      <x:c r="E1131" s="2" t="n">
        <x:v>142</x:v>
      </x:c>
      <x:c r="F1131" s="2" t="str">
        <x:v>空</x:v>
      </x:c>
      <x:c r="G1131" s="11" t="n">
        <x:v>45635.333333333336</x:v>
      </x:c>
      <x:c r="H1131" s="11" t="n">
        <x:v>45635.50000000001</x:v>
      </x:c>
      <x:c r="I1131" s="11" t="n">
        <x:v>45637.166655092595</x:v>
      </x:c>
      <x:c r="J1131" s="9" t="n">
        <x:v>99179.9</x:v>
      </x:c>
      <x:c r="K1131" s="9" t="n">
        <x:v>95862.9</x:v>
      </x:c>
      <x:c r="L1131" s="9" t="n">
        <x:v>99160.06401999999</x:v>
      </x:c>
      <x:c r="M1131" s="9" t="n">
        <x:v>95882.07258</x:v>
      </x:c>
      <x:c r="N1131" s="10" t="n">
        <x:f>IF(F1131="多",1,-1)*(K1131/J1131-1)</x:f>
        <x:v>0.033444276511672255</x:v>
      </x:c>
      <x:c r="O1131" s="10" t="n">
        <x:f>IF(F1131="多",1,-1)*(M1131/L1131-1)</x:f>
        <x:v>0.033057576882351</x:v>
      </x:c>
      <x:c r="P1131" s="10" t="n">
        <x:v>0.0009834712115588244</x:v>
      </x:c>
      <x:c r="Q1131" s="10" t="n">
        <x:v>-0.0006136719324791786</x:v>
      </x:c>
      <x:c r="R1131" s="10" t="n">
        <x:f>O1131-P1131-Q1131</x:f>
        <x:v>0.03268777760327136</x:v>
      </x:c>
      <x:c r="S1131" s="9" t="n">
        <x:f>V1130</x:f>
        <x:v>11087.281303143407</x:v>
      </x:c>
      <x:c r="T1131" s="9" t="n">
        <x:f>S1131/(1+'回测计划'!$B$33)</x:f>
        <x:v>11081.740432926945</x:v>
      </x:c>
      <x:c r="U1131" s="9" t="n">
        <x:f>T1131*R1131</x:f>
        <x:v>362.237466728696</x:v>
      </x:c>
      <x:c r="V1131" s="9" t="n">
        <x:f>S1131+U1131</x:f>
        <x:v>11449.518769872104</x:v>
      </x:c>
      <x:c r="W1131" s="2" t="n">
        <x:f>IF(N1131&gt;0,1,0)</x:f>
        <x:v>1</x:v>
      </x:c>
      <x:c r="X1131" s="2" t="n">
        <x:f>IF(U1131&gt;0,1,0)</x:f>
        <x:v>1</x:v>
      </x:c>
      <x:c r="Y1131" s="9" t="n">
        <x:f>MAX(U1131,0)</x:f>
        <x:v>362.237466728696</x:v>
      </x:c>
      <x:c r="Z1131" s="9" t="n">
        <x:f>-MIN(U1131,0)</x:f>
        <x:v>0</x:v>
      </x:c>
    </x:row>
    <x:row r="1132" ht="23" customHeight="1">
      <x:c r="A1132" s="2" t="str">
        <x:v>4H-MOM-全期</x:v>
      </x:c>
      <x:c r="B1132" s="2" t="str">
        <x:v>4H</x:v>
      </x:c>
      <x:c r="C1132" s="2" t="str">
        <x:v>Momentum</x:v>
      </x:c>
      <x:c r="D1132" s="2" t="str">
        <x:v>全期</x:v>
      </x:c>
      <x:c r="E1132" s="2" t="n">
        <x:v>143</x:v>
      </x:c>
      <x:c r="F1132" s="2" t="str">
        <x:v>空</x:v>
      </x:c>
      <x:c r="G1132" s="11" t="n">
        <x:v>45640.50000000001</x:v>
      </x:c>
      <x:c r="H1132" s="11" t="n">
        <x:v>45640.666666666664</x:v>
      </x:c>
      <x:c r="I1132" s="11" t="n">
        <x:v>45642.333321759266</x:v>
      </x:c>
      <x:c r="J1132" s="9" t="n">
        <x:v>101787</x:v>
      </x:c>
      <x:c r="K1132" s="9" t="n">
        <x:v>104460.4</x:v>
      </x:c>
      <x:c r="L1132" s="9" t="n">
        <x:v>101766.6426</x:v>
      </x:c>
      <x:c r="M1132" s="9" t="n">
        <x:v>104481.29207999998</x:v>
      </x:c>
      <x:c r="N1132" s="10" t="n">
        <x:f>IF(F1132="多",1,-1)*(K1132/J1132-1)</x:f>
        <x:v>-0.026264650692131575</x:v>
      </x:c>
      <x:c r="O1132" s="10" t="n">
        <x:f>IF(F1132="多",1,-1)*(M1132/L1132-1)</x:f>
        <x:v>-0.026675238670003765</x:v>
      </x:c>
      <x:c r="P1132" s="10" t="n">
        <x:v>0.001013337619335002</x:v>
      </x:c>
      <x:c r="Q1132" s="10" t="n">
        <x:v>-0.00038223617660668765</x:v>
      </x:c>
      <x:c r="R1132" s="10" t="n">
        <x:f>O1132-P1132-Q1132</x:f>
        <x:v>-0.02730634011273208</x:v>
      </x:c>
      <x:c r="S1132" s="9" t="n">
        <x:f>V1131</x:f>
        <x:v>11449.518769872104</x:v>
      </x:c>
      <x:c r="T1132" s="9" t="n">
        <x:f>S1132/(1+'回测计划'!$B$33)</x:f>
        <x:v>11443.796871436387</x:v>
      </x:c>
      <x:c r="U1132" s="9" t="n">
        <x:f>T1132*R1132</x:f>
        <x:v>-312.4882095524613</x:v>
      </x:c>
      <x:c r="V1132" s="9" t="n">
        <x:f>S1132+U1132</x:f>
        <x:v>11137.030560319643</x:v>
      </x:c>
      <x:c r="W1132" s="2" t="n">
        <x:f>IF(N1132&gt;0,1,0)</x:f>
        <x:v>0</x:v>
      </x:c>
      <x:c r="X1132" s="2" t="n">
        <x:f>IF(U1132&gt;0,1,0)</x:f>
        <x:v>0</x:v>
      </x:c>
      <x:c r="Y1132" s="9" t="n">
        <x:f>MAX(U1132,0)</x:f>
        <x:v>0</x:v>
      </x:c>
      <x:c r="Z1132" s="9" t="n">
        <x:f>-MIN(U1132,0)</x:f>
        <x:v>312.4882095524613</x:v>
      </x:c>
    </x:row>
    <x:row r="1133" ht="23" customHeight="1">
      <x:c r="A1133" s="2" t="str">
        <x:v>4H-MOM-全期</x:v>
      </x:c>
      <x:c r="B1133" s="2" t="str">
        <x:v>4H</x:v>
      </x:c>
      <x:c r="C1133" s="2" t="str">
        <x:v>Momentum</x:v>
      </x:c>
      <x:c r="D1133" s="2" t="str">
        <x:v>全期</x:v>
      </x:c>
      <x:c r="E1133" s="2" t="n">
        <x:v>144</x:v>
      </x:c>
      <x:c r="F1133" s="2" t="str">
        <x:v>空</x:v>
      </x:c>
      <x:c r="G1133" s="11" t="n">
        <x:v>45642.666666666664</x:v>
      </x:c>
      <x:c r="H1133" s="11" t="n">
        <x:v>45642.833333333336</x:v>
      </x:c>
      <x:c r="I1133" s="11" t="n">
        <x:v>45644.49998842592</x:v>
      </x:c>
      <x:c r="J1133" s="9" t="n">
        <x:v>103717.9</x:v>
      </x:c>
      <x:c r="K1133" s="9" t="n">
        <x:v>104716.8</x:v>
      </x:c>
      <x:c r="L1133" s="9" t="n">
        <x:v>103697.15642</x:v>
      </x:c>
      <x:c r="M1133" s="9" t="n">
        <x:v>104737.74336000001</x:v>
      </x:c>
      <x:c r="N1133" s="10" t="n">
        <x:f>IF(F1133="多",1,-1)*(K1133/J1133-1)</x:f>
        <x:v>-0.009630931594257097</x:v>
      </x:c>
      <x:c r="O1133" s="10" t="n">
        <x:f>IF(F1133="多",1,-1)*(M1133/L1133-1)</x:f>
        <x:v>-0.010034864753526662</x:v>
      </x:c>
      <x:c r="P1133" s="10" t="n">
        <x:v>0.0010050174323767633</x:v>
      </x:c>
      <x:c r="Q1133" s="10" t="n">
        <x:v>-0.0004824529251604144</x:v>
      </x:c>
      <x:c r="R1133" s="10" t="n">
        <x:f>O1133-P1133-Q1133</x:f>
        <x:v>-0.01055742926074301</x:v>
      </x:c>
      <x:c r="S1133" s="9" t="n">
        <x:f>V1132</x:f>
        <x:v>11137.030560319643</x:v>
      </x:c>
      <x:c r="T1133" s="9" t="n">
        <x:f>S1133/(1+'回测计划'!$B$33)</x:f>
        <x:v>11131.464827905691</x:v>
      </x:c>
      <x:c r="U1133" s="9" t="n">
        <x:f>T1133*R1133</x:f>
        <x:v>-117.5196524890632</x:v>
      </x:c>
      <x:c r="V1133" s="9" t="n">
        <x:f>S1133+U1133</x:f>
        <x:v>11019.51090783058</x:v>
      </x:c>
      <x:c r="W1133" s="2" t="n">
        <x:f>IF(N1133&gt;0,1,0)</x:f>
        <x:v>0</x:v>
      </x:c>
      <x:c r="X1133" s="2" t="n">
        <x:f>IF(U1133&gt;0,1,0)</x:f>
        <x:v>0</x:v>
      </x:c>
      <x:c r="Y1133" s="9" t="n">
        <x:f>MAX(U1133,0)</x:f>
        <x:v>0</x:v>
      </x:c>
      <x:c r="Z1133" s="9" t="n">
        <x:f>-MIN(U1133,0)</x:f>
        <x:v>117.5196524890632</x:v>
      </x:c>
    </x:row>
    <x:row r="1134" ht="23" customHeight="1">
      <x:c r="A1134" s="2" t="str">
        <x:v>4H-MOM-全期</x:v>
      </x:c>
      <x:c r="B1134" s="2" t="str">
        <x:v>4H</x:v>
      </x:c>
      <x:c r="C1134" s="2" t="str">
        <x:v>Momentum</x:v>
      </x:c>
      <x:c r="D1134" s="2" t="str">
        <x:v>全期</x:v>
      </x:c>
      <x:c r="E1134" s="2" t="n">
        <x:v>145</x:v>
      </x:c>
      <x:c r="F1134" s="2" t="str">
        <x:v>多</x:v>
      </x:c>
      <x:c r="G1134" s="11" t="n">
        <x:v>45656.166666666664</x:v>
      </x:c>
      <x:c r="H1134" s="11" t="n">
        <x:v>45656.333333333336</x:v>
      </x:c>
      <x:c r="I1134" s="11" t="n">
        <x:v>45657.99998842592</x:v>
      </x:c>
      <x:c r="J1134" s="9" t="n">
        <x:v>93699.9</x:v>
      </x:c>
      <x:c r="K1134" s="9" t="n">
        <x:v>95389.4</x:v>
      </x:c>
      <x:c r="L1134" s="9" t="n">
        <x:v>93718.63997999999</x:v>
      </x:c>
      <x:c r="M1134" s="9" t="n">
        <x:v>95370.32212</x:v>
      </x:c>
      <x:c r="N1134" s="10" t="n">
        <x:f>IF(F1134="多",1,-1)*(K1134/J1134-1)</x:f>
        <x:v>0.018030969083211446</x:v>
      </x:c>
      <x:c r="O1134" s="10" t="n">
        <x:f>IF(F1134="多",1,-1)*(M1134/L1134-1)</x:f>
        <x:v>0.017623838121770374</x:v>
      </x:c>
      <x:c r="P1134" s="10" t="n">
        <x:v>0.0010088119190608854</x:v>
      </x:c>
      <x:c r="Q1134" s="10" t="n">
        <x:v>0.0003841700241268531</x:v>
      </x:c>
      <x:c r="R1134" s="10" t="n">
        <x:f>O1134-P1134-Q1134</x:f>
        <x:v>0.016230856178582637</x:v>
      </x:c>
      <x:c r="S1134" s="9" t="n">
        <x:f>V1133</x:f>
        <x:v>11019.51090783058</x:v>
      </x:c>
      <x:c r="T1134" s="9" t="n">
        <x:f>S1134/(1+'回测计划'!$B$33)</x:f>
        <x:v>11014.003905877642</x:v>
      </x:c>
      <x:c r="U1134" s="9" t="n">
        <x:f>T1134*R1134</x:f>
        <x:v>178.7667133466474</x:v>
      </x:c>
      <x:c r="V1134" s="9" t="n">
        <x:f>S1134+U1134</x:f>
        <x:v>11198.277621177227</x:v>
      </x:c>
      <x:c r="W1134" s="2" t="n">
        <x:f>IF(N1134&gt;0,1,0)</x:f>
        <x:v>1</x:v>
      </x:c>
      <x:c r="X1134" s="2" t="n">
        <x:f>IF(U1134&gt;0,1,0)</x:f>
        <x:v>1</x:v>
      </x:c>
      <x:c r="Y1134" s="9" t="n">
        <x:f>MAX(U1134,0)</x:f>
        <x:v>178.7667133466474</x:v>
      </x:c>
      <x:c r="Z1134" s="9" t="n">
        <x:f>-MIN(U1134,0)</x:f>
        <x:v>0</x:v>
      </x:c>
    </x:row>
    <x:row r="1135" ht="23" customHeight="1">
      <x:c r="A1135" s="2" t="str">
        <x:v>4H-MOM-全期</x:v>
      </x:c>
      <x:c r="B1135" s="2" t="str">
        <x:v>4H</x:v>
      </x:c>
      <x:c r="C1135" s="2" t="str">
        <x:v>Momentum</x:v>
      </x:c>
      <x:c r="D1135" s="2" t="str">
        <x:v>全期</x:v>
      </x:c>
      <x:c r="E1135" s="2" t="n">
        <x:v>146</x:v>
      </x:c>
      <x:c r="F1135" s="2" t="str">
        <x:v>空</x:v>
      </x:c>
      <x:c r="G1135" s="11" t="n">
        <x:v>45663.666666666664</x:v>
      </x:c>
      <x:c r="H1135" s="11" t="n">
        <x:v>45663.833333333336</x:v>
      </x:c>
      <x:c r="I1135" s="11" t="n">
        <x:v>45665.49998842592</x:v>
      </x:c>
      <x:c r="J1135" s="9" t="n">
        <x:v>99219.2</x:v>
      </x:c>
      <x:c r="K1135" s="9" t="n">
        <x:v>96504.1</x:v>
      </x:c>
      <x:c r="L1135" s="9" t="n">
        <x:v>99199.35616</x:v>
      </x:c>
      <x:c r="M1135" s="9" t="n">
        <x:v>96523.40082000001</x:v>
      </x:c>
      <x:c r="N1135" s="10" t="n">
        <x:f>IF(F1135="多",1,-1)*(K1135/J1135-1)</x:f>
        <x:v>0.027364663290975866</x:v>
      </x:c>
      <x:c r="O1135" s="10" t="n">
        <x:f>IF(F1135="多",1,-1)*(M1135/L1135-1)</x:f>
        <x:v>0.026975531329899938</x:v>
      </x:c>
      <x:c r="P1135" s="10" t="n">
        <x:v>0.0009865122343350502</x:v>
      </x:c>
      <x:c r="Q1135" s="10" t="n">
        <x:v>-0.00047658006605524064</x:v>
      </x:c>
      <x:c r="R1135" s="10" t="n">
        <x:f>O1135-P1135-Q1135</x:f>
        <x:v>0.02646559916162013</x:v>
      </x:c>
      <x:c r="S1135" s="9" t="n">
        <x:f>V1134</x:f>
        <x:v>11198.277621177227</x:v>
      </x:c>
      <x:c r="T1135" s="9" t="n">
        <x:f>S1135/(1+'回测计划'!$B$33)</x:f>
        <x:v>11192.68128053696</x:v>
      </x:c>
      <x:c r="U1135" s="9" t="n">
        <x:f>T1135*R1135</x:f>
        <x:v>296.22101631446026</x:v>
      </x:c>
      <x:c r="V1135" s="9" t="n">
        <x:f>S1135+U1135</x:f>
        <x:v>11494.498637491688</x:v>
      </x:c>
      <x:c r="W1135" s="2" t="n">
        <x:f>IF(N1135&gt;0,1,0)</x:f>
        <x:v>1</x:v>
      </x:c>
      <x:c r="X1135" s="2" t="n">
        <x:f>IF(U1135&gt;0,1,0)</x:f>
        <x:v>1</x:v>
      </x:c>
      <x:c r="Y1135" s="9" t="n">
        <x:f>MAX(U1135,0)</x:f>
        <x:v>296.22101631446026</x:v>
      </x:c>
      <x:c r="Z1135" s="9" t="n">
        <x:f>-MIN(U1135,0)</x:f>
        <x:v>0</x:v>
      </x:c>
    </x:row>
    <x:row r="1136" ht="23" customHeight="1">
      <x:c r="A1136" s="2" t="str">
        <x:v>4H-MOM-全期</x:v>
      </x:c>
      <x:c r="B1136" s="2" t="str">
        <x:v>4H</x:v>
      </x:c>
      <x:c r="C1136" s="2" t="str">
        <x:v>Momentum</x:v>
      </x:c>
      <x:c r="D1136" s="2" t="str">
        <x:v>全期</x:v>
      </x:c>
      <x:c r="E1136" s="2" t="n">
        <x:v>147</x:v>
      </x:c>
      <x:c r="F1136" s="2" t="str">
        <x:v>多</x:v>
      </x:c>
      <x:c r="G1136" s="11" t="n">
        <x:v>45670.833333333336</x:v>
      </x:c>
      <x:c r="H1136" s="11" t="n">
        <x:v>45671.00000000001</x:v>
      </x:c>
      <x:c r="I1136" s="11" t="n">
        <x:v>45672.666655092595</x:v>
      </x:c>
      <x:c r="J1136" s="9" t="n">
        <x:v>92093.7</x:v>
      </x:c>
      <x:c r="K1136" s="9" t="n">
        <x:v>97253.7</x:v>
      </x:c>
      <x:c r="L1136" s="9" t="n">
        <x:v>92112.11873999999</x:v>
      </x:c>
      <x:c r="M1136" s="9" t="n">
        <x:v>97234.24926</x:v>
      </x:c>
      <x:c r="N1136" s="10" t="n">
        <x:f>IF(F1136="多",1,-1)*(K1136/J1136-1)</x:f>
        <x:v>0.05602989129549574</x:v>
      </x:c>
      <x:c r="O1136" s="10" t="n">
        <x:f>IF(F1136="多",1,-1)*(M1136/L1136-1)</x:f>
        <x:v>0.05560756380447596</x:v>
      </x:c>
      <x:c r="P1136" s="10" t="n">
        <x:v>0.0010278037819022381</x:v>
      </x:c>
      <x:c r="Q1136" s="10" t="n">
        <x:v>0.0003571997116731092</x:v>
      </x:c>
      <x:c r="R1136" s="10" t="n">
        <x:f>O1136-P1136-Q1136</x:f>
        <x:v>0.05422256031090061</x:v>
      </x:c>
      <x:c r="S1136" s="9" t="n">
        <x:f>V1135</x:f>
        <x:v>11494.498637491688</x:v>
      </x:c>
      <x:c r="T1136" s="9" t="n">
        <x:f>S1136/(1+'回测计划'!$B$33)</x:f>
        <x:v>11488.754260361507</x:v>
      </x:c>
      <x:c r="U1136" s="9" t="n">
        <x:f>T1136*R1136</x:f>
        <x:v>622.9496707795681</x:v>
      </x:c>
      <x:c r="V1136" s="9" t="n">
        <x:f>S1136+U1136</x:f>
        <x:v>12117.448308271256</x:v>
      </x:c>
      <x:c r="W1136" s="2" t="n">
        <x:f>IF(N1136&gt;0,1,0)</x:f>
        <x:v>1</x:v>
      </x:c>
      <x:c r="X1136" s="2" t="n">
        <x:f>IF(U1136&gt;0,1,0)</x:f>
        <x:v>1</x:v>
      </x:c>
      <x:c r="Y1136" s="9" t="n">
        <x:f>MAX(U1136,0)</x:f>
        <x:v>622.9496707795681</x:v>
      </x:c>
      <x:c r="Z1136" s="9" t="n">
        <x:f>-MIN(U1136,0)</x:f>
        <x:v>0</x:v>
      </x:c>
    </x:row>
    <x:row r="1137" ht="23" customHeight="1">
      <x:c r="A1137" s="2" t="str">
        <x:v>4H-MOM-全期</x:v>
      </x:c>
      <x:c r="B1137" s="2" t="str">
        <x:v>4H</x:v>
      </x:c>
      <x:c r="C1137" s="2" t="str">
        <x:v>Momentum</x:v>
      </x:c>
      <x:c r="D1137" s="2" t="str">
        <x:v>全期</x:v>
      </x:c>
      <x:c r="E1137" s="2" t="n">
        <x:v>148</x:v>
      </x:c>
      <x:c r="F1137" s="2" t="str">
        <x:v>空</x:v>
      </x:c>
      <x:c r="G1137" s="11" t="n">
        <x:v>45674.50000000001</x:v>
      </x:c>
      <x:c r="H1137" s="11" t="n">
        <x:v>45674.666666666664</x:v>
      </x:c>
      <x:c r="I1137" s="11" t="n">
        <x:v>45676.333321759266</x:v>
      </x:c>
      <x:c r="J1137" s="9" t="n">
        <x:v>101406.9</x:v>
      </x:c>
      <x:c r="K1137" s="9" t="n">
        <x:v>104524.3</x:v>
      </x:c>
      <x:c r="L1137" s="9" t="n">
        <x:v>101386.61862</x:v>
      </x:c>
      <x:c r="M1137" s="9" t="n">
        <x:v>104545.20486</x:v>
      </x:c>
      <x:c r="N1137" s="10" t="n">
        <x:f>IF(F1137="多",1,-1)*(K1137/J1137-1)</x:f>
        <x:v>-0.030741497866516143</x:v>
      </x:c>
      <x:c r="O1137" s="10" t="n">
        <x:f>IF(F1137="多",1,-1)*(M1137/L1137-1)</x:f>
        <x:v>-0.031153876941477643</x:v>
      </x:c>
      <x:c r="P1137" s="10" t="n">
        <x:v>0.0010155769384707386</x:v>
      </x:c>
      <x:c r="Q1137" s="10" t="n">
        <x:v>-0.00030849733025167597</x:v>
      </x:c>
      <x:c r="R1137" s="10" t="n">
        <x:f>O1137-P1137-Q1137</x:f>
        <x:v>-0.0318609565496967</x:v>
      </x:c>
      <x:c r="S1137" s="9" t="n">
        <x:f>V1136</x:f>
        <x:v>12117.448308271256</x:v>
      </x:c>
      <x:c r="T1137" s="9" t="n">
        <x:f>S1137/(1+'回测计划'!$B$33)</x:f>
        <x:v>12111.392611965273</x:v>
      </x:c>
      <x:c r="U1137" s="9" t="n">
        <x:f>T1137*R1137</x:f>
        <x:v>-385.8805537661432</x:v>
      </x:c>
      <x:c r="V1137" s="9" t="n">
        <x:f>S1137+U1137</x:f>
        <x:v>11731.567754505113</x:v>
      </x:c>
      <x:c r="W1137" s="2" t="n">
        <x:f>IF(N1137&gt;0,1,0)</x:f>
        <x:v>0</x:v>
      </x:c>
      <x:c r="X1137" s="2" t="n">
        <x:f>IF(U1137&gt;0,1,0)</x:f>
        <x:v>0</x:v>
      </x:c>
      <x:c r="Y1137" s="9" t="n">
        <x:f>MAX(U1137,0)</x:f>
        <x:v>0</x:v>
      </x:c>
      <x:c r="Z1137" s="9" t="n">
        <x:f>-MIN(U1137,0)</x:f>
        <x:v>385.8805537661432</x:v>
      </x:c>
    </x:row>
    <x:row r="1138" ht="23" customHeight="1">
      <x:c r="A1138" s="2" t="str">
        <x:v>4H-MOM-全期</x:v>
      </x:c>
      <x:c r="B1138" s="2" t="str">
        <x:v>4H</x:v>
      </x:c>
      <x:c r="C1138" s="2" t="str">
        <x:v>Momentum</x:v>
      </x:c>
      <x:c r="D1138" s="2" t="str">
        <x:v>全期</x:v>
      </x:c>
      <x:c r="E1138" s="2" t="n">
        <x:v>149</x:v>
      </x:c>
      <x:c r="F1138" s="2" t="str">
        <x:v>空</x:v>
      </x:c>
      <x:c r="G1138" s="11" t="n">
        <x:v>45677.166666666664</x:v>
      </x:c>
      <x:c r="H1138" s="11" t="n">
        <x:v>45677.333333333336</x:v>
      </x:c>
      <x:c r="I1138" s="11" t="n">
        <x:v>45678.99998842592</x:v>
      </x:c>
      <x:c r="J1138" s="9" t="n">
        <x:v>101311.5</x:v>
      </x:c>
      <x:c r="K1138" s="9" t="n">
        <x:v>103929.1</x:v>
      </x:c>
      <x:c r="L1138" s="9" t="n">
        <x:v>101291.2377</x:v>
      </x:c>
      <x:c r="M1138" s="9" t="n">
        <x:v>103949.88582000001</x:v>
      </x:c>
      <x:c r="N1138" s="10" t="n">
        <x:f>IF(F1138="多",1,-1)*(K1138/J1138-1)</x:f>
        <x:v>-0.025837145832408037</x:v>
      </x:c>
      <x:c r="O1138" s="10" t="n">
        <x:f>IF(F1138="多",1,-1)*(M1138/L1138-1)</x:f>
        <x:v>-0.02624756277412943</x:v>
      </x:c>
      <x:c r="P1138" s="10" t="n">
        <x:v>0.0010131237813870645</x:v>
      </x:c>
      <x:c r="Q1138" s="10" t="n">
        <x:v>-0.0004110482753779407</x:v>
      </x:c>
      <x:c r="R1138" s="10" t="n">
        <x:f>O1138-P1138-Q1138</x:f>
        <x:v>-0.026849638280138553</x:v>
      </x:c>
      <x:c r="S1138" s="9" t="n">
        <x:f>V1137</x:f>
        <x:v>11731.567754505113</x:v>
      </x:c>
      <x:c r="T1138" s="9" t="n">
        <x:f>S1138/(1+'回测计划'!$B$33)</x:f>
        <x:v>11725.704902054087</x:v>
      </x:c>
      <x:c r="U1138" s="9" t="n">
        <x:f>T1138*R1138</x:f>
        <x:v>-314.8309351997997</x:v>
      </x:c>
      <x:c r="V1138" s="9" t="n">
        <x:f>S1138+U1138</x:f>
        <x:v>11416.736819305313</x:v>
      </x:c>
      <x:c r="W1138" s="2" t="n">
        <x:f>IF(N1138&gt;0,1,0)</x:f>
        <x:v>0</x:v>
      </x:c>
      <x:c r="X1138" s="2" t="n">
        <x:f>IF(U1138&gt;0,1,0)</x:f>
        <x:v>0</x:v>
      </x:c>
      <x:c r="Y1138" s="9" t="n">
        <x:f>MAX(U1138,0)</x:f>
        <x:v>0</x:v>
      </x:c>
      <x:c r="Z1138" s="9" t="n">
        <x:f>-MIN(U1138,0)</x:f>
        <x:v>314.8309351997997</x:v>
      </x:c>
    </x:row>
    <x:row r="1139" ht="23" customHeight="1">
      <x:c r="A1139" s="2" t="str">
        <x:v>4H-MOM-全期</x:v>
      </x:c>
      <x:c r="B1139" s="2" t="str">
        <x:v>4H</x:v>
      </x:c>
      <x:c r="C1139" s="2" t="str">
        <x:v>Momentum</x:v>
      </x:c>
      <x:c r="D1139" s="2" t="str">
        <x:v>全期</x:v>
      </x:c>
      <x:c r="E1139" s="2" t="n">
        <x:v>150</x:v>
      </x:c>
      <x:c r="F1139" s="2" t="str">
        <x:v>多</x:v>
      </x:c>
      <x:c r="G1139" s="11" t="n">
        <x:v>45715.166666666664</x:v>
      </x:c>
      <x:c r="H1139" s="11" t="n">
        <x:v>45715.333333333336</x:v>
      </x:c>
      <x:c r="I1139" s="11" t="n">
        <x:v>45716.99998842592</x:v>
      </x:c>
      <x:c r="J1139" s="9" t="n">
        <x:v>84208.6</x:v>
      </x:c>
      <x:c r="K1139" s="9" t="n">
        <x:v>83948.1</x:v>
      </x:c>
      <x:c r="L1139" s="9" t="n">
        <x:v>84225.44172</x:v>
      </x:c>
      <x:c r="M1139" s="9" t="n">
        <x:v>83931.31038000001</x:v>
      </x:c>
      <x:c r="N1139" s="10" t="n">
        <x:f>IF(F1139="多",1,-1)*(K1139/J1139-1)</x:f>
        <x:v>-0.0030935082640015654</x:v>
      </x:c>
      <x:c r="O1139" s="10" t="n">
        <x:f>IF(F1139="多",1,-1)*(M1139/L1139-1)</x:f>
        <x:v>-0.0034921911241238</x:v>
      </x:c>
      <x:c r="P1139" s="10" t="n">
        <x:v>0.0009982539044379381</x:v>
      </x:c>
      <x:c r="Q1139" s="10" t="n">
        <x:v>0.0003668737988661016</x:v>
      </x:c>
      <x:c r="R1139" s="10" t="n">
        <x:f>O1139-P1139-Q1139</x:f>
        <x:v>-0.00485731882742784</x:v>
      </x:c>
      <x:c r="S1139" s="9" t="n">
        <x:f>V1138</x:f>
        <x:v>11416.736819305313</x:v>
      </x:c>
      <x:c r="T1139" s="9" t="n">
        <x:f>S1139/(1+'回测计划'!$B$33)</x:f>
        <x:v>11411.031303653488</x:v>
      </x:c>
      <x:c r="U1139" s="9" t="n">
        <x:f>T1139*R1139</x:f>
        <x:v>-55.427017191604534</x:v>
      </x:c>
      <x:c r="V1139" s="9" t="n">
        <x:f>S1139+U1139</x:f>
        <x:v>11361.309802113708</x:v>
      </x:c>
      <x:c r="W1139" s="2" t="n">
        <x:f>IF(N1139&gt;0,1,0)</x:f>
        <x:v>0</x:v>
      </x:c>
      <x:c r="X1139" s="2" t="n">
        <x:f>IF(U1139&gt;0,1,0)</x:f>
        <x:v>0</x:v>
      </x:c>
      <x:c r="Y1139" s="9" t="n">
        <x:f>MAX(U1139,0)</x:f>
        <x:v>0</x:v>
      </x:c>
      <x:c r="Z1139" s="9" t="n">
        <x:f>-MIN(U1139,0)</x:f>
        <x:v>55.427017191604534</x:v>
      </x:c>
    </x:row>
    <x:row r="1140" ht="23" customHeight="1">
      <x:c r="A1140" s="2" t="str">
        <x:v>4H-MOM-全期</x:v>
      </x:c>
      <x:c r="B1140" s="2" t="str">
        <x:v>4H</x:v>
      </x:c>
      <x:c r="C1140" s="2" t="str">
        <x:v>Momentum</x:v>
      </x:c>
      <x:c r="D1140" s="2" t="str">
        <x:v>全期</x:v>
      </x:c>
      <x:c r="E1140" s="2" t="n">
        <x:v>151</x:v>
      </x:c>
      <x:c r="F1140" s="2" t="str">
        <x:v>多</x:v>
      </x:c>
      <x:c r="G1140" s="11" t="n">
        <x:v>45726.00000000001</x:v>
      </x:c>
      <x:c r="H1140" s="11" t="n">
        <x:v>45726.166666666664</x:v>
      </x:c>
      <x:c r="I1140" s="11" t="n">
        <x:v>45727.833321759266</x:v>
      </x:c>
      <x:c r="J1140" s="9" t="n">
        <x:v>82605</x:v>
      </x:c>
      <x:c r="K1140" s="9" t="n">
        <x:v>81684.6</x:v>
      </x:c>
      <x:c r="L1140" s="9" t="n">
        <x:v>82621.521</x:v>
      </x:c>
      <x:c r="M1140" s="9" t="n">
        <x:v>81668.26308</x:v>
      </x:c>
      <x:c r="N1140" s="10" t="n">
        <x:f>IF(F1140="多",1,-1)*(K1140/J1140-1)</x:f>
        <x:v>-0.011142182676593393</x:v>
      </x:c>
      <x:c r="O1140" s="10" t="n">
        <x:f>IF(F1140="多",1,-1)*(M1140/L1140-1)</x:f>
        <x:v>-0.011537646710715888</x:v>
      </x:c>
      <x:c r="P1140" s="10" t="n">
        <x:v>0.0009942311766446422</x:v>
      </x:c>
      <x:c r="Q1140" s="10" t="n">
        <x:v>0.00016753237963492427</x:v>
      </x:c>
      <x:c r="R1140" s="10" t="n">
        <x:f>O1140-P1140-Q1140</x:f>
        <x:v>-0.012699410266995453</x:v>
      </x:c>
      <x:c r="S1140" s="9" t="n">
        <x:f>V1139</x:f>
        <x:v>11361.309802113708</x:v>
      </x:c>
      <x:c r="T1140" s="9" t="n">
        <x:f>S1140/(1+'回测计划'!$B$33)</x:f>
        <x:v>11355.631986120648</x:v>
      </x:c>
      <x:c r="U1140" s="9" t="n">
        <x:f>T1140*R1140</x:f>
        <x:v>-144.20982943276252</x:v>
      </x:c>
      <x:c r="V1140" s="9" t="n">
        <x:f>S1140+U1140</x:f>
        <x:v>11217.099972680946</x:v>
      </x:c>
      <x:c r="W1140" s="2" t="n">
        <x:f>IF(N1140&gt;0,1,0)</x:f>
        <x:v>0</x:v>
      </x:c>
      <x:c r="X1140" s="2" t="n">
        <x:f>IF(U1140&gt;0,1,0)</x:f>
        <x:v>0</x:v>
      </x:c>
      <x:c r="Y1140" s="9" t="n">
        <x:f>MAX(U1140,0)</x:f>
        <x:v>0</x:v>
      </x:c>
      <x:c r="Z1140" s="9" t="n">
        <x:f>-MIN(U1140,0)</x:f>
        <x:v>144.20982943276252</x:v>
      </x:c>
    </x:row>
    <x:row r="1141" ht="23" customHeight="1">
      <x:c r="A1141" s="2" t="str">
        <x:v>4H-MOM-全期</x:v>
      </x:c>
      <x:c r="B1141" s="2" t="str">
        <x:v>4H</x:v>
      </x:c>
      <x:c r="C1141" s="2" t="str">
        <x:v>Momentum</x:v>
      </x:c>
      <x:c r="D1141" s="2" t="str">
        <x:v>全期</x:v>
      </x:c>
      <x:c r="E1141" s="2" t="n">
        <x:v>152</x:v>
      </x:c>
      <x:c r="F1141" s="2" t="str">
        <x:v>空</x:v>
      </x:c>
      <x:c r="G1141" s="11" t="n">
        <x:v>45731.00000000001</x:v>
      </x:c>
      <x:c r="H1141" s="11" t="n">
        <x:v>45731.166666666664</x:v>
      </x:c>
      <x:c r="I1141" s="11" t="n">
        <x:v>45732.833321759266</x:v>
      </x:c>
      <x:c r="J1141" s="9" t="n">
        <x:v>84504.8</x:v>
      </x:c>
      <x:c r="K1141" s="9" t="n">
        <x:v>82367.9</x:v>
      </x:c>
      <x:c r="L1141" s="9" t="n">
        <x:v>84487.89904</x:v>
      </x:c>
      <x:c r="M1141" s="9" t="n">
        <x:v>82384.37358</x:v>
      </x:c>
      <x:c r="N1141" s="10" t="n">
        <x:f>IF(F1141="多",1,-1)*(K1141/J1141-1)</x:f>
        <x:v>0.025287320956916104</x:v>
      </x:c>
      <x:c r="O1141" s="10" t="n">
        <x:f>IF(F1141="多",1,-1)*(M1141/L1141-1)</x:f>
        <x:v>0.02489735789268599</x:v>
      </x:c>
      <x:c r="P1141" s="10" t="n">
        <x:v>0.000987551321053657</x:v>
      </x:c>
      <x:c r="Q1141" s="10" t="n">
        <x:v>0.00004030914837056822</x:v>
      </x:c>
      <x:c r="R1141" s="10" t="n">
        <x:f>O1141-P1141-Q1141</x:f>
        <x:v>0.023869497423261766</x:v>
      </x:c>
      <x:c r="S1141" s="9" t="n">
        <x:f>V1140</x:f>
        <x:v>11217.099972680946</x:v>
      </x:c>
      <x:c r="T1141" s="9" t="n">
        <x:f>S1141/(1+'回测计划'!$B$33)</x:f>
        <x:v>11211.494225568162</x:v>
      </x:c>
      <x:c r="U1141" s="9" t="n">
        <x:f>T1141*R1141</x:f>
        <x:v>267.6127325281134</x:v>
      </x:c>
      <x:c r="V1141" s="9" t="n">
        <x:f>S1141+U1141</x:f>
        <x:v>11484.71270520906</x:v>
      </x:c>
      <x:c r="W1141" s="2" t="n">
        <x:f>IF(N1141&gt;0,1,0)</x:f>
        <x:v>1</x:v>
      </x:c>
      <x:c r="X1141" s="2" t="n">
        <x:f>IF(U1141&gt;0,1,0)</x:f>
        <x:v>1</x:v>
      </x:c>
      <x:c r="Y1141" s="9" t="n">
        <x:f>MAX(U1141,0)</x:f>
        <x:v>267.6127325281134</x:v>
      </x:c>
      <x:c r="Z1141" s="9" t="n">
        <x:f>-MIN(U1141,0)</x:f>
        <x:v>0</x:v>
      </x:c>
    </x:row>
    <x:row r="1142" ht="23" customHeight="1">
      <x:c r="A1142" s="2" t="str">
        <x:v>4H-MOM-全期</x:v>
      </x:c>
      <x:c r="B1142" s="2" t="str">
        <x:v>4H</x:v>
      </x:c>
      <x:c r="C1142" s="2" t="str">
        <x:v>Momentum</x:v>
      </x:c>
      <x:c r="D1142" s="2" t="str">
        <x:v>全期</x:v>
      </x:c>
      <x:c r="E1142" s="2" t="n">
        <x:v>153</x:v>
      </x:c>
      <x:c r="F1142" s="2" t="str">
        <x:v>多</x:v>
      </x:c>
      <x:c r="G1142" s="11" t="n">
        <x:v>45735.00000000001</x:v>
      </x:c>
      <x:c r="H1142" s="11" t="n">
        <x:v>45735.166666666664</x:v>
      </x:c>
      <x:c r="I1142" s="11" t="n">
        <x:v>45736.833321759266</x:v>
      </x:c>
      <x:c r="J1142" s="9" t="n">
        <x:v>82273.5</x:v>
      </x:c>
      <x:c r="K1142" s="9" t="n">
        <x:v>85462.2</x:v>
      </x:c>
      <x:c r="L1142" s="9" t="n">
        <x:v>82289.9547</x:v>
      </x:c>
      <x:c r="M1142" s="9" t="n">
        <x:v>85445.10756</x:v>
      </x:c>
      <x:c r="N1142" s="10" t="n">
        <x:f>IF(F1142="多",1,-1)*(K1142/J1142-1)</x:f>
        <x:v>0.03875731553902528</x:v>
      </x:c>
      <x:c r="O1142" s="10" t="n">
        <x:f>IF(F1142="多",1,-1)*(M1142/L1142-1)</x:f>
        <x:v>0.03834189569677826</x:v>
      </x:c>
      <x:c r="P1142" s="10" t="n">
        <x:v>0.001019170947848389</x:v>
      </x:c>
      <x:c r="Q1142" s="10" t="n">
        <x:v>0.00017394969674221572</x:v>
      </x:c>
      <x:c r="R1142" s="10" t="n">
        <x:f>O1142-P1142-Q1142</x:f>
        <x:v>0.03714877505218765</x:v>
      </x:c>
      <x:c r="S1142" s="9" t="n">
        <x:f>V1141</x:f>
        <x:v>11484.71270520906</x:v>
      </x:c>
      <x:c r="T1142" s="9" t="n">
        <x:f>S1142/(1+'回测计划'!$B$33)</x:f>
        <x:v>11478.97321859976</x:v>
      </x:c>
      <x:c r="U1142" s="9" t="n">
        <x:f>T1142*R1142</x:f>
        <x:v>426.42979392784895</x:v>
      </x:c>
      <x:c r="V1142" s="9" t="n">
        <x:f>S1142+U1142</x:f>
        <x:v>11911.14249913691</x:v>
      </x:c>
      <x:c r="W1142" s="2" t="n">
        <x:f>IF(N1142&gt;0,1,0)</x:f>
        <x:v>1</x:v>
      </x:c>
      <x:c r="X1142" s="2" t="n">
        <x:f>IF(U1142&gt;0,1,0)</x:f>
        <x:v>1</x:v>
      </x:c>
      <x:c r="Y1142" s="9" t="n">
        <x:f>MAX(U1142,0)</x:f>
        <x:v>426.42979392784895</x:v>
      </x:c>
      <x:c r="Z1142" s="9" t="n">
        <x:f>-MIN(U1142,0)</x:f>
        <x:v>0</x:v>
      </x:c>
    </x:row>
    <x:row r="1143" ht="23" customHeight="1">
      <x:c r="A1143" s="2" t="str">
        <x:v>4H-MOM-全期</x:v>
      </x:c>
      <x:c r="B1143" s="2" t="str">
        <x:v>4H</x:v>
      </x:c>
      <x:c r="C1143" s="2" t="str">
        <x:v>Momentum</x:v>
      </x:c>
      <x:c r="D1143" s="2" t="str">
        <x:v>全期</x:v>
      </x:c>
      <x:c r="E1143" s="2" t="n">
        <x:v>154</x:v>
      </x:c>
      <x:c r="F1143" s="2" t="str">
        <x:v>多</x:v>
      </x:c>
      <x:c r="G1143" s="11" t="n">
        <x:v>45756.50000000001</x:v>
      </x:c>
      <x:c r="H1143" s="11" t="n">
        <x:v>45756.666666666664</x:v>
      </x:c>
      <x:c r="I1143" s="11" t="n">
        <x:v>45758.333321759266</x:v>
      </x:c>
      <x:c r="J1143" s="9" t="n">
        <x:v>77651.3</x:v>
      </x:c>
      <x:c r="K1143" s="9" t="n">
        <x:v>79560.2</x:v>
      </x:c>
      <x:c r="L1143" s="9" t="n">
        <x:v>77666.83026</x:v>
      </x:c>
      <x:c r="M1143" s="9" t="n">
        <x:v>79544.28796</x:v>
      </x:c>
      <x:c r="N1143" s="10" t="n">
        <x:f>IF(F1143="多",1,-1)*(K1143/J1143-1)</x:f>
        <x:v>0.02458297542990251</x:v>
      </x:c>
      <x:c r="O1143" s="10" t="n">
        <x:f>IF(F1143="多",1,-1)*(M1143/L1143-1)</x:f>
        <x:v>0.02417322418997858</x:v>
      </x:c>
      <x:c r="P1143" s="10" t="n">
        <x:v>0.0010120866120949894</x:v>
      </x:c>
      <x:c r="Q1143" s="10" t="n">
        <x:v>0.00019745914754171727</x:v>
      </x:c>
      <x:c r="R1143" s="10" t="n">
        <x:f>O1143-P1143-Q1143</x:f>
        <x:v>0.022963678430341875</x:v>
      </x:c>
      <x:c r="S1143" s="9" t="n">
        <x:f>V1142</x:f>
        <x:v>11911.14249913691</x:v>
      </x:c>
      <x:c r="T1143" s="9" t="n">
        <x:f>S1143/(1+'回测计划'!$B$33)</x:f>
        <x:v>11905.189904184817</x:v>
      </x:c>
      <x:c r="U1143" s="9" t="n">
        <x:f>T1143*R1143</x:f>
        <x:v>273.38695261185273</x:v>
      </x:c>
      <x:c r="V1143" s="9" t="n">
        <x:f>S1143+U1143</x:f>
        <x:v>12184.529451748762</x:v>
      </x:c>
      <x:c r="W1143" s="2" t="n">
        <x:f>IF(N1143&gt;0,1,0)</x:f>
        <x:v>1</x:v>
      </x:c>
      <x:c r="X1143" s="2" t="n">
        <x:f>IF(U1143&gt;0,1,0)</x:f>
        <x:v>1</x:v>
      </x:c>
      <x:c r="Y1143" s="9" t="n">
        <x:f>MAX(U1143,0)</x:f>
        <x:v>273.38695261185273</x:v>
      </x:c>
      <x:c r="Z1143" s="9" t="n">
        <x:f>-MIN(U1143,0)</x:f>
        <x:v>0</x:v>
      </x:c>
    </x:row>
    <x:row r="1144" ht="23" customHeight="1">
      <x:c r="A1144" s="2" t="str">
        <x:v>4H-MOM-全期</x:v>
      </x:c>
      <x:c r="B1144" s="2" t="str">
        <x:v>4H</x:v>
      </x:c>
      <x:c r="C1144" s="2" t="str">
        <x:v>Momentum</x:v>
      </x:c>
      <x:c r="D1144" s="2" t="str">
        <x:v>全期</x:v>
      </x:c>
      <x:c r="E1144" s="2" t="n">
        <x:v>155</x:v>
      </x:c>
      <x:c r="F1144" s="2" t="str">
        <x:v>空</x:v>
      </x:c>
      <x:c r="G1144" s="11" t="n">
        <x:v>45762.666666666664</x:v>
      </x:c>
      <x:c r="H1144" s="11" t="n">
        <x:v>45762.833333333336</x:v>
      </x:c>
      <x:c r="I1144" s="11" t="n">
        <x:v>45764.49998842592</x:v>
      </x:c>
      <x:c r="J1144" s="9" t="n">
        <x:v>85549.3</x:v>
      </x:c>
      <x:c r="K1144" s="9" t="n">
        <x:v>83953.3</x:v>
      </x:c>
      <x:c r="L1144" s="9" t="n">
        <x:v>85532.19014</x:v>
      </x:c>
      <x:c r="M1144" s="9" t="n">
        <x:v>83970.09066</x:v>
      </x:c>
      <x:c r="N1144" s="10" t="n">
        <x:f>IF(F1144="多",1,-1)*(K1144/J1144-1)</x:f>
        <x:v>0.01865590951650098</x:v>
      </x:c>
      <x:c r="O1144" s="10" t="n">
        <x:f>IF(F1144="多",1,-1)*(M1144/L1144-1)</x:f>
        <x:v>0.01826329335707577</x:v>
      </x:c>
      <x:c r="P1144" s="10" t="n">
        <x:v>0.0009908683533214621</x:v>
      </x:c>
      <x:c r="Q1144" s="10" t="n">
        <x:v>-0.00014321205072151706</x:v>
      </x:c>
      <x:c r="R1144" s="10" t="n">
        <x:f>O1144-P1144-Q1144</x:f>
        <x:v>0.017415637054475828</x:v>
      </x:c>
      <x:c r="S1144" s="9" t="n">
        <x:f>V1143</x:f>
        <x:v>12184.529451748762</x:v>
      </x:c>
      <x:c r="T1144" s="9" t="n">
        <x:f>S1144/(1+'回测计划'!$B$33)</x:f>
        <x:v>12178.440231632947</x:v>
      </x:c>
      <x:c r="U1144" s="9" t="n">
        <x:f>T1144*R1144</x:f>
        <x:v>212.09529496374594</x:v>
      </x:c>
      <x:c r="V1144" s="9" t="n">
        <x:f>S1144+U1144</x:f>
        <x:v>12396.624746712509</x:v>
      </x:c>
      <x:c r="W1144" s="2" t="n">
        <x:f>IF(N1144&gt;0,1,0)</x:f>
        <x:v>1</x:v>
      </x:c>
      <x:c r="X1144" s="2" t="n">
        <x:f>IF(U1144&gt;0,1,0)</x:f>
        <x:v>1</x:v>
      </x:c>
      <x:c r="Y1144" s="9" t="n">
        <x:f>MAX(U1144,0)</x:f>
        <x:v>212.09529496374594</x:v>
      </x:c>
      <x:c r="Z1144" s="9" t="n">
        <x:f>-MIN(U1144,0)</x:f>
        <x:v>0</x:v>
      </x:c>
    </x:row>
    <x:row r="1145" ht="23" customHeight="1">
      <x:c r="A1145" s="2" t="str">
        <x:v>4H-MOM-全期</x:v>
      </x:c>
      <x:c r="B1145" s="2" t="str">
        <x:v>4H</x:v>
      </x:c>
      <x:c r="C1145" s="2" t="str">
        <x:v>Momentum</x:v>
      </x:c>
      <x:c r="D1145" s="2" t="str">
        <x:v>全期</x:v>
      </x:c>
      <x:c r="E1145" s="2" t="n">
        <x:v>156</x:v>
      </x:c>
      <x:c r="F1145" s="2" t="str">
        <x:v>空</x:v>
      </x:c>
      <x:c r="G1145" s="11" t="n">
        <x:v>45766.666666666664</x:v>
      </x:c>
      <x:c r="H1145" s="11" t="n">
        <x:v>45766.833333333336</x:v>
      </x:c>
      <x:c r="I1145" s="11" t="n">
        <x:v>45768.49998842592</x:v>
      </x:c>
      <x:c r="J1145" s="9" t="n">
        <x:v>85179.3</x:v>
      </x:c>
      <x:c r="K1145" s="9" t="n">
        <x:v>87166.6</x:v>
      </x:c>
      <x:c r="L1145" s="9" t="n">
        <x:v>85162.26414</x:v>
      </x:c>
      <x:c r="M1145" s="9" t="n">
        <x:v>87184.03332</x:v>
      </x:c>
      <x:c r="N1145" s="10" t="n">
        <x:f>IF(F1145="多",1,-1)*(K1145/J1145-1)</x:f>
        <x:v>-0.02333078576602543</x:v>
      </x:c>
      <x:c r="O1145" s="10" t="n">
        <x:f>IF(F1145="多",1,-1)*(M1145/L1145-1)</x:f>
        <x:v>-0.023740199963171227</x:v>
      </x:c>
      <x:c r="P1145" s="10" t="n">
        <x:v>0.0010118700999815857</x:v>
      </x:c>
      <x:c r="Q1145" s="10" t="n">
        <x:v>0.0000032737128662891957</x:v>
      </x:c>
      <x:c r="R1145" s="10" t="n">
        <x:f>O1145-P1145-Q1145</x:f>
        <x:v>-0.024755343776019102</x:v>
      </x:c>
      <x:c r="S1145" s="9" t="n">
        <x:f>V1144</x:f>
        <x:v>12396.624746712509</x:v>
      </x:c>
      <x:c r="T1145" s="9" t="n">
        <x:f>S1145/(1+'回测计划'!$B$33)</x:f>
        <x:v>12390.429531946536</x:v>
      </x:c>
      <x:c r="U1145" s="9" t="n">
        <x:f>T1145*R1145</x:f>
        <x:v>-306.72934259587595</x:v>
      </x:c>
      <x:c r="V1145" s="9" t="n">
        <x:f>S1145+U1145</x:f>
        <x:v>12089.895404116633</x:v>
      </x:c>
      <x:c r="W1145" s="2" t="n">
        <x:f>IF(N1145&gt;0,1,0)</x:f>
        <x:v>0</x:v>
      </x:c>
      <x:c r="X1145" s="2" t="n">
        <x:f>IF(U1145&gt;0,1,0)</x:f>
        <x:v>0</x:v>
      </x:c>
      <x:c r="Y1145" s="9" t="n">
        <x:f>MAX(U1145,0)</x:f>
        <x:v>0</x:v>
      </x:c>
      <x:c r="Z1145" s="9" t="n">
        <x:f>-MIN(U1145,0)</x:f>
        <x:v>306.72934259587595</x:v>
      </x:c>
    </x:row>
    <x:row r="1146" ht="23" customHeight="1">
      <x:c r="A1146" s="2" t="str">
        <x:v>4H-MOM-全期</x:v>
      </x:c>
      <x:c r="B1146" s="2" t="str">
        <x:v>4H</x:v>
      </x:c>
      <x:c r="C1146" s="2" t="str">
        <x:v>Momentum</x:v>
      </x:c>
      <x:c r="D1146" s="2" t="str">
        <x:v>全期</x:v>
      </x:c>
      <x:c r="E1146" s="2" t="n">
        <x:v>157</x:v>
      </x:c>
      <x:c r="F1146" s="2" t="str">
        <x:v>空</x:v>
      </x:c>
      <x:c r="G1146" s="11" t="n">
        <x:v>45768.666666666664</x:v>
      </x:c>
      <x:c r="H1146" s="11" t="n">
        <x:v>45768.833333333336</x:v>
      </x:c>
      <x:c r="I1146" s="11" t="n">
        <x:v>45770.49998842592</x:v>
      </x:c>
      <x:c r="J1146" s="9" t="n">
        <x:v>86936.5</x:v>
      </x:c>
      <x:c r="K1146" s="9" t="n">
        <x:v>93126</x:v>
      </x:c>
      <x:c r="L1146" s="9" t="n">
        <x:v>86919.1127</x:v>
      </x:c>
      <x:c r="M1146" s="9" t="n">
        <x:v>93144.6252</x:v>
      </x:c>
      <x:c r="N1146" s="10" t="n">
        <x:f>IF(F1146="多",1,-1)*(K1146/J1146-1)</x:f>
        <x:v>-0.07119564279675394</x:v>
      </x:c>
      <x:c r="O1146" s="10" t="n">
        <x:f>IF(F1146="多",1,-1)*(M1146/L1146-1)</x:f>
        <x:v>-0.07162420676666659</x:v>
      </x:c>
      <x:c r="P1146" s="10" t="n">
        <x:v>0.0010358121033833335</x:v>
      </x:c>
      <x:c r="Q1146" s="10" t="n">
        <x:v>0.0000024556179282983047</x:v>
      </x:c>
      <x:c r="R1146" s="10" t="n">
        <x:f>O1146-P1146-Q1146</x:f>
        <x:v>-0.07266247448797822</x:v>
      </x:c>
      <x:c r="S1146" s="9" t="n">
        <x:f>V1145</x:f>
        <x:v>12089.895404116633</x:v>
      </x:c>
      <x:c r="T1146" s="9" t="n">
        <x:f>S1146/(1+'回测计划'!$B$33)</x:f>
        <x:v>12083.853477377945</x:v>
      </x:c>
      <x:c r="U1146" s="9" t="n">
        <x:f>T1146*R1146</x:f>
        <x:v>-878.0426950164418</x:v>
      </x:c>
      <x:c r="V1146" s="9" t="n">
        <x:f>S1146+U1146</x:f>
        <x:v>11211.85270910019</x:v>
      </x:c>
      <x:c r="W1146" s="2" t="n">
        <x:f>IF(N1146&gt;0,1,0)</x:f>
        <x:v>0</x:v>
      </x:c>
      <x:c r="X1146" s="2" t="n">
        <x:f>IF(U1146&gt;0,1,0)</x:f>
        <x:v>0</x:v>
      </x:c>
      <x:c r="Y1146" s="9" t="n">
        <x:f>MAX(U1146,0)</x:f>
        <x:v>0</x:v>
      </x:c>
      <x:c r="Z1146" s="9" t="n">
        <x:f>-MIN(U1146,0)</x:f>
        <x:v>878.0426950164418</x:v>
      </x:c>
    </x:row>
    <x:row r="1147" ht="23" customHeight="1">
      <x:c r="A1147" s="2" t="str">
        <x:v>4H-MOM-全期</x:v>
      </x:c>
      <x:c r="B1147" s="2" t="str">
        <x:v>4H</x:v>
      </x:c>
      <x:c r="C1147" s="2" t="str">
        <x:v>Momentum</x:v>
      </x:c>
      <x:c r="D1147" s="2" t="str">
        <x:v>全期</x:v>
      </x:c>
      <x:c r="E1147" s="2" t="n">
        <x:v>158</x:v>
      </x:c>
      <x:c r="F1147" s="2" t="str">
        <x:v>空</x:v>
      </x:c>
      <x:c r="G1147" s="11" t="n">
        <x:v>45775.833333333336</x:v>
      </x:c>
      <x:c r="H1147" s="11" t="n">
        <x:v>45776.00000000001</x:v>
      </x:c>
      <x:c r="I1147" s="11" t="n">
        <x:v>45777.666655092595</x:v>
      </x:c>
      <x:c r="J1147" s="9" t="n">
        <x:v>93772.7</x:v>
      </x:c>
      <x:c r="K1147" s="9" t="n">
        <x:v>94577.6</x:v>
      </x:c>
      <x:c r="L1147" s="9" t="n">
        <x:v>93753.94546</x:v>
      </x:c>
      <x:c r="M1147" s="9" t="n">
        <x:v>94596.51552</x:v>
      </x:c>
      <x:c r="N1147" s="10" t="n">
        <x:f>IF(F1147="多",1,-1)*(K1147/J1147-1)</x:f>
        <x:v>-0.00858352164329279</x:v>
      </x:c>
      <x:c r="O1147" s="10" t="n">
        <x:f>IF(F1147="多",1,-1)*(M1147/L1147-1)</x:f>
        <x:v>-0.008987035754772332</x:v>
      </x:c>
      <x:c r="P1147" s="10" t="n">
        <x:v>0.0010044935178773861</x:v>
      </x:c>
      <x:c r="Q1147" s="10" t="n">
        <x:v>0.00010074565960201955</x:v>
      </x:c>
      <x:c r="R1147" s="10" t="n">
        <x:f>O1147-P1147-Q1147</x:f>
        <x:v>-0.010092274932251738</x:v>
      </x:c>
      <x:c r="S1147" s="9" t="n">
        <x:f>V1146</x:f>
        <x:v>11211.85270910019</x:v>
      </x:c>
      <x:c r="T1147" s="9" t="n">
        <x:f>S1147/(1+'回测计划'!$B$33)</x:f>
        <x:v>11206.249584308038</x:v>
      </x:c>
      <x:c r="U1147" s="9" t="n">
        <x:f>T1147*R1147</x:f>
        <x:v>-113.09655176426847</x:v>
      </x:c>
      <x:c r="V1147" s="9" t="n">
        <x:f>S1147+U1147</x:f>
        <x:v>11098.756157335922</x:v>
      </x:c>
      <x:c r="W1147" s="2" t="n">
        <x:f>IF(N1147&gt;0,1,0)</x:f>
        <x:v>0</x:v>
      </x:c>
      <x:c r="X1147" s="2" t="n">
        <x:f>IF(U1147&gt;0,1,0)</x:f>
        <x:v>0</x:v>
      </x:c>
      <x:c r="Y1147" s="9" t="n">
        <x:f>MAX(U1147,0)</x:f>
        <x:v>0</x:v>
      </x:c>
      <x:c r="Z1147" s="9" t="n">
        <x:f>-MIN(U1147,0)</x:f>
        <x:v>113.09655176426847</x:v>
      </x:c>
    </x:row>
    <x:row r="1148" ht="23" customHeight="1">
      <x:c r="A1148" s="2" t="str">
        <x:v>4H-MOM-全期</x:v>
      </x:c>
      <x:c r="B1148" s="2" t="str">
        <x:v>4H</x:v>
      </x:c>
      <x:c r="C1148" s="2" t="str">
        <x:v>Momentum</x:v>
      </x:c>
      <x:c r="D1148" s="2" t="str">
        <x:v>全期</x:v>
      </x:c>
      <x:c r="E1148" s="2" t="n">
        <x:v>159</x:v>
      </x:c>
      <x:c r="F1148" s="2" t="str">
        <x:v>空</x:v>
      </x:c>
      <x:c r="G1148" s="11" t="n">
        <x:v>45779.00000000001</x:v>
      </x:c>
      <x:c r="H1148" s="11" t="n">
        <x:v>45779.166666666664</x:v>
      </x:c>
      <x:c r="I1148" s="11" t="n">
        <x:v>45780.833321759266</x:v>
      </x:c>
      <x:c r="J1148" s="9" t="n">
        <x:v>96459.5</x:v>
      </x:c>
      <x:c r="K1148" s="9" t="n">
        <x:v>95895.6</x:v>
      </x:c>
      <x:c r="L1148" s="9" t="n">
        <x:v>96440.2081</x:v>
      </x:c>
      <x:c r="M1148" s="9" t="n">
        <x:v>95914.77912</x:v>
      </x:c>
      <x:c r="N1148" s="10" t="n">
        <x:f>IF(F1148="多",1,-1)*(K1148/J1148-1)</x:f>
        <x:v>0.0058459768089197395</x:v>
      </x:c>
      <x:c r="O1148" s="10" t="n">
        <x:f>IF(F1148="多",1,-1)*(M1148/L1148-1)</x:f>
        <x:v>0.005448235651411837</x:v>
      </x:c>
      <x:c r="P1148" s="10" t="n">
        <x:v>0.000997275882174294</x:v>
      </x:c>
      <x:c r="Q1148" s="10" t="n">
        <x:v>0.0003314826826299232</x:v>
      </x:c>
      <x:c r="R1148" s="10" t="n">
        <x:f>O1148-P1148-Q1148</x:f>
        <x:v>0.004119477086607619</x:v>
      </x:c>
      <x:c r="S1148" s="9" t="n">
        <x:f>V1147</x:f>
        <x:v>11098.756157335922</x:v>
      </x:c>
      <x:c r="T1148" s="9" t="n">
        <x:f>S1148/(1+'回测计划'!$B$33)</x:f>
        <x:v>11093.209552559643</x:v>
      </x:c>
      <x:c r="U1148" s="9" t="n">
        <x:f>T1148*R1148</x:f>
        <x:v>45.698222568706214</x:v>
      </x:c>
      <x:c r="V1148" s="9" t="n">
        <x:f>S1148+U1148</x:f>
        <x:v>11144.454379904628</x:v>
      </x:c>
      <x:c r="W1148" s="2" t="n">
        <x:f>IF(N1148&gt;0,1,0)</x:f>
        <x:v>1</x:v>
      </x:c>
      <x:c r="X1148" s="2" t="n">
        <x:f>IF(U1148&gt;0,1,0)</x:f>
        <x:v>1</x:v>
      </x:c>
      <x:c r="Y1148" s="9" t="n">
        <x:f>MAX(U1148,0)</x:f>
        <x:v>45.698222568706214</x:v>
      </x:c>
      <x:c r="Z1148" s="9" t="n">
        <x:f>-MIN(U1148,0)</x:f>
        <x:v>0</x:v>
      </x:c>
    </x:row>
    <x:row r="1149" ht="23" customHeight="1">
      <x:c r="A1149" s="2" t="str">
        <x:v>4H-MOM-全期</x:v>
      </x:c>
      <x:c r="B1149" s="2" t="str">
        <x:v>4H</x:v>
      </x:c>
      <x:c r="C1149" s="2" t="str">
        <x:v>Momentum</x:v>
      </x:c>
      <x:c r="D1149" s="2" t="str">
        <x:v>全期</x:v>
      </x:c>
      <x:c r="E1149" s="2" t="n">
        <x:v>160</x:v>
      </x:c>
      <x:c r="F1149" s="2" t="str">
        <x:v>多</x:v>
      </x:c>
      <x:c r="G1149" s="11" t="n">
        <x:v>45807.333333333336</x:v>
      </x:c>
      <x:c r="H1149" s="11" t="n">
        <x:v>45807.50000000001</x:v>
      </x:c>
      <x:c r="I1149" s="11" t="n">
        <x:v>45809.166655092595</x:v>
      </x:c>
      <x:c r="J1149" s="9" t="n">
        <x:v>105978.8</x:v>
      </x:c>
      <x:c r="K1149" s="9" t="n">
        <x:v>104653.9</x:v>
      </x:c>
      <x:c r="L1149" s="9" t="n">
        <x:v>105999.99576</x:v>
      </x:c>
      <x:c r="M1149" s="9" t="n">
        <x:v>104632.96922</x:v>
      </x:c>
      <x:c r="N1149" s="10" t="n">
        <x:f>IF(F1149="多",1,-1)*(K1149/J1149-1)</x:f>
        <x:v>-0.012501556915156753</x:v>
      </x:c>
      <x:c r="O1149" s="10" t="n">
        <x:f>IF(F1149="多",1,-1)*(M1149/L1149-1)</x:f>
        <x:v>-0.012896477308312004</x:v>
      </x:c>
      <x:c r="P1149" s="10" t="n">
        <x:v>0.000993551761345844</x:v>
      </x:c>
      <x:c r="Q1149" s="10" t="n">
        <x:v>0.0003152038238888975</x:v>
      </x:c>
      <x:c r="R1149" s="10" t="n">
        <x:f>O1149-P1149-Q1149</x:f>
        <x:v>-0.014205232893546747</x:v>
      </x:c>
      <x:c r="S1149" s="9" t="n">
        <x:f>V1148</x:f>
        <x:v>11144.454379904628</x:v>
      </x:c>
      <x:c r="T1149" s="9" t="n">
        <x:f>S1149/(1+'回测计划'!$B$33)</x:f>
        <x:v>11138.88493743591</x:v>
      </x:c>
      <x:c r="U1149" s="9" t="n">
        <x:f>T1149*R1149</x:f>
        <x:v>-158.230454710697</x:v>
      </x:c>
      <x:c r="V1149" s="9" t="n">
        <x:f>S1149+U1149</x:f>
        <x:v>10986.22392519393</x:v>
      </x:c>
      <x:c r="W1149" s="2" t="n">
        <x:f>IF(N1149&gt;0,1,0)</x:f>
        <x:v>0</x:v>
      </x:c>
      <x:c r="X1149" s="2" t="n">
        <x:f>IF(U1149&gt;0,1,0)</x:f>
        <x:v>0</x:v>
      </x:c>
      <x:c r="Y1149" s="9" t="n">
        <x:f>MAX(U1149,0)</x:f>
        <x:v>0</x:v>
      </x:c>
      <x:c r="Z1149" s="9" t="n">
        <x:f>-MIN(U1149,0)</x:f>
        <x:v>158.230454710697</x:v>
      </x:c>
    </x:row>
    <x:row r="1150" ht="23" customHeight="1">
      <x:c r="A1150" s="2" t="str">
        <x:v>4H-MOM-全期</x:v>
      </x:c>
      <x:c r="B1150" s="2" t="str">
        <x:v>4H</x:v>
      </x:c>
      <x:c r="C1150" s="2" t="str">
        <x:v>Momentum</x:v>
      </x:c>
      <x:c r="D1150" s="2" t="str">
        <x:v>全期</x:v>
      </x:c>
      <x:c r="E1150" s="2" t="n">
        <x:v>161</x:v>
      </x:c>
      <x:c r="F1150" s="2" t="str">
        <x:v>空</x:v>
      </x:c>
      <x:c r="G1150" s="11" t="n">
        <x:v>45811.333333333336</x:v>
      </x:c>
      <x:c r="H1150" s="11" t="n">
        <x:v>45811.50000000001</x:v>
      </x:c>
      <x:c r="I1150" s="11" t="n">
        <x:v>45813.166655092595</x:v>
      </x:c>
      <x:c r="J1150" s="9" t="n">
        <x:v>105448.8</x:v>
      </x:c>
      <x:c r="K1150" s="9" t="n">
        <x:v>104870.4</x:v>
      </x:c>
      <x:c r="L1150" s="9" t="n">
        <x:v>105427.71024</x:v>
      </x:c>
      <x:c r="M1150" s="9" t="n">
        <x:v>104891.37408</x:v>
      </x:c>
      <x:c r="N1150" s="10" t="n">
        <x:f>IF(F1150="多",1,-1)*(K1150/J1150-1)</x:f>
        <x:v>0.005485126431026277</x:v>
      </x:c>
      <x:c r="O1150" s="10" t="n">
        <x:f>IF(F1150="多",1,-1)*(M1150/L1150-1)</x:f>
        <x:v>0.0050872409044934175</x:v>
      </x:c>
      <x:c r="P1150" s="10" t="n">
        <x:v>0.0009974563795477533</x:v>
      </x:c>
      <x:c r="Q1150" s="10" t="n">
        <x:v>-0.0001410911125056018</x:v>
      </x:c>
      <x:c r="R1150" s="10" t="n">
        <x:f>O1150-P1150-Q1150</x:f>
        <x:v>0.004230875637451266</x:v>
      </x:c>
      <x:c r="S1150" s="9" t="n">
        <x:f>V1149</x:f>
        <x:v>10986.22392519393</x:v>
      </x:c>
      <x:c r="T1150" s="9" t="n">
        <x:f>S1150/(1+'回测计划'!$B$33)</x:f>
        <x:v>10980.733558414724</x:v>
      </x:c>
      <x:c r="U1150" s="9" t="n">
        <x:f>T1150*R1150</x:f>
        <x:v>46.4581180936404</x:v>
      </x:c>
      <x:c r="V1150" s="9" t="n">
        <x:f>S1150+U1150</x:f>
        <x:v>11032.68204328757</x:v>
      </x:c>
      <x:c r="W1150" s="2" t="n">
        <x:f>IF(N1150&gt;0,1,0)</x:f>
        <x:v>1</x:v>
      </x:c>
      <x:c r="X1150" s="2" t="n">
        <x:f>IF(U1150&gt;0,1,0)</x:f>
        <x:v>1</x:v>
      </x:c>
      <x:c r="Y1150" s="9" t="n">
        <x:f>MAX(U1150,0)</x:f>
        <x:v>46.4581180936404</x:v>
      </x:c>
      <x:c r="Z1150" s="9" t="n">
        <x:f>-MIN(U1150,0)</x:f>
        <x:v>0</x:v>
      </x:c>
    </x:row>
    <x:row r="1151" ht="23" customHeight="1">
      <x:c r="A1151" s="2" t="str">
        <x:v>4H-MOM-全期</x:v>
      </x:c>
      <x:c r="B1151" s="2" t="str">
        <x:v>4H</x:v>
      </x:c>
      <x:c r="C1151" s="2" t="str">
        <x:v>Momentum</x:v>
      </x:c>
      <x:c r="D1151" s="2" t="str">
        <x:v>全期</x:v>
      </x:c>
      <x:c r="E1151" s="2" t="n">
        <x:v>162</x:v>
      </x:c>
      <x:c r="F1151" s="2" t="str">
        <x:v>空</x:v>
      </x:c>
      <x:c r="G1151" s="11" t="n">
        <x:v>45819.333333333336</x:v>
      </x:c>
      <x:c r="H1151" s="11" t="n">
        <x:v>45819.50000000001</x:v>
      </x:c>
      <x:c r="I1151" s="11" t="n">
        <x:v>45821.166655092595</x:v>
      </x:c>
      <x:c r="J1151" s="9" t="n">
        <x:v>109664.1</x:v>
      </x:c>
      <x:c r="K1151" s="9" t="n">
        <x:v>106749.6</x:v>
      </x:c>
      <x:c r="L1151" s="9" t="n">
        <x:v>109642.16718</x:v>
      </x:c>
      <x:c r="M1151" s="9" t="n">
        <x:v>106770.94992</x:v>
      </x:c>
      <x:c r="N1151" s="10" t="n">
        <x:f>IF(F1151="多",1,-1)*(K1151/J1151-1)</x:f>
        <x:v>0.02657660984770771</x:v>
      </x:c>
      <x:c r="O1151" s="10" t="n">
        <x:f>IF(F1151="多",1,-1)*(M1151/L1151-1)</x:f>
        <x:v>0.026187162602197667</x:v>
      </x:c>
      <x:c r="P1151" s="10" t="n">
        <x:v>0.0009869064186989011</x:v>
      </x:c>
      <x:c r="Q1151" s="10" t="n">
        <x:v>-0.00023530512259980823</x:v>
      </x:c>
      <x:c r="R1151" s="10" t="n">
        <x:f>O1151-P1151-Q1151</x:f>
        <x:v>0.025435561306098572</x:v>
      </x:c>
      <x:c r="S1151" s="9" t="n">
        <x:f>V1150</x:f>
        <x:v>11032.68204328757</x:v>
      </x:c>
      <x:c r="T1151" s="9" t="n">
        <x:f>S1151/(1+'回测计划'!$B$33)</x:f>
        <x:v>11027.168459058043</x:v>
      </x:c>
      <x:c r="U1151" s="9" t="n">
        <x:f>T1151*R1151</x:f>
        <x:v>280.48221937304737</x:v>
      </x:c>
      <x:c r="V1151" s="9" t="n">
        <x:f>S1151+U1151</x:f>
        <x:v>11313.164262660617</x:v>
      </x:c>
      <x:c r="W1151" s="2" t="n">
        <x:f>IF(N1151&gt;0,1,0)</x:f>
        <x:v>1</x:v>
      </x:c>
      <x:c r="X1151" s="2" t="n">
        <x:f>IF(U1151&gt;0,1,0)</x:f>
        <x:v>1</x:v>
      </x:c>
      <x:c r="Y1151" s="9" t="n">
        <x:f>MAX(U1151,0)</x:f>
        <x:v>280.48221937304737</x:v>
      </x:c>
      <x:c r="Z1151" s="9" t="n">
        <x:f>-MIN(U1151,0)</x:f>
        <x:v>0</x:v>
      </x:c>
    </x:row>
    <x:row r="1152" ht="23" customHeight="1">
      <x:c r="A1152" s="2" t="str">
        <x:v>4H-MOM-全期</x:v>
      </x:c>
      <x:c r="B1152" s="2" t="str">
        <x:v>4H</x:v>
      </x:c>
      <x:c r="C1152" s="2" t="str">
        <x:v>Momentum</x:v>
      </x:c>
      <x:c r="D1152" s="2" t="str">
        <x:v>全期</x:v>
      </x:c>
      <x:c r="E1152" s="2" t="n">
        <x:v>163</x:v>
      </x:c>
      <x:c r="F1152" s="2" t="str">
        <x:v>多</x:v>
      </x:c>
      <x:c r="G1152" s="11" t="n">
        <x:v>45827.166666666664</x:v>
      </x:c>
      <x:c r="H1152" s="11" t="n">
        <x:v>45827.333333333336</x:v>
      </x:c>
      <x:c r="I1152" s="11" t="n">
        <x:v>45828.99998842592</x:v>
      </x:c>
      <x:c r="J1152" s="9" t="n">
        <x:v>104832.8</x:v>
      </x:c>
      <x:c r="K1152" s="9" t="n">
        <x:v>104168.5</x:v>
      </x:c>
      <x:c r="L1152" s="9" t="n">
        <x:v>104853.76656</x:v>
      </x:c>
      <x:c r="M1152" s="9" t="n">
        <x:v>104147.6663</x:v>
      </x:c>
      <x:c r="N1152" s="10" t="n">
        <x:f>IF(F1152="多",1,-1)*(K1152/J1152-1)</x:f>
        <x:v>-0.006336757198128873</x:v>
      </x:c>
      <x:c r="O1152" s="10" t="n">
        <x:f>IF(F1152="多",1,-1)*(M1152/L1152-1)</x:f>
        <x:v>-0.006734143018085614</x:v>
      </x:c>
      <x:c r="P1152" s="10" t="n">
        <x:v>0.0009966329284909572</x:v>
      </x:c>
      <x:c r="Q1152" s="10" t="n">
        <x:v>0.00015324085704066754</x:v>
      </x:c>
      <x:c r="R1152" s="10" t="n">
        <x:f>O1152-P1152-Q1152</x:f>
        <x:v>-0.00788401680361724</x:v>
      </x:c>
      <x:c r="S1152" s="9" t="n">
        <x:f>V1151</x:f>
        <x:v>11313.164262660617</x:v>
      </x:c>
      <x:c r="T1152" s="9" t="n">
        <x:f>S1152/(1+'回测计划'!$B$33)</x:f>
        <x:v>11307.510507406914</x:v>
      </x:c>
      <x:c r="U1152" s="9" t="n">
        <x:f>T1152*R1152</x:f>
        <x:v>-89.1486028474746</x:v>
      </x:c>
      <x:c r="V1152" s="9" t="n">
        <x:f>S1152+U1152</x:f>
        <x:v>11224.015659813143</x:v>
      </x:c>
      <x:c r="W1152" s="2" t="n">
        <x:f>IF(N1152&gt;0,1,0)</x:f>
        <x:v>0</x:v>
      </x:c>
      <x:c r="X1152" s="2" t="n">
        <x:f>IF(U1152&gt;0,1,0)</x:f>
        <x:v>0</x:v>
      </x:c>
      <x:c r="Y1152" s="9" t="n">
        <x:f>MAX(U1152,0)</x:f>
        <x:v>0</x:v>
      </x:c>
      <x:c r="Z1152" s="9" t="n">
        <x:f>-MIN(U1152,0)</x:f>
        <x:v>89.1486028474746</x:v>
      </x:c>
    </x:row>
    <x:row r="1153" ht="23" customHeight="1">
      <x:c r="A1153" s="2" t="str">
        <x:v>4H-MOM-全期</x:v>
      </x:c>
      <x:c r="B1153" s="2" t="str">
        <x:v>4H</x:v>
      </x:c>
      <x:c r="C1153" s="2" t="str">
        <x:v>Momentum</x:v>
      </x:c>
      <x:c r="D1153" s="2" t="str">
        <x:v>全期</x:v>
      </x:c>
      <x:c r="E1153" s="2" t="n">
        <x:v>164</x:v>
      </x:c>
      <x:c r="F1153" s="2" t="str">
        <x:v>多</x:v>
      </x:c>
      <x:c r="G1153" s="11" t="n">
        <x:v>45829.166666666664</x:v>
      </x:c>
      <x:c r="H1153" s="11" t="n">
        <x:v>45829.333333333336</x:v>
      </x:c>
      <x:c r="I1153" s="11" t="n">
        <x:v>45830.99998842592</x:v>
      </x:c>
      <x:c r="J1153" s="9" t="n">
        <x:v>103246.1</x:v>
      </x:c>
      <x:c r="K1153" s="9" t="n">
        <x:v>98849.9</x:v>
      </x:c>
      <x:c r="L1153" s="9" t="n">
        <x:v>103266.74922</x:v>
      </x:c>
      <x:c r="M1153" s="9" t="n">
        <x:v>98830.13002</x:v>
      </x:c>
      <x:c r="N1153" s="10" t="n">
        <x:f>IF(F1153="多",1,-1)*(K1153/J1153-1)</x:f>
        <x:v>-0.042579816574185525</x:v>
      </x:c>
      <x:c r="O1153" s="10" t="n">
        <x:f>IF(F1153="多",1,-1)*(M1153/L1153-1)</x:f>
        <x:v>-0.04296270806925673</x:v>
      </x:c>
      <x:c r="P1153" s="10" t="n">
        <x:v>0.0009785186459653717</x:v>
      </x:c>
      <x:c r="Q1153" s="10" t="n">
        <x:v>0.00026135426415312146</x:v>
      </x:c>
      <x:c r="R1153" s="10" t="n">
        <x:f>O1153-P1153-Q1153</x:f>
        <x:v>-0.04420258097937522</x:v>
      </x:c>
      <x:c r="S1153" s="9" t="n">
        <x:f>V1152</x:f>
        <x:v>11224.015659813143</x:v>
      </x:c>
      <x:c r="T1153" s="9" t="n">
        <x:f>S1153/(1+'回测计划'!$B$33)</x:f>
        <x:v>11218.406456584851</x:v>
      </x:c>
      <x:c r="U1153" s="9" t="n">
        <x:f>T1153*R1153</x:f>
        <x:v>-495.8825198567377</x:v>
      </x:c>
      <x:c r="V1153" s="9" t="n">
        <x:f>S1153+U1153</x:f>
        <x:v>10728.133139956406</x:v>
      </x:c>
      <x:c r="W1153" s="2" t="n">
        <x:f>IF(N1153&gt;0,1,0)</x:f>
        <x:v>0</x:v>
      </x:c>
      <x:c r="X1153" s="2" t="n">
        <x:f>IF(U1153&gt;0,1,0)</x:f>
        <x:v>0</x:v>
      </x:c>
      <x:c r="Y1153" s="9" t="n">
        <x:f>MAX(U1153,0)</x:f>
        <x:v>0</x:v>
      </x:c>
      <x:c r="Z1153" s="9" t="n">
        <x:f>-MIN(U1153,0)</x:f>
        <x:v>495.8825198567377</x:v>
      </x:c>
    </x:row>
    <x:row r="1154" ht="23" customHeight="1">
      <x:c r="A1154" s="2" t="str">
        <x:v>4H-MOM-全期</x:v>
      </x:c>
      <x:c r="B1154" s="2" t="str">
        <x:v>4H</x:v>
      </x:c>
      <x:c r="C1154" s="2" t="str">
        <x:v>Momentum</x:v>
      </x:c>
      <x:c r="D1154" s="2" t="str">
        <x:v>全期</x:v>
      </x:c>
      <x:c r="E1154" s="2" t="n">
        <x:v>165</x:v>
      </x:c>
      <x:c r="F1154" s="2" t="str">
        <x:v>空</x:v>
      </x:c>
      <x:c r="G1154" s="11" t="n">
        <x:v>45837.833333333336</x:v>
      </x:c>
      <x:c r="H1154" s="11" t="n">
        <x:v>45838.00000000001</x:v>
      </x:c>
      <x:c r="I1154" s="11" t="n">
        <x:v>45839.666655092595</x:v>
      </x:c>
      <x:c r="J1154" s="9" t="n">
        <x:v>107686.9</x:v>
      </x:c>
      <x:c r="K1154" s="9" t="n">
        <x:v>107134.9</x:v>
      </x:c>
      <x:c r="L1154" s="9" t="n">
        <x:v>107665.36262</x:v>
      </x:c>
      <x:c r="M1154" s="9" t="n">
        <x:v>107156.32698</x:v>
      </x:c>
      <x:c r="N1154" s="10" t="n">
        <x:f>IF(F1154="多",1,-1)*(K1154/J1154-1)</x:f>
        <x:v>0.005125971682720887</x:v>
      </x:c>
      <x:c r="O1154" s="10" t="n">
        <x:f>IF(F1154="多",1,-1)*(M1154/L1154-1)</x:f>
        <x:v>0.004727942465550639</x:v>
      </x:c>
      <x:c r="P1154" s="10" t="n">
        <x:v>0.0009976360287672248</x:v>
      </x:c>
      <x:c r="Q1154" s="10" t="n">
        <x:v>-0.00020014051689315127</x:v>
      </x:c>
      <x:c r="R1154" s="10" t="n">
        <x:f>O1154-P1154-Q1154</x:f>
        <x:v>0.0039304469536765654</x:v>
      </x:c>
      <x:c r="S1154" s="9" t="n">
        <x:f>V1153</x:f>
        <x:v>10728.133139956406</x:v>
      </x:c>
      <x:c r="T1154" s="9" t="n">
        <x:f>S1154/(1+'回测计划'!$B$33)</x:f>
        <x:v>10722.771754079367</x:v>
      </x:c>
      <x:c r="U1154" s="9" t="n">
        <x:f>T1154*R1154</x:f>
        <x:v>42.145285575790375</x:v>
      </x:c>
      <x:c r="V1154" s="9" t="n">
        <x:f>S1154+U1154</x:f>
        <x:v>10770.278425532197</x:v>
      </x:c>
      <x:c r="W1154" s="2" t="n">
        <x:f>IF(N1154&gt;0,1,0)</x:f>
        <x:v>1</x:v>
      </x:c>
      <x:c r="X1154" s="2" t="n">
        <x:f>IF(U1154&gt;0,1,0)</x:f>
        <x:v>1</x:v>
      </x:c>
      <x:c r="Y1154" s="9" t="n">
        <x:f>MAX(U1154,0)</x:f>
        <x:v>42.145285575790375</x:v>
      </x:c>
      <x:c r="Z1154" s="9" t="n">
        <x:f>-MIN(U1154,0)</x:f>
        <x:v>0</x:v>
      </x:c>
    </x:row>
    <x:row r="1155" ht="23" customHeight="1">
      <x:c r="A1155" s="2" t="str">
        <x:v>4H-MOM-全期</x:v>
      </x:c>
      <x:c r="B1155" s="2" t="str">
        <x:v>4H</x:v>
      </x:c>
      <x:c r="C1155" s="2" t="str">
        <x:v>Momentum</x:v>
      </x:c>
      <x:c r="D1155" s="2" t="str">
        <x:v>全期</x:v>
      </x:c>
      <x:c r="E1155" s="2" t="n">
        <x:v>166</x:v>
      </x:c>
      <x:c r="F1155" s="2" t="str">
        <x:v>空</x:v>
      </x:c>
      <x:c r="G1155" s="11" t="n">
        <x:v>45841.166666666664</x:v>
      </x:c>
      <x:c r="H1155" s="11" t="n">
        <x:v>45841.333333333336</x:v>
      </x:c>
      <x:c r="I1155" s="11" t="n">
        <x:v>45842.99998842592</x:v>
      </x:c>
      <x:c r="J1155" s="9" t="n">
        <x:v>108800</x:v>
      </x:c>
      <x:c r="K1155" s="9" t="n">
        <x:v>107534.7</x:v>
      </x:c>
      <x:c r="L1155" s="9" t="n">
        <x:v>108778.24</x:v>
      </x:c>
      <x:c r="M1155" s="9" t="n">
        <x:v>107556.20693999999</x:v>
      </x:c>
      <x:c r="N1155" s="10" t="n">
        <x:f>IF(F1155="多",1,-1)*(K1155/J1155-1)</x:f>
        <x:v>0.011629595588235286</x:v>
      </x:c>
      <x:c r="O1155" s="10" t="n">
        <x:f>IF(F1155="多",1,-1)*(M1155/L1155-1)</x:f>
        <x:v>0.011234168341021311</x:v>
      </x:c>
      <x:c r="P1155" s="10" t="n">
        <x:v>0.0009943829158294893</x:v>
      </x:c>
      <x:c r="Q1155" s="10" t="n">
        <x:v>-0.00023762055040584432</x:v>
      </x:c>
      <x:c r="R1155" s="10" t="n">
        <x:f>O1155-P1155-Q1155</x:f>
        <x:v>0.010477405975597667</x:v>
      </x:c>
      <x:c r="S1155" s="9" t="n">
        <x:f>V1154</x:f>
        <x:v>10770.278425532197</x:v>
      </x:c>
      <x:c r="T1155" s="9" t="n">
        <x:f>S1155/(1+'回测计划'!$B$33)</x:f>
        <x:v>10764.895977543425</x:v>
      </x:c>
      <x:c r="U1155" s="9" t="n">
        <x:f>T1155*R1155</x:f>
        <x:v>112.78818544180078</x:v>
      </x:c>
      <x:c r="V1155" s="9" t="n">
        <x:f>S1155+U1155</x:f>
        <x:v>10883.066610973998</x:v>
      </x:c>
      <x:c r="W1155" s="2" t="n">
        <x:f>IF(N1155&gt;0,1,0)</x:f>
        <x:v>1</x:v>
      </x:c>
      <x:c r="X1155" s="2" t="n">
        <x:f>IF(U1155&gt;0,1,0)</x:f>
        <x:v>1</x:v>
      </x:c>
      <x:c r="Y1155" s="9" t="n">
        <x:f>MAX(U1155,0)</x:f>
        <x:v>112.78818544180078</x:v>
      </x:c>
      <x:c r="Z1155" s="9" t="n">
        <x:f>-MIN(U1155,0)</x:f>
        <x:v>0</x:v>
      </x:c>
    </x:row>
    <x:row r="1156" ht="23" customHeight="1">
      <x:c r="A1156" s="2" t="str">
        <x:v>4H-MOM-全期</x:v>
      </x:c>
      <x:c r="B1156" s="2" t="str">
        <x:v>4H</x:v>
      </x:c>
      <x:c r="C1156" s="2" t="str">
        <x:v>Momentum</x:v>
      </x:c>
      <x:c r="D1156" s="2" t="str">
        <x:v>全期</x:v>
      </x:c>
      <x:c r="E1156" s="2" t="n">
        <x:v>167</x:v>
      </x:c>
      <x:c r="F1156" s="2" t="str">
        <x:v>空</x:v>
      </x:c>
      <x:c r="G1156" s="11" t="n">
        <x:v>45852.666666666664</x:v>
      </x:c>
      <x:c r="H1156" s="11" t="n">
        <x:v>45852.833333333336</x:v>
      </x:c>
      <x:c r="I1156" s="11" t="n">
        <x:v>45854.49998842592</x:v>
      </x:c>
      <x:c r="J1156" s="9" t="n">
        <x:v>121474.5</x:v>
      </x:c>
      <x:c r="K1156" s="9" t="n">
        <x:v>117477.6</x:v>
      </x:c>
      <x:c r="L1156" s="9" t="n">
        <x:v>121450.2051</x:v>
      </x:c>
      <x:c r="M1156" s="9" t="n">
        <x:v>117501.09552</x:v>
      </x:c>
      <x:c r="N1156" s="10" t="n">
        <x:f>IF(F1156="多",1,-1)*(K1156/J1156-1)</x:f>
        <x:v>0.03290320190657292</x:v>
      </x:c>
      <x:c r="O1156" s="10" t="n">
        <x:f>IF(F1156="多",1,-1)*(M1156/L1156-1)</x:f>
        <x:v>0.03251628580411514</x:v>
      </x:c>
      <x:c r="P1156" s="10" t="n">
        <x:v>0.0009837418570979423</x:v>
      </x:c>
      <x:c r="Q1156" s="10" t="n">
        <x:v>-0.00048628546564302076</x:v>
      </x:c>
      <x:c r="R1156" s="10" t="n">
        <x:f>O1156-P1156-Q1156</x:f>
        <x:v>0.03201882941266022</x:v>
      </x:c>
      <x:c r="S1156" s="9" t="n">
        <x:f>V1155</x:f>
        <x:v>10883.066610973998</x:v>
      </x:c>
      <x:c r="T1156" s="9" t="n">
        <x:f>S1156/(1+'回测计划'!$B$33)</x:f>
        <x:v>10877.62779707546</x:v>
      </x:c>
      <x:c r="U1156" s="9" t="n">
        <x:f>T1156*R1156</x:f>
        <x:v>348.2889088489701</x:v>
      </x:c>
      <x:c r="V1156" s="9" t="n">
        <x:f>S1156+U1156</x:f>
        <x:v>11231.355519822968</x:v>
      </x:c>
      <x:c r="W1156" s="2" t="n">
        <x:f>IF(N1156&gt;0,1,0)</x:f>
        <x:v>1</x:v>
      </x:c>
      <x:c r="X1156" s="2" t="n">
        <x:f>IF(U1156&gt;0,1,0)</x:f>
        <x:v>1</x:v>
      </x:c>
      <x:c r="Y1156" s="9" t="n">
        <x:f>MAX(U1156,0)</x:f>
        <x:v>348.2889088489701</x:v>
      </x:c>
      <x:c r="Z1156" s="9" t="n">
        <x:f>-MIN(U1156,0)</x:f>
        <x:v>0</x:v>
      </x:c>
    </x:row>
    <x:row r="1157" ht="23" customHeight="1">
      <x:c r="A1157" s="2" t="str">
        <x:v>4H-MOM-全期</x:v>
      </x:c>
      <x:c r="B1157" s="2" t="str">
        <x:v>4H</x:v>
      </x:c>
      <x:c r="C1157" s="2" t="str">
        <x:v>Momentum</x:v>
      </x:c>
      <x:c r="D1157" s="2" t="str">
        <x:v>全期</x:v>
      </x:c>
      <x:c r="E1157" s="2" t="n">
        <x:v>168</x:v>
      </x:c>
      <x:c r="F1157" s="2" t="str">
        <x:v>多</x:v>
      </x:c>
      <x:c r="G1157" s="11" t="n">
        <x:v>45859.333333333336</x:v>
      </x:c>
      <x:c r="H1157" s="11" t="n">
        <x:v>45859.50000000001</x:v>
      </x:c>
      <x:c r="I1157" s="11" t="n">
        <x:v>45861.166655092595</x:v>
      </x:c>
      <x:c r="J1157" s="9" t="n">
        <x:v>118374.8</x:v>
      </x:c>
      <x:c r="K1157" s="9" t="n">
        <x:v>119286.5</x:v>
      </x:c>
      <x:c r="L1157" s="9" t="n">
        <x:v>118398.47496</x:v>
      </x:c>
      <x:c r="M1157" s="9" t="n">
        <x:v>119262.6427</x:v>
      </x:c>
      <x:c r="N1157" s="10" t="n">
        <x:f>IF(F1157="多",1,-1)*(K1157/J1157-1)</x:f>
        <x:v>0.00770180815511412</x:v>
      </x:c>
      <x:c r="O1157" s="10" t="n">
        <x:f>IF(F1157="多",1,-1)*(M1157/L1157-1)</x:f>
        <x:v>0.007298808031876547</x:v>
      </x:c>
      <x:c r="P1157" s="10" t="n">
        <x:v>0.0010036494040159382</x:v>
      </x:c>
      <x:c r="Q1157" s="10" t="n">
        <x:v>0.0004998769579180486</x:v>
      </x:c>
      <x:c r="R1157" s="10" t="n">
        <x:f>O1157-P1157-Q1157</x:f>
        <x:v>0.00579528166994256</x:v>
      </x:c>
      <x:c r="S1157" s="9" t="n">
        <x:f>V1156</x:f>
        <x:v>11231.355519822968</x:v>
      </x:c>
      <x:c r="T1157" s="9" t="n">
        <x:f>S1157/(1+'回测计划'!$B$33)</x:f>
        <x:v>11225.742648498719</x:v>
      </x:c>
      <x:c r="U1157" s="9" t="n">
        <x:f>T1157*R1157</x:f>
        <x:v>65.05634060233707</x:v>
      </x:c>
      <x:c r="V1157" s="9" t="n">
        <x:f>S1157+U1157</x:f>
        <x:v>11296.411860425305</x:v>
      </x:c>
      <x:c r="W1157" s="2" t="n">
        <x:f>IF(N1157&gt;0,1,0)</x:f>
        <x:v>1</x:v>
      </x:c>
      <x:c r="X1157" s="2" t="n">
        <x:f>IF(U1157&gt;0,1,0)</x:f>
        <x:v>1</x:v>
      </x:c>
      <x:c r="Y1157" s="9" t="n">
        <x:f>MAX(U1157,0)</x:f>
        <x:v>65.05634060233707</x:v>
      </x:c>
      <x:c r="Z1157" s="9" t="n">
        <x:f>-MIN(U1157,0)</x:f>
        <x:v>0</x:v>
      </x:c>
    </x:row>
    <x:row r="1158" ht="23" customHeight="1">
      <x:c r="A1158" s="2" t="str">
        <x:v>4H-MOM-全期</x:v>
      </x:c>
      <x:c r="B1158" s="2" t="str">
        <x:v>4H</x:v>
      </x:c>
      <x:c r="C1158" s="2" t="str">
        <x:v>Momentum</x:v>
      </x:c>
      <x:c r="D1158" s="2" t="str">
        <x:v>全期</x:v>
      </x:c>
      <x:c r="E1158" s="2" t="n">
        <x:v>169</x:v>
      </x:c>
      <x:c r="F1158" s="2" t="str">
        <x:v>多</x:v>
      </x:c>
      <x:c r="G1158" s="11" t="n">
        <x:v>45869.166666666664</x:v>
      </x:c>
      <x:c r="H1158" s="11" t="n">
        <x:v>45869.333333333336</x:v>
      </x:c>
      <x:c r="I1158" s="11" t="n">
        <x:v>45870.99998842592</x:v>
      </x:c>
      <x:c r="J1158" s="9" t="n">
        <x:v>117771.1</x:v>
      </x:c>
      <x:c r="K1158" s="9" t="n">
        <x:v>115305.3</x:v>
      </x:c>
      <x:c r="L1158" s="9" t="n">
        <x:v>117794.65422</x:v>
      </x:c>
      <x:c r="M1158" s="9" t="n">
        <x:v>115282.23894000001</x:v>
      </x:c>
      <x:c r="N1158" s="10" t="n">
        <x:f>IF(F1158="多",1,-1)*(K1158/J1158-1)</x:f>
        <x:v>-0.020937224836993118</x:v>
      </x:c>
      <x:c r="O1158" s="10" t="n">
        <x:f>IF(F1158="多",1,-1)*(M1158/L1158-1)</x:f>
        <x:v>-0.021328771637698085</x:v>
      </x:c>
      <x:c r="P1158" s="10" t="n">
        <x:v>0.0009893356141811509</x:v>
      </x:c>
      <x:c r="Q1158" s="10" t="n">
        <x:v>0.0002023995370632974</x:v>
      </x:c>
      <x:c r="R1158" s="10" t="n">
        <x:f>O1158-P1158-Q1158</x:f>
        <x:v>-0.022520506788942535</x:v>
      </x:c>
      <x:c r="S1158" s="9" t="n">
        <x:f>V1157</x:f>
        <x:v>11296.411860425305</x:v>
      </x:c>
      <x:c r="T1158" s="9" t="n">
        <x:f>S1158/(1+'回测计划'!$B$33)</x:f>
        <x:v>11290.766477186713</x:v>
      </x:c>
      <x:c r="U1158" s="9" t="n">
        <x:f>T1158*R1158</x:f>
        <x:v>-254.27378310184815</x:v>
      </x:c>
      <x:c r="V1158" s="9" t="n">
        <x:f>S1158+U1158</x:f>
        <x:v>11042.138077323458</x:v>
      </x:c>
      <x:c r="W1158" s="2" t="n">
        <x:f>IF(N1158&gt;0,1,0)</x:f>
        <x:v>0</x:v>
      </x:c>
      <x:c r="X1158" s="2" t="n">
        <x:f>IF(U1158&gt;0,1,0)</x:f>
        <x:v>0</x:v>
      </x:c>
      <x:c r="Y1158" s="9" t="n">
        <x:f>MAX(U1158,0)</x:f>
        <x:v>0</x:v>
      </x:c>
      <x:c r="Z1158" s="9" t="n">
        <x:f>-MIN(U1158,0)</x:f>
        <x:v>254.27378310184815</x:v>
      </x:c>
    </x:row>
    <x:row r="1159" ht="23" customHeight="1">
      <x:c r="A1159" s="2" t="str">
        <x:v>4H-MOM-全期</x:v>
      </x:c>
      <x:c r="B1159" s="2" t="str">
        <x:v>4H</x:v>
      </x:c>
      <x:c r="C1159" s="2" t="str">
        <x:v>Momentum</x:v>
      </x:c>
      <x:c r="D1159" s="2" t="str">
        <x:v>全期</x:v>
      </x:c>
      <x:c r="E1159" s="2" t="n">
        <x:v>170</x:v>
      </x:c>
      <x:c r="F1159" s="2" t="str">
        <x:v>空</x:v>
      </x:c>
      <x:c r="G1159" s="11" t="n">
        <x:v>45876.00000000001</x:v>
      </x:c>
      <x:c r="H1159" s="11" t="n">
        <x:v>45876.166666666664</x:v>
      </x:c>
      <x:c r="I1159" s="11" t="n">
        <x:v>45877.833321759266</x:v>
      </x:c>
      <x:c r="J1159" s="9" t="n">
        <x:v>115215</x:v>
      </x:c>
      <x:c r="K1159" s="9" t="n">
        <x:v>116840.5</x:v>
      </x:c>
      <x:c r="L1159" s="9" t="n">
        <x:v>115191.95700000001</x:v>
      </x:c>
      <x:c r="M1159" s="9" t="n">
        <x:v>116863.86809999999</x:v>
      </x:c>
      <x:c r="N1159" s="10" t="n">
        <x:f>IF(F1159="多",1,-1)*(K1159/J1159-1)</x:f>
        <x:v>-0.014108406023521258</x:v>
      </x:c>
      <x:c r="O1159" s="10" t="n">
        <x:f>IF(F1159="多",1,-1)*(M1159/L1159-1)</x:f>
        <x:v>-0.014514130530832059</x:v>
      </x:c>
      <x:c r="P1159" s="10" t="n">
        <x:v>0.001007257065265416</x:v>
      </x:c>
      <x:c r="Q1159" s="10" t="n">
        <x:v>-0.0002293344292487719</x:v>
      </x:c>
      <x:c r="R1159" s="10" t="n">
        <x:f>O1159-P1159-Q1159</x:f>
        <x:v>-0.015292053166848703</x:v>
      </x:c>
      <x:c r="S1159" s="9" t="n">
        <x:f>V1158</x:f>
        <x:v>11042.138077323458</x:v>
      </x:c>
      <x:c r="T1159" s="9" t="n">
        <x:f>S1159/(1+'回测计划'!$B$33)</x:f>
        <x:v>11036.619767439739</x:v>
      </x:c>
      <x:c r="U1159" s="9" t="n">
        <x:f>T1159*R1159</x:f>
        <x:v>-168.77257626598185</x:v>
      </x:c>
      <x:c r="V1159" s="9" t="n">
        <x:f>S1159+U1159</x:f>
        <x:v>10873.365501057477</x:v>
      </x:c>
      <x:c r="W1159" s="2" t="n">
        <x:f>IF(N1159&gt;0,1,0)</x:f>
        <x:v>0</x:v>
      </x:c>
      <x:c r="X1159" s="2" t="n">
        <x:f>IF(U1159&gt;0,1,0)</x:f>
        <x:v>0</x:v>
      </x:c>
      <x:c r="Y1159" s="9" t="n">
        <x:f>MAX(U1159,0)</x:f>
        <x:v>0</x:v>
      </x:c>
      <x:c r="Z1159" s="9" t="n">
        <x:f>-MIN(U1159,0)</x:f>
        <x:v>168.77257626598185</x:v>
      </x:c>
    </x:row>
    <x:row r="1160" ht="23" customHeight="1">
      <x:c r="A1160" s="2" t="str">
        <x:v>4H-MOM-全期</x:v>
      </x:c>
      <x:c r="B1160" s="2" t="str">
        <x:v>4H</x:v>
      </x:c>
      <x:c r="C1160" s="2" t="str">
        <x:v>Momentum</x:v>
      </x:c>
      <x:c r="D1160" s="2" t="str">
        <x:v>全期</x:v>
      </x:c>
      <x:c r="E1160" s="2" t="n">
        <x:v>171</x:v>
      </x:c>
      <x:c r="F1160" s="2" t="str">
        <x:v>空</x:v>
      </x:c>
      <x:c r="G1160" s="11" t="n">
        <x:v>45879.50000000001</x:v>
      </x:c>
      <x:c r="H1160" s="11" t="n">
        <x:v>45879.666666666664</x:v>
      </x:c>
      <x:c r="I1160" s="11" t="n">
        <x:v>45881.333321759266</x:v>
      </x:c>
      <x:c r="J1160" s="9" t="n">
        <x:v>117770</x:v>
      </x:c>
      <x:c r="K1160" s="9" t="n">
        <x:v>118641.9</x:v>
      </x:c>
      <x:c r="L1160" s="9" t="n">
        <x:v>117746.446</x:v>
      </x:c>
      <x:c r="M1160" s="9" t="n">
        <x:v>118665.62838</x:v>
      </x:c>
      <x:c r="N1160" s="10" t="n">
        <x:f>IF(F1160="多",1,-1)*(K1160/J1160-1)</x:f>
        <x:v>-0.00740341343296258</x:v>
      </x:c>
      <x:c r="O1160" s="10" t="n">
        <x:f>IF(F1160="多",1,-1)*(M1160/L1160-1)</x:f>
        <x:v>-0.007806455406730528</x:v>
      </x:c>
      <x:c r="P1160" s="10" t="n">
        <x:v>0.0010039032277033653</x:v>
      </x:c>
      <x:c r="Q1160" s="10" t="n">
        <x:v>-0.0005075389124843925</x:v>
      </x:c>
      <x:c r="R1160" s="10" t="n">
        <x:f>O1160-P1160-Q1160</x:f>
        <x:v>-0.008302819721949501</x:v>
      </x:c>
      <x:c r="S1160" s="9" t="n">
        <x:f>V1159</x:f>
        <x:v>10873.365501057477</x:v>
      </x:c>
      <x:c r="T1160" s="9" t="n">
        <x:f>S1160/(1+'回测计划'!$B$33)</x:f>
        <x:v>10867.931535289832</x:v>
      </x:c>
      <x:c r="U1160" s="9" t="n">
        <x:f>T1160*R1160</x:f>
        <x:v>-90.23447628800135</x:v>
      </x:c>
      <x:c r="V1160" s="9" t="n">
        <x:f>S1160+U1160</x:f>
        <x:v>10783.131024769475</x:v>
      </x:c>
      <x:c r="W1160" s="2" t="n">
        <x:f>IF(N1160&gt;0,1,0)</x:f>
        <x:v>0</x:v>
      </x:c>
      <x:c r="X1160" s="2" t="n">
        <x:f>IF(U1160&gt;0,1,0)</x:f>
        <x:v>0</x:v>
      </x:c>
      <x:c r="Y1160" s="9" t="n">
        <x:f>MAX(U1160,0)</x:f>
        <x:v>0</x:v>
      </x:c>
      <x:c r="Z1160" s="9" t="n">
        <x:f>-MIN(U1160,0)</x:f>
        <x:v>90.23447628800135</x:v>
      </x:c>
    </x:row>
    <x:row r="1161" ht="23" customHeight="1">
      <x:c r="A1161" s="2" t="str">
        <x:v>4H-MOM-全期</x:v>
      </x:c>
      <x:c r="B1161" s="2" t="str">
        <x:v>4H</x:v>
      </x:c>
      <x:c r="C1161" s="2" t="str">
        <x:v>Momentum</x:v>
      </x:c>
      <x:c r="D1161" s="2" t="str">
        <x:v>全期</x:v>
      </x:c>
      <x:c r="E1161" s="2" t="n">
        <x:v>172</x:v>
      </x:c>
      <x:c r="F1161" s="2" t="str">
        <x:v>多</x:v>
      </x:c>
      <x:c r="G1161" s="11" t="n">
        <x:v>45887.833333333336</x:v>
      </x:c>
      <x:c r="H1161" s="11" t="n">
        <x:v>45888.00000000001</x:v>
      </x:c>
      <x:c r="I1161" s="11" t="n">
        <x:v>45889.666655092595</x:v>
      </x:c>
      <x:c r="J1161" s="9" t="n">
        <x:v>116099.4</x:v>
      </x:c>
      <x:c r="K1161" s="9" t="n">
        <x:v>113436.7</x:v>
      </x:c>
      <x:c r="L1161" s="9" t="n">
        <x:v>116122.61988</x:v>
      </x:c>
      <x:c r="M1161" s="9" t="n">
        <x:v>113414.01266</x:v>
      </x:c>
      <x:c r="N1161" s="10" t="n">
        <x:f>IF(F1161="多",1,-1)*(K1161/J1161-1)</x:f>
        <x:v>-0.02293465771571601</x:v>
      </x:c>
      <x:c r="O1161" s="10" t="n">
        <x:f>IF(F1161="多",1,-1)*(M1161/L1161-1)</x:f>
        <x:v>-0.02332540570303232</x:v>
      </x:c>
      <x:c r="P1161" s="10" t="n">
        <x:v>0.000988337297148484</x:v>
      </x:c>
      <x:c r="Q1161" s="10" t="n">
        <x:v>0.0002614923247549564</x:v>
      </x:c>
      <x:c r="R1161" s="10" t="n">
        <x:f>O1161-P1161-Q1161</x:f>
        <x:v>-0.024575235324935763</x:v>
      </x:c>
      <x:c r="S1161" s="9" t="n">
        <x:f>V1160</x:f>
        <x:v>10783.131024769475</x:v>
      </x:c>
      <x:c r="T1161" s="9" t="n">
        <x:f>S1161/(1+'回测计划'!$B$33)</x:f>
        <x:v>10777.742153692629</x:v>
      </x:c>
      <x:c r="U1161" s="9" t="n">
        <x:f>T1161*R1161</x:f>
        <x:v>-264.86554969847634</x:v>
      </x:c>
      <x:c r="V1161" s="9" t="n">
        <x:f>S1161+U1161</x:f>
        <x:v>10518.265475070999</x:v>
      </x:c>
      <x:c r="W1161" s="2" t="n">
        <x:f>IF(N1161&gt;0,1,0)</x:f>
        <x:v>0</x:v>
      </x:c>
      <x:c r="X1161" s="2" t="n">
        <x:f>IF(U1161&gt;0,1,0)</x:f>
        <x:v>0</x:v>
      </x:c>
      <x:c r="Y1161" s="9" t="n">
        <x:f>MAX(U1161,0)</x:f>
        <x:v>0</x:v>
      </x:c>
      <x:c r="Z1161" s="9" t="n">
        <x:f>-MIN(U1161,0)</x:f>
        <x:v>264.86554969847634</x:v>
      </x:c>
    </x:row>
    <x:row r="1162" ht="23" customHeight="1">
      <x:c r="A1162" s="2" t="str">
        <x:v>4H-MOM-全期</x:v>
      </x:c>
      <x:c r="B1162" s="2" t="str">
        <x:v>4H</x:v>
      </x:c>
      <x:c r="C1162" s="2" t="str">
        <x:v>Momentum</x:v>
      </x:c>
      <x:c r="D1162" s="2" t="str">
        <x:v>全期</x:v>
      </x:c>
      <x:c r="E1162" s="2" t="n">
        <x:v>173</x:v>
      </x:c>
      <x:c r="F1162" s="2" t="str">
        <x:v>多</x:v>
      </x:c>
      <x:c r="G1162" s="11" t="n">
        <x:v>45899.166666666664</x:v>
      </x:c>
      <x:c r="H1162" s="11" t="n">
        <x:v>45899.333333333336</x:v>
      </x:c>
      <x:c r="I1162" s="11" t="n">
        <x:v>45900.99998842592</x:v>
      </x:c>
      <x:c r="J1162" s="9" t="n">
        <x:v>108332.4</x:v>
      </x:c>
      <x:c r="K1162" s="9" t="n">
        <x:v>108758.2</x:v>
      </x:c>
      <x:c r="L1162" s="9" t="n">
        <x:v>108354.06648</x:v>
      </x:c>
      <x:c r="M1162" s="9" t="n">
        <x:v>108736.44836</x:v>
      </x:c>
      <x:c r="N1162" s="10" t="n">
        <x:f>IF(F1162="多",1,-1)*(K1162/J1162-1)</x:f>
        <x:v>0.00393049540119117</x:v>
      </x:c>
      <x:c r="O1162" s="10" t="n">
        <x:f>IF(F1162="多",1,-1)*(M1162/L1162-1)</x:f>
        <x:v>0.0035290035014106103</x:v>
      </x:c>
      <x:c r="P1162" s="10" t="n">
        <x:v>0.0010017645017507053</x:v>
      </x:c>
      <x:c r="Q1162" s="10" t="n">
        <x:v>0.00019590352947661732</x:v>
      </x:c>
      <x:c r="R1162" s="10" t="n">
        <x:f>O1162-P1162-Q1162</x:f>
        <x:v>0.0023313354701832876</x:v>
      </x:c>
      <x:c r="S1162" s="9" t="n">
        <x:f>V1161</x:f>
        <x:v>10518.265475070999</x:v>
      </x:c>
      <x:c r="T1162" s="9" t="n">
        <x:f>S1162/(1+'回测计划'!$B$33)</x:f>
        <x:v>10513.008970585706</x:v>
      </x:c>
      <x:c r="U1162" s="9" t="n">
        <x:f>T1162*R1162</x:f>
        <x:v>24.50935071148155</x:v>
      </x:c>
      <x:c r="V1162" s="9" t="n">
        <x:f>S1162+U1162</x:f>
        <x:v>10542.77482578248</x:v>
      </x:c>
      <x:c r="W1162" s="2" t="n">
        <x:f>IF(N1162&gt;0,1,0)</x:f>
        <x:v>1</x:v>
      </x:c>
      <x:c r="X1162" s="2" t="n">
        <x:f>IF(U1162&gt;0,1,0)</x:f>
        <x:v>1</x:v>
      </x:c>
      <x:c r="Y1162" s="9" t="n">
        <x:f>MAX(U1162,0)</x:f>
        <x:v>24.50935071148155</x:v>
      </x:c>
      <x:c r="Z1162" s="9" t="n">
        <x:f>-MIN(U1162,0)</x:f>
        <x:v>0</x:v>
      </x:c>
    </x:row>
    <x:row r="1163" ht="23" customHeight="1">
      <x:c r="A1163" s="2" t="str">
        <x:v>4H-MOM-全期</x:v>
      </x:c>
      <x:c r="B1163" s="2" t="str">
        <x:v>4H</x:v>
      </x:c>
      <x:c r="C1163" s="2" t="str">
        <x:v>Momentum</x:v>
      </x:c>
      <x:c r="D1163" s="2" t="str">
        <x:v>全期</x:v>
      </x:c>
      <x:c r="E1163" s="2" t="n">
        <x:v>174</x:v>
      </x:c>
      <x:c r="F1163" s="2" t="str">
        <x:v>空</x:v>
      </x:c>
      <x:c r="G1163" s="11" t="n">
        <x:v>45905.666666666664</x:v>
      </x:c>
      <x:c r="H1163" s="11" t="n">
        <x:v>45905.833333333336</x:v>
      </x:c>
      <x:c r="I1163" s="11" t="n">
        <x:v>45907.49998842592</x:v>
      </x:c>
      <x:c r="J1163" s="9" t="n">
        <x:v>112299.6</x:v>
      </x:c>
      <x:c r="K1163" s="9" t="n">
        <x:v>110579.8</x:v>
      </x:c>
      <x:c r="L1163" s="9" t="n">
        <x:v>112277.14008000001</x:v>
      </x:c>
      <x:c r="M1163" s="9" t="n">
        <x:v>110601.91596</x:v>
      </x:c>
      <x:c r="N1163" s="10" t="n">
        <x:f>IF(F1163="多",1,-1)*(K1163/J1163-1)</x:f>
        <x:v>0.015314391146540207</x:v>
      </x:c>
      <x:c r="O1163" s="10" t="n">
        <x:f>IF(F1163="多",1,-1)*(M1163/L1163-1)</x:f>
        <x:v>0.014920438112392076</x:v>
      </x:c>
      <x:c r="P1163" s="10" t="n">
        <x:v>0.000992539780943804</x:v>
      </x:c>
      <x:c r="Q1163" s="10" t="n">
        <x:v>-0.00021575324520859668</x:v>
      </x:c>
      <x:c r="R1163" s="10" t="n">
        <x:f>O1163-P1163-Q1163</x:f>
        <x:v>0.01414365157665687</x:v>
      </x:c>
      <x:c r="S1163" s="9" t="n">
        <x:f>V1162</x:f>
        <x:v>10542.77482578248</x:v>
      </x:c>
      <x:c r="T1163" s="9" t="n">
        <x:f>S1163/(1+'回测计划'!$B$33)</x:f>
        <x:v>10537.506072746108</x:v>
      </x:c>
      <x:c r="U1163" s="9" t="n">
        <x:f>T1163*R1163</x:f>
        <x:v>149.03881437982682</x:v>
      </x:c>
      <x:c r="V1163" s="9" t="n">
        <x:f>S1163+U1163</x:f>
        <x:v>10691.813640162307</x:v>
      </x:c>
      <x:c r="W1163" s="2" t="n">
        <x:f>IF(N1163&gt;0,1,0)</x:f>
        <x:v>1</x:v>
      </x:c>
      <x:c r="X1163" s="2" t="n">
        <x:f>IF(U1163&gt;0,1,0)</x:f>
        <x:v>1</x:v>
      </x:c>
      <x:c r="Y1163" s="9" t="n">
        <x:f>MAX(U1163,0)</x:f>
        <x:v>149.03881437982682</x:v>
      </x:c>
      <x:c r="Z1163" s="9" t="n">
        <x:f>-MIN(U1163,0)</x:f>
        <x:v>0</x:v>
      </x:c>
    </x:row>
    <x:row r="1164" ht="23" customHeight="1">
      <x:c r="A1164" s="2" t="str">
        <x:v>4H-MOM-全期</x:v>
      </x:c>
      <x:c r="B1164" s="2" t="str">
        <x:v>4H</x:v>
      </x:c>
      <x:c r="C1164" s="2" t="str">
        <x:v>Momentum</x:v>
      </x:c>
      <x:c r="D1164" s="2" t="str">
        <x:v>全期</x:v>
      </x:c>
      <x:c r="E1164" s="2" t="n">
        <x:v>175</x:v>
      </x:c>
      <x:c r="F1164" s="2" t="str">
        <x:v>空</x:v>
      </x:c>
      <x:c r="G1164" s="11" t="n">
        <x:v>45917.166666666664</x:v>
      </x:c>
      <x:c r="H1164" s="11" t="n">
        <x:v>45917.333333333336</x:v>
      </x:c>
      <x:c r="I1164" s="11" t="n">
        <x:v>45918.99998842592</x:v>
      </x:c>
      <x:c r="J1164" s="9" t="n">
        <x:v>116747.3</x:v>
      </x:c>
      <x:c r="K1164" s="9" t="n">
        <x:v>117530.3</x:v>
      </x:c>
      <x:c r="L1164" s="9" t="n">
        <x:v>116723.95054</x:v>
      </x:c>
      <x:c r="M1164" s="9" t="n">
        <x:v>117553.80606</x:v>
      </x:c>
      <x:c r="N1164" s="10" t="n">
        <x:f>IF(F1164="多",1,-1)*(K1164/J1164-1)</x:f>
        <x:v>-0.006706793219200868</x:v>
      </x:c>
      <x:c r="O1164" s="10" t="n">
        <x:f>IF(F1164="多",1,-1)*(M1164/L1164-1)</x:f>
        <x:v>-0.007109556489142355</x:v>
      </x:c>
      <x:c r="P1164" s="10" t="n">
        <x:v>0.0010035547782445713</x:v>
      </x:c>
      <x:c r="Q1164" s="10" t="n">
        <x:v>-0.0003557730781638157</x:v>
      </x:c>
      <x:c r="R1164" s="10" t="n">
        <x:f>O1164-P1164-Q1164</x:f>
        <x:v>-0.00775733818922311</x:v>
      </x:c>
      <x:c r="S1164" s="9" t="n">
        <x:f>V1163</x:f>
        <x:v>10691.813640162307</x:v>
      </x:c>
      <x:c r="T1164" s="9" t="n">
        <x:f>S1164/(1+'回测计划'!$B$33)</x:f>
        <x:v>10686.470404959828</x:v>
      </x:c>
      <x:c r="U1164" s="9" t="n">
        <x:f>T1164*R1164</x:f>
        <x:v>-82.89856498039742</x:v>
      </x:c>
      <x:c r="V1164" s="9" t="n">
        <x:f>S1164+U1164</x:f>
        <x:v>10608.915075181909</x:v>
      </x:c>
      <x:c r="W1164" s="2" t="n">
        <x:f>IF(N1164&gt;0,1,0)</x:f>
        <x:v>0</x:v>
      </x:c>
      <x:c r="X1164" s="2" t="n">
        <x:f>IF(U1164&gt;0,1,0)</x:f>
        <x:v>0</x:v>
      </x:c>
      <x:c r="Y1164" s="9" t="n">
        <x:f>MAX(U1164,0)</x:f>
        <x:v>0</x:v>
      </x:c>
      <x:c r="Z1164" s="9" t="n">
        <x:f>-MIN(U1164,0)</x:f>
        <x:v>82.89856498039742</x:v>
      </x:c>
    </x:row>
    <x:row r="1165" ht="23" customHeight="1">
      <x:c r="A1165" s="2" t="str">
        <x:v>4H-MOM-全期</x:v>
      </x:c>
      <x:c r="B1165" s="2" t="str">
        <x:v>4H</x:v>
      </x:c>
      <x:c r="C1165" s="2" t="str">
        <x:v>Momentum</x:v>
      </x:c>
      <x:c r="D1165" s="2" t="str">
        <x:v>全期</x:v>
      </x:c>
      <x:c r="E1165" s="2" t="n">
        <x:v>176</x:v>
      </x:c>
      <x:c r="F1165" s="2" t="str">
        <x:v>多</x:v>
      </x:c>
      <x:c r="G1165" s="11" t="n">
        <x:v>45924.166666666664</x:v>
      </x:c>
      <x:c r="H1165" s="11" t="n">
        <x:v>45924.333333333336</x:v>
      </x:c>
      <x:c r="I1165" s="11" t="n">
        <x:v>45925.99998842592</x:v>
      </x:c>
      <x:c r="J1165" s="9" t="n">
        <x:v>111947</x:v>
      </x:c>
      <x:c r="K1165" s="9" t="n">
        <x:v>111538.4</x:v>
      </x:c>
      <x:c r="L1165" s="9" t="n">
        <x:v>111969.3894</x:v>
      </x:c>
      <x:c r="M1165" s="9" t="n">
        <x:v>111516.09232</x:v>
      </x:c>
      <x:c r="N1165" s="10" t="n">
        <x:f>IF(F1165="多",1,-1)*(K1165/J1165-1)</x:f>
        <x:v>-0.003649941490169506</x:v>
      </x:c>
      <x:c r="O1165" s="10" t="n">
        <x:f>IF(F1165="多",1,-1)*(M1165/L1165-1)</x:f>
        <x:v>-0.004048401821507119</x:v>
      </x:c>
      <x:c r="P1165" s="10" t="n">
        <x:v>0.0009979757990892465</x:v>
      </x:c>
      <x:c r="Q1165" s="10" t="n">
        <x:v>0.00018539611961717058</x:v>
      </x:c>
      <x:c r="R1165" s="10" t="n">
        <x:f>O1165-P1165-Q1165</x:f>
        <x:v>-0.005231773740213536</x:v>
      </x:c>
      <x:c r="S1165" s="9" t="n">
        <x:f>V1164</x:f>
        <x:v>10608.915075181909</x:v>
      </x:c>
      <x:c r="T1165" s="9" t="n">
        <x:f>S1165/(1+'回测计划'!$B$33)</x:f>
        <x:v>10603.613268547635</x:v>
      </x:c>
      <x:c r="U1165" s="9" t="n">
        <x:f>T1165*R1165</x:f>
        <x:v>-55.47570544976733</x:v>
      </x:c>
      <x:c r="V1165" s="9" t="n">
        <x:f>S1165+U1165</x:f>
        <x:v>10553.439369732141</x:v>
      </x:c>
      <x:c r="W1165" s="2" t="n">
        <x:f>IF(N1165&gt;0,1,0)</x:f>
        <x:v>0</x:v>
      </x:c>
      <x:c r="X1165" s="2" t="n">
        <x:f>IF(U1165&gt;0,1,0)</x:f>
        <x:v>0</x:v>
      </x:c>
      <x:c r="Y1165" s="9" t="n">
        <x:f>MAX(U1165,0)</x:f>
        <x:v>0</x:v>
      </x:c>
      <x:c r="Z1165" s="9" t="n">
        <x:f>-MIN(U1165,0)</x:f>
        <x:v>55.47570544976733</x:v>
      </x:c>
    </x:row>
    <x:row r="1166" ht="23" customHeight="1">
      <x:c r="A1166" s="2" t="str">
        <x:v>4H-MOM-全期</x:v>
      </x:c>
      <x:c r="B1166" s="2" t="str">
        <x:v>4H</x:v>
      </x:c>
      <x:c r="C1166" s="2" t="str">
        <x:v>Momentum</x:v>
      </x:c>
      <x:c r="D1166" s="2" t="str">
        <x:v>全期</x:v>
      </x:c>
      <x:c r="E1166" s="2" t="n">
        <x:v>177</x:v>
      </x:c>
      <x:c r="F1166" s="2" t="str">
        <x:v>空</x:v>
      </x:c>
      <x:c r="G1166" s="11" t="n">
        <x:v>45932.00000000001</x:v>
      </x:c>
      <x:c r="H1166" s="11" t="n">
        <x:v>45932.166666666664</x:v>
      </x:c>
      <x:c r="I1166" s="11" t="n">
        <x:v>45933.833321759266</x:v>
      </x:c>
      <x:c r="J1166" s="9" t="n">
        <x:v>117374</x:v>
      </x:c>
      <x:c r="K1166" s="9" t="n">
        <x:v>120307.2</x:v>
      </x:c>
      <x:c r="L1166" s="9" t="n">
        <x:v>117350.5252</x:v>
      </x:c>
      <x:c r="M1166" s="9" t="n">
        <x:v>120331.26143999999</x:v>
      </x:c>
      <x:c r="N1166" s="10" t="n">
        <x:f>IF(F1166="多",1,-1)*(K1166/J1166-1)</x:f>
        <x:v>-0.02499020225944415</x:v>
      </x:c>
      <x:c r="O1166" s="10" t="n">
        <x:f>IF(F1166="多",1,-1)*(M1166/L1166-1)</x:f>
        <x:v>-0.025400280355967197</x:v>
      </x:c>
      <x:c r="P1166" s="10" t="n">
        <x:v>0.0010127001401779836</x:v>
      </x:c>
      <x:c r="Q1166" s="10" t="n">
        <x:v>-0.0004808959438114856</x:v>
      </x:c>
      <x:c r="R1166" s="10" t="n">
        <x:f>O1166-P1166-Q1166</x:f>
        <x:v>-0.025932084552333694</x:v>
      </x:c>
      <x:c r="S1166" s="9" t="n">
        <x:f>V1165</x:f>
        <x:v>10553.439369732141</x:v>
      </x:c>
      <x:c r="T1166" s="9" t="n">
        <x:f>S1166/(1+'回测计划'!$B$33)</x:f>
        <x:v>10548.165287088597</x:v>
      </x:c>
      <x:c r="U1166" s="9" t="n">
        <x:f>T1166*R1166</x:f>
        <x:v>-273.53591409677273</x:v>
      </x:c>
      <x:c r="V1166" s="9" t="n">
        <x:f>S1166+U1166</x:f>
        <x:v>10279.903455635369</x:v>
      </x:c>
      <x:c r="W1166" s="2" t="n">
        <x:f>IF(N1166&gt;0,1,0)</x:f>
        <x:v>0</x:v>
      </x:c>
      <x:c r="X1166" s="2" t="n">
        <x:f>IF(U1166&gt;0,1,0)</x:f>
        <x:v>0</x:v>
      </x:c>
      <x:c r="Y1166" s="9" t="n">
        <x:f>MAX(U1166,0)</x:f>
        <x:v>0</x:v>
      </x:c>
      <x:c r="Z1166" s="9" t="n">
        <x:f>-MIN(U1166,0)</x:f>
        <x:v>273.53591409677273</x:v>
      </x:c>
    </x:row>
    <x:row r="1167" ht="23" customHeight="1">
      <x:c r="A1167" s="2" t="str">
        <x:v>4H-MOM-全期</x:v>
      </x:c>
      <x:c r="B1167" s="2" t="str">
        <x:v>4H</x:v>
      </x:c>
      <x:c r="C1167" s="2" t="str">
        <x:v>Momentum</x:v>
      </x:c>
      <x:c r="D1167" s="2" t="str">
        <x:v>全期</x:v>
      </x:c>
      <x:c r="E1167" s="2" t="n">
        <x:v>178</x:v>
      </x:c>
      <x:c r="F1167" s="2" t="str">
        <x:v>空</x:v>
      </x:c>
      <x:c r="G1167" s="11" t="n">
        <x:v>45935.50000000001</x:v>
      </x:c>
      <x:c r="H1167" s="11" t="n">
        <x:v>45935.666666666664</x:v>
      </x:c>
      <x:c r="I1167" s="11" t="n">
        <x:v>45937.333321759266</x:v>
      </x:c>
      <x:c r="J1167" s="9" t="n">
        <x:v>124692.5</x:v>
      </x:c>
      <x:c r="K1167" s="9" t="n">
        <x:v>124628.5</x:v>
      </x:c>
      <x:c r="L1167" s="9" t="n">
        <x:v>124667.5615</x:v>
      </x:c>
      <x:c r="M1167" s="9" t="n">
        <x:v>124653.42569999999</x:v>
      </x:c>
      <x:c r="N1167" s="10" t="n">
        <x:f>IF(F1167="多",1,-1)*(K1167/J1167-1)</x:f>
        <x:v>0.000513262626060107</x:v>
      </x:c>
      <x:c r="O1167" s="10" t="n">
        <x:f>IF(F1167="多",1,-1)*(M1167/L1167-1)</x:f>
        <x:v>0.00011338795617654718</x:v>
      </x:c>
      <x:c r="P1167" s="10" t="n">
        <x:v>0.0009999433060219117</x:v>
      </x:c>
      <x:c r="Q1167" s="10" t="n">
        <x:v>-0.00042465612921379535</x:v>
      </x:c>
      <x:c r="R1167" s="10" t="n">
        <x:f>O1167-P1167-Q1167</x:f>
        <x:v>-0.00046189922063156916</x:v>
      </x:c>
      <x:c r="S1167" s="9" t="n">
        <x:f>V1166</x:f>
        <x:v>10279.903455635369</x:v>
      </x:c>
      <x:c r="T1167" s="9" t="n">
        <x:f>S1167/(1+'回测计划'!$B$33)</x:f>
        <x:v>10274.76607259907</x:v>
      </x:c>
      <x:c r="U1167" s="9" t="n">
        <x:f>T1167*R1167</x:f>
        <x:v>-4.745906441105199</x:v>
      </x:c>
      <x:c r="V1167" s="9" t="n">
        <x:f>S1167+U1167</x:f>
        <x:v>10275.157549194264</x:v>
      </x:c>
      <x:c r="W1167" s="2" t="n">
        <x:f>IF(N1167&gt;0,1,0)</x:f>
        <x:v>1</x:v>
      </x:c>
      <x:c r="X1167" s="2" t="n">
        <x:f>IF(U1167&gt;0,1,0)</x:f>
        <x:v>0</x:v>
      </x:c>
      <x:c r="Y1167" s="9" t="n">
        <x:f>MAX(U1167,0)</x:f>
        <x:v>0</x:v>
      </x:c>
      <x:c r="Z1167" s="9" t="n">
        <x:f>-MIN(U1167,0)</x:f>
        <x:v>4.745906441105199</x:v>
      </x:c>
    </x:row>
    <x:row r="1168" ht="23" customHeight="1">
      <x:c r="A1168" s="2" t="str">
        <x:v>4H-MOM-全期</x:v>
      </x:c>
      <x:c r="B1168" s="2" t="str">
        <x:v>4H</x:v>
      </x:c>
      <x:c r="C1168" s="2" t="str">
        <x:v>Momentum</x:v>
      </x:c>
      <x:c r="D1168" s="2" t="str">
        <x:v>全期</x:v>
      </x:c>
      <x:c r="E1168" s="2" t="n">
        <x:v>179</x:v>
      </x:c>
      <x:c r="F1168" s="2" t="str">
        <x:v>空</x:v>
      </x:c>
      <x:c r="G1168" s="11" t="n">
        <x:v>45957.00000000001</x:v>
      </x:c>
      <x:c r="H1168" s="11" t="n">
        <x:v>45957.166666666664</x:v>
      </x:c>
      <x:c r="I1168" s="11" t="n">
        <x:v>45958.833321759266</x:v>
      </x:c>
      <x:c r="J1168" s="9" t="n">
        <x:v>113546.2</x:v>
      </x:c>
      <x:c r="K1168" s="9" t="n">
        <x:v>114290.7</x:v>
      </x:c>
      <x:c r="L1168" s="9" t="n">
        <x:v>113523.49076</x:v>
      </x:c>
      <x:c r="M1168" s="9" t="n">
        <x:v>114313.55814</x:v>
      </x:c>
      <x:c r="N1168" s="10" t="n">
        <x:f>IF(F1168="多",1,-1)*(K1168/J1168-1)</x:f>
        <x:v>-0.006556802429319442</x:v>
      </x:c>
      <x:c r="O1168" s="10" t="n">
        <x:f>IF(F1168="多",1,-1)*(M1168/L1168-1)</x:f>
        <x:v>-0.006959505690943502</x:v>
      </x:c>
      <x:c r="P1168" s="10" t="n">
        <x:v>0.0010034797528454718</x:v>
      </x:c>
      <x:c r="Q1168" s="10" t="n">
        <x:v>-0.00041591853258538317</x:v>
      </x:c>
      <x:c r="R1168" s="10" t="n">
        <x:f>O1168-P1168-Q1168</x:f>
        <x:v>-0.00754706691120359</x:v>
      </x:c>
      <x:c r="S1168" s="9" t="n">
        <x:f>V1167</x:f>
        <x:v>10275.157549194264</x:v>
      </x:c>
      <x:c r="T1168" s="9" t="n">
        <x:f>S1168/(1+'回测计划'!$B$33)</x:f>
        <x:v>10270.022537925302</x:v>
      </x:c>
      <x:c r="U1168" s="9" t="n">
        <x:f>T1168*R1168</x:f>
        <x:v>-77.50854727329117</x:v>
      </x:c>
      <x:c r="V1168" s="9" t="n">
        <x:f>S1168+U1168</x:f>
        <x:v>10197.649001920972</x:v>
      </x:c>
      <x:c r="W1168" s="2" t="n">
        <x:f>IF(N1168&gt;0,1,0)</x:f>
        <x:v>0</x:v>
      </x:c>
      <x:c r="X1168" s="2" t="n">
        <x:f>IF(U1168&gt;0,1,0)</x:f>
        <x:v>0</x:v>
      </x:c>
      <x:c r="Y1168" s="9" t="n">
        <x:f>MAX(U1168,0)</x:f>
        <x:v>0</x:v>
      </x:c>
      <x:c r="Z1168" s="9" t="n">
        <x:f>-MIN(U1168,0)</x:f>
        <x:v>77.50854727329117</x:v>
      </x:c>
    </x:row>
    <x:row r="1169" ht="23" customHeight="1">
      <x:c r="A1169" s="2" t="str">
        <x:v>4H-MOM-全期</x:v>
      </x:c>
      <x:c r="B1169" s="2" t="str">
        <x:v>4H</x:v>
      </x:c>
      <x:c r="C1169" s="2" t="str">
        <x:v>Momentum</x:v>
      </x:c>
      <x:c r="D1169" s="2" t="str">
        <x:v>全期</x:v>
      </x:c>
      <x:c r="E1169" s="2" t="n">
        <x:v>180</x:v>
      </x:c>
      <x:c r="F1169" s="2" t="str">
        <x:v>多</x:v>
      </x:c>
      <x:c r="G1169" s="11" t="n">
        <x:v>45965.00000000001</x:v>
      </x:c>
      <x:c r="H1169" s="11" t="n">
        <x:v>45965.166666666664</x:v>
      </x:c>
      <x:c r="I1169" s="11" t="n">
        <x:v>45966.833321759266</x:v>
      </x:c>
      <x:c r="J1169" s="9" t="n">
        <x:v>107034.7</x:v>
      </x:c>
      <x:c r="K1169" s="9" t="n">
        <x:v>102019.4</x:v>
      </x:c>
      <x:c r="L1169" s="9" t="n">
        <x:v>107056.10694</x:v>
      </x:c>
      <x:c r="M1169" s="9" t="n">
        <x:v>101998.99612</x:v>
      </x:c>
      <x:c r="N1169" s="10" t="n">
        <x:f>IF(F1169="多",1,-1)*(K1169/J1169-1)</x:f>
        <x:v>-0.04685676701107211</x:v>
      </x:c>
      <x:c r="O1169" s="10" t="n">
        <x:f>IF(F1169="多",1,-1)*(M1169/L1169-1)</x:f>
        <x:v>-0.04723794806805626</x:v>
      </x:c>
      <x:c r="P1169" s="10" t="n">
        <x:v>0.0009763810259659719</x:v>
      </x:c>
      <x:c r="Q1169" s="10" t="n">
        <x:v>0.0003118025629984776</x:v>
      </x:c>
      <x:c r="R1169" s="10" t="n">
        <x:f>O1169-P1169-Q1169</x:f>
        <x:v>-0.0485261316570207</x:v>
      </x:c>
      <x:c r="S1169" s="9" t="n">
        <x:f>V1168</x:f>
        <x:v>10197.649001920972</x:v>
      </x:c>
      <x:c r="T1169" s="9" t="n">
        <x:f>S1169/(1+'回测计划'!$B$33)</x:f>
        <x:v>10192.552725558195</x:v>
      </x:c>
      <x:c r="U1169" s="9" t="n">
        <x:f>T1169*R1169</x:f>
        <x:v>-494.6051554815621</x:v>
      </x:c>
      <x:c r="V1169" s="9" t="n">
        <x:f>S1169+U1169</x:f>
        <x:v>9703.04384643941</x:v>
      </x:c>
      <x:c r="W1169" s="2" t="n">
        <x:f>IF(N1169&gt;0,1,0)</x:f>
        <x:v>0</x:v>
      </x:c>
      <x:c r="X1169" s="2" t="n">
        <x:f>IF(U1169&gt;0,1,0)</x:f>
        <x:v>0</x:v>
      </x:c>
      <x:c r="Y1169" s="9" t="n">
        <x:f>MAX(U1169,0)</x:f>
        <x:v>0</x:v>
      </x:c>
      <x:c r="Z1169" s="9" t="n">
        <x:f>-MIN(U1169,0)</x:f>
        <x:v>494.6051554815621</x:v>
      </x:c>
    </x:row>
    <x:row r="1170" ht="23" customHeight="1">
      <x:c r="A1170" s="2" t="str">
        <x:v>4H-MOM-全期</x:v>
      </x:c>
      <x:c r="B1170" s="2" t="str">
        <x:v>4H</x:v>
      </x:c>
      <x:c r="C1170" s="2" t="str">
        <x:v>Momentum</x:v>
      </x:c>
      <x:c r="D1170" s="2" t="str">
        <x:v>全期</x:v>
      </x:c>
      <x:c r="E1170" s="2" t="n">
        <x:v>181</x:v>
      </x:c>
      <x:c r="F1170" s="2" t="str">
        <x:v>多</x:v>
      </x:c>
      <x:c r="G1170" s="11" t="n">
        <x:v>45968.833333333336</x:v>
      </x:c>
      <x:c r="H1170" s="11" t="n">
        <x:v>45969.00000000001</x:v>
      </x:c>
      <x:c r="I1170" s="11" t="n">
        <x:v>45970.666655092595</x:v>
      </x:c>
      <x:c r="J1170" s="9" t="n">
        <x:v>100758</x:v>
      </x:c>
      <x:c r="K1170" s="9" t="n">
        <x:v>101898.2</x:v>
      </x:c>
      <x:c r="L1170" s="9" t="n">
        <x:v>100778.1516</x:v>
      </x:c>
      <x:c r="M1170" s="9" t="n">
        <x:v>101877.82036</x:v>
      </x:c>
      <x:c r="N1170" s="10" t="n">
        <x:f>IF(F1170="多",1,-1)*(K1170/J1170-1)</x:f>
        <x:v>0.0113162230294368</x:v>
      </x:c>
      <x:c r="O1170" s="10" t="n">
        <x:f>IF(F1170="多",1,-1)*(M1170/L1170-1)</x:f>
        <x:v>0.010911777429345015</x:v>
      </x:c>
      <x:c r="P1170" s="10" t="n">
        <x:v>0.0010054558887146725</x:v>
      </x:c>
      <x:c r="Q1170" s="10" t="n">
        <x:v>0.00021802856722266464</x:v>
      </x:c>
      <x:c r="R1170" s="10" t="n">
        <x:f>O1170-P1170-Q1170</x:f>
        <x:v>0.009688292973407679</x:v>
      </x:c>
      <x:c r="S1170" s="9" t="n">
        <x:f>V1169</x:f>
        <x:v>9703.04384643941</x:v>
      </x:c>
      <x:c r="T1170" s="9" t="n">
        <x:f>S1170/(1+'回测计划'!$B$33)</x:f>
        <x:v>9698.194749064878</x:v>
      </x:c>
      <x:c r="U1170" s="9" t="n">
        <x:f>T1170*R1170</x:f>
        <x:v>93.9589520421045</x:v>
      </x:c>
      <x:c r="V1170" s="9" t="n">
        <x:f>S1170+U1170</x:f>
        <x:v>9797.002798481515</x:v>
      </x:c>
      <x:c r="W1170" s="2" t="n">
        <x:f>IF(N1170&gt;0,1,0)</x:f>
        <x:v>1</x:v>
      </x:c>
      <x:c r="X1170" s="2" t="n">
        <x:f>IF(U1170&gt;0,1,0)</x:f>
        <x:v>1</x:v>
      </x:c>
      <x:c r="Y1170" s="9" t="n">
        <x:f>MAX(U1170,0)</x:f>
        <x:v>93.9589520421045</x:v>
      </x:c>
      <x:c r="Z1170" s="9" t="n">
        <x:f>-MIN(U1170,0)</x:f>
        <x:v>0</x:v>
      </x:c>
    </x:row>
    <x:row r="1171" ht="23" customHeight="1">
      <x:c r="A1171" s="2" t="str">
        <x:v>4H-MOM-全期</x:v>
      </x:c>
      <x:c r="B1171" s="2" t="str">
        <x:v>4H</x:v>
      </x:c>
      <x:c r="C1171" s="2" t="str">
        <x:v>Momentum</x:v>
      </x:c>
      <x:c r="D1171" s="2" t="str">
        <x:v>全期</x:v>
      </x:c>
      <x:c r="E1171" s="2" t="n">
        <x:v>182</x:v>
      </x:c>
      <x:c r="F1171" s="2" t="str">
        <x:v>多</x:v>
      </x:c>
      <x:c r="G1171" s="11" t="n">
        <x:v>45975.166666666664</x:v>
      </x:c>
      <x:c r="H1171" s="11" t="n">
        <x:v>45975.333333333336</x:v>
      </x:c>
      <x:c r="I1171" s="11" t="n">
        <x:v>45976.99998842592</x:v>
      </x:c>
      <x:c r="J1171" s="9" t="n">
        <x:v>99654.3</x:v>
      </x:c>
      <x:c r="K1171" s="9" t="n">
        <x:v>96222.1</x:v>
      </x:c>
      <x:c r="L1171" s="9" t="n">
        <x:v>99674.23086</x:v>
      </x:c>
      <x:c r="M1171" s="9" t="n">
        <x:v>96202.85558</x:v>
      </x:c>
      <x:c r="N1171" s="10" t="n">
        <x:f>IF(F1171="多",1,-1)*(K1171/J1171-1)</x:f>
        <x:v>-0.03444106275394032</x:v>
      </x:c>
      <x:c r="O1171" s="10" t="n">
        <x:f>IF(F1171="多",1,-1)*(M1171/L1171-1)</x:f>
        <x:v>-0.0348272090995696</x:v>
      </x:c>
      <x:c r="P1171" s="10" t="n">
        <x:v>0.0009825863954502152</x:v>
      </x:c>
      <x:c r="Q1171" s="10" t="n">
        <x:v>0.0003543236978978617</x:v>
      </x:c>
      <x:c r="R1171" s="10" t="n">
        <x:f>O1171-P1171-Q1171</x:f>
        <x:v>-0.036164119192917676</x:v>
      </x:c>
      <x:c r="S1171" s="9" t="n">
        <x:f>V1170</x:f>
        <x:v>9797.002798481515</x:v>
      </x:c>
      <x:c r="T1171" s="9" t="n">
        <x:f>S1171/(1+'回测计划'!$B$33)</x:f>
        <x:v>9792.106745108962</x:v>
      </x:c>
      <x:c r="U1171" s="9" t="n">
        <x:f>T1171*R1171</x:f>
        <x:v>-354.12291547989366</x:v>
      </x:c>
      <x:c r="V1171" s="9" t="n">
        <x:f>S1171+U1171</x:f>
        <x:v>9442.879883001622</x:v>
      </x:c>
      <x:c r="W1171" s="2" t="n">
        <x:f>IF(N1171&gt;0,1,0)</x:f>
        <x:v>0</x:v>
      </x:c>
      <x:c r="X1171" s="2" t="n">
        <x:f>IF(U1171&gt;0,1,0)</x:f>
        <x:v>0</x:v>
      </x:c>
      <x:c r="Y1171" s="9" t="n">
        <x:f>MAX(U1171,0)</x:f>
        <x:v>0</x:v>
      </x:c>
      <x:c r="Z1171" s="9" t="n">
        <x:f>-MIN(U1171,0)</x:f>
        <x:v>354.12291547989366</x:v>
      </x:c>
    </x:row>
    <x:row r="1172" ht="23" customHeight="1">
      <x:c r="A1172" s="2" t="str">
        <x:v>4H-MOM-全期</x:v>
      </x:c>
      <x:c r="B1172" s="2" t="str">
        <x:v>4H</x:v>
      </x:c>
      <x:c r="C1172" s="2" t="str">
        <x:v>Momentum</x:v>
      </x:c>
      <x:c r="D1172" s="2" t="str">
        <x:v>全期</x:v>
      </x:c>
      <x:c r="E1172" s="2" t="n">
        <x:v>183</x:v>
      </x:c>
      <x:c r="F1172" s="2" t="str">
        <x:v>多</x:v>
      </x:c>
      <x:c r="G1172" s="11" t="n">
        <x:v>45978.166666666664</x:v>
      </x:c>
      <x:c r="H1172" s="11" t="n">
        <x:v>45978.333333333336</x:v>
      </x:c>
      <x:c r="I1172" s="11" t="n">
        <x:v>45979.99998842592</x:v>
      </x:c>
      <x:c r="J1172" s="9" t="n">
        <x:v>94221.7</x:v>
      </x:c>
      <x:c r="K1172" s="9" t="n">
        <x:v>92851.4</x:v>
      </x:c>
      <x:c r="L1172" s="9" t="n">
        <x:v>94240.54434</x:v>
      </x:c>
      <x:c r="M1172" s="9" t="n">
        <x:v>92832.82972</x:v>
      </x:c>
      <x:c r="N1172" s="10" t="n">
        <x:f>IF(F1172="多",1,-1)*(K1172/J1172-1)</x:f>
        <x:v>-0.01454335890776759</x:v>
      </x:c>
      <x:c r="O1172" s="10" t="n">
        <x:f>IF(F1172="多",1,-1)*(M1172/L1172-1)</x:f>
        <x:v>-0.014937462743437324</x:v>
      </x:c>
      <x:c r="P1172" s="10" t="n">
        <x:v>0.0009925312686282814</x:v>
      </x:c>
      <x:c r="Q1172" s="10" t="n">
        <x:v>0.0004626809168017258</x:v>
      </x:c>
      <x:c r="R1172" s="10" t="n">
        <x:f>O1172-P1172-Q1172</x:f>
        <x:v>-0.01639267492886733</x:v>
      </x:c>
      <x:c r="S1172" s="9" t="n">
        <x:f>V1171</x:f>
        <x:v>9442.879883001622</x:v>
      </x:c>
      <x:c r="T1172" s="9" t="n">
        <x:f>S1172/(1+'回测计划'!$B$33)</x:f>
        <x:v>9438.160802600323</x:v>
      </x:c>
      <x:c r="U1172" s="9" t="n">
        <x:f>T1172*R1172</x:f>
        <x:v>-154.71670196340466</x:v>
      </x:c>
      <x:c r="V1172" s="9" t="n">
        <x:f>S1172+U1172</x:f>
        <x:v>9288.163181038217</x:v>
      </x:c>
      <x:c r="W1172" s="2" t="n">
        <x:f>IF(N1172&gt;0,1,0)</x:f>
        <x:v>0</x:v>
      </x:c>
      <x:c r="X1172" s="2" t="n">
        <x:f>IF(U1172&gt;0,1,0)</x:f>
        <x:v>0</x:v>
      </x:c>
      <x:c r="Y1172" s="9" t="n">
        <x:f>MAX(U1172,0)</x:f>
        <x:v>0</x:v>
      </x:c>
      <x:c r="Z1172" s="9" t="n">
        <x:f>-MIN(U1172,0)</x:f>
        <x:v>154.71670196340466</x:v>
      </x:c>
    </x:row>
    <x:row r="1173" ht="23" customHeight="1">
      <x:c r="A1173" s="2" t="str">
        <x:v>4H-MOM-全期</x:v>
      </x:c>
      <x:c r="B1173" s="2" t="str">
        <x:v>4H</x:v>
      </x:c>
      <x:c r="C1173" s="2" t="str">
        <x:v>Momentum</x:v>
      </x:c>
      <x:c r="D1173" s="2" t="str">
        <x:v>全期</x:v>
      </x:c>
      <x:c r="E1173" s="2" t="n">
        <x:v>184</x:v>
      </x:c>
      <x:c r="F1173" s="2" t="str">
        <x:v>多</x:v>
      </x:c>
      <x:c r="G1173" s="11" t="n">
        <x:v>45982.833333333336</x:v>
      </x:c>
      <x:c r="H1173" s="11" t="n">
        <x:v>45983.00000000001</x:v>
      </x:c>
      <x:c r="I1173" s="11" t="n">
        <x:v>45984.666655092595</x:v>
      </x:c>
      <x:c r="J1173" s="9" t="n">
        <x:v>82905</x:v>
      </x:c>
      <x:c r="K1173" s="9" t="n">
        <x:v>85732</x:v>
      </x:c>
      <x:c r="L1173" s="9" t="n">
        <x:v>82921.58099999999</x:v>
      </x:c>
      <x:c r="M1173" s="9" t="n">
        <x:v>85714.8536</x:v>
      </x:c>
      <x:c r="N1173" s="10" t="n">
        <x:f>IF(F1173="多",1,-1)*(K1173/J1173-1)</x:f>
        <x:v>0.03409927024908033</x:v>
      </x:c>
      <x:c r="O1173" s="10" t="n">
        <x:f>IF(F1173="多",1,-1)*(M1173/L1173-1)</x:f>
        <x:v>0.03368571325238001</x:v>
      </x:c>
      <x:c r="P1173" s="10" t="n">
        <x:v>0.0010168428566261901</x:v>
      </x:c>
      <x:c r="Q1173" s="10" t="n">
        <x:v>0.00019947237482803942</x:v>
      </x:c>
      <x:c r="R1173" s="10" t="n">
        <x:f>O1173-P1173-Q1173</x:f>
        <x:v>0.03246939802092578</x:v>
      </x:c>
      <x:c r="S1173" s="9" t="n">
        <x:f>V1172</x:f>
        <x:v>9288.163181038217</x:v>
      </x:c>
      <x:c r="T1173" s="9" t="n">
        <x:f>S1173/(1+'回测计划'!$B$33)</x:f>
        <x:v>9283.521420328054</x:v>
      </x:c>
      <x:c r="U1173" s="9" t="n">
        <x:f>T1173*R1173</x:f>
        <x:v>301.4303520324218</x:v>
      </x:c>
      <x:c r="V1173" s="9" t="n">
        <x:f>S1173+U1173</x:f>
        <x:v>9589.593533070638</x:v>
      </x:c>
      <x:c r="W1173" s="2" t="n">
        <x:f>IF(N1173&gt;0,1,0)</x:f>
        <x:v>1</x:v>
      </x:c>
      <x:c r="X1173" s="2" t="n">
        <x:f>IF(U1173&gt;0,1,0)</x:f>
        <x:v>1</x:v>
      </x:c>
      <x:c r="Y1173" s="9" t="n">
        <x:f>MAX(U1173,0)</x:f>
        <x:v>301.4303520324218</x:v>
      </x:c>
      <x:c r="Z1173" s="9" t="n">
        <x:f>-MIN(U1173,0)</x:f>
        <x:v>0</x:v>
      </x:c>
    </x:row>
    <x:row r="1174" ht="23" customHeight="1">
      <x:c r="A1174" s="2" t="str">
        <x:v>4H-MOM-全期</x:v>
      </x:c>
      <x:c r="B1174" s="2" t="str">
        <x:v>4H</x:v>
      </x:c>
      <x:c r="C1174" s="2" t="str">
        <x:v>Momentum</x:v>
      </x:c>
      <x:c r="D1174" s="2" t="str">
        <x:v>全期</x:v>
      </x:c>
      <x:c r="E1174" s="2" t="n">
        <x:v>185</x:v>
      </x:c>
      <x:c r="F1174" s="2" t="str">
        <x:v>多</x:v>
      </x:c>
      <x:c r="G1174" s="11" t="n">
        <x:v>45998.333333333336</x:v>
      </x:c>
      <x:c r="H1174" s="11" t="n">
        <x:v>45998.50000000001</x:v>
      </x:c>
      <x:c r="I1174" s="11" t="n">
        <x:v>46000.166655092595</x:v>
      </x:c>
      <x:c r="J1174" s="9" t="n">
        <x:v>89675.7</x:v>
      </x:c>
      <x:c r="K1174" s="9" t="n">
        <x:v>90073.6</x:v>
      </x:c>
      <x:c r="L1174" s="9" t="n">
        <x:v>89693.63514</x:v>
      </x:c>
      <x:c r="M1174" s="9" t="n">
        <x:v>90055.58528000001</x:v>
      </x:c>
      <x:c r="N1174" s="10" t="n">
        <x:f>IF(F1174="多",1,-1)*(K1174/J1174-1)</x:f>
        <x:v>0.004437099459496885</x:v>
      </x:c>
      <x:c r="O1174" s="10" t="n">
        <x:f>IF(F1174="多",1,-1)*(M1174/L1174-1)</x:f>
        <x:v>0.00403540495861332</x:v>
      </x:c>
      <x:c r="P1174" s="10" t="n">
        <x:v>0.0010020177024793067</x:v>
      </x:c>
      <x:c r="Q1174" s="10" t="n">
        <x:v>0.00016399640424656672</x:v>
      </x:c>
      <x:c r="R1174" s="10" t="n">
        <x:f>O1174-P1174-Q1174</x:f>
        <x:v>0.0028693908518874467</x:v>
      </x:c>
      <x:c r="S1174" s="9" t="n">
        <x:f>V1173</x:f>
        <x:v>9589.593533070638</x:v>
      </x:c>
      <x:c r="T1174" s="9" t="n">
        <x:f>S1174/(1+'回测计划'!$B$33)</x:f>
        <x:v>9584.801132504386</x:v>
      </x:c>
      <x:c r="U1174" s="9" t="n">
        <x:f>T1174*R1174</x:f>
        <x:v>27.502540686768526</x:v>
      </x:c>
      <x:c r="V1174" s="9" t="n">
        <x:f>S1174+U1174</x:f>
        <x:v>9617.096073757406</x:v>
      </x:c>
      <x:c r="W1174" s="2" t="n">
        <x:f>IF(N1174&gt;0,1,0)</x:f>
        <x:v>1</x:v>
      </x:c>
      <x:c r="X1174" s="2" t="n">
        <x:f>IF(U1174&gt;0,1,0)</x:f>
        <x:v>1</x:v>
      </x:c>
      <x:c r="Y1174" s="9" t="n">
        <x:f>MAX(U1174,0)</x:f>
        <x:v>27.502540686768526</x:v>
      </x:c>
      <x:c r="Z1174" s="9" t="n">
        <x:f>-MIN(U1174,0)</x:f>
        <x:v>0</x:v>
      </x:c>
    </x:row>
    <x:row r="1175" ht="23" customHeight="1">
      <x:c r="A1175" s="2" t="str">
        <x:v>4H-MOM-全期</x:v>
      </x:c>
      <x:c r="B1175" s="2" t="str">
        <x:v>4H</x:v>
      </x:c>
      <x:c r="C1175" s="2" t="str">
        <x:v>Momentum</x:v>
      </x:c>
      <x:c r="D1175" s="2" t="str">
        <x:v>全期</x:v>
      </x:c>
      <x:c r="E1175" s="2" t="n">
        <x:v>186</x:v>
      </x:c>
      <x:c r="F1175" s="2" t="str">
        <x:v>空</x:v>
      </x:c>
      <x:c r="G1175" s="11" t="n">
        <x:v>46001.166666666664</x:v>
      </x:c>
      <x:c r="H1175" s="11" t="n">
        <x:v>46001.333333333336</x:v>
      </x:c>
      <x:c r="I1175" s="11" t="n">
        <x:v>46002.99998842592</x:v>
      </x:c>
      <x:c r="J1175" s="9" t="n">
        <x:v>92638.3</x:v>
      </x:c>
      <x:c r="K1175" s="9" t="n">
        <x:v>89830.1</x:v>
      </x:c>
      <x:c r="L1175" s="9" t="n">
        <x:v>92619.77234000001</x:v>
      </x:c>
      <x:c r="M1175" s="9" t="n">
        <x:v>89848.06602</x:v>
      </x:c>
      <x:c r="N1175" s="10" t="n">
        <x:f>IF(F1175="多",1,-1)*(K1175/J1175-1)</x:f>
        <x:v>0.03031359599647232</x:v>
      </x:c>
      <x:c r="O1175" s="10" t="n">
        <x:f>IF(F1175="多",1,-1)*(M1175/L1175-1)</x:f>
        <x:v>0.02992564384444063</x:v>
      </x:c>
      <x:c r="P1175" s="10" t="n">
        <x:v>0.0009850371780777798</x:v>
      </x:c>
      <x:c r="Q1175" s="10" t="n">
        <x:v>-0.00008996632716052702</x:v>
      </x:c>
      <x:c r="R1175" s="10" t="n">
        <x:f>O1175-P1175-Q1175</x:f>
        <x:v>0.02903057299352338</x:v>
      </x:c>
      <x:c r="S1175" s="9" t="n">
        <x:f>V1174</x:f>
        <x:v>9617.096073757406</x:v>
      </x:c>
      <x:c r="T1175" s="9" t="n">
        <x:f>S1175/(1+'回测计划'!$B$33)</x:f>
        <x:v>9612.28992879301</x:v>
      </x:c>
      <x:c r="U1175" s="9" t="n">
        <x:f>T1175*R1175</x:f>
        <x:v>279.05028441273515</x:v>
      </x:c>
      <x:c r="V1175" s="9" t="n">
        <x:f>S1175+U1175</x:f>
        <x:v>9896.146358170141</x:v>
      </x:c>
      <x:c r="W1175" s="2" t="n">
        <x:f>IF(N1175&gt;0,1,0)</x:f>
        <x:v>1</x:v>
      </x:c>
      <x:c r="X1175" s="2" t="n">
        <x:f>IF(U1175&gt;0,1,0)</x:f>
        <x:v>1</x:v>
      </x:c>
      <x:c r="Y1175" s="9" t="n">
        <x:f>MAX(U1175,0)</x:f>
        <x:v>279.05028441273515</x:v>
      </x:c>
      <x:c r="Z1175" s="9" t="n">
        <x:f>-MIN(U1175,0)</x:f>
        <x:v>0</x:v>
      </x:c>
    </x:row>
    <x:row r="1176" ht="23" customHeight="1">
      <x:c r="A1176" s="2" t="str">
        <x:v>4H-MOM-全期</x:v>
      </x:c>
      <x:c r="B1176" s="2" t="str">
        <x:v>4H</x:v>
      </x:c>
      <x:c r="C1176" s="2" t="str">
        <x:v>Momentum</x:v>
      </x:c>
      <x:c r="D1176" s="2" t="str">
        <x:v>全期</x:v>
      </x:c>
      <x:c r="E1176" s="2" t="n">
        <x:v>187</x:v>
      </x:c>
      <x:c r="F1176" s="2" t="str">
        <x:v>多</x:v>
      </x:c>
      <x:c r="G1176" s="11" t="n">
        <x:v>46006.333333333336</x:v>
      </x:c>
      <x:c r="H1176" s="11" t="n">
        <x:v>46006.50000000001</x:v>
      </x:c>
      <x:c r="I1176" s="11" t="n">
        <x:v>46008.166655092595</x:v>
      </x:c>
      <x:c r="J1176" s="9" t="n">
        <x:v>89240</x:v>
      </x:c>
      <x:c r="K1176" s="9" t="n">
        <x:v>87538.7</x:v>
      </x:c>
      <x:c r="L1176" s="9" t="n">
        <x:v>89257.848</x:v>
      </x:c>
      <x:c r="M1176" s="9" t="n">
        <x:v>87521.19226</x:v>
      </x:c>
      <x:c r="N1176" s="10" t="n">
        <x:f>IF(F1176="多",1,-1)*(K1176/J1176-1)</x:f>
        <x:v>-0.019064320932317358</x:v>
      </x:c>
      <x:c r="O1176" s="10" t="n">
        <x:f>IF(F1176="多",1,-1)*(M1176/L1176-1)</x:f>
        <x:v>-0.01945661674478194</x:v>
      </x:c>
      <x:c r="P1176" s="10" t="n">
        <x:v>0.0009902716916276092</x:v>
      </x:c>
      <x:c r="Q1176" s="10" t="n">
        <x:v>0.00014661384021728244</x:v>
      </x:c>
      <x:c r="R1176" s="10" t="n">
        <x:f>O1176-P1176-Q1176</x:f>
        <x:v>-0.020593502276626832</x:v>
      </x:c>
      <x:c r="S1176" s="9" t="n">
        <x:f>V1175</x:f>
        <x:v>9896.146358170141</x:v>
      </x:c>
      <x:c r="T1176" s="9" t="n">
        <x:f>S1176/(1+'回测计划'!$B$33)</x:f>
        <x:v>9891.200757791246</x:v>
      </x:c>
      <x:c r="U1176" s="9" t="n">
        <x:f>T1176*R1176</x:f>
        <x:v>-203.69446532414707</x:v>
      </x:c>
      <x:c r="V1176" s="9" t="n">
        <x:f>S1176+U1176</x:f>
        <x:v>9692.451892845995</x:v>
      </x:c>
      <x:c r="W1176" s="2" t="n">
        <x:f>IF(N1176&gt;0,1,0)</x:f>
        <x:v>0</x:v>
      </x:c>
      <x:c r="X1176" s="2" t="n">
        <x:f>IF(U1176&gt;0,1,0)</x:f>
        <x:v>0</x:v>
      </x:c>
      <x:c r="Y1176" s="9" t="n">
        <x:f>MAX(U1176,0)</x:f>
        <x:v>0</x:v>
      </x:c>
      <x:c r="Z1176" s="9" t="n">
        <x:f>-MIN(U1176,0)</x:f>
        <x:v>203.69446532414707</x:v>
      </x:c>
    </x:row>
    <x:row r="1177" ht="23" customHeight="1">
      <x:c r="A1177" s="2" t="str">
        <x:v>4H-MOM-全期</x:v>
      </x:c>
      <x:c r="B1177" s="2" t="str">
        <x:v>4H</x:v>
      </x:c>
      <x:c r="C1177" s="2" t="str">
        <x:v>Momentum</x:v>
      </x:c>
      <x:c r="D1177" s="2" t="str">
        <x:v>全期</x:v>
      </x:c>
      <x:c r="E1177" s="2" t="n">
        <x:v>188</x:v>
      </x:c>
      <x:c r="F1177" s="2" t="str">
        <x:v>多</x:v>
      </x:c>
      <x:c r="G1177" s="11" t="n">
        <x:v>46010.166666666664</x:v>
      </x:c>
      <x:c r="H1177" s="11" t="n">
        <x:v>46010.333333333336</x:v>
      </x:c>
      <x:c r="I1177" s="11" t="n">
        <x:v>46011.99998842592</x:v>
      </x:c>
      <x:c r="J1177" s="9" t="n">
        <x:v>85469.8</x:v>
      </x:c>
      <x:c r="K1177" s="9" t="n">
        <x:v>88134.6</x:v>
      </x:c>
      <x:c r="L1177" s="9" t="n">
        <x:v>85486.89396</x:v>
      </x:c>
      <x:c r="M1177" s="9" t="n">
        <x:v>88116.97308000001</x:v>
      </x:c>
      <x:c r="N1177" s="10" t="n">
        <x:f>IF(F1177="多",1,-1)*(K1177/J1177-1)</x:f>
        <x:v>0.031178264135402145</x:v>
      </x:c>
      <x:c r="O1177" s="10" t="n">
        <x:f>IF(F1177="多",1,-1)*(M1177/L1177-1)</x:f>
        <x:v>0.030765875307513735</x:v>
      </x:c>
      <x:c r="P1177" s="10" t="n">
        <x:v>0.001015382937653757</x:v>
      </x:c>
      <x:c r="Q1177" s="10" t="n">
        <x:v>0.0003214983315474824</x:v>
      </x:c>
      <x:c r="R1177" s="10" t="n">
        <x:f>O1177-P1177-Q1177</x:f>
        <x:v>0.029428994038312496</x:v>
      </x:c>
      <x:c r="S1177" s="9" t="n">
        <x:f>V1176</x:f>
        <x:v>9692.451892845995</x:v>
      </x:c>
      <x:c r="T1177" s="9" t="n">
        <x:f>S1177/(1+'回测计划'!$B$33)</x:f>
        <x:v>9687.608088801595</x:v>
      </x:c>
      <x:c r="U1177" s="9" t="n">
        <x:f>T1177*R1177</x:f>
        <x:v>285.09656069085</x:v>
      </x:c>
      <x:c r="V1177" s="9" t="n">
        <x:f>S1177+U1177</x:f>
        <x:v>9977.548453536845</x:v>
      </x:c>
      <x:c r="W1177" s="2" t="n">
        <x:f>IF(N1177&gt;0,1,0)</x:f>
        <x:v>1</x:v>
      </x:c>
      <x:c r="X1177" s="2" t="n">
        <x:f>IF(U1177&gt;0,1,0)</x:f>
        <x:v>1</x:v>
      </x:c>
      <x:c r="Y1177" s="9" t="n">
        <x:f>MAX(U1177,0)</x:f>
        <x:v>285.09656069085</x:v>
      </x:c>
      <x:c r="Z1177" s="9" t="n">
        <x:f>-MIN(U1177,0)</x:f>
        <x:v>0</x:v>
      </x:c>
    </x:row>
    <x:row r="1178" ht="23" customHeight="1">
      <x:c r="A1178" s="2" t="str">
        <x:v>4H-MOM-全期</x:v>
      </x:c>
      <x:c r="B1178" s="2" t="str">
        <x:v>4H</x:v>
      </x:c>
      <x:c r="C1178" s="2" t="str">
        <x:v>Momentum</x:v>
      </x:c>
      <x:c r="D1178" s="2" t="str">
        <x:v>全期</x:v>
      </x:c>
      <x:c r="E1178" s="2" t="n">
        <x:v>189</x:v>
      </x:c>
      <x:c r="F1178" s="2" t="str">
        <x:v>多</x:v>
      </x:c>
      <x:c r="G1178" s="11" t="n">
        <x:v>46014.166666666664</x:v>
      </x:c>
      <x:c r="H1178" s="11" t="n">
        <x:v>46014.333333333336</x:v>
      </x:c>
      <x:c r="I1178" s="11" t="n">
        <x:v>46015.99998842592</x:v>
      </x:c>
      <x:c r="J1178" s="9" t="n">
        <x:v>88581.5</x:v>
      </x:c>
      <x:c r="K1178" s="9" t="n">
        <x:v>87012</x:v>
      </x:c>
      <x:c r="L1178" s="9" t="n">
        <x:v>88599.2163</x:v>
      </x:c>
      <x:c r="M1178" s="9" t="n">
        <x:v>86994.59760000001</x:v>
      </x:c>
      <x:c r="N1178" s="10" t="n">
        <x:f>IF(F1178="多",1,-1)*(K1178/J1178-1)</x:f>
        <x:v>-0.01771814656559212</x:v>
      </x:c>
      <x:c r="O1178" s="10" t="n">
        <x:f>IF(F1178="多",1,-1)*(M1178/L1178-1)</x:f>
        <x:v>-0.018110980740130955</x:v>
      </x:c>
      <x:c r="P1178" s="10" t="n">
        <x:v>0.0009909445096299345</x:v>
      </x:c>
      <x:c r="Q1178" s="10" t="n">
        <x:v>0.00025100212109959797</x:v>
      </x:c>
      <x:c r="R1178" s="10" t="n">
        <x:f>O1178-P1178-Q1178</x:f>
        <x:v>-0.01935292737086049</x:v>
      </x:c>
      <x:c r="S1178" s="9" t="n">
        <x:f>V1177</x:f>
        <x:v>9977.548453536845</x:v>
      </x:c>
      <x:c r="T1178" s="9" t="n">
        <x:f>S1178/(1+'回测计划'!$B$33)</x:f>
        <x:v>9972.56217245062</x:v>
      </x:c>
      <x:c r="U1178" s="9" t="n">
        <x:f>T1178*R1178</x:f>
        <x:v>-192.99827142482755</x:v>
      </x:c>
      <x:c r="V1178" s="9" t="n">
        <x:f>S1178+U1178</x:f>
        <x:v>9784.550182112018</x:v>
      </x:c>
      <x:c r="W1178" s="2" t="n">
        <x:f>IF(N1178&gt;0,1,0)</x:f>
        <x:v>0</x:v>
      </x:c>
      <x:c r="X1178" s="2" t="n">
        <x:f>IF(U1178&gt;0,1,0)</x:f>
        <x:v>0</x:v>
      </x:c>
      <x:c r="Y1178" s="9" t="n">
        <x:f>MAX(U1178,0)</x:f>
        <x:v>0</x:v>
      </x:c>
      <x:c r="Z1178" s="9" t="n">
        <x:f>-MIN(U1178,0)</x:f>
        <x:v>192.99827142482755</x:v>
      </x:c>
    </x:row>
    <x:row r="1179" ht="23" customHeight="1">
      <x:c r="A1179" s="2" t="str">
        <x:v>4H-MOM-全期</x:v>
      </x:c>
      <x:c r="B1179" s="2" t="str">
        <x:v>4H</x:v>
      </x:c>
      <x:c r="C1179" s="2" t="str">
        <x:v>Momentum</x:v>
      </x:c>
      <x:c r="D1179" s="2" t="str">
        <x:v>全期</x:v>
      </x:c>
      <x:c r="E1179" s="2" t="n">
        <x:v>190</x:v>
      </x:c>
      <x:c r="F1179" s="2" t="str">
        <x:v>多</x:v>
      </x:c>
      <x:c r="G1179" s="11" t="n">
        <x:v>46054.166666666664</x:v>
      </x:c>
      <x:c r="H1179" s="11" t="n">
        <x:v>46054.333333333336</x:v>
      </x:c>
      <x:c r="I1179" s="11" t="n">
        <x:v>46055.99998842592</x:v>
      </x:c>
      <x:c r="J1179" s="9" t="n">
        <x:v>78706.7</x:v>
      </x:c>
      <x:c r="K1179" s="9" t="n">
        <x:v>78800.6</x:v>
      </x:c>
      <x:c r="L1179" s="9" t="n">
        <x:v>78722.44133999999</x:v>
      </x:c>
      <x:c r="M1179" s="9" t="n">
        <x:v>78784.83988000001</x:v>
      </x:c>
      <x:c r="N1179" s="10" t="n">
        <x:f>IF(F1179="多",1,-1)*(K1179/J1179-1)</x:f>
        <x:v>0.0011930369333235102</x:v>
      </x:c>
      <x:c r="O1179" s="10" t="n">
        <x:f>IF(F1179="多",1,-1)*(M1179/L1179-1)</x:f>
        <x:v>0.0007926397979773903</x:v>
      </x:c>
      <x:c r="P1179" s="10" t="n">
        <x:v>0.0010003963198989888</x:v>
      </x:c>
      <x:c r="Q1179" s="10" t="n">
        <x:v>-0.000010608160394450035</x:v>
      </x:c>
      <x:c r="R1179" s="10" t="n">
        <x:f>O1179-P1179-Q1179</x:f>
        <x:v>-0.00019714836152714849</x:v>
      </x:c>
      <x:c r="S1179" s="9" t="n">
        <x:f>V1178</x:f>
        <x:v>9784.550182112018</x:v>
      </x:c>
      <x:c r="T1179" s="9" t="n">
        <x:f>S1179/(1+'回测计划'!$B$33)</x:f>
        <x:v>9779.66035193605</x:v>
      </x:c>
      <x:c r="U1179" s="9" t="n">
        <x:f>T1179*R1179</x:f>
        <x:v>-1.9280440146762088</x:v>
      </x:c>
      <x:c r="V1179" s="9" t="n">
        <x:f>S1179+U1179</x:f>
        <x:v>9782.622138097342</x:v>
      </x:c>
      <x:c r="W1179" s="2" t="n">
        <x:f>IF(N1179&gt;0,1,0)</x:f>
        <x:v>1</x:v>
      </x:c>
      <x:c r="X1179" s="2" t="n">
        <x:f>IF(U1179&gt;0,1,0)</x:f>
        <x:v>0</x:v>
      </x:c>
      <x:c r="Y1179" s="9" t="n">
        <x:f>MAX(U1179,0)</x:f>
        <x:v>0</x:v>
      </x:c>
      <x:c r="Z1179" s="9" t="n">
        <x:f>-MIN(U1179,0)</x:f>
        <x:v>1.9280440146762088</x:v>
      </x:c>
    </x:row>
    <x:row r="1180" ht="23" customHeight="1">
      <x:c r="A1180" s="2" t="str">
        <x:v>4H-MOM-全期</x:v>
      </x:c>
      <x:c r="B1180" s="2" t="str">
        <x:v>4H</x:v>
      </x:c>
      <x:c r="C1180" s="2" t="str">
        <x:v>Momentum</x:v>
      </x:c>
      <x:c r="D1180" s="2" t="str">
        <x:v>全期</x:v>
      </x:c>
      <x:c r="E1180" s="2" t="n">
        <x:v>191</x:v>
      </x:c>
      <x:c r="F1180" s="2" t="str">
        <x:v>多</x:v>
      </x:c>
      <x:c r="G1180" s="11" t="n">
        <x:v>46057.166666666664</x:v>
      </x:c>
      <x:c r="H1180" s="11" t="n">
        <x:v>46057.333333333336</x:v>
      </x:c>
      <x:c r="I1180" s="11" t="n">
        <x:v>46058.99998842592</x:v>
      </x:c>
      <x:c r="J1180" s="9" t="n">
        <x:v>75732.4</x:v>
      </x:c>
      <x:c r="K1180" s="9" t="n">
        <x:v>67451.9</x:v>
      </x:c>
      <x:c r="L1180" s="9" t="n">
        <x:v>75747.54647999999</x:v>
      </x:c>
      <x:c r="M1180" s="9" t="n">
        <x:v>67438.40961999999</x:v>
      </x:c>
      <x:c r="N1180" s="10" t="n">
        <x:f>IF(F1180="多",1,-1)*(K1180/J1180-1)</x:f>
        <x:v>-0.10933893551505036</x:v>
      </x:c>
      <x:c r="O1180" s="10" t="n">
        <x:f>IF(F1180="多",1,-1)*(M1180/L1180-1)</x:f>
        <x:v>-0.10969512870220688</x:v>
      </x:c>
      <x:c r="P1180" s="10" t="n">
        <x:v>0.0009451524356488965</x:v>
      </x:c>
      <x:c r="Q1180" s="10" t="n">
        <x:v>0.000173590286563527</x:v>
      </x:c>
      <x:c r="R1180" s="10" t="n">
        <x:f>O1180-P1180-Q1180</x:f>
        <x:v>-0.1108138714244193</x:v>
      </x:c>
      <x:c r="S1180" s="9" t="n">
        <x:f>V1179</x:f>
        <x:v>9782.622138097342</x:v>
      </x:c>
      <x:c r="T1180" s="9" t="n">
        <x:f>S1180/(1+'回测计划'!$B$33)</x:f>
        <x:v>9777.733271461611</x:v>
      </x:c>
      <x:c r="U1180" s="9" t="n">
        <x:f>T1180*R1180</x:f>
        <x:v>-1083.5084775660137</x:v>
      </x:c>
      <x:c r="V1180" s="9" t="n">
        <x:f>S1180+U1180</x:f>
        <x:v>8699.113660531328</x:v>
      </x:c>
      <x:c r="W1180" s="2" t="n">
        <x:f>IF(N1180&gt;0,1,0)</x:f>
        <x:v>0</x:v>
      </x:c>
      <x:c r="X1180" s="2" t="n">
        <x:f>IF(U1180&gt;0,1,0)</x:f>
        <x:v>0</x:v>
      </x:c>
      <x:c r="Y1180" s="9" t="n">
        <x:f>MAX(U1180,0)</x:f>
        <x:v>0</x:v>
      </x:c>
      <x:c r="Z1180" s="9" t="n">
        <x:f>-MIN(U1180,0)</x:f>
        <x:v>1083.5084775660137</x:v>
      </x:c>
    </x:row>
    <x:row r="1181" ht="23" customHeight="1">
      <x:c r="A1181" s="2" t="str">
        <x:v>4H-MOM-全期</x:v>
      </x:c>
      <x:c r="B1181" s="2" t="str">
        <x:v>4H</x:v>
      </x:c>
      <x:c r="C1181" s="2" t="str">
        <x:v>Momentum</x:v>
      </x:c>
      <x:c r="D1181" s="2" t="str">
        <x:v>全期</x:v>
      </x:c>
      <x:c r="E1181" s="2" t="n">
        <x:v>192</x:v>
      </x:c>
      <x:c r="F1181" s="2" t="str">
        <x:v>多</x:v>
      </x:c>
      <x:c r="G1181" s="11" t="n">
        <x:v>46066.166666666664</x:v>
      </x:c>
      <x:c r="H1181" s="11" t="n">
        <x:v>46066.333333333336</x:v>
      </x:c>
      <x:c r="I1181" s="11" t="n">
        <x:v>46067.99998842592</x:v>
      </x:c>
      <x:c r="J1181" s="9" t="n">
        <x:v>66243.2</x:v>
      </x:c>
      <x:c r="K1181" s="9" t="n">
        <x:v>69754.2</x:v>
      </x:c>
      <x:c r="L1181" s="9" t="n">
        <x:v>66256.44864</x:v>
      </x:c>
      <x:c r="M1181" s="9" t="n">
        <x:v>69740.24915999999</x:v>
      </x:c>
      <x:c r="N1181" s="10" t="n">
        <x:f>IF(F1181="多",1,-1)*(K1181/J1181-1)</x:f>
        <x:v>0.05300166658615524</x:v>
      </x:c>
      <x:c r="O1181" s="10" t="n">
        <x:f>IF(F1181="多",1,-1)*(M1181/L1181-1)</x:f>
        <x:v>0.05258055014280938</x:v>
      </x:c>
      <x:c r="P1181" s="10" t="n">
        <x:v>0.0010262902750714047</x:v>
      </x:c>
      <x:c r="Q1181" s="10" t="n">
        <x:v>0.0000988376083119221</x:v>
      </x:c>
      <x:c r="R1181" s="10" t="n">
        <x:f>O1181-P1181-Q1181</x:f>
        <x:v>0.05145542225942606</x:v>
      </x:c>
      <x:c r="S1181" s="9" t="n">
        <x:f>V1180</x:f>
        <x:v>8699.113660531328</x:v>
      </x:c>
      <x:c r="T1181" s="9" t="n">
        <x:f>S1181/(1+'回测计划'!$B$33)</x:f>
        <x:v>8694.766277392631</x:v>
      </x:c>
      <x:c r="U1181" s="9" t="n">
        <x:f>T1181*R1181</x:f>
        <x:v>447.39287025025584</x:v>
      </x:c>
      <x:c r="V1181" s="9" t="n">
        <x:f>S1181+U1181</x:f>
        <x:v>9146.506530781584</x:v>
      </x:c>
      <x:c r="W1181" s="2" t="n">
        <x:f>IF(N1181&gt;0,1,0)</x:f>
        <x:v>1</x:v>
      </x:c>
      <x:c r="X1181" s="2" t="n">
        <x:f>IF(U1181&gt;0,1,0)</x:f>
        <x:v>1</x:v>
      </x:c>
      <x:c r="Y1181" s="9" t="n">
        <x:f>MAX(U1181,0)</x:f>
        <x:v>447.39287025025584</x:v>
      </x:c>
      <x:c r="Z1181" s="9" t="n">
        <x:f>-MIN(U1181,0)</x:f>
        <x:v>0</x:v>
      </x:c>
    </x:row>
    <x:row r="1182" ht="23" customHeight="1">
      <x:c r="A1182" s="2" t="str">
        <x:v>4H-MOM-全期</x:v>
      </x:c>
      <x:c r="B1182" s="2" t="str">
        <x:v>4H</x:v>
      </x:c>
      <x:c r="C1182" s="2" t="str">
        <x:v>Momentum</x:v>
      </x:c>
      <x:c r="D1182" s="2" t="str">
        <x:v>全期</x:v>
      </x:c>
      <x:c r="E1182" s="2" t="n">
        <x:v>193</x:v>
      </x:c>
      <x:c r="F1182" s="2" t="str">
        <x:v>多</x:v>
      </x:c>
      <x:c r="G1182" s="11" t="n">
        <x:v>46071.00000000001</x:v>
      </x:c>
      <x:c r="H1182" s="11" t="n">
        <x:v>46071.166666666664</x:v>
      </x:c>
      <x:c r="I1182" s="11" t="n">
        <x:v>46072.833321759266</x:v>
      </x:c>
      <x:c r="J1182" s="9" t="n">
        <x:v>67766.9</x:v>
      </x:c>
      <x:c r="K1182" s="9" t="n">
        <x:v>66468.9</x:v>
      </x:c>
      <x:c r="L1182" s="9" t="n">
        <x:v>67780.45337999999</x:v>
      </x:c>
      <x:c r="M1182" s="9" t="n">
        <x:v>66455.60622</x:v>
      </x:c>
      <x:c r="N1182" s="10" t="n">
        <x:f>IF(F1182="多",1,-1)*(K1182/J1182-1)</x:f>
        <x:v>-0.019153893715073256</x:v>
      </x:c>
      <x:c r="O1182" s="10" t="n">
        <x:f>IF(F1182="多",1,-1)*(M1182/L1182-1)</x:f>
        <x:v>-0.019546153705588987</x:v>
      </x:c>
      <x:c r="P1182" s="10" t="n">
        <x:v>0.0009902269231472055</x:v>
      </x:c>
      <x:c r="Q1182" s="10" t="n">
        <x:v>0.00005385471437559646</x:v>
      </x:c>
      <x:c r="R1182" s="10" t="n">
        <x:f>O1182-P1182-Q1182</x:f>
        <x:v>-0.020590235343111787</x:v>
      </x:c>
      <x:c r="S1182" s="9" t="n">
        <x:f>V1181</x:f>
        <x:v>9146.506530781584</x:v>
      </x:c>
      <x:c r="T1182" s="9" t="n">
        <x:f>S1182/(1+'回测计划'!$B$33)</x:f>
        <x:v>9141.935563000085</x:v>
      </x:c>
      <x:c r="U1182" s="9" t="n">
        <x:f>T1182*R1182</x:f>
        <x:v>-188.2346047337349</x:v>
      </x:c>
      <x:c r="V1182" s="9" t="n">
        <x:f>S1182+U1182</x:f>
        <x:v>8958.27192604785</x:v>
      </x:c>
      <x:c r="W1182" s="2" t="n">
        <x:f>IF(N1182&gt;0,1,0)</x:f>
        <x:v>0</x:v>
      </x:c>
      <x:c r="X1182" s="2" t="n">
        <x:f>IF(U1182&gt;0,1,0)</x:f>
        <x:v>0</x:v>
      </x:c>
      <x:c r="Y1182" s="9" t="n">
        <x:f>MAX(U1182,0)</x:f>
        <x:v>0</x:v>
      </x:c>
      <x:c r="Z1182" s="9" t="n">
        <x:f>-MIN(U1182,0)</x:f>
        <x:v>188.2346047337349</x:v>
      </x:c>
    </x:row>
    <x:row r="1183" ht="23" customHeight="1">
      <x:c r="A1183" s="2" t="str">
        <x:v>4H-MOM-全期</x:v>
      </x:c>
      <x:c r="B1183" s="2" t="str">
        <x:v>4H</x:v>
      </x:c>
      <x:c r="C1183" s="2" t="str">
        <x:v>Momentum</x:v>
      </x:c>
      <x:c r="D1183" s="2" t="str">
        <x:v>全期</x:v>
      </x:c>
      <x:c r="E1183" s="2" t="n">
        <x:v>194</x:v>
      </x:c>
      <x:c r="F1183" s="2" t="str">
        <x:v>空</x:v>
      </x:c>
      <x:c r="G1183" s="11" t="n">
        <x:v>46086.166666666664</x:v>
      </x:c>
      <x:c r="H1183" s="11" t="n">
        <x:v>46086.333333333336</x:v>
      </x:c>
      <x:c r="I1183" s="11" t="n">
        <x:v>46087.99998842592</x:v>
      </x:c>
      <x:c r="J1183" s="9" t="n">
        <x:v>72641.4</x:v>
      </x:c>
      <x:c r="K1183" s="9" t="n">
        <x:v>68468.4</x:v>
      </x:c>
      <x:c r="L1183" s="9" t="n">
        <x:v>72626.87172</x:v>
      </x:c>
      <x:c r="M1183" s="9" t="n">
        <x:v>68482.09367999999</x:v>
      </x:c>
      <x:c r="N1183" s="10" t="n">
        <x:f>IF(F1183="多",1,-1)*(K1183/J1183-1)</x:f>
        <x:v>0.05744658004939329</x:v>
      </x:c>
      <x:c r="O1183" s="10" t="n">
        <x:f>IF(F1183="多",1,-1)*(M1183/L1183-1)</x:f>
        <x:v>0.05706948326205563</x:v>
      </x:c>
      <x:c r="P1183" s="10" t="n">
        <x:v>0.0009714652583689723</x:v>
      </x:c>
      <x:c r="Q1183" s="10" t="n">
        <x:v>-0.00003749512169259126</x:v>
      </x:c>
      <x:c r="R1183" s="10" t="n">
        <x:f>O1183-P1183-Q1183</x:f>
        <x:v>0.056135513125379254</x:v>
      </x:c>
      <x:c r="S1183" s="9" t="n">
        <x:f>V1182</x:f>
        <x:v>8958.27192604785</x:v>
      </x:c>
      <x:c r="T1183" s="9" t="n">
        <x:f>S1183/(1+'回测计划'!$B$33)</x:f>
        <x:v>8953.795028533583</x:v>
      </x:c>
      <x:c r="U1183" s="9" t="n">
        <x:f>T1183*R1183</x:f>
        <x:v>502.62587834620246</x:v>
      </x:c>
      <x:c r="V1183" s="9" t="n">
        <x:f>S1183+U1183</x:f>
        <x:v>9460.897804394051</x:v>
      </x:c>
      <x:c r="W1183" s="2" t="n">
        <x:f>IF(N1183&gt;0,1,0)</x:f>
        <x:v>1</x:v>
      </x:c>
      <x:c r="X1183" s="2" t="n">
        <x:f>IF(U1183&gt;0,1,0)</x:f>
        <x:v>1</x:v>
      </x:c>
      <x:c r="Y1183" s="9" t="n">
        <x:f>MAX(U1183,0)</x:f>
        <x:v>502.62587834620246</x:v>
      </x:c>
      <x:c r="Z1183" s="9" t="n">
        <x:f>-MIN(U1183,0)</x:f>
        <x:v>0</x:v>
      </x:c>
    </x:row>
    <x:row r="1184" ht="23" customHeight="1">
      <x:c r="A1184" s="2" t="str">
        <x:v>4H-MOM-全期</x:v>
      </x:c>
      <x:c r="B1184" s="2" t="str">
        <x:v>4H</x:v>
      </x:c>
      <x:c r="C1184" s="2" t="str">
        <x:v>Momentum</x:v>
      </x:c>
      <x:c r="D1184" s="2" t="str">
        <x:v>全期</x:v>
      </x:c>
      <x:c r="E1184" s="2" t="n">
        <x:v>195</x:v>
      </x:c>
      <x:c r="F1184" s="2" t="str">
        <x:v>空</x:v>
      </x:c>
      <x:c r="G1184" s="11" t="n">
        <x:v>46094.50000000001</x:v>
      </x:c>
      <x:c r="H1184" s="11" t="n">
        <x:v>46094.666666666664</x:v>
      </x:c>
      <x:c r="I1184" s="11" t="n">
        <x:v>46096.333321759266</x:v>
      </x:c>
      <x:c r="J1184" s="9" t="n">
        <x:v>71585.2</x:v>
      </x:c>
      <x:c r="K1184" s="9" t="n">
        <x:v>71174.4</x:v>
      </x:c>
      <x:c r="L1184" s="9" t="n">
        <x:v>71570.88296</x:v>
      </x:c>
      <x:c r="M1184" s="9" t="n">
        <x:v>71188.63488</x:v>
      </x:c>
      <x:c r="N1184" s="10" t="n">
        <x:f>IF(F1184="多",1,-1)*(K1184/J1184-1)</x:f>
        <x:v>0.0057386163620413155</x:v>
      </x:c>
      <x:c r="O1184" s="10" t="n">
        <x:f>IF(F1184="多",1,-1)*(M1184/L1184-1)</x:f>
        <x:v>0.005340832251764183</x:v>
      </x:c>
      <x:c r="P1184" s="10" t="n">
        <x:v>0.0009973295838741178</x:v>
      </x:c>
      <x:c r="Q1184" s="10" t="n">
        <x:v>0.000054658599226085124</x:v>
      </x:c>
      <x:c r="R1184" s="10" t="n">
        <x:f>O1184-P1184-Q1184</x:f>
        <x:v>0.00428884406866398</x:v>
      </x:c>
      <x:c r="S1184" s="9" t="n">
        <x:f>V1183</x:f>
        <x:v>9460.897804394051</x:v>
      </x:c>
      <x:c r="T1184" s="9" t="n">
        <x:f>S1184/(1+'回测计划'!$B$33)</x:f>
        <x:v>9456.169719534284</x:v>
      </x:c>
      <x:c r="U1184" s="9" t="n">
        <x:f>T1184*R1184</x:f>
        <x:v>40.55603741390454</x:v>
      </x:c>
      <x:c r="V1184" s="9" t="n">
        <x:f>S1184+U1184</x:f>
        <x:v>9501.453841807956</x:v>
      </x:c>
      <x:c r="W1184" s="2" t="n">
        <x:f>IF(N1184&gt;0,1,0)</x:f>
        <x:v>1</x:v>
      </x:c>
      <x:c r="X1184" s="2" t="n">
        <x:f>IF(U1184&gt;0,1,0)</x:f>
        <x:v>1</x:v>
      </x:c>
      <x:c r="Y1184" s="9" t="n">
        <x:f>MAX(U1184,0)</x:f>
        <x:v>40.55603741390454</x:v>
      </x:c>
      <x:c r="Z1184" s="9" t="n">
        <x:f>-MIN(U1184,0)</x:f>
        <x:v>0</x:v>
      </x:c>
    </x:row>
    <x:row r="1185" ht="23" customHeight="1">
      <x:c r="A1185" s="2" t="str">
        <x:v>4H-MOM-全期</x:v>
      </x:c>
      <x:c r="B1185" s="2" t="str">
        <x:v>4H</x:v>
      </x:c>
      <x:c r="C1185" s="2" t="str">
        <x:v>Momentum</x:v>
      </x:c>
      <x:c r="D1185" s="2" t="str">
        <x:v>全期</x:v>
      </x:c>
      <x:c r="E1185" s="2" t="n">
        <x:v>196</x:v>
      </x:c>
      <x:c r="F1185" s="2" t="str">
        <x:v>空</x:v>
      </x:c>
      <x:c r="G1185" s="11" t="n">
        <x:v>46097.50000000001</x:v>
      </x:c>
      <x:c r="H1185" s="11" t="n">
        <x:v>46097.666666666664</x:v>
      </x:c>
      <x:c r="I1185" s="11" t="n">
        <x:v>46099.333321759266</x:v>
      </x:c>
      <x:c r="J1185" s="9" t="n">
        <x:v>73427.8</x:v>
      </x:c>
      <x:c r="K1185" s="9" t="n">
        <x:v>73872.4</x:v>
      </x:c>
      <x:c r="L1185" s="9" t="n">
        <x:v>73413.11444</x:v>
      </x:c>
      <x:c r="M1185" s="9" t="n">
        <x:v>73887.17447999999</x:v>
      </x:c>
      <x:c r="N1185" s="10" t="n">
        <x:f>IF(F1185="多",1,-1)*(K1185/J1185-1)</x:f>
        <x:v>-0.006054927425307444</x:v>
      </x:c>
      <x:c r="O1185" s="10" t="n">
        <x:f>IF(F1185="多",1,-1)*(M1185/L1185-1)</x:f>
        <x:v>-0.0064574298967716715</x:v>
      </x:c>
      <x:c r="P1185" s="10" t="n">
        <x:v>0.0010032287149483858</x:v>
      </x:c>
      <x:c r="Q1185" s="10" t="n">
        <x:v>-0.00005596099430504889</x:v>
      </x:c>
      <x:c r="R1185" s="10" t="n">
        <x:f>O1185-P1185-Q1185</x:f>
        <x:v>-0.007404697617415008</x:v>
      </x:c>
      <x:c r="S1185" s="9" t="n">
        <x:f>V1184</x:f>
        <x:v>9501.453841807956</x:v>
      </x:c>
      <x:c r="T1185" s="9" t="n">
        <x:f>S1185/(1+'回测计划'!$B$33)</x:f>
        <x:v>9496.705489063424</x:v>
      </x:c>
      <x:c r="U1185" s="9" t="n">
        <x:f>T1185*R1185</x:f>
        <x:v>-70.32023250815996</x:v>
      </x:c>
      <x:c r="V1185" s="9" t="n">
        <x:f>S1185+U1185</x:f>
        <x:v>9431.133609299795</x:v>
      </x:c>
      <x:c r="W1185" s="2" t="n">
        <x:f>IF(N1185&gt;0,1,0)</x:f>
        <x:v>0</x:v>
      </x:c>
      <x:c r="X1185" s="2" t="n">
        <x:f>IF(U1185&gt;0,1,0)</x:f>
        <x:v>0</x:v>
      </x:c>
      <x:c r="Y1185" s="9" t="n">
        <x:f>MAX(U1185,0)</x:f>
        <x:v>0</x:v>
      </x:c>
      <x:c r="Z1185" s="9" t="n">
        <x:f>-MIN(U1185,0)</x:f>
        <x:v>70.32023250815996</x:v>
      </x:c>
    </x:row>
    <x:row r="1186" ht="23" customHeight="1">
      <x:c r="A1186" s="2" t="str">
        <x:v>4H-MOM-全期</x:v>
      </x:c>
      <x:c r="B1186" s="2" t="str">
        <x:v>4H</x:v>
      </x:c>
      <x:c r="C1186" s="2" t="str">
        <x:v>Momentum</x:v>
      </x:c>
      <x:c r="D1186" s="2" t="str">
        <x:v>全期</x:v>
      </x:c>
      <x:c r="E1186" s="2" t="n">
        <x:v>197</x:v>
      </x:c>
      <x:c r="F1186" s="2" t="str">
        <x:v>多</x:v>
      </x:c>
      <x:c r="G1186" s="11" t="n">
        <x:v>46103.333333333336</x:v>
      </x:c>
      <x:c r="H1186" s="11" t="n">
        <x:v>46103.50000000001</x:v>
      </x:c>
      <x:c r="I1186" s="11" t="n">
        <x:v>46105.166655092595</x:v>
      </x:c>
      <x:c r="J1186" s="9" t="n">
        <x:v>69307.1</x:v>
      </x:c>
      <x:c r="K1186" s="9" t="n">
        <x:v>70647.1</x:v>
      </x:c>
      <x:c r="L1186" s="9" t="n">
        <x:v>69320.96142</x:v>
      </x:c>
      <x:c r="M1186" s="9" t="n">
        <x:v>70632.97058000001</x:v>
      </x:c>
      <x:c r="N1186" s="10" t="n">
        <x:f>IF(F1186="多",1,-1)*(K1186/J1186-1)</x:f>
        <x:v>0.01933423848350313</x:v>
      </x:c>
      <x:c r="O1186" s="10" t="n">
        <x:f>IF(F1186="多",1,-1)*(M1186/L1186-1)</x:f>
        <x:v>0.018926586318542826</x:v>
      </x:c>
      <x:c r="P1186" s="10" t="n">
        <x:v>0.0010094632931592713</x:v>
      </x:c>
      <x:c r="Q1186" s="10" t="n">
        <x:v>-0.0001587774730893285</x:v>
      </x:c>
      <x:c r="R1186" s="10" t="n">
        <x:f>O1186-P1186-Q1186</x:f>
        <x:v>0.018075900498472883</x:v>
      </x:c>
      <x:c r="S1186" s="9" t="n">
        <x:f>V1185</x:f>
        <x:v>9431.133609299795</x:v>
      </x:c>
      <x:c r="T1186" s="9" t="n">
        <x:f>S1186/(1+'回测计划'!$B$33)</x:f>
        <x:v>9426.420399100245</x:v>
      </x:c>
      <x:c r="U1186" s="9" t="n">
        <x:f>T1186*R1186</x:f>
        <x:v>170.39103719091108</x:v>
      </x:c>
      <x:c r="V1186" s="9" t="n">
        <x:f>S1186+U1186</x:f>
        <x:v>9601.524646490707</x:v>
      </x:c>
      <x:c r="W1186" s="2" t="n">
        <x:f>IF(N1186&gt;0,1,0)</x:f>
        <x:v>1</x:v>
      </x:c>
      <x:c r="X1186" s="2" t="n">
        <x:f>IF(U1186&gt;0,1,0)</x:f>
        <x:v>1</x:v>
      </x:c>
      <x:c r="Y1186" s="9" t="n">
        <x:f>MAX(U1186,0)</x:f>
        <x:v>170.39103719091108</x:v>
      </x:c>
      <x:c r="Z1186" s="9" t="n">
        <x:f>-MIN(U1186,0)</x:f>
        <x:v>0</x:v>
      </x:c>
    </x:row>
    <x:row r="1187" ht="23" customHeight="1">
      <x:c r="A1187" s="2" t="str">
        <x:v>4H-MOM-全期</x:v>
      </x:c>
      <x:c r="B1187" s="2" t="str">
        <x:v>4H</x:v>
      </x:c>
      <x:c r="C1187" s="2" t="str">
        <x:v>Momentum</x:v>
      </x:c>
      <x:c r="D1187" s="2" t="str">
        <x:v>全期</x:v>
      </x:c>
      <x:c r="E1187" s="2" t="n">
        <x:v>198</x:v>
      </x:c>
      <x:c r="F1187" s="2" t="str">
        <x:v>多</x:v>
      </x:c>
      <x:c r="G1187" s="11" t="n">
        <x:v>46111.333333333336</x:v>
      </x:c>
      <x:c r="H1187" s="11" t="n">
        <x:v>46111.50000000001</x:v>
      </x:c>
      <x:c r="I1187" s="11" t="n">
        <x:v>46113.166655092595</x:v>
      </x:c>
      <x:c r="J1187" s="9" t="n">
        <x:v>67140</x:v>
      </x:c>
      <x:c r="K1187" s="9" t="n">
        <x:v>67803</x:v>
      </x:c>
      <x:c r="L1187" s="9" t="n">
        <x:v>67153.428</x:v>
      </x:c>
      <x:c r="M1187" s="9" t="n">
        <x:v>67789.4394</x:v>
      </x:c>
      <x:c r="N1187" s="10" t="n">
        <x:f>IF(F1187="多",1,-1)*(K1187/J1187-1)</x:f>
        <x:v>0.009874888293118778</x:v>
      </x:c>
      <x:c r="O1187" s="10" t="n">
        <x:f>IF(F1187="多",1,-1)*(M1187/L1187-1)</x:f>
        <x:v>0.009471019111638057</x:v>
      </x:c>
      <x:c r="P1187" s="10" t="n">
        <x:v>0.001004735509555819</x:v>
      </x:c>
      <x:c r="Q1187" s="10" t="n">
        <x:v>-0.000032972259820426</x:v>
      </x:c>
      <x:c r="R1187" s="10" t="n">
        <x:f>O1187-P1187-Q1187</x:f>
        <x:v>0.008499255861902665</x:v>
      </x:c>
      <x:c r="S1187" s="9" t="n">
        <x:f>V1186</x:f>
        <x:v>9601.524646490707</x:v>
      </x:c>
      <x:c r="T1187" s="9" t="n">
        <x:f>S1187/(1+'回测计划'!$B$33)</x:f>
        <x:v>9596.726283349033</x:v>
      </x:c>
      <x:c r="U1187" s="9" t="n">
        <x:f>T1187*R1187</x:f>
        <x:v>81.56503211882963</x:v>
      </x:c>
      <x:c r="V1187" s="9" t="n">
        <x:f>S1187+U1187</x:f>
        <x:v>9683.089678609536</x:v>
      </x:c>
      <x:c r="W1187" s="2" t="n">
        <x:f>IF(N1187&gt;0,1,0)</x:f>
        <x:v>1</x:v>
      </x:c>
      <x:c r="X1187" s="2" t="n">
        <x:f>IF(U1187&gt;0,1,0)</x:f>
        <x:v>1</x:v>
      </x:c>
      <x:c r="Y1187" s="9" t="n">
        <x:f>MAX(U1187,0)</x:f>
        <x:v>81.56503211882963</x:v>
      </x:c>
      <x:c r="Z1187" s="9" t="n">
        <x:f>-MIN(U1187,0)</x:f>
        <x:v>0</x:v>
      </x:c>
    </x:row>
    <x:row r="1188" ht="23" customHeight="1">
      <x:c r="A1188" s="2" t="str">
        <x:v>4H-MOM-全期</x:v>
      </x:c>
      <x:c r="B1188" s="2" t="str">
        <x:v>4H</x:v>
      </x:c>
      <x:c r="C1188" s="2" t="str">
        <x:v>Momentum</x:v>
      </x:c>
      <x:c r="D1188" s="2" t="str">
        <x:v>全期</x:v>
      </x:c>
      <x:c r="E1188" s="2" t="n">
        <x:v>199</x:v>
      </x:c>
      <x:c r="F1188" s="2" t="str">
        <x:v>空</x:v>
      </x:c>
      <x:c r="G1188" s="11" t="n">
        <x:v>46118.333333333336</x:v>
      </x:c>
      <x:c r="H1188" s="11" t="n">
        <x:v>46118.50000000001</x:v>
      </x:c>
      <x:c r="I1188" s="11" t="n">
        <x:v>46120.166655092595</x:v>
      </x:c>
      <x:c r="J1188" s="9" t="n">
        <x:v>69092.3</x:v>
      </x:c>
      <x:c r="K1188" s="9" t="n">
        <x:v>68975.9</x:v>
      </x:c>
      <x:c r="L1188" s="9" t="n">
        <x:v>69078.48154000001</x:v>
      </x:c>
      <x:c r="M1188" s="9" t="n">
        <x:v>68989.69518</x:v>
      </x:c>
      <x:c r="N1188" s="10" t="n">
        <x:f>IF(F1188="多",1,-1)*(K1188/J1188-1)</x:f>
        <x:v>0.0016847029263754587</x:v>
      </x:c>
      <x:c r="O1188" s="10" t="n">
        <x:f>IF(F1188="多",1,-1)*(M1188/L1188-1)</x:f>
        <x:v>0.0012852969263460468</x:v>
      </x:c>
      <x:c r="P1188" s="10" t="n">
        <x:v>0.000999357351536827</x:v>
      </x:c>
      <x:c r="Q1188" s="10" t="n">
        <x:v>-0.0001662883174814962</x:v>
      </x:c>
      <x:c r="R1188" s="10" t="n">
        <x:f>O1188-P1188-Q1188</x:f>
        <x:v>0.00045222789229071596</x:v>
      </x:c>
      <x:c r="S1188" s="9" t="n">
        <x:f>V1187</x:f>
        <x:v>9683.089678609536</x:v>
      </x:c>
      <x:c r="T1188" s="9" t="n">
        <x:f>S1188/(1+'回测计划'!$B$33)</x:f>
        <x:v>9678.250553332871</x:v>
      </x:c>
      <x:c r="U1188" s="9" t="n">
        <x:f>T1188*R1188</x:f>
        <x:v>4.37677484879518</x:v>
      </x:c>
      <x:c r="V1188" s="9" t="n">
        <x:f>S1188+U1188</x:f>
        <x:v>9687.466453458332</x:v>
      </x:c>
      <x:c r="W1188" s="2" t="n">
        <x:f>IF(N1188&gt;0,1,0)</x:f>
        <x:v>1</x:v>
      </x:c>
      <x:c r="X1188" s="2" t="n">
        <x:f>IF(U1188&gt;0,1,0)</x:f>
        <x:v>1</x:v>
      </x:c>
      <x:c r="Y1188" s="9" t="n">
        <x:f>MAX(U1188,0)</x:f>
        <x:v>4.37677484879518</x:v>
      </x:c>
      <x:c r="Z1188" s="9" t="n">
        <x:f>-MIN(U1188,0)</x:f>
        <x:v>0</x:v>
      </x:c>
    </x:row>
    <x:row r="1189" ht="23" customHeight="1">
      <x:c r="A1189" s="2" t="str">
        <x:v>4H-MOM-全期</x:v>
      </x:c>
      <x:c r="B1189" s="2" t="str">
        <x:v>4H</x:v>
      </x:c>
      <x:c r="C1189" s="2" t="str">
        <x:v>Momentum</x:v>
      </x:c>
      <x:c r="D1189" s="2" t="str">
        <x:v>全期</x:v>
      </x:c>
      <x:c r="E1189" s="2" t="n">
        <x:v>200</x:v>
      </x:c>
      <x:c r="F1189" s="2" t="str">
        <x:v>空</x:v>
      </x:c>
      <x:c r="G1189" s="11" t="n">
        <x:v>46124.166666666664</x:v>
      </x:c>
      <x:c r="H1189" s="11" t="n">
        <x:v>46124.333333333336</x:v>
      </x:c>
      <x:c r="I1189" s="11" t="n">
        <x:v>46125.99998842592</x:v>
      </x:c>
      <x:c r="J1189" s="9" t="n">
        <x:v>73013.4</x:v>
      </x:c>
      <x:c r="K1189" s="9" t="n">
        <x:v>71823.6</x:v>
      </x:c>
      <x:c r="L1189" s="9" t="n">
        <x:v>72998.79732</x:v>
      </x:c>
      <x:c r="M1189" s="9" t="n">
        <x:v>71837.96472</x:v>
      </x:c>
      <x:c r="N1189" s="10" t="n">
        <x:f>IF(F1189="多",1,-1)*(K1189/J1189-1)</x:f>
        <x:v>0.01629563888272545</x:v>
      </x:c>
      <x:c r="O1189" s="10" t="n">
        <x:f>IF(F1189="多",1,-1)*(M1189/L1189-1)</x:f>
        <x:v>0.015902078426187294</x:v>
      </x:c>
      <x:c r="P1189" s="10" t="n">
        <x:v>0.0009920489607869063</x:v>
      </x:c>
      <x:c r="Q1189" s="10" t="n">
        <x:v>0.00004349979527855632</x:v>
      </x:c>
      <x:c r="R1189" s="10" t="n">
        <x:f>O1189-P1189-Q1189</x:f>
        <x:v>0.014866529670121831</x:v>
      </x:c>
      <x:c r="S1189" s="9" t="n">
        <x:f>V1188</x:f>
        <x:v>9687.466453458332</x:v>
      </x:c>
      <x:c r="T1189" s="9" t="n">
        <x:f>S1189/(1+'回测计划'!$B$33)</x:f>
        <x:v>9682.625140887889</x:v>
      </x:c>
      <x:c r="U1189" s="9" t="n">
        <x:f>T1189*R1189</x:f>
        <x:v>143.94703394167738</x:v>
      </x:c>
      <x:c r="V1189" s="9" t="n">
        <x:f>S1189+U1189</x:f>
        <x:v>9831.413487400008</x:v>
      </x:c>
      <x:c r="W1189" s="2" t="n">
        <x:f>IF(N1189&gt;0,1,0)</x:f>
        <x:v>1</x:v>
      </x:c>
      <x:c r="X1189" s="2" t="n">
        <x:f>IF(U1189&gt;0,1,0)</x:f>
        <x:v>1</x:v>
      </x:c>
      <x:c r="Y1189" s="9" t="n">
        <x:f>MAX(U1189,0)</x:f>
        <x:v>143.94703394167738</x:v>
      </x:c>
      <x:c r="Z1189" s="9" t="n">
        <x:f>-MIN(U1189,0)</x:f>
        <x:v>0</x:v>
      </x:c>
    </x:row>
    <x:row r="1190" ht="23" customHeight="1">
      <x:c r="A1190" s="2" t="str">
        <x:v>4H-MOM-全期</x:v>
      </x:c>
      <x:c r="B1190" s="2" t="str">
        <x:v>4H</x:v>
      </x:c>
      <x:c r="C1190" s="2" t="str">
        <x:v>Momentum</x:v>
      </x:c>
      <x:c r="D1190" s="2" t="str">
        <x:v>全期</x:v>
      </x:c>
      <x:c r="E1190" s="2" t="n">
        <x:v>201</x:v>
      </x:c>
      <x:c r="F1190" s="2" t="str">
        <x:v>空</x:v>
      </x:c>
      <x:c r="G1190" s="11" t="n">
        <x:v>46129.166666666664</x:v>
      </x:c>
      <x:c r="H1190" s="11" t="n">
        <x:v>46129.333333333336</x:v>
      </x:c>
      <x:c r="I1190" s="11" t="n">
        <x:v>46130.99998842592</x:v>
      </x:c>
      <x:c r="J1190" s="9" t="n">
        <x:v>75106.8</x:v>
      </x:c>
      <x:c r="K1190" s="9" t="n">
        <x:v>76124.8</x:v>
      </x:c>
      <x:c r="L1190" s="9" t="n">
        <x:v>75091.77864</x:v>
      </x:c>
      <x:c r="M1190" s="9" t="n">
        <x:v>76140.02496</x:v>
      </x:c>
      <x:c r="N1190" s="10" t="n">
        <x:f>IF(F1190="多",1,-1)*(K1190/J1190-1)</x:f>
        <x:v>-0.013554032391208226</x:v>
      </x:c>
      <x:c r="O1190" s="10" t="n">
        <x:f>IF(F1190="多",1,-1)*(M1190/L1190-1)</x:f>
        <x:v>-0.013959535104707266</x:v>
      </x:c>
      <x:c r="P1190" s="10" t="n">
        <x:v>0.0010069797675523536</x:v>
      </x:c>
      <x:c r="Q1190" s="10" t="n">
        <x:v>0.00020657402726171765</x:v>
      </x:c>
      <x:c r="R1190" s="10" t="n">
        <x:f>O1190-P1190-Q1190</x:f>
        <x:v>-0.015173088899521337</x:v>
      </x:c>
      <x:c r="S1190" s="9" t="n">
        <x:f>V1189</x:f>
        <x:v>9831.413487400008</x:v>
      </x:c>
      <x:c r="T1190" s="9" t="n">
        <x:f>S1190/(1+'回测计划'!$B$33)</x:f>
        <x:v>9826.500237281369</x:v>
      </x:c>
      <x:c r="U1190" s="9" t="n">
        <x:f>T1190*R1190</x:f>
        <x:v>-149.09836167143771</x:v>
      </x:c>
      <x:c r="V1190" s="9" t="n">
        <x:f>S1190+U1190</x:f>
        <x:v>9682.31512572857</x:v>
      </x:c>
      <x:c r="W1190" s="2" t="n">
        <x:f>IF(N1190&gt;0,1,0)</x:f>
        <x:v>0</x:v>
      </x:c>
      <x:c r="X1190" s="2" t="n">
        <x:f>IF(U1190&gt;0,1,0)</x:f>
        <x:v>0</x:v>
      </x:c>
      <x:c r="Y1190" s="9" t="n">
        <x:f>MAX(U1190,0)</x:f>
        <x:v>0</x:v>
      </x:c>
      <x:c r="Z1190" s="9" t="n">
        <x:f>-MIN(U1190,0)</x:f>
        <x:v>149.09836167143771</x:v>
      </x:c>
    </x:row>
    <x:row r="1191" ht="23" customHeight="1">
      <x:c r="A1191" s="2" t="str">
        <x:v>4H-MOM-全期</x:v>
      </x:c>
      <x:c r="B1191" s="2" t="str">
        <x:v>4H</x:v>
      </x:c>
      <x:c r="C1191" s="2" t="str">
        <x:v>Momentum</x:v>
      </x:c>
      <x:c r="D1191" s="2" t="str">
        <x:v>全期</x:v>
      </x:c>
      <x:c r="E1191" s="2" t="n">
        <x:v>202</x:v>
      </x:c>
      <x:c r="F1191" s="2" t="str">
        <x:v>空</x:v>
      </x:c>
      <x:c r="G1191" s="11" t="n">
        <x:v>46145.00000000001</x:v>
      </x:c>
      <x:c r="H1191" s="11" t="n">
        <x:v>46145.166666666664</x:v>
      </x:c>
      <x:c r="I1191" s="11" t="n">
        <x:v>46146.833321759266</x:v>
      </x:c>
      <x:c r="J1191" s="9" t="n">
        <x:v>78444.1</x:v>
      </x:c>
      <x:c r="K1191" s="9" t="n">
        <x:v>78753.5</x:v>
      </x:c>
      <x:c r="L1191" s="9" t="n">
        <x:v>78428.41118000001</x:v>
      </x:c>
      <x:c r="M1191" s="9" t="n">
        <x:v>78769.2507</x:v>
      </x:c>
      <x:c r="N1191" s="10" t="n">
        <x:f>IF(F1191="多",1,-1)*(K1191/J1191-1)</x:f>
        <x:v>-0.00394420995332978</x:v>
      </x:c>
      <x:c r="O1191" s="10" t="n">
        <x:f>IF(F1191="多",1,-1)*(M1191/L1191-1)</x:f>
        <x:v>-0.004345867968914119</x:v>
      </x:c>
      <x:c r="P1191" s="10" t="n">
        <x:v>0.0010021729339844572</x:v>
      </x:c>
      <x:c r="Q1191" s="10" t="n">
        <x:v>-0.00005754402222578265</x:v>
      </x:c>
      <x:c r="R1191" s="10" t="n">
        <x:f>O1191-P1191-Q1191</x:f>
        <x:v>-0.005290496880672794</x:v>
      </x:c>
      <x:c r="S1191" s="9" t="n">
        <x:f>V1190</x:f>
        <x:v>9682.31512572857</x:v>
      </x:c>
      <x:c r="T1191" s="9" t="n">
        <x:f>S1191/(1+'回测计划'!$B$33)</x:f>
        <x:v>9677.476387534804</x:v>
      </x:c>
      <x:c r="U1191" s="9" t="n">
        <x:f>T1191*R1191</x:f>
        <x:v>-51.1986586410375</x:v>
      </x:c>
      <x:c r="V1191" s="9" t="n">
        <x:f>S1191+U1191</x:f>
        <x:v>9631.116467087533</x:v>
      </x:c>
      <x:c r="W1191" s="2" t="n">
        <x:f>IF(N1191&gt;0,1,0)</x:f>
        <x:v>0</x:v>
      </x:c>
      <x:c r="X1191" s="2" t="n">
        <x:f>IF(U1191&gt;0,1,0)</x:f>
        <x:v>0</x:v>
      </x:c>
      <x:c r="Y1191" s="9" t="n">
        <x:f>MAX(U1191,0)</x:f>
        <x:v>0</x:v>
      </x:c>
      <x:c r="Z1191" s="9" t="n">
        <x:f>-MIN(U1191,0)</x:f>
        <x:v>51.1986586410375</x:v>
      </x:c>
    </x:row>
    <x:row r="1192" ht="23" customHeight="1">
      <x:c r="A1192" s="2" t="str">
        <x:v>4H-MOM-全期</x:v>
      </x:c>
      <x:c r="B1192" s="2" t="str">
        <x:v>4H</x:v>
      </x:c>
      <x:c r="C1192" s="2" t="str">
        <x:v>Momentum</x:v>
      </x:c>
      <x:c r="D1192" s="2" t="str">
        <x:v>全期</x:v>
      </x:c>
      <x:c r="E1192" s="2" t="n">
        <x:v>203</x:v>
      </x:c>
      <x:c r="F1192" s="2" t="str">
        <x:v>空</x:v>
      </x:c>
      <x:c r="G1192" s="11" t="n">
        <x:v>46148.00000000001</x:v>
      </x:c>
      <x:c r="H1192" s="11" t="n">
        <x:v>46148.166666666664</x:v>
      </x:c>
      <x:c r="I1192" s="11" t="n">
        <x:v>46149.833321759266</x:v>
      </x:c>
      <x:c r="J1192" s="9" t="n">
        <x:v>81554.3</x:v>
      </x:c>
      <x:c r="K1192" s="9" t="n">
        <x:v>80827.9</x:v>
      </x:c>
      <x:c r="L1192" s="9" t="n">
        <x:v>81537.98914</x:v>
      </x:c>
      <x:c r="M1192" s="9" t="n">
        <x:v>80844.06558</x:v>
      </x:c>
      <x:c r="N1192" s="10" t="n">
        <x:f>IF(F1192="多",1,-1)*(K1192/J1192-1)</x:f>
        <x:v>0.00890694911243195</x:v>
      </x:c>
      <x:c r="O1192" s="10" t="n">
        <x:f>IF(F1192="多",1,-1)*(M1192/L1192-1)</x:f>
        <x:v>0.008510432588772154</x:v>
      </x:c>
      <x:c r="P1192" s="10" t="n">
        <x:v>0.0009957447837056139</x:v>
      </x:c>
      <x:c r="Q1192" s="10" t="n">
        <x:v>0.0002938397372940728</x:v>
      </x:c>
      <x:c r="R1192" s="10" t="n">
        <x:f>O1192-P1192-Q1192</x:f>
        <x:v>0.0072208480677724675</x:v>
      </x:c>
      <x:c r="S1192" s="9" t="n">
        <x:f>V1191</x:f>
        <x:v>9631.116467087533</x:v>
      </x:c>
      <x:c r="T1192" s="9" t="n">
        <x:f>S1192/(1+'回测计划'!$B$33)</x:f>
        <x:v>9626.30331542982</x:v>
      </x:c>
      <x:c r="U1192" s="9" t="n">
        <x:f>T1192*R1192</x:f>
        <x:v>69.5100736950131</x:v>
      </x:c>
      <x:c r="V1192" s="9" t="n">
        <x:f>S1192+U1192</x:f>
        <x:v>9700.626540782547</x:v>
      </x:c>
      <x:c r="W1192" s="2" t="n">
        <x:f>IF(N1192&gt;0,1,0)</x:f>
        <x:v>1</x:v>
      </x:c>
      <x:c r="X1192" s="2" t="n">
        <x:f>IF(U1192&gt;0,1,0)</x:f>
        <x:v>1</x:v>
      </x:c>
      <x:c r="Y1192" s="9" t="n">
        <x:f>MAX(U1192,0)</x:f>
        <x:v>69.5100736950131</x:v>
      </x:c>
      <x:c r="Z1192" s="9" t="n">
        <x:f>-MIN(U1192,0)</x:f>
        <x:v>0</x:v>
      </x:c>
    </x:row>
    <x:row r="1193" ht="23" customHeight="1">
      <x:c r="A1193" s="2" t="str">
        <x:v>4H-MOM-全期</x:v>
      </x:c>
      <x:c r="B1193" s="2" t="str">
        <x:v>4H</x:v>
      </x:c>
      <x:c r="C1193" s="2" t="str">
        <x:v>Momentum</x:v>
      </x:c>
      <x:c r="D1193" s="2" t="str">
        <x:v>全期</x:v>
      </x:c>
      <x:c r="E1193" s="2" t="n">
        <x:v>204</x:v>
      </x:c>
      <x:c r="F1193" s="2" t="str">
        <x:v>多</x:v>
      </x:c>
      <x:c r="G1193" s="11" t="n">
        <x:v>46156.00000000001</x:v>
      </x:c>
      <x:c r="H1193" s="11" t="n">
        <x:v>46156.166666666664</x:v>
      </x:c>
      <x:c r="I1193" s="11" t="n">
        <x:v>46157.833321759266</x:v>
      </x:c>
      <x:c r="J1193" s="9" t="n">
        <x:v>79604.8</x:v>
      </x:c>
      <x:c r="K1193" s="9" t="n">
        <x:v>80582.1</x:v>
      </x:c>
      <x:c r="L1193" s="9" t="n">
        <x:v>79620.72096</x:v>
      </x:c>
      <x:c r="M1193" s="9" t="n">
        <x:v>80565.98358000001</x:v>
      </x:c>
      <x:c r="N1193" s="10" t="n">
        <x:f>IF(F1193="多",1,-1)*(K1193/J1193-1)</x:f>
        <x:v>0.01227689787550501</x:v>
      </x:c>
      <x:c r="O1193" s="10" t="n">
        <x:f>IF(F1193="多",1,-1)*(M1193/L1193-1)</x:f>
        <x:v>0.011872068082313447</x:v>
      </x:c>
      <x:c r="P1193" s="10" t="n">
        <x:v>0.0010059360340411566</x:v>
      </x:c>
      <x:c r="Q1193" s="10" t="n">
        <x:v>0.000047847528394012414</x:v>
      </x:c>
      <x:c r="R1193" s="10" t="n">
        <x:f>O1193-P1193-Q1193</x:f>
        <x:v>0.010818284519878279</x:v>
      </x:c>
      <x:c r="S1193" s="9" t="n">
        <x:f>V1192</x:f>
        <x:v>9700.626540782547</x:v>
      </x:c>
      <x:c r="T1193" s="9" t="n">
        <x:f>S1193/(1+'回测计划'!$B$33)</x:f>
        <x:v>9695.77865145682</x:v>
      </x:c>
      <x:c r="U1193" s="9" t="n">
        <x:f>T1193*R1193</x:f>
        <x:v>104.89169209322161</x:v>
      </x:c>
      <x:c r="V1193" s="9" t="n">
        <x:f>S1193+U1193</x:f>
        <x:v>9805.51823287577</x:v>
      </x:c>
      <x:c r="W1193" s="2" t="n">
        <x:f>IF(N1193&gt;0,1,0)</x:f>
        <x:v>1</x:v>
      </x:c>
      <x:c r="X1193" s="2" t="n">
        <x:f>IF(U1193&gt;0,1,0)</x:f>
        <x:v>1</x:v>
      </x:c>
      <x:c r="Y1193" s="9" t="n">
        <x:f>MAX(U1193,0)</x:f>
        <x:v>104.89169209322161</x:v>
      </x:c>
      <x:c r="Z1193" s="9" t="n">
        <x:f>-MIN(U1193,0)</x:f>
        <x:v>0</x:v>
      </x:c>
    </x:row>
    <x:row r="1194" ht="23" customHeight="1">
      <x:c r="A1194" s="2" t="str">
        <x:v>4H-MOM-全期</x:v>
      </x:c>
      <x:c r="B1194" s="2" t="str">
        <x:v>4H</x:v>
      </x:c>
      <x:c r="C1194" s="2" t="str">
        <x:v>Momentum</x:v>
      </x:c>
      <x:c r="D1194" s="2" t="str">
        <x:v>全期</x:v>
      </x:c>
      <x:c r="E1194" s="2" t="n">
        <x:v>205</x:v>
      </x:c>
      <x:c r="F1194" s="2" t="str">
        <x:v>多</x:v>
      </x:c>
      <x:c r="G1194" s="11" t="n">
        <x:v>46175.00000000001</x:v>
      </x:c>
      <x:c r="H1194" s="11" t="n">
        <x:v>46175.166666666664</x:v>
      </x:c>
      <x:c r="I1194" s="11" t="n">
        <x:v>46176.833321759266</x:v>
      </x:c>
      <x:c r="J1194" s="9" t="n">
        <x:v>71571</x:v>
      </x:c>
      <x:c r="K1194" s="9" t="n">
        <x:v>67040.1</x:v>
      </x:c>
      <x:c r="L1194" s="9" t="n">
        <x:v>71585.3142</x:v>
      </x:c>
      <x:c r="M1194" s="9" t="n">
        <x:v>67026.69198</x:v>
      </x:c>
      <x:c r="N1194" s="10" t="n">
        <x:f>IF(F1194="多",1,-1)*(K1194/J1194-1)</x:f>
        <x:v>-0.06330636710399451</x:v>
      </x:c>
      <x:c r="O1194" s="10" t="n">
        <x:f>IF(F1194="多",1,-1)*(M1194/L1194-1)</x:f>
        <x:v>-0.06368096963664638</x:v>
      </x:c>
      <x:c r="P1194" s="10" t="n">
        <x:v>0.0009681595151816768</x:v>
      </x:c>
      <x:c r="Q1194" s="10" t="n">
        <x:v>0.00035267058925282906</x:v>
      </x:c>
      <x:c r="R1194" s="10" t="n">
        <x:f>O1194-P1194-Q1194</x:f>
        <x:v>-0.06500179974108088</x:v>
      </x:c>
      <x:c r="S1194" s="9" t="n">
        <x:f>V1193</x:f>
        <x:v>9805.51823287577</x:v>
      </x:c>
      <x:c r="T1194" s="9" t="n">
        <x:f>S1194/(1+'回测计划'!$B$33)</x:f>
        <x:v>9800.617923913813</x:v>
      </x:c>
      <x:c r="U1194" s="9" t="n">
        <x:f>T1194*R1194</x:f>
        <x:v>-637.0578036290934</x:v>
      </x:c>
      <x:c r="V1194" s="9" t="n">
        <x:f>S1194+U1194</x:f>
        <x:v>9168.460429246676</x:v>
      </x:c>
      <x:c r="W1194" s="2" t="n">
        <x:f>IF(N1194&gt;0,1,0)</x:f>
        <x:v>0</x:v>
      </x:c>
      <x:c r="X1194" s="2" t="n">
        <x:f>IF(U1194&gt;0,1,0)</x:f>
        <x:v>0</x:v>
      </x:c>
      <x:c r="Y1194" s="9" t="n">
        <x:f>MAX(U1194,0)</x:f>
        <x:v>0</x:v>
      </x:c>
      <x:c r="Z1194" s="9" t="n">
        <x:f>-MIN(U1194,0)</x:f>
        <x:v>637.0578036290934</x:v>
      </x:c>
    </x:row>
    <x:row r="1195" ht="23" customHeight="1">
      <x:c r="A1195" s="2" t="str">
        <x:v>4H-MOM-全期</x:v>
      </x:c>
      <x:c r="B1195" s="2" t="str">
        <x:v>4H</x:v>
      </x:c>
      <x:c r="C1195" s="2" t="str">
        <x:v>Momentum</x:v>
      </x:c>
      <x:c r="D1195" s="2" t="str">
        <x:v>全期</x:v>
      </x:c>
      <x:c r="E1195" s="2" t="n">
        <x:v>206</x:v>
      </x:c>
      <x:c r="F1195" s="2" t="str">
        <x:v>空</x:v>
      </x:c>
      <x:c r="G1195" s="11" t="n">
        <x:v>46189.00000000001</x:v>
      </x:c>
      <x:c r="H1195" s="11" t="n">
        <x:v>46189.166666666664</x:v>
      </x:c>
      <x:c r="I1195" s="11" t="n">
        <x:v>46190.833321759266</x:v>
      </x:c>
      <x:c r="J1195" s="9" t="n">
        <x:v>66579.1</x:v>
      </x:c>
      <x:c r="K1195" s="9" t="n">
        <x:v>64774.5</x:v>
      </x:c>
      <x:c r="L1195" s="9" t="n">
        <x:v>66565.78418</x:v>
      </x:c>
      <x:c r="M1195" s="9" t="n">
        <x:v>64787.4549</x:v>
      </x:c>
      <x:c r="N1195" s="10" t="n">
        <x:f>IF(F1195="多",1,-1)*(K1195/J1195-1)</x:f>
        <x:v>0.02710460189458863</x:v>
      </x:c>
      <x:c r="O1195" s="10" t="n">
        <x:f>IF(F1195="多",1,-1)*(M1195/L1195-1)</x:f>
        <x:v>0.02671536588814516</x:v>
      </x:c>
      <x:c r="P1195" s="10" t="n">
        <x:v>0.0009866423170559273</x:v>
      </x:c>
      <x:c r="Q1195" s="10" t="n">
        <x:v>0.0000593788732610471</x:v>
      </x:c>
      <x:c r="R1195" s="10" t="n">
        <x:f>O1195-P1195-Q1195</x:f>
        <x:v>0.025669344697828188</x:v>
      </x:c>
      <x:c r="S1195" s="9" t="n">
        <x:f>V1194</x:f>
        <x:v>9168.460429246676</x:v>
      </x:c>
      <x:c r="T1195" s="9" t="n">
        <x:f>S1195/(1+'回测计划'!$B$33)</x:f>
        <x:v>9163.878490001674</x:v>
      </x:c>
      <x:c r="U1195" s="9" t="n">
        <x:f>T1195*R1195</x:f>
        <x:v>235.23075572886626</x:v>
      </x:c>
      <x:c r="V1195" s="9" t="n">
        <x:f>S1195+U1195</x:f>
        <x:v>9403.691184975542</x:v>
      </x:c>
      <x:c r="W1195" s="2" t="n">
        <x:f>IF(N1195&gt;0,1,0)</x:f>
        <x:v>1</x:v>
      </x:c>
      <x:c r="X1195" s="2" t="n">
        <x:f>IF(U1195&gt;0,1,0)</x:f>
        <x:v>1</x:v>
      </x:c>
      <x:c r="Y1195" s="9" t="n">
        <x:f>MAX(U1195,0)</x:f>
        <x:v>235.23075572886626</x:v>
      </x:c>
      <x:c r="Z1195" s="9" t="n">
        <x:f>-MIN(U1195,0)</x:f>
        <x:v>0</x:v>
      </x:c>
    </x:row>
    <x:row r="1196" ht="23" customHeight="1">
      <x:c r="A1196" s="2" t="str">
        <x:v>4H-MOM-全期</x:v>
      </x:c>
      <x:c r="B1196" s="2" t="str">
        <x:v>4H</x:v>
      </x:c>
      <x:c r="C1196" s="2" t="str">
        <x:v>Momentum</x:v>
      </x:c>
      <x:c r="D1196" s="2" t="str">
        <x:v>全期</x:v>
      </x:c>
      <x:c r="E1196" s="2" t="n">
        <x:v>207</x:v>
      </x:c>
      <x:c r="F1196" s="2" t="str">
        <x:v>空</x:v>
      </x:c>
      <x:c r="G1196" s="11" t="n">
        <x:v>46195.833333333336</x:v>
      </x:c>
      <x:c r="H1196" s="11" t="n">
        <x:v>46196.00000000001</x:v>
      </x:c>
      <x:c r="I1196" s="11" t="n">
        <x:v>46197.666655092595</x:v>
      </x:c>
      <x:c r="J1196" s="9" t="n">
        <x:v>64808</x:v>
      </x:c>
      <x:c r="K1196" s="9" t="n">
        <x:v>62630.3</x:v>
      </x:c>
      <x:c r="L1196" s="9" t="n">
        <x:v>64795.038400000005</x:v>
      </x:c>
      <x:c r="M1196" s="9" t="n">
        <x:v>62642.82606</x:v>
      </x:c>
      <x:c r="N1196" s="10" t="n">
        <x:f>IF(F1196="多",1,-1)*(K1196/J1196-1)</x:f>
        <x:v>0.03360233304530302</x:v>
      </x:c>
      <x:c r="O1196" s="10" t="n">
        <x:f>IF(F1196="多",1,-1)*(M1196/L1196-1)</x:f>
        <x:v>0.033215696651242466</x:v>
      </x:c>
      <x:c r="P1196" s="10" t="n">
        <x:v>0.0009833921516743788</x:v>
      </x:c>
      <x:c r="Q1196" s="10" t="n">
        <x:v>-0.0001067348162671559</x:v>
      </x:c>
      <x:c r="R1196" s="10" t="n">
        <x:f>O1196-P1196-Q1196</x:f>
        <x:v>0.03233903931583524</x:v>
      </x:c>
      <x:c r="S1196" s="9" t="n">
        <x:f>V1195</x:f>
        <x:v>9403.691184975542</x:v>
      </x:c>
      <x:c r="T1196" s="9" t="n">
        <x:f>S1196/(1+'回测计划'!$B$33)</x:f>
        <x:v>9398.991689130977</x:v>
      </x:c>
      <x:c r="U1196" s="9" t="n">
        <x:f>T1196*R1196</x:f>
        <x:v>303.95436176401535</x:v>
      </x:c>
      <x:c r="V1196" s="9" t="n">
        <x:f>S1196+U1196</x:f>
        <x:v>9707.645546739557</x:v>
      </x:c>
      <x:c r="W1196" s="2" t="n">
        <x:f>IF(N1196&gt;0,1,0)</x:f>
        <x:v>1</x:v>
      </x:c>
      <x:c r="X1196" s="2" t="n">
        <x:f>IF(U1196&gt;0,1,0)</x:f>
        <x:v>1</x:v>
      </x:c>
      <x:c r="Y1196" s="9" t="n">
        <x:f>MAX(U1196,0)</x:f>
        <x:v>303.95436176401535</x:v>
      </x:c>
      <x:c r="Z1196" s="9" t="n">
        <x:f>-MIN(U1196,0)</x:f>
        <x:v>0</x:v>
      </x:c>
    </x:row>
    <x:row r="1197" ht="23" customHeight="1">
      <x:c r="A1197" s="2" t="str">
        <x:v>4H-MOM-全期</x:v>
      </x:c>
      <x:c r="B1197" s="2" t="str">
        <x:v>4H</x:v>
      </x:c>
      <x:c r="C1197" s="2" t="str">
        <x:v>Momentum</x:v>
      </x:c>
      <x:c r="D1197" s="2" t="str">
        <x:v>全期</x:v>
      </x:c>
      <x:c r="E1197" s="2" t="n">
        <x:v>208</x:v>
      </x:c>
      <x:c r="F1197" s="2" t="str">
        <x:v>多</x:v>
      </x:c>
      <x:c r="G1197" s="11" t="n">
        <x:v>46204.00000000001</x:v>
      </x:c>
      <x:c r="H1197" s="11" t="n">
        <x:v>46204.166666666664</x:v>
      </x:c>
      <x:c r="I1197" s="11" t="n">
        <x:v>46205.833321759266</x:v>
      </x:c>
      <x:c r="J1197" s="9" t="n">
        <x:v>58794</x:v>
      </x:c>
      <x:c r="K1197" s="9" t="n">
        <x:v>61329.1</x:v>
      </x:c>
      <x:c r="L1197" s="9" t="n">
        <x:v>58805.758799999996</x:v>
      </x:c>
      <x:c r="M1197" s="9" t="n">
        <x:v>61316.83418</x:v>
      </x:c>
      <x:c r="N1197" s="10" t="n">
        <x:f>IF(F1197="多",1,-1)*(K1197/J1197-1)</x:f>
        <x:v>0.04311834540939552</x:v>
      </x:c>
      <x:c r="O1197" s="10" t="n">
        <x:f>IF(F1197="多",1,-1)*(M1197/L1197-1)</x:f>
        <x:v>0.04270118150401281</x:v>
      </x:c>
      <x:c r="P1197" s="10" t="n">
        <x:v>0.0010213505907520064</x:v>
      </x:c>
      <x:c r="Q1197" s="10" t="n">
        <x:v>0.0002811442258662032</x:v>
      </x:c>
      <x:c r="R1197" s="10" t="n">
        <x:f>O1197-P1197-Q1197</x:f>
        <x:v>0.0413986866873946</x:v>
      </x:c>
      <x:c r="S1197" s="9" t="n">
        <x:f>V1196</x:f>
        <x:v>9707.645546739557</x:v>
      </x:c>
      <x:c r="T1197" s="9" t="n">
        <x:f>S1197/(1+'回测计划'!$B$33)</x:f>
        <x:v>9702.794149664725</x:v>
      </x:c>
      <x:c r="U1197" s="9" t="n">
        <x:f>T1197*R1197</x:f>
        <x:v>401.6829349942552</x:v>
      </x:c>
      <x:c r="V1197" s="9" t="n">
        <x:f>S1197+U1197</x:f>
        <x:v>10109.328481733812</x:v>
      </x:c>
      <x:c r="W1197" s="2" t="n">
        <x:f>IF(N1197&gt;0,1,0)</x:f>
        <x:v>1</x:v>
      </x:c>
      <x:c r="X1197" s="2" t="n">
        <x:f>IF(U1197&gt;0,1,0)</x:f>
        <x:v>1</x:v>
      </x:c>
      <x:c r="Y1197" s="9" t="n">
        <x:f>MAX(U1197,0)</x:f>
        <x:v>401.6829349942552</x:v>
      </x:c>
      <x:c r="Z1197" s="9" t="n">
        <x:f>-MIN(U1197,0)</x:f>
        <x:v>0</x:v>
      </x:c>
    </x:row>
    <x:row r="1198" ht="23" customHeight="1">
      <x:c r="A1198" s="2" t="str">
        <x:v>4H-MOM-全期</x:v>
      </x:c>
      <x:c r="B1198" s="2" t="str">
        <x:v>4H</x:v>
      </x:c>
      <x:c r="C1198" s="2" t="str">
        <x:v>Momentum</x:v>
      </x:c>
      <x:c r="D1198" s="2" t="str">
        <x:v>全期</x:v>
      </x:c>
      <x:c r="E1198" s="2" t="n">
        <x:v>209</x:v>
      </x:c>
      <x:c r="F1198" s="2" t="str">
        <x:v>空</x:v>
      </x:c>
      <x:c r="G1198" s="11" t="n">
        <x:v>46209.333333333336</x:v>
      </x:c>
      <x:c r="H1198" s="11" t="n">
        <x:v>46209.50000000001</x:v>
      </x:c>
      <x:c r="I1198" s="11" t="n">
        <x:v>46211.166655092595</x:v>
      </x:c>
      <x:c r="J1198" s="9" t="n">
        <x:v>63272.9</x:v>
      </x:c>
      <x:c r="K1198" s="9" t="n">
        <x:v>63794.9</x:v>
      </x:c>
      <x:c r="L1198" s="9" t="n">
        <x:v>63260.24542</x:v>
      </x:c>
      <x:c r="M1198" s="9" t="n">
        <x:v>63807.65898</x:v>
      </x:c>
      <x:c r="N1198" s="10" t="n">
        <x:f>IF(F1198="多",1,-1)*(K1198/J1198-1)</x:f>
        <x:v>-0.008249977478509862</x:v>
      </x:c>
      <x:c r="O1198" s="10" t="n">
        <x:f>IF(F1198="多",1,-1)*(M1198/L1198-1)</x:f>
        <x:v>-0.008653358145634504</x:v>
      </x:c>
      <x:c r="P1198" s="10" t="n">
        <x:v>0.0010043266790728173</x:v>
      </x:c>
      <x:c r="Q1198" s="10" t="n">
        <x:v>-0.0003893227017297859</x:v>
      </x:c>
      <x:c r="R1198" s="10" t="n">
        <x:f>O1198-P1198-Q1198</x:f>
        <x:v>-0.009268362122977535</x:v>
      </x:c>
      <x:c r="S1198" s="9" t="n">
        <x:f>V1197</x:f>
        <x:v>10109.328481733812</x:v>
      </x:c>
      <x:c r="T1198" s="9" t="n">
        <x:f>S1198/(1+'回测计划'!$B$33)</x:f>
        <x:v>10104.27634356203</x:v>
      </x:c>
      <x:c r="U1198" s="9" t="n">
        <x:f>T1198*R1198</x:f>
        <x:v>-93.65009214276827</x:v>
      </x:c>
      <x:c r="V1198" s="9" t="n">
        <x:f>S1198+U1198</x:f>
        <x:v>10015.678389591043</x:v>
      </x:c>
      <x:c r="W1198" s="2" t="n">
        <x:f>IF(N1198&gt;0,1,0)</x:f>
        <x:v>0</x:v>
      </x:c>
      <x:c r="X1198" s="2" t="n">
        <x:f>IF(U1198&gt;0,1,0)</x:f>
        <x:v>0</x:v>
      </x:c>
      <x:c r="Y1198" s="9" t="n">
        <x:f>MAX(U1198,0)</x:f>
        <x:v>0</x:v>
      </x:c>
      <x:c r="Z1198" s="9" t="n">
        <x:f>-MIN(U1198,0)</x:f>
        <x:v>93.65009214276827</x:v>
      </x:c>
    </x:row>
    <x:row r="1199" ht="23" customHeight="1">
      <x:c r="A1199" s="2" t="str">
        <x:v>4H-MOM-全期</x:v>
      </x:c>
      <x:c r="B1199" s="2" t="str">
        <x:v>4H</x:v>
      </x:c>
      <x:c r="C1199" s="2" t="str">
        <x:v>Momentum</x:v>
      </x:c>
      <x:c r="D1199" s="2" t="str">
        <x:v>全期</x:v>
      </x:c>
      <x:c r="E1199" s="2" t="n">
        <x:v>210</x:v>
      </x:c>
      <x:c r="F1199" s="2" t="str">
        <x:v>空</x:v>
      </x:c>
      <x:c r="G1199" s="11" t="n">
        <x:v>46218.00000000001</x:v>
      </x:c>
      <x:c r="H1199" s="11" t="n">
        <x:v>46218.166666666664</x:v>
      </x:c>
      <x:c r="I1199" s="11" t="n">
        <x:v>46219.833321759266</x:v>
      </x:c>
      <x:c r="J1199" s="9" t="n">
        <x:v>64543.1</x:v>
      </x:c>
      <x:c r="K1199" s="9" t="n">
        <x:v>64226.6</x:v>
      </x:c>
      <x:c r="L1199" s="9" t="n">
        <x:v>64530.19138</x:v>
      </x:c>
      <x:c r="M1199" s="9" t="n">
        <x:v>64239.44532</x:v>
      </x:c>
      <x:c r="N1199" s="10" t="n">
        <x:f>IF(F1199="多",1,-1)*(K1199/J1199-1)</x:f>
        <x:v>0.004903700008211609</x:v>
      </x:c>
      <x:c r="O1199" s="10" t="n">
        <x:f>IF(F1199="多",1,-1)*(M1199/L1199-1)</x:f>
        <x:v>0.00450558186458605</x:v>
      </x:c>
      <x:c r="P1199" s="10" t="n">
        <x:v>0.000997747209067707</x:v>
      </x:c>
      <x:c r="Q1199" s="10" t="n">
        <x:v>-0.0003457109797955715</x:v>
      </x:c>
      <x:c r="R1199" s="10" t="n">
        <x:f>O1199-P1199-Q1199</x:f>
        <x:v>0.0038535456353139146</x:v>
      </x:c>
      <x:c r="S1199" s="9" t="n">
        <x:f>V1198</x:f>
        <x:v>10015.678389591043</x:v>
      </x:c>
      <x:c r="T1199" s="9" t="n">
        <x:f>S1199/(1+'回测计划'!$B$33)</x:f>
        <x:v>10010.67305306451</x:v>
      </x:c>
      <x:c r="U1199" s="9" t="n">
        <x:f>T1199*R1199</x:f>
        <x:v>38.57658545019137</x:v>
      </x:c>
      <x:c r="V1199" s="9" t="n">
        <x:f>S1199+U1199</x:f>
        <x:v>10054.254975041235</x:v>
      </x:c>
      <x:c r="W1199" s="2" t="n">
        <x:f>IF(N1199&gt;0,1,0)</x:f>
        <x:v>1</x:v>
      </x:c>
      <x:c r="X1199" s="2" t="n">
        <x:f>IF(U1199&gt;0,1,0)</x:f>
        <x:v>1</x:v>
      </x:c>
      <x:c r="Y1199" s="9" t="n">
        <x:f>MAX(U1199,0)</x:f>
        <x:v>38.57658545019137</x:v>
      </x:c>
      <x:c r="Z1199" s="9" t="n">
        <x:f>-MIN(U1199,0)</x:f>
        <x:v>0</x:v>
      </x:c>
    </x:row>
    <x:row r="1200" ht="23" customHeight="1">
      <x:c r="A1200" s="2" t="str">
        <x:v>4H-MOM-全期</x:v>
      </x:c>
      <x:c r="B1200" s="2" t="str">
        <x:v>4H</x:v>
      </x:c>
      <x:c r="C1200" s="2" t="str">
        <x:v>Momentum</x:v>
      </x:c>
      <x:c r="D1200" s="2" t="str">
        <x:v>全期</x:v>
      </x:c>
      <x:c r="E1200" s="2" t="n">
        <x:v>211</x:v>
      </x:c>
      <x:c r="F1200" s="2" t="str">
        <x:v>空</x:v>
      </x:c>
      <x:c r="G1200" s="11" t="n">
        <x:v>46223.50000000001</x:v>
      </x:c>
      <x:c r="H1200" s="11" t="n">
        <x:v>46223.666666666664</x:v>
      </x:c>
      <x:c r="I1200" s="11" t="n">
        <x:v>46225.333321759266</x:v>
      </x:c>
      <x:c r="J1200" s="9" t="n">
        <x:v>64250</x:v>
      </x:c>
      <x:c r="K1200" s="9" t="n">
        <x:v>66522.4</x:v>
      </x:c>
      <x:c r="L1200" s="9" t="n">
        <x:v>64237.15</x:v>
      </x:c>
      <x:c r="M1200" s="9" t="n">
        <x:v>66535.70447999999</x:v>
      </x:c>
      <x:c r="N1200" s="10" t="n">
        <x:f>IF(F1200="多",1,-1)*(K1200/J1200-1)</x:f>
        <x:v>-0.03536809338521385</x:v>
      </x:c>
      <x:c r="O1200" s="10" t="n">
        <x:f>IF(F1200="多",1,-1)*(M1200/L1200-1)</x:f>
        <x:v>-0.035782323468584565</x:v>
      </x:c>
      <x:c r="P1200" s="10" t="n">
        <x:v>0.0010178911617342923</x:v>
      </x:c>
      <x:c r="Q1200" s="10" t="n">
        <x:v>-0.00028575404010437884</x:v>
      </x:c>
      <x:c r="R1200" s="10" t="n">
        <x:f>O1200-P1200-Q1200</x:f>
        <x:v>-0.03651446059021448</x:v>
      </x:c>
      <x:c r="S1200" s="9" t="n">
        <x:f>V1199</x:f>
        <x:v>10054.254975041235</x:v>
      </x:c>
      <x:c r="T1200" s="9" t="n">
        <x:f>S1200/(1+'回测计划'!$B$33)</x:f>
        <x:v>10049.230359861305</x:v>
      </x:c>
      <x:c r="U1200" s="9" t="n">
        <x:f>T1200*R1200</x:f>
        <x:v>-366.9422259371425</x:v>
      </x:c>
      <x:c r="V1200" s="9" t="n">
        <x:f>S1200+U1200</x:f>
        <x:v>9687.312749104092</x:v>
      </x:c>
      <x:c r="W1200" s="2" t="n">
        <x:f>IF(N1200&gt;0,1,0)</x:f>
        <x:v>0</x:v>
      </x:c>
      <x:c r="X1200" s="2" t="n">
        <x:f>IF(U1200&gt;0,1,0)</x:f>
        <x:v>0</x:v>
      </x:c>
      <x:c r="Y1200" s="9" t="n">
        <x:f>MAX(U1200,0)</x:f>
        <x:v>0</x:v>
      </x:c>
      <x:c r="Z1200" s="9" t="n">
        <x:f>-MIN(U1200,0)</x:f>
        <x:v>366.9422259371425</x:v>
      </x:c>
    </x:row>
    <x:row r="1201" ht="23" customHeight="1">
      <x:c r="A1201" s="2" t="str">
        <x:v>4H-MOM-全期</x:v>
      </x:c>
      <x:c r="B1201" s="2" t="str">
        <x:v>4H</x:v>
      </x:c>
      <x:c r="C1201" s="2" t="str">
        <x:v>Momentum</x:v>
      </x:c>
      <x:c r="D1201" s="2" t="str">
        <x:v>全期</x:v>
      </x:c>
      <x:c r="E1201" s="2" t="n">
        <x:v>212</x:v>
      </x:c>
      <x:c r="F1201" s="2" t="str">
        <x:v>多</x:v>
      </x:c>
      <x:c r="G1201" s="11" t="n">
        <x:v>46236.166666666664</x:v>
      </x:c>
      <x:c r="H1201" s="11" t="n">
        <x:v>46236.333333333336</x:v>
      </x:c>
      <x:c r="I1201" s="11" t="n">
        <x:v>46237.99998842592</x:v>
      </x:c>
      <x:c r="J1201" s="9" t="n">
        <x:v>62792.3</x:v>
      </x:c>
      <x:c r="K1201" s="9" t="n">
        <x:v>63659.5</x:v>
      </x:c>
      <x:c r="L1201" s="9" t="n">
        <x:v>62804.85846</x:v>
      </x:c>
      <x:c r="M1201" s="9" t="n">
        <x:v>63646.7681</x:v>
      </x:c>
      <x:c r="N1201" s="10" t="n">
        <x:f>IF(F1201="多",1,-1)*(K1201/J1201-1)</x:f>
        <x:v>0.013810610536642232</x:v>
      </x:c>
      <x:c r="O1201" s="10" t="n">
        <x:f>IF(F1201="多",1,-1)*(M1201/L1201-1)</x:f>
        <x:v>0.01340516738105868</x:v>
      </x:c>
      <x:c r="P1201" s="10" t="n">
        <x:v>0.0010067025836905294</x:v>
      </x:c>
      <x:c r="Q1201" s="10" t="n">
        <x:v>0.00033239358939560437</x:v>
      </x:c>
      <x:c r="R1201" s="10" t="n">
        <x:f>O1201-P1201-Q1201</x:f>
        <x:v>0.012066071207972547</x:v>
      </x:c>
      <x:c r="S1201" s="9" t="n">
        <x:f>V1200</x:f>
        <x:v>9687.312749104092</x:v>
      </x:c>
      <x:c r="T1201" s="9" t="n">
        <x:f>S1201/(1+'回测计划'!$B$33)</x:f>
        <x:v>9682.471513347418</x:v>
      </x:c>
      <x:c r="U1201" s="9" t="n">
        <x:f>T1201*R1201</x:f>
        <x:v>116.82939074921565</x:v>
      </x:c>
      <x:c r="V1201" s="9" t="n">
        <x:f>S1201+U1201</x:f>
        <x:v>9804.142139853308</x:v>
      </x:c>
      <x:c r="W1201" s="2" t="n">
        <x:f>IF(N1201&gt;0,1,0)</x:f>
        <x:v>1</x:v>
      </x:c>
      <x:c r="X1201" s="2" t="n">
        <x:f>IF(U1201&gt;0,1,0)</x:f>
        <x:v>1</x:v>
      </x:c>
      <x:c r="Y1201" s="9" t="n">
        <x:f>MAX(U1201,0)</x:f>
        <x:v>116.82939074921565</x:v>
      </x:c>
      <x:c r="Z1201" s="9" t="n">
        <x:f>-MIN(U1201,0)</x:f>
        <x:v>0</x:v>
      </x:c>
    </x:row>
    <x:row r="1202" ht="23" customHeight="1">
      <x:c r="A1202" s="2" t="str">
        <x:v>4H-MOM-全期</x:v>
      </x:c>
      <x:c r="B1202" s="2" t="str">
        <x:v>4H</x:v>
      </x:c>
      <x:c r="C1202" s="2" t="str">
        <x:v>Momentum</x:v>
      </x:c>
      <x:c r="D1202" s="2" t="str">
        <x:v>全期</x:v>
      </x:c>
      <x:c r="E1202" s="2" t="n">
        <x:v>213</x:v>
      </x:c>
      <x:c r="F1202" s="2" t="str">
        <x:v>空</x:v>
      </x:c>
      <x:c r="G1202" s="11" t="n">
        <x:v>46259.00000000001</x:v>
      </x:c>
      <x:c r="H1202" s="11" t="n">
        <x:v>46259.166666666664</x:v>
      </x:c>
      <x:c r="I1202" s="11" t="n">
        <x:v>46260.833321759266</x:v>
      </x:c>
      <x:c r="J1202" s="9" t="n">
        <x:v>78715.1</x:v>
      </x:c>
      <x:c r="K1202" s="9" t="n">
        <x:v>78442.6</x:v>
      </x:c>
      <x:c r="L1202" s="9" t="n">
        <x:v>78699.35698000001</x:v>
      </x:c>
      <x:c r="M1202" s="9" t="n">
        <x:v>78458.28852</x:v>
      </x:c>
      <x:c r="N1202" s="10" t="n">
        <x:f>IF(F1202="多",1,-1)*(K1202/J1202-1)</x:f>
        <x:v>0.0034618516650554154</x:v>
      </x:c>
      <x:c r="O1202" s="10" t="n">
        <x:f>IF(F1202="多",1,-1)*(M1202/L1202-1)</x:f>
        <x:v>0.0030631566667218557</x:v>
      </x:c>
      <x:c r="P1202" s="10" t="n">
        <x:v>0.000998468421666639</x:v>
      </x:c>
      <x:c r="Q1202" s="10" t="n">
        <x:v>-0.00039713195528678745</x:v>
      </x:c>
      <x:c r="R1202" s="10" t="n">
        <x:f>O1202-P1202-Q1202</x:f>
        <x:v>0.0024618202003420043</x:v>
      </x:c>
      <x:c r="S1202" s="9" t="n">
        <x:f>V1201</x:f>
        <x:v>9804.142139853308</x:v>
      </x:c>
      <x:c r="T1202" s="9" t="n">
        <x:f>S1202/(1+'回测计划'!$B$33)</x:f>
        <x:v>9799.242518594012</x:v>
      </x:c>
      <x:c r="U1202" s="9" t="n">
        <x:f>T1202*R1202</x:f>
        <x:v>24.123973180324995</x:v>
      </x:c>
      <x:c r="V1202" s="9" t="n">
        <x:f>S1202+U1202</x:f>
        <x:v>9828.266113033633</x:v>
      </x:c>
      <x:c r="W1202" s="2" t="n">
        <x:f>IF(N1202&gt;0,1,0)</x:f>
        <x:v>1</x:v>
      </x:c>
      <x:c r="X1202" s="2" t="n">
        <x:f>IF(U1202&gt;0,1,0)</x:f>
        <x:v>1</x:v>
      </x:c>
      <x:c r="Y1202" s="9" t="n">
        <x:f>MAX(U1202,0)</x:f>
        <x:v>24.123973180324995</x:v>
      </x:c>
      <x:c r="Z1202" s="9" t="n">
        <x:f>-MIN(U1202,0)</x:f>
        <x:v>0</x:v>
      </x:c>
    </x:row>
    <x:row r="1203" ht="23" customHeight="1">
      <x:c r="A1203" s="2" t="str">
        <x:v>4H-MOM-全期</x:v>
      </x:c>
      <x:c r="B1203" s="2" t="str">
        <x:v>4H</x:v>
      </x:c>
      <x:c r="C1203" s="2" t="str">
        <x:v>Momentum</x:v>
      </x:c>
      <x:c r="D1203" s="2" t="str">
        <x:v>全期</x:v>
      </x:c>
      <x:c r="E1203" s="2" t="n">
        <x:v>214</x:v>
      </x:c>
      <x:c r="F1203" s="2" t="str">
        <x:v>空</x:v>
      </x:c>
      <x:c r="G1203" s="11" t="n">
        <x:v>46266.166666666664</x:v>
      </x:c>
      <x:c r="H1203" s="11" t="n">
        <x:v>46266.333333333336</x:v>
      </x:c>
      <x:c r="I1203" s="11" t="n">
        <x:v>46267.99998842592</x:v>
      </x:c>
      <x:c r="J1203" s="9" t="n">
        <x:v>78549.6</x:v>
      </x:c>
      <x:c r="K1203" s="9" t="n">
        <x:v>77249.9</x:v>
      </x:c>
      <x:c r="L1203" s="9" t="n">
        <x:v>78533.89008000001</x:v>
      </x:c>
      <x:c r="M1203" s="9" t="n">
        <x:v>77265.34998</x:v>
      </x:c>
      <x:c r="N1203" s="10" t="n">
        <x:f>IF(F1203="多",1,-1)*(K1203/J1203-1)</x:f>
        <x:v>0.016546233208062366</x:v>
      </x:c>
      <x:c r="O1203" s="10" t="n">
        <x:f>IF(F1203="多",1,-1)*(M1203/L1203-1)</x:f>
        <x:v>0.016152773009305843</x:v>
      </x:c>
      <x:c r="P1203" s="10" t="n">
        <x:v>0.000991923613495347</x:v>
      </x:c>
      <x:c r="Q1203" s="10" t="n">
        <x:v>-0.0003807118140018301</x:v>
      </x:c>
      <x:c r="R1203" s="10" t="n">
        <x:f>O1203-P1203-Q1203</x:f>
        <x:v>0.015541561209812326</x:v>
      </x:c>
      <x:c r="S1203" s="9" t="n">
        <x:f>V1202</x:f>
        <x:v>9828.266113033633</x:v>
      </x:c>
      <x:c r="T1203" s="9" t="n">
        <x:f>S1203/(1+'回测计划'!$B$33)</x:f>
        <x:v>9823.354435815725</x:v>
      </x:c>
      <x:c r="U1203" s="9" t="n">
        <x:f>T1203*R1203</x:f>
        <x:v>152.67026424991153</x:v>
      </x:c>
      <x:c r="V1203" s="9" t="n">
        <x:f>S1203+U1203</x:f>
        <x:v>9980.936377283544</x:v>
      </x:c>
      <x:c r="W1203" s="2" t="n">
        <x:f>IF(N1203&gt;0,1,0)</x:f>
        <x:v>1</x:v>
      </x:c>
      <x:c r="X1203" s="2" t="n">
        <x:f>IF(U1203&gt;0,1,0)</x:f>
        <x:v>1</x:v>
      </x:c>
      <x:c r="Y1203" s="9" t="n">
        <x:f>MAX(U1203,0)</x:f>
        <x:v>152.67026424991153</x:v>
      </x:c>
      <x:c r="Z1203" s="9" t="n">
        <x:f>-MIN(U1203,0)</x:f>
        <x:v>0</x:v>
      </x:c>
    </x:row>
    <x:row r="1204" ht="23" customHeight="1">
      <x:c r="A1204" s="2" t="str">
        <x:v>4H-MOM-全期</x:v>
      </x:c>
      <x:c r="B1204" s="2" t="str">
        <x:v>4H</x:v>
      </x:c>
      <x:c r="C1204" s="2" t="str">
        <x:v>Momentum</x:v>
      </x:c>
      <x:c r="D1204" s="2" t="str">
        <x:v>全期</x:v>
      </x:c>
      <x:c r="E1204" s="2" t="n">
        <x:v>215</x:v>
      </x:c>
      <x:c r="F1204" s="2" t="str">
        <x:v>空</x:v>
      </x:c>
      <x:c r="G1204" s="11" t="n">
        <x:v>46279.666666666664</x:v>
      </x:c>
      <x:c r="H1204" s="11" t="n">
        <x:v>46279.833333333336</x:v>
      </x:c>
      <x:c r="I1204" s="11" t="n">
        <x:v>46281.49998842592</x:v>
      </x:c>
      <x:c r="J1204" s="9" t="n">
        <x:v>77745.9</x:v>
      </x:c>
      <x:c r="K1204" s="9" t="n">
        <x:v>75787.4</x:v>
      </x:c>
      <x:c r="L1204" s="9" t="n">
        <x:v>77730.35081999999</x:v>
      </x:c>
      <x:c r="M1204" s="9" t="n">
        <x:v>75802.55747999999</x:v>
      </x:c>
      <x:c r="N1204" s="10" t="n">
        <x:f>IF(F1204="多",1,-1)*(K1204/J1204-1)</x:f>
        <x:v>0.025191039012989802</x:v>
      </x:c>
      <x:c r="O1204" s="10" t="n">
        <x:f>IF(F1204="多",1,-1)*(M1204/L1204-1)</x:f>
        <x:v>0.024801037428278105</x:v>
      </x:c>
      <x:c r="P1204" s="10" t="n">
        <x:v>0.000987599481285861</x:v>
      </x:c>
      <x:c r="Q1204" s="10" t="n">
        <x:v>-0.00027466275611551645</x:v>
      </x:c>
      <x:c r="R1204" s="10" t="n">
        <x:f>O1204-P1204-Q1204</x:f>
        <x:v>0.02408810070310776</x:v>
      </x:c>
      <x:c r="S1204" s="9" t="n">
        <x:f>V1203</x:f>
        <x:v>9980.936377283544</x:v>
      </x:c>
      <x:c r="T1204" s="9" t="n">
        <x:f>S1204/(1+'回测计划'!$B$33)</x:f>
        <x:v>9975.948403082004</x:v>
      </x:c>
      <x:c r="U1204" s="9" t="n">
        <x:f>T1204*R1204</x:f>
        <x:v>240.30164974244636</x:v>
      </x:c>
      <x:c r="V1204" s="9" t="n">
        <x:f>S1204+U1204</x:f>
        <x:v>10221.238027025991</x:v>
      </x:c>
      <x:c r="W1204" s="2" t="n">
        <x:f>IF(N1204&gt;0,1,0)</x:f>
        <x:v>1</x:v>
      </x:c>
      <x:c r="X1204" s="2" t="n">
        <x:f>IF(U1204&gt;0,1,0)</x:f>
        <x:v>1</x:v>
      </x:c>
      <x:c r="Y1204" s="9" t="n">
        <x:f>MAX(U1204,0)</x:f>
        <x:v>240.30164974244636</x:v>
      </x:c>
      <x:c r="Z1204" s="9" t="n">
        <x:f>-MIN(U1204,0)</x:f>
        <x:v>0</x:v>
      </x:c>
    </x:row>
    <x:row r="1205" ht="23" customHeight="1">
      <x:c r="A1205" s="2" t="str">
        <x:v>4H-MOM-全期</x:v>
      </x:c>
      <x:c r="B1205" s="2" t="str">
        <x:v>4H</x:v>
      </x:c>
      <x:c r="C1205" s="2" t="str">
        <x:v>Momentum</x:v>
      </x:c>
      <x:c r="D1205" s="2" t="str">
        <x:v>全期</x:v>
      </x:c>
      <x:c r="E1205" s="2" t="n">
        <x:v>216</x:v>
      </x:c>
      <x:c r="F1205" s="2" t="str">
        <x:v>多</x:v>
      </x:c>
      <x:c r="G1205" s="11" t="n">
        <x:v>46281.333333333336</x:v>
      </x:c>
      <x:c r="H1205" s="11" t="n">
        <x:v>46281.50000000001</x:v>
      </x:c>
      <x:c r="I1205" s="11" t="n">
        <x:v>46283.166655092595</x:v>
      </x:c>
      <x:c r="J1205" s="9" t="n">
        <x:v>75787.5</x:v>
      </x:c>
      <x:c r="K1205" s="9" t="n">
        <x:v>76561.1</x:v>
      </x:c>
      <x:c r="L1205" s="9" t="n">
        <x:v>75802.6575</x:v>
      </x:c>
      <x:c r="M1205" s="9" t="n">
        <x:v>76545.78778000001</x:v>
      </x:c>
      <x:c r="N1205" s="10" t="n">
        <x:f>IF(F1205="多",1,-1)*(K1205/J1205-1)</x:f>
        <x:v>0.010207488042223378</x:v>
      </x:c>
      <x:c r="O1205" s="10" t="n">
        <x:f>IF(F1205="多",1,-1)*(M1205/L1205-1)</x:f>
        <x:v>0.009803485847445614</x:v>
      </x:c>
      <x:c r="P1205" s="10" t="n">
        <x:v>0.0010049017429237229</x:v>
      </x:c>
      <x:c r="Q1205" s="10" t="n">
        <x:v>0.0002938610768099884</x:v>
      </x:c>
      <x:c r="R1205" s="10" t="n">
        <x:f>O1205-P1205-Q1205</x:f>
        <x:v>0.008504723027711903</x:v>
      </x:c>
      <x:c r="S1205" s="9" t="n">
        <x:f>V1204</x:f>
        <x:v>10221.238027025991</x:v>
      </x:c>
      <x:c r="T1205" s="9" t="n">
        <x:f>S1205/(1+'回测计划'!$B$33)</x:f>
        <x:v>10216.12996204497</x:v>
      </x:c>
      <x:c r="U1205" s="9" t="n">
        <x:f>T1205*R1205</x:f>
        <x:v>86.88535574230139</x:v>
      </x:c>
      <x:c r="V1205" s="9" t="n">
        <x:f>S1205+U1205</x:f>
        <x:v>10308.123382768292</x:v>
      </x:c>
      <x:c r="W1205" s="2" t="n">
        <x:f>IF(N1205&gt;0,1,0)</x:f>
        <x:v>1</x:v>
      </x:c>
      <x:c r="X1205" s="2" t="n">
        <x:f>IF(U1205&gt;0,1,0)</x:f>
        <x:v>1</x:v>
      </x:c>
      <x:c r="Y1205" s="9" t="n">
        <x:f>MAX(U1205,0)</x:f>
        <x:v>86.88535574230139</x:v>
      </x:c>
      <x:c r="Z1205" s="9" t="n">
        <x:f>-MIN(U1205,0)</x:f>
        <x:v>0</x:v>
      </x:c>
    </x:row>
    <x:row r="1206" ht="23" customHeight="1">
      <x:c r="A1206" s="2" t="str">
        <x:v>4H-MOM-全期</x:v>
      </x:c>
      <x:c r="B1206" s="2" t="str">
        <x:v>4H</x:v>
      </x:c>
      <x:c r="C1206" s="2" t="str">
        <x:v>Momentum</x:v>
      </x:c>
      <x:c r="D1206" s="2" t="str">
        <x:v>全期</x:v>
      </x:c>
      <x:c r="E1206" s="2" t="n">
        <x:v>217</x:v>
      </x:c>
      <x:c r="F1206" s="2" t="str">
        <x:v>多</x:v>
      </x:c>
      <x:c r="G1206" s="11" t="n">
        <x:v>46293.666666666664</x:v>
      </x:c>
      <x:c r="H1206" s="11" t="n">
        <x:v>46293.833333333336</x:v>
      </x:c>
      <x:c r="I1206" s="11" t="n">
        <x:v>46295.49998842592</x:v>
      </x:c>
      <x:c r="J1206" s="9" t="n">
        <x:v>83054.5</x:v>
      </x:c>
      <x:c r="K1206" s="9" t="n">
        <x:v>83270</x:v>
      </x:c>
      <x:c r="L1206" s="9" t="n">
        <x:v>83071.1109</x:v>
      </x:c>
      <x:c r="M1206" s="9" t="n">
        <x:v>83253.346</x:v>
      </x:c>
      <x:c r="N1206" s="10" t="n">
        <x:f>IF(F1206="多",1,-1)*(K1206/J1206-1)</x:f>
        <x:v>0.002594681805320631</x:v>
      </x:c>
      <x:c r="O1206" s="10" t="n">
        <x:f>IF(F1206="多",1,-1)*(M1206/L1206-1)</x:f>
        <x:v>0.002193724124134766</x:v>
      </x:c>
      <x:c r="P1206" s="10" t="n">
        <x:v>0.0010010968620620675</x:v>
      </x:c>
      <x:c r="Q1206" s="10" t="n">
        <x:v>0.00026393718405757425</x:v>
      </x:c>
      <x:c r="R1206" s="10" t="n">
        <x:f>O1206-P1206-Q1206</x:f>
        <x:v>0.0009286900780151243</x:v>
      </x:c>
      <x:c r="S1206" s="9" t="n">
        <x:f>V1205</x:f>
        <x:v>10308.123382768292</x:v>
      </x:c>
      <x:c r="T1206" s="9" t="n">
        <x:f>S1206/(1+'回测计划'!$B$33)</x:f>
        <x:v>10302.971896819883</x:v>
      </x:c>
      <x:c r="U1206" s="9" t="n">
        <x:f>T1206*R1206</x:f>
        <x:v>9.56826777464529</x:v>
      </x:c>
      <x:c r="V1206" s="9" t="n">
        <x:f>S1206+U1206</x:f>
        <x:v>10317.691650542936</x:v>
      </x:c>
      <x:c r="W1206" s="2" t="n">
        <x:f>IF(N1206&gt;0,1,0)</x:f>
        <x:v>1</x:v>
      </x:c>
      <x:c r="X1206" s="2" t="n">
        <x:f>IF(U1206&gt;0,1,0)</x:f>
        <x:v>1</x:v>
      </x:c>
      <x:c r="Y1206" s="9" t="n">
        <x:f>MAX(U1206,0)</x:f>
        <x:v>9.56826777464529</x:v>
      </x:c>
      <x:c r="Z1206" s="9" t="n">
        <x:f>-MIN(U1206,0)</x:f>
        <x:v>0</x:v>
      </x:c>
    </x:row>
    <x:row r="1207" ht="23" customHeight="1">
      <x:c r="A1207" s="2" t="str">
        <x:v>4H-MOM-全期</x:v>
      </x:c>
      <x:c r="B1207" s="2" t="str">
        <x:v>4H</x:v>
      </x:c>
      <x:c r="C1207" s="2" t="str">
        <x:v>Momentum</x:v>
      </x:c>
      <x:c r="D1207" s="2" t="str">
        <x:v>全期</x:v>
      </x:c>
      <x:c r="E1207" s="2" t="n">
        <x:v>218</x:v>
      </x:c>
      <x:c r="F1207" s="2" t="str">
        <x:v>空</x:v>
      </x:c>
      <x:c r="G1207" s="11" t="n">
        <x:v>46300.333333333336</x:v>
      </x:c>
      <x:c r="H1207" s="11" t="n">
        <x:v>46300.50000000001</x:v>
      </x:c>
      <x:c r="I1207" s="11" t="n">
        <x:v>46302.166655092595</x:v>
      </x:c>
      <x:c r="J1207" s="9" t="n">
        <x:v>86050.2</x:v>
      </x:c>
      <x:c r="K1207" s="9" t="n">
        <x:v>85569</x:v>
      </x:c>
      <x:c r="L1207" s="9" t="n">
        <x:v>86032.98996</x:v>
      </x:c>
      <x:c r="M1207" s="9" t="n">
        <x:v>85586.11379999999</x:v>
      </x:c>
      <x:c r="N1207" s="10" t="n">
        <x:f>IF(F1207="多",1,-1)*(K1207/J1207-1)</x:f>
        <x:v>0.00559208462037275</x:v>
      </x:c>
      <x:c r="O1207" s="10" t="n">
        <x:f>IF(F1207="多",1,-1)*(M1207/L1207-1)</x:f>
        <x:v>0.005194241885674189</x:v>
      </x:c>
      <x:c r="P1207" s="10" t="n">
        <x:v>0.0009974028790571629</x:v>
      </x:c>
      <x:c r="Q1207" s="10" t="n">
        <x:v>-0.00000845991695723266</x:v>
      </x:c>
      <x:c r="R1207" s="10" t="n">
        <x:f>O1207-P1207-Q1207</x:f>
        <x:v>0.004205298923574259</x:v>
      </x:c>
      <x:c r="S1207" s="9" t="n">
        <x:f>V1206</x:f>
        <x:v>10317.691650542936</x:v>
      </x:c>
      <x:c r="T1207" s="9" t="n">
        <x:f>S1207/(1+'回测计划'!$B$33)</x:f>
        <x:v>10312.53538285151</x:v>
      </x:c>
      <x:c r="U1207" s="9" t="n">
        <x:f>T1207*R1207</x:f>
        <x:v>43.36729394482692</x:v>
      </x:c>
      <x:c r="V1207" s="9" t="n">
        <x:f>S1207+U1207</x:f>
        <x:v>10361.058944487762</x:v>
      </x:c>
      <x:c r="W1207" s="2" t="n">
        <x:f>IF(N1207&gt;0,1,0)</x:f>
        <x:v>1</x:v>
      </x:c>
      <x:c r="X1207" s="2" t="n">
        <x:f>IF(U1207&gt;0,1,0)</x:f>
        <x:v>1</x:v>
      </x:c>
      <x:c r="Y1207" s="9" t="n">
        <x:f>MAX(U1207,0)</x:f>
        <x:v>43.36729394482692</x:v>
      </x:c>
      <x:c r="Z1207" s="9" t="n">
        <x:f>-MIN(U1207,0)</x:f>
        <x:v>0</x:v>
      </x:c>
    </x:row>
    <x:row r="1208" ht="23" customHeight="1">
      <x:c r="A1208" s="2" t="str">
        <x:v>4H-OBV-全期</x:v>
      </x:c>
      <x:c r="B1208" s="2" t="str">
        <x:v>4H</x:v>
      </x:c>
      <x:c r="C1208" s="2" t="str">
        <x:v>OBV</x:v>
      </x:c>
      <x:c r="D1208" s="2" t="str">
        <x:v>全期</x:v>
      </x:c>
      <x:c r="E1208" s="2" t="n">
        <x:v>1</x:v>
      </x:c>
      <x:c r="F1208" s="2" t="str">
        <x:v>空</x:v>
      </x:c>
      <x:c r="G1208" s="11" t="n">
        <x:v>44202.833333333336</x:v>
      </x:c>
      <x:c r="H1208" s="11" t="n">
        <x:v>44203.00000000001</x:v>
      </x:c>
      <x:c r="I1208" s="11" t="n">
        <x:v>44204.666655092595</x:v>
      </x:c>
      <x:c r="J1208" s="9" t="n">
        <x:v>34606.39</x:v>
      </x:c>
      <x:c r="K1208" s="9" t="n">
        <x:v>38965.76</x:v>
      </x:c>
      <x:c r="L1208" s="9" t="n">
        <x:v>34599.468722</x:v>
      </x:c>
      <x:c r="M1208" s="9" t="n">
        <x:v>38973.553152</x:v>
      </x:c>
      <x:c r="N1208" s="10" t="n">
        <x:f>IF(F1208="多",1,-1)*(K1208/J1208-1)</x:f>
        <x:v>-0.12597008818313626</x:v>
      </x:c>
      <x:c r="O1208" s="10" t="n">
        <x:f>IF(F1208="多",1,-1)*(M1208/L1208-1)</x:f>
        <x:v>-0.12642056631403564</x:v>
      </x:c>
      <x:c r="P1208" s="10" t="n">
        <x:v>0.0010632102831570178</x:v>
      </x:c>
      <x:c r="Q1208" s="10" t="n">
        <x:v>-0.006154784922191442</x:v>
      </x:c>
      <x:c r="R1208" s="10" t="n">
        <x:f>O1208-P1208-Q1208</x:f>
        <x:v>-0.1213289916750012</x:v>
      </x:c>
      <x:c r="S1208" s="9" t="n">
        <x:f>'回测计划'!$B$32</x:f>
        <x:v>10000</x:v>
      </x:c>
      <x:c r="T1208" s="9" t="n">
        <x:f>S1208/(1+'回测计划'!$B$33)</x:f>
        <x:v>9995.002498750626</x:v>
      </x:c>
      <x:c r="U1208" s="9" t="n">
        <x:f>T1208*R1208</x:f>
        <x:v>-1212.6835749625309</x:v>
      </x:c>
      <x:c r="V1208" s="9" t="n">
        <x:f>S1208+U1208</x:f>
        <x:v>8787.316425037468</x:v>
      </x:c>
      <x:c r="W1208" s="2" t="n">
        <x:f>IF(N1208&gt;0,1,0)</x:f>
        <x:v>0</x:v>
      </x:c>
      <x:c r="X1208" s="2" t="n">
        <x:f>IF(U1208&gt;0,1,0)</x:f>
        <x:v>0</x:v>
      </x:c>
      <x:c r="Y1208" s="9" t="n">
        <x:f>MAX(U1208,0)</x:f>
        <x:v>0</x:v>
      </x:c>
      <x:c r="Z1208" s="9" t="n">
        <x:f>-MIN(U1208,0)</x:f>
        <x:v>1212.6835749625309</x:v>
      </x:c>
    </x:row>
    <x:row r="1209" ht="23" customHeight="1">
      <x:c r="A1209" s="2" t="str">
        <x:v>4H-OBV-全期</x:v>
      </x:c>
      <x:c r="B1209" s="2" t="str">
        <x:v>4H</x:v>
      </x:c>
      <x:c r="C1209" s="2" t="str">
        <x:v>OBV</x:v>
      </x:c>
      <x:c r="D1209" s="2" t="str">
        <x:v>全期</x:v>
      </x:c>
      <x:c r="E1209" s="2" t="n">
        <x:v>2</x:v>
      </x:c>
      <x:c r="F1209" s="2" t="str">
        <x:v>多</x:v>
      </x:c>
      <x:c r="G1209" s="11" t="n">
        <x:v>44206.833333333336</x:v>
      </x:c>
      <x:c r="H1209" s="11" t="n">
        <x:v>44207.00000000001</x:v>
      </x:c>
      <x:c r="I1209" s="11" t="n">
        <x:v>44208.666655092595</x:v>
      </x:c>
      <x:c r="J1209" s="9" t="n">
        <x:v>39723</x:v>
      </x:c>
      <x:c r="K1209" s="9" t="n">
        <x:v>36452.84</x:v>
      </x:c>
      <x:c r="L1209" s="9" t="n">
        <x:v>39730.9446</x:v>
      </x:c>
      <x:c r="M1209" s="9" t="n">
        <x:v>36445.549432</x:v>
      </x:c>
      <x:c r="N1209" s="10" t="n">
        <x:f>IF(F1209="多",1,-1)*(K1209/J1209-1)</x:f>
        <x:v>-0.08232409435339738</x:v>
      </x:c>
      <x:c r="O1209" s="10" t="n">
        <x:f>IF(F1209="多",1,-1)*(M1209/L1209-1)</x:f>
        <x:v>-0.0826910913162634</x:v>
      </x:c>
      <x:c r="P1209" s="10" t="n">
        <x:v>0.0009586544543418682</x:v>
      </x:c>
      <x:c r="Q1209" s="10" t="n">
        <x:v>0.002261727290191337</x:v>
      </x:c>
      <x:c r="R1209" s="10" t="n">
        <x:f>O1209-P1209-Q1209</x:f>
        <x:v>-0.0859114730607966</x:v>
      </x:c>
      <x:c r="S1209" s="9" t="n">
        <x:f>V1208</x:f>
        <x:v>8787.316425037468</x:v>
      </x:c>
      <x:c r="T1209" s="9" t="n">
        <x:f>S1209/(1+'回测计划'!$B$33)</x:f>
        <x:v>8782.924962556192</x:v>
      </x:c>
      <x:c r="U1209" s="9" t="n">
        <x:f>T1209*R1209</x:f>
        <x:v>-754.5540213156443</x:v>
      </x:c>
      <x:c r="V1209" s="9" t="n">
        <x:f>S1209+U1209</x:f>
        <x:v>8032.762403721824</x:v>
      </x:c>
      <x:c r="W1209" s="2" t="n">
        <x:f>IF(N1209&gt;0,1,0)</x:f>
        <x:v>0</x:v>
      </x:c>
      <x:c r="X1209" s="2" t="n">
        <x:f>IF(U1209&gt;0,1,0)</x:f>
        <x:v>0</x:v>
      </x:c>
      <x:c r="Y1209" s="9" t="n">
        <x:f>MAX(U1209,0)</x:f>
        <x:v>0</x:v>
      </x:c>
      <x:c r="Z1209" s="9" t="n">
        <x:f>-MIN(U1209,0)</x:f>
        <x:v>754.5540213156443</x:v>
      </x:c>
    </x:row>
    <x:row r="1210" ht="23" customHeight="1">
      <x:c r="A1210" s="2" t="str">
        <x:v>4H-OBV-全期</x:v>
      </x:c>
      <x:c r="B1210" s="2" t="str">
        <x:v>4H</x:v>
      </x:c>
      <x:c r="C1210" s="2" t="str">
        <x:v>OBV</x:v>
      </x:c>
      <x:c r="D1210" s="2" t="str">
        <x:v>全期</x:v>
      </x:c>
      <x:c r="E1210" s="2" t="n">
        <x:v>3</x:v>
      </x:c>
      <x:c r="F1210" s="2" t="str">
        <x:v>空</x:v>
      </x:c>
      <x:c r="G1210" s="11" t="n">
        <x:v>44210.333333333336</x:v>
      </x:c>
      <x:c r="H1210" s="11" t="n">
        <x:v>44210.50000000001</x:v>
      </x:c>
      <x:c r="I1210" s="11" t="n">
        <x:v>44212.166655092595</x:v>
      </x:c>
      <x:c r="J1210" s="9" t="n">
        <x:v>37107.37</x:v>
      </x:c>
      <x:c r="K1210" s="9" t="n">
        <x:v>35255.64</x:v>
      </x:c>
      <x:c r="L1210" s="9" t="n">
        <x:v>37099.948526</x:v>
      </x:c>
      <x:c r="M1210" s="9" t="n">
        <x:v>35262.691128</x:v>
      </x:c>
      <x:c r="N1210" s="10" t="n">
        <x:f>IF(F1210="多",1,-1)*(K1210/J1210-1)</x:f>
        <x:v>0.049901946702232025</x:v>
      </x:c>
      <x:c r="O1210" s="10" t="n">
        <x:f>IF(F1210="多",1,-1)*(M1210/L1210-1)</x:f>
        <x:v>0.04952183145786404</x:v>
      </x:c>
      <x:c r="P1210" s="10" t="n">
        <x:v>0.000975239084271068</x:v>
      </x:c>
      <x:c r="Q1210" s="10" t="n">
        <x:v>-0.0038729187515638783</x:v>
      </x:c>
      <x:c r="R1210" s="10" t="n">
        <x:f>O1210-P1210-Q1210</x:f>
        <x:v>0.05241951112515685</x:v>
      </x:c>
      <x:c r="S1210" s="9" t="n">
        <x:f>V1209</x:f>
        <x:v>8032.762403721824</x:v>
      </x:c>
      <x:c r="T1210" s="9" t="n">
        <x:f>S1210/(1+'回测计划'!$B$33)</x:f>
        <x:v>8028.748029706971</x:v>
      </x:c>
      <x:c r="U1210" s="9" t="n">
        <x:f>T1210*R1210</x:f>
        <x:v>420.8630466643057</x:v>
      </x:c>
      <x:c r="V1210" s="9" t="n">
        <x:f>S1210+U1210</x:f>
        <x:v>8453.62545038613</x:v>
      </x:c>
      <x:c r="W1210" s="2" t="n">
        <x:f>IF(N1210&gt;0,1,0)</x:f>
        <x:v>1</x:v>
      </x:c>
      <x:c r="X1210" s="2" t="n">
        <x:f>IF(U1210&gt;0,1,0)</x:f>
        <x:v>1</x:v>
      </x:c>
      <x:c r="Y1210" s="9" t="n">
        <x:f>MAX(U1210,0)</x:f>
        <x:v>420.8630466643057</x:v>
      </x:c>
      <x:c r="Z1210" s="9" t="n">
        <x:f>-MIN(U1210,0)</x:f>
        <x:v>0</x:v>
      </x:c>
    </x:row>
    <x:row r="1211" ht="23" customHeight="1">
      <x:c r="A1211" s="2" t="str">
        <x:v>4H-OBV-全期</x:v>
      </x:c>
      <x:c r="B1211" s="2" t="str">
        <x:v>4H</x:v>
      </x:c>
      <x:c r="C1211" s="2" t="str">
        <x:v>OBV</x:v>
      </x:c>
      <x:c r="D1211" s="2" t="str">
        <x:v>全期</x:v>
      </x:c>
      <x:c r="E1211" s="2" t="n">
        <x:v>4</x:v>
      </x:c>
      <x:c r="F1211" s="2" t="str">
        <x:v>多</x:v>
      </x:c>
      <x:c r="G1211" s="11" t="n">
        <x:v>44221.166666666664</x:v>
      </x:c>
      <x:c r="H1211" s="11" t="n">
        <x:v>44221.333333333336</x:v>
      </x:c>
      <x:c r="I1211" s="11" t="n">
        <x:v>44222.99998842592</x:v>
      </x:c>
      <x:c r="J1211" s="9" t="n">
        <x:v>32274.88</x:v>
      </x:c>
      <x:c r="K1211" s="9" t="n">
        <x:v>31764.99</x:v>
      </x:c>
      <x:c r="L1211" s="9" t="n">
        <x:v>32281.334976000002</x:v>
      </x:c>
      <x:c r="M1211" s="9" t="n">
        <x:v>31758.637002000003</x:v>
      </x:c>
      <x:c r="N1211" s="10" t="n">
        <x:f>IF(F1211="多",1,-1)*(K1211/J1211-1)</x:f>
        <x:v>-0.0157983546336965</x:v>
      </x:c>
      <x:c r="O1211" s="10" t="n">
        <x:f>IF(F1211="多",1,-1)*(M1211/L1211-1)</x:f>
        <x:v>-0.016191956571455446</x:v>
      </x:c>
      <x:c r="P1211" s="10" t="n">
        <x:v>0.0009919040217142724</x:v>
      </x:c>
      <x:c r="Q1211" s="10" t="n">
        <x:v>0.0013266298688743433</x:v>
      </x:c>
      <x:c r="R1211" s="10" t="n">
        <x:f>O1211-P1211-Q1211</x:f>
        <x:v>-0.01851049046204406</x:v>
      </x:c>
      <x:c r="S1211" s="9" t="n">
        <x:f>V1210</x:f>
        <x:v>8453.62545038613</x:v>
      </x:c>
      <x:c r="T1211" s="9" t="n">
        <x:f>S1211/(1+'回测计划'!$B$33)</x:f>
        <x:v>8449.400750011124</x:v>
      </x:c>
      <x:c r="U1211" s="9" t="n">
        <x:f>T1211*R1211</x:f>
        <x:v>-156.40255199306884</x:v>
      </x:c>
      <x:c r="V1211" s="9" t="n">
        <x:f>S1211+U1211</x:f>
        <x:v>8297.22289839306</x:v>
      </x:c>
      <x:c r="W1211" s="2" t="n">
        <x:f>IF(N1211&gt;0,1,0)</x:f>
        <x:v>0</x:v>
      </x:c>
      <x:c r="X1211" s="2" t="n">
        <x:f>IF(U1211&gt;0,1,0)</x:f>
        <x:v>0</x:v>
      </x:c>
      <x:c r="Y1211" s="9" t="n">
        <x:f>MAX(U1211,0)</x:f>
        <x:v>0</x:v>
      </x:c>
      <x:c r="Z1211" s="9" t="n">
        <x:f>-MIN(U1211,0)</x:f>
        <x:v>156.40255199306884</x:v>
      </x:c>
    </x:row>
    <x:row r="1212" ht="23" customHeight="1">
      <x:c r="A1212" s="2" t="str">
        <x:v>4H-OBV-全期</x:v>
      </x:c>
      <x:c r="B1212" s="2" t="str">
        <x:v>4H</x:v>
      </x:c>
      <x:c r="C1212" s="2" t="str">
        <x:v>OBV</x:v>
      </x:c>
      <x:c r="D1212" s="2" t="str">
        <x:v>全期</x:v>
      </x:c>
      <x:c r="E1212" s="2" t="n">
        <x:v>5</x:v>
      </x:c>
      <x:c r="F1212" s="2" t="str">
        <x:v>空</x:v>
      </x:c>
      <x:c r="G1212" s="11" t="n">
        <x:v>44233.00000000001</x:v>
      </x:c>
      <x:c r="H1212" s="11" t="n">
        <x:v>44233.166666666664</x:v>
      </x:c>
      <x:c r="I1212" s="11" t="n">
        <x:v>44234.833321759266</x:v>
      </x:c>
      <x:c r="J1212" s="9" t="n">
        <x:v>37638.77</x:v>
      </x:c>
      <x:c r="K1212" s="9" t="n">
        <x:v>39125.98</x:v>
      </x:c>
      <x:c r="L1212" s="9" t="n">
        <x:v>37631.242245999994</x:v>
      </x:c>
      <x:c r="M1212" s="9" t="n">
        <x:v>39133.805196</x:v>
      </x:c>
      <x:c r="N1212" s="10" t="n">
        <x:f>IF(F1212="多",1,-1)*(K1212/J1212-1)</x:f>
        <x:v>-0.03951271521359501</x:v>
      </x:c>
      <x:c r="O1212" s="10" t="n">
        <x:f>IF(F1212="多",1,-1)*(M1212/L1212-1)</x:f>
        <x:v>-0.0399286034773334</x:v>
      </x:c>
      <x:c r="P1212" s="10" t="n">
        <x:v>0.0010199643017386668</x:v>
      </x:c>
      <x:c r="Q1212" s="10" t="n">
        <x:v>-0.00449631744972187</x:v>
      </x:c>
      <x:c r="R1212" s="10" t="n">
        <x:f>O1212-P1212-Q1212</x:f>
        <x:v>-0.0364522503293502</x:v>
      </x:c>
      <x:c r="S1212" s="9" t="n">
        <x:f>V1211</x:f>
        <x:v>8297.22289839306</x:v>
      </x:c>
      <x:c r="T1212" s="9" t="n">
        <x:f>S1212/(1+'回测计划'!$B$33)</x:f>
        <x:v>8293.076360212954</x:v>
      </x:c>
      <x:c r="U1212" s="9" t="n">
        <x:f>T1212*R1212</x:f>
        <x:v>-302.301295482899</x:v>
      </x:c>
      <x:c r="V1212" s="9" t="n">
        <x:f>S1212+U1212</x:f>
        <x:v>7994.921602910161</x:v>
      </x:c>
      <x:c r="W1212" s="2" t="n">
        <x:f>IF(N1212&gt;0,1,0)</x:f>
        <x:v>0</x:v>
      </x:c>
      <x:c r="X1212" s="2" t="n">
        <x:f>IF(U1212&gt;0,1,0)</x:f>
        <x:v>0</x:v>
      </x:c>
      <x:c r="Y1212" s="9" t="n">
        <x:f>MAX(U1212,0)</x:f>
        <x:v>0</x:v>
      </x:c>
      <x:c r="Z1212" s="9" t="n">
        <x:f>-MIN(U1212,0)</x:f>
        <x:v>302.301295482899</x:v>
      </x:c>
    </x:row>
    <x:row r="1213" ht="23" customHeight="1">
      <x:c r="A1213" s="2" t="str">
        <x:v>4H-OBV-全期</x:v>
      </x:c>
      <x:c r="B1213" s="2" t="str">
        <x:v>4H</x:v>
      </x:c>
      <x:c r="C1213" s="2" t="str">
        <x:v>OBV</x:v>
      </x:c>
      <x:c r="D1213" s="2" t="str">
        <x:v>全期</x:v>
      </x:c>
      <x:c r="E1213" s="2" t="n">
        <x:v>6</x:v>
      </x:c>
      <x:c r="F1213" s="2" t="str">
        <x:v>多</x:v>
      </x:c>
      <x:c r="G1213" s="11" t="n">
        <x:v>44253.666666666664</x:v>
      </x:c>
      <x:c r="H1213" s="11" t="n">
        <x:v>44253.833333333336</x:v>
      </x:c>
      <x:c r="I1213" s="11" t="n">
        <x:v>44255.49998842592</x:v>
      </x:c>
      <x:c r="J1213" s="9" t="n">
        <x:v>46433.79</x:v>
      </x:c>
      <x:c r="K1213" s="9" t="n">
        <x:v>44646.33</x:v>
      </x:c>
      <x:c r="L1213" s="9" t="n">
        <x:v>46443.076758</x:v>
      </x:c>
      <x:c r="M1213" s="9" t="n">
        <x:v>44637.400734</x:v>
      </x:c>
      <x:c r="N1213" s="10" t="n">
        <x:f>IF(F1213="多",1,-1)*(K1213/J1213-1)</x:f>
        <x:v>-0.03849481164470958</x:v>
      </x:c>
      <x:c r="O1213" s="10" t="n">
        <x:f>IF(F1213="多",1,-1)*(M1213/L1213-1)</x:f>
        <x:v>-0.03887933681501765</x:v>
      </x:c>
      <x:c r="P1213" s="10" t="n">
        <x:v>0.0009805603315924912</x:v>
      </x:c>
      <x:c r="Q1213" s="10" t="n">
        <x:v>0.0010561778352841417</x:v>
      </x:c>
      <x:c r="R1213" s="10" t="n">
        <x:f>O1213-P1213-Q1213</x:f>
        <x:v>-0.04091607498189428</x:v>
      </x:c>
      <x:c r="S1213" s="9" t="n">
        <x:f>V1212</x:f>
        <x:v>7994.921602910161</x:v>
      </x:c>
      <x:c r="T1213" s="9" t="n">
        <x:f>S1213/(1+'回测计划'!$B$33)</x:f>
        <x:v>7990.926139840241</x:v>
      </x:c>
      <x:c r="U1213" s="9" t="n">
        <x:f>T1213*R1213</x:f>
        <x:v>-326.95733311248233</x:v>
      </x:c>
      <x:c r="V1213" s="9" t="n">
        <x:f>S1213+U1213</x:f>
        <x:v>7667.964269797679</x:v>
      </x:c>
      <x:c r="W1213" s="2" t="n">
        <x:f>IF(N1213&gt;0,1,0)</x:f>
        <x:v>0</x:v>
      </x:c>
      <x:c r="X1213" s="2" t="n">
        <x:f>IF(U1213&gt;0,1,0)</x:f>
        <x:v>0</x:v>
      </x:c>
      <x:c r="Y1213" s="9" t="n">
        <x:f>MAX(U1213,0)</x:f>
        <x:v>0</x:v>
      </x:c>
      <x:c r="Z1213" s="9" t="n">
        <x:f>-MIN(U1213,0)</x:f>
        <x:v>326.95733311248233</x:v>
      </x:c>
    </x:row>
    <x:row r="1214" ht="23" customHeight="1">
      <x:c r="A1214" s="2" t="str">
        <x:v>4H-OBV-全期</x:v>
      </x:c>
      <x:c r="B1214" s="2" t="str">
        <x:v>4H</x:v>
      </x:c>
      <x:c r="C1214" s="2" t="str">
        <x:v>OBV</x:v>
      </x:c>
      <x:c r="D1214" s="2" t="str">
        <x:v>全期</x:v>
      </x:c>
      <x:c r="E1214" s="2" t="n">
        <x:v>7</x:v>
      </x:c>
      <x:c r="F1214" s="2" t="str">
        <x:v>多</x:v>
      </x:c>
      <x:c r="G1214" s="11" t="n">
        <x:v>44262.00000000001</x:v>
      </x:c>
      <x:c r="H1214" s="11" t="n">
        <x:v>44262.166666666664</x:v>
      </x:c>
      <x:c r="I1214" s="11" t="n">
        <x:v>44263.833321759266</x:v>
      </x:c>
      <x:c r="J1214" s="9" t="n">
        <x:v>48361.33</x:v>
      </x:c>
      <x:c r="K1214" s="9" t="n">
        <x:v>50529.08</x:v>
      </x:c>
      <x:c r="L1214" s="9" t="n">
        <x:v>48371.002266</x:v>
      </x:c>
      <x:c r="M1214" s="9" t="n">
        <x:v>50518.974184000006</x:v>
      </x:c>
      <x:c r="N1214" s="10" t="n">
        <x:f>IF(F1214="多",1,-1)*(K1214/J1214-1)</x:f>
        <x:v>0.044824036063524364</x:v>
      </x:c>
      <x:c r="O1214" s="10" t="n">
        <x:f>IF(F1214="多",1,-1)*(M1214/L1214-1)</x:f>
        <x:v>0.04440619001830792</x:v>
      </x:c>
      <x:c r="P1214" s="10" t="n">
        <x:v>0.0010222030950091541</x:v>
      </x:c>
      <x:c r="Q1214" s="10" t="n">
        <x:v>0.0005972395477797783</x:v>
      </x:c>
      <x:c r="R1214" s="10" t="n">
        <x:f>O1214-P1214-Q1214</x:f>
        <x:v>0.04278674737551899</x:v>
      </x:c>
      <x:c r="S1214" s="9" t="n">
        <x:f>V1213</x:f>
        <x:v>7667.964269797679</x:v>
      </x:c>
      <x:c r="T1214" s="9" t="n">
        <x:f>S1214/(1+'回测计划'!$B$33)</x:f>
        <x:v>7664.132203695831</x:v>
      </x:c>
      <x:c r="U1214" s="9" t="n">
        <x:f>T1214*R1214</x:f>
        <x:v>327.9232884521132</x:v>
      </x:c>
      <x:c r="V1214" s="9" t="n">
        <x:f>S1214+U1214</x:f>
        <x:v>7995.887558249792</x:v>
      </x:c>
      <x:c r="W1214" s="2" t="n">
        <x:f>IF(N1214&gt;0,1,0)</x:f>
        <x:v>1</x:v>
      </x:c>
      <x:c r="X1214" s="2" t="n">
        <x:f>IF(U1214&gt;0,1,0)</x:f>
        <x:v>1</x:v>
      </x:c>
      <x:c r="Y1214" s="9" t="n">
        <x:f>MAX(U1214,0)</x:f>
        <x:v>327.9232884521132</x:v>
      </x:c>
      <x:c r="Z1214" s="9" t="n">
        <x:f>-MIN(U1214,0)</x:f>
        <x:v>0</x:v>
      </x:c>
    </x:row>
    <x:row r="1215" ht="23" customHeight="1">
      <x:c r="A1215" s="2" t="str">
        <x:v>4H-OBV-全期</x:v>
      </x:c>
      <x:c r="B1215" s="2" t="str">
        <x:v>4H</x:v>
      </x:c>
      <x:c r="C1215" s="2" t="str">
        <x:v>OBV</x:v>
      </x:c>
      <x:c r="D1215" s="2" t="str">
        <x:v>全期</x:v>
      </x:c>
      <x:c r="E1215" s="2" t="n">
        <x:v>8</x:v>
      </x:c>
      <x:c r="F1215" s="2" t="str">
        <x:v>多</x:v>
      </x:c>
      <x:c r="G1215" s="11" t="n">
        <x:v>44276.833333333336</x:v>
      </x:c>
      <x:c r="H1215" s="11" t="n">
        <x:v>44277.00000000001</x:v>
      </x:c>
      <x:c r="I1215" s="11" t="n">
        <x:v>44278.666655092595</x:v>
      </x:c>
      <x:c r="J1215" s="9" t="n">
        <x:v>57200.91</x:v>
      </x:c>
      <x:c r="K1215" s="9" t="n">
        <x:v>54196.11</x:v>
      </x:c>
      <x:c r="L1215" s="9" t="n">
        <x:v>57212.350182</x:v>
      </x:c>
      <x:c r="M1215" s="9" t="n">
        <x:v>54185.270778</x:v>
      </x:c>
      <x:c r="N1215" s="10" t="n">
        <x:f>IF(F1215="多",1,-1)*(K1215/J1215-1)</x:f>
        <x:v>-0.05253063281685555</x:v>
      </x:c>
      <x:c r="O1215" s="10" t="n">
        <x:f>IF(F1215="多",1,-1)*(M1215/L1215-1)</x:f>
        <x:v>-0.052909544781335915</x:v>
      </x:c>
      <x:c r="P1215" s="10" t="n">
        <x:v>0.000973545227609332</x:v>
      </x:c>
      <x:c r="Q1215" s="10" t="n">
        <x:v>0.001698132076723657</x:v>
      </x:c>
      <x:c r="R1215" s="10" t="n">
        <x:f>O1215-P1215-Q1215</x:f>
        <x:v>-0.05558122208566891</x:v>
      </x:c>
      <x:c r="S1215" s="9" t="n">
        <x:f>V1214</x:f>
        <x:v>7995.887558249792</x:v>
      </x:c>
      <x:c r="T1215" s="9" t="n">
        <x:f>S1215/(1+'回测计划'!$B$33)</x:f>
        <x:v>7991.891612443571</x:v>
      </x:c>
      <x:c r="U1215" s="9" t="n">
        <x:f>T1215*R1215</x:f>
        <x:v>-444.1991025958207</x:v>
      </x:c>
      <x:c r="V1215" s="9" t="n">
        <x:f>S1215+U1215</x:f>
        <x:v>7551.688455653972</x:v>
      </x:c>
      <x:c r="W1215" s="2" t="n">
        <x:f>IF(N1215&gt;0,1,0)</x:f>
        <x:v>0</x:v>
      </x:c>
      <x:c r="X1215" s="2" t="n">
        <x:f>IF(U1215&gt;0,1,0)</x:f>
        <x:v>0</x:v>
      </x:c>
      <x:c r="Y1215" s="9" t="n">
        <x:f>MAX(U1215,0)</x:f>
        <x:v>0</x:v>
      </x:c>
      <x:c r="Z1215" s="9" t="n">
        <x:f>-MIN(U1215,0)</x:f>
        <x:v>444.1991025958207</x:v>
      </x:c>
    </x:row>
    <x:row r="1216" ht="23" customHeight="1">
      <x:c r="A1216" s="2" t="str">
        <x:v>4H-OBV-全期</x:v>
      </x:c>
      <x:c r="B1216" s="2" t="str">
        <x:v>4H</x:v>
      </x:c>
      <x:c r="C1216" s="2" t="str">
        <x:v>OBV</x:v>
      </x:c>
      <x:c r="D1216" s="2" t="str">
        <x:v>全期</x:v>
      </x:c>
      <x:c r="E1216" s="2" t="n">
        <x:v>9</x:v>
      </x:c>
      <x:c r="F1216" s="2" t="str">
        <x:v>多</x:v>
      </x:c>
      <x:c r="G1216" s="11" t="n">
        <x:v>44280.50000000001</x:v>
      </x:c>
      <x:c r="H1216" s="11" t="n">
        <x:v>44280.666666666664</x:v>
      </x:c>
      <x:c r="I1216" s="11" t="n">
        <x:v>44282.333321759266</x:v>
      </x:c>
      <x:c r="J1216" s="9" t="n">
        <x:v>52298.33</x:v>
      </x:c>
      <x:c r="K1216" s="9" t="n">
        <x:v>55030</x:v>
      </x:c>
      <x:c r="L1216" s="9" t="n">
        <x:v>52308.789666000004</x:v>
      </x:c>
      <x:c r="M1216" s="9" t="n">
        <x:v>55018.994</x:v>
      </x:c>
      <x:c r="N1216" s="10" t="n">
        <x:f>IF(F1216="多",1,-1)*(K1216/J1216-1)</x:f>
        <x:v>0.05223245178192104</x:v>
      </x:c>
      <x:c r="O1216" s="10" t="n">
        <x:f>IF(F1216="多",1,-1)*(M1216/L1216-1)</x:f>
        <x:v>0.05181164296297203</x:v>
      </x:c>
      <x:c r="P1216" s="10" t="n">
        <x:v>0.001025905821481486</x:v>
      </x:c>
      <x:c r="Q1216" s="10" t="n">
        <x:v>0.00045890030630172854</x:v>
      </x:c>
      <x:c r="R1216" s="10" t="n">
        <x:f>O1216-P1216-Q1216</x:f>
        <x:v>0.050326836835188814</x:v>
      </x:c>
      <x:c r="S1216" s="9" t="n">
        <x:f>V1215</x:f>
        <x:v>7551.688455653972</x:v>
      </x:c>
      <x:c r="T1216" s="9" t="n">
        <x:f>S1216/(1+'回测计划'!$B$33)</x:f>
        <x:v>7547.91449840477</x:v>
      </x:c>
      <x:c r="U1216" s="9" t="n">
        <x:f>T1216*R1216</x:f>
        <x:v>379.8626614071729</x:v>
      </x:c>
      <x:c r="V1216" s="9" t="n">
        <x:f>S1216+U1216</x:f>
        <x:v>7931.551117061144</x:v>
      </x:c>
      <x:c r="W1216" s="2" t="n">
        <x:f>IF(N1216&gt;0,1,0)</x:f>
        <x:v>1</x:v>
      </x:c>
      <x:c r="X1216" s="2" t="n">
        <x:f>IF(U1216&gt;0,1,0)</x:f>
        <x:v>1</x:v>
      </x:c>
      <x:c r="Y1216" s="9" t="n">
        <x:f>MAX(U1216,0)</x:f>
        <x:v>379.8626614071729</x:v>
      </x:c>
      <x:c r="Z1216" s="9" t="n">
        <x:f>-MIN(U1216,0)</x:f>
        <x:v>0</x:v>
      </x:c>
    </x:row>
    <x:row r="1217" ht="23" customHeight="1">
      <x:c r="A1217" s="2" t="str">
        <x:v>4H-OBV-全期</x:v>
      </x:c>
      <x:c r="B1217" s="2" t="str">
        <x:v>4H</x:v>
      </x:c>
      <x:c r="C1217" s="2" t="str">
        <x:v>OBV</x:v>
      </x:c>
      <x:c r="D1217" s="2" t="str">
        <x:v>全期</x:v>
      </x:c>
      <x:c r="E1217" s="2" t="n">
        <x:v>10</x:v>
      </x:c>
      <x:c r="F1217" s="2" t="str">
        <x:v>空</x:v>
      </x:c>
      <x:c r="G1217" s="11" t="n">
        <x:v>44284.833333333336</x:v>
      </x:c>
      <x:c r="H1217" s="11" t="n">
        <x:v>44285.00000000001</x:v>
      </x:c>
      <x:c r="I1217" s="11" t="n">
        <x:v>44286.666655092595</x:v>
      </x:c>
      <x:c r="J1217" s="9" t="n">
        <x:v>57765.25</x:v>
      </x:c>
      <x:c r="K1217" s="9" t="n">
        <x:v>58244.24</x:v>
      </x:c>
      <x:c r="L1217" s="9" t="n">
        <x:v>57753.69695</x:v>
      </x:c>
      <x:c r="M1217" s="9" t="n">
        <x:v>58255.888847999995</x:v>
      </x:c>
      <x:c r="N1217" s="10" t="n">
        <x:f>IF(F1217="多",1,-1)*(K1217/J1217-1)</x:f>
        <x:v>-0.008292009469360817</x:v>
      </x:c>
      <x:c r="O1217" s="10" t="n">
        <x:f>IF(F1217="多",1,-1)*(M1217/L1217-1)</x:f>
        <x:v>-0.008695406952645257</x:v>
      </x:c>
      <x:c r="P1217" s="10" t="n">
        <x:v>0.0010043477034763226</x:v>
      </x:c>
      <x:c r="Q1217" s="10" t="n">
        <x:v>-0.0022639808089393596</x:v>
      </x:c>
      <x:c r="R1217" s="10" t="n">
        <x:f>O1217-P1217-Q1217</x:f>
        <x:v>-0.007435773847182221</x:v>
      </x:c>
      <x:c r="S1217" s="9" t="n">
        <x:f>V1216</x:f>
        <x:v>7931.551117061144</x:v>
      </x:c>
      <x:c r="T1217" s="9" t="n">
        <x:f>S1217/(1+'回测计划'!$B$33)</x:f>
        <x:v>7927.587323399445</x:v>
      </x:c>
      <x:c r="U1217" s="9" t="n">
        <x:f>T1217*R1217</x:f>
        <x:v>-58.947746490586894</x:v>
      </x:c>
      <x:c r="V1217" s="9" t="n">
        <x:f>S1217+U1217</x:f>
        <x:v>7872.603370570558</x:v>
      </x:c>
      <x:c r="W1217" s="2" t="n">
        <x:f>IF(N1217&gt;0,1,0)</x:f>
        <x:v>0</x:v>
      </x:c>
      <x:c r="X1217" s="2" t="n">
        <x:f>IF(U1217&gt;0,1,0)</x:f>
        <x:v>0</x:v>
      </x:c>
      <x:c r="Y1217" s="9" t="n">
        <x:f>MAX(U1217,0)</x:f>
        <x:v>0</x:v>
      </x:c>
      <x:c r="Z1217" s="9" t="n">
        <x:f>-MIN(U1217,0)</x:f>
        <x:v>58.947746490586894</x:v>
      </x:c>
    </x:row>
    <x:row r="1218" ht="23" customHeight="1">
      <x:c r="A1218" s="2" t="str">
        <x:v>4H-OBV-全期</x:v>
      </x:c>
      <x:c r="B1218" s="2" t="str">
        <x:v>4H</x:v>
      </x:c>
      <x:c r="C1218" s="2" t="str">
        <x:v>OBV</x:v>
      </x:c>
      <x:c r="D1218" s="2" t="str">
        <x:v>全期</x:v>
      </x:c>
      <x:c r="E1218" s="2" t="n">
        <x:v>11</x:v>
      </x:c>
      <x:c r="F1218" s="2" t="str">
        <x:v>空</x:v>
      </x:c>
      <x:c r="G1218" s="11" t="n">
        <x:v>44296.833333333336</x:v>
      </x:c>
      <x:c r="H1218" s="11" t="n">
        <x:v>44297.00000000001</x:v>
      </x:c>
      <x:c r="I1218" s="11" t="n">
        <x:v>44298.666655092595</x:v>
      </x:c>
      <x:c r="J1218" s="9" t="n">
        <x:v>60348.7</x:v>
      </x:c>
      <x:c r="K1218" s="9" t="n">
        <x:v>60832.23</x:v>
      </x:c>
      <x:c r="L1218" s="9" t="n">
        <x:v>60336.63026</x:v>
      </x:c>
      <x:c r="M1218" s="9" t="n">
        <x:v>60844.396446</x:v>
      </x:c>
      <x:c r="N1218" s="10" t="n">
        <x:f>IF(F1218="多",1,-1)*(K1218/J1218-1)</x:f>
        <x:v>-0.008012268698414537</x:v>
      </x:c>
      <x:c r="O1218" s="10" t="n">
        <x:f>IF(F1218="多",1,-1)*(M1218/L1218-1)</x:f>
        <x:v>-0.008415554263006664</x:v>
      </x:c>
      <x:c r="P1218" s="10" t="n">
        <x:v>0.0010042077771315033</x:v>
      </x:c>
      <x:c r="Q1218" s="10" t="n">
        <x:v>-0.0038277803094136495</x:v>
      </x:c>
      <x:c r="R1218" s="10" t="n">
        <x:f>O1218-P1218-Q1218</x:f>
        <x:v>-0.0055919817307245176</x:v>
      </x:c>
      <x:c r="S1218" s="9" t="n">
        <x:f>V1217</x:f>
        <x:v>7872.603370570558</x:v>
      </x:c>
      <x:c r="T1218" s="9" t="n">
        <x:f>S1218/(1+'回测计划'!$B$33)</x:f>
        <x:v>7868.669036052532</x:v>
      </x:c>
      <x:c r="U1218" s="9" t="n">
        <x:f>T1218*R1218</x:f>
        <x:v>-44.00145349472346</x:v>
      </x:c>
      <x:c r="V1218" s="9" t="n">
        <x:f>S1218+U1218</x:f>
        <x:v>7828.6019170758345</x:v>
      </x:c>
      <x:c r="W1218" s="2" t="n">
        <x:f>IF(N1218&gt;0,1,0)</x:f>
        <x:v>0</x:v>
      </x:c>
      <x:c r="X1218" s="2" t="n">
        <x:f>IF(U1218&gt;0,1,0)</x:f>
        <x:v>0</x:v>
      </x:c>
      <x:c r="Y1218" s="9" t="n">
        <x:f>MAX(U1218,0)</x:f>
        <x:v>0</x:v>
      </x:c>
      <x:c r="Z1218" s="9" t="n">
        <x:f>-MIN(U1218,0)</x:f>
        <x:v>44.00145349472346</x:v>
      </x:c>
    </x:row>
    <x:row r="1219" ht="23" customHeight="1">
      <x:c r="A1219" s="2" t="str">
        <x:v>4H-OBV-全期</x:v>
      </x:c>
      <x:c r="B1219" s="2" t="str">
        <x:v>4H</x:v>
      </x:c>
      <x:c r="C1219" s="2" t="str">
        <x:v>OBV</x:v>
      </x:c>
      <x:c r="D1219" s="2" t="str">
        <x:v>全期</x:v>
      </x:c>
      <x:c r="E1219" s="2" t="n">
        <x:v>12</x:v>
      </x:c>
      <x:c r="F1219" s="2" t="str">
        <x:v>空</x:v>
      </x:c>
      <x:c r="G1219" s="11" t="n">
        <x:v>44300.00000000001</x:v>
      </x:c>
      <x:c r="H1219" s="11" t="n">
        <x:v>44300.166666666664</x:v>
      </x:c>
      <x:c r="I1219" s="11" t="n">
        <x:v>44301.833321759266</x:v>
      </x:c>
      <x:c r="J1219" s="9" t="n">
        <x:v>63084.72</x:v>
      </x:c>
      <x:c r="K1219" s="9" t="n">
        <x:v>62461.25</x:v>
      </x:c>
      <x:c r="L1219" s="9" t="n">
        <x:v>63072.103056</x:v>
      </x:c>
      <x:c r="M1219" s="9" t="n">
        <x:v>62473.742249999996</x:v>
      </x:c>
      <x:c r="N1219" s="10" t="n">
        <x:f>IF(F1219="多",1,-1)*(K1219/J1219-1)</x:f>
        <x:v>0.009883058845311488</x:v>
      </x:c>
      <x:c r="O1219" s="10" t="n">
        <x:f>IF(F1219="多",1,-1)*(M1219/L1219-1)</x:f>
        <x:v>0.00948693284364932</x:v>
      </x:c>
      <x:c r="P1219" s="10" t="n">
        <x:v>0.0009952565335781753</x:v>
      </x:c>
      <x:c r="Q1219" s="10" t="n">
        <x:v>-0.004652095132619594</x:v>
      </x:c>
      <x:c r="R1219" s="10" t="n">
        <x:f>O1219-P1219-Q1219</x:f>
        <x:v>0.01314377144269074</x:v>
      </x:c>
      <x:c r="S1219" s="9" t="n">
        <x:f>V1218</x:f>
        <x:v>7828.6019170758345</x:v>
      </x:c>
      <x:c r="T1219" s="9" t="n">
        <x:f>S1219/(1+'回测计划'!$B$33)</x:f>
        <x:v>7824.68957228969</x:v>
      </x:c>
      <x:c r="U1219" s="9" t="n">
        <x:f>T1219*R1219</x:f>
        <x:v>102.84593134818125</x:v>
      </x:c>
      <x:c r="V1219" s="9" t="n">
        <x:f>S1219+U1219</x:f>
        <x:v>7931.447848424016</x:v>
      </x:c>
      <x:c r="W1219" s="2" t="n">
        <x:f>IF(N1219&gt;0,1,0)</x:f>
        <x:v>1</x:v>
      </x:c>
      <x:c r="X1219" s="2" t="n">
        <x:f>IF(U1219&gt;0,1,0)</x:f>
        <x:v>1</x:v>
      </x:c>
      <x:c r="Y1219" s="9" t="n">
        <x:f>MAX(U1219,0)</x:f>
        <x:v>102.84593134818125</x:v>
      </x:c>
      <x:c r="Z1219" s="9" t="n">
        <x:f>-MIN(U1219,0)</x:f>
        <x:v>0</x:v>
      </x:c>
    </x:row>
    <x:row r="1220" ht="23" customHeight="1">
      <x:c r="A1220" s="2" t="str">
        <x:v>4H-OBV-全期</x:v>
      </x:c>
      <x:c r="B1220" s="2" t="str">
        <x:v>4H</x:v>
      </x:c>
      <x:c r="C1220" s="2" t="str">
        <x:v>OBV</x:v>
      </x:c>
      <x:c r="D1220" s="2" t="str">
        <x:v>全期</x:v>
      </x:c>
      <x:c r="E1220" s="2" t="n">
        <x:v>13</x:v>
      </x:c>
      <x:c r="F1220" s="2" t="str">
        <x:v>多</x:v>
      </x:c>
      <x:c r="G1220" s="11" t="n">
        <x:v>44304.50000000001</x:v>
      </x:c>
      <x:c r="H1220" s="11" t="n">
        <x:v>44304.666666666664</x:v>
      </x:c>
      <x:c r="I1220" s="11" t="n">
        <x:v>44306.333321759266</x:v>
      </x:c>
      <x:c r="J1220" s="9" t="n">
        <x:v>56216.96</x:v>
      </x:c>
      <x:c r="K1220" s="9" t="n">
        <x:v>55634.39</x:v>
      </x:c>
      <x:c r="L1220" s="9" t="n">
        <x:v>56228.203391999996</x:v>
      </x:c>
      <x:c r="M1220" s="9" t="n">
        <x:v>55623.263122000004</x:v>
      </x:c>
      <x:c r="N1220" s="10" t="n">
        <x:f>IF(F1220="多",1,-1)*(K1220/J1220-1)</x:f>
        <x:v>-0.010362886929496051</x:v>
      </x:c>
      <x:c r="O1220" s="10" t="n">
        <x:f>IF(F1220="多",1,-1)*(M1220/L1220-1)</x:f>
        <x:v>-0.010758662619586024</x:v>
      </x:c>
      <x:c r="P1220" s="10" t="n">
        <x:v>0.000994620668690207</x:v>
      </x:c>
      <x:c r="Q1220" s="10" t="n">
        <x:v>0.000981872289176771</x:v>
      </x:c>
      <x:c r="R1220" s="10" t="n">
        <x:f>O1220-P1220-Q1220</x:f>
        <x:v>-0.012735155577453002</x:v>
      </x:c>
      <x:c r="S1220" s="9" t="n">
        <x:f>V1219</x:f>
        <x:v>7931.447848424016</x:v>
      </x:c>
      <x:c r="T1220" s="9" t="n">
        <x:f>S1220/(1+'回测计划'!$B$33)</x:f>
        <x:v>7927.484106370831</x:v>
      </x:c>
      <x:c r="U1220" s="9" t="n">
        <x:f>T1220*R1220</x:f>
        <x:v>-100.95774343241851</x:v>
      </x:c>
      <x:c r="V1220" s="9" t="n">
        <x:f>S1220+U1220</x:f>
        <x:v>7830.490104991598</x:v>
      </x:c>
      <x:c r="W1220" s="2" t="n">
        <x:f>IF(N1220&gt;0,1,0)</x:f>
        <x:v>0</x:v>
      </x:c>
      <x:c r="X1220" s="2" t="n">
        <x:f>IF(U1220&gt;0,1,0)</x:f>
        <x:v>0</x:v>
      </x:c>
      <x:c r="Y1220" s="9" t="n">
        <x:f>MAX(U1220,0)</x:f>
        <x:v>0</x:v>
      </x:c>
      <x:c r="Z1220" s="9" t="n">
        <x:f>-MIN(U1220,0)</x:f>
        <x:v>100.95774343241851</x:v>
      </x:c>
    </x:row>
    <x:row r="1221" ht="23" customHeight="1">
      <x:c r="A1221" s="2" t="str">
        <x:v>4H-OBV-全期</x:v>
      </x:c>
      <x:c r="B1221" s="2" t="str">
        <x:v>4H</x:v>
      </x:c>
      <x:c r="C1221" s="2" t="str">
        <x:v>OBV</x:v>
      </x:c>
      <x:c r="D1221" s="2" t="str">
        <x:v>全期</x:v>
      </x:c>
      <x:c r="E1221" s="2" t="n">
        <x:v>14</x:v>
      </x:c>
      <x:c r="F1221" s="2" t="str">
        <x:v>空</x:v>
      </x:c>
      <x:c r="G1221" s="11" t="n">
        <x:v>44312.833333333336</x:v>
      </x:c>
      <x:c r="H1221" s="11" t="n">
        <x:v>44313.00000000001</x:v>
      </x:c>
      <x:c r="I1221" s="11" t="n">
        <x:v>44314.666655092595</x:v>
      </x:c>
      <x:c r="J1221" s="9" t="n">
        <x:v>53576.65</x:v>
      </x:c>
      <x:c r="K1221" s="9" t="n">
        <x:v>54278.97</x:v>
      </x:c>
      <x:c r="L1221" s="9" t="n">
        <x:v>53565.93467</x:v>
      </x:c>
      <x:c r="M1221" s="9" t="n">
        <x:v>54289.825794</x:v>
      </x:c>
      <x:c r="N1221" s="10" t="n">
        <x:f>IF(F1221="多",1,-1)*(K1221/J1221-1)</x:f>
        <x:v>-0.013108695672461756</x:v>
      </x:c>
      <x:c r="O1221" s="10" t="n">
        <x:f>IF(F1221="多",1,-1)*(M1221/L1221-1)</x:f>
        <x:v>-0.01351402021563941</x:v>
      </x:c>
      <x:c r="P1221" s="10" t="n">
        <x:v>0.0010067570101078198</x:v>
      </x:c>
      <x:c r="Q1221" s="10" t="n">
        <x:v>-0.0005079284468313135</x:v>
      </x:c>
      <x:c r="R1221" s="10" t="n">
        <x:f>O1221-P1221-Q1221</x:f>
        <x:v>-0.014012848778915917</x:v>
      </x:c>
      <x:c r="S1221" s="9" t="n">
        <x:f>V1220</x:f>
        <x:v>7830.490104991598</x:v>
      </x:c>
      <x:c r="T1221" s="9" t="n">
        <x:f>S1221/(1+'回测计划'!$B$33)</x:f>
        <x:v>7826.576816583307</x:v>
      </x:c>
      <x:c r="U1221" s="9" t="n">
        <x:f>T1221*R1221</x:f>
        <x:v>-109.67263738735102</x:v>
      </x:c>
      <x:c r="V1221" s="9" t="n">
        <x:f>S1221+U1221</x:f>
        <x:v>7720.817467604247</x:v>
      </x:c>
      <x:c r="W1221" s="2" t="n">
        <x:f>IF(N1221&gt;0,1,0)</x:f>
        <x:v>0</x:v>
      </x:c>
      <x:c r="X1221" s="2" t="n">
        <x:f>IF(U1221&gt;0,1,0)</x:f>
        <x:v>0</x:v>
      </x:c>
      <x:c r="Y1221" s="9" t="n">
        <x:f>MAX(U1221,0)</x:f>
        <x:v>0</x:v>
      </x:c>
      <x:c r="Z1221" s="9" t="n">
        <x:f>-MIN(U1221,0)</x:f>
        <x:v>109.67263738735102</x:v>
      </x:c>
    </x:row>
    <x:row r="1222" ht="23" customHeight="1">
      <x:c r="A1222" s="2" t="str">
        <x:v>4H-OBV-全期</x:v>
      </x:c>
      <x:c r="B1222" s="2" t="str">
        <x:v>4H</x:v>
      </x:c>
      <x:c r="C1222" s="2" t="str">
        <x:v>OBV</x:v>
      </x:c>
      <x:c r="D1222" s="2" t="str">
        <x:v>全期</x:v>
      </x:c>
      <x:c r="E1222" s="2" t="n">
        <x:v>15</x:v>
      </x:c>
      <x:c r="F1222" s="2" t="str">
        <x:v>空</x:v>
      </x:c>
      <x:c r="G1222" s="11" t="n">
        <x:v>44315.166666666664</x:v>
      </x:c>
      <x:c r="H1222" s="11" t="n">
        <x:v>44315.333333333336</x:v>
      </x:c>
      <x:c r="I1222" s="11" t="n">
        <x:v>44316.99998842592</x:v>
      </x:c>
      <x:c r="J1222" s="9" t="n">
        <x:v>54861.76</x:v>
      </x:c>
      <x:c r="K1222" s="9" t="n">
        <x:v>57138.23</x:v>
      </x:c>
      <x:c r="L1222" s="9" t="n">
        <x:v>54850.787648000005</x:v>
      </x:c>
      <x:c r="M1222" s="9" t="n">
        <x:v>57149.657646</x:v>
      </x:c>
      <x:c r="N1222" s="10" t="n">
        <x:f>IF(F1222="多",1,-1)*(K1222/J1222-1)</x:f>
        <x:v>-0.04149465857456991</x:v>
      </x:c>
      <x:c r="O1222" s="10" t="n">
        <x:f>IF(F1222="多",1,-1)*(M1222/L1222-1)</x:f>
        <x:v>-0.041911339774239664</x:v>
      </x:c>
      <x:c r="P1222" s="10" t="n">
        <x:v>0.0010209556698871198</x:v>
      </x:c>
      <x:c r="Q1222" s="10" t="n">
        <x:v>-0.0004940534158580975</x:v>
      </x:c>
      <x:c r="R1222" s="10" t="n">
        <x:f>O1222-P1222-Q1222</x:f>
        <x:v>-0.04243824202826869</x:v>
      </x:c>
      <x:c r="S1222" s="9" t="n">
        <x:f>V1221</x:f>
        <x:v>7720.817467604247</x:v>
      </x:c>
      <x:c r="T1222" s="9" t="n">
        <x:f>S1222/(1+'回测计划'!$B$33)</x:f>
        <x:v>7716.958988110193</x:v>
      </x:c>
      <x:c r="U1222" s="9" t="n">
        <x:f>T1222*R1222</x:f>
        <x:v>-327.4941732596438</x:v>
      </x:c>
      <x:c r="V1222" s="9" t="n">
        <x:f>S1222+U1222</x:f>
        <x:v>7393.323294344604</x:v>
      </x:c>
      <x:c r="W1222" s="2" t="n">
        <x:f>IF(N1222&gt;0,1,0)</x:f>
        <x:v>0</x:v>
      </x:c>
      <x:c r="X1222" s="2" t="n">
        <x:f>IF(U1222&gt;0,1,0)</x:f>
        <x:v>0</x:v>
      </x:c>
      <x:c r="Y1222" s="9" t="n">
        <x:f>MAX(U1222,0)</x:f>
        <x:v>0</x:v>
      </x:c>
      <x:c r="Z1222" s="9" t="n">
        <x:f>-MIN(U1222,0)</x:f>
        <x:v>327.4941732596438</x:v>
      </x:c>
    </x:row>
    <x:row r="1223" ht="23" customHeight="1">
      <x:c r="A1223" s="2" t="str">
        <x:v>4H-OBV-全期</x:v>
      </x:c>
      <x:c r="B1223" s="2" t="str">
        <x:v>4H</x:v>
      </x:c>
      <x:c r="C1223" s="2" t="str">
        <x:v>OBV</x:v>
      </x:c>
      <x:c r="D1223" s="2" t="str">
        <x:v>全期</x:v>
      </x:c>
      <x:c r="E1223" s="2" t="n">
        <x:v>16</x:v>
      </x:c>
      <x:c r="F1223" s="2" t="str">
        <x:v>空</x:v>
      </x:c>
      <x:c r="G1223" s="11" t="n">
        <x:v>44317.00000000001</x:v>
      </x:c>
      <x:c r="H1223" s="11" t="n">
        <x:v>44317.166666666664</x:v>
      </x:c>
      <x:c r="I1223" s="11" t="n">
        <x:v>44318.833321759266</x:v>
      </x:c>
      <x:c r="J1223" s="9" t="n">
        <x:v>57059.3</x:v>
      </x:c>
      <x:c r="K1223" s="9" t="n">
        <x:v>57158.17</x:v>
      </x:c>
      <x:c r="L1223" s="9" t="n">
        <x:v>57047.88814</x:v>
      </x:c>
      <x:c r="M1223" s="9" t="n">
        <x:v>57169.601634</x:v>
      </x:c>
      <x:c r="N1223" s="10" t="n">
        <x:f>IF(F1223="多",1,-1)*(K1223/J1223-1)</x:f>
        <x:v>-0.0017327587264477362</x:v>
      </x:c>
      <x:c r="O1223" s="10" t="n">
        <x:f>IF(F1223="多",1,-1)*(M1223/L1223-1)</x:f>
        <x:v>-0.002133531984589876</x:v>
      </x:c>
      <x:c r="P1223" s="10" t="n">
        <x:v>0.0010010667659922949</x:v>
      </x:c>
      <x:c r="Q1223" s="10" t="n">
        <x:v>-0.001151877614411194</x:v>
      </x:c>
      <x:c r="R1223" s="10" t="n">
        <x:f>O1223-P1223-Q1223</x:f>
        <x:v>-0.001982721136170977</x:v>
      </x:c>
      <x:c r="S1223" s="9" t="n">
        <x:f>V1222</x:f>
        <x:v>7393.323294344604</x:v>
      </x:c>
      <x:c r="T1223" s="9" t="n">
        <x:f>S1223/(1+'回测计划'!$B$33)</x:f>
        <x:v>7389.628480104552</x:v>
      </x:c>
      <x:c r="U1223" s="9" t="n">
        <x:f>T1223*R1223</x:f>
        <x:v>-14.651572575954308</x:v>
      </x:c>
      <x:c r="V1223" s="9" t="n">
        <x:f>S1223+U1223</x:f>
        <x:v>7378.671721768649</x:v>
      </x:c>
      <x:c r="W1223" s="2" t="n">
        <x:f>IF(N1223&gt;0,1,0)</x:f>
        <x:v>0</x:v>
      </x:c>
      <x:c r="X1223" s="2" t="n">
        <x:f>IF(U1223&gt;0,1,0)</x:f>
        <x:v>0</x:v>
      </x:c>
      <x:c r="Y1223" s="9" t="n">
        <x:f>MAX(U1223,0)</x:f>
        <x:v>0</x:v>
      </x:c>
      <x:c r="Z1223" s="9" t="n">
        <x:f>-MIN(U1223,0)</x:f>
        <x:v>14.651572575954308</x:v>
      </x:c>
    </x:row>
    <x:row r="1224" ht="23" customHeight="1">
      <x:c r="A1224" s="2" t="str">
        <x:v>4H-OBV-全期</x:v>
      </x:c>
      <x:c r="B1224" s="2" t="str">
        <x:v>4H</x:v>
      </x:c>
      <x:c r="C1224" s="2" t="str">
        <x:v>OBV</x:v>
      </x:c>
      <x:c r="D1224" s="2" t="str">
        <x:v>全期</x:v>
      </x:c>
      <x:c r="E1224" s="2" t="n">
        <x:v>17</x:v>
      </x:c>
      <x:c r="F1224" s="2" t="str">
        <x:v>空</x:v>
      </x:c>
      <x:c r="G1224" s="11" t="n">
        <x:v>44319.666666666664</x:v>
      </x:c>
      <x:c r="H1224" s="11" t="n">
        <x:v>44319.833333333336</x:v>
      </x:c>
      <x:c r="I1224" s="11" t="n">
        <x:v>44321.49998842592</x:v>
      </x:c>
      <x:c r="J1224" s="9" t="n">
        <x:v>58727.95</x:v>
      </x:c>
      <x:c r="K1224" s="9" t="n">
        <x:v>54874.99</x:v>
      </x:c>
      <x:c r="L1224" s="9" t="n">
        <x:v>58716.20441</x:v>
      </x:c>
      <x:c r="M1224" s="9" t="n">
        <x:v>54885.964997999996</x:v>
      </x:c>
      <x:c r="N1224" s="10" t="n">
        <x:f>IF(F1224="多",1,-1)*(K1224/J1224-1)</x:f>
        <x:v>0.06560692140624691</x:v>
      </x:c>
      <x:c r="O1224" s="10" t="n">
        <x:f>IF(F1224="多",1,-1)*(M1224/L1224-1)</x:f>
        <x:v>0.06523308940840988</x:v>
      </x:c>
      <x:c r="P1224" s="10" t="n">
        <x:v>0.000967383455295795</x:v>
      </x:c>
      <x:c r="Q1224" s="10" t="n">
        <x:v>-0.0022889221361422096</x:v>
      </x:c>
      <x:c r="R1224" s="10" t="n">
        <x:f>O1224-P1224-Q1224</x:f>
        <x:v>0.0665546280892563</x:v>
      </x:c>
      <x:c r="S1224" s="9" t="n">
        <x:f>V1223</x:f>
        <x:v>7378.671721768649</x:v>
      </x:c>
      <x:c r="T1224" s="9" t="n">
        <x:f>S1224/(1+'回测计划'!$B$33)</x:f>
        <x:v>7374.984229653823</x:v>
      </x:c>
      <x:c r="U1224" s="9" t="n">
        <x:f>T1224*R1224</x:f>
        <x:v>490.83933256874053</x:v>
      </x:c>
      <x:c r="V1224" s="9" t="n">
        <x:f>S1224+U1224</x:f>
        <x:v>7869.511054337389</x:v>
      </x:c>
      <x:c r="W1224" s="2" t="n">
        <x:f>IF(N1224&gt;0,1,0)</x:f>
        <x:v>1</x:v>
      </x:c>
      <x:c r="X1224" s="2" t="n">
        <x:f>IF(U1224&gt;0,1,0)</x:f>
        <x:v>1</x:v>
      </x:c>
      <x:c r="Y1224" s="9" t="n">
        <x:f>MAX(U1224,0)</x:f>
        <x:v>490.83933256874053</x:v>
      </x:c>
      <x:c r="Z1224" s="9" t="n">
        <x:f>-MIN(U1224,0)</x:f>
        <x:v>0</x:v>
      </x:c>
    </x:row>
    <x:row r="1225" ht="23" customHeight="1">
      <x:c r="A1225" s="2" t="str">
        <x:v>4H-OBV-全期</x:v>
      </x:c>
      <x:c r="B1225" s="2" t="str">
        <x:v>4H</x:v>
      </x:c>
      <x:c r="C1225" s="2" t="str">
        <x:v>OBV</x:v>
      </x:c>
      <x:c r="D1225" s="2" t="str">
        <x:v>全期</x:v>
      </x:c>
      <x:c r="E1225" s="2" t="n">
        <x:v>18</x:v>
      </x:c>
      <x:c r="F1225" s="2" t="str">
        <x:v>空</x:v>
      </x:c>
      <x:c r="G1225" s="11" t="n">
        <x:v>44326.50000000001</x:v>
      </x:c>
      <x:c r="H1225" s="11" t="n">
        <x:v>44326.666666666664</x:v>
      </x:c>
      <x:c r="I1225" s="11" t="n">
        <x:v>44328.333321759266</x:v>
      </x:c>
      <x:c r="J1225" s="9" t="n">
        <x:v>58465</x:v>
      </x:c>
      <x:c r="K1225" s="9" t="n">
        <x:v>56710.43</x:v>
      </x:c>
      <x:c r="L1225" s="9" t="n">
        <x:v>58453.307</x:v>
      </x:c>
      <x:c r="M1225" s="9" t="n">
        <x:v>56721.772086</x:v>
      </x:c>
      <x:c r="N1225" s="10" t="n">
        <x:f>IF(F1225="多",1,-1)*(K1225/J1225-1)</x:f>
        <x:v>0.030010604635251847</x:v>
      </x:c>
      <x:c r="O1225" s="10" t="n">
        <x:f>IF(F1225="多",1,-1)*(M1225/L1225-1)</x:f>
        <x:v>0.029622531262431417</x:v>
      </x:c>
      <x:c r="P1225" s="10" t="n">
        <x:v>0.0009851887343687842</x:v>
      </x:c>
      <x:c r="Q1225" s="10" t="n">
        <x:v>-0.002094486189807857</x:v>
      </x:c>
      <x:c r="R1225" s="10" t="n">
        <x:f>O1225-P1225-Q1225</x:f>
        <x:v>0.030731828717870488</x:v>
      </x:c>
      <x:c r="S1225" s="9" t="n">
        <x:f>V1224</x:f>
        <x:v>7869.511054337389</x:v>
      </x:c>
      <x:c r="T1225" s="9" t="n">
        <x:f>S1225/(1+'回测计划'!$B$33)</x:f>
        <x:v>7865.578265204787</x:v>
      </x:c>
      <x:c r="U1225" s="9" t="n">
        <x:f>T1225*R1225</x:f>
        <x:v>241.72360401327842</x:v>
      </x:c>
      <x:c r="V1225" s="9" t="n">
        <x:f>S1225+U1225</x:f>
        <x:v>8111.234658350668</x:v>
      </x:c>
      <x:c r="W1225" s="2" t="n">
        <x:f>IF(N1225&gt;0,1,0)</x:f>
        <x:v>1</x:v>
      </x:c>
      <x:c r="X1225" s="2" t="n">
        <x:f>IF(U1225&gt;0,1,0)</x:f>
        <x:v>1</x:v>
      </x:c>
      <x:c r="Y1225" s="9" t="n">
        <x:f>MAX(U1225,0)</x:f>
        <x:v>241.72360401327842</x:v>
      </x:c>
      <x:c r="Z1225" s="9" t="n">
        <x:f>-MIN(U1225,0)</x:f>
        <x:v>0</x:v>
      </x:c>
    </x:row>
    <x:row r="1226" ht="23" customHeight="1">
      <x:c r="A1226" s="2" t="str">
        <x:v>4H-OBV-全期</x:v>
      </x:c>
      <x:c r="B1226" s="2" t="str">
        <x:v>4H</x:v>
      </x:c>
      <x:c r="C1226" s="2" t="str">
        <x:v>OBV</x:v>
      </x:c>
      <x:c r="D1226" s="2" t="str">
        <x:v>全期</x:v>
      </x:c>
      <x:c r="E1226" s="2" t="n">
        <x:v>19</x:v>
      </x:c>
      <x:c r="F1226" s="2" t="str">
        <x:v>多</x:v>
      </x:c>
      <x:c r="G1226" s="11" t="n">
        <x:v>44338.166666666664</x:v>
      </x:c>
      <x:c r="H1226" s="11" t="n">
        <x:v>44338.333333333336</x:v>
      </x:c>
      <x:c r="I1226" s="11" t="n">
        <x:v>44339.99998842592</x:v>
      </x:c>
      <x:c r="J1226" s="9" t="n">
        <x:v>37210.01</x:v>
      </x:c>
      <x:c r="K1226" s="9" t="n">
        <x:v>33306.95</x:v>
      </x:c>
      <x:c r="L1226" s="9" t="n">
        <x:v>37217.452002</x:v>
      </x:c>
      <x:c r="M1226" s="9" t="n">
        <x:v>33300.288609999996</x:v>
      </x:c>
      <x:c r="N1226" s="10" t="n">
        <x:f>IF(F1226="多",1,-1)*(K1226/J1226-1)</x:f>
        <x:v>-0.10489274257115233</x:v>
      </x:c>
      <x:c r="O1226" s="10" t="n">
        <x:f>IF(F1226="多",1,-1)*(M1226/L1226-1)</x:f>
        <x:v>-0.10525071387986207</x:v>
      </x:c>
      <x:c r="P1226" s="10" t="n">
        <x:v>0.0009473746430600689</x:v>
      </x:c>
      <x:c r="Q1226" s="10" t="n">
        <x:v>-0.00010514583572483983</x:v>
      </x:c>
      <x:c r="R1226" s="10" t="n">
        <x:f>O1226-P1226-Q1226</x:f>
        <x:v>-0.1060929426871973</x:v>
      </x:c>
      <x:c r="S1226" s="9" t="n">
        <x:f>V1225</x:f>
        <x:v>8111.234658350668</x:v>
      </x:c>
      <x:c r="T1226" s="9" t="n">
        <x:f>S1226/(1+'回测计划'!$B$33)</x:f>
        <x:v>8107.18106781676</x:v>
      </x:c>
      <x:c r="U1226" s="9" t="n">
        <x:f>T1226*R1226</x:f>
        <x:v>-860.1146963826145</x:v>
      </x:c>
      <x:c r="V1226" s="9" t="n">
        <x:f>S1226+U1226</x:f>
        <x:v>7251.119961968054</x:v>
      </x:c>
      <x:c r="W1226" s="2" t="n">
        <x:f>IF(N1226&gt;0,1,0)</x:f>
        <x:v>0</x:v>
      </x:c>
      <x:c r="X1226" s="2" t="n">
        <x:f>IF(U1226&gt;0,1,0)</x:f>
        <x:v>0</x:v>
      </x:c>
      <x:c r="Y1226" s="9" t="n">
        <x:f>MAX(U1226,0)</x:f>
        <x:v>0</x:v>
      </x:c>
      <x:c r="Z1226" s="9" t="n">
        <x:f>-MIN(U1226,0)</x:f>
        <x:v>860.1146963826145</x:v>
      </x:c>
    </x:row>
    <x:row r="1227" ht="23" customHeight="1">
      <x:c r="A1227" s="2" t="str">
        <x:v>4H-OBV-全期</x:v>
      </x:c>
      <x:c r="B1227" s="2" t="str">
        <x:v>4H</x:v>
      </x:c>
      <x:c r="C1227" s="2" t="str">
        <x:v>OBV</x:v>
      </x:c>
      <x:c r="D1227" s="2" t="str">
        <x:v>全期</x:v>
      </x:c>
      <x:c r="E1227" s="2" t="n">
        <x:v>20</x:v>
      </x:c>
      <x:c r="F1227" s="2" t="str">
        <x:v>空</x:v>
      </x:c>
      <x:c r="G1227" s="11" t="n">
        <x:v>44350.833333333336</x:v>
      </x:c>
      <x:c r="H1227" s="11" t="n">
        <x:v>44351.00000000001</x:v>
      </x:c>
      <x:c r="I1227" s="11" t="n">
        <x:v>44352.666655092595</x:v>
      </x:c>
      <x:c r="J1227" s="9" t="n">
        <x:v>38547.17</x:v>
      </x:c>
      <x:c r="K1227" s="9" t="n">
        <x:v>37581</x:v>
      </x:c>
      <x:c r="L1227" s="9" t="n">
        <x:v>38539.460566</x:v>
      </x:c>
      <x:c r="M1227" s="9" t="n">
        <x:v>37588.5162</x:v>
      </x:c>
      <x:c r="N1227" s="10" t="n">
        <x:f>IF(F1227="多",1,-1)*(K1227/J1227-1)</x:f>
        <x:v>0.025064615638450194</x:v>
      </x:c>
      <x:c r="O1227" s="10" t="n">
        <x:f>IF(F1227="多",1,-1)*(M1227/L1227-1)</x:f>
        <x:v>0.02467456347427288</x:v>
      </x:c>
      <x:c r="P1227" s="10" t="n">
        <x:v>0.0009876627182628635</x:v>
      </x:c>
      <x:c r="Q1227" s="10" t="n">
        <x:v>-0.0005887572563383891</x:v>
      </x:c>
      <x:c r="R1227" s="10" t="n">
        <x:f>O1227-P1227-Q1227</x:f>
        <x:v>0.02427565801234841</x:v>
      </x:c>
      <x:c r="S1227" s="9" t="n">
        <x:f>V1226</x:f>
        <x:v>7251.119961968054</x:v>
      </x:c>
      <x:c r="T1227" s="9" t="n">
        <x:f>S1227/(1+'回测计划'!$B$33)</x:f>
        <x:v>7247.496213861124</x:v>
      </x:c>
      <x:c r="U1227" s="9" t="n">
        <x:f>T1227*R1227</x:f>
        <x:v>175.93773953348256</x:v>
      </x:c>
      <x:c r="V1227" s="9" t="n">
        <x:f>S1227+U1227</x:f>
        <x:v>7427.057701501536</x:v>
      </x:c>
      <x:c r="W1227" s="2" t="n">
        <x:f>IF(N1227&gt;0,1,0)</x:f>
        <x:v>1</x:v>
      </x:c>
      <x:c r="X1227" s="2" t="n">
        <x:f>IF(U1227&gt;0,1,0)</x:f>
        <x:v>1</x:v>
      </x:c>
      <x:c r="Y1227" s="9" t="n">
        <x:f>MAX(U1227,0)</x:f>
        <x:v>175.93773953348256</x:v>
      </x:c>
      <x:c r="Z1227" s="9" t="n">
        <x:f>-MIN(U1227,0)</x:f>
        <x:v>0</x:v>
      </x:c>
    </x:row>
    <x:row r="1228" ht="23" customHeight="1">
      <x:c r="A1228" s="2" t="str">
        <x:v>4H-OBV-全期</x:v>
      </x:c>
      <x:c r="B1228" s="2" t="str">
        <x:v>4H</x:v>
      </x:c>
      <x:c r="C1228" s="2" t="str">
        <x:v>OBV</x:v>
      </x:c>
      <x:c r="D1228" s="2" t="str">
        <x:v>全期</x:v>
      </x:c>
      <x:c r="E1228" s="2" t="n">
        <x:v>21</x:v>
      </x:c>
      <x:c r="F1228" s="2" t="str">
        <x:v>多</x:v>
      </x:c>
      <x:c r="G1228" s="11" t="n">
        <x:v>44352.833333333336</x:v>
      </x:c>
      <x:c r="H1228" s="11" t="n">
        <x:v>44353.00000000001</x:v>
      </x:c>
      <x:c r="I1228" s="11" t="n">
        <x:v>44354.666655092595</x:v>
      </x:c>
      <x:c r="J1228" s="9" t="n">
        <x:v>36316.45</x:v>
      </x:c>
      <x:c r="K1228" s="9" t="n">
        <x:v>36152.91</x:v>
      </x:c>
      <x:c r="L1228" s="9" t="n">
        <x:v>36323.71329</x:v>
      </x:c>
      <x:c r="M1228" s="9" t="n">
        <x:v>36145.67941800001</x:v>
      </x:c>
      <x:c r="N1228" s="10" t="n">
        <x:f>IF(F1228="多",1,-1)*(K1228/J1228-1)</x:f>
        <x:v>-0.004503193456408705</x:v>
      </x:c>
      <x:c r="O1228" s="10" t="n">
        <x:f>IF(F1228="多",1,-1)*(M1228/L1228-1)</x:f>
        <x:v>-0.004901312555206316</x:v>
      </x:c>
      <x:c r="P1228" s="10" t="n">
        <x:v>0.0009975493437223968</x:v>
      </x:c>
      <x:c r="Q1228" s="10" t="n">
        <x:v>0.0004952882668235513</x:v>
      </x:c>
      <x:c r="R1228" s="10" t="n">
        <x:f>O1228-P1228-Q1228</x:f>
        <x:v>-0.006394150165752264</x:v>
      </x:c>
      <x:c r="S1228" s="9" t="n">
        <x:f>V1227</x:f>
        <x:v>7427.057701501536</x:v>
      </x:c>
      <x:c r="T1228" s="9" t="n">
        <x:f>S1228/(1+'回测计划'!$B$33)</x:f>
        <x:v>7423.346028487293</x:v>
      </x:c>
      <x:c r="U1228" s="9" t="n">
        <x:f>T1228*R1228</x:f>
        <x:v>-47.46598923848843</x:v>
      </x:c>
      <x:c r="V1228" s="9" t="n">
        <x:f>S1228+U1228</x:f>
        <x:v>7379.591712263047</x:v>
      </x:c>
      <x:c r="W1228" s="2" t="n">
        <x:f>IF(N1228&gt;0,1,0)</x:f>
        <x:v>0</x:v>
      </x:c>
      <x:c r="X1228" s="2" t="n">
        <x:f>IF(U1228&gt;0,1,0)</x:f>
        <x:v>0</x:v>
      </x:c>
      <x:c r="Y1228" s="9" t="n">
        <x:f>MAX(U1228,0)</x:f>
        <x:v>0</x:v>
      </x:c>
      <x:c r="Z1228" s="9" t="n">
        <x:f>-MIN(U1228,0)</x:f>
        <x:v>47.46598923848843</x:v>
      </x:c>
    </x:row>
    <x:row r="1229" ht="23" customHeight="1">
      <x:c r="A1229" s="2" t="str">
        <x:v>4H-OBV-全期</x:v>
      </x:c>
      <x:c r="B1229" s="2" t="str">
        <x:v>4H</x:v>
      </x:c>
      <x:c r="C1229" s="2" t="str">
        <x:v>OBV</x:v>
      </x:c>
      <x:c r="D1229" s="2" t="str">
        <x:v>全期</x:v>
      </x:c>
      <x:c r="E1229" s="2" t="n">
        <x:v>22</x:v>
      </x:c>
      <x:c r="F1229" s="2" t="str">
        <x:v>多</x:v>
      </x:c>
      <x:c r="G1229" s="11" t="n">
        <x:v>44359.666666666664</x:v>
      </x:c>
      <x:c r="H1229" s="11" t="n">
        <x:v>44359.833333333336</x:v>
      </x:c>
      <x:c r="I1229" s="11" t="n">
        <x:v>44361.49998842592</x:v>
      </x:c>
      <x:c r="J1229" s="9" t="n">
        <x:v>35572.49</x:v>
      </x:c>
      <x:c r="K1229" s="9" t="n">
        <x:v>38978</x:v>
      </x:c>
      <x:c r="L1229" s="9" t="n">
        <x:v>35579.604498</x:v>
      </x:c>
      <x:c r="M1229" s="9" t="n">
        <x:v>38970.2044</x:v>
      </x:c>
      <x:c r="N1229" s="10" t="n">
        <x:f>IF(F1229="多",1,-1)*(K1229/J1229-1)</x:f>
        <x:v>0.09573437226351045</x:v>
      </x:c>
      <x:c r="O1229" s="10" t="n">
        <x:f>IF(F1229="多",1,-1)*(M1229/L1229-1)</x:f>
        <x:v>0.09529616615582648</x:v>
      </x:c>
      <x:c r="P1229" s="10" t="n">
        <x:v>0.0010476480830779132</x:v>
      </x:c>
      <x:c r="Q1229" s="10" t="n">
        <x:v>0.00015966986963609253</x:v>
      </x:c>
      <x:c r="R1229" s="10" t="n">
        <x:f>O1229-P1229-Q1229</x:f>
        <x:v>0.09408884820311247</x:v>
      </x:c>
      <x:c r="S1229" s="9" t="n">
        <x:f>V1228</x:f>
        <x:v>7379.591712263047</x:v>
      </x:c>
      <x:c r="T1229" s="9" t="n">
        <x:f>S1229/(1+'回测计划'!$B$33)</x:f>
        <x:v>7375.9037603828565</x:v>
      </x:c>
      <x:c r="U1229" s="9" t="n">
        <x:f>T1229*R1229</x:f>
        <x:v>693.9902892714291</x:v>
      </x:c>
      <x:c r="V1229" s="9" t="n">
        <x:f>S1229+U1229</x:f>
        <x:v>8073.582001534476</x:v>
      </x:c>
      <x:c r="W1229" s="2" t="n">
        <x:f>IF(N1229&gt;0,1,0)</x:f>
        <x:v>1</x:v>
      </x:c>
      <x:c r="X1229" s="2" t="n">
        <x:f>IF(U1229&gt;0,1,0)</x:f>
        <x:v>1</x:v>
      </x:c>
      <x:c r="Y1229" s="9" t="n">
        <x:f>MAX(U1229,0)</x:f>
        <x:v>693.9902892714291</x:v>
      </x:c>
      <x:c r="Z1229" s="9" t="n">
        <x:f>-MIN(U1229,0)</x:f>
        <x:v>0</x:v>
      </x:c>
    </x:row>
    <x:row r="1230" ht="23" customHeight="1">
      <x:c r="A1230" s="2" t="str">
        <x:v>4H-OBV-全期</x:v>
      </x:c>
      <x:c r="B1230" s="2" t="str">
        <x:v>4H</x:v>
      </x:c>
      <x:c r="C1230" s="2" t="str">
        <x:v>OBV</x:v>
      </x:c>
      <x:c r="D1230" s="2" t="str">
        <x:v>全期</x:v>
      </x:c>
      <x:c r="E1230" s="2" t="n">
        <x:v>23</x:v>
      </x:c>
      <x:c r="F1230" s="2" t="str">
        <x:v>多</x:v>
      </x:c>
      <x:c r="G1230" s="11" t="n">
        <x:v>44367.833333333336</x:v>
      </x:c>
      <x:c r="H1230" s="11" t="n">
        <x:v>44368.00000000001</x:v>
      </x:c>
      <x:c r="I1230" s="11" t="n">
        <x:v>44369.666655092595</x:v>
      </x:c>
      <x:c r="J1230" s="9" t="n">
        <x:v>34383.37</x:v>
      </x:c>
      <x:c r="K1230" s="9" t="n">
        <x:v>32641.51</x:v>
      </x:c>
      <x:c r="L1230" s="9" t="n">
        <x:v>34390.246674</x:v>
      </x:c>
      <x:c r="M1230" s="9" t="n">
        <x:v>32634.981698</x:v>
      </x:c>
      <x:c r="N1230" s="10" t="n">
        <x:f>IF(F1230="多",1,-1)*(K1230/J1230-1)</x:f>
        <x:v>-0.05065995567043036</x:v>
      </x:c>
      <x:c r="O1230" s="10" t="n">
        <x:f>IF(F1230="多",1,-1)*(M1230/L1230-1)</x:f>
        <x:v>-0.05103961575614491</x:v>
      </x:c>
      <x:c r="P1230" s="10" t="n">
        <x:v>0.0009744801921219275</x:v>
      </x:c>
      <x:c r="Q1230" s="10" t="n">
        <x:v>-0.00022068924816228465</x:v>
      </x:c>
      <x:c r="R1230" s="10" t="n">
        <x:f>O1230-P1230-Q1230</x:f>
        <x:v>-0.05179340670010455</x:v>
      </x:c>
      <x:c r="S1230" s="9" t="n">
        <x:f>V1229</x:f>
        <x:v>8073.582001534476</x:v>
      </x:c>
      <x:c r="T1230" s="9" t="n">
        <x:f>S1230/(1+'回测计划'!$B$33)</x:f>
        <x:v>8069.547227920516</x:v>
      </x:c>
      <x:c r="U1230" s="9" t="n">
        <x:f>T1230*R1230</x:f>
        <x:v>-417.94934146138854</x:v>
      </x:c>
      <x:c r="V1230" s="9" t="n">
        <x:f>S1230+U1230</x:f>
        <x:v>7655.632660073087</x:v>
      </x:c>
      <x:c r="W1230" s="2" t="n">
        <x:f>IF(N1230&gt;0,1,0)</x:f>
        <x:v>0</x:v>
      </x:c>
      <x:c r="X1230" s="2" t="n">
        <x:f>IF(U1230&gt;0,1,0)</x:f>
        <x:v>0</x:v>
      </x:c>
      <x:c r="Y1230" s="9" t="n">
        <x:f>MAX(U1230,0)</x:f>
        <x:v>0</x:v>
      </x:c>
      <x:c r="Z1230" s="9" t="n">
        <x:f>-MIN(U1230,0)</x:f>
        <x:v>417.94934146138854</x:v>
      </x:c>
    </x:row>
    <x:row r="1231" ht="23" customHeight="1">
      <x:c r="A1231" s="2" t="str">
        <x:v>4H-OBV-全期</x:v>
      </x:c>
      <x:c r="B1231" s="2" t="str">
        <x:v>4H</x:v>
      </x:c>
      <x:c r="C1231" s="2" t="str">
        <x:v>OBV</x:v>
      </x:c>
      <x:c r="D1231" s="2" t="str">
        <x:v>全期</x:v>
      </x:c>
      <x:c r="E1231" s="2" t="n">
        <x:v>24</x:v>
      </x:c>
      <x:c r="F1231" s="2" t="str">
        <x:v>多</x:v>
      </x:c>
      <x:c r="G1231" s="11" t="n">
        <x:v>44373.666666666664</x:v>
      </x:c>
      <x:c r="H1231" s="11" t="n">
        <x:v>44373.833333333336</x:v>
      </x:c>
      <x:c r="I1231" s="11" t="n">
        <x:v>44375.49998842592</x:v>
      </x:c>
      <x:c r="J1231" s="9" t="n">
        <x:v>31758.44</x:v>
      </x:c>
      <x:c r="K1231" s="9" t="n">
        <x:v>34390.66</x:v>
      </x:c>
      <x:c r="L1231" s="9" t="n">
        <x:v>31764.791687999998</x:v>
      </x:c>
      <x:c r="M1231" s="9" t="n">
        <x:v>34383.781868000005</x:v>
      </x:c>
      <x:c r="N1231" s="10" t="n">
        <x:f>IF(F1231="多",1,-1)*(K1231/J1231-1)</x:f>
        <x:v>0.08288253453255279</x:v>
      </x:c>
      <x:c r="O1231" s="10" t="n">
        <x:f>IF(F1231="多",1,-1)*(M1231/L1231-1)</x:f>
        <x:v>0.08244946813202003</x:v>
      </x:c>
      <x:c r="P1231" s="10" t="n">
        <x:v>0.00104122473406601</x:v>
      </x:c>
      <x:c r="Q1231" s="10" t="n">
        <x:v>-0.0012004860688479225</x:v>
      </x:c>
      <x:c r="R1231" s="10" t="n">
        <x:f>O1231-P1231-Q1231</x:f>
        <x:v>0.08260872946680195</x:v>
      </x:c>
      <x:c r="S1231" s="9" t="n">
        <x:f>V1230</x:f>
        <x:v>7655.632660073087</x:v>
      </x:c>
      <x:c r="T1231" s="9" t="n">
        <x:f>S1231/(1+'回测计划'!$B$33)</x:f>
        <x:v>7651.80675669474</x:v>
      </x:c>
      <x:c r="U1231" s="9" t="n">
        <x:f>T1231*R1231</x:f>
        <x:v>632.106034296043</x:v>
      </x:c>
      <x:c r="V1231" s="9" t="n">
        <x:f>S1231+U1231</x:f>
        <x:v>8287.73869436913</x:v>
      </x:c>
      <x:c r="W1231" s="2" t="n">
        <x:f>IF(N1231&gt;0,1,0)</x:f>
        <x:v>1</x:v>
      </x:c>
      <x:c r="X1231" s="2" t="n">
        <x:f>IF(U1231&gt;0,1,0)</x:f>
        <x:v>1</x:v>
      </x:c>
      <x:c r="Y1231" s="9" t="n">
        <x:f>MAX(U1231,0)</x:f>
        <x:v>632.106034296043</x:v>
      </x:c>
      <x:c r="Z1231" s="9" t="n">
        <x:f>-MIN(U1231,0)</x:f>
        <x:v>0</x:v>
      </x:c>
    </x:row>
    <x:row r="1232" ht="23" customHeight="1">
      <x:c r="A1232" s="2" t="str">
        <x:v>4H-OBV-全期</x:v>
      </x:c>
      <x:c r="B1232" s="2" t="str">
        <x:v>4H</x:v>
      </x:c>
      <x:c r="C1232" s="2" t="str">
        <x:v>OBV</x:v>
      </x:c>
      <x:c r="D1232" s="2" t="str">
        <x:v>全期</x:v>
      </x:c>
      <x:c r="E1232" s="2" t="n">
        <x:v>25</x:v>
      </x:c>
      <x:c r="F1232" s="2" t="str">
        <x:v>空</x:v>
      </x:c>
      <x:c r="G1232" s="11" t="n">
        <x:v>44377.166666666664</x:v>
      </x:c>
      <x:c r="H1232" s="11" t="n">
        <x:v>44377.333333333336</x:v>
      </x:c>
      <x:c r="I1232" s="11" t="n">
        <x:v>44378.99998842592</x:v>
      </x:c>
      <x:c r="J1232" s="9" t="n">
        <x:v>35910.64</x:v>
      </x:c>
      <x:c r="K1232" s="9" t="n">
        <x:v>33417.74</x:v>
      </x:c>
      <x:c r="L1232" s="9" t="n">
        <x:v>35903.457872</x:v>
      </x:c>
      <x:c r="M1232" s="9" t="n">
        <x:v>33424.423548</x:v>
      </x:c>
      <x:c r="N1232" s="10" t="n">
        <x:f>IF(F1232="多",1,-1)*(K1232/J1232-1)</x:f>
        <x:v>0.06941953693946978</x:v>
      </x:c>
      <x:c r="O1232" s="10" t="n">
        <x:f>IF(F1232="多",1,-1)*(M1232/L1232-1)</x:f>
        <x:v>0.06904723029291626</x:v>
      </x:c>
      <x:c r="P1232" s="10" t="n">
        <x:v>0.000965476384853542</x:v>
      </x:c>
      <x:c r="Q1232" s="10" t="n">
        <x:v>-0.00048379849823734186</x:v>
      </x:c>
      <x:c r="R1232" s="10" t="n">
        <x:f>O1232-P1232-Q1232</x:f>
        <x:v>0.06856555240630006</x:v>
      </x:c>
      <x:c r="S1232" s="9" t="n">
        <x:f>V1231</x:f>
        <x:v>8287.73869436913</x:v>
      </x:c>
      <x:c r="T1232" s="9" t="n">
        <x:f>S1232/(1+'回测计划'!$B$33)</x:f>
        <x:v>8283.596895921171</x:v>
      </x:c>
      <x:c r="U1232" s="9" t="n">
        <x:f>T1232*R1232</x:f>
        <x:v>567.9693970799476</x:v>
      </x:c>
      <x:c r="V1232" s="9" t="n">
        <x:f>S1232+U1232</x:f>
        <x:v>8855.708091449078</x:v>
      </x:c>
      <x:c r="W1232" s="2" t="n">
        <x:f>IF(N1232&gt;0,1,0)</x:f>
        <x:v>1</x:v>
      </x:c>
      <x:c r="X1232" s="2" t="n">
        <x:f>IF(U1232&gt;0,1,0)</x:f>
        <x:v>1</x:v>
      </x:c>
      <x:c r="Y1232" s="9" t="n">
        <x:f>MAX(U1232,0)</x:f>
        <x:v>567.9693970799476</x:v>
      </x:c>
      <x:c r="Z1232" s="9" t="n">
        <x:f>-MIN(U1232,0)</x:f>
        <x:v>0</x:v>
      </x:c>
    </x:row>
    <x:row r="1233" ht="23" customHeight="1">
      <x:c r="A1233" s="2" t="str">
        <x:v>4H-OBV-全期</x:v>
      </x:c>
      <x:c r="B1233" s="2" t="str">
        <x:v>4H</x:v>
      </x:c>
      <x:c r="C1233" s="2" t="str">
        <x:v>OBV</x:v>
      </x:c>
      <x:c r="D1233" s="2" t="str">
        <x:v>全期</x:v>
      </x:c>
      <x:c r="E1233" s="2" t="n">
        <x:v>26</x:v>
      </x:c>
      <x:c r="F1233" s="2" t="str">
        <x:v>空</x:v>
      </x:c>
      <x:c r="G1233" s="11" t="n">
        <x:v>44395.50000000001</x:v>
      </x:c>
      <x:c r="H1233" s="11" t="n">
        <x:v>44395.666666666664</x:v>
      </x:c>
      <x:c r="I1233" s="11" t="n">
        <x:v>44397.333321759266</x:v>
      </x:c>
      <x:c r="J1233" s="9" t="n">
        <x:v>31705</x:v>
      </x:c>
      <x:c r="K1233" s="9" t="n">
        <x:v>30823.62</x:v>
      </x:c>
      <x:c r="L1233" s="9" t="n">
        <x:v>31698.659</x:v>
      </x:c>
      <x:c r="M1233" s="9" t="n">
        <x:v>30829.784723999997</x:v>
      </x:c>
      <x:c r="N1233" s="10" t="n">
        <x:f>IF(F1233="多",1,-1)*(K1233/J1233-1)</x:f>
        <x:v>0.02779940072543763</x:v>
      </x:c>
      <x:c r="O1233" s="10" t="n">
        <x:f>IF(F1233="多",1,-1)*(M1233/L1233-1)</x:f>
        <x:v>0.02741044269412163</x:v>
      </x:c>
      <x:c r="P1233" s="10" t="n">
        <x:v>0.0009862947786529392</x:v>
      </x:c>
      <x:c r="Q1233" s="10" t="n">
        <x:v>-7.374566287350555e-7</x:v>
      </x:c>
      <x:c r="R1233" s="10" t="n">
        <x:f>O1233-P1233-Q1233</x:f>
        <x:v>0.026424885372097424</x:v>
      </x:c>
      <x:c r="S1233" s="9" t="n">
        <x:f>V1232</x:f>
        <x:v>8855.708091449078</x:v>
      </x:c>
      <x:c r="T1233" s="9" t="n">
        <x:f>S1233/(1+'回测计划'!$B$33)</x:f>
        <x:v>8851.282450223967</x:v>
      </x:c>
      <x:c r="U1233" s="9" t="n">
        <x:f>T1233*R1233</x:f>
        <x:v>233.89412414322595</x:v>
      </x:c>
      <x:c r="V1233" s="9" t="n">
        <x:f>S1233+U1233</x:f>
        <x:v>9089.602215592304</x:v>
      </x:c>
      <x:c r="W1233" s="2" t="n">
        <x:f>IF(N1233&gt;0,1,0)</x:f>
        <x:v>1</x:v>
      </x:c>
      <x:c r="X1233" s="2" t="n">
        <x:f>IF(U1233&gt;0,1,0)</x:f>
        <x:v>1</x:v>
      </x:c>
      <x:c r="Y1233" s="9" t="n">
        <x:f>MAX(U1233,0)</x:f>
        <x:v>233.89412414322595</x:v>
      </x:c>
      <x:c r="Z1233" s="9" t="n">
        <x:f>-MIN(U1233,0)</x:f>
        <x:v>0</x:v>
      </x:c>
    </x:row>
    <x:row r="1234" ht="23" customHeight="1">
      <x:c r="A1234" s="2" t="str">
        <x:v>4H-OBV-全期</x:v>
      </x:c>
      <x:c r="B1234" s="2" t="str">
        <x:v>4H</x:v>
      </x:c>
      <x:c r="C1234" s="2" t="str">
        <x:v>OBV</x:v>
      </x:c>
      <x:c r="D1234" s="2" t="str">
        <x:v>全期</x:v>
      </x:c>
      <x:c r="E1234" s="2" t="n">
        <x:v>27</x:v>
      </x:c>
      <x:c r="F1234" s="2" t="str">
        <x:v>空</x:v>
      </x:c>
      <x:c r="G1234" s="11" t="n">
        <x:v>44401.833333333336</x:v>
      </x:c>
      <x:c r="H1234" s="11" t="n">
        <x:v>44402.00000000001</x:v>
      </x:c>
      <x:c r="I1234" s="11" t="n">
        <x:v>44403.666655092595</x:v>
      </x:c>
      <x:c r="J1234" s="9" t="n">
        <x:v>33831.16</x:v>
      </x:c>
      <x:c r="K1234" s="9" t="n">
        <x:v>38157.02</x:v>
      </x:c>
      <x:c r="L1234" s="9" t="n">
        <x:v>33824.393768</x:v>
      </x:c>
      <x:c r="M1234" s="9" t="n">
        <x:v>38164.651404</x:v>
      </x:c>
      <x:c r="N1234" s="10" t="n">
        <x:f>IF(F1234="多",1,-1)*(K1234/J1234-1)</x:f>
        <x:v>-0.12786614470210278</x:v>
      </x:c>
      <x:c r="O1234" s="10" t="n">
        <x:f>IF(F1234="多",1,-1)*(M1234/L1234-1)</x:f>
        <x:v>-0.12831738140732485</x:v>
      </x:c>
      <x:c r="P1234" s="10" t="n">
        <x:v>0.0010641586907036624</x:v>
      </x:c>
      <x:c r="Q1234" s="10" t="n">
        <x:v>0.0012144710275269661</x:v>
      </x:c>
      <x:c r="R1234" s="10" t="n">
        <x:f>O1234-P1234-Q1234</x:f>
        <x:v>-0.1305960111255555</x:v>
      </x:c>
      <x:c r="S1234" s="9" t="n">
        <x:f>V1233</x:f>
        <x:v>9089.602215592304</x:v>
      </x:c>
      <x:c r="T1234" s="9" t="n">
        <x:f>S1234/(1+'回测计划'!$B$33)</x:f>
        <x:v>9085.05968574943</x:v>
      </x:c>
      <x:c r="U1234" s="9" t="n">
        <x:f>T1234*R1234</x:f>
        <x:v>-1186.4725557964682</x:v>
      </x:c>
      <x:c r="V1234" s="9" t="n">
        <x:f>S1234+U1234</x:f>
        <x:v>7903.129659795835</x:v>
      </x:c>
      <x:c r="W1234" s="2" t="n">
        <x:f>IF(N1234&gt;0,1,0)</x:f>
        <x:v>0</x:v>
      </x:c>
      <x:c r="X1234" s="2" t="n">
        <x:f>IF(U1234&gt;0,1,0)</x:f>
        <x:v>0</x:v>
      </x:c>
      <x:c r="Y1234" s="9" t="n">
        <x:f>MAX(U1234,0)</x:f>
        <x:v>0</x:v>
      </x:c>
      <x:c r="Z1234" s="9" t="n">
        <x:f>-MIN(U1234,0)</x:f>
        <x:v>1186.4725557964682</x:v>
      </x:c>
    </x:row>
    <x:row r="1235" ht="23" customHeight="1">
      <x:c r="A1235" s="2" t="str">
        <x:v>4H-OBV-全期</x:v>
      </x:c>
      <x:c r="B1235" s="2" t="str">
        <x:v>4H</x:v>
      </x:c>
      <x:c r="C1235" s="2" t="str">
        <x:v>OBV</x:v>
      </x:c>
      <x:c r="D1235" s="2" t="str">
        <x:v>全期</x:v>
      </x:c>
      <x:c r="E1235" s="2" t="n">
        <x:v>28</x:v>
      </x:c>
      <x:c r="F1235" s="2" t="str">
        <x:v>空</x:v>
      </x:c>
      <x:c r="G1235" s="11" t="n">
        <x:v>44403.50000000001</x:v>
      </x:c>
      <x:c r="H1235" s="11" t="n">
        <x:v>44403.666666666664</x:v>
      </x:c>
      <x:c r="I1235" s="11" t="n">
        <x:v>44405.333321759266</x:v>
      </x:c>
      <x:c r="J1235" s="9" t="n">
        <x:v>38159.99</x:v>
      </x:c>
      <x:c r="K1235" s="9" t="n">
        <x:v>39442.33</x:v>
      </x:c>
      <x:c r="L1235" s="9" t="n">
        <x:v>38152.358002</x:v>
      </x:c>
      <x:c r="M1235" s="9" t="n">
        <x:v>39450.218466</x:v>
      </x:c>
      <x:c r="N1235" s="10" t="n">
        <x:f>IF(F1235="多",1,-1)*(K1235/J1235-1)</x:f>
        <x:v>-0.033604306500080394</x:v>
      </x:c>
      <x:c r="O1235" s="10" t="n">
        <x:f>IF(F1235="多",1,-1)*(M1235/L1235-1)</x:f>
        <x:v>-0.03401783092756583</x:v>
      </x:c>
      <x:c r="P1235" s="10" t="n">
        <x:v>0.001017008915463783</x:v>
      </x:c>
      <x:c r="Q1235" s="10" t="n">
        <x:v>-0.00027330046656232136</x:v>
      </x:c>
      <x:c r="R1235" s="10" t="n">
        <x:f>O1235-P1235-Q1235</x:f>
        <x:v>-0.03476153937646729</x:v>
      </x:c>
      <x:c r="S1235" s="9" t="n">
        <x:f>V1234</x:f>
        <x:v>7903.129659795835</x:v>
      </x:c>
      <x:c r="T1235" s="9" t="n">
        <x:f>S1235/(1+'回测计划'!$B$33)</x:f>
        <x:v>7899.180069760955</x:v>
      </x:c>
      <x:c r="U1235" s="9" t="n">
        <x:f>T1235*R1235</x:f>
        <x:v>-274.5876590368011</x:v>
      </x:c>
      <x:c r="V1235" s="9" t="n">
        <x:f>S1235+U1235</x:f>
        <x:v>7628.542000759035</x:v>
      </x:c>
      <x:c r="W1235" s="2" t="n">
        <x:f>IF(N1235&gt;0,1,0)</x:f>
        <x:v>0</x:v>
      </x:c>
      <x:c r="X1235" s="2" t="n">
        <x:f>IF(U1235&gt;0,1,0)</x:f>
        <x:v>0</x:v>
      </x:c>
      <x:c r="Y1235" s="9" t="n">
        <x:f>MAX(U1235,0)</x:f>
        <x:v>0</x:v>
      </x:c>
      <x:c r="Z1235" s="9" t="n">
        <x:f>-MIN(U1235,0)</x:f>
        <x:v>274.5876590368011</x:v>
      </x:c>
    </x:row>
    <x:row r="1236" ht="23" customHeight="1">
      <x:c r="A1236" s="2" t="str">
        <x:v>4H-OBV-全期</x:v>
      </x:c>
      <x:c r="B1236" s="2" t="str">
        <x:v>4H</x:v>
      </x:c>
      <x:c r="C1236" s="2" t="str">
        <x:v>OBV</x:v>
      </x:c>
      <x:c r="D1236" s="2" t="str">
        <x:v>全期</x:v>
      </x:c>
      <x:c r="E1236" s="2" t="n">
        <x:v>29</x:v>
      </x:c>
      <x:c r="F1236" s="2" t="str">
        <x:v>空</x:v>
      </x:c>
      <x:c r="G1236" s="11" t="n">
        <x:v>44409.50000000001</x:v>
      </x:c>
      <x:c r="H1236" s="11" t="n">
        <x:v>44409.666666666664</x:v>
      </x:c>
      <x:c r="I1236" s="11" t="n">
        <x:v>44411.333321759266</x:v>
      </x:c>
      <x:c r="J1236" s="9" t="n">
        <x:v>41705</x:v>
      </x:c>
      <x:c r="K1236" s="9" t="n">
        <x:v>39147.48</x:v>
      </x:c>
      <x:c r="L1236" s="9" t="n">
        <x:v>41696.659</x:v>
      </x:c>
      <x:c r="M1236" s="9" t="n">
        <x:v>39155.309496</x:v>
      </x:c>
      <x:c r="N1236" s="10" t="n">
        <x:f>IF(F1236="多",1,-1)*(K1236/J1236-1)</x:f>
        <x:v>0.06132406186308592</x:v>
      </x:c>
      <x:c r="O1236" s="10" t="n">
        <x:f>IF(F1236="多",1,-1)*(M1236/L1236-1)</x:f>
        <x:v>0.06094851637873433</x:v>
      </x:c>
      <x:c r="P1236" s="10" t="n">
        <x:v>0.0009695257418106329</x:v>
      </x:c>
      <x:c r="Q1236" s="10" t="n">
        <x:v>-0.0004859645469437075</x:v>
      </x:c>
      <x:c r="R1236" s="10" t="n">
        <x:f>O1236-P1236-Q1236</x:f>
        <x:v>0.06046495518386741</x:v>
      </x:c>
      <x:c r="S1236" s="9" t="n">
        <x:f>V1235</x:f>
        <x:v>7628.542000759035</x:v>
      </x:c>
      <x:c r="T1236" s="9" t="n">
        <x:f>S1236/(1+'回测计划'!$B$33)</x:f>
        <x:v>7624.729635941065</x:v>
      </x:c>
      <x:c r="U1236" s="9" t="n">
        <x:f>T1236*R1236</x:f>
        <x:v>461.02893572628216</x:v>
      </x:c>
      <x:c r="V1236" s="9" t="n">
        <x:f>S1236+U1236</x:f>
        <x:v>8089.570936485316</x:v>
      </x:c>
      <x:c r="W1236" s="2" t="n">
        <x:f>IF(N1236&gt;0,1,0)</x:f>
        <x:v>1</x:v>
      </x:c>
      <x:c r="X1236" s="2" t="n">
        <x:f>IF(U1236&gt;0,1,0)</x:f>
        <x:v>1</x:v>
      </x:c>
      <x:c r="Y1236" s="9" t="n">
        <x:f>MAX(U1236,0)</x:f>
        <x:v>461.02893572628216</x:v>
      </x:c>
      <x:c r="Z1236" s="9" t="n">
        <x:f>-MIN(U1236,0)</x:f>
        <x:v>0</x:v>
      </x:c>
    </x:row>
    <x:row r="1237" ht="23" customHeight="1">
      <x:c r="A1237" s="2" t="str">
        <x:v>4H-OBV-全期</x:v>
      </x:c>
      <x:c r="B1237" s="2" t="str">
        <x:v>4H</x:v>
      </x:c>
      <x:c r="C1237" s="2" t="str">
        <x:v>OBV</x:v>
      </x:c>
      <x:c r="D1237" s="2" t="str">
        <x:v>全期</x:v>
      </x:c>
      <x:c r="E1237" s="2" t="n">
        <x:v>30</x:v>
      </x:c>
      <x:c r="F1237" s="2" t="str">
        <x:v>空</x:v>
      </x:c>
      <x:c r="G1237" s="11" t="n">
        <x:v>44415.166666666664</x:v>
      </x:c>
      <x:c r="H1237" s="11" t="n">
        <x:v>44415.333333333336</x:v>
      </x:c>
      <x:c r="I1237" s="11" t="n">
        <x:v>44416.99998842592</x:v>
      </x:c>
      <x:c r="J1237" s="9" t="n">
        <x:v>42825.43</x:v>
      </x:c>
      <x:c r="K1237" s="9" t="n">
        <x:v>44000.56</x:v>
      </x:c>
      <x:c r="L1237" s="9" t="n">
        <x:v>42816.864914</x:v>
      </x:c>
      <x:c r="M1237" s="9" t="n">
        <x:v>44009.360111999995</x:v>
      </x:c>
      <x:c r="N1237" s="10" t="n">
        <x:f>IF(F1237="多",1,-1)*(K1237/J1237-1)</x:f>
        <x:v>-0.02744000468880281</x:v>
      </x:c>
      <x:c r="O1237" s="10" t="n">
        <x:f>IF(F1237="多",1,-1)*(M1237/L1237-1)</x:f>
        <x:v>-0.027851062902320978</x:v>
      </x:c>
      <x:c r="P1237" s="10" t="n">
        <x:v>0.0010139255314511604</x:v>
      </x:c>
      <x:c r="Q1237" s="10" t="n">
        <x:v>-0.0005109965207388447</x:v>
      </x:c>
      <x:c r="R1237" s="10" t="n">
        <x:f>O1237-P1237-Q1237</x:f>
        <x:v>-0.028353991913033293</x:v>
      </x:c>
      <x:c r="S1237" s="9" t="n">
        <x:f>V1236</x:f>
        <x:v>8089.570936485316</x:v>
      </x:c>
      <x:c r="T1237" s="9" t="n">
        <x:f>S1237/(1+'回测计划'!$B$33)</x:f>
        <x:v>8085.5281723991175</x:v>
      </x:c>
      <x:c r="U1237" s="9" t="n">
        <x:f>T1237*R1237</x:f>
        <x:v>-229.25700041280743</x:v>
      </x:c>
      <x:c r="V1237" s="9" t="n">
        <x:f>S1237+U1237</x:f>
        <x:v>7860.313936072509</x:v>
      </x:c>
      <x:c r="W1237" s="2" t="n">
        <x:f>IF(N1237&gt;0,1,0)</x:f>
        <x:v>0</x:v>
      </x:c>
      <x:c r="X1237" s="2" t="n">
        <x:f>IF(U1237&gt;0,1,0)</x:f>
        <x:v>0</x:v>
      </x:c>
      <x:c r="Y1237" s="9" t="n">
        <x:f>MAX(U1237,0)</x:f>
        <x:v>0</x:v>
      </x:c>
      <x:c r="Z1237" s="9" t="n">
        <x:f>-MIN(U1237,0)</x:f>
        <x:v>229.25700041280743</x:v>
      </x:c>
    </x:row>
    <x:row r="1238" ht="23" customHeight="1">
      <x:c r="A1238" s="2" t="str">
        <x:v>4H-OBV-全期</x:v>
      </x:c>
      <x:c r="B1238" s="2" t="str">
        <x:v>4H</x:v>
      </x:c>
      <x:c r="C1238" s="2" t="str">
        <x:v>OBV</x:v>
      </x:c>
      <x:c r="D1238" s="2" t="str">
        <x:v>全期</x:v>
      </x:c>
      <x:c r="E1238" s="2" t="n">
        <x:v>31</x:v>
      </x:c>
      <x:c r="F1238" s="2" t="str">
        <x:v>空</x:v>
      </x:c>
      <x:c r="G1238" s="11" t="n">
        <x:v>44417.833333333336</x:v>
      </x:c>
      <x:c r="H1238" s="11" t="n">
        <x:v>44418.00000000001</x:v>
      </x:c>
      <x:c r="I1238" s="11" t="n">
        <x:v>44419.666655092595</x:v>
      </x:c>
      <x:c r="J1238" s="9" t="n">
        <x:v>45871.79</x:v>
      </x:c>
      <x:c r="K1238" s="9" t="n">
        <x:v>46367.38</x:v>
      </x:c>
      <x:c r="L1238" s="9" t="n">
        <x:v>45862.615642000004</x:v>
      </x:c>
      <x:c r="M1238" s="9" t="n">
        <x:v>46376.653476</x:v>
      </x:c>
      <x:c r="N1238" s="10" t="n">
        <x:f>IF(F1238="多",1,-1)*(K1238/J1238-1)</x:f>
        <x:v>-0.010803807743277494</x:v>
      </x:c>
      <x:c r="O1238" s="10" t="n">
        <x:f>IF(F1238="多",1,-1)*(M1238/L1238-1)</x:f>
        <x:v>-0.011208210146855357</x:v>
      </x:c>
      <x:c r="P1238" s="10" t="n">
        <x:v>0.0010056041050734276</x:v>
      </x:c>
      <x:c r="Q1238" s="10" t="n">
        <x:v>-0.0004990382183749839</x:v>
      </x:c>
      <x:c r="R1238" s="10" t="n">
        <x:f>O1238-P1238-Q1238</x:f>
        <x:v>-0.011714776033553802</x:v>
      </x:c>
      <x:c r="S1238" s="9" t="n">
        <x:f>V1237</x:f>
        <x:v>7860.313936072509</x:v>
      </x:c>
      <x:c r="T1238" s="9" t="n">
        <x:f>S1238/(1+'回测计划'!$B$33)</x:f>
        <x:v>7856.385743200909</x:v>
      </x:c>
      <x:c r="U1238" s="9" t="n">
        <x:f>T1238*R1238</x:f>
        <x:v>-92.03579941480378</x:v>
      </x:c>
      <x:c r="V1238" s="9" t="n">
        <x:f>S1238+U1238</x:f>
        <x:v>7768.2781366577055</x:v>
      </x:c>
      <x:c r="W1238" s="2" t="n">
        <x:f>IF(N1238&gt;0,1,0)</x:f>
        <x:v>0</x:v>
      </x:c>
      <x:c r="X1238" s="2" t="n">
        <x:f>IF(U1238&gt;0,1,0)</x:f>
        <x:v>0</x:v>
      </x:c>
      <x:c r="Y1238" s="9" t="n">
        <x:f>MAX(U1238,0)</x:f>
        <x:v>0</x:v>
      </x:c>
      <x:c r="Z1238" s="9" t="n">
        <x:f>-MIN(U1238,0)</x:f>
        <x:v>92.03579941480378</x:v>
      </x:c>
    </x:row>
    <x:row r="1239" ht="23" customHeight="1">
      <x:c r="A1239" s="2" t="str">
        <x:v>4H-OBV-全期</x:v>
      </x:c>
      <x:c r="B1239" s="2" t="str">
        <x:v>4H</x:v>
      </x:c>
      <x:c r="C1239" s="2" t="str">
        <x:v>OBV</x:v>
      </x:c>
      <x:c r="D1239" s="2" t="str">
        <x:v>全期</x:v>
      </x:c>
      <x:c r="E1239" s="2" t="n">
        <x:v>32</x:v>
      </x:c>
      <x:c r="F1239" s="2" t="str">
        <x:v>多</x:v>
      </x:c>
      <x:c r="G1239" s="11" t="n">
        <x:v>44427.50000000001</x:v>
      </x:c>
      <x:c r="H1239" s="11" t="n">
        <x:v>44427.666666666664</x:v>
      </x:c>
      <x:c r="I1239" s="11" t="n">
        <x:v>44429.333321759266</x:v>
      </x:c>
      <x:c r="J1239" s="9" t="n">
        <x:v>44684.26</x:v>
      </x:c>
      <x:c r="K1239" s="9" t="n">
        <x:v>49332.74</x:v>
      </x:c>
      <x:c r="L1239" s="9" t="n">
        <x:v>44693.196852</x:v>
      </x:c>
      <x:c r="M1239" s="9" t="n">
        <x:v>49322.873452</x:v>
      </x:c>
      <x:c r="N1239" s="10" t="n">
        <x:f>IF(F1239="多",1,-1)*(K1239/J1239-1)</x:f>
        <x:v>0.10402947257043071</x:v>
      </x:c>
      <x:c r="O1239" s="10" t="n">
        <x:f>IF(F1239="多",1,-1)*(M1239/L1239-1)</x:f>
        <x:v>0.10358794908609958</x:v>
      </x:c>
      <x:c r="P1239" s="10" t="n">
        <x:v>0.0010517939745430499</x:v>
      </x:c>
      <x:c r="Q1239" s="10" t="n">
        <x:v>0.0005832548221874058</x:v>
      </x:c>
      <x:c r="R1239" s="10" t="n">
        <x:f>O1239-P1239-Q1239</x:f>
        <x:v>0.10195290028936912</x:v>
      </x:c>
      <x:c r="S1239" s="9" t="n">
        <x:f>V1238</x:f>
        <x:v>7768.2781366577055</x:v>
      </x:c>
      <x:c r="T1239" s="9" t="n">
        <x:f>S1239/(1+'回测计划'!$B$33)</x:f>
        <x:v>7764.395938688362</x:v>
      </x:c>
      <x:c r="U1239" s="9" t="n">
        <x:f>T1239*R1239</x:f>
        <x:v>791.6026849442771</x:v>
      </x:c>
      <x:c r="V1239" s="9" t="n">
        <x:f>S1239+U1239</x:f>
        <x:v>8559.880821601982</x:v>
      </x:c>
      <x:c r="W1239" s="2" t="n">
        <x:f>IF(N1239&gt;0,1,0)</x:f>
        <x:v>1</x:v>
      </x:c>
      <x:c r="X1239" s="2" t="n">
        <x:f>IF(U1239&gt;0,1,0)</x:f>
        <x:v>1</x:v>
      </x:c>
      <x:c r="Y1239" s="9" t="n">
        <x:f>MAX(U1239,0)</x:f>
        <x:v>791.6026849442771</x:v>
      </x:c>
      <x:c r="Z1239" s="9" t="n">
        <x:f>-MIN(U1239,0)</x:f>
        <x:v>0</x:v>
      </x:c>
    </x:row>
    <x:row r="1240" ht="23" customHeight="1">
      <x:c r="A1240" s="2" t="str">
        <x:v>4H-OBV-全期</x:v>
      </x:c>
      <x:c r="B1240" s="2" t="str">
        <x:v>4H</x:v>
      </x:c>
      <x:c r="C1240" s="2" t="str">
        <x:v>OBV</x:v>
      </x:c>
      <x:c r="D1240" s="2" t="str">
        <x:v>全期</x:v>
      </x:c>
      <x:c r="E1240" s="2" t="n">
        <x:v>33</x:v>
      </x:c>
      <x:c r="F1240" s="2" t="str">
        <x:v>空</x:v>
      </x:c>
      <x:c r="G1240" s="11" t="n">
        <x:v>44431.50000000001</x:v>
      </x:c>
      <x:c r="H1240" s="11" t="n">
        <x:v>44431.666666666664</x:v>
      </x:c>
      <x:c r="I1240" s="11" t="n">
        <x:v>44433.333321759266</x:v>
      </x:c>
      <x:c r="J1240" s="9" t="n">
        <x:v>50180.26</x:v>
      </x:c>
      <x:c r="K1240" s="9" t="n">
        <x:v>47719.36</x:v>
      </x:c>
      <x:c r="L1240" s="9" t="n">
        <x:v>50170.223948000006</x:v>
      </x:c>
      <x:c r="M1240" s="9" t="n">
        <x:v>47728.903872</x:v>
      </x:c>
      <x:c r="N1240" s="10" t="n">
        <x:f>IF(F1240="多",1,-1)*(K1240/J1240-1)</x:f>
        <x:v>0.04904119667773743</x:v>
      </x:c>
      <x:c r="O1240" s="10" t="n">
        <x:f>IF(F1240="多",1,-1)*(M1240/L1240-1)</x:f>
        <x:v>0.048660737064485926</x:v>
      </x:c>
      <x:c r="P1240" s="10" t="n">
        <x:v>0.0009756696314677571</x:v>
      </x:c>
      <x:c r="Q1240" s="10" t="n">
        <x:v>-0.001415976015128624</x:v>
      </x:c>
      <x:c r="R1240" s="10" t="n">
        <x:f>O1240-P1240-Q1240</x:f>
        <x:v>0.049101043448146794</x:v>
      </x:c>
      <x:c r="S1240" s="9" t="n">
        <x:f>V1239</x:f>
        <x:v>8559.880821601982</x:v>
      </x:c>
      <x:c r="T1240" s="9" t="n">
        <x:f>S1240/(1+'回测计划'!$B$33)</x:f>
        <x:v>8555.603020091938</x:v>
      </x:c>
      <x:c r="U1240" s="9" t="n">
        <x:f>T1240*R1240</x:f>
        <x:v>420.0890356146302</x:v>
      </x:c>
      <x:c r="V1240" s="9" t="n">
        <x:f>S1240+U1240</x:f>
        <x:v>8979.969857216613</x:v>
      </x:c>
      <x:c r="W1240" s="2" t="n">
        <x:f>IF(N1240&gt;0,1,0)</x:f>
        <x:v>1</x:v>
      </x:c>
      <x:c r="X1240" s="2" t="n">
        <x:f>IF(U1240&gt;0,1,0)</x:f>
        <x:v>1</x:v>
      </x:c>
      <x:c r="Y1240" s="9" t="n">
        <x:f>MAX(U1240,0)</x:f>
        <x:v>420.0890356146302</x:v>
      </x:c>
      <x:c r="Z1240" s="9" t="n">
        <x:f>-MIN(U1240,0)</x:f>
        <x:v>0</x:v>
      </x:c>
    </x:row>
    <x:row r="1241" ht="23" customHeight="1">
      <x:c r="A1241" s="2" t="str">
        <x:v>4H-OBV-全期</x:v>
      </x:c>
      <x:c r="B1241" s="2" t="str">
        <x:v>4H</x:v>
      </x:c>
      <x:c r="C1241" s="2" t="str">
        <x:v>OBV</x:v>
      </x:c>
      <x:c r="D1241" s="2" t="str">
        <x:v>全期</x:v>
      </x:c>
      <x:c r="E1241" s="2" t="n">
        <x:v>34</x:v>
      </x:c>
      <x:c r="F1241" s="2" t="str">
        <x:v>空</x:v>
      </x:c>
      <x:c r="G1241" s="11" t="n">
        <x:v>44436.333333333336</x:v>
      </x:c>
      <x:c r="H1241" s="11" t="n">
        <x:v>44436.50000000001</x:v>
      </x:c>
      <x:c r="I1241" s="11" t="n">
        <x:v>44438.166655092595</x:v>
      </x:c>
      <x:c r="J1241" s="9" t="n">
        <x:v>48892.89</x:v>
      </x:c>
      <x:c r="K1241" s="9" t="n">
        <x:v>48808.94</x:v>
      </x:c>
      <x:c r="L1241" s="9" t="n">
        <x:v>48883.111422</x:v>
      </x:c>
      <x:c r="M1241" s="9" t="n">
        <x:v>48818.701788</x:v>
      </x:c>
      <x:c r="N1241" s="10" t="n">
        <x:f>IF(F1241="多",1,-1)*(K1241/J1241-1)</x:f>
        <x:v>0.0017170185685484451</x:v>
      </x:c>
      <x:c r="O1241" s="10" t="n">
        <x:f>IF(F1241="多",1,-1)*(M1241/L1241-1)</x:f>
        <x:v>0.0013176254973618073</x:v>
      </x:c>
      <x:c r="P1241" s="10" t="n">
        <x:v>0.0009993411872513192</x:v>
      </x:c>
      <x:c r="Q1241" s="10" t="n">
        <x:v>-0.0008526985212226452</x:v>
      </x:c>
      <x:c r="R1241" s="10" t="n">
        <x:f>O1241-P1241-Q1241</x:f>
        <x:v>0.0011709828313331333</x:v>
      </x:c>
      <x:c r="S1241" s="9" t="n">
        <x:f>V1240</x:f>
        <x:v>8979.969857216613</x:v>
      </x:c>
      <x:c r="T1241" s="9" t="n">
        <x:f>S1241/(1+'回测计划'!$B$33)</x:f>
        <x:v>8975.482116158533</x:v>
      </x:c>
      <x:c r="U1241" s="9" t="n">
        <x:f>T1241*R1241</x:f>
        <x:v>10.510135460959223</x:v>
      </x:c>
      <x:c r="V1241" s="9" t="n">
        <x:f>S1241+U1241</x:f>
        <x:v>8990.479992677572</x:v>
      </x:c>
      <x:c r="W1241" s="2" t="n">
        <x:f>IF(N1241&gt;0,1,0)</x:f>
        <x:v>1</x:v>
      </x:c>
      <x:c r="X1241" s="2" t="n">
        <x:f>IF(U1241&gt;0,1,0)</x:f>
        <x:v>1</x:v>
      </x:c>
      <x:c r="Y1241" s="9" t="n">
        <x:f>MAX(U1241,0)</x:f>
        <x:v>10.510135460959223</x:v>
      </x:c>
      <x:c r="Z1241" s="9" t="n">
        <x:f>-MIN(U1241,0)</x:f>
        <x:v>0</x:v>
      </x:c>
    </x:row>
    <x:row r="1242" ht="23" customHeight="1">
      <x:c r="A1242" s="2" t="str">
        <x:v>4H-OBV-全期</x:v>
      </x:c>
      <x:c r="B1242" s="2" t="str">
        <x:v>4H</x:v>
      </x:c>
      <x:c r="C1242" s="2" t="str">
        <x:v>OBV</x:v>
      </x:c>
      <x:c r="D1242" s="2" t="str">
        <x:v>全期</x:v>
      </x:c>
      <x:c r="E1242" s="2" t="n">
        <x:v>35</x:v>
      </x:c>
      <x:c r="F1242" s="2" t="str">
        <x:v>空</x:v>
      </x:c>
      <x:c r="G1242" s="11" t="n">
        <x:v>44441.833333333336</x:v>
      </x:c>
      <x:c r="H1242" s="11" t="n">
        <x:v>44442.00000000001</x:v>
      </x:c>
      <x:c r="I1242" s="11" t="n">
        <x:v>44443.666655092595</x:v>
      </x:c>
      <x:c r="J1242" s="9" t="n">
        <x:v>49604.47</x:v>
      </x:c>
      <x:c r="K1242" s="9" t="n">
        <x:v>50230.07</x:v>
      </x:c>
      <x:c r="L1242" s="9" t="n">
        <x:v>49594.549106000006</x:v>
      </x:c>
      <x:c r="M1242" s="9" t="n">
        <x:v>50240.116014</x:v>
      </x:c>
      <x:c r="N1242" s="10" t="n">
        <x:f>IF(F1242="多",1,-1)*(K1242/J1242-1)</x:f>
        <x:v>-0.01261176664119179</x:v>
      </x:c>
      <x:c r="O1242" s="10" t="n">
        <x:f>IF(F1242="多",1,-1)*(M1242/L1242-1)</x:f>
        <x:v>-0.013016892372994526</x:v>
      </x:c>
      <x:c r="P1242" s="10" t="n">
        <x:v>0.0010065084461864972</x:v>
      </x:c>
      <x:c r="Q1242" s="10" t="n">
        <x:v>-0.0020737571331636</x:v>
      </x:c>
      <x:c r="R1242" s="10" t="n">
        <x:f>O1242-P1242-Q1242</x:f>
        <x:v>-0.011949643686017423</x:v>
      </x:c>
      <x:c r="S1242" s="9" t="n">
        <x:f>V1241</x:f>
        <x:v>8990.479992677572</x:v>
      </x:c>
      <x:c r="T1242" s="9" t="n">
        <x:f>S1242/(1+'回测计划'!$B$33)</x:f>
        <x:v>8985.986999177983</x:v>
      </x:c>
      <x:c r="U1242" s="9" t="n">
        <x:f>T1242*R1242</x:f>
        <x:v>-107.37934280736184</x:v>
      </x:c>
      <x:c r="V1242" s="9" t="n">
        <x:f>S1242+U1242</x:f>
        <x:v>8883.10064987021</x:v>
      </x:c>
      <x:c r="W1242" s="2" t="n">
        <x:f>IF(N1242&gt;0,1,0)</x:f>
        <x:v>0</x:v>
      </x:c>
      <x:c r="X1242" s="2" t="n">
        <x:f>IF(U1242&gt;0,1,0)</x:f>
        <x:v>0</x:v>
      </x:c>
      <x:c r="Y1242" s="9" t="n">
        <x:f>MAX(U1242,0)</x:f>
        <x:v>0</x:v>
      </x:c>
      <x:c r="Z1242" s="9" t="n">
        <x:f>-MIN(U1242,0)</x:f>
        <x:v>107.37934280736184</x:v>
      </x:c>
    </x:row>
    <x:row r="1243" ht="23" customHeight="1">
      <x:c r="A1243" s="2" t="str">
        <x:v>4H-OBV-全期</x:v>
      </x:c>
      <x:c r="B1243" s="2" t="str">
        <x:v>4H</x:v>
      </x:c>
      <x:c r="C1243" s="2" t="str">
        <x:v>OBV</x:v>
      </x:c>
      <x:c r="D1243" s="2" t="str">
        <x:v>全期</x:v>
      </x:c>
      <x:c r="E1243" s="2" t="n">
        <x:v>36</x:v>
      </x:c>
      <x:c r="F1243" s="2" t="str">
        <x:v>空</x:v>
      </x:c>
      <x:c r="G1243" s="11" t="n">
        <x:v>44445.333333333336</x:v>
      </x:c>
      <x:c r="H1243" s="11" t="n">
        <x:v>44445.50000000001</x:v>
      </x:c>
      <x:c r="I1243" s="11" t="n">
        <x:v>44447.166655092595</x:v>
      </x:c>
      <x:c r="J1243" s="9" t="n">
        <x:v>51618.28</x:v>
      </x:c>
      <x:c r="K1243" s="9" t="n">
        <x:v>46713.14</x:v>
      </x:c>
      <x:c r="L1243" s="9" t="n">
        <x:v>51607.956344</x:v>
      </x:c>
      <x:c r="M1243" s="9" t="n">
        <x:v>46722.482628</x:v>
      </x:c>
      <x:c r="N1243" s="10" t="n">
        <x:f>IF(F1243="多",1,-1)*(K1243/J1243-1)</x:f>
        <x:v>0.09502718804268562</x:v>
      </x:c>
      <x:c r="O1243" s="10" t="n">
        <x:f>IF(F1243="多",1,-1)*(M1243/L1243-1)</x:f>
        <x:v>0.09466512650559533</x:v>
      </x:c>
      <x:c r="P1243" s="10" t="n">
        <x:v>0.0009526674367472023</x:v>
      </x:c>
      <x:c r="Q1243" s="10" t="n">
        <x:v>-0.0006117004704288747</x:v>
      </x:c>
      <x:c r="R1243" s="10" t="n">
        <x:f>O1243-P1243-Q1243</x:f>
        <x:v>0.094324159539277</x:v>
      </x:c>
      <x:c r="S1243" s="9" t="n">
        <x:f>V1242</x:f>
        <x:v>8883.10064987021</x:v>
      </x:c>
      <x:c r="T1243" s="9" t="n">
        <x:f>S1243/(1+'回测计划'!$B$33)</x:f>
        <x:v>8878.661319210605</x:v>
      </x:c>
      <x:c r="U1243" s="9" t="n">
        <x:f>T1243*R1243</x:f>
        <x:v>837.4722667684288</x:v>
      </x:c>
      <x:c r="V1243" s="9" t="n">
        <x:f>S1243+U1243</x:f>
        <x:v>9720.572916638639</x:v>
      </x:c>
      <x:c r="W1243" s="2" t="n">
        <x:f>IF(N1243&gt;0,1,0)</x:f>
        <x:v>1</x:v>
      </x:c>
      <x:c r="X1243" s="2" t="n">
        <x:f>IF(U1243&gt;0,1,0)</x:f>
        <x:v>1</x:v>
      </x:c>
      <x:c r="Y1243" s="9" t="n">
        <x:f>MAX(U1243,0)</x:f>
        <x:v>837.4722667684288</x:v>
      </x:c>
      <x:c r="Z1243" s="9" t="n">
        <x:f>-MIN(U1243,0)</x:f>
        <x:v>0</x:v>
      </x:c>
    </x:row>
    <x:row r="1244" ht="23" customHeight="1">
      <x:c r="A1244" s="2" t="str">
        <x:v>4H-OBV-全期</x:v>
      </x:c>
      <x:c r="B1244" s="2" t="str">
        <x:v>4H</x:v>
      </x:c>
      <x:c r="C1244" s="2" t="str">
        <x:v>OBV</x:v>
      </x:c>
      <x:c r="D1244" s="2" t="str">
        <x:v>全期</x:v>
      </x:c>
      <x:c r="E1244" s="2" t="n">
        <x:v>37</x:v>
      </x:c>
      <x:c r="F1244" s="2" t="str">
        <x:v>多</x:v>
      </x:c>
      <x:c r="G1244" s="11" t="n">
        <x:v>44447.00000000001</x:v>
      </x:c>
      <x:c r="H1244" s="11" t="n">
        <x:v>44447.166666666664</x:v>
      </x:c>
      <x:c r="I1244" s="11" t="n">
        <x:v>44448.833321759266</x:v>
      </x:c>
      <x:c r="J1244" s="9" t="n">
        <x:v>46713.13</x:v>
      </x:c>
      <x:c r="K1244" s="9" t="n">
        <x:v>46289.6</x:v>
      </x:c>
      <x:c r="L1244" s="9" t="n">
        <x:v>46722.472625999995</x:v>
      </x:c>
      <x:c r="M1244" s="9" t="n">
        <x:v>46280.34208</x:v>
      </x:c>
      <x:c r="N1244" s="10" t="n">
        <x:f>IF(F1244="多",1,-1)*(K1244/J1244-1)</x:f>
        <x:v>-0.009066615745936923</x:v>
      </x:c>
      <x:c r="O1244" s="10" t="n">
        <x:f>IF(F1244="多",1,-1)*(M1244/L1244-1)</x:f>
        <x:v>-0.009462909840819433</x:v>
      </x:c>
      <x:c r="P1244" s="10" t="n">
        <x:v>0.0009952685450795903</x:v>
      </x:c>
      <x:c r="Q1244" s="10" t="n">
        <x:v>0.0004931387982060371</x:v>
      </x:c>
      <x:c r="R1244" s="10" t="n">
        <x:f>O1244-P1244-Q1244</x:f>
        <x:v>-0.01095131718410506</x:v>
      </x:c>
      <x:c r="S1244" s="9" t="n">
        <x:f>V1243</x:f>
        <x:v>9720.572916638639</x:v>
      </x:c>
      <x:c r="T1244" s="9" t="n">
        <x:f>S1244/(1+'回测计划'!$B$33)</x:f>
        <x:v>9715.715059109085</x:v>
      </x:c>
      <x:c r="U1244" s="9" t="n">
        <x:f>T1244*R1244</x:f>
        <x:v>-106.39987728268963</x:v>
      </x:c>
      <x:c r="V1244" s="9" t="n">
        <x:f>S1244+U1244</x:f>
        <x:v>9614.17303935595</x:v>
      </x:c>
      <x:c r="W1244" s="2" t="n">
        <x:f>IF(N1244&gt;0,1,0)</x:f>
        <x:v>0</x:v>
      </x:c>
      <x:c r="X1244" s="2" t="n">
        <x:f>IF(U1244&gt;0,1,0)</x:f>
        <x:v>0</x:v>
      </x:c>
      <x:c r="Y1244" s="9" t="n">
        <x:f>MAX(U1244,0)</x:f>
        <x:v>0</x:v>
      </x:c>
      <x:c r="Z1244" s="9" t="n">
        <x:f>-MIN(U1244,0)</x:f>
        <x:v>106.39987728268963</x:v>
      </x:c>
    </x:row>
    <x:row r="1245" ht="23" customHeight="1">
      <x:c r="A1245" s="2" t="str">
        <x:v>4H-OBV-全期</x:v>
      </x:c>
      <x:c r="B1245" s="2" t="str">
        <x:v>4H</x:v>
      </x:c>
      <x:c r="C1245" s="2" t="str">
        <x:v>OBV</x:v>
      </x:c>
      <x:c r="D1245" s="2" t="str">
        <x:v>全期</x:v>
      </x:c>
      <x:c r="E1245" s="2" t="n">
        <x:v>38</x:v>
      </x:c>
      <x:c r="F1245" s="2" t="str">
        <x:v>空</x:v>
      </x:c>
      <x:c r="G1245" s="11" t="n">
        <x:v>44454.333333333336</x:v>
      </x:c>
      <x:c r="H1245" s="11" t="n">
        <x:v>44454.50000000001</x:v>
      </x:c>
      <x:c r="I1245" s="11" t="n">
        <x:v>44456.166655092595</x:v>
      </x:c>
      <x:c r="J1245" s="9" t="n">
        <x:v>47067.69</x:v>
      </x:c>
      <x:c r="K1245" s="9" t="n">
        <x:v>47439.15</x:v>
      </x:c>
      <x:c r="L1245" s="9" t="n">
        <x:v>47058.276462</x:v>
      </x:c>
      <x:c r="M1245" s="9" t="n">
        <x:v>47448.63783</x:v>
      </x:c>
      <x:c r="N1245" s="10" t="n">
        <x:f>IF(F1245="多",1,-1)*(K1245/J1245-1)</x:f>
        <x:v>-0.007892038041382499</x:v>
      </x:c>
      <x:c r="O1245" s="10" t="n">
        <x:f>IF(F1245="多",1,-1)*(M1245/L1245-1)</x:f>
        <x:v>-0.008295275504091482</x:v>
      </x:c>
      <x:c r="P1245" s="10" t="n">
        <x:v>0.0010041476377520458</x:v>
      </x:c>
      <x:c r="Q1245" s="10" t="n">
        <x:v>-0.0005097110392338659</x:v>
      </x:c>
      <x:c r="R1245" s="10" t="n">
        <x:f>O1245-P1245-Q1245</x:f>
        <x:v>-0.008789712102609662</x:v>
      </x:c>
      <x:c r="S1245" s="9" t="n">
        <x:f>V1244</x:f>
        <x:v>9614.17303935595</x:v>
      </x:c>
      <x:c r="T1245" s="9" t="n">
        <x:f>S1245/(1+'回测计划'!$B$33)</x:f>
        <x:v>9609.368355178362</x:v>
      </x:c>
      <x:c r="U1245" s="9" t="n">
        <x:f>T1245*R1245</x:f>
        <x:v>-84.46358132994554</x:v>
      </x:c>
      <x:c r="V1245" s="9" t="n">
        <x:f>S1245+U1245</x:f>
        <x:v>9529.709458026005</x:v>
      </x:c>
      <x:c r="W1245" s="2" t="n">
        <x:f>IF(N1245&gt;0,1,0)</x:f>
        <x:v>0</x:v>
      </x:c>
      <x:c r="X1245" s="2" t="n">
        <x:f>IF(U1245&gt;0,1,0)</x:f>
        <x:v>0</x:v>
      </x:c>
      <x:c r="Y1245" s="9" t="n">
        <x:f>MAX(U1245,0)</x:f>
        <x:v>0</x:v>
      </x:c>
      <x:c r="Z1245" s="9" t="n">
        <x:f>-MIN(U1245,0)</x:f>
        <x:v>84.46358132994554</x:v>
      </x:c>
    </x:row>
    <x:row r="1246" ht="23" customHeight="1">
      <x:c r="A1246" s="2" t="str">
        <x:v>4H-OBV-全期</x:v>
      </x:c>
      <x:c r="B1246" s="2" t="str">
        <x:v>4H</x:v>
      </x:c>
      <x:c r="C1246" s="2" t="str">
        <x:v>OBV</x:v>
      </x:c>
      <x:c r="D1246" s="2" t="str">
        <x:v>全期</x:v>
      </x:c>
      <x:c r="E1246" s="2" t="n">
        <x:v>39</x:v>
      </x:c>
      <x:c r="F1246" s="2" t="str">
        <x:v>多</x:v>
      </x:c>
      <x:c r="G1246" s="11" t="n">
        <x:v>44459.833333333336</x:v>
      </x:c>
      <x:c r="H1246" s="11" t="n">
        <x:v>44460.00000000001</x:v>
      </x:c>
      <x:c r="I1246" s="11" t="n">
        <x:v>44461.666655092595</x:v>
      </x:c>
      <x:c r="J1246" s="9" t="n">
        <x:v>43836.9</x:v>
      </x:c>
      <x:c r="K1246" s="9" t="n">
        <x:v>42522.33</x:v>
      </x:c>
      <x:c r="L1246" s="9" t="n">
        <x:v>43845.66738</x:v>
      </x:c>
      <x:c r="M1246" s="9" t="n">
        <x:v>42513.825534</x:v>
      </x:c>
      <x:c r="N1246" s="10" t="n">
        <x:f>IF(F1246="多",1,-1)*(K1246/J1246-1)</x:f>
        <x:v>-0.029987750046193917</x:v>
      </x:c>
      <x:c r="O1246" s="10" t="n">
        <x:f>IF(F1246="多",1,-1)*(M1246/L1246-1)</x:f>
        <x:v>-0.03037567736071245</x:v>
      </x:c>
      <x:c r="P1246" s="10" t="n">
        <x:v>0.000984812161319644</x:v>
      </x:c>
      <x:c r="Q1246" s="10" t="n">
        <x:v>0.0004879354398824584</x:v>
      </x:c>
      <x:c r="R1246" s="10" t="n">
        <x:f>O1246-P1246-Q1246</x:f>
        <x:v>-0.031848424961914555</x:v>
      </x:c>
      <x:c r="S1246" s="9" t="n">
        <x:f>V1245</x:f>
        <x:v>9529.709458026005</x:v>
      </x:c>
      <x:c r="T1246" s="9" t="n">
        <x:f>S1246/(1+'回测计划'!$B$33)</x:f>
        <x:v>9524.946984533739</x:v>
      </x:c>
      <x:c r="U1246" s="9" t="n">
        <x:f>T1246*R1246</x:f>
        <x:v>-303.3545593031371</x:v>
      </x:c>
      <x:c r="V1246" s="9" t="n">
        <x:f>S1246+U1246</x:f>
        <x:v>9226.354898722868</x:v>
      </x:c>
      <x:c r="W1246" s="2" t="n">
        <x:f>IF(N1246&gt;0,1,0)</x:f>
        <x:v>0</x:v>
      </x:c>
      <x:c r="X1246" s="2" t="n">
        <x:f>IF(U1246&gt;0,1,0)</x:f>
        <x:v>0</x:v>
      </x:c>
      <x:c r="Y1246" s="9" t="n">
        <x:f>MAX(U1246,0)</x:f>
        <x:v>0</x:v>
      </x:c>
      <x:c r="Z1246" s="9" t="n">
        <x:f>-MIN(U1246,0)</x:f>
        <x:v>303.3545593031371</x:v>
      </x:c>
    </x:row>
    <x:row r="1247" ht="23" customHeight="1">
      <x:c r="A1247" s="2" t="str">
        <x:v>4H-OBV-全期</x:v>
      </x:c>
      <x:c r="B1247" s="2" t="str">
        <x:v>4H</x:v>
      </x:c>
      <x:c r="C1247" s="2" t="str">
        <x:v>OBV</x:v>
      </x:c>
      <x:c r="D1247" s="2" t="str">
        <x:v>全期</x:v>
      </x:c>
      <x:c r="E1247" s="2" t="n">
        <x:v>40</x:v>
      </x:c>
      <x:c r="F1247" s="2" t="str">
        <x:v>多</x:v>
      </x:c>
      <x:c r="G1247" s="11" t="n">
        <x:v>44465.666666666664</x:v>
      </x:c>
      <x:c r="H1247" s="11" t="n">
        <x:v>44465.833333333336</x:v>
      </x:c>
      <x:c r="I1247" s="11" t="n">
        <x:v>44467.49998842592</x:v>
      </x:c>
      <x:c r="J1247" s="9" t="n">
        <x:v>43058.86</x:v>
      </x:c>
      <x:c r="K1247" s="9" t="n">
        <x:v>42527</x:v>
      </x:c>
      <x:c r="L1247" s="9" t="n">
        <x:v>43067.471772</x:v>
      </x:c>
      <x:c r="M1247" s="9" t="n">
        <x:v>42518.4946</x:v>
      </x:c>
      <x:c r="N1247" s="10" t="n">
        <x:f>IF(F1247="多",1,-1)*(K1247/J1247-1)</x:f>
        <x:v>-0.012351929428693675</x:v>
      </x:c>
      <x:c r="O1247" s="10" t="n">
        <x:f>IF(F1247="多",1,-1)*(M1247/L1247-1)</x:f>
        <x:v>-0.012746909660875771</x:v>
      </x:c>
      <x:c r="P1247" s="10" t="n">
        <x:v>0.0009936265451695621</x:v>
      </x:c>
      <x:c r="Q1247" s="10" t="n">
        <x:v>0.0003100101904143303</x:v>
      </x:c>
      <x:c r="R1247" s="10" t="n">
        <x:f>O1247-P1247-Q1247</x:f>
        <x:v>-0.014050546396459663</x:v>
      </x:c>
      <x:c r="S1247" s="9" t="n">
        <x:f>V1246</x:f>
        <x:v>9226.354898722868</x:v>
      </x:c>
      <x:c r="T1247" s="9" t="n">
        <x:f>S1247/(1+'回测计划'!$B$33)</x:f>
        <x:v>9221.744026709513</x:v>
      </x:c>
      <x:c r="U1247" s="9" t="n">
        <x:f>T1247*R1247</x:f>
        <x:v>-129.57054230355678</x:v>
      </x:c>
      <x:c r="V1247" s="9" t="n">
        <x:f>S1247+U1247</x:f>
        <x:v>9096.784356419312</x:v>
      </x:c>
      <x:c r="W1247" s="2" t="n">
        <x:f>IF(N1247&gt;0,1,0)</x:f>
        <x:v>0</x:v>
      </x:c>
      <x:c r="X1247" s="2" t="n">
        <x:f>IF(U1247&gt;0,1,0)</x:f>
        <x:v>0</x:v>
      </x:c>
      <x:c r="Y1247" s="9" t="n">
        <x:f>MAX(U1247,0)</x:f>
        <x:v>0</x:v>
      </x:c>
      <x:c r="Z1247" s="9" t="n">
        <x:f>-MIN(U1247,0)</x:f>
        <x:v>129.57054230355678</x:v>
      </x:c>
    </x:row>
    <x:row r="1248" ht="23" customHeight="1">
      <x:c r="A1248" s="2" t="str">
        <x:v>4H-OBV-全期</x:v>
      </x:c>
      <x:c r="B1248" s="2" t="str">
        <x:v>4H</x:v>
      </x:c>
      <x:c r="C1248" s="2" t="str">
        <x:v>OBV</x:v>
      </x:c>
      <x:c r="D1248" s="2" t="str">
        <x:v>全期</x:v>
      </x:c>
      <x:c r="E1248" s="2" t="n">
        <x:v>41</x:v>
      </x:c>
      <x:c r="F1248" s="2" t="str">
        <x:v>空</x:v>
      </x:c>
      <x:c r="G1248" s="11" t="n">
        <x:v>44488.50000000001</x:v>
      </x:c>
      <x:c r="H1248" s="11" t="n">
        <x:v>44488.666666666664</x:v>
      </x:c>
      <x:c r="I1248" s="11" t="n">
        <x:v>44490.333321759266</x:v>
      </x:c>
      <x:c r="J1248" s="9" t="n">
        <x:v>62320.32</x:v>
      </x:c>
      <x:c r="K1248" s="9" t="n">
        <x:v>66064.24</x:v>
      </x:c>
      <x:c r="L1248" s="9" t="n">
        <x:v>62307.855936</x:v>
      </x:c>
      <x:c r="M1248" s="9" t="n">
        <x:v>66077.452848</x:v>
      </x:c>
      <x:c r="N1248" s="10" t="n">
        <x:f>IF(F1248="多",1,-1)*(K1248/J1248-1)</x:f>
        <x:v>-0.06007542965119561</x:v>
      </x:c>
      <x:c r="O1248" s="10" t="n">
        <x:f>IF(F1248="多",1,-1)*(M1248/L1248-1)</x:f>
        <x:v>-0.060499544646055003</x:v>
      </x:c>
      <x:c r="P1248" s="10" t="n">
        <x:v>0.0010302497723230276</x:v>
      </x:c>
      <x:c r="Q1248" s="10" t="n">
        <x:v>-0.0009853448391381142</x:v>
      </x:c>
      <x:c r="R1248" s="10" t="n">
        <x:f>O1248-P1248-Q1248</x:f>
        <x:v>-0.06054444957923992</x:v>
      </x:c>
      <x:c r="S1248" s="9" t="n">
        <x:f>V1247</x:f>
        <x:v>9096.784356419312</x:v>
      </x:c>
      <x:c r="T1248" s="9" t="n">
        <x:f>S1248/(1+'回测计划'!$B$33)</x:f>
        <x:v>9092.238237300662</x:v>
      </x:c>
      <x:c r="U1248" s="9" t="n">
        <x:f>T1248*R1248</x:f>
        <x:v>-550.4845595206872</x:v>
      </x:c>
      <x:c r="V1248" s="9" t="n">
        <x:f>S1248+U1248</x:f>
        <x:v>8546.299796898624</x:v>
      </x:c>
      <x:c r="W1248" s="2" t="n">
        <x:f>IF(N1248&gt;0,1,0)</x:f>
        <x:v>0</x:v>
      </x:c>
      <x:c r="X1248" s="2" t="n">
        <x:f>IF(U1248&gt;0,1,0)</x:f>
        <x:v>0</x:v>
      </x:c>
      <x:c r="Y1248" s="9" t="n">
        <x:f>MAX(U1248,0)</x:f>
        <x:v>0</x:v>
      </x:c>
      <x:c r="Z1248" s="9" t="n">
        <x:f>-MIN(U1248,0)</x:f>
        <x:v>550.4845595206872</x:v>
      </x:c>
    </x:row>
    <x:row r="1249" ht="23" customHeight="1">
      <x:c r="A1249" s="2" t="str">
        <x:v>4H-OBV-全期</x:v>
      </x:c>
      <x:c r="B1249" s="2" t="str">
        <x:v>4H</x:v>
      </x:c>
      <x:c r="C1249" s="2" t="str">
        <x:v>OBV</x:v>
      </x:c>
      <x:c r="D1249" s="2" t="str">
        <x:v>全期</x:v>
      </x:c>
      <x:c r="E1249" s="2" t="n">
        <x:v>42</x:v>
      </x:c>
      <x:c r="F1249" s="2" t="str">
        <x:v>空</x:v>
      </x:c>
      <x:c r="G1249" s="11" t="n">
        <x:v>44501.666666666664</x:v>
      </x:c>
      <x:c r="H1249" s="11" t="n">
        <x:v>44501.833333333336</x:v>
      </x:c>
      <x:c r="I1249" s="11" t="n">
        <x:v>44503.49998842592</x:v>
      </x:c>
      <x:c r="J1249" s="9" t="n">
        <x:v>61881.04</x:v>
      </x:c>
      <x:c r="K1249" s="9" t="n">
        <x:v>63270.5</x:v>
      </x:c>
      <x:c r="L1249" s="9" t="n">
        <x:v>61868.663792</x:v>
      </x:c>
      <x:c r="M1249" s="9" t="n">
        <x:v>63283.1541</x:v>
      </x:c>
      <x:c r="N1249" s="10" t="n">
        <x:f>IF(F1249="多",1,-1)*(K1249/J1249-1)</x:f>
        <x:v>-0.02245372734524187</x:v>
      </x:c>
      <x:c r="O1249" s="10" t="n">
        <x:f>IF(F1249="多",1,-1)*(M1249/L1249-1)</x:f>
        <x:v>-0.02286279064884056</x:v>
      </x:c>
      <x:c r="P1249" s="10" t="n">
        <x:v>0.0010114313953244203</x:v>
      </x:c>
      <x:c r="Q1249" s="10" t="n">
        <x:v>-0.0023831878185458072</x:v>
      </x:c>
      <x:c r="R1249" s="10" t="n">
        <x:f>O1249-P1249-Q1249</x:f>
        <x:v>-0.021491034225619172</x:v>
      </x:c>
      <x:c r="S1249" s="9" t="n">
        <x:f>V1248</x:f>
        <x:v>8546.299796898624</x:v>
      </x:c>
      <x:c r="T1249" s="9" t="n">
        <x:f>S1249/(1+'回测计划'!$B$33)</x:f>
        <x:v>8542.02878250737</x:v>
      </x:c>
      <x:c r="U1249" s="9" t="n">
        <x:f>T1249*R1249</x:f>
        <x:v>-183.57703292108997</x:v>
      </x:c>
      <x:c r="V1249" s="9" t="n">
        <x:f>S1249+U1249</x:f>
        <x:v>8362.722763977534</x:v>
      </x:c>
      <x:c r="W1249" s="2" t="n">
        <x:f>IF(N1249&gt;0,1,0)</x:f>
        <x:v>0</x:v>
      </x:c>
      <x:c r="X1249" s="2" t="n">
        <x:f>IF(U1249&gt;0,1,0)</x:f>
        <x:v>0</x:v>
      </x:c>
      <x:c r="Y1249" s="9" t="n">
        <x:f>MAX(U1249,0)</x:f>
        <x:v>0</x:v>
      </x:c>
      <x:c r="Z1249" s="9" t="n">
        <x:f>-MIN(U1249,0)</x:f>
        <x:v>183.57703292108997</x:v>
      </x:c>
    </x:row>
    <x:row r="1250" ht="23" customHeight="1">
      <x:c r="A1250" s="2" t="str">
        <x:v>4H-OBV-全期</x:v>
      </x:c>
      <x:c r="B1250" s="2" t="str">
        <x:v>4H</x:v>
      </x:c>
      <x:c r="C1250" s="2" t="str">
        <x:v>OBV</x:v>
      </x:c>
      <x:c r="D1250" s="2" t="str">
        <x:v>全期</x:v>
      </x:c>
      <x:c r="E1250" s="2" t="n">
        <x:v>43</x:v>
      </x:c>
      <x:c r="F1250" s="2" t="str">
        <x:v>多</x:v>
      </x:c>
      <x:c r="G1250" s="11" t="n">
        <x:v>44526.833333333336</x:v>
      </x:c>
      <x:c r="H1250" s="11" t="n">
        <x:v>44527.00000000001</x:v>
      </x:c>
      <x:c r="I1250" s="11" t="n">
        <x:v>44528.666655092595</x:v>
      </x:c>
      <x:c r="J1250" s="9" t="n">
        <x:v>54363.1</x:v>
      </x:c>
      <x:c r="K1250" s="9" t="n">
        <x:v>54533.56</x:v>
      </x:c>
      <x:c r="L1250" s="9" t="n">
        <x:v>54373.97262</x:v>
      </x:c>
      <x:c r="M1250" s="9" t="n">
        <x:v>54522.653288</x:v>
      </x:c>
      <x:c r="N1250" s="10" t="n">
        <x:f>IF(F1250="多",1,-1)*(K1250/J1250-1)</x:f>
        <x:v>0.0031355827758166033</x:v>
      </x:c>
      <x:c r="O1250" s="10" t="n">
        <x:f>IF(F1250="多",1,-1)*(M1250/L1250-1)</x:f>
        <x:v>0.002734408777506081</x:v>
      </x:c>
      <x:c r="P1250" s="10" t="n">
        <x:v>0.001001367204388753</x:v>
      </x:c>
      <x:c r="Q1250" s="10" t="n">
        <x:v>0.0005087317940095681</x:v>
      </x:c>
      <x:c r="R1250" s="10" t="n">
        <x:f>O1250-P1250-Q1250</x:f>
        <x:v>0.00122430977910776</x:v>
      </x:c>
      <x:c r="S1250" s="9" t="n">
        <x:f>V1249</x:f>
        <x:v>8362.722763977534</x:v>
      </x:c>
      <x:c r="T1250" s="9" t="n">
        <x:f>S1250/(1+'回测计划'!$B$33)</x:f>
        <x:v>8358.543492231418</x:v>
      </x:c>
      <x:c r="U1250" s="9" t="n">
        <x:f>T1250*R1250</x:f>
        <x:v>10.233446536636452</x:v>
      </x:c>
      <x:c r="V1250" s="9" t="n">
        <x:f>S1250+U1250</x:f>
        <x:v>8372.95621051417</x:v>
      </x:c>
      <x:c r="W1250" s="2" t="n">
        <x:f>IF(N1250&gt;0,1,0)</x:f>
        <x:v>1</x:v>
      </x:c>
      <x:c r="X1250" s="2" t="n">
        <x:f>IF(U1250&gt;0,1,0)</x:f>
        <x:v>1</x:v>
      </x:c>
      <x:c r="Y1250" s="9" t="n">
        <x:f>MAX(U1250,0)</x:f>
        <x:v>10.233446536636452</x:v>
      </x:c>
      <x:c r="Z1250" s="9" t="n">
        <x:f>-MIN(U1250,0)</x:f>
        <x:v>0</x:v>
      </x:c>
    </x:row>
    <x:row r="1251" ht="23" customHeight="1">
      <x:c r="A1251" s="2" t="str">
        <x:v>4H-OBV-全期</x:v>
      </x:c>
      <x:c r="B1251" s="2" t="str">
        <x:v>4H</x:v>
      </x:c>
      <x:c r="C1251" s="2" t="str">
        <x:v>OBV</x:v>
      </x:c>
      <x:c r="D1251" s="2" t="str">
        <x:v>全期</x:v>
      </x:c>
      <x:c r="E1251" s="2" t="n">
        <x:v>44</x:v>
      </x:c>
      <x:c r="F1251" s="2" t="str">
        <x:v>空</x:v>
      </x:c>
      <x:c r="G1251" s="11" t="n">
        <x:v>44532.00000000001</x:v>
      </x:c>
      <x:c r="H1251" s="11" t="n">
        <x:v>44532.166666666664</x:v>
      </x:c>
      <x:c r="I1251" s="11" t="n">
        <x:v>44533.833321759266</x:v>
      </x:c>
      <x:c r="J1251" s="9" t="n">
        <x:v>57476.3</x:v>
      </x:c>
      <x:c r="K1251" s="9" t="n">
        <x:v>57011.36</x:v>
      </x:c>
      <x:c r="L1251" s="9" t="n">
        <x:v>57464.80474000001</x:v>
      </x:c>
      <x:c r="M1251" s="9" t="n">
        <x:v>57022.762272</x:v>
      </x:c>
      <x:c r="N1251" s="10" t="n">
        <x:f>IF(F1251="多",1,-1)*(K1251/J1251-1)</x:f>
        <x:v>0.00808924722015858</x:v>
      </x:c>
      <x:c r="O1251" s="10" t="n">
        <x:f>IF(F1251="多",1,-1)*(M1251/L1251-1)</x:f>
        <x:v>0.007692403550312754</x:v>
      </x:c>
      <x:c r="P1251" s="10" t="n">
        <x:v>0.0009961537982248437</x:v>
      </x:c>
      <x:c r="Q1251" s="10" t="n">
        <x:v>-0.0005698930295295127</x:v>
      </x:c>
      <x:c r="R1251" s="10" t="n">
        <x:f>O1251-P1251-Q1251</x:f>
        <x:v>0.007266142781617423</x:v>
      </x:c>
      <x:c r="S1251" s="9" t="n">
        <x:f>V1250</x:f>
        <x:v>8372.95621051417</x:v>
      </x:c>
      <x:c r="T1251" s="9" t="n">
        <x:f>S1251/(1+'回测计划'!$B$33)</x:f>
        <x:v>8368.77182460187</x:v>
      </x:c>
      <x:c r="U1251" s="9" t="n">
        <x:f>T1251*R1251</x:f>
        <x:v>60.808690984334156</x:v>
      </x:c>
      <x:c r="V1251" s="9" t="n">
        <x:f>S1251+U1251</x:f>
        <x:v>8433.764901498505</x:v>
      </x:c>
      <x:c r="W1251" s="2" t="n">
        <x:f>IF(N1251&gt;0,1,0)</x:f>
        <x:v>1</x:v>
      </x:c>
      <x:c r="X1251" s="2" t="n">
        <x:f>IF(U1251&gt;0,1,0)</x:f>
        <x:v>1</x:v>
      </x:c>
      <x:c r="Y1251" s="9" t="n">
        <x:f>MAX(U1251,0)</x:f>
        <x:v>60.808690984334156</x:v>
      </x:c>
      <x:c r="Z1251" s="9" t="n">
        <x:f>-MIN(U1251,0)</x:f>
        <x:v>0</x:v>
      </x:c>
    </x:row>
    <x:row r="1252" ht="23" customHeight="1">
      <x:c r="A1252" s="2" t="str">
        <x:v>4H-OBV-全期</x:v>
      </x:c>
      <x:c r="B1252" s="2" t="str">
        <x:v>4H</x:v>
      </x:c>
      <x:c r="C1252" s="2" t="str">
        <x:v>OBV</x:v>
      </x:c>
      <x:c r="D1252" s="2" t="str">
        <x:v>全期</x:v>
      </x:c>
      <x:c r="E1252" s="2" t="n">
        <x:v>45</x:v>
      </x:c>
      <x:c r="F1252" s="2" t="str">
        <x:v>多</x:v>
      </x:c>
      <x:c r="G1252" s="11" t="n">
        <x:v>44551.00000000001</x:v>
      </x:c>
      <x:c r="H1252" s="11" t="n">
        <x:v>44551.166666666664</x:v>
      </x:c>
      <x:c r="I1252" s="11" t="n">
        <x:v>44552.833321759266</x:v>
      </x:c>
      <x:c r="J1252" s="9" t="n">
        <x:v>46559.71</x:v>
      </x:c>
      <x:c r="K1252" s="9" t="n">
        <x:v>48979.4</x:v>
      </x:c>
      <x:c r="L1252" s="9" t="n">
        <x:v>46569.021942</x:v>
      </x:c>
      <x:c r="M1252" s="9" t="n">
        <x:v>48969.60412</x:v>
      </x:c>
      <x:c r="N1252" s="10" t="n">
        <x:f>IF(F1252="多",1,-1)*(K1252/J1252-1)</x:f>
        <x:v>0.05196961063546146</x:v>
      </x:c>
      <x:c r="O1252" s="10" t="n">
        <x:f>IF(F1252="多",1,-1)*(M1252/L1252-1)</x:f>
        <x:v>0.051548906931948135</x:v>
      </x:c>
      <x:c r="P1252" s="10" t="n">
        <x:v>0.001025774453465974</x:v>
      </x:c>
      <x:c r="Q1252" s="10" t="n">
        <x:v>0.0005112941813219243</x:v>
      </x:c>
      <x:c r="R1252" s="10" t="n">
        <x:f>O1252-P1252-Q1252</x:f>
        <x:v>0.05001183829716024</x:v>
      </x:c>
      <x:c r="S1252" s="9" t="n">
        <x:f>V1251</x:f>
        <x:v>8433.764901498505</x:v>
      </x:c>
      <x:c r="T1252" s="9" t="n">
        <x:f>S1252/(1+'回测计划'!$B$33)</x:f>
        <x:v>8429.550126435288</x:v>
      </x:c>
      <x:c r="U1252" s="9" t="n">
        <x:f>T1252*R1252</x:f>
        <x:v>421.57729784108824</x:v>
      </x:c>
      <x:c r="V1252" s="9" t="n">
        <x:f>S1252+U1252</x:f>
        <x:v>8855.342199339593</x:v>
      </x:c>
      <x:c r="W1252" s="2" t="n">
        <x:f>IF(N1252&gt;0,1,0)</x:f>
        <x:v>1</x:v>
      </x:c>
      <x:c r="X1252" s="2" t="n">
        <x:f>IF(U1252&gt;0,1,0)</x:f>
        <x:v>1</x:v>
      </x:c>
      <x:c r="Y1252" s="9" t="n">
        <x:f>MAX(U1252,0)</x:f>
        <x:v>421.57729784108824</x:v>
      </x:c>
      <x:c r="Z1252" s="9" t="n">
        <x:f>-MIN(U1252,0)</x:f>
        <x:v>0</x:v>
      </x:c>
    </x:row>
    <x:row r="1253" ht="23" customHeight="1">
      <x:c r="A1253" s="2" t="str">
        <x:v>4H-OBV-全期</x:v>
      </x:c>
      <x:c r="B1253" s="2" t="str">
        <x:v>4H</x:v>
      </x:c>
      <x:c r="C1253" s="2" t="str">
        <x:v>OBV</x:v>
      </x:c>
      <x:c r="D1253" s="2" t="str">
        <x:v>全期</x:v>
      </x:c>
      <x:c r="E1253" s="2" t="n">
        <x:v>46</x:v>
      </x:c>
      <x:c r="F1253" s="2" t="str">
        <x:v>空</x:v>
      </x:c>
      <x:c r="G1253" s="11" t="n">
        <x:v>44554.166666666664</x:v>
      </x:c>
      <x:c r="H1253" s="11" t="n">
        <x:v>44554.333333333336</x:v>
      </x:c>
      <x:c r="I1253" s="11" t="n">
        <x:v>44555.99998842592</x:v>
      </x:c>
      <x:c r="J1253" s="9" t="n">
        <x:v>50817.94</x:v>
      </x:c>
      <x:c r="K1253" s="9" t="n">
        <x:v>50669.01</x:v>
      </x:c>
      <x:c r="L1253" s="9" t="n">
        <x:v>50807.77641200001</x:v>
      </x:c>
      <x:c r="M1253" s="9" t="n">
        <x:v>50679.143802</x:v>
      </x:c>
      <x:c r="N1253" s="10" t="n">
        <x:f>IF(F1253="多",1,-1)*(K1253/J1253-1)</x:f>
        <x:v>0.0029306579526836574</x:v>
      </x:c>
      <x:c r="O1253" s="10" t="n">
        <x:f>IF(F1253="多",1,-1)*(M1253/L1253-1)</x:f>
        <x:v>0.0025317504343611574</x:v>
      </x:c>
      <x:c r="P1253" s="10" t="n">
        <x:v>0.0009987341247828195</x:v>
      </x:c>
      <x:c r="Q1253" s="10" t="n">
        <x:v>-0.0005008230786102831</x:v>
      </x:c>
      <x:c r="R1253" s="10" t="n">
        <x:f>O1253-P1253-Q1253</x:f>
        <x:v>0.002033839388188621</x:v>
      </x:c>
      <x:c r="S1253" s="9" t="n">
        <x:f>V1252</x:f>
        <x:v>8855.342199339593</x:v>
      </x:c>
      <x:c r="T1253" s="9" t="n">
        <x:f>S1253/(1+'回测计划'!$B$33)</x:f>
        <x:v>8850.916740969109</x:v>
      </x:c>
      <x:c r="U1253" s="9" t="n">
        <x:f>T1253*R1253</x:f>
        <x:v>18.001343089361036</x:v>
      </x:c>
      <x:c r="V1253" s="9" t="n">
        <x:f>S1253+U1253</x:f>
        <x:v>8873.343542428955</x:v>
      </x:c>
      <x:c r="W1253" s="2" t="n">
        <x:f>IF(N1253&gt;0,1,0)</x:f>
        <x:v>1</x:v>
      </x:c>
      <x:c r="X1253" s="2" t="n">
        <x:f>IF(U1253&gt;0,1,0)</x:f>
        <x:v>1</x:v>
      </x:c>
      <x:c r="Y1253" s="9" t="n">
        <x:f>MAX(U1253,0)</x:f>
        <x:v>18.001343089361036</x:v>
      </x:c>
      <x:c r="Z1253" s="9" t="n">
        <x:f>-MIN(U1253,0)</x:f>
        <x:v>0</x:v>
      </x:c>
    </x:row>
    <x:row r="1254" ht="23" customHeight="1">
      <x:c r="A1254" s="2" t="str">
        <x:v>4H-OBV-全期</x:v>
      </x:c>
      <x:c r="B1254" s="2" t="str">
        <x:v>4H</x:v>
      </x:c>
      <x:c r="C1254" s="2" t="str">
        <x:v>OBV</x:v>
      </x:c>
      <x:c r="D1254" s="2" t="str">
        <x:v>全期</x:v>
      </x:c>
      <x:c r="E1254" s="2" t="n">
        <x:v>47</x:v>
      </x:c>
      <x:c r="F1254" s="2" t="str">
        <x:v>空</x:v>
      </x:c>
      <x:c r="G1254" s="11" t="n">
        <x:v>44558.00000000001</x:v>
      </x:c>
      <x:c r="H1254" s="11" t="n">
        <x:v>44558.166666666664</x:v>
      </x:c>
      <x:c r="I1254" s="11" t="n">
        <x:v>44559.833321759266</x:v>
      </x:c>
      <x:c r="J1254" s="9" t="n">
        <x:v>51207.93</x:v>
      </x:c>
      <x:c r="K1254" s="9" t="n">
        <x:v>47734.91</x:v>
      </x:c>
      <x:c r="L1254" s="9" t="n">
        <x:v>51197.688414000004</x:v>
      </x:c>
      <x:c r="M1254" s="9" t="n">
        <x:v>47744.456982</x:v>
      </x:c>
      <x:c r="N1254" s="10" t="n">
        <x:f>IF(F1254="多",1,-1)*(K1254/J1254-1)</x:f>
        <x:v>0.06782191742567989</x:v>
      </x:c>
      <x:c r="O1254" s="10" t="n">
        <x:f>IF(F1254="多",1,-1)*(M1254/L1254-1)</x:f>
        <x:v>0.06744897160348584</x:v>
      </x:c>
      <x:c r="P1254" s="10" t="n">
        <x:v>0.000966275514198257</x:v>
      </x:c>
      <x:c r="Q1254" s="10" t="n">
        <x:v>-0.0004764104934340966</x:v>
      </x:c>
      <x:c r="R1254" s="10" t="n">
        <x:f>O1254-P1254-Q1254</x:f>
        <x:v>0.06695910658272168</x:v>
      </x:c>
      <x:c r="S1254" s="9" t="n">
        <x:f>V1253</x:f>
        <x:v>8873.343542428955</x:v>
      </x:c>
      <x:c r="T1254" s="9" t="n">
        <x:f>S1254/(1+'回测计划'!$B$33)</x:f>
        <x:v>8868.909087885013</x:v>
      </x:c>
      <x:c r="U1254" s="9" t="n">
        <x:f>T1254*R1254</x:f>
        <x:v>593.8542288881615</x:v>
      </x:c>
      <x:c r="V1254" s="9" t="n">
        <x:f>S1254+U1254</x:f>
        <x:v>9467.197771317116</x:v>
      </x:c>
      <x:c r="W1254" s="2" t="n">
        <x:f>IF(N1254&gt;0,1,0)</x:f>
        <x:v>1</x:v>
      </x:c>
      <x:c r="X1254" s="2" t="n">
        <x:f>IF(U1254&gt;0,1,0)</x:f>
        <x:v>1</x:v>
      </x:c>
      <x:c r="Y1254" s="9" t="n">
        <x:f>MAX(U1254,0)</x:f>
        <x:v>593.8542288881615</x:v>
      </x:c>
      <x:c r="Z1254" s="9" t="n">
        <x:f>-MIN(U1254,0)</x:f>
        <x:v>0</x:v>
      </x:c>
    </x:row>
    <x:row r="1255" ht="23" customHeight="1">
      <x:c r="A1255" s="2" t="str">
        <x:v>4H-OBV-全期</x:v>
      </x:c>
      <x:c r="B1255" s="2" t="str">
        <x:v>4H</x:v>
      </x:c>
      <x:c r="C1255" s="2" t="str">
        <x:v>OBV</x:v>
      </x:c>
      <x:c r="D1255" s="2" t="str">
        <x:v>全期</x:v>
      </x:c>
      <x:c r="E1255" s="2" t="n">
        <x:v>48</x:v>
      </x:c>
      <x:c r="F1255" s="2" t="str">
        <x:v>多</x:v>
      </x:c>
      <x:c r="G1255" s="11" t="n">
        <x:v>44562.166666666664</x:v>
      </x:c>
      <x:c r="H1255" s="11" t="n">
        <x:v>44562.333333333336</x:v>
      </x:c>
      <x:c r="I1255" s="11" t="n">
        <x:v>44563.99998842592</x:v>
      </x:c>
      <x:c r="J1255" s="9" t="n">
        <x:v>46210.57</x:v>
      </x:c>
      <x:c r="K1255" s="9" t="n">
        <x:v>47329.68</x:v>
      </x:c>
      <x:c r="L1255" s="9" t="n">
        <x:v>46219.812114</x:v>
      </x:c>
      <x:c r="M1255" s="9" t="n">
        <x:v>47320.214064</x:v>
      </x:c>
      <x:c r="N1255" s="10" t="n">
        <x:f>IF(F1255="多",1,-1)*(K1255/J1255-1)</x:f>
        <x:v>0.024217619475371155</x:v>
      </x:c>
      <x:c r="O1255" s="10" t="n">
        <x:f>IF(F1255="多",1,-1)*(M1255/L1255-1)</x:f>
        <x:v>0.023808014348606354</x:v>
      </x:c>
      <x:c r="P1255" s="10" t="n">
        <x:v>0.0010119040071743034</x:v>
      </x:c>
      <x:c r="Q1255" s="10" t="n">
        <x:v>0.0005094523305703429</x:v>
      </x:c>
      <x:c r="R1255" s="10" t="n">
        <x:f>O1255-P1255-Q1255</x:f>
        <x:v>0.022286658010861708</x:v>
      </x:c>
      <x:c r="S1255" s="9" t="n">
        <x:f>V1254</x:f>
        <x:v>9467.197771317116</x:v>
      </x:c>
      <x:c r="T1255" s="9" t="n">
        <x:f>S1255/(1+'回测计划'!$B$33)</x:f>
        <x:v>9462.466538048093</x:v>
      </x:c>
      <x:c r="U1255" s="9" t="n">
        <x:f>T1255*R1255</x:f>
        <x:v>210.8867556727004</x:v>
      </x:c>
      <x:c r="V1255" s="9" t="n">
        <x:f>S1255+U1255</x:f>
        <x:v>9678.084526989816</x:v>
      </x:c>
      <x:c r="W1255" s="2" t="n">
        <x:f>IF(N1255&gt;0,1,0)</x:f>
        <x:v>1</x:v>
      </x:c>
      <x:c r="X1255" s="2" t="n">
        <x:f>IF(U1255&gt;0,1,0)</x:f>
        <x:v>1</x:v>
      </x:c>
      <x:c r="Y1255" s="9" t="n">
        <x:f>MAX(U1255,0)</x:f>
        <x:v>210.8867556727004</x:v>
      </x:c>
      <x:c r="Z1255" s="9" t="n">
        <x:f>-MIN(U1255,0)</x:f>
        <x:v>0</x:v>
      </x:c>
    </x:row>
    <x:row r="1256" ht="23" customHeight="1">
      <x:c r="A1256" s="2" t="str">
        <x:v>4H-OBV-全期</x:v>
      </x:c>
      <x:c r="B1256" s="2" t="str">
        <x:v>4H</x:v>
      </x:c>
      <x:c r="C1256" s="2" t="str">
        <x:v>OBV</x:v>
      </x:c>
      <x:c r="D1256" s="2" t="str">
        <x:v>全期</x:v>
      </x:c>
      <x:c r="E1256" s="2" t="n">
        <x:v>49</x:v>
      </x:c>
      <x:c r="F1256" s="2" t="str">
        <x:v>空</x:v>
      </x:c>
      <x:c r="G1256" s="11" t="n">
        <x:v>44571.166666666664</x:v>
      </x:c>
      <x:c r="H1256" s="11" t="n">
        <x:v>44571.333333333336</x:v>
      </x:c>
      <x:c r="I1256" s="11" t="n">
        <x:v>44572.99998842592</x:v>
      </x:c>
      <x:c r="J1256" s="9" t="n">
        <x:v>41851.22</x:v>
      </x:c>
      <x:c r="K1256" s="9" t="n">
        <x:v>41716.42</x:v>
      </x:c>
      <x:c r="L1256" s="9" t="n">
        <x:v>41842.849756</x:v>
      </x:c>
      <x:c r="M1256" s="9" t="n">
        <x:v>41724.763284</x:v>
      </x:c>
      <x:c r="N1256" s="10" t="n">
        <x:f>IF(F1256="多",1,-1)*(K1256/J1256-1)</x:f>
        <x:v>0.0032209335832982244</x:v>
      </x:c>
      <x:c r="O1256" s="10" t="n">
        <x:f>IF(F1256="多",1,-1)*(M1256/L1256-1)</x:f>
        <x:v>0.002822142198454558</x:v>
      </x:c>
      <x:c r="P1256" s="10" t="n">
        <x:v>0.0009985889289007728</x:v>
      </x:c>
      <x:c r="Q1256" s="10" t="n">
        <x:v>-0.00031780808928991833</x:v>
      </x:c>
      <x:c r="R1256" s="10" t="n">
        <x:f>O1256-P1256-Q1256</x:f>
        <x:v>0.0021413613588437035</x:v>
      </x:c>
      <x:c r="S1256" s="9" t="n">
        <x:f>V1255</x:f>
        <x:v>9678.084526989816</x:v>
      </x:c>
      <x:c r="T1256" s="9" t="n">
        <x:f>S1256/(1+'回测计划'!$B$33)</x:f>
        <x:v>9673.247903038298</x:v>
      </x:c>
      <x:c r="U1256" s="9" t="n">
        <x:f>T1256*R1256</x:f>
        <x:v>20.713919274082095</x:v>
      </x:c>
      <x:c r="V1256" s="9" t="n">
        <x:f>S1256+U1256</x:f>
        <x:v>9698.798446263898</x:v>
      </x:c>
      <x:c r="W1256" s="2" t="n">
        <x:f>IF(N1256&gt;0,1,0)</x:f>
        <x:v>1</x:v>
      </x:c>
      <x:c r="X1256" s="2" t="n">
        <x:f>IF(U1256&gt;0,1,0)</x:f>
        <x:v>1</x:v>
      </x:c>
      <x:c r="Y1256" s="9" t="n">
        <x:f>MAX(U1256,0)</x:f>
        <x:v>20.713919274082095</x:v>
      </x:c>
      <x:c r="Z1256" s="9" t="n">
        <x:f>-MIN(U1256,0)</x:f>
        <x:v>0</x:v>
      </x:c>
    </x:row>
    <x:row r="1257" ht="23" customHeight="1">
      <x:c r="A1257" s="2" t="str">
        <x:v>4H-OBV-全期</x:v>
      </x:c>
      <x:c r="B1257" s="2" t="str">
        <x:v>4H</x:v>
      </x:c>
      <x:c r="C1257" s="2" t="str">
        <x:v>OBV</x:v>
      </x:c>
      <x:c r="D1257" s="2" t="str">
        <x:v>全期</x:v>
      </x:c>
      <x:c r="E1257" s="2" t="n">
        <x:v>50</x:v>
      </x:c>
      <x:c r="F1257" s="2" t="str">
        <x:v>空</x:v>
      </x:c>
      <x:c r="G1257" s="11" t="n">
        <x:v>44577.166666666664</x:v>
      </x:c>
      <x:c r="H1257" s="11" t="n">
        <x:v>44577.333333333336</x:v>
      </x:c>
      <x:c r="I1257" s="11" t="n">
        <x:v>44578.99998842592</x:v>
      </x:c>
      <x:c r="J1257" s="9" t="n">
        <x:v>43070.51</x:v>
      </x:c>
      <x:c r="K1257" s="9" t="n">
        <x:v>42467.49</x:v>
      </x:c>
      <x:c r="L1257" s="9" t="n">
        <x:v>43061.895898</x:v>
      </x:c>
      <x:c r="M1257" s="9" t="n">
        <x:v>42475.983497999994</x:v>
      </x:c>
      <x:c r="N1257" s="10" t="n">
        <x:f>IF(F1257="多",1,-1)*(K1257/J1257-1)</x:f>
        <x:v>0.014000762935010624</x:v>
      </x:c>
      <x:c r="O1257" s="10" t="n">
        <x:f>IF(F1257="多",1,-1)*(M1257/L1257-1)</x:f>
        <x:v>0.013606284344466646</x:v>
      </x:c>
      <x:c r="P1257" s="10" t="n">
        <x:v>0.0009931968578277667</x:v>
      </x:c>
      <x:c r="Q1257" s="10" t="n">
        <x:v>-0.0000962880331470145</x:v>
      </x:c>
      <x:c r="R1257" s="10" t="n">
        <x:f>O1257-P1257-Q1257</x:f>
        <x:v>0.012709375519785893</x:v>
      </x:c>
      <x:c r="S1257" s="9" t="n">
        <x:f>V1256</x:f>
        <x:v>9698.798446263898</x:v>
      </x:c>
      <x:c r="T1257" s="9" t="n">
        <x:f>S1257/(1+'回测计划'!$B$33)</x:f>
        <x:v>9693.951470528635</x:v>
      </x:c>
      <x:c r="U1257" s="9" t="n">
        <x:f>T1257*R1257</x:f>
        <x:v>123.20406950952909</x:v>
      </x:c>
      <x:c r="V1257" s="9" t="n">
        <x:f>S1257+U1257</x:f>
        <x:v>9822.002515773427</x:v>
      </x:c>
      <x:c r="W1257" s="2" t="n">
        <x:f>IF(N1257&gt;0,1,0)</x:f>
        <x:v>1</x:v>
      </x:c>
      <x:c r="X1257" s="2" t="n">
        <x:f>IF(U1257&gt;0,1,0)</x:f>
        <x:v>1</x:v>
      </x:c>
      <x:c r="Y1257" s="9" t="n">
        <x:f>MAX(U1257,0)</x:f>
        <x:v>123.20406950952909</x:v>
      </x:c>
      <x:c r="Z1257" s="9" t="n">
        <x:f>-MIN(U1257,0)</x:f>
        <x:v>0</x:v>
      </x:c>
    </x:row>
    <x:row r="1258" ht="23" customHeight="1">
      <x:c r="A1258" s="2" t="str">
        <x:v>4H-OBV-全期</x:v>
      </x:c>
      <x:c r="B1258" s="2" t="str">
        <x:v>4H</x:v>
      </x:c>
      <x:c r="C1258" s="2" t="str">
        <x:v>OBV</x:v>
      </x:c>
      <x:c r="D1258" s="2" t="str">
        <x:v>全期</x:v>
      </x:c>
      <x:c r="E1258" s="2" t="n">
        <x:v>51</x:v>
      </x:c>
      <x:c r="F1258" s="2" t="str">
        <x:v>空</x:v>
      </x:c>
      <x:c r="G1258" s="11" t="n">
        <x:v>44582.00000000001</x:v>
      </x:c>
      <x:c r="H1258" s="11" t="n">
        <x:v>44582.166666666664</x:v>
      </x:c>
      <x:c r="I1258" s="11" t="n">
        <x:v>44583.833321759266</x:v>
      </x:c>
      <x:c r="J1258" s="9" t="n">
        <x:v>42909.99</x:v>
      </x:c>
      <x:c r="K1258" s="9" t="n">
        <x:v>35385.59</x:v>
      </x:c>
      <x:c r="L1258" s="9" t="n">
        <x:v>42901.408002</x:v>
      </x:c>
      <x:c r="M1258" s="9" t="n">
        <x:v>35392.667118</x:v>
      </x:c>
      <x:c r="N1258" s="10" t="n">
        <x:f>IF(F1258="多",1,-1)*(K1258/J1258-1)</x:f>
        <x:v>0.17535310541904114</x:v>
      </x:c>
      <x:c r="O1258" s="10" t="n">
        <x:f>IF(F1258="多",1,-1)*(M1258/L1258-1)</x:f>
        <x:v>0.17502318067626021</x:v>
      </x:c>
      <x:c r="P1258" s="10" t="n">
        <x:v>0.00091248840966187</x:v>
      </x:c>
      <x:c r="Q1258" s="10" t="n">
        <x:v>-0.00023553318180210425</x:v>
      </x:c>
      <x:c r="R1258" s="10" t="n">
        <x:f>O1258-P1258-Q1258</x:f>
        <x:v>0.17434622544840045</x:v>
      </x:c>
      <x:c r="S1258" s="9" t="n">
        <x:f>V1257</x:f>
        <x:v>9822.002515773427</x:v>
      </x:c>
      <x:c r="T1258" s="9" t="n">
        <x:f>S1258/(1+'回测计划'!$B$33)</x:f>
        <x:v>9817.093968789033</x:v>
      </x:c>
      <x:c r="U1258" s="9" t="n">
        <x:f>T1258*R1258</x:f>
        <x:v>1711.573278330625</x:v>
      </x:c>
      <x:c r="V1258" s="9" t="n">
        <x:f>S1258+U1258</x:f>
        <x:v>11533.575794104052</x:v>
      </x:c>
      <x:c r="W1258" s="2" t="n">
        <x:f>IF(N1258&gt;0,1,0)</x:f>
        <x:v>1</x:v>
      </x:c>
      <x:c r="X1258" s="2" t="n">
        <x:f>IF(U1258&gt;0,1,0)</x:f>
        <x:v>1</x:v>
      </x:c>
      <x:c r="Y1258" s="9" t="n">
        <x:f>MAX(U1258,0)</x:f>
        <x:v>1711.573278330625</x:v>
      </x:c>
      <x:c r="Z1258" s="9" t="n">
        <x:f>-MIN(U1258,0)</x:f>
        <x:v>0</x:v>
      </x:c>
    </x:row>
    <x:row r="1259" ht="23" customHeight="1">
      <x:c r="A1259" s="2" t="str">
        <x:v>4H-OBV-全期</x:v>
      </x:c>
      <x:c r="B1259" s="2" t="str">
        <x:v>4H</x:v>
      </x:c>
      <x:c r="C1259" s="2" t="str">
        <x:v>OBV</x:v>
      </x:c>
      <x:c r="D1259" s="2" t="str">
        <x:v>全期</x:v>
      </x:c>
      <x:c r="E1259" s="2" t="n">
        <x:v>52</x:v>
      </x:c>
      <x:c r="F1259" s="2" t="str">
        <x:v>空</x:v>
      </x:c>
      <x:c r="G1259" s="11" t="n">
        <x:v>44591.333333333336</x:v>
      </x:c>
      <x:c r="H1259" s="11" t="n">
        <x:v>44591.50000000001</x:v>
      </x:c>
      <x:c r="I1259" s="11" t="n">
        <x:v>44593.166655092595</x:v>
      </x:c>
      <x:c r="J1259" s="9" t="n">
        <x:v>37900</x:v>
      </x:c>
      <x:c r="K1259" s="9" t="n">
        <x:v>38400</x:v>
      </x:c>
      <x:c r="L1259" s="9" t="n">
        <x:v>37892.42</x:v>
      </x:c>
      <x:c r="M1259" s="9" t="n">
        <x:v>38407.68</x:v>
      </x:c>
      <x:c r="N1259" s="10" t="n">
        <x:f>IF(F1259="多",1,-1)*(K1259/J1259-1)</x:f>
        <x:v>-0.013192612137203241</x:v>
      </x:c>
      <x:c r="O1259" s="10" t="n">
        <x:f>IF(F1259="多",1,-1)*(M1259/L1259-1)</x:f>
        <x:v>-0.01359797025368148</x:v>
      </x:c>
      <x:c r="P1259" s="10" t="n">
        <x:v>0.001006798985126841</x:v>
      </x:c>
      <x:c r="Q1259" s="10" t="n">
        <x:v>-0.00015313929144665723</x:v>
      </x:c>
      <x:c r="R1259" s="10" t="n">
        <x:f>O1259-P1259-Q1259</x:f>
        <x:v>-0.014451629947361664</x:v>
      </x:c>
      <x:c r="S1259" s="9" t="n">
        <x:f>V1258</x:f>
        <x:v>11533.575794104052</x:v>
      </x:c>
      <x:c r="T1259" s="9" t="n">
        <x:f>S1259/(1+'回测计划'!$B$33)</x:f>
        <x:v>11527.811888159973</x:v>
      </x:c>
      <x:c r="U1259" s="9" t="n">
        <x:f>T1259*R1259</x:f>
        <x:v>-166.59567151048446</x:v>
      </x:c>
      <x:c r="V1259" s="9" t="n">
        <x:f>S1259+U1259</x:f>
        <x:v>11366.980122593568</x:v>
      </x:c>
      <x:c r="W1259" s="2" t="n">
        <x:f>IF(N1259&gt;0,1,0)</x:f>
        <x:v>0</x:v>
      </x:c>
      <x:c r="X1259" s="2" t="n">
        <x:f>IF(U1259&gt;0,1,0)</x:f>
        <x:v>0</x:v>
      </x:c>
      <x:c r="Y1259" s="9" t="n">
        <x:f>MAX(U1259,0)</x:f>
        <x:v>0</x:v>
      </x:c>
      <x:c r="Z1259" s="9" t="n">
        <x:f>-MIN(U1259,0)</x:f>
        <x:v>166.59567151048446</x:v>
      </x:c>
    </x:row>
    <x:row r="1260" ht="23" customHeight="1">
      <x:c r="A1260" s="2" t="str">
        <x:v>4H-OBV-全期</x:v>
      </x:c>
      <x:c r="B1260" s="2" t="str">
        <x:v>4H</x:v>
      </x:c>
      <x:c r="C1260" s="2" t="str">
        <x:v>OBV</x:v>
      </x:c>
      <x:c r="D1260" s="2" t="str">
        <x:v>全期</x:v>
      </x:c>
      <x:c r="E1260" s="2" t="n">
        <x:v>53</x:v>
      </x:c>
      <x:c r="F1260" s="2" t="str">
        <x:v>空</x:v>
      </x:c>
      <x:c r="G1260" s="11" t="n">
        <x:v>44593.50000000001</x:v>
      </x:c>
      <x:c r="H1260" s="11" t="n">
        <x:v>44593.666666666664</x:v>
      </x:c>
      <x:c r="I1260" s="11" t="n">
        <x:v>44595.333321759266</x:v>
      </x:c>
      <x:c r="J1260" s="9" t="n">
        <x:v>38420.65</x:v>
      </x:c>
      <x:c r="K1260" s="9" t="n">
        <x:v>36892.03</x:v>
      </x:c>
      <x:c r="L1260" s="9" t="n">
        <x:v>38412.96587</x:v>
      </x:c>
      <x:c r="M1260" s="9" t="n">
        <x:v>36899.408405999995</x:v>
      </x:c>
      <x:c r="N1260" s="10" t="n">
        <x:f>IF(F1260="多",1,-1)*(K1260/J1260-1)</x:f>
        <x:v>0.039786416939848857</x:v>
      </x:c>
      <x:c r="O1260" s="10" t="n">
        <x:f>IF(F1260="多",1,-1)*(M1260/L1260-1)</x:f>
        <x:v>0.03940225467417169</x:v>
      </x:c>
      <x:c r="P1260" s="10" t="n">
        <x:v>0.0009802988726629143</x:v>
      </x:c>
      <x:c r="Q1260" s="10" t="n">
        <x:v>-0.00003236945368934013</x:v>
      </x:c>
      <x:c r="R1260" s="10" t="n">
        <x:f>O1260-P1260-Q1260</x:f>
        <x:v>0.03845432525519812</x:v>
      </x:c>
      <x:c r="S1260" s="9" t="n">
        <x:f>V1259</x:f>
        <x:v>11366.980122593568</x:v>
      </x:c>
      <x:c r="T1260" s="9" t="n">
        <x:f>S1260/(1+'回测计划'!$B$33)</x:f>
        <x:v>11361.29947285714</x:v>
      </x:c>
      <x:c r="U1260" s="9" t="n">
        <x:f>T1260*R1260</x:f>
        <x:v>436.89110525095936</x:v>
      </x:c>
      <x:c r="V1260" s="9" t="n">
        <x:f>S1260+U1260</x:f>
        <x:v>11803.871227844527</x:v>
      </x:c>
      <x:c r="W1260" s="2" t="n">
        <x:f>IF(N1260&gt;0,1,0)</x:f>
        <x:v>1</x:v>
      </x:c>
      <x:c r="X1260" s="2" t="n">
        <x:f>IF(U1260&gt;0,1,0)</x:f>
        <x:v>1</x:v>
      </x:c>
      <x:c r="Y1260" s="9" t="n">
        <x:f>MAX(U1260,0)</x:f>
        <x:v>436.89110525095936</x:v>
      </x:c>
      <x:c r="Z1260" s="9" t="n">
        <x:f>-MIN(U1260,0)</x:f>
        <x:v>0</x:v>
      </x:c>
    </x:row>
    <x:row r="1261" ht="23" customHeight="1">
      <x:c r="A1261" s="2" t="str">
        <x:v>4H-OBV-全期</x:v>
      </x:c>
      <x:c r="B1261" s="2" t="str">
        <x:v>4H</x:v>
      </x:c>
      <x:c r="C1261" s="2" t="str">
        <x:v>OBV</x:v>
      </x:c>
      <x:c r="D1261" s="2" t="str">
        <x:v>全期</x:v>
      </x:c>
      <x:c r="E1261" s="2" t="n">
        <x:v>54</x:v>
      </x:c>
      <x:c r="F1261" s="2" t="str">
        <x:v>多</x:v>
      </x:c>
      <x:c r="G1261" s="11" t="n">
        <x:v>44595.50000000001</x:v>
      </x:c>
      <x:c r="H1261" s="11" t="n">
        <x:v>44595.666666666664</x:v>
      </x:c>
      <x:c r="I1261" s="11" t="n">
        <x:v>44597.333321759266</x:v>
      </x:c>
      <x:c r="J1261" s="9" t="n">
        <x:v>36995.5</x:v>
      </x:c>
      <x:c r="K1261" s="9" t="n">
        <x:v>41550</x:v>
      </x:c>
      <x:c r="L1261" s="9" t="n">
        <x:v>37002.8991</x:v>
      </x:c>
      <x:c r="M1261" s="9" t="n">
        <x:v>41541.69</x:v>
      </x:c>
      <x:c r="N1261" s="10" t="n">
        <x:f>IF(F1261="多",1,-1)*(K1261/J1261-1)</x:f>
        <x:v>0.12310956737981638</x:v>
      </x:c>
      <x:c r="O1261" s="10" t="n">
        <x:f>IF(F1261="多",1,-1)*(M1261/L1261-1)</x:f>
        <x:v>0.12266041338366374</x:v>
      </x:c>
      <x:c r="P1261" s="10" t="n">
        <x:v>0.001061330206691832</x:v>
      </x:c>
      <x:c r="Q1261" s="10" t="n">
        <x:v>0.000018460721360089696</x:v>
      </x:c>
      <x:c r="R1261" s="10" t="n">
        <x:f>O1261-P1261-Q1261</x:f>
        <x:v>0.12158062245561181</x:v>
      </x:c>
      <x:c r="S1261" s="9" t="n">
        <x:f>V1260</x:f>
        <x:v>11803.871227844527</x:v>
      </x:c>
      <x:c r="T1261" s="9" t="n">
        <x:f>S1261/(1+'回测计划'!$B$33)</x:f>
        <x:v>11797.972241723666</x:v>
      </x:c>
      <x:c r="U1261" s="9" t="n">
        <x:f>T1261*R1261</x:f>
        <x:v>1434.4048088627933</x:v>
      </x:c>
      <x:c r="V1261" s="9" t="n">
        <x:f>S1261+U1261</x:f>
        <x:v>13238.27603670732</x:v>
      </x:c>
      <x:c r="W1261" s="2" t="n">
        <x:f>IF(N1261&gt;0,1,0)</x:f>
        <x:v>1</x:v>
      </x:c>
      <x:c r="X1261" s="2" t="n">
        <x:f>IF(U1261&gt;0,1,0)</x:f>
        <x:v>1</x:v>
      </x:c>
      <x:c r="Y1261" s="9" t="n">
        <x:f>MAX(U1261,0)</x:f>
        <x:v>1434.4048088627933</x:v>
      </x:c>
      <x:c r="Z1261" s="9" t="n">
        <x:f>-MIN(U1261,0)</x:f>
        <x:v>0</x:v>
      </x:c>
    </x:row>
    <x:row r="1262" ht="23" customHeight="1">
      <x:c r="A1262" s="2" t="str">
        <x:v>4H-OBV-全期</x:v>
      </x:c>
      <x:c r="B1262" s="2" t="str">
        <x:v>4H</x:v>
      </x:c>
      <x:c r="C1262" s="2" t="str">
        <x:v>OBV</x:v>
      </x:c>
      <x:c r="D1262" s="2" t="str">
        <x:v>全期</x:v>
      </x:c>
      <x:c r="E1262" s="2" t="n">
        <x:v>55</x:v>
      </x:c>
      <x:c r="F1262" s="2" t="str">
        <x:v>多</x:v>
      </x:c>
      <x:c r="G1262" s="11" t="n">
        <x:v>44616.50000000001</x:v>
      </x:c>
      <x:c r="H1262" s="11" t="n">
        <x:v>44616.666666666664</x:v>
      </x:c>
      <x:c r="I1262" s="11" t="n">
        <x:v>44618.333321759266</x:v>
      </x:c>
      <x:c r="J1262" s="9" t="n">
        <x:v>35282.3</x:v>
      </x:c>
      <x:c r="K1262" s="9" t="n">
        <x:v>39205.4</x:v>
      </x:c>
      <x:c r="L1262" s="9" t="n">
        <x:v>35289.35646</x:v>
      </x:c>
      <x:c r="M1262" s="9" t="n">
        <x:v>39197.55892</x:v>
      </x:c>
      <x:c r="N1262" s="10" t="n">
        <x:f>IF(F1262="多",1,-1)*(K1262/J1262-1)</x:f>
        <x:v>0.1111917306978285</x:v>
      </x:c>
      <x:c r="O1262" s="10" t="n">
        <x:f>IF(F1262="多",1,-1)*(M1262/L1262-1)</x:f>
        <x:v>0.1107473428831125</x:v>
      </x:c>
      <x:c r="P1262" s="10" t="n">
        <x:v>0.0010553736714415563</x:v>
      </x:c>
      <x:c r="Q1262" s="10" t="n">
        <x:v>-0.00006658188645809334</x:v>
      </x:c>
      <x:c r="R1262" s="10" t="n">
        <x:f>O1262-P1262-Q1262</x:f>
        <x:v>0.10975855109812904</x:v>
      </x:c>
      <x:c r="S1262" s="9" t="n">
        <x:f>V1261</x:f>
        <x:v>13238.27603670732</x:v>
      </x:c>
      <x:c r="T1262" s="9" t="n">
        <x:f>S1262/(1+'回测计划'!$B$33)</x:f>
        <x:v>13231.66020660402</x:v>
      </x:c>
      <x:c r="U1262" s="9" t="n">
        <x:f>T1262*R1262</x:f>
        <x:v>1452.287852899628</x:v>
      </x:c>
      <x:c r="V1262" s="9" t="n">
        <x:f>S1262+U1262</x:f>
        <x:v>14690.563889606949</x:v>
      </x:c>
      <x:c r="W1262" s="2" t="n">
        <x:f>IF(N1262&gt;0,1,0)</x:f>
        <x:v>1</x:v>
      </x:c>
      <x:c r="X1262" s="2" t="n">
        <x:f>IF(U1262&gt;0,1,0)</x:f>
        <x:v>1</x:v>
      </x:c>
      <x:c r="Y1262" s="9" t="n">
        <x:f>MAX(U1262,0)</x:f>
        <x:v>1452.287852899628</x:v>
      </x:c>
      <x:c r="Z1262" s="9" t="n">
        <x:f>-MIN(U1262,0)</x:f>
        <x:v>0</x:v>
      </x:c>
    </x:row>
    <x:row r="1263" ht="23" customHeight="1">
      <x:c r="A1263" s="2" t="str">
        <x:v>4H-OBV-全期</x:v>
      </x:c>
      <x:c r="B1263" s="2" t="str">
        <x:v>4H</x:v>
      </x:c>
      <x:c r="C1263" s="2" t="str">
        <x:v>OBV</x:v>
      </x:c>
      <x:c r="D1263" s="2" t="str">
        <x:v>全期</x:v>
      </x:c>
      <x:c r="E1263" s="2" t="n">
        <x:v>56</x:v>
      </x:c>
      <x:c r="F1263" s="2" t="str">
        <x:v>多</x:v>
      </x:c>
      <x:c r="G1263" s="11" t="n">
        <x:v>44626.833333333336</x:v>
      </x:c>
      <x:c r="H1263" s="11" t="n">
        <x:v>44627.00000000001</x:v>
      </x:c>
      <x:c r="I1263" s="11" t="n">
        <x:v>44628.666655092595</x:v>
      </x:c>
      <x:c r="J1263" s="9" t="n">
        <x:v>38845</x:v>
      </x:c>
      <x:c r="K1263" s="9" t="n">
        <x:v>38530.4</x:v>
      </x:c>
      <x:c r="L1263" s="9" t="n">
        <x:v>38852.769</x:v>
      </x:c>
      <x:c r="M1263" s="9" t="n">
        <x:v>38522.693920000005</x:v>
      </x:c>
      <x:c r="N1263" s="10" t="n">
        <x:f>IF(F1263="多",1,-1)*(K1263/J1263-1)</x:f>
        <x:v>-0.008098854421418444</x:v>
      </x:c>
      <x:c r="O1263" s="10" t="n">
        <x:f>IF(F1263="多",1,-1)*(M1263/L1263-1)</x:f>
        <x:v>-0.008495535543425414</x:v>
      </x:c>
      <x:c r="P1263" s="10" t="n">
        <x:v>0.0009957522322282873</x:v>
      </x:c>
      <x:c r="Q1263" s="10" t="n">
        <x:v>-0.00006380194016541062</x:v>
      </x:c>
      <x:c r="R1263" s="10" t="n">
        <x:f>O1263-P1263-Q1263</x:f>
        <x:v>-0.00942748583548829</x:v>
      </x:c>
      <x:c r="S1263" s="9" t="n">
        <x:f>V1262</x:f>
        <x:v>14690.563889606949</x:v>
      </x:c>
      <x:c r="T1263" s="9" t="n">
        <x:f>S1263/(1+'回测计划'!$B$33)</x:f>
        <x:v>14683.222278467716</x:v>
      </x:c>
      <x:c r="U1263" s="9" t="n">
        <x:f>T1263*R1263</x:f>
        <x:v>-138.4258700495805</x:v>
      </x:c>
      <x:c r="V1263" s="9" t="n">
        <x:f>S1263+U1263</x:f>
        <x:v>14552.138019557367</x:v>
      </x:c>
      <x:c r="W1263" s="2" t="n">
        <x:f>IF(N1263&gt;0,1,0)</x:f>
        <x:v>0</x:v>
      </x:c>
      <x:c r="X1263" s="2" t="n">
        <x:f>IF(U1263&gt;0,1,0)</x:f>
        <x:v>0</x:v>
      </x:c>
      <x:c r="Y1263" s="9" t="n">
        <x:f>MAX(U1263,0)</x:f>
        <x:v>0</x:v>
      </x:c>
      <x:c r="Z1263" s="9" t="n">
        <x:f>-MIN(U1263,0)</x:f>
        <x:v>138.4258700495805</x:v>
      </x:c>
    </x:row>
    <x:row r="1264" ht="23" customHeight="1">
      <x:c r="A1264" s="2" t="str">
        <x:v>4H-OBV-全期</x:v>
      </x:c>
      <x:c r="B1264" s="2" t="str">
        <x:v>4H</x:v>
      </x:c>
      <x:c r="C1264" s="2" t="str">
        <x:v>OBV</x:v>
      </x:c>
      <x:c r="D1264" s="2" t="str">
        <x:v>全期</x:v>
      </x:c>
      <x:c r="E1264" s="2" t="n">
        <x:v>57</x:v>
      </x:c>
      <x:c r="F1264" s="2" t="str">
        <x:v>空</x:v>
      </x:c>
      <x:c r="G1264" s="11" t="n">
        <x:v>44645.00000000001</x:v>
      </x:c>
      <x:c r="H1264" s="11" t="n">
        <x:v>44645.166666666664</x:v>
      </x:c>
      <x:c r="I1264" s="11" t="n">
        <x:v>44646.833321759266</x:v>
      </x:c>
      <x:c r="J1264" s="9" t="n">
        <x:v>43891</x:v>
      </x:c>
      <x:c r="K1264" s="9" t="n">
        <x:v>44323.6</x:v>
      </x:c>
      <x:c r="L1264" s="9" t="n">
        <x:v>43882.2218</x:v>
      </x:c>
      <x:c r="M1264" s="9" t="n">
        <x:v>44332.464719999996</x:v>
      </x:c>
      <x:c r="N1264" s="10" t="n">
        <x:f>IF(F1264="多",1,-1)*(K1264/J1264-1)</x:f>
        <x:v>-0.009856234763391036</x:v>
      </x:c>
      <x:c r="O1264" s="10" t="n">
        <x:f>IF(F1264="多",1,-1)*(M1264/L1264-1)</x:f>
        <x:v>-0.010260258061956185</x:v>
      </x:c>
      <x:c r="P1264" s="10" t="n">
        <x:v>0.0010051301290309783</x:v>
      </x:c>
      <x:c r="Q1264" s="10" t="n">
        <x:v>-0.00018110595020053925</x:v>
      </x:c>
      <x:c r="R1264" s="10" t="n">
        <x:f>O1264-P1264-Q1264</x:f>
        <x:v>-0.011084282240786624</x:v>
      </x:c>
      <x:c r="S1264" s="9" t="n">
        <x:f>V1263</x:f>
        <x:v>14552.138019557367</x:v>
      </x:c>
      <x:c r="T1264" s="9" t="n">
        <x:f>S1264/(1+'回测计划'!$B$33)</x:f>
        <x:v>14544.865586763986</x:v>
      </x:c>
      <x:c r="U1264" s="9" t="n">
        <x:f>T1264*R1264</x:f>
        <x:v>-161.21939531799657</x:v>
      </x:c>
      <x:c r="V1264" s="9" t="n">
        <x:f>S1264+U1264</x:f>
        <x:v>14390.918624239372</x:v>
      </x:c>
      <x:c r="W1264" s="2" t="n">
        <x:f>IF(N1264&gt;0,1,0)</x:f>
        <x:v>0</x:v>
      </x:c>
      <x:c r="X1264" s="2" t="n">
        <x:f>IF(U1264&gt;0,1,0)</x:f>
        <x:v>0</x:v>
      </x:c>
      <x:c r="Y1264" s="9" t="n">
        <x:f>MAX(U1264,0)</x:f>
        <x:v>0</x:v>
      </x:c>
      <x:c r="Z1264" s="9" t="n">
        <x:f>-MIN(U1264,0)</x:f>
        <x:v>161.21939531799657</x:v>
      </x:c>
    </x:row>
    <x:row r="1265" ht="23" customHeight="1">
      <x:c r="A1265" s="2" t="str">
        <x:v>4H-OBV-全期</x:v>
      </x:c>
      <x:c r="B1265" s="2" t="str">
        <x:v>4H</x:v>
      </x:c>
      <x:c r="C1265" s="2" t="str">
        <x:v>OBV</x:v>
      </x:c>
      <x:c r="D1265" s="2" t="str">
        <x:v>全期</x:v>
      </x:c>
      <x:c r="E1265" s="2" t="n">
        <x:v>58</x:v>
      </x:c>
      <x:c r="F1265" s="2" t="str">
        <x:v>空</x:v>
      </x:c>
      <x:c r="G1265" s="11" t="n">
        <x:v>44648.50000000001</x:v>
      </x:c>
      <x:c r="H1265" s="11" t="n">
        <x:v>44648.666666666664</x:v>
      </x:c>
      <x:c r="I1265" s="11" t="n">
        <x:v>44650.333321759266</x:v>
      </x:c>
      <x:c r="J1265" s="9" t="n">
        <x:v>46984.5</x:v>
      </x:c>
      <x:c r="K1265" s="9" t="n">
        <x:v>47418.5</x:v>
      </x:c>
      <x:c r="L1265" s="9" t="n">
        <x:v>46975.1031</x:v>
      </x:c>
      <x:c r="M1265" s="9" t="n">
        <x:v>47427.9837</x:v>
      </x:c>
      <x:c r="N1265" s="10" t="n">
        <x:f>IF(F1265="多",1,-1)*(K1265/J1265-1)</x:f>
        <x:v>-0.00923708882716645</x:v>
      </x:c>
      <x:c r="O1265" s="10" t="n">
        <x:f>IF(F1265="多",1,-1)*(M1265/L1265-1)</x:f>
        <x:v>-0.00964086441781542</x:v>
      </x:c>
      <x:c r="P1265" s="10" t="n">
        <x:v>0.0010048204322089078</x:v>
      </x:c>
      <x:c r="Q1265" s="10" t="n">
        <x:v>-0.0004988723177490985</x:v>
      </x:c>
      <x:c r="R1265" s="10" t="n">
        <x:f>O1265-P1265-Q1265</x:f>
        <x:v>-0.010146812532275229</x:v>
      </x:c>
      <x:c r="S1265" s="9" t="n">
        <x:f>V1264</x:f>
        <x:v>14390.918624239372</x:v>
      </x:c>
      <x:c r="T1265" s="9" t="n">
        <x:f>S1265/(1+'回测计划'!$B$33)</x:f>
        <x:v>14383.726760858943</x:v>
      </x:c>
      <x:c r="U1265" s="9" t="n">
        <x:f>T1265*R1265</x:f>
        <x:v>-145.9489789579061</x:v>
      </x:c>
      <x:c r="V1265" s="9" t="n">
        <x:f>S1265+U1265</x:f>
        <x:v>14244.969645281466</x:v>
      </x:c>
      <x:c r="W1265" s="2" t="n">
        <x:f>IF(N1265&gt;0,1,0)</x:f>
        <x:v>0</x:v>
      </x:c>
      <x:c r="X1265" s="2" t="n">
        <x:f>IF(U1265&gt;0,1,0)</x:f>
        <x:v>0</x:v>
      </x:c>
      <x:c r="Y1265" s="9" t="n">
        <x:f>MAX(U1265,0)</x:f>
        <x:v>0</x:v>
      </x:c>
      <x:c r="Z1265" s="9" t="n">
        <x:f>-MIN(U1265,0)</x:f>
        <x:v>145.9489789579061</x:v>
      </x:c>
    </x:row>
    <x:row r="1266" ht="23" customHeight="1">
      <x:c r="A1266" s="2" t="str">
        <x:v>4H-OBV-全期</x:v>
      </x:c>
      <x:c r="B1266" s="2" t="str">
        <x:v>4H</x:v>
      </x:c>
      <x:c r="C1266" s="2" t="str">
        <x:v>OBV</x:v>
      </x:c>
      <x:c r="D1266" s="2" t="str">
        <x:v>全期</x:v>
      </x:c>
      <x:c r="E1266" s="2" t="n">
        <x:v>59</x:v>
      </x:c>
      <x:c r="F1266" s="2" t="str">
        <x:v>空</x:v>
      </x:c>
      <x:c r="G1266" s="11" t="n">
        <x:v>44656.666666666664</x:v>
      </x:c>
      <x:c r="H1266" s="11" t="n">
        <x:v>44656.833333333336</x:v>
      </x:c>
      <x:c r="I1266" s="11" t="n">
        <x:v>44658.49998842592</x:v>
      </x:c>
      <x:c r="J1266" s="9" t="n">
        <x:v>46673.3</x:v>
      </x:c>
      <x:c r="K1266" s="9" t="n">
        <x:v>43292</x:v>
      </x:c>
      <x:c r="L1266" s="9" t="n">
        <x:v>46663.96534</x:v>
      </x:c>
      <x:c r="M1266" s="9" t="n">
        <x:v>43300.6584</x:v>
      </x:c>
      <x:c r="N1266" s="10" t="n">
        <x:f>IF(F1266="多",1,-1)*(K1266/J1266-1)</x:f>
        <x:v>0.07244613087139762</x:v>
      </x:c>
      <x:c r="O1266" s="10" t="n">
        <x:f>IF(F1266="多",1,-1)*(M1266/L1266-1)</x:f>
        <x:v>0.07207503510459279</x:v>
      </x:c>
      <x:c r="P1266" s="10" t="n">
        <x:v>0.0009639624824477036</x:v>
      </x:c>
      <x:c r="Q1266" s="10" t="n">
        <x:v>-0.0004785881951368744</x:v>
      </x:c>
      <x:c r="R1266" s="10" t="n">
        <x:f>O1266-P1266-Q1266</x:f>
        <x:v>0.07158966081728196</x:v>
      </x:c>
      <x:c r="S1266" s="9" t="n">
        <x:f>V1265</x:f>
        <x:v>14244.969645281466</x:v>
      </x:c>
      <x:c r="T1266" s="9" t="n">
        <x:f>S1266/(1+'回测计划'!$B$33)</x:f>
        <x:v>14237.850719921506</x:v>
      </x:c>
      <x:c r="U1266" s="9" t="n">
        <x:f>T1266*R1266</x:f>
        <x:v>1019.2829038062744</x:v>
      </x:c>
      <x:c r="V1266" s="9" t="n">
        <x:f>S1266+U1266</x:f>
        <x:v>15264.25254908774</x:v>
      </x:c>
      <x:c r="W1266" s="2" t="n">
        <x:f>IF(N1266&gt;0,1,0)</x:f>
        <x:v>1</x:v>
      </x:c>
      <x:c r="X1266" s="2" t="n">
        <x:f>IF(U1266&gt;0,1,0)</x:f>
        <x:v>1</x:v>
      </x:c>
      <x:c r="Y1266" s="9" t="n">
        <x:f>MAX(U1266,0)</x:f>
        <x:v>1019.2829038062744</x:v>
      </x:c>
      <x:c r="Z1266" s="9" t="n">
        <x:f>-MIN(U1266,0)</x:f>
        <x:v>0</x:v>
      </x:c>
    </x:row>
    <x:row r="1267" ht="23" customHeight="1">
      <x:c r="A1267" s="2" t="str">
        <x:v>4H-OBV-全期</x:v>
      </x:c>
      <x:c r="B1267" s="2" t="str">
        <x:v>4H</x:v>
      </x:c>
      <x:c r="C1267" s="2" t="str">
        <x:v>OBV</x:v>
      </x:c>
      <x:c r="D1267" s="2" t="str">
        <x:v>全期</x:v>
      </x:c>
      <x:c r="E1267" s="2" t="n">
        <x:v>60</x:v>
      </x:c>
      <x:c r="F1267" s="2" t="str">
        <x:v>多</x:v>
      </x:c>
      <x:c r="G1267" s="11" t="n">
        <x:v>44660.333333333336</x:v>
      </x:c>
      <x:c r="H1267" s="11" t="n">
        <x:v>44660.50000000001</x:v>
      </x:c>
      <x:c r="I1267" s="11" t="n">
        <x:v>44662.166655092595</x:v>
      </x:c>
      <x:c r="J1267" s="9" t="n">
        <x:v>42357.9</x:v>
      </x:c>
      <x:c r="K1267" s="9" t="n">
        <x:v>43217.2</x:v>
      </x:c>
      <x:c r="L1267" s="9" t="n">
        <x:v>42366.37158</x:v>
      </x:c>
      <x:c r="M1267" s="9" t="n">
        <x:v>43208.55656</x:v>
      </x:c>
      <x:c r="N1267" s="10" t="n">
        <x:f>IF(F1267="多",1,-1)*(K1267/J1267-1)</x:f>
        <x:v>0.020286652548875184</x:v>
      </x:c>
      <x:c r="O1267" s="10" t="n">
        <x:f>IF(F1267="多",1,-1)*(M1267/L1267-1)</x:f>
        <x:v>0.019878619494466454</x:v>
      </x:c>
      <x:c r="P1267" s="10" t="n">
        <x:v>0.0010099393097472334</x:v>
      </x:c>
      <x:c r="Q1267" s="10" t="n">
        <x:v>0.0003836711858674266</x:v>
      </x:c>
      <x:c r="R1267" s="10" t="n">
        <x:f>O1267-P1267-Q1267</x:f>
        <x:v>0.018485008998851794</x:v>
      </x:c>
      <x:c r="S1267" s="9" t="n">
        <x:f>V1266</x:f>
        <x:v>15264.25254908774</x:v>
      </x:c>
      <x:c r="T1267" s="9" t="n">
        <x:f>S1267/(1+'回测计划'!$B$33)</x:f>
        <x:v>15256.624236969255</x:v>
      </x:c>
      <x:c r="U1267" s="9" t="n">
        <x:f>T1267*R1267</x:f>
        <x:v>282.01883631247705</x:v>
      </x:c>
      <x:c r="V1267" s="9" t="n">
        <x:f>S1267+U1267</x:f>
        <x:v>15546.271385400216</x:v>
      </x:c>
      <x:c r="W1267" s="2" t="n">
        <x:f>IF(N1267&gt;0,1,0)</x:f>
        <x:v>1</x:v>
      </x:c>
      <x:c r="X1267" s="2" t="n">
        <x:f>IF(U1267&gt;0,1,0)</x:f>
        <x:v>1</x:v>
      </x:c>
      <x:c r="Y1267" s="9" t="n">
        <x:f>MAX(U1267,0)</x:f>
        <x:v>282.01883631247705</x:v>
      </x:c>
      <x:c r="Z1267" s="9" t="n">
        <x:f>-MIN(U1267,0)</x:f>
        <x:v>0</x:v>
      </x:c>
    </x:row>
    <x:row r="1268" ht="23" customHeight="1">
      <x:c r="A1268" s="2" t="str">
        <x:v>4H-OBV-全期</x:v>
      </x:c>
      <x:c r="B1268" s="2" t="str">
        <x:v>4H</x:v>
      </x:c>
      <x:c r="C1268" s="2" t="str">
        <x:v>OBV</x:v>
      </x:c>
      <x:c r="D1268" s="2" t="str">
        <x:v>全期</x:v>
      </x:c>
      <x:c r="E1268" s="2" t="n">
        <x:v>61</x:v>
      </x:c>
      <x:c r="F1268" s="2" t="str">
        <x:v>多</x:v>
      </x:c>
      <x:c r="G1268" s="11" t="n">
        <x:v>44662.50000000001</x:v>
      </x:c>
      <x:c r="H1268" s="11" t="n">
        <x:v>44662.666666666664</x:v>
      </x:c>
      <x:c r="I1268" s="11" t="n">
        <x:v>44664.333321759266</x:v>
      </x:c>
      <x:c r="J1268" s="9" t="n">
        <x:v>42282.5</x:v>
      </x:c>
      <x:c r="K1268" s="9" t="n">
        <x:v>40060.7</x:v>
      </x:c>
      <x:c r="L1268" s="9" t="n">
        <x:v>42290.9565</x:v>
      </x:c>
      <x:c r="M1268" s="9" t="n">
        <x:v>40052.68786</x:v>
      </x:c>
      <x:c r="N1268" s="10" t="n">
        <x:f>IF(F1268="多",1,-1)*(K1268/J1268-1)</x:f>
        <x:v>-0.05254656181635431</x:v>
      </x:c>
      <x:c r="O1268" s="10" t="n">
        <x:f>IF(F1268="多",1,-1)*(M1268/L1268-1)</x:f>
        <x:v>-0.052925467410508964</x:v>
      </x:c>
      <x:c r="P1268" s="10" t="n">
        <x:v>0.0009735372662947455</x:v>
      </x:c>
      <x:c r="Q1268" s="10" t="n">
        <x:v>-0.00012908265025881</x:v>
      </x:c>
      <x:c r="R1268" s="10" t="n">
        <x:f>O1268-P1268-Q1268</x:f>
        <x:v>-0.0537699220265449</x:v>
      </x:c>
      <x:c r="S1268" s="9" t="n">
        <x:f>V1267</x:f>
        <x:v>15546.271385400216</x:v>
      </x:c>
      <x:c r="T1268" s="9" t="n">
        <x:f>S1268/(1+'回测计划'!$B$33)</x:f>
        <x:v>15538.50213433305</x:v>
      </x:c>
      <x:c r="U1268" s="9" t="n">
        <x:f>T1268*R1268</x:f>
        <x:v>-835.5040481723896</x:v>
      </x:c>
      <x:c r="V1268" s="9" t="n">
        <x:f>S1268+U1268</x:f>
        <x:v>14710.767337227826</x:v>
      </x:c>
      <x:c r="W1268" s="2" t="n">
        <x:f>IF(N1268&gt;0,1,0)</x:f>
        <x:v>0</x:v>
      </x:c>
      <x:c r="X1268" s="2" t="n">
        <x:f>IF(U1268&gt;0,1,0)</x:f>
        <x:v>0</x:v>
      </x:c>
      <x:c r="Y1268" s="9" t="n">
        <x:f>MAX(U1268,0)</x:f>
        <x:v>0</x:v>
      </x:c>
      <x:c r="Z1268" s="9" t="n">
        <x:f>-MIN(U1268,0)</x:f>
        <x:v>835.5040481723896</x:v>
      </x:c>
    </x:row>
    <x:row r="1269" ht="23" customHeight="1">
      <x:c r="A1269" s="2" t="str">
        <x:v>4H-OBV-全期</x:v>
      </x:c>
      <x:c r="B1269" s="2" t="str">
        <x:v>4H</x:v>
      </x:c>
      <x:c r="C1269" s="2" t="str">
        <x:v>OBV</x:v>
      </x:c>
      <x:c r="D1269" s="2" t="str">
        <x:v>全期</x:v>
      </x:c>
      <x:c r="E1269" s="2" t="n">
        <x:v>62</x:v>
      </x:c>
      <x:c r="F1269" s="2" t="str">
        <x:v>空</x:v>
      </x:c>
      <x:c r="G1269" s="11" t="n">
        <x:v>44671.00000000001</x:v>
      </x:c>
      <x:c r="H1269" s="11" t="n">
        <x:v>44671.166666666664</x:v>
      </x:c>
      <x:c r="I1269" s="11" t="n">
        <x:v>44672.833321759266</x:v>
      </x:c>
      <x:c r="J1269" s="9" t="n">
        <x:v>41400</x:v>
      </x:c>
      <x:c r="K1269" s="9" t="n">
        <x:v>42418</x:v>
      </x:c>
      <x:c r="L1269" s="9" t="n">
        <x:v>41391.72</x:v>
      </x:c>
      <x:c r="M1269" s="9" t="n">
        <x:v>42426.4836</x:v>
      </x:c>
      <x:c r="N1269" s="10" t="n">
        <x:f>IF(F1269="多",1,-1)*(K1269/J1269-1)</x:f>
        <x:v>-0.024589371980676233</x:v>
      </x:c>
      <x:c r="O1269" s="10" t="n">
        <x:f>IF(F1269="多",1,-1)*(M1269/L1269-1)</x:f>
        <x:v>-0.024999289713015127</x:v>
      </x:c>
      <x:c r="P1269" s="10" t="n">
        <x:v>0.0010124996448565076</x:v>
      </x:c>
      <x:c r="Q1269" s="10" t="n">
        <x:v>-0.00017573017243551197</x:v>
      </x:c>
      <x:c r="R1269" s="10" t="n">
        <x:f>O1269-P1269-Q1269</x:f>
        <x:v>-0.025836059185436123</x:v>
      </x:c>
      <x:c r="S1269" s="9" t="n">
        <x:f>V1268</x:f>
        <x:v>14710.767337227826</x:v>
      </x:c>
      <x:c r="T1269" s="9" t="n">
        <x:f>S1269/(1+'回测计划'!$B$33)</x:f>
        <x:v>14703.41562941312</x:v>
      </x:c>
      <x:c r="U1269" s="9" t="n">
        <x:f>T1269*R1269</x:f>
        <x:v>-379.8783164295839</x:v>
      </x:c>
      <x:c r="V1269" s="9" t="n">
        <x:f>S1269+U1269</x:f>
        <x:v>14330.889020798242</x:v>
      </x:c>
      <x:c r="W1269" s="2" t="n">
        <x:f>IF(N1269&gt;0,1,0)</x:f>
        <x:v>0</x:v>
      </x:c>
      <x:c r="X1269" s="2" t="n">
        <x:f>IF(U1269&gt;0,1,0)</x:f>
        <x:v>0</x:v>
      </x:c>
      <x:c r="Y1269" s="9" t="n">
        <x:f>MAX(U1269,0)</x:f>
        <x:v>0</x:v>
      </x:c>
      <x:c r="Z1269" s="9" t="n">
        <x:f>-MIN(U1269,0)</x:f>
        <x:v>379.8783164295839</x:v>
      </x:c>
    </x:row>
    <x:row r="1270" ht="23" customHeight="1">
      <x:c r="A1270" s="2" t="str">
        <x:v>4H-OBV-全期</x:v>
      </x:c>
      <x:c r="B1270" s="2" t="str">
        <x:v>4H</x:v>
      </x:c>
      <x:c r="C1270" s="2" t="str">
        <x:v>OBV</x:v>
      </x:c>
      <x:c r="D1270" s="2" t="str">
        <x:v>全期</x:v>
      </x:c>
      <x:c r="E1270" s="2" t="n">
        <x:v>63</x:v>
      </x:c>
      <x:c r="F1270" s="2" t="str">
        <x:v>空</x:v>
      </x:c>
      <x:c r="G1270" s="11" t="n">
        <x:v>44672.833333333336</x:v>
      </x:c>
      <x:c r="H1270" s="11" t="n">
        <x:v>44673.00000000001</x:v>
      </x:c>
      <x:c r="I1270" s="11" t="n">
        <x:v>44674.666655092595</x:v>
      </x:c>
      <x:c r="J1270" s="9" t="n">
        <x:v>42129.2</x:v>
      </x:c>
      <x:c r="K1270" s="9" t="n">
        <x:v>39578.2</x:v>
      </x:c>
      <x:c r="L1270" s="9" t="n">
        <x:v>42120.77416</x:v>
      </x:c>
      <x:c r="M1270" s="9" t="n">
        <x:v>39586.115639999996</x:v>
      </x:c>
      <x:c r="N1270" s="10" t="n">
        <x:f>IF(F1270="多",1,-1)*(K1270/J1270-1)</x:f>
        <x:v>0.06055182628675604</x:v>
      </x:c>
      <x:c r="O1270" s="10" t="n">
        <x:f>IF(F1270="多",1,-1)*(M1270/L1270-1)</x:f>
        <x:v>0.06017597184638268</x:v>
      </x:c>
      <x:c r="P1270" s="10" t="n">
        <x:v>0.0009699120140768087</x:v>
      </x:c>
      <x:c r="Q1270" s="10" t="n">
        <x:v>0.0001702715042880512</x:v>
      </x:c>
      <x:c r="R1270" s="10" t="n">
        <x:f>O1270-P1270-Q1270</x:f>
        <x:v>0.05903578832801783</x:v>
      </x:c>
      <x:c r="S1270" s="9" t="n">
        <x:f>V1269</x:f>
        <x:v>14330.889020798242</x:v>
      </x:c>
      <x:c r="T1270" s="9" t="n">
        <x:f>S1270/(1+'回测计划'!$B$33)</x:f>
        <x:v>14323.727157219633</x:v>
      </x:c>
      <x:c r="U1270" s="9" t="n">
        <x:f>T1270*R1270</x:f>
        <x:v>845.6125245218988</x:v>
      </x:c>
      <x:c r="V1270" s="9" t="n">
        <x:f>S1270+U1270</x:f>
        <x:v>15176.501545320141</x:v>
      </x:c>
      <x:c r="W1270" s="2" t="n">
        <x:f>IF(N1270&gt;0,1,0)</x:f>
        <x:v>1</x:v>
      </x:c>
      <x:c r="X1270" s="2" t="n">
        <x:f>IF(U1270&gt;0,1,0)</x:f>
        <x:v>1</x:v>
      </x:c>
      <x:c r="Y1270" s="9" t="n">
        <x:f>MAX(U1270,0)</x:f>
        <x:v>845.6125245218988</x:v>
      </x:c>
      <x:c r="Z1270" s="9" t="n">
        <x:f>-MIN(U1270,0)</x:f>
        <x:v>0</x:v>
      </x:c>
    </x:row>
    <x:row r="1271" ht="23" customHeight="1">
      <x:c r="A1271" s="2" t="str">
        <x:v>4H-OBV-全期</x:v>
      </x:c>
      <x:c r="B1271" s="2" t="str">
        <x:v>4H</x:v>
      </x:c>
      <x:c r="C1271" s="2" t="str">
        <x:v>OBV</x:v>
      </x:c>
      <x:c r="D1271" s="2" t="str">
        <x:v>全期</x:v>
      </x:c>
      <x:c r="E1271" s="2" t="n">
        <x:v>64</x:v>
      </x:c>
      <x:c r="F1271" s="2" t="str">
        <x:v>多</x:v>
      </x:c>
      <x:c r="G1271" s="11" t="n">
        <x:v>44676.666666666664</x:v>
      </x:c>
      <x:c r="H1271" s="11" t="n">
        <x:v>44676.833333333336</x:v>
      </x:c>
      <x:c r="I1271" s="11" t="n">
        <x:v>44678.49998842592</x:v>
      </x:c>
      <x:c r="J1271" s="9" t="n">
        <x:v>38810.6</x:v>
      </x:c>
      <x:c r="K1271" s="9" t="n">
        <x:v>38324.9</x:v>
      </x:c>
      <x:c r="L1271" s="9" t="n">
        <x:v>38818.36212</x:v>
      </x:c>
      <x:c r="M1271" s="9" t="n">
        <x:v>38317.23502</x:v>
      </x:c>
      <x:c r="N1271" s="10" t="n">
        <x:f>IF(F1271="多",1,-1)*(K1271/J1271-1)</x:f>
        <x:v>-0.012514622293909317</x:v>
      </x:c>
      <x:c r="O1271" s="10" t="n">
        <x:f>IF(F1271="多",1,-1)*(M1271/L1271-1)</x:f>
        <x:v>-0.01290953746195822</x:v>
      </x:c>
      <x:c r="P1271" s="10" t="n">
        <x:v>0.000993545231269021</x:v>
      </x:c>
      <x:c r="Q1271" s="10" t="n">
        <x:v>0.00025639107572940676</x:v>
      </x:c>
      <x:c r="R1271" s="10" t="n">
        <x:f>O1271-P1271-Q1271</x:f>
        <x:v>-0.014159473768956649</x:v>
      </x:c>
      <x:c r="S1271" s="9" t="n">
        <x:f>V1270</x:f>
        <x:v>15176.501545320141</x:v>
      </x:c>
      <x:c r="T1271" s="9" t="n">
        <x:f>S1271/(1+'回测计划'!$B$33)</x:f>
        <x:v>15168.917086776753</x:v>
      </x:c>
      <x:c r="U1271" s="9" t="n">
        <x:f>T1271*R1271</x:f>
        <x:v>-214.78388359369376</x:v>
      </x:c>
      <x:c r="V1271" s="9" t="n">
        <x:f>S1271+U1271</x:f>
        <x:v>14961.717661726447</x:v>
      </x:c>
      <x:c r="W1271" s="2" t="n">
        <x:f>IF(N1271&gt;0,1,0)</x:f>
        <x:v>0</x:v>
      </x:c>
      <x:c r="X1271" s="2" t="n">
        <x:f>IF(U1271&gt;0,1,0)</x:f>
        <x:v>0</x:v>
      </x:c>
      <x:c r="Y1271" s="9" t="n">
        <x:f>MAX(U1271,0)</x:f>
        <x:v>0</x:v>
      </x:c>
      <x:c r="Z1271" s="9" t="n">
        <x:f>-MIN(U1271,0)</x:f>
        <x:v>214.78388359369376</x:v>
      </x:c>
    </x:row>
    <x:row r="1272" ht="23" customHeight="1">
      <x:c r="A1272" s="2" t="str">
        <x:v>4H-OBV-全期</x:v>
      </x:c>
      <x:c r="B1272" s="2" t="str">
        <x:v>4H</x:v>
      </x:c>
      <x:c r="C1272" s="2" t="str">
        <x:v>OBV</x:v>
      </x:c>
      <x:c r="D1272" s="2" t="str">
        <x:v>全期</x:v>
      </x:c>
      <x:c r="E1272" s="2" t="n">
        <x:v>65</x:v>
      </x:c>
      <x:c r="F1272" s="2" t="str">
        <x:v>空</x:v>
      </x:c>
      <x:c r="G1272" s="11" t="n">
        <x:v>44697.333333333336</x:v>
      </x:c>
      <x:c r="H1272" s="11" t="n">
        <x:v>44697.50000000001</x:v>
      </x:c>
      <x:c r="I1272" s="11" t="n">
        <x:v>44699.166655092595</x:v>
      </x:c>
      <x:c r="J1272" s="9" t="n">
        <x:v>30314.9</x:v>
      </x:c>
      <x:c r="K1272" s="9" t="n">
        <x:v>30081.2</x:v>
      </x:c>
      <x:c r="L1272" s="9" t="n">
        <x:v>30308.837020000003</x:v>
      </x:c>
      <x:c r="M1272" s="9" t="n">
        <x:v>30087.21624</x:v>
      </x:c>
      <x:c r="N1272" s="10" t="n">
        <x:f>IF(F1272="多",1,-1)*(K1272/J1272-1)</x:f>
        <x:v>0.007709080353225706</x:v>
      </x:c>
      <x:c r="O1272" s="10" t="n">
        <x:f>IF(F1272="多",1,-1)*(M1272/L1272-1)</x:f>
        <x:v>0.007312084586213574</x:v>
      </x:c>
      <x:c r="P1272" s="10" t="n">
        <x:v>0.0009963439577068932</x:v>
      </x:c>
      <x:c r="Q1272" s="10" t="n">
        <x:v>-0.00027321373929770147</x:v>
      </x:c>
      <x:c r="R1272" s="10" t="n">
        <x:f>O1272-P1272-Q1272</x:f>
        <x:v>0.006588954367804383</x:v>
      </x:c>
      <x:c r="S1272" s="9" t="n">
        <x:f>V1271</x:f>
        <x:v>14961.717661726447</x:v>
      </x:c>
      <x:c r="T1272" s="9" t="n">
        <x:f>S1272/(1+'回测计划'!$B$33)</x:f>
        <x:v>14954.24054145572</x:v>
      </x:c>
      <x:c r="U1272" s="9" t="n">
        <x:f>T1272*R1272</x:f>
        <x:v>98.53280853282205</x:v>
      </x:c>
      <x:c r="V1272" s="9" t="n">
        <x:f>S1272+U1272</x:f>
        <x:v>15060.250470259269</x:v>
      </x:c>
      <x:c r="W1272" s="2" t="n">
        <x:f>IF(N1272&gt;0,1,0)</x:f>
        <x:v>1</x:v>
      </x:c>
      <x:c r="X1272" s="2" t="n">
        <x:f>IF(U1272&gt;0,1,0)</x:f>
        <x:v>1</x:v>
      </x:c>
      <x:c r="Y1272" s="9" t="n">
        <x:f>MAX(U1272,0)</x:f>
        <x:v>98.53280853282205</x:v>
      </x:c>
      <x:c r="Z1272" s="9" t="n">
        <x:f>-MIN(U1272,0)</x:f>
        <x:v>0</x:v>
      </x:c>
    </x:row>
    <x:row r="1273" ht="23" customHeight="1">
      <x:c r="A1273" s="2" t="str">
        <x:v>4H-OBV-全期</x:v>
      </x:c>
      <x:c r="B1273" s="2" t="str">
        <x:v>4H</x:v>
      </x:c>
      <x:c r="C1273" s="2" t="str">
        <x:v>OBV</x:v>
      </x:c>
      <x:c r="D1273" s="2" t="str">
        <x:v>全期</x:v>
      </x:c>
      <x:c r="E1273" s="2" t="n">
        <x:v>66</x:v>
      </x:c>
      <x:c r="F1273" s="2" t="str">
        <x:v>多</x:v>
      </x:c>
      <x:c r="G1273" s="11" t="n">
        <x:v>44707.833333333336</x:v>
      </x:c>
      <x:c r="H1273" s="11" t="n">
        <x:v>44708.00000000001</x:v>
      </x:c>
      <x:c r="I1273" s="11" t="n">
        <x:v>44709.666655092595</x:v>
      </x:c>
      <x:c r="J1273" s="9" t="n">
        <x:v>29374.5</x:v>
      </x:c>
      <x:c r="K1273" s="9" t="n">
        <x:v>28870.9</x:v>
      </x:c>
      <x:c r="L1273" s="9" t="n">
        <x:v>29380.3749</x:v>
      </x:c>
      <x:c r="M1273" s="9" t="n">
        <x:v>28865.12582</x:v>
      </x:c>
      <x:c r="N1273" s="10" t="n">
        <x:f>IF(F1273="多",1,-1)*(K1273/J1273-1)</x:f>
        <x:v>-0.017144121602069795</x:v>
      </x:c>
      <x:c r="O1273" s="10" t="n">
        <x:f>IF(F1273="多",1,-1)*(M1273/L1273-1)</x:f>
        <x:v>-0.01753718534068116</x:v>
      </x:c>
      <x:c r="P1273" s="10" t="n">
        <x:v>0.0009912314073296593</x:v>
      </x:c>
      <x:c r="Q1273" s="10" t="n">
        <x:v>0.0003935647533211606</x:v>
      </x:c>
      <x:c r="R1273" s="10" t="n">
        <x:f>O1273-P1273-Q1273</x:f>
        <x:v>-0.01892198150133198</x:v>
      </x:c>
      <x:c r="S1273" s="9" t="n">
        <x:f>V1272</x:f>
        <x:v>15060.250470259269</x:v>
      </x:c>
      <x:c r="T1273" s="9" t="n">
        <x:f>S1273/(1+'回测计划'!$B$33)</x:f>
        <x:v>15052.724108205168</x:v>
      </x:c>
      <x:c r="U1273" s="9" t="n">
        <x:f>T1273*R1273</x:f>
        <x:v>-284.8273671201121</x:v>
      </x:c>
      <x:c r="V1273" s="9" t="n">
        <x:f>S1273+U1273</x:f>
        <x:v>14775.423103139157</x:v>
      </x:c>
      <x:c r="W1273" s="2" t="n">
        <x:f>IF(N1273&gt;0,1,0)</x:f>
        <x:v>0</x:v>
      </x:c>
      <x:c r="X1273" s="2" t="n">
        <x:f>IF(U1273&gt;0,1,0)</x:f>
        <x:v>0</x:v>
      </x:c>
      <x:c r="Y1273" s="9" t="n">
        <x:f>MAX(U1273,0)</x:f>
        <x:v>0</x:v>
      </x:c>
      <x:c r="Z1273" s="9" t="n">
        <x:f>-MIN(U1273,0)</x:f>
        <x:v>284.8273671201121</x:v>
      </x:c>
    </x:row>
    <x:row r="1274" ht="23" customHeight="1">
      <x:c r="A1274" s="2" t="str">
        <x:v>4H-OBV-全期</x:v>
      </x:c>
      <x:c r="B1274" s="2" t="str">
        <x:v>4H</x:v>
      </x:c>
      <x:c r="C1274" s="2" t="str">
        <x:v>OBV</x:v>
      </x:c>
      <x:c r="D1274" s="2" t="str">
        <x:v>全期</x:v>
      </x:c>
      <x:c r="E1274" s="2" t="n">
        <x:v>67</x:v>
      </x:c>
      <x:c r="F1274" s="2" t="str">
        <x:v>多</x:v>
      </x:c>
      <x:c r="G1274" s="11" t="n">
        <x:v>44716.00000000001</x:v>
      </x:c>
      <x:c r="H1274" s="11" t="n">
        <x:v>44716.166666666664</x:v>
      </x:c>
      <x:c r="I1274" s="11" t="n">
        <x:v>44717.833321759266</x:v>
      </x:c>
      <x:c r="J1274" s="9" t="n">
        <x:v>29560.4</x:v>
      </x:c>
      <x:c r="K1274" s="9" t="n">
        <x:v>29700.7</x:v>
      </x:c>
      <x:c r="L1274" s="9" t="n">
        <x:v>29566.31208</x:v>
      </x:c>
      <x:c r="M1274" s="9" t="n">
        <x:v>29694.759860000002</x:v>
      </x:c>
      <x:c r="N1274" s="10" t="n">
        <x:f>IF(F1274="多",1,-1)*(K1274/J1274-1)</x:f>
        <x:v>0.004746214530249926</x:v>
      </x:c>
      <x:c r="O1274" s="10" t="n">
        <x:f>IF(F1274="多",1,-1)*(M1274/L1274-1)</x:f>
        <x:v>0.004344396408062279</x:v>
      </x:c>
      <x:c r="P1274" s="10" t="n">
        <x:v>0.0010021721982040313</x:v>
      </x:c>
      <x:c r="Q1274" s="10" t="n">
        <x:v>0.0001787688000349679</x:v>
      </x:c>
      <x:c r="R1274" s="10" t="n">
        <x:f>O1274-P1274-Q1274</x:f>
        <x:v>0.0031634554098232794</x:v>
      </x:c>
      <x:c r="S1274" s="9" t="n">
        <x:f>V1273</x:f>
        <x:v>14775.423103139157</x:v>
      </x:c>
      <x:c r="T1274" s="9" t="n">
        <x:f>S1274/(1+'回测计划'!$B$33)</x:f>
        <x:v>14768.03908359736</x:v>
      </x:c>
      <x:c r="U1274" s="9" t="n">
        <x:f>T1274*R1274</x:f>
        <x:v>46.718033131487694</x:v>
      </x:c>
      <x:c r="V1274" s="9" t="n">
        <x:f>S1274+U1274</x:f>
        <x:v>14822.141136270646</x:v>
      </x:c>
      <x:c r="W1274" s="2" t="n">
        <x:f>IF(N1274&gt;0,1,0)</x:f>
        <x:v>1</x:v>
      </x:c>
      <x:c r="X1274" s="2" t="n">
        <x:f>IF(U1274&gt;0,1,0)</x:f>
        <x:v>1</x:v>
      </x:c>
      <x:c r="Y1274" s="9" t="n">
        <x:f>MAX(U1274,0)</x:f>
        <x:v>46.718033131487694</x:v>
      </x:c>
      <x:c r="Z1274" s="9" t="n">
        <x:f>-MIN(U1274,0)</x:f>
        <x:v>0</x:v>
      </x:c>
    </x:row>
    <x:row r="1275" ht="23" customHeight="1">
      <x:c r="A1275" s="2" t="str">
        <x:v>4H-OBV-全期</x:v>
      </x:c>
      <x:c r="B1275" s="2" t="str">
        <x:v>4H</x:v>
      </x:c>
      <x:c r="C1275" s="2" t="str">
        <x:v>OBV</x:v>
      </x:c>
      <x:c r="D1275" s="2" t="str">
        <x:v>全期</x:v>
      </x:c>
      <x:c r="E1275" s="2" t="n">
        <x:v>68</x:v>
      </x:c>
      <x:c r="F1275" s="2" t="str">
        <x:v>多</x:v>
      </x:c>
      <x:c r="G1275" s="11" t="n">
        <x:v>44719.50000000001</x:v>
      </x:c>
      <x:c r="H1275" s="11" t="n">
        <x:v>44719.666666666664</x:v>
      </x:c>
      <x:c r="I1275" s="11" t="n">
        <x:v>44721.333321759266</x:v>
      </x:c>
      <x:c r="J1275" s="9" t="n">
        <x:v>29569.1</x:v>
      </x:c>
      <x:c r="K1275" s="9" t="n">
        <x:v>30192.5</x:v>
      </x:c>
      <x:c r="L1275" s="9" t="n">
        <x:v>29575.013819999996</x:v>
      </x:c>
      <x:c r="M1275" s="9" t="n">
        <x:v>30186.4615</x:v>
      </x:c>
      <x:c r="N1275" s="10" t="n">
        <x:f>IF(F1275="多",1,-1)*(K1275/J1275-1)</x:f>
        <x:v>0.021082819565019006</x:v>
      </x:c>
      <x:c r="O1275" s="10" t="n">
        <x:f>IF(F1275="多",1,-1)*(M1275/L1275-1)</x:f>
        <x:v>0.020674468107484634</x:v>
      </x:c>
      <x:c r="P1275" s="10" t="n">
        <x:v>0.0010103372340537424</x:v>
      </x:c>
      <x:c r="Q1275" s="10" t="n">
        <x:v>0.00017175587936887088</x:v>
      </x:c>
      <x:c r="R1275" s="10" t="n">
        <x:f>O1275-P1275-Q1275</x:f>
        <x:v>0.01949237499406202</x:v>
      </x:c>
      <x:c r="S1275" s="9" t="n">
        <x:f>V1274</x:f>
        <x:v>14822.141136270646</x:v>
      </x:c>
      <x:c r="T1275" s="9" t="n">
        <x:f>S1275/(1+'回测计划'!$B$33)</x:f>
        <x:v>14814.733769385954</x:v>
      </x:c>
      <x:c r="U1275" s="9" t="n">
        <x:f>T1275*R1275</x:f>
        <x:v>288.77434607006495</x:v>
      </x:c>
      <x:c r="V1275" s="9" t="n">
        <x:f>S1275+U1275</x:f>
        <x:v>15110.915482340712</x:v>
      </x:c>
      <x:c r="W1275" s="2" t="n">
        <x:f>IF(N1275&gt;0,1,0)</x:f>
        <x:v>1</x:v>
      </x:c>
      <x:c r="X1275" s="2" t="n">
        <x:f>IF(U1275&gt;0,1,0)</x:f>
        <x:v>1</x:v>
      </x:c>
      <x:c r="Y1275" s="9" t="n">
        <x:f>MAX(U1275,0)</x:f>
        <x:v>288.77434607006495</x:v>
      </x:c>
      <x:c r="Z1275" s="9" t="n">
        <x:f>-MIN(U1275,0)</x:f>
        <x:v>0</x:v>
      </x:c>
    </x:row>
    <x:row r="1276" ht="23" customHeight="1">
      <x:c r="A1276" s="2" t="str">
        <x:v>4H-OBV-全期</x:v>
      </x:c>
      <x:c r="B1276" s="2" t="str">
        <x:v>4H</x:v>
      </x:c>
      <x:c r="C1276" s="2" t="str">
        <x:v>OBV</x:v>
      </x:c>
      <x:c r="D1276" s="2" t="str">
        <x:v>全期</x:v>
      </x:c>
      <x:c r="E1276" s="2" t="n">
        <x:v>69</x:v>
      </x:c>
      <x:c r="F1276" s="2" t="str">
        <x:v>多</x:v>
      </x:c>
      <x:c r="G1276" s="11" t="n">
        <x:v>44723.166666666664</x:v>
      </x:c>
      <x:c r="H1276" s="11" t="n">
        <x:v>44723.333333333336</x:v>
      </x:c>
      <x:c r="I1276" s="11" t="n">
        <x:v>44724.99998842592</x:v>
      </x:c>
      <x:c r="J1276" s="9" t="n">
        <x:v>29077.7</x:v>
      </x:c>
      <x:c r="K1276" s="9" t="n">
        <x:v>28077.8</x:v>
      </x:c>
      <x:c r="L1276" s="9" t="n">
        <x:v>29083.51554</x:v>
      </x:c>
      <x:c r="M1276" s="9" t="n">
        <x:v>28072.18444</x:v>
      </x:c>
      <x:c r="N1276" s="10" t="n">
        <x:f>IF(F1276="多",1,-1)*(K1276/J1276-1)</x:f>
        <x:v>-0.034387176427296606</x:v>
      </x:c>
      <x:c r="O1276" s="10" t="n">
        <x:f>IF(F1276="多",1,-1)*(M1276/L1276-1)</x:f>
        <x:v>-0.03477334432314638</x:v>
      </x:c>
      <x:c r="P1276" s="10" t="n">
        <x:v>0.0009826133278384268</x:v>
      </x:c>
      <x:c r="Q1276" s="10" t="n">
        <x:v>0.00018898194812252644</x:v>
      </x:c>
      <x:c r="R1276" s="10" t="n">
        <x:f>O1276-P1276-Q1276</x:f>
        <x:v>-0.03594493959910734</x:v>
      </x:c>
      <x:c r="S1276" s="9" t="n">
        <x:f>V1275</x:f>
        <x:v>15110.915482340712</x:v>
      </x:c>
      <x:c r="T1276" s="9" t="n">
        <x:f>S1276/(1+'回测计划'!$B$33)</x:f>
        <x:v>15103.363800440493</x:v>
      </x:c>
      <x:c r="U1276" s="9" t="n">
        <x:f>T1276*R1276</x:f>
        <x:v>-542.8894995501778</x:v>
      </x:c>
      <x:c r="V1276" s="9" t="n">
        <x:f>S1276+U1276</x:f>
        <x:v>14568.025982790534</x:v>
      </x:c>
      <x:c r="W1276" s="2" t="n">
        <x:f>IF(N1276&gt;0,1,0)</x:f>
        <x:v>0</x:v>
      </x:c>
      <x:c r="X1276" s="2" t="n">
        <x:f>IF(U1276&gt;0,1,0)</x:f>
        <x:v>0</x:v>
      </x:c>
      <x:c r="Y1276" s="9" t="n">
        <x:f>MAX(U1276,0)</x:f>
        <x:v>0</x:v>
      </x:c>
      <x:c r="Z1276" s="9" t="n">
        <x:f>-MIN(U1276,0)</x:f>
        <x:v>542.8894995501778</x:v>
      </x:c>
    </x:row>
    <x:row r="1277" ht="23" customHeight="1">
      <x:c r="A1277" s="2" t="str">
        <x:v>4H-OBV-全期</x:v>
      </x:c>
      <x:c r="B1277" s="2" t="str">
        <x:v>4H</x:v>
      </x:c>
      <x:c r="C1277" s="2" t="str">
        <x:v>OBV</x:v>
      </x:c>
      <x:c r="D1277" s="2" t="str">
        <x:v>全期</x:v>
      </x:c>
      <x:c r="E1277" s="2" t="n">
        <x:v>70</x:v>
      </x:c>
      <x:c r="F1277" s="2" t="str">
        <x:v>空</x:v>
      </x:c>
      <x:c r="G1277" s="11" t="n">
        <x:v>44750.166666666664</x:v>
      </x:c>
      <x:c r="H1277" s="11" t="n">
        <x:v>44750.333333333336</x:v>
      </x:c>
      <x:c r="I1277" s="11" t="n">
        <x:v>44751.99998842592</x:v>
      </x:c>
      <x:c r="J1277" s="9" t="n">
        <x:v>21614.5</x:v>
      </x:c>
      <x:c r="K1277" s="9" t="n">
        <x:v>21538.7</x:v>
      </x:c>
      <x:c r="L1277" s="9" t="n">
        <x:v>21610.1771</x:v>
      </x:c>
      <x:c r="M1277" s="9" t="n">
        <x:v>21543.00774</x:v>
      </x:c>
      <x:c r="N1277" s="10" t="n">
        <x:f>IF(F1277="多",1,-1)*(K1277/J1277-1)</x:f>
        <x:v>0.0035069050868629104</x:v>
      </x:c>
      <x:c r="O1277" s="10" t="n">
        <x:f>IF(F1277="多",1,-1)*(M1277/L1277-1)</x:f>
        <x:v>0.0031082281135030865</x:v>
      </x:c>
      <x:c r="P1277" s="10" t="n">
        <x:v>0.0009984458859432484</x:v>
      </x:c>
      <x:c r="Q1277" s="10" t="n">
        <x:v>-0.0004045752470950465</x:v>
      </x:c>
      <x:c r="R1277" s="10" t="n">
        <x:f>O1277-P1277-Q1277</x:f>
        <x:v>0.002514357474654885</x:v>
      </x:c>
      <x:c r="S1277" s="9" t="n">
        <x:f>V1276</x:f>
        <x:v>14568.025982790534</x:v>
      </x:c>
      <x:c r="T1277" s="9" t="n">
        <x:f>S1277/(1+'回测计划'!$B$33)</x:f>
        <x:v>14560.745609985543</x:v>
      </x:c>
      <x:c r="U1277" s="9" t="n">
        <x:f>T1277*R1277</x:f>
        <x:v>36.61091956101545</x:v>
      </x:c>
      <x:c r="V1277" s="9" t="n">
        <x:f>S1277+U1277</x:f>
        <x:v>14604.636902351549</x:v>
      </x:c>
      <x:c r="W1277" s="2" t="n">
        <x:f>IF(N1277&gt;0,1,0)</x:f>
        <x:v>1</x:v>
      </x:c>
      <x:c r="X1277" s="2" t="n">
        <x:f>IF(U1277&gt;0,1,0)</x:f>
        <x:v>1</x:v>
      </x:c>
      <x:c r="Y1277" s="9" t="n">
        <x:f>MAX(U1277,0)</x:f>
        <x:v>36.61091956101545</x:v>
      </x:c>
      <x:c r="Z1277" s="9" t="n">
        <x:f>-MIN(U1277,0)</x:f>
        <x:v>0</x:v>
      </x:c>
    </x:row>
    <x:row r="1278" ht="23" customHeight="1">
      <x:c r="A1278" s="2" t="str">
        <x:v>4H-OBV-全期</x:v>
      </x:c>
      <x:c r="B1278" s="2" t="str">
        <x:v>4H</x:v>
      </x:c>
      <x:c r="C1278" s="2" t="str">
        <x:v>OBV</x:v>
      </x:c>
      <x:c r="D1278" s="2" t="str">
        <x:v>全期</x:v>
      </x:c>
      <x:c r="E1278" s="2" t="n">
        <x:v>71</x:v>
      </x:c>
      <x:c r="F1278" s="2" t="str">
        <x:v>空</x:v>
      </x:c>
      <x:c r="G1278" s="11" t="n">
        <x:v>44760.666666666664</x:v>
      </x:c>
      <x:c r="H1278" s="11" t="n">
        <x:v>44760.833333333336</x:v>
      </x:c>
      <x:c r="I1278" s="11" t="n">
        <x:v>44762.49998842592</x:v>
      </x:c>
      <x:c r="J1278" s="9" t="n">
        <x:v>22129.9</x:v>
      </x:c>
      <x:c r="K1278" s="9" t="n">
        <x:v>23433.8</x:v>
      </x:c>
      <x:c r="L1278" s="9" t="n">
        <x:v>22125.47402</x:v>
      </x:c>
      <x:c r="M1278" s="9" t="n">
        <x:v>23438.48676</x:v>
      </x:c>
      <x:c r="N1278" s="10" t="n">
        <x:f>IF(F1278="多",1,-1)*(K1278/J1278-1)</x:f>
        <x:v>-0.058920284321212435</x:v>
      </x:c>
      <x:c r="O1278" s="10" t="n">
        <x:f>IF(F1278="多",1,-1)*(M1278/L1278-1)</x:f>
        <x:v>-0.059343937165509786</x:v>
      </x:c>
      <x:c r="P1278" s="10" t="n">
        <x:v>0.0010296719685827548</x:v>
      </x:c>
      <x:c r="Q1278" s="10" t="n">
        <x:v>-0.0005123551246745421</x:v>
      </x:c>
      <x:c r="R1278" s="10" t="n">
        <x:f>O1278-P1278-Q1278</x:f>
        <x:v>-0.059861254009418</x:v>
      </x:c>
      <x:c r="S1278" s="9" t="n">
        <x:f>V1277</x:f>
        <x:v>14604.636902351549</x:v>
      </x:c>
      <x:c r="T1278" s="9" t="n">
        <x:f>S1278/(1+'回测计划'!$B$33)</x:f>
        <x:v>14597.338233234932</x:v>
      </x:c>
      <x:c r="U1278" s="9" t="n">
        <x:f>T1278*R1278</x:f>
        <x:v>-873.8149718410652</x:v>
      </x:c>
      <x:c r="V1278" s="9" t="n">
        <x:f>S1278+U1278</x:f>
        <x:v>13730.821930510483</x:v>
      </x:c>
      <x:c r="W1278" s="2" t="n">
        <x:f>IF(N1278&gt;0,1,0)</x:f>
        <x:v>0</x:v>
      </x:c>
      <x:c r="X1278" s="2" t="n">
        <x:f>IF(U1278&gt;0,1,0)</x:f>
        <x:v>0</x:v>
      </x:c>
      <x:c r="Y1278" s="9" t="n">
        <x:f>MAX(U1278,0)</x:f>
        <x:v>0</x:v>
      </x:c>
      <x:c r="Z1278" s="9" t="n">
        <x:f>-MIN(U1278,0)</x:f>
        <x:v>873.8149718410652</x:v>
      </x:c>
    </x:row>
    <x:row r="1279" ht="23" customHeight="1">
      <x:c r="A1279" s="2" t="str">
        <x:v>4H-OBV-全期</x:v>
      </x:c>
      <x:c r="B1279" s="2" t="str">
        <x:v>4H</x:v>
      </x:c>
      <x:c r="C1279" s="2" t="str">
        <x:v>OBV</x:v>
      </x:c>
      <x:c r="D1279" s="2" t="str">
        <x:v>全期</x:v>
      </x:c>
      <x:c r="E1279" s="2" t="n">
        <x:v>72</x:v>
      </x:c>
      <x:c r="F1279" s="2" t="str">
        <x:v>多</x:v>
      </x:c>
      <x:c r="G1279" s="11" t="n">
        <x:v>44765.166666666664</x:v>
      </x:c>
      <x:c r="H1279" s="11" t="n">
        <x:v>44765.333333333336</x:v>
      </x:c>
      <x:c r="I1279" s="11" t="n">
        <x:v>44766.99998842592</x:v>
      </x:c>
      <x:c r="J1279" s="9" t="n">
        <x:v>22675</x:v>
      </x:c>
      <x:c r="K1279" s="9" t="n">
        <x:v>22837</x:v>
      </x:c>
      <x:c r="L1279" s="9" t="n">
        <x:v>22679.535</x:v>
      </x:c>
      <x:c r="M1279" s="9" t="n">
        <x:v>22832.4326</x:v>
      </x:c>
      <x:c r="N1279" s="10" t="n">
        <x:f>IF(F1279="多",1,-1)*(K1279/J1279-1)</x:f>
        <x:v>0.007144432194046368</x:v>
      </x:c>
      <x:c r="O1279" s="10" t="n">
        <x:f>IF(F1279="多",1,-1)*(M1279/L1279-1)</x:f>
        <x:v>0.006741654976612166</x:v>
      </x:c>
      <x:c r="P1279" s="10" t="n">
        <x:v>0.0010033708274883061</x:v>
      </x:c>
      <x:c r="Q1279" s="10" t="n">
        <x:v>0.000335948003431264</x:v>
      </x:c>
      <x:c r="R1279" s="10" t="n">
        <x:f>O1279-P1279-Q1279</x:f>
        <x:v>0.005402336145692596</x:v>
      </x:c>
      <x:c r="S1279" s="9" t="n">
        <x:f>V1278</x:f>
        <x:v>13730.821930510483</x:v>
      </x:c>
      <x:c r="T1279" s="9" t="n">
        <x:f>S1279/(1+'回测计划'!$B$33)</x:f>
        <x:v>13723.959950535216</x:v>
      </x:c>
      <x:c r="U1279" s="9" t="n">
        <x:f>T1279*R1279</x:f>
        <x:v>74.14144490281397</x:v>
      </x:c>
      <x:c r="V1279" s="9" t="n">
        <x:f>S1279+U1279</x:f>
        <x:v>13804.963375413297</x:v>
      </x:c>
      <x:c r="W1279" s="2" t="n">
        <x:f>IF(N1279&gt;0,1,0)</x:f>
        <x:v>1</x:v>
      </x:c>
      <x:c r="X1279" s="2" t="n">
        <x:f>IF(U1279&gt;0,1,0)</x:f>
        <x:v>1</x:v>
      </x:c>
      <x:c r="Y1279" s="9" t="n">
        <x:f>MAX(U1279,0)</x:f>
        <x:v>74.14144490281397</x:v>
      </x:c>
      <x:c r="Z1279" s="9" t="n">
        <x:f>-MIN(U1279,0)</x:f>
        <x:v>0</x:v>
      </x:c>
    </x:row>
    <x:row r="1280" ht="23" customHeight="1">
      <x:c r="A1280" s="2" t="str">
        <x:v>4H-OBV-全期</x:v>
      </x:c>
      <x:c r="B1280" s="2" t="str">
        <x:v>4H</x:v>
      </x:c>
      <x:c r="C1280" s="2" t="str">
        <x:v>OBV</x:v>
      </x:c>
      <x:c r="D1280" s="2" t="str">
        <x:v>全期</x:v>
      </x:c>
      <x:c r="E1280" s="2" t="n">
        <x:v>73</x:v>
      </x:c>
      <x:c r="F1280" s="2" t="str">
        <x:v>空</x:v>
      </x:c>
      <x:c r="G1280" s="11" t="n">
        <x:v>44770.50000000001</x:v>
      </x:c>
      <x:c r="H1280" s="11" t="n">
        <x:v>44770.666666666664</x:v>
      </x:c>
      <x:c r="I1280" s="11" t="n">
        <x:v>44772.333321759266</x:v>
      </x:c>
      <x:c r="J1280" s="9" t="n">
        <x:v>22916.4</x:v>
      </x:c>
      <x:c r="K1280" s="9" t="n">
        <x:v>23771.1</x:v>
      </x:c>
      <x:c r="L1280" s="9" t="n">
        <x:v>22911.816720000003</x:v>
      </x:c>
      <x:c r="M1280" s="9" t="n">
        <x:v>23775.854219999997</x:v>
      </x:c>
      <x:c r="N1280" s="10" t="n">
        <x:f>IF(F1280="多",1,-1)*(K1280/J1280-1)</x:f>
        <x:v>-0.03729643399486826</x:v>
      </x:c>
      <x:c r="O1280" s="10" t="n">
        <x:f>IF(F1280="多",1,-1)*(M1280/L1280-1)</x:f>
        <x:v>-0.03771143556878087</x:v>
      </x:c>
      <x:c r="P1280" s="10" t="n">
        <x:v>0.0010188557177843905</x:v>
      </x:c>
      <x:c r="Q1280" s="10" t="n">
        <x:v>-0.000516907940768419</x:v>
      </x:c>
      <x:c r="R1280" s="10" t="n">
        <x:f>O1280-P1280-Q1280</x:f>
        <x:v>-0.038213383345796846</x:v>
      </x:c>
      <x:c r="S1280" s="9" t="n">
        <x:f>V1279</x:f>
        <x:v>13804.963375413297</x:v>
      </x:c>
      <x:c r="T1280" s="9" t="n">
        <x:f>S1280/(1+'回测计划'!$B$33)</x:f>
        <x:v>13798.064343241678</x:v>
      </x:c>
      <x:c r="U1280" s="9" t="n">
        <x:f>T1280*R1280</x:f>
        <x:v>-527.2707221782648</x:v>
      </x:c>
      <x:c r="V1280" s="9" t="n">
        <x:f>S1280+U1280</x:f>
        <x:v>13277.692653235034</x:v>
      </x:c>
      <x:c r="W1280" s="2" t="n">
        <x:f>IF(N1280&gt;0,1,0)</x:f>
        <x:v>0</x:v>
      </x:c>
      <x:c r="X1280" s="2" t="n">
        <x:f>IF(U1280&gt;0,1,0)</x:f>
        <x:v>0</x:v>
      </x:c>
      <x:c r="Y1280" s="9" t="n">
        <x:f>MAX(U1280,0)</x:f>
        <x:v>0</x:v>
      </x:c>
      <x:c r="Z1280" s="9" t="n">
        <x:f>-MIN(U1280,0)</x:f>
        <x:v>527.2707221782648</x:v>
      </x:c>
    </x:row>
    <x:row r="1281" ht="23" customHeight="1">
      <x:c r="A1281" s="2" t="str">
        <x:v>4H-OBV-全期</x:v>
      </x:c>
      <x:c r="B1281" s="2" t="str">
        <x:v>4H</x:v>
      </x:c>
      <x:c r="C1281" s="2" t="str">
        <x:v>OBV</x:v>
      </x:c>
      <x:c r="D1281" s="2" t="str">
        <x:v>全期</x:v>
      </x:c>
      <x:c r="E1281" s="2" t="n">
        <x:v>74</x:v>
      </x:c>
      <x:c r="F1281" s="2" t="str">
        <x:v>空</x:v>
      </x:c>
      <x:c r="G1281" s="11" t="n">
        <x:v>44786.50000000001</x:v>
      </x:c>
      <x:c r="H1281" s="11" t="n">
        <x:v>44786.666666666664</x:v>
      </x:c>
      <x:c r="I1281" s="11" t="n">
        <x:v>44788.333321759266</x:v>
      </x:c>
      <x:c r="J1281" s="9" t="n">
        <x:v>24566.1</x:v>
      </x:c>
      <x:c r="K1281" s="9" t="n">
        <x:v>24294.1</x:v>
      </x:c>
      <x:c r="L1281" s="9" t="n">
        <x:v>24561.18678</x:v>
      </x:c>
      <x:c r="M1281" s="9" t="n">
        <x:v>24298.958819999996</x:v>
      </x:c>
      <x:c r="N1281" s="10" t="n">
        <x:f>IF(F1281="多",1,-1)*(K1281/J1281-1)</x:f>
        <x:v>0.01107216855748372</x:v>
      </x:c>
      <x:c r="O1281" s="10" t="n">
        <x:f>IF(F1281="多",1,-1)*(M1281/L1281-1)</x:f>
        <x:v>0.010676518294854276</x:v>
      </x:c>
      <x:c r="P1281" s="10" t="n">
        <x:v>0.0009946617408525728</x:v>
      </x:c>
      <x:c r="Q1281" s="10" t="n">
        <x:v>-0.00013887957864394917</x:v>
      </x:c>
      <x:c r="R1281" s="10" t="n">
        <x:f>O1281-P1281-Q1281</x:f>
        <x:v>0.009820736132645651</x:v>
      </x:c>
      <x:c r="S1281" s="9" t="n">
        <x:f>V1280</x:f>
        <x:v>13277.692653235034</x:v>
      </x:c>
      <x:c r="T1281" s="9" t="n">
        <x:f>S1281/(1+'回测计划'!$B$33)</x:f>
        <x:v>13271.057124672698</x:v>
      </x:c>
      <x:c r="U1281" s="9" t="n">
        <x:f>T1281*R1281</x:f>
        <x:v>130.33155022267766</x:v>
      </x:c>
      <x:c r="V1281" s="9" t="n">
        <x:f>S1281+U1281</x:f>
        <x:v>13408.024203457711</x:v>
      </x:c>
      <x:c r="W1281" s="2" t="n">
        <x:f>IF(N1281&gt;0,1,0)</x:f>
        <x:v>1</x:v>
      </x:c>
      <x:c r="X1281" s="2" t="n">
        <x:f>IF(U1281&gt;0,1,0)</x:f>
        <x:v>1</x:v>
      </x:c>
      <x:c r="Y1281" s="9" t="n">
        <x:f>MAX(U1281,0)</x:f>
        <x:v>130.33155022267766</x:v>
      </x:c>
      <x:c r="Z1281" s="9" t="n">
        <x:f>-MIN(U1281,0)</x:f>
        <x:v>0</x:v>
      </x:c>
    </x:row>
    <x:row r="1282" ht="23" customHeight="1">
      <x:c r="A1282" s="2" t="str">
        <x:v>4H-OBV-全期</x:v>
      </x:c>
      <x:c r="B1282" s="2" t="str">
        <x:v>4H</x:v>
      </x:c>
      <x:c r="C1282" s="2" t="str">
        <x:v>OBV</x:v>
      </x:c>
      <x:c r="D1282" s="2" t="str">
        <x:v>全期</x:v>
      </x:c>
      <x:c r="E1282" s="2" t="n">
        <x:v>75</x:v>
      </x:c>
      <x:c r="F1282" s="2" t="str">
        <x:v>多</x:v>
      </x:c>
      <x:c r="G1282" s="11" t="n">
        <x:v>44800.50000000001</x:v>
      </x:c>
      <x:c r="H1282" s="11" t="n">
        <x:v>44800.666666666664</x:v>
      </x:c>
      <x:c r="I1282" s="11" t="n">
        <x:v>44802.333321759266</x:v>
      </x:c>
      <x:c r="J1282" s="9" t="n">
        <x:v>20255</x:v>
      </x:c>
      <x:c r="K1282" s="9" t="n">
        <x:v>19547.5</x:v>
      </x:c>
      <x:c r="L1282" s="9" t="n">
        <x:v>20259.051</x:v>
      </x:c>
      <x:c r="M1282" s="9" t="n">
        <x:v>19543.590500000002</x:v>
      </x:c>
      <x:c r="N1282" s="10" t="n">
        <x:f>IF(F1282="多",1,-1)*(K1282/J1282-1)</x:f>
        <x:v>-0.03492964700074053</x:v>
      </x:c>
      <x:c r="O1282" s="10" t="n">
        <x:f>IF(F1282="多",1,-1)*(M1282/L1282-1)</x:f>
        <x:v>-0.03531559795174988</x:v>
      </x:c>
      <x:c r="P1282" s="10" t="n">
        <x:v>0.000982342201024125</x:v>
      </x:c>
      <x:c r="Q1282" s="10" t="n">
        <x:v>-0.0002307910014145821</x:v>
      </x:c>
      <x:c r="R1282" s="10" t="n">
        <x:f>O1282-P1282-Q1282</x:f>
        <x:v>-0.03606714915135942</x:v>
      </x:c>
      <x:c r="S1282" s="9" t="n">
        <x:f>V1281</x:f>
        <x:v>13408.024203457711</x:v>
      </x:c>
      <x:c r="T1282" s="9" t="n">
        <x:f>S1282/(1+'回测计划'!$B$33)</x:f>
        <x:v>13401.323541686868</x:v>
      </x:c>
      <x:c r="U1282" s="9" t="n">
        <x:f>T1282*R1282</x:f>
        <x:v>-483.3475350036445</x:v>
      </x:c>
      <x:c r="V1282" s="9" t="n">
        <x:f>S1282+U1282</x:f>
        <x:v>12924.676668454067</x:v>
      </x:c>
      <x:c r="W1282" s="2" t="n">
        <x:f>IF(N1282&gt;0,1,0)</x:f>
        <x:v>0</x:v>
      </x:c>
      <x:c r="X1282" s="2" t="n">
        <x:f>IF(U1282&gt;0,1,0)</x:f>
        <x:v>0</x:v>
      </x:c>
      <x:c r="Y1282" s="9" t="n">
        <x:f>MAX(U1282,0)</x:f>
        <x:v>0</x:v>
      </x:c>
      <x:c r="Z1282" s="9" t="n">
        <x:f>-MIN(U1282,0)</x:f>
        <x:v>483.3475350036445</x:v>
      </x:c>
    </x:row>
    <x:row r="1283" ht="23" customHeight="1">
      <x:c r="A1283" s="2" t="str">
        <x:v>4H-OBV-全期</x:v>
      </x:c>
      <x:c r="B1283" s="2" t="str">
        <x:v>4H</x:v>
      </x:c>
      <x:c r="C1283" s="2" t="str">
        <x:v>OBV</x:v>
      </x:c>
      <x:c r="D1283" s="2" t="str">
        <x:v>全期</x:v>
      </x:c>
      <x:c r="E1283" s="2" t="n">
        <x:v>76</x:v>
      </x:c>
      <x:c r="F1283" s="2" t="str">
        <x:v>多</x:v>
      </x:c>
      <x:c r="G1283" s="11" t="n">
        <x:v>44802.333333333336</x:v>
      </x:c>
      <x:c r="H1283" s="11" t="n">
        <x:v>44802.50000000001</x:v>
      </x:c>
      <x:c r="I1283" s="11" t="n">
        <x:v>44804.166655092595</x:v>
      </x:c>
      <x:c r="J1283" s="9" t="n">
        <x:v>19854.1</x:v>
      </x:c>
      <x:c r="K1283" s="9" t="n">
        <x:v>19937.1</x:v>
      </x:c>
      <x:c r="L1283" s="9" t="n">
        <x:v>19858.070819999997</x:v>
      </x:c>
      <x:c r="M1283" s="9" t="n">
        <x:v>19933.112579999997</x:v>
      </x:c>
      <x:c r="N1283" s="10" t="n">
        <x:f>IF(F1283="多",1,-1)*(K1283/J1283-1)</x:f>
        <x:v>0.004180496723598548</x:v>
      </x:c>
      <x:c r="O1283" s="10" t="n">
        <x:f>IF(F1283="多",1,-1)*(M1283/L1283-1)</x:f>
        <x:v>0.003778904843285247</x:v>
      </x:c>
      <x:c r="P1283" s="10" t="n">
        <x:v>0.0010018894524216426</x:v>
      </x:c>
      <x:c r="Q1283" s="10" t="n">
        <x:v>-0.00024558655617666815</x:v>
      </x:c>
      <x:c r="R1283" s="10" t="n">
        <x:f>O1283-P1283-Q1283</x:f>
        <x:v>0.0030226019470402724</x:v>
      </x:c>
      <x:c r="S1283" s="9" t="n">
        <x:f>V1282</x:f>
        <x:v>12924.676668454067</x:v>
      </x:c>
      <x:c r="T1283" s="9" t="n">
        <x:f>S1283/(1+'回测计划'!$B$33)</x:f>
        <x:v>12918.21755967423</x:v>
      </x:c>
      <x:c r="U1283" s="9" t="n">
        <x:f>T1283*R1283</x:f>
        <x:v>39.046629548161164</x:v>
      </x:c>
      <x:c r="V1283" s="9" t="n">
        <x:f>S1283+U1283</x:f>
        <x:v>12963.723298002229</x:v>
      </x:c>
      <x:c r="W1283" s="2" t="n">
        <x:f>IF(N1283&gt;0,1,0)</x:f>
        <x:v>1</x:v>
      </x:c>
      <x:c r="X1283" s="2" t="n">
        <x:f>IF(U1283&gt;0,1,0)</x:f>
        <x:v>1</x:v>
      </x:c>
      <x:c r="Y1283" s="9" t="n">
        <x:f>MAX(U1283,0)</x:f>
        <x:v>39.046629548161164</x:v>
      </x:c>
      <x:c r="Z1283" s="9" t="n">
        <x:f>-MIN(U1283,0)</x:f>
        <x:v>0</x:v>
      </x:c>
    </x:row>
    <x:row r="1284" ht="23" customHeight="1">
      <x:c r="A1284" s="2" t="str">
        <x:v>4H-OBV-全期</x:v>
      </x:c>
      <x:c r="B1284" s="2" t="str">
        <x:v>4H</x:v>
      </x:c>
      <x:c r="C1284" s="2" t="str">
        <x:v>OBV</x:v>
      </x:c>
      <x:c r="D1284" s="2" t="str">
        <x:v>全期</x:v>
      </x:c>
      <x:c r="E1284" s="2" t="n">
        <x:v>77</x:v>
      </x:c>
      <x:c r="F1284" s="2" t="str">
        <x:v>空</x:v>
      </x:c>
      <x:c r="G1284" s="11" t="n">
        <x:v>44814.333333333336</x:v>
      </x:c>
      <x:c r="H1284" s="11" t="n">
        <x:v>44814.50000000001</x:v>
      </x:c>
      <x:c r="I1284" s="11" t="n">
        <x:v>44816.166655092595</x:v>
      </x:c>
      <x:c r="J1284" s="9" t="n">
        <x:v>21294.4</x:v>
      </x:c>
      <x:c r="K1284" s="9" t="n">
        <x:v>21610.5</x:v>
      </x:c>
      <x:c r="L1284" s="9" t="n">
        <x:v>21290.14112</x:v>
      </x:c>
      <x:c r="M1284" s="9" t="n">
        <x:v>21614.8221</x:v>
      </x:c>
      <x:c r="N1284" s="10" t="n">
        <x:f>IF(F1284="多",1,-1)*(K1284/J1284-1)</x:f>
        <x:v>-0.014844278307911907</x:v>
      </x:c>
      <x:c r="O1284" s="10" t="n">
        <x:f>IF(F1284="多",1,-1)*(M1284/L1284-1)</x:f>
        <x:v>-0.015250297223018183</x:v>
      </x:c>
      <x:c r="P1284" s="10" t="n">
        <x:v>0.001007625148611509</x:v>
      </x:c>
      <x:c r="Q1284" s="10" t="n">
        <x:v>-0.0004391866381861406</x:v>
      </x:c>
      <x:c r="R1284" s="10" t="n">
        <x:f>O1284-P1284-Q1284</x:f>
        <x:v>-0.015818735733443553</x:v>
      </x:c>
      <x:c r="S1284" s="9" t="n">
        <x:f>V1283</x:f>
        <x:v>12963.723298002229</x:v>
      </x:c>
      <x:c r="T1284" s="9" t="n">
        <x:f>S1284/(1+'回测计划'!$B$33)</x:f>
        <x:v>12957.244675664397</x:v>
      </x:c>
      <x:c r="U1284" s="9" t="n">
        <x:f>T1284*R1284</x:f>
        <x:v>-204.96722935790362</x:v>
      </x:c>
      <x:c r="V1284" s="9" t="n">
        <x:f>S1284+U1284</x:f>
        <x:v>12758.756068644325</x:v>
      </x:c>
      <x:c r="W1284" s="2" t="n">
        <x:f>IF(N1284&gt;0,1,0)</x:f>
        <x:v>0</x:v>
      </x:c>
      <x:c r="X1284" s="2" t="n">
        <x:f>IF(U1284&gt;0,1,0)</x:f>
        <x:v>0</x:v>
      </x:c>
      <x:c r="Y1284" s="9" t="n">
        <x:f>MAX(U1284,0)</x:f>
        <x:v>0</x:v>
      </x:c>
      <x:c r="Z1284" s="9" t="n">
        <x:f>-MIN(U1284,0)</x:f>
        <x:v>204.96722935790362</x:v>
      </x:c>
    </x:row>
    <x:row r="1285" ht="23" customHeight="1">
      <x:c r="A1285" s="2" t="str">
        <x:v>4H-OBV-全期</x:v>
      </x:c>
      <x:c r="B1285" s="2" t="str">
        <x:v>4H</x:v>
      </x:c>
      <x:c r="C1285" s="2" t="str">
        <x:v>OBV</x:v>
      </x:c>
      <x:c r="D1285" s="2" t="str">
        <x:v>全期</x:v>
      </x:c>
      <x:c r="E1285" s="2" t="n">
        <x:v>78</x:v>
      </x:c>
      <x:c r="F1285" s="2" t="str">
        <x:v>空</x:v>
      </x:c>
      <x:c r="G1285" s="11" t="n">
        <x:v>44831.833333333336</x:v>
      </x:c>
      <x:c r="H1285" s="11" t="n">
        <x:v>44832.00000000001</x:v>
      </x:c>
      <x:c r="I1285" s="11" t="n">
        <x:v>44833.666655092595</x:v>
      </x:c>
      <x:c r="J1285" s="9" t="n">
        <x:v>19885.3</x:v>
      </x:c>
      <x:c r="K1285" s="9" t="n">
        <x:v>19353.1</x:v>
      </x:c>
      <x:c r="L1285" s="9" t="n">
        <x:v>19881.32294</x:v>
      </x:c>
      <x:c r="M1285" s="9" t="n">
        <x:v>19356.970619999996</x:v>
      </x:c>
      <x:c r="N1285" s="10" t="n">
        <x:f>IF(F1285="多",1,-1)*(K1285/J1285-1)</x:f>
        <x:v>0.026763488607162156</x:v>
      </x:c>
      <x:c r="O1285" s="10" t="n">
        <x:f>IF(F1285="多",1,-1)*(M1285/L1285-1)</x:f>
        <x:v>0.02637411612810925</x:v>
      </x:c>
      <x:c r="P1285" s="10" t="n">
        <x:v>0.0009868129419359454</x:v>
      </x:c>
      <x:c r="Q1285" s="10" t="n">
        <x:v>-0.00019392375113221562</x:v>
      </x:c>
      <x:c r="R1285" s="10" t="n">
        <x:f>O1285-P1285-Q1285</x:f>
        <x:v>0.025581226937305517</x:v>
      </x:c>
      <x:c r="S1285" s="9" t="n">
        <x:f>V1284</x:f>
        <x:v>12758.756068644325</x:v>
      </x:c>
      <x:c r="T1285" s="9" t="n">
        <x:f>S1285/(1+'回测计划'!$B$33)</x:f>
        <x:v>12752.379878704973</x:v>
      </x:c>
      <x:c r="U1285" s="9" t="n">
        <x:f>T1285*R1285</x:f>
        <x:v>326.2215236678805</x:v>
      </x:c>
      <x:c r="V1285" s="9" t="n">
        <x:f>S1285+U1285</x:f>
        <x:v>13084.977592312205</x:v>
      </x:c>
      <x:c r="W1285" s="2" t="n">
        <x:f>IF(N1285&gt;0,1,0)</x:f>
        <x:v>1</x:v>
      </x:c>
      <x:c r="X1285" s="2" t="n">
        <x:f>IF(U1285&gt;0,1,0)</x:f>
        <x:v>1</x:v>
      </x:c>
      <x:c r="Y1285" s="9" t="n">
        <x:f>MAX(U1285,0)</x:f>
        <x:v>326.2215236678805</x:v>
      </x:c>
      <x:c r="Z1285" s="9" t="n">
        <x:f>-MIN(U1285,0)</x:f>
        <x:v>0</x:v>
      </x:c>
    </x:row>
    <x:row r="1286" ht="23" customHeight="1">
      <x:c r="A1286" s="2" t="str">
        <x:v>4H-OBV-全期</x:v>
      </x:c>
      <x:c r="B1286" s="2" t="str">
        <x:v>4H</x:v>
      </x:c>
      <x:c r="C1286" s="2" t="str">
        <x:v>OBV</x:v>
      </x:c>
      <x:c r="D1286" s="2" t="str">
        <x:v>全期</x:v>
      </x:c>
      <x:c r="E1286" s="2" t="n">
        <x:v>79</x:v>
      </x:c>
      <x:c r="F1286" s="2" t="str">
        <x:v>多</x:v>
      </x:c>
      <x:c r="G1286" s="11" t="n">
        <x:v>44836.166666666664</x:v>
      </x:c>
      <x:c r="H1286" s="11" t="n">
        <x:v>44836.333333333336</x:v>
      </x:c>
      <x:c r="I1286" s="11" t="n">
        <x:v>44837.99998842592</x:v>
      </x:c>
      <x:c r="J1286" s="9" t="n">
        <x:v>19304</x:v>
      </x:c>
      <x:c r="K1286" s="9" t="n">
        <x:v>19329.9</x:v>
      </x:c>
      <x:c r="L1286" s="9" t="n">
        <x:v>19307.8608</x:v>
      </x:c>
      <x:c r="M1286" s="9" t="n">
        <x:v>19326.034020000003</x:v>
      </x:c>
      <x:c r="N1286" s="10" t="n">
        <x:f>IF(F1286="多",1,-1)*(K1286/J1286-1)</x:f>
        <x:v>0.0013416908412764439</x:v>
      </x:c>
      <x:c r="O1286" s="10" t="n">
        <x:f>IF(F1286="多",1,-1)*(M1286/L1286-1)</x:f>
        <x:v>0.0009412342562571396</x:v>
      </x:c>
      <x:c r="P1286" s="10" t="n">
        <x:v>0.0010004706171281286</x:v>
      </x:c>
      <x:c r="Q1286" s="10" t="n">
        <x:v>0.00023350661053041667</x:v>
      </x:c>
      <x:c r="R1286" s="10" t="n">
        <x:f>O1286-P1286-Q1286</x:f>
        <x:v>-0.0002927429714014056</x:v>
      </x:c>
      <x:c r="S1286" s="9" t="n">
        <x:f>V1285</x:f>
        <x:v>13084.977592312205</x:v>
      </x:c>
      <x:c r="T1286" s="9" t="n">
        <x:f>S1286/(1+'回测计划'!$B$33)</x:f>
        <x:v>13078.438373125644</x:v>
      </x:c>
      <x:c r="U1286" s="9" t="n">
        <x:f>T1286*R1286</x:f>
        <x:v>-3.8286209106389664</x:v>
      </x:c>
      <x:c r="V1286" s="9" t="n">
        <x:f>S1286+U1286</x:f>
        <x:v>13081.148971401566</x:v>
      </x:c>
      <x:c r="W1286" s="2" t="n">
        <x:f>IF(N1286&gt;0,1,0)</x:f>
        <x:v>1</x:v>
      </x:c>
      <x:c r="X1286" s="2" t="n">
        <x:f>IF(U1286&gt;0,1,0)</x:f>
        <x:v>0</x:v>
      </x:c>
      <x:c r="Y1286" s="9" t="n">
        <x:f>MAX(U1286,0)</x:f>
        <x:v>0</x:v>
      </x:c>
      <x:c r="Z1286" s="9" t="n">
        <x:f>-MIN(U1286,0)</x:f>
        <x:v>3.8286209106389664</x:v>
      </x:c>
    </x:row>
    <x:row r="1287" ht="23" customHeight="1">
      <x:c r="A1287" s="2" t="str">
        <x:v>4H-OBV-全期</x:v>
      </x:c>
      <x:c r="B1287" s="2" t="str">
        <x:v>4H</x:v>
      </x:c>
      <x:c r="C1287" s="2" t="str">
        <x:v>OBV</x:v>
      </x:c>
      <x:c r="D1287" s="2" t="str">
        <x:v>全期</x:v>
      </x:c>
      <x:c r="E1287" s="2" t="n">
        <x:v>80</x:v>
      </x:c>
      <x:c r="F1287" s="2" t="str">
        <x:v>空</x:v>
      </x:c>
      <x:c r="G1287" s="11" t="n">
        <x:v>44838.666666666664</x:v>
      </x:c>
      <x:c r="H1287" s="11" t="n">
        <x:v>44838.833333333336</x:v>
      </x:c>
      <x:c r="I1287" s="11" t="n">
        <x:v>44840.49998842592</x:v>
      </x:c>
      <x:c r="J1287" s="9" t="n">
        <x:v>19930</x:v>
      </x:c>
      <x:c r="K1287" s="9" t="n">
        <x:v>20346.6</x:v>
      </x:c>
      <x:c r="L1287" s="9" t="n">
        <x:v>19926.014</x:v>
      </x:c>
      <x:c r="M1287" s="9" t="n">
        <x:v>20350.669319999997</x:v>
      </x:c>
      <x:c r="N1287" s="10" t="n">
        <x:f>IF(F1287="多",1,-1)*(K1287/J1287-1)</x:f>
        <x:v>-0.02090316106372292</x:v>
      </x:c>
      <x:c r="O1287" s="10" t="n">
        <x:f>IF(F1287="多",1,-1)*(M1287/L1287-1)</x:f>
        <x:v>-0.021311604016738928</x:v>
      </x:c>
      <x:c r="P1287" s="10" t="n">
        <x:v>0.0010106558020083693</x:v>
      </x:c>
      <x:c r="Q1287" s="10" t="n">
        <x:v>-0.0005058131546027373</x:v>
      </x:c>
      <x:c r="R1287" s="10" t="n">
        <x:f>O1287-P1287-Q1287</x:f>
        <x:v>-0.02181644666414456</x:v>
      </x:c>
      <x:c r="S1287" s="9" t="n">
        <x:f>V1286</x:f>
        <x:v>13081.148971401566</x:v>
      </x:c>
      <x:c r="T1287" s="9" t="n">
        <x:f>S1287/(1+'回测计划'!$B$33)</x:f>
        <x:v>13074.611665568782</x:v>
      </x:c>
      <x:c r="U1287" s="9" t="n">
        <x:f>T1287*R1287</x:f>
        <x:v>-285.2415680562836</x:v>
      </x:c>
      <x:c r="V1287" s="9" t="n">
        <x:f>S1287+U1287</x:f>
        <x:v>12795.907403345282</x:v>
      </x:c>
      <x:c r="W1287" s="2" t="n">
        <x:f>IF(N1287&gt;0,1,0)</x:f>
        <x:v>0</x:v>
      </x:c>
      <x:c r="X1287" s="2" t="n">
        <x:f>IF(U1287&gt;0,1,0)</x:f>
        <x:v>0</x:v>
      </x:c>
      <x:c r="Y1287" s="9" t="n">
        <x:f>MAX(U1287,0)</x:f>
        <x:v>0</x:v>
      </x:c>
      <x:c r="Z1287" s="9" t="n">
        <x:f>-MIN(U1287,0)</x:f>
        <x:v>285.2415680562836</x:v>
      </x:c>
    </x:row>
    <x:row r="1288" ht="23" customHeight="1">
      <x:c r="A1288" s="2" t="str">
        <x:v>4H-OBV-全期</x:v>
      </x:c>
      <x:c r="B1288" s="2" t="str">
        <x:v>4H</x:v>
      </x:c>
      <x:c r="C1288" s="2" t="str">
        <x:v>OBV</x:v>
      </x:c>
      <x:c r="D1288" s="2" t="str">
        <x:v>全期</x:v>
      </x:c>
      <x:c r="E1288" s="2" t="n">
        <x:v>81</x:v>
      </x:c>
      <x:c r="F1288" s="2" t="str">
        <x:v>多</x:v>
      </x:c>
      <x:c r="G1288" s="11" t="n">
        <x:v>44841.666666666664</x:v>
      </x:c>
      <x:c r="H1288" s="11" t="n">
        <x:v>44841.833333333336</x:v>
      </x:c>
      <x:c r="I1288" s="11" t="n">
        <x:v>44843.49998842592</x:v>
      </x:c>
      <x:c r="J1288" s="9" t="n">
        <x:v>19990.3</x:v>
      </x:c>
      <x:c r="K1288" s="9" t="n">
        <x:v>19357.9</x:v>
      </x:c>
      <x:c r="L1288" s="9" t="n">
        <x:v>19994.298059999997</x:v>
      </x:c>
      <x:c r="M1288" s="9" t="n">
        <x:v>19354.028420000002</x:v>
      </x:c>
      <x:c r="N1288" s="10" t="n">
        <x:f>IF(F1288="多",1,-1)*(K1288/J1288-1)</x:f>
        <x:v>-0.031635343141423466</x:v>
      </x:c>
      <x:c r="O1288" s="10" t="n">
        <x:f>IF(F1288="多",1,-1)*(M1288/L1288-1)</x:f>
        <x:v>-0.032022611550484914</x:v>
      </x:c>
      <x:c r="P1288" s="10" t="n">
        <x:v>0.0009839886942247576</x:v>
      </x:c>
      <x:c r="Q1288" s="10" t="n">
        <x:v>0.0002546642111025665</x:v>
      </x:c>
      <x:c r="R1288" s="10" t="n">
        <x:f>O1288-P1288-Q1288</x:f>
        <x:v>-0.03326126445581224</x:v>
      </x:c>
      <x:c r="S1288" s="9" t="n">
        <x:f>V1287</x:f>
        <x:v>12795.907403345282</x:v>
      </x:c>
      <x:c r="T1288" s="9" t="n">
        <x:f>S1288/(1+'回测计划'!$B$33)</x:f>
        <x:v>12789.512647021771</x:v>
      </x:c>
      <x:c r="U1288" s="9" t="n">
        <x:f>T1288*R1288</x:f>
        <x:v>-425.39536241354637</x:v>
      </x:c>
      <x:c r="V1288" s="9" t="n">
        <x:f>S1288+U1288</x:f>
        <x:v>12370.512040931735</x:v>
      </x:c>
      <x:c r="W1288" s="2" t="n">
        <x:f>IF(N1288&gt;0,1,0)</x:f>
        <x:v>0</x:v>
      </x:c>
      <x:c r="X1288" s="2" t="n">
        <x:f>IF(U1288&gt;0,1,0)</x:f>
        <x:v>0</x:v>
      </x:c>
      <x:c r="Y1288" s="9" t="n">
        <x:f>MAX(U1288,0)</x:f>
        <x:v>0</x:v>
      </x:c>
      <x:c r="Z1288" s="9" t="n">
        <x:f>-MIN(U1288,0)</x:f>
        <x:v>425.39536241354637</x:v>
      </x:c>
    </x:row>
    <x:row r="1289" ht="23" customHeight="1">
      <x:c r="A1289" s="2" t="str">
        <x:v>4H-OBV-全期</x:v>
      </x:c>
      <x:c r="B1289" s="2" t="str">
        <x:v>4H</x:v>
      </x:c>
      <x:c r="C1289" s="2" t="str">
        <x:v>OBV</x:v>
      </x:c>
      <x:c r="D1289" s="2" t="str">
        <x:v>全期</x:v>
      </x:c>
      <x:c r="E1289" s="2" t="n">
        <x:v>82</x:v>
      </x:c>
      <x:c r="F1289" s="2" t="str">
        <x:v>空</x:v>
      </x:c>
      <x:c r="G1289" s="11" t="n">
        <x:v>44870.50000000001</x:v>
      </x:c>
      <x:c r="H1289" s="11" t="n">
        <x:v>44870.666666666664</x:v>
      </x:c>
      <x:c r="I1289" s="11" t="n">
        <x:v>44872.333321759266</x:v>
      </x:c>
      <x:c r="J1289" s="9" t="n">
        <x:v>21374.4</x:v>
      </x:c>
      <x:c r="K1289" s="9" t="n">
        <x:v>20900</x:v>
      </x:c>
      <x:c r="L1289" s="9" t="n">
        <x:v>21370.12512</x:v>
      </x:c>
      <x:c r="M1289" s="9" t="n">
        <x:v>20904.18</x:v>
      </x:c>
      <x:c r="N1289" s="10" t="n">
        <x:f>IF(F1289="多",1,-1)*(K1289/J1289-1)</x:f>
        <x:v>0.022194775058013372</x:v>
      </x:c>
      <x:c r="O1289" s="10" t="n">
        <x:f>IF(F1289="多",1,-1)*(M1289/L1289-1)</x:f>
        <x:v>0.021803574727970565</x:v>
      </x:c>
      <x:c r="P1289" s="10" t="n">
        <x:v>0.0009890982126360148</x:v>
      </x:c>
      <x:c r="Q1289" s="10" t="n">
        <x:v>-0.0003744086077676138</x:v>
      </x:c>
      <x:c r="R1289" s="10" t="n">
        <x:f>O1289-P1289-Q1289</x:f>
        <x:v>0.021188885123102165</x:v>
      </x:c>
      <x:c r="S1289" s="9" t="n">
        <x:f>V1288</x:f>
        <x:v>12370.512040931735</x:v>
      </x:c>
      <x:c r="T1289" s="9" t="n">
        <x:f>S1289/(1+'回测计划'!$B$33)</x:f>
        <x:v>12364.329875993739</x:v>
      </x:c>
      <x:c r="U1289" s="9" t="n">
        <x:f>T1289*R1289</x:f>
        <x:v>261.98636536657136</x:v>
      </x:c>
      <x:c r="V1289" s="9" t="n">
        <x:f>S1289+U1289</x:f>
        <x:v>12632.498406298306</x:v>
      </x:c>
      <x:c r="W1289" s="2" t="n">
        <x:f>IF(N1289&gt;0,1,0)</x:f>
        <x:v>1</x:v>
      </x:c>
      <x:c r="X1289" s="2" t="n">
        <x:f>IF(U1289&gt;0,1,0)</x:f>
        <x:v>1</x:v>
      </x:c>
      <x:c r="Y1289" s="9" t="n">
        <x:f>MAX(U1289,0)</x:f>
        <x:v>261.98636536657136</x:v>
      </x:c>
      <x:c r="Z1289" s="9" t="n">
        <x:f>-MIN(U1289,0)</x:f>
        <x:v>0</x:v>
      </x:c>
    </x:row>
    <x:row r="1290" ht="23" customHeight="1">
      <x:c r="A1290" s="2" t="str">
        <x:v>4H-OBV-全期</x:v>
      </x:c>
      <x:c r="B1290" s="2" t="str">
        <x:v>4H</x:v>
      </x:c>
      <x:c r="C1290" s="2" t="str">
        <x:v>OBV</x:v>
      </x:c>
      <x:c r="D1290" s="2" t="str">
        <x:v>全期</x:v>
      </x:c>
      <x:c r="E1290" s="2" t="n">
        <x:v>83</x:v>
      </x:c>
      <x:c r="F1290" s="2" t="str">
        <x:v>空</x:v>
      </x:c>
      <x:c r="G1290" s="11" t="n">
        <x:v>44880.666666666664</x:v>
      </x:c>
      <x:c r="H1290" s="11" t="n">
        <x:v>44880.833333333336</x:v>
      </x:c>
      <x:c r="I1290" s="11" t="n">
        <x:v>44882.49998842592</x:v>
      </x:c>
      <x:c r="J1290" s="9" t="n">
        <x:v>16774.6</x:v>
      </x:c>
      <x:c r="K1290" s="9" t="n">
        <x:v>16517.4</x:v>
      </x:c>
      <x:c r="L1290" s="9" t="n">
        <x:v>16771.24508</x:v>
      </x:c>
      <x:c r="M1290" s="9" t="n">
        <x:v>16520.70348</x:v>
      </x:c>
      <x:c r="N1290" s="10" t="n">
        <x:f>IF(F1290="多",1,-1)*(K1290/J1290-1)</x:f>
        <x:v>0.01533270539983056</x:v>
      </x:c>
      <x:c r="O1290" s="10" t="n">
        <x:f>IF(F1290="多",1,-1)*(M1290/L1290-1)</x:f>
        <x:v>0.014938759692849302</x:v>
      </x:c>
      <x:c r="P1290" s="10" t="n">
        <x:v>0.0009925306201535753</x:v>
      </x:c>
      <x:c r="Q1290" s="10" t="n">
        <x:v>0.00020870879396873765</x:v>
      </x:c>
      <x:c r="R1290" s="10" t="n">
        <x:f>O1290-P1290-Q1290</x:f>
        <x:v>0.013737520278726987</x:v>
      </x:c>
      <x:c r="S1290" s="9" t="n">
        <x:f>V1289</x:f>
        <x:v>12632.498406298306</x:v>
      </x:c>
      <x:c r="T1290" s="9" t="n">
        <x:f>S1290/(1+'回测计划'!$B$33)</x:f>
        <x:v>12626.185313641487</x:v>
      </x:c>
      <x:c r="U1290" s="9" t="n">
        <x:f>T1290*R1290</x:f>
        <x:v>173.4524767891148</x:v>
      </x:c>
      <x:c r="V1290" s="9" t="n">
        <x:f>S1290+U1290</x:f>
        <x:v>12805.95088308742</x:v>
      </x:c>
      <x:c r="W1290" s="2" t="n">
        <x:f>IF(N1290&gt;0,1,0)</x:f>
        <x:v>1</x:v>
      </x:c>
      <x:c r="X1290" s="2" t="n">
        <x:f>IF(U1290&gt;0,1,0)</x:f>
        <x:v>1</x:v>
      </x:c>
      <x:c r="Y1290" s="9" t="n">
        <x:f>MAX(U1290,0)</x:f>
        <x:v>173.4524767891148</x:v>
      </x:c>
      <x:c r="Z1290" s="9" t="n">
        <x:f>-MIN(U1290,0)</x:f>
        <x:v>0</x:v>
      </x:c>
    </x:row>
    <x:row r="1291" ht="23" customHeight="1">
      <x:c r="A1291" s="2" t="str">
        <x:v>4H-OBV-全期</x:v>
      </x:c>
      <x:c r="B1291" s="2" t="str">
        <x:v>4H</x:v>
      </x:c>
      <x:c r="C1291" s="2" t="str">
        <x:v>OBV</x:v>
      </x:c>
      <x:c r="D1291" s="2" t="str">
        <x:v>全期</x:v>
      </x:c>
      <x:c r="E1291" s="2" t="n">
        <x:v>84</x:v>
      </x:c>
      <x:c r="F1291" s="2" t="str">
        <x:v>空</x:v>
      </x:c>
      <x:c r="G1291" s="11" t="n">
        <x:v>44900.666666666664</x:v>
      </x:c>
      <x:c r="H1291" s="11" t="n">
        <x:v>44900.833333333336</x:v>
      </x:c>
      <x:c r="I1291" s="11" t="n">
        <x:v>44902.49998842592</x:v>
      </x:c>
      <x:c r="J1291" s="9" t="n">
        <x:v>17302.2</x:v>
      </x:c>
      <x:c r="K1291" s="9" t="n">
        <x:v>17017.4</x:v>
      </x:c>
      <x:c r="L1291" s="9" t="n">
        <x:v>17298.73956</x:v>
      </x:c>
      <x:c r="M1291" s="9" t="n">
        <x:v>17020.803480000002</x:v>
      </x:c>
      <x:c r="N1291" s="10" t="n">
        <x:f>IF(F1291="多",1,-1)*(K1291/J1291-1)</x:f>
        <x:v>0.016460334523933362</x:v>
      </x:c>
      <x:c r="O1291" s="10" t="n">
        <x:f>IF(F1291="多",1,-1)*(M1291/L1291-1)</x:f>
        <x:v>0.01606683995882985</x:v>
      </x:c>
      <x:c r="P1291" s="10" t="n">
        <x:v>0.000991966580020585</x:v>
      </x:c>
      <x:c r="Q1291" s="10" t="n">
        <x:v>-0.00020799630941427852</x:v>
      </x:c>
      <x:c r="R1291" s="10" t="n">
        <x:f>O1291-P1291-Q1291</x:f>
        <x:v>0.015282869688223542</x:v>
      </x:c>
      <x:c r="S1291" s="9" t="n">
        <x:f>V1290</x:f>
        <x:v>12805.95088308742</x:v>
      </x:c>
      <x:c r="T1291" s="9" t="n">
        <x:f>S1291/(1+'回测计划'!$B$33)</x:f>
        <x:v>12799.551107533654</x:v>
      </x:c>
      <x:c r="U1291" s="9" t="n">
        <x:f>T1291*R1291</x:f>
        <x:v>195.61387164419415</x:v>
      </x:c>
      <x:c r="V1291" s="9" t="n">
        <x:f>S1291+U1291</x:f>
        <x:v>13001.564754731615</x:v>
      </x:c>
      <x:c r="W1291" s="2" t="n">
        <x:f>IF(N1291&gt;0,1,0)</x:f>
        <x:v>1</x:v>
      </x:c>
      <x:c r="X1291" s="2" t="n">
        <x:f>IF(U1291&gt;0,1,0)</x:f>
        <x:v>1</x:v>
      </x:c>
      <x:c r="Y1291" s="9" t="n">
        <x:f>MAX(U1291,0)</x:f>
        <x:v>195.61387164419415</x:v>
      </x:c>
      <x:c r="Z1291" s="9" t="n">
        <x:f>-MIN(U1291,0)</x:f>
        <x:v>0</x:v>
      </x:c>
    </x:row>
    <x:row r="1292" ht="23" customHeight="1">
      <x:c r="A1292" s="2" t="str">
        <x:v>4H-OBV-全期</x:v>
      </x:c>
      <x:c r="B1292" s="2" t="str">
        <x:v>4H</x:v>
      </x:c>
      <x:c r="C1292" s="2" t="str">
        <x:v>OBV</x:v>
      </x:c>
      <x:c r="D1292" s="2" t="str">
        <x:v>全期</x:v>
      </x:c>
      <x:c r="E1292" s="2" t="n">
        <x:v>85</x:v>
      </x:c>
      <x:c r="F1292" s="2" t="str">
        <x:v>多</x:v>
      </x:c>
      <x:c r="G1292" s="11" t="n">
        <x:v>44902.666666666664</x:v>
      </x:c>
      <x:c r="H1292" s="11" t="n">
        <x:v>44902.833333333336</x:v>
      </x:c>
      <x:c r="I1292" s="11" t="n">
        <x:v>44904.49998842592</x:v>
      </x:c>
      <x:c r="J1292" s="9" t="n">
        <x:v>16787.2</x:v>
      </x:c>
      <x:c r="K1292" s="9" t="n">
        <x:v>17194</x:v>
      </x:c>
      <x:c r="L1292" s="9" t="n">
        <x:v>16790.55744</x:v>
      </x:c>
      <x:c r="M1292" s="9" t="n">
        <x:v>17190.5612</x:v>
      </x:c>
      <x:c r="N1292" s="10" t="n">
        <x:f>IF(F1292="多",1,-1)*(K1292/J1292-1)</x:f>
        <x:v>0.0242327487609606</x:v>
      </x:c>
      <x:c r="O1292" s="10" t="n">
        <x:f>IF(F1292="多",1,-1)*(M1292/L1292-1)</x:f>
        <x:v>0.0238231375836917</x:v>
      </x:c>
      <x:c r="P1292" s="10" t="n">
        <x:v>0.001011911568791846</x:v>
      </x:c>
      <x:c r="Q1292" s="10" t="n">
        <x:v>0.000032215901403725136</x:v>
      </x:c>
      <x:c r="R1292" s="10" t="n">
        <x:f>O1292-P1292-Q1292</x:f>
        <x:v>0.02277901011349613</x:v>
      </x:c>
      <x:c r="S1292" s="9" t="n">
        <x:f>V1291</x:f>
        <x:v>13001.564754731615</x:v>
      </x:c>
      <x:c r="T1292" s="9" t="n">
        <x:f>S1292/(1+'回测计划'!$B$33)</x:f>
        <x:v>12995.067221121055</x:v>
      </x:c>
      <x:c r="U1292" s="9" t="n">
        <x:f>T1292*R1292</x:f>
        <x:v>296.0147676554786</x:v>
      </x:c>
      <x:c r="V1292" s="9" t="n">
        <x:f>S1292+U1292</x:f>
        <x:v>13297.579522387094</x:v>
      </x:c>
      <x:c r="W1292" s="2" t="n">
        <x:f>IF(N1292&gt;0,1,0)</x:f>
        <x:v>1</x:v>
      </x:c>
      <x:c r="X1292" s="2" t="n">
        <x:f>IF(U1292&gt;0,1,0)</x:f>
        <x:v>1</x:v>
      </x:c>
      <x:c r="Y1292" s="9" t="n">
        <x:f>MAX(U1292,0)</x:f>
        <x:v>296.0147676554786</x:v>
      </x:c>
      <x:c r="Z1292" s="9" t="n">
        <x:f>-MIN(U1292,0)</x:f>
        <x:v>0</x:v>
      </x:c>
    </x:row>
    <x:row r="1293" ht="23" customHeight="1">
      <x:c r="A1293" s="2" t="str">
        <x:v>4H-OBV-全期</x:v>
      </x:c>
      <x:c r="B1293" s="2" t="str">
        <x:v>4H</x:v>
      </x:c>
      <x:c r="C1293" s="2" t="str">
        <x:v>OBV</x:v>
      </x:c>
      <x:c r="D1293" s="2" t="str">
        <x:v>全期</x:v>
      </x:c>
      <x:c r="E1293" s="2" t="n">
        <x:v>86</x:v>
      </x:c>
      <x:c r="F1293" s="2" t="str">
        <x:v>多</x:v>
      </x:c>
      <x:c r="G1293" s="11" t="n">
        <x:v>44906.333333333336</x:v>
      </x:c>
      <x:c r="H1293" s="11" t="n">
        <x:v>44906.50000000001</x:v>
      </x:c>
      <x:c r="I1293" s="11" t="n">
        <x:v>44908.166655092595</x:v>
      </x:c>
      <x:c r="J1293" s="9" t="n">
        <x:v>17147.6</x:v>
      </x:c>
      <x:c r="K1293" s="9" t="n">
        <x:v>17035.7</x:v>
      </x:c>
      <x:c r="L1293" s="9" t="n">
        <x:v>17151.029519999996</x:v>
      </x:c>
      <x:c r="M1293" s="9" t="n">
        <x:v>17032.29286</x:v>
      </x:c>
      <x:c r="N1293" s="10" t="n">
        <x:f>IF(F1293="多",1,-1)*(K1293/J1293-1)</x:f>
        <x:v>-0.0065256945578389125</x:v>
      </x:c>
      <x:c r="O1293" s="10" t="n">
        <x:f>IF(F1293="多",1,-1)*(M1293/L1293-1)</x:f>
        <x:v>-0.006923004817963596</x:v>
      </x:c>
      <x:c r="P1293" s="10" t="n">
        <x:v>0.0009965384975910182</x:v>
      </x:c>
      <x:c r="Q1293" s="10" t="n">
        <x:v>0.000049081592158454</x:v>
      </x:c>
      <x:c r="R1293" s="10" t="n">
        <x:f>O1293-P1293-Q1293</x:f>
        <x:v>-0.007968624907713068</x:v>
      </x:c>
      <x:c r="S1293" s="9" t="n">
        <x:f>V1292</x:f>
        <x:v>13297.579522387094</x:v>
      </x:c>
      <x:c r="T1293" s="9" t="n">
        <x:f>S1293/(1+'回测计划'!$B$33)</x:f>
        <x:v>13290.934055359414</x:v>
      </x:c>
      <x:c r="U1293" s="9" t="n">
        <x:f>T1293*R1293</x:f>
        <x:v>-105.91046816030888</x:v>
      </x:c>
      <x:c r="V1293" s="9" t="n">
        <x:f>S1293+U1293</x:f>
        <x:v>13191.669054226784</x:v>
      </x:c>
      <x:c r="W1293" s="2" t="n">
        <x:f>IF(N1293&gt;0,1,0)</x:f>
        <x:v>0</x:v>
      </x:c>
      <x:c r="X1293" s="2" t="n">
        <x:f>IF(U1293&gt;0,1,0)</x:f>
        <x:v>0</x:v>
      </x:c>
      <x:c r="Y1293" s="9" t="n">
        <x:f>MAX(U1293,0)</x:f>
        <x:v>0</x:v>
      </x:c>
      <x:c r="Z1293" s="9" t="n">
        <x:f>-MIN(U1293,0)</x:f>
        <x:v>105.91046816030888</x:v>
      </x:c>
    </x:row>
    <x:row r="1294" ht="23" customHeight="1">
      <x:c r="A1294" s="2" t="str">
        <x:v>4H-OBV-全期</x:v>
      </x:c>
      <x:c r="B1294" s="2" t="str">
        <x:v>4H</x:v>
      </x:c>
      <x:c r="C1294" s="2" t="str">
        <x:v>OBV</x:v>
      </x:c>
      <x:c r="D1294" s="2" t="str">
        <x:v>全期</x:v>
      </x:c>
      <x:c r="E1294" s="2" t="n">
        <x:v>87</x:v>
      </x:c>
      <x:c r="F1294" s="2" t="str">
        <x:v>多</x:v>
      </x:c>
      <x:c r="G1294" s="11" t="n">
        <x:v>44912.333333333336</x:v>
      </x:c>
      <x:c r="H1294" s="11" t="n">
        <x:v>44912.50000000001</x:v>
      </x:c>
      <x:c r="I1294" s="11" t="n">
        <x:v>44914.166655092595</x:v>
      </x:c>
      <x:c r="J1294" s="9" t="n">
        <x:v>16667.5</x:v>
      </x:c>
      <x:c r="K1294" s="9" t="n">
        <x:v>16745.6</x:v>
      </x:c>
      <x:c r="L1294" s="9" t="n">
        <x:v>16670.8335</x:v>
      </x:c>
      <x:c r="M1294" s="9" t="n">
        <x:v>16742.25088</x:v>
      </x:c>
      <x:c r="N1294" s="10" t="n">
        <x:f>IF(F1294="多",1,-1)*(K1294/J1294-1)</x:f>
        <x:v>0.004685765711714307</x:v>
      </x:c>
      <x:c r="O1294" s="10" t="n">
        <x:f>IF(F1294="多",1,-1)*(M1294/L1294-1)</x:f>
        <x:v>0.00428397176421913</x:v>
      </x:c>
      <x:c r="P1294" s="10" t="n">
        <x:v>0.0010021419858821097</x:v>
      </x:c>
      <x:c r="Q1294" s="10" t="n">
        <x:v>0.00030080596804017863</x:v>
      </x:c>
      <x:c r="R1294" s="10" t="n">
        <x:f>O1294-P1294-Q1294</x:f>
        <x:v>0.0029810238102968415</x:v>
      </x:c>
      <x:c r="S1294" s="9" t="n">
        <x:f>V1293</x:f>
        <x:v>13191.669054226784</x:v>
      </x:c>
      <x:c r="T1294" s="9" t="n">
        <x:f>S1294/(1+'回测计划'!$B$33)</x:f>
        <x:v>13185.0765159688</x:v>
      </x:c>
      <x:c r="U1294" s="9" t="n">
        <x:f>T1294*R1294</x:f>
        <x:v>39.30502703468871</x:v>
      </x:c>
      <x:c r="V1294" s="9" t="n">
        <x:f>S1294+U1294</x:f>
        <x:v>13230.974081261473</x:v>
      </x:c>
      <x:c r="W1294" s="2" t="n">
        <x:f>IF(N1294&gt;0,1,0)</x:f>
        <x:v>1</x:v>
      </x:c>
      <x:c r="X1294" s="2" t="n">
        <x:f>IF(U1294&gt;0,1,0)</x:f>
        <x:v>1</x:v>
      </x:c>
      <x:c r="Y1294" s="9" t="n">
        <x:f>MAX(U1294,0)</x:f>
        <x:v>39.30502703468871</x:v>
      </x:c>
      <x:c r="Z1294" s="9" t="n">
        <x:f>-MIN(U1294,0)</x:f>
        <x:v>0</x:v>
      </x:c>
    </x:row>
    <x:row r="1295" ht="23" customHeight="1">
      <x:c r="A1295" s="2" t="str">
        <x:v>4H-OBV-全期</x:v>
      </x:c>
      <x:c r="B1295" s="2" t="str">
        <x:v>4H</x:v>
      </x:c>
      <x:c r="C1295" s="2" t="str">
        <x:v>OBV</x:v>
      </x:c>
      <x:c r="D1295" s="2" t="str">
        <x:v>全期</x:v>
      </x:c>
      <x:c r="E1295" s="2" t="n">
        <x:v>88</x:v>
      </x:c>
      <x:c r="F1295" s="2" t="str">
        <x:v>空</x:v>
      </x:c>
      <x:c r="G1295" s="11" t="n">
        <x:v>44921.50000000001</x:v>
      </x:c>
      <x:c r="H1295" s="11" t="n">
        <x:v>44921.666666666664</x:v>
      </x:c>
      <x:c r="I1295" s="11" t="n">
        <x:v>44923.333321759266</x:v>
      </x:c>
      <x:c r="J1295" s="9" t="n">
        <x:v>16836.7</x:v>
      </x:c>
      <x:c r="K1295" s="9" t="n">
        <x:v>16698.2</x:v>
      </x:c>
      <x:c r="L1295" s="9" t="n">
        <x:v>16833.33266</x:v>
      </x:c>
      <x:c r="M1295" s="9" t="n">
        <x:v>16701.53964</x:v>
      </x:c>
      <x:c r="N1295" s="10" t="n">
        <x:f>IF(F1295="多",1,-1)*(K1295/J1295-1)</x:f>
        <x:v>0.008226077556765854</x:v>
      </x:c>
      <x:c r="O1295" s="10" t="n">
        <x:f>IF(F1295="多",1,-1)*(M1295/L1295-1)</x:f>
        <x:v>0.007829288630003317</x:v>
      </x:c>
      <x:c r="P1295" s="10" t="n">
        <x:v>0.0009960853556849985</x:v>
      </x:c>
      <x:c r="Q1295" s="10" t="n">
        <x:v>-0.00014611139812169637</x:v>
      </x:c>
      <x:c r="R1295" s="10" t="n">
        <x:f>O1295-P1295-Q1295</x:f>
        <x:v>0.006979314672440015</x:v>
      </x:c>
      <x:c r="S1295" s="9" t="n">
        <x:f>V1294</x:f>
        <x:v>13230.974081261473</x:v>
      </x:c>
      <x:c r="T1295" s="9" t="n">
        <x:f>S1295/(1+'回测计划'!$B$33)</x:f>
        <x:v>13224.361900311318</x:v>
      </x:c>
      <x:c r="U1295" s="9" t="n">
        <x:f>T1295*R1295</x:f>
        <x:v>92.2969830444995</x:v>
      </x:c>
      <x:c r="V1295" s="9" t="n">
        <x:f>S1295+U1295</x:f>
        <x:v>13323.271064305973</x:v>
      </x:c>
      <x:c r="W1295" s="2" t="n">
        <x:f>IF(N1295&gt;0,1,0)</x:f>
        <x:v>1</x:v>
      </x:c>
      <x:c r="X1295" s="2" t="n">
        <x:f>IF(U1295&gt;0,1,0)</x:f>
        <x:v>1</x:v>
      </x:c>
      <x:c r="Y1295" s="9" t="n">
        <x:f>MAX(U1295,0)</x:f>
        <x:v>92.2969830444995</x:v>
      </x:c>
      <x:c r="Z1295" s="9" t="n">
        <x:f>-MIN(U1295,0)</x:f>
        <x:v>0</x:v>
      </x:c>
    </x:row>
    <x:row r="1296" ht="23" customHeight="1">
      <x:c r="A1296" s="2" t="str">
        <x:v>4H-OBV-全期</x:v>
      </x:c>
      <x:c r="B1296" s="2" t="str">
        <x:v>4H</x:v>
      </x:c>
      <x:c r="C1296" s="2" t="str">
        <x:v>OBV</x:v>
      </x:c>
      <x:c r="D1296" s="2" t="str">
        <x:v>全期</x:v>
      </x:c>
      <x:c r="E1296" s="2" t="n">
        <x:v>89</x:v>
      </x:c>
      <x:c r="F1296" s="2" t="str">
        <x:v>多</x:v>
      </x:c>
      <x:c r="G1296" s="11" t="n">
        <x:v>44925.666666666664</x:v>
      </x:c>
      <x:c r="H1296" s="11" t="n">
        <x:v>44925.833333333336</x:v>
      </x:c>
      <x:c r="I1296" s="11" t="n">
        <x:v>44927.49998842592</x:v>
      </x:c>
      <x:c r="J1296" s="9" t="n">
        <x:v>16489.6</x:v>
      </x:c>
      <x:c r="K1296" s="9" t="n">
        <x:v>16529.3</x:v>
      </x:c>
      <x:c r="L1296" s="9" t="n">
        <x:v>16492.89792</x:v>
      </x:c>
      <x:c r="M1296" s="9" t="n">
        <x:v>16525.99414</x:v>
      </x:c>
      <x:c r="N1296" s="10" t="n">
        <x:f>IF(F1296="多",1,-1)*(K1296/J1296-1)</x:f>
        <x:v>0.002407578109838937</x:v>
      </x:c>
      <x:c r="O1296" s="10" t="n">
        <x:f>IF(F1296="多",1,-1)*(M1296/L1296-1)</x:f>
        <x:v>0.0020066952551658357</x:v>
      </x:c>
      <x:c r="P1296" s="10" t="n">
        <x:v>0.001001003347627583</x:v>
      </x:c>
      <x:c r="Q1296" s="10" t="n">
        <x:v>0.0005022580046381689</x:v>
      </x:c>
      <x:c r="R1296" s="10" t="n">
        <x:f>O1296-P1296-Q1296</x:f>
        <x:v>0.0005034339029000838</x:v>
      </x:c>
      <x:c r="S1296" s="9" t="n">
        <x:f>V1295</x:f>
        <x:v>13323.271064305973</x:v>
      </x:c>
      <x:c r="T1296" s="9" t="n">
        <x:f>S1296/(1+'回测计划'!$B$33)</x:f>
        <x:v>13316.61275792701</x:v>
      </x:c>
      <x:c r="U1296" s="9" t="n">
        <x:f>T1296*R1296</x:f>
        <x:v>6.704034334132244</x:v>
      </x:c>
      <x:c r="V1296" s="9" t="n">
        <x:f>S1296+U1296</x:f>
        <x:v>13329.975098640105</x:v>
      </x:c>
      <x:c r="W1296" s="2" t="n">
        <x:f>IF(N1296&gt;0,1,0)</x:f>
        <x:v>1</x:v>
      </x:c>
      <x:c r="X1296" s="2" t="n">
        <x:f>IF(U1296&gt;0,1,0)</x:f>
        <x:v>1</x:v>
      </x:c>
      <x:c r="Y1296" s="9" t="n">
        <x:f>MAX(U1296,0)</x:f>
        <x:v>6.704034334132244</x:v>
      </x:c>
      <x:c r="Z1296" s="9" t="n">
        <x:f>-MIN(U1296,0)</x:f>
        <x:v>0</x:v>
      </x:c>
    </x:row>
    <x:row r="1297" ht="23" customHeight="1">
      <x:c r="A1297" s="2" t="str">
        <x:v>4H-OBV-全期</x:v>
      </x:c>
      <x:c r="B1297" s="2" t="str">
        <x:v>4H</x:v>
      </x:c>
      <x:c r="C1297" s="2" t="str">
        <x:v>OBV</x:v>
      </x:c>
      <x:c r="D1297" s="2" t="str">
        <x:v>全期</x:v>
      </x:c>
      <x:c r="E1297" s="2" t="n">
        <x:v>90</x:v>
      </x:c>
      <x:c r="F1297" s="2" t="str">
        <x:v>多</x:v>
      </x:c>
      <x:c r="G1297" s="11" t="n">
        <x:v>44932.833333333336</x:v>
      </x:c>
      <x:c r="H1297" s="11" t="n">
        <x:v>44933.00000000001</x:v>
      </x:c>
      <x:c r="I1297" s="11" t="n">
        <x:v>44934.666655092595</x:v>
      </x:c>
      <x:c r="J1297" s="9" t="n">
        <x:v>16834.1</x:v>
      </x:c>
      <x:c r="K1297" s="9" t="n">
        <x:v>16945.5</x:v>
      </x:c>
      <x:c r="L1297" s="9" t="n">
        <x:v>16837.466819999998</x:v>
      </x:c>
      <x:c r="M1297" s="9" t="n">
        <x:v>16942.1109</x:v>
      </x:c>
      <x:c r="N1297" s="10" t="n">
        <x:f>IF(F1297="多",1,-1)*(K1297/J1297-1)</x:f>
        <x:v>0.006617520390160614</x:v>
      </x:c>
      <x:c r="O1297" s="10" t="n">
        <x:f>IF(F1297="多",1,-1)*(M1297/L1297-1)</x:f>
        <x:v>0.0062149538953035766</x:v>
      </x:c>
      <x:c r="P1297" s="10" t="n">
        <x:v>0.0010031074769476518</x:v>
      </x:c>
      <x:c r="Q1297" s="10" t="n">
        <x:v>0.00018946833921658203</x:v>
      </x:c>
      <x:c r="R1297" s="10" t="n">
        <x:f>O1297-P1297-Q1297</x:f>
        <x:v>0.005022378079139343</x:v>
      </x:c>
      <x:c r="S1297" s="9" t="n">
        <x:f>V1296</x:f>
        <x:v>13329.975098640105</x:v>
      </x:c>
      <x:c r="T1297" s="9" t="n">
        <x:f>S1297/(1+'回测计划'!$B$33)</x:f>
        <x:v>13323.313441919146</x:v>
      </x:c>
      <x:c r="U1297" s="9" t="n">
        <x:f>T1297*R1297</x:f>
        <x:v>66.91471737219727</x:v>
      </x:c>
      <x:c r="V1297" s="9" t="n">
        <x:f>S1297+U1297</x:f>
        <x:v>13396.889816012303</x:v>
      </x:c>
      <x:c r="W1297" s="2" t="n">
        <x:f>IF(N1297&gt;0,1,0)</x:f>
        <x:v>1</x:v>
      </x:c>
      <x:c r="X1297" s="2" t="n">
        <x:f>IF(U1297&gt;0,1,0)</x:f>
        <x:v>1</x:v>
      </x:c>
      <x:c r="Y1297" s="9" t="n">
        <x:f>MAX(U1297,0)</x:f>
        <x:v>66.91471737219727</x:v>
      </x:c>
      <x:c r="Z1297" s="9" t="n">
        <x:f>-MIN(U1297,0)</x:f>
        <x:v>0</x:v>
      </x:c>
    </x:row>
    <x:row r="1298" ht="23" customHeight="1">
      <x:c r="A1298" s="2" t="str">
        <x:v>4H-OBV-全期</x:v>
      </x:c>
      <x:c r="B1298" s="2" t="str">
        <x:v>4H</x:v>
      </x:c>
      <x:c r="C1298" s="2" t="str">
        <x:v>OBV</x:v>
      </x:c>
      <x:c r="D1298" s="2" t="str">
        <x:v>全期</x:v>
      </x:c>
      <x:c r="E1298" s="2" t="n">
        <x:v>91</x:v>
      </x:c>
      <x:c r="F1298" s="2" t="str">
        <x:v>空</x:v>
      </x:c>
      <x:c r="G1298" s="11" t="n">
        <x:v>44947.333333333336</x:v>
      </x:c>
      <x:c r="H1298" s="11" t="n">
        <x:v>44947.50000000001</x:v>
      </x:c>
      <x:c r="I1298" s="11" t="n">
        <x:v>44949.166655092595</x:v>
      </x:c>
      <x:c r="J1298" s="9" t="n">
        <x:v>22541.8</x:v>
      </x:c>
      <x:c r="K1298" s="9" t="n">
        <x:v>22720</x:v>
      </x:c>
      <x:c r="L1298" s="9" t="n">
        <x:v>22537.29164</x:v>
      </x:c>
      <x:c r="M1298" s="9" t="n">
        <x:v>22724.543999999998</x:v>
      </x:c>
      <x:c r="N1298" s="10" t="n">
        <x:f>IF(F1298="多",1,-1)*(K1298/J1298-1)</x:f>
        <x:v>-0.007905313683911785</x:v>
      </x:c>
      <x:c r="O1298" s="10" t="n">
        <x:f>IF(F1298="多",1,-1)*(M1298/L1298-1)</x:f>
        <x:v>-0.00830855645793993</x:v>
      </x:c>
      <x:c r="P1298" s="10" t="n">
        <x:v>0.00100415427822897</x:v>
      </x:c>
      <x:c r="Q1298" s="10" t="n">
        <x:v>-0.0005062533769474508</x:v>
      </x:c>
      <x:c r="R1298" s="10" t="n">
        <x:f>O1298-P1298-Q1298</x:f>
        <x:v>-0.00880645735922145</x:v>
      </x:c>
      <x:c r="S1298" s="9" t="n">
        <x:f>V1297</x:f>
        <x:v>13396.889816012303</x:v>
      </x:c>
      <x:c r="T1298" s="9" t="n">
        <x:f>S1298/(1+'回测计划'!$B$33)</x:f>
        <x:v>13390.194718652976</x:v>
      </x:c>
      <x:c r="U1298" s="9" t="n">
        <x:f>T1298*R1298</x:f>
        <x:v>-117.92017882148969</x:v>
      </x:c>
      <x:c r="V1298" s="9" t="n">
        <x:f>S1298+U1298</x:f>
        <x:v>13278.969637190812</x:v>
      </x:c>
      <x:c r="W1298" s="2" t="n">
        <x:f>IF(N1298&gt;0,1,0)</x:f>
        <x:v>0</x:v>
      </x:c>
      <x:c r="X1298" s="2" t="n">
        <x:f>IF(U1298&gt;0,1,0)</x:f>
        <x:v>0</x:v>
      </x:c>
      <x:c r="Y1298" s="9" t="n">
        <x:f>MAX(U1298,0)</x:f>
        <x:v>0</x:v>
      </x:c>
      <x:c r="Z1298" s="9" t="n">
        <x:f>-MIN(U1298,0)</x:f>
        <x:v>117.92017882148969</x:v>
      </x:c>
    </x:row>
    <x:row r="1299" ht="23" customHeight="1">
      <x:c r="A1299" s="2" t="str">
        <x:v>4H-OBV-全期</x:v>
      </x:c>
      <x:c r="B1299" s="2" t="str">
        <x:v>4H</x:v>
      </x:c>
      <x:c r="C1299" s="2" t="str">
        <x:v>OBV</x:v>
      </x:c>
      <x:c r="D1299" s="2" t="str">
        <x:v>全期</x:v>
      </x:c>
      <x:c r="E1299" s="2" t="n">
        <x:v>92</x:v>
      </x:c>
      <x:c r="F1299" s="2" t="str">
        <x:v>多</x:v>
      </x:c>
      <x:c r="G1299" s="11" t="n">
        <x:v>44963.166666666664</x:v>
      </x:c>
      <x:c r="H1299" s="11" t="n">
        <x:v>44963.333333333336</x:v>
      </x:c>
      <x:c r="I1299" s="11" t="n">
        <x:v>44964.99998842592</x:v>
      </x:c>
      <x:c r="J1299" s="9" t="n">
        <x:v>22929.3</x:v>
      </x:c>
      <x:c r="K1299" s="9" t="n">
        <x:v>22898.8</x:v>
      </x:c>
      <x:c r="L1299" s="9" t="n">
        <x:v>22933.88586</x:v>
      </x:c>
      <x:c r="M1299" s="9" t="n">
        <x:v>22894.22024</x:v>
      </x:c>
      <x:c r="N1299" s="10" t="n">
        <x:f>IF(F1299="多",1,-1)*(K1299/J1299-1)</x:f>
        <x:v>-0.0013301758012673748</x:v>
      </x:c>
      <x:c r="O1299" s="10" t="n">
        <x:f>IF(F1299="多",1,-1)*(M1299/L1299-1)</x:f>
        <x:v>-0.0017295638533364466</x:v>
      </x:c>
      <x:c r="P1299" s="10" t="n">
        <x:v>0.0009991352180733317</x:v>
      </x:c>
      <x:c r="Q1299" s="10" t="n">
        <x:v>0.0004992882614791045</x:v>
      </x:c>
      <x:c r="R1299" s="10" t="n">
        <x:f>O1299-P1299-Q1299</x:f>
        <x:v>-0.003227987332888883</x:v>
      </x:c>
      <x:c r="S1299" s="9" t="n">
        <x:f>V1298</x:f>
        <x:v>13278.969637190812</x:v>
      </x:c>
      <x:c r="T1299" s="9" t="n">
        <x:f>S1299/(1+'回测计划'!$B$33)</x:f>
        <x:v>13272.333470455585</x:v>
      </x:c>
      <x:c r="U1299" s="9" t="n">
        <x:f>T1299*R1299</x:f>
        <x:v>-42.84292432050778</x:v>
      </x:c>
      <x:c r="V1299" s="9" t="n">
        <x:f>S1299+U1299</x:f>
        <x:v>13236.126712870304</x:v>
      </x:c>
      <x:c r="W1299" s="2" t="n">
        <x:f>IF(N1299&gt;0,1,0)</x:f>
        <x:v>0</x:v>
      </x:c>
      <x:c r="X1299" s="2" t="n">
        <x:f>IF(U1299&gt;0,1,0)</x:f>
        <x:v>0</x:v>
      </x:c>
      <x:c r="Y1299" s="9" t="n">
        <x:f>MAX(U1299,0)</x:f>
        <x:v>0</x:v>
      </x:c>
      <x:c r="Z1299" s="9" t="n">
        <x:f>-MIN(U1299,0)</x:f>
        <x:v>42.84292432050778</x:v>
      </x:c>
    </x:row>
    <x:row r="1300" ht="23" customHeight="1">
      <x:c r="A1300" s="2" t="str">
        <x:v>4H-OBV-全期</x:v>
      </x:c>
      <x:c r="B1300" s="2" t="str">
        <x:v>4H</x:v>
      </x:c>
      <x:c r="C1300" s="2" t="str">
        <x:v>OBV</x:v>
      </x:c>
      <x:c r="D1300" s="2" t="str">
        <x:v>全期</x:v>
      </x:c>
      <x:c r="E1300" s="2" t="n">
        <x:v>93</x:v>
      </x:c>
      <x:c r="F1300" s="2" t="str">
        <x:v>多</x:v>
      </x:c>
      <x:c r="G1300" s="11" t="n">
        <x:v>44967.333333333336</x:v>
      </x:c>
      <x:c r="H1300" s="11" t="n">
        <x:v>44967.50000000001</x:v>
      </x:c>
      <x:c r="I1300" s="11" t="n">
        <x:v>44969.166655092595</x:v>
      </x:c>
      <x:c r="J1300" s="9" t="n">
        <x:v>21817.5</x:v>
      </x:c>
      <x:c r="K1300" s="9" t="n">
        <x:v>21652.6</x:v>
      </x:c>
      <x:c r="L1300" s="9" t="n">
        <x:v>21821.8635</x:v>
      </x:c>
      <x:c r="M1300" s="9" t="n">
        <x:v>21648.26948</x:v>
      </x:c>
      <x:c r="N1300" s="10" t="n">
        <x:f>IF(F1300="多",1,-1)*(K1300/J1300-1)</x:f>
        <x:v>-0.007558152858943568</x:v>
      </x:c>
      <x:c r="O1300" s="10" t="n">
        <x:f>IF(F1300="多",1,-1)*(M1300/L1300-1)</x:f>
        <x:v>-0.007955050218328097</x:v>
      </x:c>
      <x:c r="P1300" s="10" t="n">
        <x:v>0.000996022474890836</x:v>
      </x:c>
      <x:c r="Q1300" s="10" t="n">
        <x:v>0.00038324341644805385</x:v>
      </x:c>
      <x:c r="R1300" s="10" t="n">
        <x:f>O1300-P1300-Q1300</x:f>
        <x:v>-0.009334316109666986</x:v>
      </x:c>
      <x:c r="S1300" s="9" t="n">
        <x:f>V1299</x:f>
        <x:v>13236.126712870304</x:v>
      </x:c>
      <x:c r="T1300" s="9" t="n">
        <x:f>S1300/(1+'回测计划'!$B$33)</x:f>
        <x:v>13229.511956891858</x:v>
      </x:c>
      <x:c r="U1300" s="9" t="n">
        <x:f>T1300*R1300</x:f>
        <x:v>-123.48844658224769</x:v>
      </x:c>
      <x:c r="V1300" s="9" t="n">
        <x:f>S1300+U1300</x:f>
        <x:v>13112.638266288057</x:v>
      </x:c>
      <x:c r="W1300" s="2" t="n">
        <x:f>IF(N1300&gt;0,1,0)</x:f>
        <x:v>0</x:v>
      </x:c>
      <x:c r="X1300" s="2" t="n">
        <x:f>IF(U1300&gt;0,1,0)</x:f>
        <x:v>0</x:v>
      </x:c>
      <x:c r="Y1300" s="9" t="n">
        <x:f>MAX(U1300,0)</x:f>
        <x:v>0</x:v>
      </x:c>
      <x:c r="Z1300" s="9" t="n">
        <x:f>-MIN(U1300,0)</x:f>
        <x:v>123.48844658224769</x:v>
      </x:c>
    </x:row>
    <x:row r="1301" ht="23" customHeight="1">
      <x:c r="A1301" s="2" t="str">
        <x:v>4H-OBV-全期</x:v>
      </x:c>
      <x:c r="B1301" s="2" t="str">
        <x:v>4H</x:v>
      </x:c>
      <x:c r="C1301" s="2" t="str">
        <x:v>OBV</x:v>
      </x:c>
      <x:c r="D1301" s="2" t="str">
        <x:v>全期</x:v>
      </x:c>
      <x:c r="E1301" s="2" t="n">
        <x:v>94</x:v>
      </x:c>
      <x:c r="F1301" s="2" t="str">
        <x:v>多</x:v>
      </x:c>
      <x:c r="G1301" s="11" t="n">
        <x:v>44971.00000000001</x:v>
      </x:c>
      <x:c r="H1301" s="11" t="n">
        <x:v>44971.166666666664</x:v>
      </x:c>
      <x:c r="I1301" s="11" t="n">
        <x:v>44972.833321759266</x:v>
      </x:c>
      <x:c r="J1301" s="9" t="n">
        <x:v>21597.9</x:v>
      </x:c>
      <x:c r="K1301" s="9" t="n">
        <x:v>22433</x:v>
      </x:c>
      <x:c r="L1301" s="9" t="n">
        <x:v>21602.21958</x:v>
      </x:c>
      <x:c r="M1301" s="9" t="n">
        <x:v>22428.5134</x:v>
      </x:c>
      <x:c r="N1301" s="10" t="n">
        <x:f>IF(F1301="多",1,-1)*(K1301/J1301-1)</x:f>
        <x:v>0.038665796211668546</x:v>
      </x:c>
      <x:c r="O1301" s="10" t="n">
        <x:f>IF(F1301="多",1,-1)*(M1301/L1301-1)</x:f>
        <x:v>0.03825041296983245</x:v>
      </x:c>
      <x:c r="P1301" s="10" t="n">
        <x:v>0.001019125206484916</x:v>
      </x:c>
      <x:c r="Q1301" s="10" t="n">
        <x:v>0.0003434496325029727</x:v>
      </x:c>
      <x:c r="R1301" s="10" t="n">
        <x:f>O1301-P1301-Q1301</x:f>
        <x:v>0.036887838130844564</x:v>
      </x:c>
      <x:c r="S1301" s="9" t="n">
        <x:f>V1300</x:f>
        <x:v>13112.638266288057</x:v>
      </x:c>
      <x:c r="T1301" s="9" t="n">
        <x:f>S1301/(1+'回测计划'!$B$33)</x:f>
        <x:v>13106.08522367622</x:v>
      </x:c>
      <x:c r="U1301" s="9" t="n">
        <x:f>T1301*R1301</x:f>
        <x:v>483.45515026002215</x:v>
      </x:c>
      <x:c r="V1301" s="9" t="n">
        <x:f>S1301+U1301</x:f>
        <x:v>13596.09341654808</x:v>
      </x:c>
      <x:c r="W1301" s="2" t="n">
        <x:f>IF(N1301&gt;0,1,0)</x:f>
        <x:v>1</x:v>
      </x:c>
      <x:c r="X1301" s="2" t="n">
        <x:f>IF(U1301&gt;0,1,0)</x:f>
        <x:v>1</x:v>
      </x:c>
      <x:c r="Y1301" s="9" t="n">
        <x:f>MAX(U1301,0)</x:f>
        <x:v>483.45515026002215</x:v>
      </x:c>
      <x:c r="Z1301" s="9" t="n">
        <x:f>-MIN(U1301,0)</x:f>
        <x:v>0</x:v>
      </x:c>
    </x:row>
    <x:row r="1302" ht="23" customHeight="1">
      <x:c r="A1302" s="2" t="str">
        <x:v>4H-OBV-全期</x:v>
      </x:c>
      <x:c r="B1302" s="2" t="str">
        <x:v>4H</x:v>
      </x:c>
      <x:c r="C1302" s="2" t="str">
        <x:v>OBV</x:v>
      </x:c>
      <x:c r="D1302" s="2" t="str">
        <x:v>全期</x:v>
      </x:c>
      <x:c r="E1302" s="2" t="n">
        <x:v>95</x:v>
      </x:c>
      <x:c r="F1302" s="2" t="str">
        <x:v>多</x:v>
      </x:c>
      <x:c r="G1302" s="11" t="n">
        <x:v>44982.166666666664</x:v>
      </x:c>
      <x:c r="H1302" s="11" t="n">
        <x:v>44982.333333333336</x:v>
      </x:c>
      <x:c r="I1302" s="11" t="n">
        <x:v>44983.99998842592</x:v>
      </x:c>
      <x:c r="J1302" s="9" t="n">
        <x:v>23175.5</x:v>
      </x:c>
      <x:c r="K1302" s="9" t="n">
        <x:v>23239.7</x:v>
      </x:c>
      <x:c r="L1302" s="9" t="n">
        <x:v>23180.1351</x:v>
      </x:c>
      <x:c r="M1302" s="9" t="n">
        <x:v>23235.05206</x:v>
      </x:c>
      <x:c r="N1302" s="10" t="n">
        <x:f>IF(F1302="多",1,-1)*(K1302/J1302-1)</x:f>
        <x:v>0.0027701667709434386</x:v>
      </x:c>
      <x:c r="O1302" s="10" t="n">
        <x:f>IF(F1302="多",1,-1)*(M1302/L1302-1)</x:f>
        <x:v>0.0023691389098075</x:v>
      </x:c>
      <x:c r="P1302" s="10" t="n">
        <x:v>0.0010011845694549038</x:v>
      </x:c>
      <x:c r="Q1302" s="10" t="n">
        <x:v>0.00011860026247212738</x:v>
      </x:c>
      <x:c r="R1302" s="10" t="n">
        <x:f>O1302-P1302-Q1302</x:f>
        <x:v>0.0012493540778804688</x:v>
      </x:c>
      <x:c r="S1302" s="9" t="n">
        <x:f>V1301</x:f>
        <x:v>13596.09341654808</x:v>
      </x:c>
      <x:c r="T1302" s="9" t="n">
        <x:f>S1302/(1+'回测计划'!$B$33)</x:f>
        <x:v>13589.298767164499</x:v>
      </x:c>
      <x:c r="U1302" s="9" t="n">
        <x:f>T1302*R1302</x:f>
        <x:v>16.977845830292996</x:v>
      </x:c>
      <x:c r="V1302" s="9" t="n">
        <x:f>S1302+U1302</x:f>
        <x:v>13613.071262378373</x:v>
      </x:c>
      <x:c r="W1302" s="2" t="n">
        <x:f>IF(N1302&gt;0,1,0)</x:f>
        <x:v>1</x:v>
      </x:c>
      <x:c r="X1302" s="2" t="n">
        <x:f>IF(U1302&gt;0,1,0)</x:f>
        <x:v>1</x:v>
      </x:c>
      <x:c r="Y1302" s="9" t="n">
        <x:f>MAX(U1302,0)</x:f>
        <x:v>16.977845830292996</x:v>
      </x:c>
      <x:c r="Z1302" s="9" t="n">
        <x:f>-MIN(U1302,0)</x:f>
        <x:v>0</x:v>
      </x:c>
    </x:row>
    <x:row r="1303" ht="23" customHeight="1">
      <x:c r="A1303" s="2" t="str">
        <x:v>4H-OBV-全期</x:v>
      </x:c>
      <x:c r="B1303" s="2" t="str">
        <x:v>4H</x:v>
      </x:c>
      <x:c r="C1303" s="2" t="str">
        <x:v>OBV</x:v>
      </x:c>
      <x:c r="D1303" s="2" t="str">
        <x:v>全期</x:v>
      </x:c>
      <x:c r="E1303" s="2" t="n">
        <x:v>96</x:v>
      </x:c>
      <x:c r="F1303" s="2" t="str">
        <x:v>多</x:v>
      </x:c>
      <x:c r="G1303" s="11" t="n">
        <x:v>44988.50000000001</x:v>
      </x:c>
      <x:c r="H1303" s="11" t="n">
        <x:v>44988.666666666664</x:v>
      </x:c>
      <x:c r="I1303" s="11" t="n">
        <x:v>44990.333321759266</x:v>
      </x:c>
      <x:c r="J1303" s="9" t="n">
        <x:v>22347.8</x:v>
      </x:c>
      <x:c r="K1303" s="9" t="n">
        <x:v>22335.7</x:v>
      </x:c>
      <x:c r="L1303" s="9" t="n">
        <x:v>22352.269559999997</x:v>
      </x:c>
      <x:c r="M1303" s="9" t="n">
        <x:v>22331.23286</x:v>
      </x:c>
      <x:c r="N1303" s="10" t="n">
        <x:f>IF(F1303="多",1,-1)*(K1303/J1303-1)</x:f>
        <x:v>-0.0005414403207474328</x:v>
      </x:c>
      <x:c r="O1303" s="10" t="n">
        <x:f>IF(F1303="多",1,-1)*(M1303/L1303-1)</x:f>
        <x:v>-0.0009411438039224063</x:v>
      </x:c>
      <x:c r="P1303" s="10" t="n">
        <x:v>0.0009995294280980389</x:v>
      </x:c>
      <x:c r="Q1303" s="10" t="n">
        <x:v>0.00002012598339474391</x:v>
      </x:c>
      <x:c r="R1303" s="10" t="n">
        <x:f>O1303-P1303-Q1303</x:f>
        <x:v>-0.001960799215415189</x:v>
      </x:c>
      <x:c r="S1303" s="9" t="n">
        <x:f>V1302</x:f>
        <x:v>13613.071262378373</x:v>
      </x:c>
      <x:c r="T1303" s="9" t="n">
        <x:f>S1303/(1+'回测计划'!$B$33)</x:f>
        <x:v>13606.268128314217</x:v>
      </x:c>
      <x:c r="U1303" s="9" t="n">
        <x:f>T1303*R1303</x:f>
        <x:v>-26.67915987072721</x:v>
      </x:c>
      <x:c r="V1303" s="9" t="n">
        <x:f>S1303+U1303</x:f>
        <x:v>13586.392102507645</x:v>
      </x:c>
      <x:c r="W1303" s="2" t="n">
        <x:f>IF(N1303&gt;0,1,0)</x:f>
        <x:v>0</x:v>
      </x:c>
      <x:c r="X1303" s="2" t="n">
        <x:f>IF(U1303&gt;0,1,0)</x:f>
        <x:v>0</x:v>
      </x:c>
      <x:c r="Y1303" s="9" t="n">
        <x:f>MAX(U1303,0)</x:f>
        <x:v>0</x:v>
      </x:c>
      <x:c r="Z1303" s="9" t="n">
        <x:f>-MIN(U1303,0)</x:f>
        <x:v>26.67915987072721</x:v>
      </x:c>
    </x:row>
    <x:row r="1304" ht="23" customHeight="1">
      <x:c r="A1304" s="2" t="str">
        <x:v>4H-OBV-全期</x:v>
      </x:c>
      <x:c r="B1304" s="2" t="str">
        <x:v>4H</x:v>
      </x:c>
      <x:c r="C1304" s="2" t="str">
        <x:v>OBV</x:v>
      </x:c>
      <x:c r="D1304" s="2" t="str">
        <x:v>全期</x:v>
      </x:c>
      <x:c r="E1304" s="2" t="n">
        <x:v>97</x:v>
      </x:c>
      <x:c r="F1304" s="2" t="str">
        <x:v>空</x:v>
      </x:c>
      <x:c r="G1304" s="11" t="n">
        <x:v>45002.833333333336</x:v>
      </x:c>
      <x:c r="H1304" s="11" t="n">
        <x:v>45003.00000000001</x:v>
      </x:c>
      <x:c r="I1304" s="11" t="n">
        <x:v>45004.666655092595</x:v>
      </x:c>
      <x:c r="J1304" s="9" t="n">
        <x:v>26412.7</x:v>
      </x:c>
      <x:c r="K1304" s="9" t="n">
        <x:v>26963.4</x:v>
      </x:c>
      <x:c r="L1304" s="9" t="n">
        <x:v>26407.41746</x:v>
      </x:c>
      <x:c r="M1304" s="9" t="n">
        <x:v>26968.792680000002</x:v>
      </x:c>
      <x:c r="N1304" s="10" t="n">
        <x:f>IF(F1304="多",1,-1)*(K1304/J1304-1)</x:f>
        <x:v>-0.02084981845854461</x:v>
      </x:c>
      <x:c r="O1304" s="10" t="n">
        <x:f>IF(F1304="多",1,-1)*(M1304/L1304-1)</x:f>
        <x:v>-0.021258240070250345</x:v>
      </x:c>
      <x:c r="P1304" s="10" t="n">
        <x:v>0.0010106291200351252</x:v>
      </x:c>
      <x:c r="Q1304" s="10" t="n">
        <x:v>-0.0005122591037343348</x:v>
      </x:c>
      <x:c r="R1304" s="10" t="n">
        <x:f>O1304-P1304-Q1304</x:f>
        <x:v>-0.021756610086551137</x:v>
      </x:c>
      <x:c r="S1304" s="9" t="n">
        <x:f>V1303</x:f>
        <x:v>13586.392102507645</x:v>
      </x:c>
      <x:c r="T1304" s="9" t="n">
        <x:f>S1304/(1+'回测计划'!$B$33)</x:f>
        <x:v>13579.602301356967</x:v>
      </x:c>
      <x:c r="U1304" s="9" t="n">
        <x:f>T1304*R1304</x:f>
        <x:v>-295.446112401056</x:v>
      </x:c>
      <x:c r="V1304" s="9" t="n">
        <x:f>S1304+U1304</x:f>
        <x:v>13290.94599010659</x:v>
      </x:c>
      <x:c r="W1304" s="2" t="n">
        <x:f>IF(N1304&gt;0,1,0)</x:f>
        <x:v>0</x:v>
      </x:c>
      <x:c r="X1304" s="2" t="n">
        <x:f>IF(U1304&gt;0,1,0)</x:f>
        <x:v>0</x:v>
      </x:c>
      <x:c r="Y1304" s="9" t="n">
        <x:f>MAX(U1304,0)</x:f>
        <x:v>0</x:v>
      </x:c>
      <x:c r="Z1304" s="9" t="n">
        <x:f>-MIN(U1304,0)</x:f>
        <x:v>295.446112401056</x:v>
      </x:c>
    </x:row>
    <x:row r="1305" ht="23" customHeight="1">
      <x:c r="A1305" s="2" t="str">
        <x:v>4H-OBV-全期</x:v>
      </x:c>
      <x:c r="B1305" s="2" t="str">
        <x:v>4H</x:v>
      </x:c>
      <x:c r="C1305" s="2" t="str">
        <x:v>OBV</x:v>
      </x:c>
      <x:c r="D1305" s="2" t="str">
        <x:v>全期</x:v>
      </x:c>
      <x:c r="E1305" s="2" t="n">
        <x:v>98</x:v>
      </x:c>
      <x:c r="F1305" s="2" t="str">
        <x:v>多</x:v>
      </x:c>
      <x:c r="G1305" s="11" t="n">
        <x:v>45008.166666666664</x:v>
      </x:c>
      <x:c r="H1305" s="11" t="n">
        <x:v>45008.333333333336</x:v>
      </x:c>
      <x:c r="I1305" s="11" t="n">
        <x:v>45009.99998842592</x:v>
      </x:c>
      <x:c r="J1305" s="9" t="n">
        <x:v>27233.8</x:v>
      </x:c>
      <x:c r="K1305" s="9" t="n">
        <x:v>27997.2</x:v>
      </x:c>
      <x:c r="L1305" s="9" t="n">
        <x:v>27239.246759999998</x:v>
      </x:c>
      <x:c r="M1305" s="9" t="n">
        <x:v>27991.600560000003</x:v>
      </x:c>
      <x:c r="N1305" s="10" t="n">
        <x:f>IF(F1305="多",1,-1)*(K1305/J1305-1)</x:f>
        <x:v>0.028031343404152143</x:v>
      </x:c>
      <x:c r="O1305" s="10" t="n">
        <x:f>IF(F1305="多",1,-1)*(M1305/L1305-1)</x:f>
        <x:v>0.027620213092852897</x:v>
      </x:c>
      <x:c r="P1305" s="10" t="n">
        <x:v>0.0010138101065464264</x:v>
      </x:c>
      <x:c r="Q1305" s="10" t="n">
        <x:v>0.0003039504809712391</x:v>
      </x:c>
      <x:c r="R1305" s="10" t="n">
        <x:f>O1305-P1305-Q1305</x:f>
        <x:v>0.026302452505335232</x:v>
      </x:c>
      <x:c r="S1305" s="9" t="n">
        <x:f>V1304</x:f>
        <x:v>13290.94599010659</x:v>
      </x:c>
      <x:c r="T1305" s="9" t="n">
        <x:f>S1305/(1+'回测计划'!$B$33)</x:f>
        <x:v>13284.303838187496</x:v>
      </x:c>
      <x:c r="U1305" s="9" t="n">
        <x:f>T1305*R1305</x:f>
        <x:v>349.40977077036916</x:v>
      </x:c>
      <x:c r="V1305" s="9" t="n">
        <x:f>S1305+U1305</x:f>
        <x:v>13640.355760876959</x:v>
      </x:c>
      <x:c r="W1305" s="2" t="n">
        <x:f>IF(N1305&gt;0,1,0)</x:f>
        <x:v>1</x:v>
      </x:c>
      <x:c r="X1305" s="2" t="n">
        <x:f>IF(U1305&gt;0,1,0)</x:f>
        <x:v>1</x:v>
      </x:c>
      <x:c r="Y1305" s="9" t="n">
        <x:f>MAX(U1305,0)</x:f>
        <x:v>349.40977077036916</x:v>
      </x:c>
      <x:c r="Z1305" s="9" t="n">
        <x:f>-MIN(U1305,0)</x:f>
        <x:v>0</x:v>
      </x:c>
    </x:row>
    <x:row r="1306" ht="23" customHeight="1">
      <x:c r="A1306" s="2" t="str">
        <x:v>4H-OBV-全期</x:v>
      </x:c>
      <x:c r="B1306" s="2" t="str">
        <x:v>4H</x:v>
      </x:c>
      <x:c r="C1306" s="2" t="str">
        <x:v>OBV</x:v>
      </x:c>
      <x:c r="D1306" s="2" t="str">
        <x:v>全期</x:v>
      </x:c>
      <x:c r="E1306" s="2" t="n">
        <x:v>99</x:v>
      </x:c>
      <x:c r="F1306" s="2" t="str">
        <x:v>空</x:v>
      </x:c>
      <x:c r="G1306" s="11" t="n">
        <x:v>45021.50000000001</x:v>
      </x:c>
      <x:c r="H1306" s="11" t="n">
        <x:v>45021.666666666664</x:v>
      </x:c>
      <x:c r="I1306" s="11" t="n">
        <x:v>45023.333321759266</x:v>
      </x:c>
      <x:c r="J1306" s="9" t="n">
        <x:v>28515.7</x:v>
      </x:c>
      <x:c r="K1306" s="9" t="n">
        <x:v>28022.8</x:v>
      </x:c>
      <x:c r="L1306" s="9" t="n">
        <x:v>28509.996860000003</x:v>
      </x:c>
      <x:c r="M1306" s="9" t="n">
        <x:v>28028.40456</x:v>
      </x:c>
      <x:c r="N1306" s="10" t="n">
        <x:f>IF(F1306="多",1,-1)*(K1306/J1306-1)</x:f>
        <x:v>0.017285214811489813</x:v>
      </x:c>
      <x:c r="O1306" s="10" t="n">
        <x:f>IF(F1306="多",1,-1)*(M1306/L1306-1)</x:f>
        <x:v>0.016892050264505132</x:v>
      </x:c>
      <x:c r="P1306" s="10" t="n">
        <x:v>0.0009915539748677476</x:v>
      </x:c>
      <x:c r="Q1306" s="10" t="n">
        <x:v>-0.00015706829825311397</x:v>
      </x:c>
      <x:c r="R1306" s="10" t="n">
        <x:f>O1306-P1306-Q1306</x:f>
        <x:v>0.016057564587890497</x:v>
      </x:c>
      <x:c r="S1306" s="9" t="n">
        <x:f>V1305</x:f>
        <x:v>13640.355760876959</x:v>
      </x:c>
      <x:c r="T1306" s="9" t="n">
        <x:f>S1306/(1+'回测计划'!$B$33)</x:f>
        <x:v>13633.538991381269</x:v>
      </x:c>
      <x:c r="U1306" s="9" t="n">
        <x:f>T1306*R1306</x:f>
        <x:v>218.92143291562817</x:v>
      </x:c>
      <x:c r="V1306" s="9" t="n">
        <x:f>S1306+U1306</x:f>
        <x:v>13859.277193792586</x:v>
      </x:c>
      <x:c r="W1306" s="2" t="n">
        <x:f>IF(N1306&gt;0,1,0)</x:f>
        <x:v>1</x:v>
      </x:c>
      <x:c r="X1306" s="2" t="n">
        <x:f>IF(U1306&gt;0,1,0)</x:f>
        <x:v>1</x:v>
      </x:c>
      <x:c r="Y1306" s="9" t="n">
        <x:f>MAX(U1306,0)</x:f>
        <x:v>218.92143291562817</x:v>
      </x:c>
      <x:c r="Z1306" s="9" t="n">
        <x:f>-MIN(U1306,0)</x:f>
        <x:v>0</x:v>
      </x:c>
    </x:row>
    <x:row r="1307" ht="23" customHeight="1">
      <x:c r="A1307" s="2" t="str">
        <x:v>4H-OBV-全期</x:v>
      </x:c>
      <x:c r="B1307" s="2" t="str">
        <x:v>4H</x:v>
      </x:c>
      <x:c r="C1307" s="2" t="str">
        <x:v>OBV</x:v>
      </x:c>
      <x:c r="D1307" s="2" t="str">
        <x:v>全期</x:v>
      </x:c>
      <x:c r="E1307" s="2" t="n">
        <x:v>100</x:v>
      </x:c>
      <x:c r="F1307" s="2" t="str">
        <x:v>多</x:v>
      </x:c>
      <x:c r="G1307" s="11" t="n">
        <x:v>45023.666666666664</x:v>
      </x:c>
      <x:c r="H1307" s="11" t="n">
        <x:v>45023.833333333336</x:v>
      </x:c>
      <x:c r="I1307" s="11" t="n">
        <x:v>45025.49998842592</x:v>
      </x:c>
      <x:c r="J1307" s="9" t="n">
        <x:v>27829.9</x:v>
      </x:c>
      <x:c r="K1307" s="9" t="n">
        <x:v>28012</x:v>
      </x:c>
      <x:c r="L1307" s="9" t="n">
        <x:v>27835.46598</x:v>
      </x:c>
      <x:c r="M1307" s="9" t="n">
        <x:v>28006.3976</x:v>
      </x:c>
      <x:c r="N1307" s="10" t="n">
        <x:f>IF(F1307="多",1,-1)*(K1307/J1307-1)</x:f>
        <x:v>0.006543322110392102</x:v>
      </x:c>
      <x:c r="O1307" s="10" t="n">
        <x:f>IF(F1307="多",1,-1)*(M1307/L1307-1)</x:f>
        <x:v>0.006140785288912154</x:v>
      </x:c>
      <x:c r="P1307" s="10" t="n">
        <x:v>0.0010030703926444562</x:v>
      </x:c>
      <x:c r="Q1307" s="10" t="n">
        <x:v>0.000059615254912109336</x:v>
      </x:c>
      <x:c r="R1307" s="10" t="n">
        <x:f>O1307-P1307-Q1307</x:f>
        <x:v>0.005078099641355588</x:v>
      </x:c>
      <x:c r="S1307" s="9" t="n">
        <x:f>V1306</x:f>
        <x:v>13859.277193792586</x:v>
      </x:c>
      <x:c r="T1307" s="9" t="n">
        <x:f>S1307/(1+'回测计划'!$B$33)</x:f>
        <x:v>13852.351018283445</x:v>
      </x:c>
      <x:c r="U1307" s="9" t="n">
        <x:f>T1307*R1307</x:f>
        <x:v>70.34361873787688</x:v>
      </x:c>
      <x:c r="V1307" s="9" t="n">
        <x:f>S1307+U1307</x:f>
        <x:v>13929.620812530464</x:v>
      </x:c>
      <x:c r="W1307" s="2" t="n">
        <x:f>IF(N1307&gt;0,1,0)</x:f>
        <x:v>1</x:v>
      </x:c>
      <x:c r="X1307" s="2" t="n">
        <x:f>IF(U1307&gt;0,1,0)</x:f>
        <x:v>1</x:v>
      </x:c>
      <x:c r="Y1307" s="9" t="n">
        <x:f>MAX(U1307,0)</x:f>
        <x:v>70.34361873787688</x:v>
      </x:c>
      <x:c r="Z1307" s="9" t="n">
        <x:f>-MIN(U1307,0)</x:f>
        <x:v>0</x:v>
      </x:c>
    </x:row>
    <x:row r="1308" ht="23" customHeight="1">
      <x:c r="A1308" s="2" t="str">
        <x:v>4H-OBV-全期</x:v>
      </x:c>
      <x:c r="B1308" s="2" t="str">
        <x:v>4H</x:v>
      </x:c>
      <x:c r="C1308" s="2" t="str">
        <x:v>OBV</x:v>
      </x:c>
      <x:c r="D1308" s="2" t="str">
        <x:v>全期</x:v>
      </x:c>
      <x:c r="E1308" s="2" t="n">
        <x:v>101</x:v>
      </x:c>
      <x:c r="F1308" s="2" t="str">
        <x:v>空</x:v>
      </x:c>
      <x:c r="G1308" s="11" t="n">
        <x:v>45047.00000000001</x:v>
      </x:c>
      <x:c r="H1308" s="11" t="n">
        <x:v>45047.166666666664</x:v>
      </x:c>
      <x:c r="I1308" s="11" t="n">
        <x:v>45048.833321759266</x:v>
      </x:c>
      <x:c r="J1308" s="9" t="n">
        <x:v>29346</x:v>
      </x:c>
      <x:c r="K1308" s="9" t="n">
        <x:v>28076.1</x:v>
      </x:c>
      <x:c r="L1308" s="9" t="n">
        <x:v>29340.1308</x:v>
      </x:c>
      <x:c r="M1308" s="9" t="n">
        <x:v>28081.71522</x:v>
      </x:c>
      <x:c r="N1308" s="10" t="n">
        <x:f>IF(F1308="多",1,-1)*(K1308/J1308-1)</x:f>
        <x:v>0.04327335923124109</x:v>
      </x:c>
      <x:c r="O1308" s="10" t="n">
        <x:f>IF(F1308="多",1,-1)*(M1308/L1308-1)</x:f>
        <x:v>0.04289059202149159</x:v>
      </x:c>
      <x:c r="P1308" s="10" t="n">
        <x:v>0.0009785547039892542</x:v>
      </x:c>
      <x:c r="Q1308" s="10" t="n">
        <x:v>-0.00003546817776978157</x:v>
      </x:c>
      <x:c r="R1308" s="10" t="n">
        <x:f>O1308-P1308-Q1308</x:f>
        <x:v>0.04194750549527212</x:v>
      </x:c>
      <x:c r="S1308" s="9" t="n">
        <x:f>V1307</x:f>
        <x:v>13929.620812530464</x:v>
      </x:c>
      <x:c r="T1308" s="9" t="n">
        <x:f>S1308/(1+'回测计划'!$B$33)</x:f>
        <x:v>13922.65948278907</x:v>
      </x:c>
      <x:c r="U1308" s="9" t="n">
        <x:f>T1308*R1308</x:f>
        <x:v>584.020835163097</x:v>
      </x:c>
      <x:c r="V1308" s="9" t="n">
        <x:f>S1308+U1308</x:f>
        <x:v>14513.641647693561</x:v>
      </x:c>
      <x:c r="W1308" s="2" t="n">
        <x:f>IF(N1308&gt;0,1,0)</x:f>
        <x:v>1</x:v>
      </x:c>
      <x:c r="X1308" s="2" t="n">
        <x:f>IF(U1308&gt;0,1,0)</x:f>
        <x:v>1</x:v>
      </x:c>
      <x:c r="Y1308" s="9" t="n">
        <x:f>MAX(U1308,0)</x:f>
        <x:v>584.020835163097</x:v>
      </x:c>
      <x:c r="Z1308" s="9" t="n">
        <x:f>-MIN(U1308,0)</x:f>
        <x:v>0</x:v>
      </x:c>
    </x:row>
    <x:row r="1309" ht="23" customHeight="1">
      <x:c r="A1309" s="2" t="str">
        <x:v>4H-OBV-全期</x:v>
      </x:c>
      <x:c r="B1309" s="2" t="str">
        <x:v>4H</x:v>
      </x:c>
      <x:c r="C1309" s="2" t="str">
        <x:v>OBV</x:v>
      </x:c>
      <x:c r="D1309" s="2" t="str">
        <x:v>全期</x:v>
      </x:c>
      <x:c r="E1309" s="2" t="n">
        <x:v>102</x:v>
      </x:c>
      <x:c r="F1309" s="2" t="str">
        <x:v>多</x:v>
      </x:c>
      <x:c r="G1309" s="11" t="n">
        <x:v>45053.00000000001</x:v>
      </x:c>
      <x:c r="H1309" s="11" t="n">
        <x:v>45053.166666666664</x:v>
      </x:c>
      <x:c r="I1309" s="11" t="n">
        <x:v>45054.833321759266</x:v>
      </x:c>
      <x:c r="J1309" s="9" t="n">
        <x:v>28831.9</x:v>
      </x:c>
      <x:c r="K1309" s="9" t="n">
        <x:v>27922.2</x:v>
      </x:c>
      <x:c r="L1309" s="9" t="n">
        <x:v>28837.666380000002</x:v>
      </x:c>
      <x:c r="M1309" s="9" t="n">
        <x:v>27916.615560000002</x:v>
      </x:c>
      <x:c r="N1309" s="10" t="n">
        <x:f>IF(F1309="多",1,-1)*(K1309/J1309-1)</x:f>
        <x:v>-0.03155185749118161</x:v>
      </x:c>
      <x:c r="O1309" s="10" t="n">
        <x:f>IF(F1309="多",1,-1)*(M1309/L1309-1)</x:f>
        <x:v>-0.03193915928782587</x:v>
      </x:c>
      <x:c r="P1309" s="10" t="n">
        <x:v>0.000984030420356087</x:v>
      </x:c>
      <x:c r="Q1309" s="10" t="n">
        <x:v>0.0001554578033785769</x:v>
      </x:c>
      <x:c r="R1309" s="10" t="n">
        <x:f>O1309-P1309-Q1309</x:f>
        <x:v>-0.03307864751156053</x:v>
      </x:c>
      <x:c r="S1309" s="9" t="n">
        <x:f>V1308</x:f>
        <x:v>14513.641647693561</x:v>
      </x:c>
      <x:c r="T1309" s="9" t="n">
        <x:f>S1309/(1+'回测计划'!$B$33)</x:f>
        <x:v>14506.388453466829</x:v>
      </x:c>
      <x:c r="U1309" s="9" t="n">
        <x:f>T1309*R1309</x:f>
        <x:v>-479.851710318001</x:v>
      </x:c>
      <x:c r="V1309" s="9" t="n">
        <x:f>S1309+U1309</x:f>
        <x:v>14033.78993737556</x:v>
      </x:c>
      <x:c r="W1309" s="2" t="n">
        <x:f>IF(N1309&gt;0,1,0)</x:f>
        <x:v>0</x:v>
      </x:c>
      <x:c r="X1309" s="2" t="n">
        <x:f>IF(U1309&gt;0,1,0)</x:f>
        <x:v>0</x:v>
      </x:c>
      <x:c r="Y1309" s="9" t="n">
        <x:f>MAX(U1309,0)</x:f>
        <x:v>0</x:v>
      </x:c>
      <x:c r="Z1309" s="9" t="n">
        <x:f>-MIN(U1309,0)</x:f>
        <x:v>479.851710318001</x:v>
      </x:c>
    </x:row>
    <x:row r="1310" ht="23" customHeight="1">
      <x:c r="A1310" s="2" t="str">
        <x:v>4H-OBV-全期</x:v>
      </x:c>
      <x:c r="B1310" s="2" t="str">
        <x:v>4H</x:v>
      </x:c>
      <x:c r="C1310" s="2" t="str">
        <x:v>OBV</x:v>
      </x:c>
      <x:c r="D1310" s="2" t="str">
        <x:v>全期</x:v>
      </x:c>
      <x:c r="E1310" s="2" t="n">
        <x:v>103</x:v>
      </x:c>
      <x:c r="F1310" s="2" t="str">
        <x:v>多</x:v>
      </x:c>
      <x:c r="G1310" s="11" t="n">
        <x:v>45055.166666666664</x:v>
      </x:c>
      <x:c r="H1310" s="11" t="n">
        <x:v>45055.333333333336</x:v>
      </x:c>
      <x:c r="I1310" s="11" t="n">
        <x:v>45056.99998842592</x:v>
      </x:c>
      <x:c r="J1310" s="9" t="n">
        <x:v>27659.8</x:v>
      </x:c>
      <x:c r="K1310" s="9" t="n">
        <x:v>28141.2</x:v>
      </x:c>
      <x:c r="L1310" s="9" t="n">
        <x:v>27665.33196</x:v>
      </x:c>
      <x:c r="M1310" s="9" t="n">
        <x:v>28135.571760000003</x:v>
      </x:c>
      <x:c r="N1310" s="10" t="n">
        <x:f>IF(F1310="多",1,-1)*(K1310/J1310-1)</x:f>
        <x:v>0.017404319626316944</x:v>
      </x:c>
      <x:c r="O1310" s="10" t="n">
        <x:f>IF(F1310="多",1,-1)*(M1310/L1310-1)</x:f>
        <x:v>0.016997439274536896</x:v>
      </x:c>
      <x:c r="P1310" s="10" t="n">
        <x:v>0.0010084987196372684</x:v>
      </x:c>
      <x:c r="Q1310" s="10" t="n">
        <x:v>0.0002082670825829001</x:v>
      </x:c>
      <x:c r="R1310" s="10" t="n">
        <x:f>O1310-P1310-Q1310</x:f>
        <x:v>0.015780673472316726</x:v>
      </x:c>
      <x:c r="S1310" s="9" t="n">
        <x:f>V1309</x:f>
        <x:v>14033.78993737556</x:v>
      </x:c>
      <x:c r="T1310" s="9" t="n">
        <x:f>S1310/(1+'回测计划'!$B$33)</x:f>
        <x:v>14026.77654910101</x:v>
      </x:c>
      <x:c r="U1310" s="9" t="n">
        <x:f>T1310*R1310</x:f>
        <x:v>221.35198059051265</x:v>
      </x:c>
      <x:c r="V1310" s="9" t="n">
        <x:f>S1310+U1310</x:f>
        <x:v>14255.141917966073</x:v>
      </x:c>
      <x:c r="W1310" s="2" t="n">
        <x:f>IF(N1310&gt;0,1,0)</x:f>
        <x:v>1</x:v>
      </x:c>
      <x:c r="X1310" s="2" t="n">
        <x:f>IF(U1310&gt;0,1,0)</x:f>
        <x:v>1</x:v>
      </x:c>
      <x:c r="Y1310" s="9" t="n">
        <x:f>MAX(U1310,0)</x:f>
        <x:v>221.35198059051265</x:v>
      </x:c>
      <x:c r="Z1310" s="9" t="n">
        <x:f>-MIN(U1310,0)</x:f>
        <x:v>0</x:v>
      </x:c>
    </x:row>
    <x:row r="1311" ht="23" customHeight="1">
      <x:c r="A1311" s="2" t="str">
        <x:v>4H-OBV-全期</x:v>
      </x:c>
      <x:c r="B1311" s="2" t="str">
        <x:v>4H</x:v>
      </x:c>
      <x:c r="C1311" s="2" t="str">
        <x:v>OBV</x:v>
      </x:c>
      <x:c r="D1311" s="2" t="str">
        <x:v>全期</x:v>
      </x:c>
      <x:c r="E1311" s="2" t="n">
        <x:v>104</x:v>
      </x:c>
      <x:c r="F1311" s="2" t="str">
        <x:v>多</x:v>
      </x:c>
      <x:c r="G1311" s="11" t="n">
        <x:v>45068.50000000001</x:v>
      </x:c>
      <x:c r="H1311" s="11" t="n">
        <x:v>45068.666666666664</x:v>
      </x:c>
      <x:c r="I1311" s="11" t="n">
        <x:v>45070.333321759266</x:v>
      </x:c>
      <x:c r="J1311" s="9" t="n">
        <x:v>26830.8</x:v>
      </x:c>
      <x:c r="K1311" s="9" t="n">
        <x:v>27209.9</x:v>
      </x:c>
      <x:c r="L1311" s="9" t="n">
        <x:v>26836.166159999997</x:v>
      </x:c>
      <x:c r="M1311" s="9" t="n">
        <x:v>27204.458020000002</x:v>
      </x:c>
      <x:c r="N1311" s="10" t="n">
        <x:f>IF(F1311="多",1,-1)*(K1311/J1311-1)</x:f>
        <x:v>0.014129284255407937</x:v>
      </x:c>
      <x:c r="O1311" s="10" t="n">
        <x:f>IF(F1311="多",1,-1)*(M1311/L1311-1)</x:f>
        <x:v>0.01372371365582592</x:v>
      </x:c>
      <x:c r="P1311" s="10" t="n">
        <x:v>0.0010068618568279128</x:v>
      </x:c>
      <x:c r="Q1311" s="10" t="n">
        <x:v>0.0003512446358321949</x:v>
      </x:c>
      <x:c r="R1311" s="10" t="n">
        <x:f>O1311-P1311-Q1311</x:f>
        <x:v>0.012365607163165813</x:v>
      </x:c>
      <x:c r="S1311" s="9" t="n">
        <x:f>V1310</x:f>
        <x:v>14255.141917966073</x:v>
      </x:c>
      <x:c r="T1311" s="9" t="n">
        <x:f>S1311/(1+'回测计划'!$B$33)</x:f>
        <x:v>14248.017909011569</x:v>
      </x:c>
      <x:c r="U1311" s="9" t="n">
        <x:f>T1311*R1311</x:f>
        <x:v>176.18539231658823</x:v>
      </x:c>
      <x:c r="V1311" s="9" t="n">
        <x:f>S1311+U1311</x:f>
        <x:v>14431.327310282662</x:v>
      </x:c>
      <x:c r="W1311" s="2" t="n">
        <x:f>IF(N1311&gt;0,1,0)</x:f>
        <x:v>1</x:v>
      </x:c>
      <x:c r="X1311" s="2" t="n">
        <x:f>IF(U1311&gt;0,1,0)</x:f>
        <x:v>1</x:v>
      </x:c>
      <x:c r="Y1311" s="9" t="n">
        <x:f>MAX(U1311,0)</x:f>
        <x:v>176.18539231658823</x:v>
      </x:c>
      <x:c r="Z1311" s="9" t="n">
        <x:f>-MIN(U1311,0)</x:f>
        <x:v>0</x:v>
      </x:c>
    </x:row>
    <x:row r="1312" ht="23" customHeight="1">
      <x:c r="A1312" s="2" t="str">
        <x:v>4H-OBV-全期</x:v>
      </x:c>
      <x:c r="B1312" s="2" t="str">
        <x:v>4H</x:v>
      </x:c>
      <x:c r="C1312" s="2" t="str">
        <x:v>OBV</x:v>
      </x:c>
      <x:c r="D1312" s="2" t="str">
        <x:v>全期</x:v>
      </x:c>
      <x:c r="E1312" s="2" t="n">
        <x:v>105</x:v>
      </x:c>
      <x:c r="F1312" s="2" t="str">
        <x:v>空</x:v>
      </x:c>
      <x:c r="G1312" s="11" t="n">
        <x:v>45075.333333333336</x:v>
      </x:c>
      <x:c r="H1312" s="11" t="n">
        <x:v>45075.50000000001</x:v>
      </x:c>
      <x:c r="I1312" s="11" t="n">
        <x:v>45077.166655092595</x:v>
      </x:c>
      <x:c r="J1312" s="9" t="n">
        <x:v>27948</x:v>
      </x:c>
      <x:c r="K1312" s="9" t="n">
        <x:v>27836.4</x:v>
      </x:c>
      <x:c r="L1312" s="9" t="n">
        <x:v>27942.4104</x:v>
      </x:c>
      <x:c r="M1312" s="9" t="n">
        <x:v>27841.96728</x:v>
      </x:c>
      <x:c r="N1312" s="10" t="n">
        <x:f>IF(F1312="多",1,-1)*(K1312/J1312-1)</x:f>
        <x:v>0.0039931300987547935</x:v>
      </x:c>
      <x:c r="O1312" s="10" t="n">
        <x:f>IF(F1312="多",1,-1)*(M1312/L1312-1)</x:f>
        <x:v>0.003594647654305394</x:v>
      </x:c>
      <x:c r="P1312" s="10" t="n">
        <x:v>0.0009982026761728474</x:v>
      </x:c>
      <x:c r="Q1312" s="10" t="n">
        <x:v>-0.0003879368464575675</x:v>
      </x:c>
      <x:c r="R1312" s="10" t="n">
        <x:f>O1312-P1312-Q1312</x:f>
        <x:v>0.002984381824590114</x:v>
      </x:c>
      <x:c r="S1312" s="9" t="n">
        <x:f>V1311</x:f>
        <x:v>14431.327310282662</x:v>
      </x:c>
      <x:c r="T1312" s="9" t="n">
        <x:f>S1312/(1+'回测计划'!$B$33)</x:f>
        <x:v>14424.115252656335</x:v>
      </x:c>
      <x:c r="U1312" s="9" t="n">
        <x:f>T1312*R1312</x:f>
        <x:v>43.047067395820605</x:v>
      </x:c>
      <x:c r="V1312" s="9" t="n">
        <x:f>S1312+U1312</x:f>
        <x:v>14474.374377678483</x:v>
      </x:c>
      <x:c r="W1312" s="2" t="n">
        <x:f>IF(N1312&gt;0,1,0)</x:f>
        <x:v>1</x:v>
      </x:c>
      <x:c r="X1312" s="2" t="n">
        <x:f>IF(U1312&gt;0,1,0)</x:f>
        <x:v>1</x:v>
      </x:c>
      <x:c r="Y1312" s="9" t="n">
        <x:f>MAX(U1312,0)</x:f>
        <x:v>43.047067395820605</x:v>
      </x:c>
      <x:c r="Z1312" s="9" t="n">
        <x:f>-MIN(U1312,0)</x:f>
        <x:v>0</x:v>
      </x:c>
    </x:row>
    <x:row r="1313" ht="23" customHeight="1">
      <x:c r="A1313" s="2" t="str">
        <x:v>4H-OBV-全期</x:v>
      </x:c>
      <x:c r="B1313" s="2" t="str">
        <x:v>4H</x:v>
      </x:c>
      <x:c r="C1313" s="2" t="str">
        <x:v>OBV</x:v>
      </x:c>
      <x:c r="D1313" s="2" t="str">
        <x:v>全期</x:v>
      </x:c>
      <x:c r="E1313" s="2" t="n">
        <x:v>106</x:v>
      </x:c>
      <x:c r="F1313" s="2" t="str">
        <x:v>空</x:v>
      </x:c>
      <x:c r="G1313" s="11" t="n">
        <x:v>45084.333333333336</x:v>
      </x:c>
      <x:c r="H1313" s="11" t="n">
        <x:v>45084.50000000001</x:v>
      </x:c>
      <x:c r="I1313" s="11" t="n">
        <x:v>45086.166655092595</x:v>
      </x:c>
      <x:c r="J1313" s="9" t="n">
        <x:v>26896.9</x:v>
      </x:c>
      <x:c r="K1313" s="9" t="n">
        <x:v>26526.3</x:v>
      </x:c>
      <x:c r="L1313" s="9" t="n">
        <x:v>26891.520620000003</x:v>
      </x:c>
      <x:c r="M1313" s="9" t="n">
        <x:v>26531.60526</x:v>
      </x:c>
      <x:c r="N1313" s="10" t="n">
        <x:f>IF(F1313="多",1,-1)*(K1313/J1313-1)</x:f>
        <x:v>0.013778539534295864</x:v>
      </x:c>
      <x:c r="O1313" s="10" t="n">
        <x:f>IF(F1313="多",1,-1)*(M1313/L1313-1)</x:f>
        <x:v>0.013383972036610015</x:v>
      </x:c>
      <x:c r="P1313" s="10" t="n">
        <x:v>0.000993308013981695</x:v>
      </x:c>
      <x:c r="Q1313" s="10" t="n">
        <x:v>-0.00026291693983804964</x:v>
      </x:c>
      <x:c r="R1313" s="10" t="n">
        <x:f>O1313-P1313-Q1313</x:f>
        <x:v>0.01265358096246637</x:v>
      </x:c>
      <x:c r="S1313" s="9" t="n">
        <x:f>V1312</x:f>
        <x:v>14474.374377678483</x:v>
      </x:c>
      <x:c r="T1313" s="9" t="n">
        <x:f>S1313/(1+'回测计划'!$B$33)</x:f>
        <x:v>14467.140807274847</x:v>
      </x:c>
      <x:c r="U1313" s="9" t="n">
        <x:f>T1313*R1313</x:f>
        <x:v>183.06113750025335</x:v>
      </x:c>
      <x:c r="V1313" s="9" t="n">
        <x:f>S1313+U1313</x:f>
        <x:v>14657.435515178737</x:v>
      </x:c>
      <x:c r="W1313" s="2" t="n">
        <x:f>IF(N1313&gt;0,1,0)</x:f>
        <x:v>1</x:v>
      </x:c>
      <x:c r="X1313" s="2" t="n">
        <x:f>IF(U1313&gt;0,1,0)</x:f>
        <x:v>1</x:v>
      </x:c>
      <x:c r="Y1313" s="9" t="n">
        <x:f>MAX(U1313,0)</x:f>
        <x:v>183.06113750025335</x:v>
      </x:c>
      <x:c r="Z1313" s="9" t="n">
        <x:f>-MIN(U1313,0)</x:f>
        <x:v>0</x:v>
      </x:c>
    </x:row>
    <x:row r="1314" ht="23" customHeight="1">
      <x:c r="A1314" s="2" t="str">
        <x:v>4H-OBV-全期</x:v>
      </x:c>
      <x:c r="B1314" s="2" t="str">
        <x:v>4H</x:v>
      </x:c>
      <x:c r="C1314" s="2" t="str">
        <x:v>OBV</x:v>
      </x:c>
      <x:c r="D1314" s="2" t="str">
        <x:v>全期</x:v>
      </x:c>
      <x:c r="E1314" s="2" t="n">
        <x:v>107</x:v>
      </x:c>
      <x:c r="F1314" s="2" t="str">
        <x:v>多</x:v>
      </x:c>
      <x:c r="G1314" s="11" t="n">
        <x:v>45092.666666666664</x:v>
      </x:c>
      <x:c r="H1314" s="11" t="n">
        <x:v>45092.833333333336</x:v>
      </x:c>
      <x:c r="I1314" s="11" t="n">
        <x:v>45094.49998842592</x:v>
      </x:c>
      <x:c r="J1314" s="9" t="n">
        <x:v>25007</x:v>
      </x:c>
      <x:c r="K1314" s="9" t="n">
        <x:v>26253.4</x:v>
      </x:c>
      <x:c r="L1314" s="9" t="n">
        <x:v>25012.0014</x:v>
      </x:c>
      <x:c r="M1314" s="9" t="n">
        <x:v>26248.14932</x:v>
      </x:c>
      <x:c r="N1314" s="10" t="n">
        <x:f>IF(F1314="多",1,-1)*(K1314/J1314-1)</x:f>
        <x:v>0.0498420442276164</x:v>
      </x:c>
      <x:c r="O1314" s="10" t="n">
        <x:f>IF(F1314="多",1,-1)*(M1314/L1314-1)</x:f>
        <x:v>0.04942219138049464</x:v>
      </x:c>
      <x:c r="P1314" s="10" t="n">
        <x:v>0.0010247110956902472</x:v>
      </x:c>
      <x:c r="Q1314" s="10" t="n">
        <x:v>0.0002216323834445719</x:v>
      </x:c>
      <x:c r="R1314" s="10" t="n">
        <x:f>O1314-P1314-Q1314</x:f>
        <x:v>0.04817584790135982</x:v>
      </x:c>
      <x:c r="S1314" s="9" t="n">
        <x:f>V1313</x:f>
        <x:v>14657.435515178737</x:v>
      </x:c>
      <x:c r="T1314" s="9" t="n">
        <x:f>S1314/(1+'回测计划'!$B$33)</x:f>
        <x:v>14650.110459948763</x:v>
      </x:c>
      <x:c r="U1314" s="9" t="n">
        <x:f>T1314*R1314</x:f>
        <x:v>705.7814932566122</x:v>
      </x:c>
      <x:c r="V1314" s="9" t="n">
        <x:f>S1314+U1314</x:f>
        <x:v>15363.21700843535</x:v>
      </x:c>
      <x:c r="W1314" s="2" t="n">
        <x:f>IF(N1314&gt;0,1,0)</x:f>
        <x:v>1</x:v>
      </x:c>
      <x:c r="X1314" s="2" t="n">
        <x:f>IF(U1314&gt;0,1,0)</x:f>
        <x:v>1</x:v>
      </x:c>
      <x:c r="Y1314" s="9" t="n">
        <x:f>MAX(U1314,0)</x:f>
        <x:v>705.7814932566122</x:v>
      </x:c>
      <x:c r="Z1314" s="9" t="n">
        <x:f>-MIN(U1314,0)</x:f>
        <x:v>0</x:v>
      </x:c>
    </x:row>
    <x:row r="1315" ht="23" customHeight="1">
      <x:c r="A1315" s="2" t="str">
        <x:v>4H-OBV-全期</x:v>
      </x:c>
      <x:c r="B1315" s="2" t="str">
        <x:v>4H</x:v>
      </x:c>
      <x:c r="C1315" s="2" t="str">
        <x:v>OBV</x:v>
      </x:c>
      <x:c r="D1315" s="2" t="str">
        <x:v>全期</x:v>
      </x:c>
      <x:c r="E1315" s="2" t="n">
        <x:v>108</x:v>
      </x:c>
      <x:c r="F1315" s="2" t="str">
        <x:v>多</x:v>
      </x:c>
      <x:c r="G1315" s="11" t="n">
        <x:v>45105.666666666664</x:v>
      </x:c>
      <x:c r="H1315" s="11" t="n">
        <x:v>45105.833333333336</x:v>
      </x:c>
      <x:c r="I1315" s="11" t="n">
        <x:v>45107.49998842592</x:v>
      </x:c>
      <x:c r="J1315" s="9" t="n">
        <x:v>30294.4</x:v>
      </x:c>
      <x:c r="K1315" s="9" t="n">
        <x:v>30734.3</x:v>
      </x:c>
      <x:c r="L1315" s="9" t="n">
        <x:v>30300.458880000002</x:v>
      </x:c>
      <x:c r="M1315" s="9" t="n">
        <x:v>30728.15314</x:v>
      </x:c>
      <x:c r="N1315" s="10" t="n">
        <x:f>IF(F1315="多",1,-1)*(K1315/J1315-1)</x:f>
        <x:v>0.014520835533960108</x:v>
      </x:c>
      <x:c r="O1315" s="10" t="n">
        <x:f>IF(F1315="多",1,-1)*(M1315/L1315-1)</x:f>
        <x:v>0.014115108345184035</x:v>
      </x:c>
      <x:c r="P1315" s="10" t="n">
        <x:v>0.001007057554172592</x:v>
      </x:c>
      <x:c r="Q1315" s="10" t="n">
        <x:v>0.00040547914190533236</x:v>
      </x:c>
      <x:c r="R1315" s="10" t="n">
        <x:f>O1315-P1315-Q1315</x:f>
        <x:v>0.012702571649106112</x:v>
      </x:c>
      <x:c r="S1315" s="9" t="n">
        <x:f>V1314</x:f>
        <x:v>15363.21700843535</x:v>
      </x:c>
      <x:c r="T1315" s="9" t="n">
        <x:f>S1315/(1+'回测计划'!$B$33)</x:f>
        <x:v>15355.539238815942</x:v>
      </x:c>
      <x:c r="U1315" s="9" t="n">
        <x:f>T1315*R1315</x:f>
        <x:v>195.05483739171981</x:v>
      </x:c>
      <x:c r="V1315" s="9" t="n">
        <x:f>S1315+U1315</x:f>
        <x:v>15558.271845827068</x:v>
      </x:c>
      <x:c r="W1315" s="2" t="n">
        <x:f>IF(N1315&gt;0,1,0)</x:f>
        <x:v>1</x:v>
      </x:c>
      <x:c r="X1315" s="2" t="n">
        <x:f>IF(U1315&gt;0,1,0)</x:f>
        <x:v>1</x:v>
      </x:c>
      <x:c r="Y1315" s="9" t="n">
        <x:f>MAX(U1315,0)</x:f>
        <x:v>195.05483739171981</x:v>
      </x:c>
      <x:c r="Z1315" s="9" t="n">
        <x:f>-MIN(U1315,0)</x:f>
        <x:v>0</x:v>
      </x:c>
    </x:row>
    <x:row r="1316" ht="23" customHeight="1">
      <x:c r="A1316" s="2" t="str">
        <x:v>4H-OBV-全期</x:v>
      </x:c>
      <x:c r="B1316" s="2" t="str">
        <x:v>4H</x:v>
      </x:c>
      <x:c r="C1316" s="2" t="str">
        <x:v>OBV</x:v>
      </x:c>
      <x:c r="D1316" s="2" t="str">
        <x:v>全期</x:v>
      </x:c>
      <x:c r="E1316" s="2" t="n">
        <x:v>109</x:v>
      </x:c>
      <x:c r="F1316" s="2" t="str">
        <x:v>空</x:v>
      </x:c>
      <x:c r="G1316" s="11" t="n">
        <x:v>45111.166666666664</x:v>
      </x:c>
      <x:c r="H1316" s="11" t="n">
        <x:v>45111.333333333336</x:v>
      </x:c>
      <x:c r="I1316" s="11" t="n">
        <x:v>45112.99998842592</x:v>
      </x:c>
      <x:c r="J1316" s="9" t="n">
        <x:v>31149</x:v>
      </x:c>
      <x:c r="K1316" s="9" t="n">
        <x:v>30345</x:v>
      </x:c>
      <x:c r="L1316" s="9" t="n">
        <x:v>31142.7702</x:v>
      </x:c>
      <x:c r="M1316" s="9" t="n">
        <x:v>30351.069</x:v>
      </x:c>
      <x:c r="N1316" s="10" t="n">
        <x:f>IF(F1316="多",1,-1)*(K1316/J1316-1)</x:f>
        <x:v>0.025811422517576843</x:v>
      </x:c>
      <x:c r="O1316" s="10" t="n">
        <x:f>IF(F1316="多",1,-1)*(M1316/L1316-1)</x:f>
        <x:v>0.025421669135907488</x:v>
      </x:c>
      <x:c r="P1316" s="10" t="n">
        <x:v>0.0009872891654320462</x:v>
      </x:c>
      <x:c r="Q1316" s="10" t="n">
        <x:v>-0.000496206660510845</x:v>
      </x:c>
      <x:c r="R1316" s="10" t="n">
        <x:f>O1316-P1316-Q1316</x:f>
        <x:v>0.02493058663098629</x:v>
      </x:c>
      <x:c r="S1316" s="9" t="n">
        <x:f>V1315</x:f>
        <x:v>15558.271845827068</x:v>
      </x:c>
      <x:c r="T1316" s="9" t="n">
        <x:f>S1316/(1+'回测计划'!$B$33)</x:f>
        <x:v>15550.496597528305</x:v>
      </x:c>
      <x:c r="U1316" s="9" t="n">
        <x:f>T1316*R1316</x:f>
        <x:v>387.68300257953695</x:v>
      </x:c>
      <x:c r="V1316" s="9" t="n">
        <x:f>S1316+U1316</x:f>
        <x:v>15945.954848406605</x:v>
      </x:c>
      <x:c r="W1316" s="2" t="n">
        <x:f>IF(N1316&gt;0,1,0)</x:f>
        <x:v>1</x:v>
      </x:c>
      <x:c r="X1316" s="2" t="n">
        <x:f>IF(U1316&gt;0,1,0)</x:f>
        <x:v>1</x:v>
      </x:c>
      <x:c r="Y1316" s="9" t="n">
        <x:f>MAX(U1316,0)</x:f>
        <x:v>387.68300257953695</x:v>
      </x:c>
      <x:c r="Z1316" s="9" t="n">
        <x:f>-MIN(U1316,0)</x:f>
        <x:v>0</x:v>
      </x:c>
    </x:row>
    <x:row r="1317" ht="23" customHeight="1">
      <x:c r="A1317" s="2" t="str">
        <x:v>4H-OBV-全期</x:v>
      </x:c>
      <x:c r="B1317" s="2" t="str">
        <x:v>4H</x:v>
      </x:c>
      <x:c r="C1317" s="2" t="str">
        <x:v>OBV</x:v>
      </x:c>
      <x:c r="D1317" s="2" t="str">
        <x:v>全期</x:v>
      </x:c>
      <x:c r="E1317" s="2" t="n">
        <x:v>110</x:v>
      </x:c>
      <x:c r="F1317" s="2" t="str">
        <x:v>多</x:v>
      </x:c>
      <x:c r="G1317" s="11" t="n">
        <x:v>45114.333333333336</x:v>
      </x:c>
      <x:c r="H1317" s="11" t="n">
        <x:v>45114.50000000001</x:v>
      </x:c>
      <x:c r="I1317" s="11" t="n">
        <x:v>45116.166655092595</x:v>
      </x:c>
      <x:c r="J1317" s="9" t="n">
        <x:v>30122.1</x:v>
      </x:c>
      <x:c r="K1317" s="9" t="n">
        <x:v>30100</x:v>
      </x:c>
      <x:c r="L1317" s="9" t="n">
        <x:v>30128.124419999996</x:v>
      </x:c>
      <x:c r="M1317" s="9" t="n">
        <x:v>30093.98</x:v>
      </x:c>
      <x:c r="N1317" s="10" t="n">
        <x:f>IF(F1317="多",1,-1)*(K1317/J1317-1)</x:f>
        <x:v>-0.0007336805866788865</x:v>
      </x:c>
      <x:c r="O1317" s="10" t="n">
        <x:f>IF(F1317="多",1,-1)*(M1317/L1317-1)</x:f>
        <x:v>-0.0011333071891236335</x:v>
      </x:c>
      <x:c r="P1317" s="10" t="n">
        <x:v>0.000999433346405438</x:v>
      </x:c>
      <x:c r="Q1317" s="10" t="n">
        <x:v>0.00011645495969446743</x:v>
      </x:c>
      <x:c r="R1317" s="10" t="n">
        <x:f>O1317-P1317-Q1317</x:f>
        <x:v>-0.002249195495223539</x:v>
      </x:c>
      <x:c r="S1317" s="9" t="n">
        <x:f>V1316</x:f>
        <x:v>15945.954848406605</x:v>
      </x:c>
      <x:c r="T1317" s="9" t="n">
        <x:f>S1317/(1+'回测计划'!$B$33)</x:f>
        <x:v>15937.985855478866</x:v>
      </x:c>
      <x:c r="U1317" s="9" t="n">
        <x:f>T1317*R1317</x:f>
        <x:v>-35.84764598907955</x:v>
      </x:c>
      <x:c r="V1317" s="9" t="n">
        <x:f>S1317+U1317</x:f>
        <x:v>15910.107202417526</x:v>
      </x:c>
      <x:c r="W1317" s="2" t="n">
        <x:f>IF(N1317&gt;0,1,0)</x:f>
        <x:v>0</x:v>
      </x:c>
      <x:c r="X1317" s="2" t="n">
        <x:f>IF(U1317&gt;0,1,0)</x:f>
        <x:v>0</x:v>
      </x:c>
      <x:c r="Y1317" s="9" t="n">
        <x:f>MAX(U1317,0)</x:f>
        <x:v>0</x:v>
      </x:c>
      <x:c r="Z1317" s="9" t="n">
        <x:f>-MIN(U1317,0)</x:f>
        <x:v>35.84764598907955</x:v>
      </x:c>
    </x:row>
    <x:row r="1318" ht="23" customHeight="1">
      <x:c r="A1318" s="2" t="str">
        <x:v>4H-OBV-全期</x:v>
      </x:c>
      <x:c r="B1318" s="2" t="str">
        <x:v>4H</x:v>
      </x:c>
      <x:c r="C1318" s="2" t="str">
        <x:v>OBV</x:v>
      </x:c>
      <x:c r="D1318" s="2" t="str">
        <x:v>全期</x:v>
      </x:c>
      <x:c r="E1318" s="2" t="n">
        <x:v>111</x:v>
      </x:c>
      <x:c r="F1318" s="2" t="str">
        <x:v>多</x:v>
      </x:c>
      <x:c r="G1318" s="11" t="n">
        <x:v>45131.50000000001</x:v>
      </x:c>
      <x:c r="H1318" s="11" t="n">
        <x:v>45131.666666666664</x:v>
      </x:c>
      <x:c r="I1318" s="11" t="n">
        <x:v>45133.333321759266</x:v>
      </x:c>
      <x:c r="J1318" s="9" t="n">
        <x:v>29816.4</x:v>
      </x:c>
      <x:c r="K1318" s="9" t="n">
        <x:v>29216.3</x:v>
      </x:c>
      <x:c r="L1318" s="9" t="n">
        <x:v>29822.36328</x:v>
      </x:c>
      <x:c r="M1318" s="9" t="n">
        <x:v>29210.45674</x:v>
      </x:c>
      <x:c r="N1318" s="10" t="n">
        <x:f>IF(F1318="多",1,-1)*(K1318/J1318-1)</x:f>
        <x:v>-0.020126507559598106</x:v>
      </x:c>
      <x:c r="O1318" s="10" t="n">
        <x:f>IF(F1318="多",1,-1)*(M1318/L1318-1)</x:f>
        <x:v>-0.020518378582369712</x:v>
      </x:c>
      <x:c r="P1318" s="10" t="n">
        <x:v>0.0009897408107088152</x:v>
      </x:c>
      <x:c r="Q1318" s="10" t="n">
        <x:v>0.00033295008285461503</x:v>
      </x:c>
      <x:c r="R1318" s="10" t="n">
        <x:f>O1318-P1318-Q1318</x:f>
        <x:v>-0.02184106947593314</x:v>
      </x:c>
      <x:c r="S1318" s="9" t="n">
        <x:f>V1317</x:f>
        <x:v>15910.107202417526</x:v>
      </x:c>
      <x:c r="T1318" s="9" t="n">
        <x:f>S1318/(1+'回测计划'!$B$33)</x:f>
        <x:v>15902.15612435535</x:v>
      </x:c>
      <x:c r="U1318" s="9" t="n">
        <x:f>T1318*R1318</x:f>
        <x:v>-347.3200967291809</x:v>
      </x:c>
      <x:c r="V1318" s="9" t="n">
        <x:f>S1318+U1318</x:f>
        <x:v>15562.787105688345</x:v>
      </x:c>
      <x:c r="W1318" s="2" t="n">
        <x:f>IF(N1318&gt;0,1,0)</x:f>
        <x:v>0</x:v>
      </x:c>
      <x:c r="X1318" s="2" t="n">
        <x:f>IF(U1318&gt;0,1,0)</x:f>
        <x:v>0</x:v>
      </x:c>
      <x:c r="Y1318" s="9" t="n">
        <x:f>MAX(U1318,0)</x:f>
        <x:v>0</x:v>
      </x:c>
      <x:c r="Z1318" s="9" t="n">
        <x:f>-MIN(U1318,0)</x:f>
        <x:v>347.3200967291809</x:v>
      </x:c>
    </x:row>
    <x:row r="1319" ht="23" customHeight="1">
      <x:c r="A1319" s="2" t="str">
        <x:v>4H-OBV-全期</x:v>
      </x:c>
      <x:c r="B1319" s="2" t="str">
        <x:v>4H</x:v>
      </x:c>
      <x:c r="C1319" s="2" t="str">
        <x:v>OBV</x:v>
      </x:c>
      <x:c r="D1319" s="2" t="str">
        <x:v>全期</x:v>
      </x:c>
      <x:c r="E1319" s="2" t="n">
        <x:v>112</x:v>
      </x:c>
      <x:c r="F1319" s="2" t="str">
        <x:v>多</x:v>
      </x:c>
      <x:c r="G1319" s="11" t="n">
        <x:v>45135.166666666664</x:v>
      </x:c>
      <x:c r="H1319" s="11" t="n">
        <x:v>45135.333333333336</x:v>
      </x:c>
      <x:c r="I1319" s="11" t="n">
        <x:v>45136.99998842592</x:v>
      </x:c>
      <x:c r="J1319" s="9" t="n">
        <x:v>29209.8</x:v>
      </x:c>
      <x:c r="K1319" s="9" t="n">
        <x:v>29284.8</x:v>
      </x:c>
      <x:c r="L1319" s="9" t="n">
        <x:v>29215.641959999997</x:v>
      </x:c>
      <x:c r="M1319" s="9" t="n">
        <x:v>29278.94304</x:v>
      </x:c>
      <x:c r="N1319" s="10" t="n">
        <x:f>IF(F1319="多",1,-1)*(K1319/J1319-1)</x:f>
        <x:v>0.002567631411375615</x:v>
      </x:c>
      <x:c r="O1319" s="10" t="n">
        <x:f>IF(F1319="多",1,-1)*(M1319/L1319-1)</x:f>
        <x:v>0.002166684548183806</x:v>
      </x:c>
      <x:c r="P1319" s="10" t="n">
        <x:v>0.001001083342274092</x:v>
      </x:c>
      <x:c r="Q1319" s="10" t="n">
        <x:v>0.00031317043101525207</x:v>
      </x:c>
      <x:c r="R1319" s="10" t="n">
        <x:f>O1319-P1319-Q1319</x:f>
        <x:v>0.0008524307748944619</x:v>
      </x:c>
      <x:c r="S1319" s="9" t="n">
        <x:f>V1318</x:f>
        <x:v>15562.787105688345</x:v>
      </x:c>
      <x:c r="T1319" s="9" t="n">
        <x:f>S1319/(1+'回测计划'!$B$33)</x:f>
        <x:v>15555.009600887903</x:v>
      </x:c>
      <x:c r="U1319" s="9" t="n">
        <x:f>T1319*R1319</x:f>
        <x:v>13.25956888757567</x:v>
      </x:c>
      <x:c r="V1319" s="9" t="n">
        <x:f>S1319+U1319</x:f>
        <x:v>15576.04667457592</x:v>
      </x:c>
      <x:c r="W1319" s="2" t="n">
        <x:f>IF(N1319&gt;0,1,0)</x:f>
        <x:v>1</x:v>
      </x:c>
      <x:c r="X1319" s="2" t="n">
        <x:f>IF(U1319&gt;0,1,0)</x:f>
        <x:v>1</x:v>
      </x:c>
      <x:c r="Y1319" s="9" t="n">
        <x:f>MAX(U1319,0)</x:f>
        <x:v>13.25956888757567</x:v>
      </x:c>
      <x:c r="Z1319" s="9" t="n">
        <x:f>-MIN(U1319,0)</x:f>
        <x:v>0</x:v>
      </x:c>
    </x:row>
    <x:row r="1320" ht="23" customHeight="1">
      <x:c r="A1320" s="2" t="str">
        <x:v>4H-OBV-全期</x:v>
      </x:c>
      <x:c r="B1320" s="2" t="str">
        <x:v>4H</x:v>
      </x:c>
      <x:c r="C1320" s="2" t="str">
        <x:v>OBV</x:v>
      </x:c>
      <x:c r="D1320" s="2" t="str">
        <x:v>全期</x:v>
      </x:c>
      <x:c r="E1320" s="2" t="n">
        <x:v>113</x:v>
      </x:c>
      <x:c r="F1320" s="2" t="str">
        <x:v>多</x:v>
      </x:c>
      <x:c r="G1320" s="11" t="n">
        <x:v>45139.50000000001</x:v>
      </x:c>
      <x:c r="H1320" s="11" t="n">
        <x:v>45139.666666666664</x:v>
      </x:c>
      <x:c r="I1320" s="11" t="n">
        <x:v>45141.333321759266</x:v>
      </x:c>
      <x:c r="J1320" s="9" t="n">
        <x:v>28921.2</x:v>
      </x:c>
      <x:c r="K1320" s="9" t="n">
        <x:v>29170.1</x:v>
      </x:c>
      <x:c r="L1320" s="9" t="n">
        <x:v>28926.98424</x:v>
      </x:c>
      <x:c r="M1320" s="9" t="n">
        <x:v>29164.26598</x:v>
      </x:c>
      <x:c r="N1320" s="10" t="n">
        <x:f>IF(F1320="多",1,-1)*(K1320/J1320-1)</x:f>
        <x:v>0.00860614359016898</x:v>
      </x:c>
      <x:c r="O1320" s="10" t="n">
        <x:f>IF(F1320="多",1,-1)*(M1320/L1320-1)</x:f>
        <x:v>0.008202781805090043</x:v>
      </x:c>
      <x:c r="P1320" s="10" t="n">
        <x:v>0.001004101390902545</x:v>
      </x:c>
      <x:c r="Q1320" s="10" t="n">
        <x:v>0.00040628811847428185</x:v>
      </x:c>
      <x:c r="R1320" s="10" t="n">
        <x:f>O1320-P1320-Q1320</x:f>
        <x:v>0.006792392295713216</x:v>
      </x:c>
      <x:c r="S1320" s="9" t="n">
        <x:f>V1319</x:f>
        <x:v>15576.04667457592</x:v>
      </x:c>
      <x:c r="T1320" s="9" t="n">
        <x:f>S1320/(1+'回测计划'!$B$33)</x:f>
        <x:v>15568.262543304269</x:v>
      </x:c>
      <x:c r="U1320" s="9" t="n">
        <x:f>T1320*R1320</x:f>
        <x:v>105.74574655678055</x:v>
      </x:c>
      <x:c r="V1320" s="9" t="n">
        <x:f>S1320+U1320</x:f>
        <x:v>15681.7924211327</x:v>
      </x:c>
      <x:c r="W1320" s="2" t="n">
        <x:f>IF(N1320&gt;0,1,0)</x:f>
        <x:v>1</x:v>
      </x:c>
      <x:c r="X1320" s="2" t="n">
        <x:f>IF(U1320&gt;0,1,0)</x:f>
        <x:v>1</x:v>
      </x:c>
      <x:c r="Y1320" s="9" t="n">
        <x:f>MAX(U1320,0)</x:f>
        <x:v>105.74574655678055</x:v>
      </x:c>
      <x:c r="Z1320" s="9" t="n">
        <x:f>-MIN(U1320,0)</x:f>
        <x:v>0</x:v>
      </x:c>
    </x:row>
    <x:row r="1321" ht="23" customHeight="1">
      <x:c r="A1321" s="2" t="str">
        <x:v>4H-OBV-全期</x:v>
      </x:c>
      <x:c r="B1321" s="2" t="str">
        <x:v>4H</x:v>
      </x:c>
      <x:c r="C1321" s="2" t="str">
        <x:v>OBV</x:v>
      </x:c>
      <x:c r="D1321" s="2" t="str">
        <x:v>全期</x:v>
      </x:c>
      <x:c r="E1321" s="2" t="n">
        <x:v>114</x:v>
      </x:c>
      <x:c r="F1321" s="2" t="str">
        <x:v>多</x:v>
      </x:c>
      <x:c r="G1321" s="11" t="n">
        <x:v>45143.166666666664</x:v>
      </x:c>
      <x:c r="H1321" s="11" t="n">
        <x:v>45143.333333333336</x:v>
      </x:c>
      <x:c r="I1321" s="11" t="n">
        <x:v>45144.99998842592</x:v>
      </x:c>
      <x:c r="J1321" s="9" t="n">
        <x:v>29101.1</x:v>
      </x:c>
      <x:c r="K1321" s="9" t="n">
        <x:v>29001</x:v>
      </x:c>
      <x:c r="L1321" s="9" t="n">
        <x:v>29106.920219999996</x:v>
      </x:c>
      <x:c r="M1321" s="9" t="n">
        <x:v>28995.199800000002</x:v>
      </x:c>
      <x:c r="N1321" s="10" t="n">
        <x:f>IF(F1321="多",1,-1)*(K1321/J1321-1)</x:f>
        <x:v>-0.003439732518701999</x:v>
      </x:c>
      <x:c r="O1321" s="10" t="n">
        <x:f>IF(F1321="多",1,-1)*(M1321/L1321-1)</x:f>
        <x:v>-0.003838276916814709</x:v>
      </x:c>
      <x:c r="P1321" s="10" t="n">
        <x:v>0.0009980808615415926</x:v>
      </x:c>
      <x:c r="Q1321" s="10" t="n">
        <x:v>0.0003992500722221962</x:v>
      </x:c>
      <x:c r="R1321" s="10" t="n">
        <x:f>O1321-P1321-Q1321</x:f>
        <x:v>-0.005235607850578498</x:v>
      </x:c>
      <x:c r="S1321" s="9" t="n">
        <x:f>V1320</x:f>
        <x:v>15681.7924211327</x:v>
      </x:c>
      <x:c r="T1321" s="9" t="n">
        <x:f>S1321/(1+'回测计划'!$B$33)</x:f>
        <x:v>15673.955443410996</x:v>
      </x:c>
      <x:c r="U1321" s="9" t="n">
        <x:f>T1321*R1321</x:f>
        <x:v>-82.0626841691402</x:v>
      </x:c>
      <x:c r="V1321" s="9" t="n">
        <x:f>S1321+U1321</x:f>
        <x:v>15599.72973696356</x:v>
      </x:c>
      <x:c r="W1321" s="2" t="n">
        <x:f>IF(N1321&gt;0,1,0)</x:f>
        <x:v>0</x:v>
      </x:c>
      <x:c r="X1321" s="2" t="n">
        <x:f>IF(U1321&gt;0,1,0)</x:f>
        <x:v>0</x:v>
      </x:c>
      <x:c r="Y1321" s="9" t="n">
        <x:f>MAX(U1321,0)</x:f>
        <x:v>0</x:v>
      </x:c>
      <x:c r="Z1321" s="9" t="n">
        <x:f>-MIN(U1321,0)</x:f>
        <x:v>82.0626841691402</x:v>
      </x:c>
    </x:row>
    <x:row r="1322" ht="23" customHeight="1">
      <x:c r="A1322" s="2" t="str">
        <x:v>4H-OBV-全期</x:v>
      </x:c>
      <x:c r="B1322" s="2" t="str">
        <x:v>4H</x:v>
      </x:c>
      <x:c r="C1322" s="2" t="str">
        <x:v>OBV</x:v>
      </x:c>
      <x:c r="D1322" s="2" t="str">
        <x:v>全期</x:v>
      </x:c>
      <x:c r="E1322" s="2" t="n">
        <x:v>115</x:v>
      </x:c>
      <x:c r="F1322" s="2" t="str">
        <x:v>多</x:v>
      </x:c>
      <x:c r="G1322" s="11" t="n">
        <x:v>45145.00000000001</x:v>
      </x:c>
      <x:c r="H1322" s="11" t="n">
        <x:v>45145.166666666664</x:v>
      </x:c>
      <x:c r="I1322" s="11" t="n">
        <x:v>45146.833321759266</x:v>
      </x:c>
      <x:c r="J1322" s="9" t="n">
        <x:v>29077</x:v>
      </x:c>
      <x:c r="K1322" s="9" t="n">
        <x:v>29428</x:v>
      </x:c>
      <x:c r="L1322" s="9" t="n">
        <x:v>29082.8154</x:v>
      </x:c>
      <x:c r="M1322" s="9" t="n">
        <x:v>29422.114400000002</x:v>
      </x:c>
      <x:c r="N1322" s="10" t="n">
        <x:f>IF(F1322="多",1,-1)*(K1322/J1322-1)</x:f>
        <x:v>0.012071396636516907</x:v>
      </x:c>
      <x:c r="O1322" s="10" t="n">
        <x:f>IF(F1322="多",1,-1)*(M1322/L1322-1)</x:f>
        <x:v>0.011666649027384235</x:v>
      </x:c>
      <x:c r="P1322" s="10" t="n">
        <x:v>0.0010058333245136922</x:v>
      </x:c>
      <x:c r="Q1322" s="10" t="n">
        <x:v>0.0004679497557516349</x:v>
      </x:c>
      <x:c r="R1322" s="10" t="n">
        <x:f>O1322-P1322-Q1322</x:f>
        <x:v>0.010192865947118908</x:v>
      </x:c>
      <x:c r="S1322" s="9" t="n">
        <x:f>V1321</x:f>
        <x:v>15599.72973696356</x:v>
      </x:c>
      <x:c r="T1322" s="9" t="n">
        <x:f>S1322/(1+'回测计划'!$B$33)</x:f>
        <x:v>15591.933770078522</x:v>
      </x:c>
      <x:c r="U1322" s="9" t="n">
        <x:f>T1322*R1322</x:f>
        <x:v>158.9264907747667</x:v>
      </x:c>
      <x:c r="V1322" s="9" t="n">
        <x:f>S1322+U1322</x:f>
        <x:v>15758.656227738327</x:v>
      </x:c>
      <x:c r="W1322" s="2" t="n">
        <x:f>IF(N1322&gt;0,1,0)</x:f>
        <x:v>1</x:v>
      </x:c>
      <x:c r="X1322" s="2" t="n">
        <x:f>IF(U1322&gt;0,1,0)</x:f>
        <x:v>1</x:v>
      </x:c>
      <x:c r="Y1322" s="9" t="n">
        <x:f>MAX(U1322,0)</x:f>
        <x:v>158.9264907747667</x:v>
      </x:c>
      <x:c r="Z1322" s="9" t="n">
        <x:f>-MIN(U1322,0)</x:f>
        <x:v>0</x:v>
      </x:c>
    </x:row>
    <x:row r="1323" ht="23" customHeight="1">
      <x:c r="A1323" s="2" t="str">
        <x:v>4H-OBV-全期</x:v>
      </x:c>
      <x:c r="B1323" s="2" t="str">
        <x:v>4H</x:v>
      </x:c>
      <x:c r="C1323" s="2" t="str">
        <x:v>OBV</x:v>
      </x:c>
      <x:c r="D1323" s="2" t="str">
        <x:v>全期</x:v>
      </x:c>
      <x:c r="E1323" s="2" t="n">
        <x:v>116</x:v>
      </x:c>
      <x:c r="F1323" s="2" t="str">
        <x:v>空</x:v>
      </x:c>
      <x:c r="G1323" s="11" t="n">
        <x:v>45147.166666666664</x:v>
      </x:c>
      <x:c r="H1323" s="11" t="n">
        <x:v>45147.333333333336</x:v>
      </x:c>
      <x:c r="I1323" s="11" t="n">
        <x:v>45148.99998842592</x:v>
      </x:c>
      <x:c r="J1323" s="9" t="n">
        <x:v>29758.9</x:v>
      </x:c>
      <x:c r="K1323" s="9" t="n">
        <x:v>29452.8</x:v>
      </x:c>
      <x:c r="L1323" s="9" t="n">
        <x:v>29752.948220000002</x:v>
      </x:c>
      <x:c r="M1323" s="9" t="n">
        <x:v>29458.69056</x:v>
      </x:c>
      <x:c r="N1323" s="10" t="n">
        <x:f>IF(F1323="多",1,-1)*(K1323/J1323-1)</x:f>
        <x:v>0.010285998474406033</x:v>
      </x:c>
      <x:c r="O1323" s="10" t="n">
        <x:f>IF(F1323="多",1,-1)*(M1323/L1323-1)</x:f>
        <x:v>0.009890033680837074</x:v>
      </x:c>
      <x:c r="P1323" s="10" t="n">
        <x:v>0.0009950549831595815</x:v>
      </x:c>
      <x:c r="Q1323" s="10" t="n">
        <x:v>-0.00038276289068201857</x:v>
      </x:c>
      <x:c r="R1323" s="10" t="n">
        <x:f>O1323-P1323-Q1323</x:f>
        <x:v>0.00927774158835951</x:v>
      </x:c>
      <x:c r="S1323" s="9" t="n">
        <x:f>V1322</x:f>
        <x:v>15758.656227738327</x:v>
      </x:c>
      <x:c r="T1323" s="9" t="n">
        <x:f>S1323/(1+'回测计划'!$B$33)</x:f>
        <x:v>15750.780837319668</x:v>
      </x:c>
      <x:c r="U1323" s="9" t="n">
        <x:f>T1323*R1323</x:f>
        <x:v>146.1316744235367</x:v>
      </x:c>
      <x:c r="V1323" s="9" t="n">
        <x:f>S1323+U1323</x:f>
        <x:v>15904.787902161865</x:v>
      </x:c>
      <x:c r="W1323" s="2" t="n">
        <x:f>IF(N1323&gt;0,1,0)</x:f>
        <x:v>1</x:v>
      </x:c>
      <x:c r="X1323" s="2" t="n">
        <x:f>IF(U1323&gt;0,1,0)</x:f>
        <x:v>1</x:v>
      </x:c>
      <x:c r="Y1323" s="9" t="n">
        <x:f>MAX(U1323,0)</x:f>
        <x:v>146.1316744235367</x:v>
      </x:c>
      <x:c r="Z1323" s="9" t="n">
        <x:f>-MIN(U1323,0)</x:f>
        <x:v>0</x:v>
      </x:c>
    </x:row>
    <x:row r="1324" ht="23" customHeight="1">
      <x:c r="A1324" s="2" t="str">
        <x:v>4H-OBV-全期</x:v>
      </x:c>
      <x:c r="B1324" s="2" t="str">
        <x:v>4H</x:v>
      </x:c>
      <x:c r="C1324" s="2" t="str">
        <x:v>OBV</x:v>
      </x:c>
      <x:c r="D1324" s="2" t="str">
        <x:v>全期</x:v>
      </x:c>
      <x:c r="E1324" s="2" t="n">
        <x:v>117</x:v>
      </x:c>
      <x:c r="F1324" s="2" t="str">
        <x:v>多</x:v>
      </x:c>
      <x:c r="G1324" s="11" t="n">
        <x:v>45152.00000000001</x:v>
      </x:c>
      <x:c r="H1324" s="11" t="n">
        <x:v>45152.166666666664</x:v>
      </x:c>
      <x:c r="I1324" s="11" t="n">
        <x:v>45153.833321759266</x:v>
      </x:c>
      <x:c r="J1324" s="9" t="n">
        <x:v>29426</x:v>
      </x:c>
      <x:c r="K1324" s="9" t="n">
        <x:v>29357.1</x:v>
      </x:c>
      <x:c r="L1324" s="9" t="n">
        <x:v>29431.8852</x:v>
      </x:c>
      <x:c r="M1324" s="9" t="n">
        <x:v>29351.22858</x:v>
      </x:c>
      <x:c r="N1324" s="10" t="n">
        <x:f>IF(F1324="多",1,-1)*(K1324/J1324-1)</x:f>
        <x:v>-0.0023414667301027148</x:v>
      </x:c>
      <x:c r="O1324" s="10" t="n">
        <x:f>IF(F1324="多",1,-1)*(M1324/L1324-1)</x:f>
        <x:v>-0.002740450346687351</x:v>
      </x:c>
      <x:c r="P1324" s="10" t="n">
        <x:v>0.0009986297748266564</x:v>
      </x:c>
      <x:c r="Q1324" s="10" t="n">
        <x:v>0.000499841919742174</x:v>
      </x:c>
      <x:c r="R1324" s="10" t="n">
        <x:f>O1324-P1324-Q1324</x:f>
        <x:v>-0.004238922041256182</x:v>
      </x:c>
      <x:c r="S1324" s="9" t="n">
        <x:f>V1323</x:f>
        <x:v>15904.787902161865</x:v>
      </x:c>
      <x:c r="T1324" s="9" t="n">
        <x:f>S1324/(1+'回测计划'!$B$33)</x:f>
        <x:v>15896.839482420655</x:v>
      </x:c>
      <x:c r="U1324" s="9" t="n">
        <x:f>T1324*R1324</x:f>
        <x:v>-67.38546326834442</x:v>
      </x:c>
      <x:c r="V1324" s="9" t="n">
        <x:f>S1324+U1324</x:f>
        <x:v>15837.40243889352</x:v>
      </x:c>
      <x:c r="W1324" s="2" t="n">
        <x:f>IF(N1324&gt;0,1,0)</x:f>
        <x:v>0</x:v>
      </x:c>
      <x:c r="X1324" s="2" t="n">
        <x:f>IF(U1324&gt;0,1,0)</x:f>
        <x:v>0</x:v>
      </x:c>
      <x:c r="Y1324" s="9" t="n">
        <x:f>MAX(U1324,0)</x:f>
        <x:v>0</x:v>
      </x:c>
      <x:c r="Z1324" s="9" t="n">
        <x:f>-MIN(U1324,0)</x:f>
        <x:v>67.38546326834442</x:v>
      </x:c>
    </x:row>
    <x:row r="1325" ht="23" customHeight="1">
      <x:c r="A1325" s="2" t="str">
        <x:v>4H-OBV-全期</x:v>
      </x:c>
      <x:c r="B1325" s="2" t="str">
        <x:v>4H</x:v>
      </x:c>
      <x:c r="C1325" s="2" t="str">
        <x:v>OBV</x:v>
      </x:c>
      <x:c r="D1325" s="2" t="str">
        <x:v>全期</x:v>
      </x:c>
      <x:c r="E1325" s="2" t="n">
        <x:v>118</x:v>
      </x:c>
      <x:c r="F1325" s="2" t="str">
        <x:v>多</x:v>
      </x:c>
      <x:c r="G1325" s="11" t="n">
        <x:v>45166.666666666664</x:v>
      </x:c>
      <x:c r="H1325" s="11" t="n">
        <x:v>45166.833333333336</x:v>
      </x:c>
      <x:c r="I1325" s="11" t="n">
        <x:v>45168.49998842592</x:v>
      </x:c>
      <x:c r="J1325" s="9" t="n">
        <x:v>25992.8</x:v>
      </x:c>
      <x:c r="K1325" s="9" t="n">
        <x:v>27379.3</x:v>
      </x:c>
      <x:c r="L1325" s="9" t="n">
        <x:v>25997.99856</x:v>
      </x:c>
      <x:c r="M1325" s="9" t="n">
        <x:v>27373.82414</x:v>
      </x:c>
      <x:c r="N1325" s="10" t="n">
        <x:f>IF(F1325="多",1,-1)*(K1325/J1325-1)</x:f>
        <x:v>0.053341694623126434</x:v>
      </x:c>
      <x:c r="O1325" s="10" t="n">
        <x:f>IF(F1325="多",1,-1)*(M1325/L1325-1)</x:f>
        <x:v>0.05292044219576275</x:v>
      </x:c>
      <x:c r="P1325" s="10" t="n">
        <x:v>0.0010264602210978814</x:v>
      </x:c>
      <x:c r="Q1325" s="10" t="n">
        <x:v>0.000027944597939961215</x:v>
      </x:c>
      <x:c r="R1325" s="10" t="n">
        <x:f>O1325-P1325-Q1325</x:f>
        <x:v>0.051866037376724905</x:v>
      </x:c>
      <x:c r="S1325" s="9" t="n">
        <x:f>V1324</x:f>
        <x:v>15837.40243889352</x:v>
      </x:c>
      <x:c r="T1325" s="9" t="n">
        <x:f>S1325/(1+'回测计划'!$B$33)</x:f>
        <x:v>15829.487695045997</x:v>
      </x:c>
      <x:c r="U1325" s="9" t="n">
        <x:f>T1325*R1325</x:f>
        <x:v>821.0128004456626</x:v>
      </x:c>
      <x:c r="V1325" s="9" t="n">
        <x:f>S1325+U1325</x:f>
        <x:v>16658.41523933918</x:v>
      </x:c>
      <x:c r="W1325" s="2" t="n">
        <x:f>IF(N1325&gt;0,1,0)</x:f>
        <x:v>1</x:v>
      </x:c>
      <x:c r="X1325" s="2" t="n">
        <x:f>IF(U1325&gt;0,1,0)</x:f>
        <x:v>1</x:v>
      </x:c>
      <x:c r="Y1325" s="9" t="n">
        <x:f>MAX(U1325,0)</x:f>
        <x:v>821.0128004456626</x:v>
      </x:c>
      <x:c r="Z1325" s="9" t="n">
        <x:f>-MIN(U1325,0)</x:f>
        <x:v>0</x:v>
      </x:c>
    </x:row>
    <x:row r="1326" ht="23" customHeight="1">
      <x:c r="A1326" s="2" t="str">
        <x:v>4H-OBV-全期</x:v>
      </x:c>
      <x:c r="B1326" s="2" t="str">
        <x:v>4H</x:v>
      </x:c>
      <x:c r="C1326" s="2" t="str">
        <x:v>OBV</x:v>
      </x:c>
      <x:c r="D1326" s="2" t="str">
        <x:v>全期</x:v>
      </x:c>
      <x:c r="E1326" s="2" t="n">
        <x:v>119</x:v>
      </x:c>
      <x:c r="F1326" s="2" t="str">
        <x:v>多</x:v>
      </x:c>
      <x:c r="G1326" s="11" t="n">
        <x:v>45181.166666666664</x:v>
      </x:c>
      <x:c r="H1326" s="11" t="n">
        <x:v>45181.333333333336</x:v>
      </x:c>
      <x:c r="I1326" s="11" t="n">
        <x:v>45182.99998842592</x:v>
      </x:c>
      <x:c r="J1326" s="9" t="n">
        <x:v>25150.4</x:v>
      </x:c>
      <x:c r="K1326" s="9" t="n">
        <x:v>26229.1</x:v>
      </x:c>
      <x:c r="L1326" s="9" t="n">
        <x:v>25155.430080000002</x:v>
      </x:c>
      <x:c r="M1326" s="9" t="n">
        <x:v>26223.85418</x:v>
      </x:c>
      <x:c r="N1326" s="10" t="n">
        <x:f>IF(F1326="多",1,-1)*(K1326/J1326-1)</x:f>
        <x:v>0.042889973916915736</x:v>
      </x:c>
      <x:c r="O1326" s="10" t="n">
        <x:f>IF(F1326="多",1,-1)*(M1326/L1326-1)</x:f>
        <x:v>0.04247290134186388</x:v>
      </x:c>
      <x:c r="P1326" s="10" t="n">
        <x:v>0.001021236450670932</x:v>
      </x:c>
      <x:c r="Q1326" s="10" t="n">
        <x:v>0.00005619848499912838</x:v>
      </x:c>
      <x:c r="R1326" s="10" t="n">
        <x:f>O1326-P1326-Q1326</x:f>
        <x:v>0.041395466406193814</x:v>
      </x:c>
      <x:c r="S1326" s="9" t="n">
        <x:f>V1325</x:f>
        <x:v>16658.41523933918</x:v>
      </x:c>
      <x:c r="T1326" s="9" t="n">
        <x:f>S1326/(1+'回测计划'!$B$33)</x:f>
        <x:v>16650.09019424206</x:v>
      </x:c>
      <x:c r="U1326" s="9" t="n">
        <x:f>T1326*R1326</x:f>
        <x:v>689.2382492958443</x:v>
      </x:c>
      <x:c r="V1326" s="9" t="n">
        <x:f>S1326+U1326</x:f>
        <x:v>17347.653488635027</x:v>
      </x:c>
      <x:c r="W1326" s="2" t="n">
        <x:f>IF(N1326&gt;0,1,0)</x:f>
        <x:v>1</x:v>
      </x:c>
      <x:c r="X1326" s="2" t="n">
        <x:f>IF(U1326&gt;0,1,0)</x:f>
        <x:v>1</x:v>
      </x:c>
      <x:c r="Y1326" s="9" t="n">
        <x:f>MAX(U1326,0)</x:f>
        <x:v>689.2382492958443</x:v>
      </x:c>
      <x:c r="Z1326" s="9" t="n">
        <x:f>-MIN(U1326,0)</x:f>
        <x:v>0</x:v>
      </x:c>
    </x:row>
    <x:row r="1327" ht="23" customHeight="1">
      <x:c r="A1327" s="2" t="str">
        <x:v>4H-OBV-全期</x:v>
      </x:c>
      <x:c r="B1327" s="2" t="str">
        <x:v>4H</x:v>
      </x:c>
      <x:c r="C1327" s="2" t="str">
        <x:v>OBV</x:v>
      </x:c>
      <x:c r="D1327" s="2" t="str">
        <x:v>全期</x:v>
      </x:c>
      <x:c r="E1327" s="2" t="n">
        <x:v>120</x:v>
      </x:c>
      <x:c r="F1327" s="2" t="str">
        <x:v>空</x:v>
      </x:c>
      <x:c r="G1327" s="11" t="n">
        <x:v>45183.00000000001</x:v>
      </x:c>
      <x:c r="H1327" s="11" t="n">
        <x:v>45183.166666666664</x:v>
      </x:c>
      <x:c r="I1327" s="11" t="n">
        <x:v>45184.833321759266</x:v>
      </x:c>
      <x:c r="J1327" s="9" t="n">
        <x:v>26129.4</x:v>
      </x:c>
      <x:c r="K1327" s="9" t="n">
        <x:v>26415.3</x:v>
      </x:c>
      <x:c r="L1327" s="9" t="n">
        <x:v>26124.174120000003</x:v>
      </x:c>
      <x:c r="M1327" s="9" t="n">
        <x:v>26420.583059999997</x:v>
      </x:c>
      <x:c r="N1327" s="10" t="n">
        <x:f>IF(F1327="多",1,-1)*(K1327/J1327-1)</x:f>
        <x:v>-0.010941697857585586</x:v>
      </x:c>
      <x:c r="O1327" s="10" t="n">
        <x:f>IF(F1327="多",1,-1)*(M1327/L1327-1)</x:f>
        <x:v>-0.011346155428242577</x:v>
      </x:c>
      <x:c r="P1327" s="10" t="n">
        <x:v>0.0010056730777141213</x:v>
      </x:c>
      <x:c r="Q1327" s="10" t="n">
        <x:v>0.00004384777665072705</x:v>
      </x:c>
      <x:c r="R1327" s="10" t="n">
        <x:f>O1327-P1327-Q1327</x:f>
        <x:v>-0.012395676282607427</x:v>
      </x:c>
      <x:c r="S1327" s="9" t="n">
        <x:f>V1326</x:f>
        <x:v>17347.653488635027</x:v>
      </x:c>
      <x:c r="T1327" s="9" t="n">
        <x:f>S1327/(1+'回测计划'!$B$33)</x:f>
        <x:v>17338.98399663671</x:v>
      </x:c>
      <x:c r="U1327" s="9" t="n">
        <x:f>T1327*R1327</x:f>
        <x:v>-214.9284326916194</x:v>
      </x:c>
      <x:c r="V1327" s="9" t="n">
        <x:f>S1327+U1327</x:f>
        <x:v>17132.725055943407</x:v>
      </x:c>
      <x:c r="W1327" s="2" t="n">
        <x:f>IF(N1327&gt;0,1,0)</x:f>
        <x:v>0</x:v>
      </x:c>
      <x:c r="X1327" s="2" t="n">
        <x:f>IF(U1327&gt;0,1,0)</x:f>
        <x:v>0</x:v>
      </x:c>
      <x:c r="Y1327" s="9" t="n">
        <x:f>MAX(U1327,0)</x:f>
        <x:v>0</x:v>
      </x:c>
      <x:c r="Z1327" s="9" t="n">
        <x:f>-MIN(U1327,0)</x:f>
        <x:v>214.9284326916194</x:v>
      </x:c>
    </x:row>
    <x:row r="1328" ht="23" customHeight="1">
      <x:c r="A1328" s="2" t="str">
        <x:v>4H-OBV-全期</x:v>
      </x:c>
      <x:c r="B1328" s="2" t="str">
        <x:v>4H</x:v>
      </x:c>
      <x:c r="C1328" s="2" t="str">
        <x:v>OBV</x:v>
      </x:c>
      <x:c r="D1328" s="2" t="str">
        <x:v>全期</x:v>
      </x:c>
      <x:c r="E1328" s="2" t="n">
        <x:v>121</x:v>
      </x:c>
      <x:c r="F1328" s="2" t="str">
        <x:v>空</x:v>
      </x:c>
      <x:c r="G1328" s="11" t="n">
        <x:v>45196.833333333336</x:v>
      </x:c>
      <x:c r="H1328" s="11" t="n">
        <x:v>45197.00000000001</x:v>
      </x:c>
      <x:c r="I1328" s="11" t="n">
        <x:v>45198.666655092595</x:v>
      </x:c>
      <x:c r="J1328" s="9" t="n">
        <x:v>26293.4</x:v>
      </x:c>
      <x:c r="K1328" s="9" t="n">
        <x:v>27168</x:v>
      </x:c>
      <x:c r="L1328" s="9" t="n">
        <x:v>26288.141320000002</x:v>
      </x:c>
      <x:c r="M1328" s="9" t="n">
        <x:v>27173.4336</x:v>
      </x:c>
      <x:c r="N1328" s="10" t="n">
        <x:f>IF(F1328="多",1,-1)*(K1328/J1328-1)</x:f>
        <x:v>-0.033263100245688904</x:v>
      </x:c>
      <x:c r="O1328" s="10" t="n">
        <x:f>IF(F1328="多",1,-1)*(M1328/L1328-1)</x:f>
        <x:v>-0.033676488163370655</x:v>
      </x:c>
      <x:c r="P1328" s="10" t="n">
        <x:v>0.0010168382440816854</x:v>
      </x:c>
      <x:c r="Q1328" s="10" t="n">
        <x:v>0.00009778174940974053</x:v>
      </x:c>
      <x:c r="R1328" s="10" t="n">
        <x:f>O1328-P1328-Q1328</x:f>
        <x:v>-0.03479110815686208</x:v>
      </x:c>
      <x:c r="S1328" s="9" t="n">
        <x:f>V1327</x:f>
        <x:v>17132.725055943407</x:v>
      </x:c>
      <x:c r="T1328" s="9" t="n">
        <x:f>S1328/(1+'回测计划'!$B$33)</x:f>
        <x:v>17124.16297445618</x:v>
      </x:c>
      <x:c r="U1328" s="9" t="n">
        <x:f>T1328*R1328</x:f>
        <x:v>-595.7686061400381</x:v>
      </x:c>
      <x:c r="V1328" s="9" t="n">
        <x:f>S1328+U1328</x:f>
        <x:v>16536.95644980337</x:v>
      </x:c>
      <x:c r="W1328" s="2" t="n">
        <x:f>IF(N1328&gt;0,1,0)</x:f>
        <x:v>0</x:v>
      </x:c>
      <x:c r="X1328" s="2" t="n">
        <x:f>IF(U1328&gt;0,1,0)</x:f>
        <x:v>0</x:v>
      </x:c>
      <x:c r="Y1328" s="9" t="n">
        <x:f>MAX(U1328,0)</x:f>
        <x:v>0</x:v>
      </x:c>
      <x:c r="Z1328" s="9" t="n">
        <x:f>-MIN(U1328,0)</x:f>
        <x:v>595.7686061400381</x:v>
      </x:c>
    </x:row>
    <x:row r="1329" ht="23" customHeight="1">
      <x:c r="A1329" s="2" t="str">
        <x:v>4H-OBV-全期</x:v>
      </x:c>
      <x:c r="B1329" s="2" t="str">
        <x:v>4H</x:v>
      </x:c>
      <x:c r="C1329" s="2" t="str">
        <x:v>OBV</x:v>
      </x:c>
      <x:c r="D1329" s="2" t="str">
        <x:v>全期</x:v>
      </x:c>
      <x:c r="E1329" s="2" t="n">
        <x:v>122</x:v>
      </x:c>
      <x:c r="F1329" s="2" t="str">
        <x:v>空</x:v>
      </x:c>
      <x:c r="G1329" s="11" t="n">
        <x:v>45201.666666666664</x:v>
      </x:c>
      <x:c r="H1329" s="11" t="n">
        <x:v>45201.833333333336</x:v>
      </x:c>
      <x:c r="I1329" s="11" t="n">
        <x:v>45203.49998842592</x:v>
      </x:c>
      <x:c r="J1329" s="9" t="n">
        <x:v>28183.1</x:v>
      </x:c>
      <x:c r="K1329" s="9" t="n">
        <x:v>27416.3</x:v>
      </x:c>
      <x:c r="L1329" s="9" t="n">
        <x:v>28177.463379999997</x:v>
      </x:c>
      <x:c r="M1329" s="9" t="n">
        <x:v>27421.78326</x:v>
      </x:c>
      <x:c r="N1329" s="10" t="n">
        <x:f>IF(F1329="多",1,-1)*(K1329/J1329-1)</x:f>
        <x:v>0.02720779474223911</x:v>
      </x:c>
      <x:c r="O1329" s="10" t="n">
        <x:f>IF(F1329="多",1,-1)*(M1329/L1329-1)</x:f>
        <x:v>0.02681860002119174</x:v>
      </x:c>
      <x:c r="P1329" s="10" t="n">
        <x:v>0.0009865906999894042</x:v>
      </x:c>
      <x:c r="Q1329" s="10" t="n">
        <x:v>-0.0001252064469545659</x:v>
      </x:c>
      <x:c r="R1329" s="10" t="n">
        <x:f>O1329-P1329-Q1329</x:f>
        <x:v>0.0259572157681569</x:v>
      </x:c>
      <x:c r="S1329" s="9" t="n">
        <x:f>V1328</x:f>
        <x:v>16536.95644980337</x:v>
      </x:c>
      <x:c r="T1329" s="9" t="n">
        <x:f>S1329/(1+'回测计划'!$B$33)</x:f>
        <x:v>16528.692103751495</x:v>
      </x:c>
      <x:c r="U1329" s="9" t="n">
        <x:f>T1329*R1329</x:f>
        <x:v>429.03882730250876</x:v>
      </x:c>
      <x:c r="V1329" s="9" t="n">
        <x:f>S1329+U1329</x:f>
        <x:v>16965.995277105878</x:v>
      </x:c>
      <x:c r="W1329" s="2" t="n">
        <x:f>IF(N1329&gt;0,1,0)</x:f>
        <x:v>1</x:v>
      </x:c>
      <x:c r="X1329" s="2" t="n">
        <x:f>IF(U1329&gt;0,1,0)</x:f>
        <x:v>1</x:v>
      </x:c>
      <x:c r="Y1329" s="9" t="n">
        <x:f>MAX(U1329,0)</x:f>
        <x:v>429.03882730250876</x:v>
      </x:c>
      <x:c r="Z1329" s="9" t="n">
        <x:f>-MIN(U1329,0)</x:f>
        <x:v>0</x:v>
      </x:c>
    </x:row>
    <x:row r="1330" ht="23" customHeight="1">
      <x:c r="A1330" s="2" t="str">
        <x:v>4H-OBV-全期</x:v>
      </x:c>
      <x:c r="B1330" s="2" t="str">
        <x:v>4H</x:v>
      </x:c>
      <x:c r="C1330" s="2" t="str">
        <x:v>OBV</x:v>
      </x:c>
      <x:c r="D1330" s="2" t="str">
        <x:v>全期</x:v>
      </x:c>
      <x:c r="E1330" s="2" t="n">
        <x:v>123</x:v>
      </x:c>
      <x:c r="F1330" s="2" t="str">
        <x:v>空</x:v>
      </x:c>
      <x:c r="G1330" s="11" t="n">
        <x:v>45207.50000000001</x:v>
      </x:c>
      <x:c r="H1330" s="11" t="n">
        <x:v>45207.666666666664</x:v>
      </x:c>
      <x:c r="I1330" s="11" t="n">
        <x:v>45209.333321759266</x:v>
      </x:c>
      <x:c r="J1330" s="9" t="n">
        <x:v>27892.4</x:v>
      </x:c>
      <x:c r="K1330" s="9" t="n">
        <x:v>27578.3</x:v>
      </x:c>
      <x:c r="L1330" s="9" t="n">
        <x:v>27886.82152</x:v>
      </x:c>
      <x:c r="M1330" s="9" t="n">
        <x:v>27583.81566</x:v>
      </x:c>
      <x:c r="N1330" s="10" t="n">
        <x:f>IF(F1330="多",1,-1)*(K1330/J1330-1)</x:f>
        <x:v>0.011261132064648516</x:v>
      </x:c>
      <x:c r="O1330" s="10" t="n">
        <x:f>IF(F1330="多",1,-1)*(M1330/L1330-1)</x:f>
        <x:v>0.010865557402541914</x:v>
      </x:c>
      <x:c r="P1330" s="10" t="n">
        <x:v>0.0009945672212987291</x:v>
      </x:c>
      <x:c r="Q1330" s="10" t="n">
        <x:v>-0.00021345749456333317</x:v>
      </x:c>
      <x:c r="R1330" s="10" t="n">
        <x:f>O1330-P1330-Q1330</x:f>
        <x:v>0.010084447675806518</x:v>
      </x:c>
      <x:c r="S1330" s="9" t="n">
        <x:f>V1329</x:f>
        <x:v>16965.995277105878</x:v>
      </x:c>
      <x:c r="T1330" s="9" t="n">
        <x:f>S1330/(1+'回测计划'!$B$33)</x:f>
        <x:v>16957.516518846456</x:v>
      </x:c>
      <x:c r="U1330" s="9" t="n">
        <x:f>T1330*R1330</x:f>
        <x:v>171.0071880459318</x:v>
      </x:c>
      <x:c r="V1330" s="9" t="n">
        <x:f>S1330+U1330</x:f>
        <x:v>17137.00246515181</x:v>
      </x:c>
      <x:c r="W1330" s="2" t="n">
        <x:f>IF(N1330&gt;0,1,0)</x:f>
        <x:v>1</x:v>
      </x:c>
      <x:c r="X1330" s="2" t="n">
        <x:f>IF(U1330&gt;0,1,0)</x:f>
        <x:v>1</x:v>
      </x:c>
      <x:c r="Y1330" s="9" t="n">
        <x:f>MAX(U1330,0)</x:f>
        <x:v>171.0071880459318</x:v>
      </x:c>
      <x:c r="Z1330" s="9" t="n">
        <x:f>-MIN(U1330,0)</x:f>
        <x:v>0</x:v>
      </x:c>
    </x:row>
    <x:row r="1331" ht="23" customHeight="1">
      <x:c r="A1331" s="2" t="str">
        <x:v>4H-OBV-全期</x:v>
      </x:c>
      <x:c r="B1331" s="2" t="str">
        <x:v>4H</x:v>
      </x:c>
      <x:c r="C1331" s="2" t="str">
        <x:v>OBV</x:v>
      </x:c>
      <x:c r="D1331" s="2" t="str">
        <x:v>全期</x:v>
      </x:c>
      <x:c r="E1331" s="2" t="n">
        <x:v>124</x:v>
      </x:c>
      <x:c r="F1331" s="2" t="str">
        <x:v>多</x:v>
      </x:c>
      <x:c r="G1331" s="11" t="n">
        <x:v>45210.50000000001</x:v>
      </x:c>
      <x:c r="H1331" s="11" t="n">
        <x:v>45210.666666666664</x:v>
      </x:c>
      <x:c r="I1331" s="11" t="n">
        <x:v>45212.333321759266</x:v>
      </x:c>
      <x:c r="J1331" s="9" t="n">
        <x:v>27012.7</x:v>
      </x:c>
      <x:c r="K1331" s="9" t="n">
        <x:v>26744</x:v>
      </x:c>
      <x:c r="L1331" s="9" t="n">
        <x:v>27018.10254</x:v>
      </x:c>
      <x:c r="M1331" s="9" t="n">
        <x:v>26738.6512</x:v>
      </x:c>
      <x:c r="N1331" s="10" t="n">
        <x:f>IF(F1331="多",1,-1)*(K1331/J1331-1)</x:f>
        <x:v>-0.009947172996405462</x:v>
      </x:c>
      <x:c r="O1331" s="10" t="n">
        <x:f>IF(F1331="多",1,-1)*(M1331/L1331-1)</x:f>
        <x:v>-0.010343114938818343</x:v>
      </x:c>
      <x:c r="P1331" s="10" t="n">
        <x:v>0.0009948284425305908</x:v>
      </x:c>
      <x:c r="Q1331" s="10" t="n">
        <x:v>0.0002605203650619726</x:v>
      </x:c>
      <x:c r="R1331" s="10" t="n">
        <x:f>O1331-P1331-Q1331</x:f>
        <x:v>-0.011598463746410907</x:v>
      </x:c>
      <x:c r="S1331" s="9" t="n">
        <x:f>V1330</x:f>
        <x:v>17137.00246515181</x:v>
      </x:c>
      <x:c r="T1331" s="9" t="n">
        <x:f>S1331/(1+'回测计划'!$B$33)</x:f>
        <x:v>17128.438246028796</x:v>
      </x:c>
      <x:c r="U1331" s="9" t="n">
        <x:f>T1331*R1331</x:f>
        <x:v>-198.66357002920302</x:v>
      </x:c>
      <x:c r="V1331" s="9" t="n">
        <x:f>S1331+U1331</x:f>
        <x:v>16938.338895122608</x:v>
      </x:c>
      <x:c r="W1331" s="2" t="n">
        <x:f>IF(N1331&gt;0,1,0)</x:f>
        <x:v>0</x:v>
      </x:c>
      <x:c r="X1331" s="2" t="n">
        <x:f>IF(U1331&gt;0,1,0)</x:f>
        <x:v>0</x:v>
      </x:c>
      <x:c r="Y1331" s="9" t="n">
        <x:f>MAX(U1331,0)</x:f>
        <x:v>0</x:v>
      </x:c>
      <x:c r="Z1331" s="9" t="n">
        <x:f>-MIN(U1331,0)</x:f>
        <x:v>198.66357002920302</x:v>
      </x:c>
    </x:row>
    <x:row r="1332" ht="23" customHeight="1">
      <x:c r="A1332" s="2" t="str">
        <x:v>4H-OBV-全期</x:v>
      </x:c>
      <x:c r="B1332" s="2" t="str">
        <x:v>4H</x:v>
      </x:c>
      <x:c r="C1332" s="2" t="str">
        <x:v>OBV</x:v>
      </x:c>
      <x:c r="D1332" s="2" t="str">
        <x:v>全期</x:v>
      </x:c>
      <x:c r="E1332" s="2" t="n">
        <x:v>125</x:v>
      </x:c>
      <x:c r="F1332" s="2" t="str">
        <x:v>多</x:v>
      </x:c>
      <x:c r="G1332" s="11" t="n">
        <x:v>45230.666666666664</x:v>
      </x:c>
      <x:c r="H1332" s="11" t="n">
        <x:v>45230.833333333336</x:v>
      </x:c>
      <x:c r="I1332" s="11" t="n">
        <x:v>45232.49998842592</x:v>
      </x:c>
      <x:c r="J1332" s="9" t="n">
        <x:v>34504.1</x:v>
      </x:c>
      <x:c r="K1332" s="9" t="n">
        <x:v>35578</x:v>
      </x:c>
      <x:c r="L1332" s="9" t="n">
        <x:v>34511.00082</x:v>
      </x:c>
      <x:c r="M1332" s="9" t="n">
        <x:v>35570.8844</x:v>
      </x:c>
      <x:c r="N1332" s="10" t="n">
        <x:f>IF(F1332="多",1,-1)*(K1332/J1332-1)</x:f>
        <x:v>0.031123837456997983</x:v>
      </x:c>
      <x:c r="O1332" s="10" t="n">
        <x:f>IF(F1332="多",1,-1)*(M1332/L1332-1)</x:f>
        <x:v>0.03071147039542743</x:v>
      </x:c>
      <x:c r="P1332" s="10" t="n">
        <x:v>0.0010153557351977138</x:v>
      </x:c>
      <x:c r="Q1332" s="10" t="n">
        <x:v>0.0005016839329078877</x:v>
      </x:c>
      <x:c r="R1332" s="10" t="n">
        <x:f>O1332-P1332-Q1332</x:f>
        <x:v>0.029194430727321828</x:v>
      </x:c>
      <x:c r="S1332" s="9" t="n">
        <x:f>V1331</x:f>
        <x:v>16938.338895122608</x:v>
      </x:c>
      <x:c r="T1332" s="9" t="n">
        <x:f>S1332/(1+'回测计划'!$B$33)</x:f>
        <x:v>16929.873958143537</x:v>
      </x:c>
      <x:c r="U1332" s="9" t="n">
        <x:f>T1332*R1332</x:f>
        <x:v>494.2580324933113</x:v>
      </x:c>
      <x:c r="V1332" s="9" t="n">
        <x:f>S1332+U1332</x:f>
        <x:v>17432.59692761592</x:v>
      </x:c>
      <x:c r="W1332" s="2" t="n">
        <x:f>IF(N1332&gt;0,1,0)</x:f>
        <x:v>1</x:v>
      </x:c>
      <x:c r="X1332" s="2" t="n">
        <x:f>IF(U1332&gt;0,1,0)</x:f>
        <x:v>1</x:v>
      </x:c>
      <x:c r="Y1332" s="9" t="n">
        <x:f>MAX(U1332,0)</x:f>
        <x:v>494.2580324933113</x:v>
      </x:c>
      <x:c r="Z1332" s="9" t="n">
        <x:f>-MIN(U1332,0)</x:f>
        <x:v>0</x:v>
      </x:c>
    </x:row>
    <x:row r="1333" ht="23" customHeight="1">
      <x:c r="A1333" s="2" t="str">
        <x:v>4H-OBV-全期</x:v>
      </x:c>
      <x:c r="B1333" s="2" t="str">
        <x:v>4H</x:v>
      </x:c>
      <x:c r="C1333" s="2" t="str">
        <x:v>OBV</x:v>
      </x:c>
      <x:c r="D1333" s="2" t="str">
        <x:v>全期</x:v>
      </x:c>
      <x:c r="E1333" s="2" t="n">
        <x:v>126</x:v>
      </x:c>
      <x:c r="F1333" s="2" t="str">
        <x:v>空</x:v>
      </x:c>
      <x:c r="G1333" s="11" t="n">
        <x:v>45232.50000000001</x:v>
      </x:c>
      <x:c r="H1333" s="11" t="n">
        <x:v>45232.666666666664</x:v>
      </x:c>
      <x:c r="I1333" s="11" t="n">
        <x:v>45234.333321759266</x:v>
      </x:c>
      <x:c r="J1333" s="9" t="n">
        <x:v>35280.6</x:v>
      </x:c>
      <x:c r="K1333" s="9" t="n">
        <x:v>34700.4</x:v>
      </x:c>
      <x:c r="L1333" s="9" t="n">
        <x:v>35273.54388</x:v>
      </x:c>
      <x:c r="M1333" s="9" t="n">
        <x:v>34707.34008</x:v>
      </x:c>
      <x:c r="N1333" s="10" t="n">
        <x:f>IF(F1333="多",1,-1)*(K1333/J1333-1)</x:f>
        <x:v>0.01644529854934429</x:v>
      </x:c>
      <x:c r="O1333" s="10" t="n">
        <x:f>IF(F1333="多",1,-1)*(M1333/L1333-1)</x:f>
        <x:v>0.016051797968647863</x:v>
      </x:c>
      <x:c r="P1333" s="10" t="n">
        <x:v>0.0009919741010156761</x:v>
      </x:c>
      <x:c r="Q1333" s="10" t="n">
        <x:v>-0.00039352477980991436</x:v>
      </x:c>
      <x:c r="R1333" s="10" t="n">
        <x:f>O1333-P1333-Q1333</x:f>
        <x:v>0.0154533486474421</x:v>
      </x:c>
      <x:c r="S1333" s="9" t="n">
        <x:f>V1332</x:f>
        <x:v>17432.59692761592</x:v>
      </x:c>
      <x:c r="T1333" s="9" t="n">
        <x:f>S1333/(1+'回测计划'!$B$33)</x:f>
        <x:v>17423.884985123357</x:v>
      </x:c>
      <x:c r="U1333" s="9" t="n">
        <x:f>T1333*R1333</x:f>
        <x:v>269.2573694680427</x:v>
      </x:c>
      <x:c r="V1333" s="9" t="n">
        <x:f>S1333+U1333</x:f>
        <x:v>17701.854297083963</x:v>
      </x:c>
      <x:c r="W1333" s="2" t="n">
        <x:f>IF(N1333&gt;0,1,0)</x:f>
        <x:v>1</x:v>
      </x:c>
      <x:c r="X1333" s="2" t="n">
        <x:f>IF(U1333&gt;0,1,0)</x:f>
        <x:v>1</x:v>
      </x:c>
      <x:c r="Y1333" s="9" t="n">
        <x:f>MAX(U1333,0)</x:f>
        <x:v>269.2573694680427</x:v>
      </x:c>
      <x:c r="Z1333" s="9" t="n">
        <x:f>-MIN(U1333,0)</x:f>
        <x:v>0</x:v>
      </x:c>
    </x:row>
    <x:row r="1334" ht="23" customHeight="1">
      <x:c r="A1334" s="2" t="str">
        <x:v>4H-OBV-全期</x:v>
      </x:c>
      <x:c r="B1334" s="2" t="str">
        <x:v>4H</x:v>
      </x:c>
      <x:c r="C1334" s="2" t="str">
        <x:v>OBV</x:v>
      </x:c>
      <x:c r="D1334" s="2" t="str">
        <x:v>全期</x:v>
      </x:c>
      <x:c r="E1334" s="2" t="n">
        <x:v>127</x:v>
      </x:c>
      <x:c r="F1334" s="2" t="str">
        <x:v>空</x:v>
      </x:c>
      <x:c r="G1334" s="11" t="n">
        <x:v>45238.166666666664</x:v>
      </x:c>
      <x:c r="H1334" s="11" t="n">
        <x:v>45238.333333333336</x:v>
      </x:c>
      <x:c r="I1334" s="11" t="n">
        <x:v>45239.99998842592</x:v>
      </x:c>
      <x:c r="J1334" s="9" t="n">
        <x:v>35406.5</x:v>
      </x:c>
      <x:c r="K1334" s="9" t="n">
        <x:v>37141.5</x:v>
      </x:c>
      <x:c r="L1334" s="9" t="n">
        <x:v>35399.4187</x:v>
      </x:c>
      <x:c r="M1334" s="9" t="n">
        <x:v>37148.9283</x:v>
      </x:c>
      <x:c r="N1334" s="10" t="n">
        <x:f>IF(F1334="多",1,-1)*(K1334/J1334-1)</x:f>
        <x:v>-0.0490023018372332</x:v>
      </x:c>
      <x:c r="O1334" s="10" t="n">
        <x:f>IF(F1334="多",1,-1)*(M1334/L1334-1)</x:f>
        <x:v>-0.04942198669493969</x:v>
      </x:c>
      <x:c r="P1334" s="10" t="n">
        <x:v>0.00102471099334747</x:v>
      </x:c>
      <x:c r="Q1334" s="10" t="n">
        <x:v>-0.0004029821668053169</x:v>
      </x:c>
      <x:c r="R1334" s="10" t="n">
        <x:f>O1334-P1334-Q1334</x:f>
        <x:v>-0.050043715521481846</x:v>
      </x:c>
      <x:c r="S1334" s="9" t="n">
        <x:f>V1333</x:f>
        <x:v>17701.854297083963</x:v>
      </x:c>
      <x:c r="T1334" s="9" t="n">
        <x:f>S1334/(1+'回测计划'!$B$33)</x:f>
        <x:v>17693.00779318737</x:v>
      </x:c>
      <x:c r="U1334" s="9" t="n">
        <x:f>T1334*R1334</x:f>
        <x:v>-885.4238487216301</x:v>
      </x:c>
      <x:c r="V1334" s="9" t="n">
        <x:f>S1334+U1334</x:f>
        <x:v>16816.43044836233</x:v>
      </x:c>
      <x:c r="W1334" s="2" t="n">
        <x:f>IF(N1334&gt;0,1,0)</x:f>
        <x:v>0</x:v>
      </x:c>
      <x:c r="X1334" s="2" t="n">
        <x:f>IF(U1334&gt;0,1,0)</x:f>
        <x:v>0</x:v>
      </x:c>
      <x:c r="Y1334" s="9" t="n">
        <x:f>MAX(U1334,0)</x:f>
        <x:v>0</x:v>
      </x:c>
      <x:c r="Z1334" s="9" t="n">
        <x:f>-MIN(U1334,0)</x:f>
        <x:v>885.4238487216301</x:v>
      </x:c>
    </x:row>
    <x:row r="1335" ht="23" customHeight="1">
      <x:c r="A1335" s="2" t="str">
        <x:v>4H-OBV-全期</x:v>
      </x:c>
      <x:c r="B1335" s="2" t="str">
        <x:v>4H</x:v>
      </x:c>
      <x:c r="C1335" s="2" t="str">
        <x:v>OBV</x:v>
      </x:c>
      <x:c r="D1335" s="2" t="str">
        <x:v>全期</x:v>
      </x:c>
      <x:c r="E1335" s="2" t="n">
        <x:v>128</x:v>
      </x:c>
      <x:c r="F1335" s="2" t="str">
        <x:v>空</x:v>
      </x:c>
      <x:c r="G1335" s="11" t="n">
        <x:v>45240.00000000001</x:v>
      </x:c>
      <x:c r="H1335" s="11" t="n">
        <x:v>45240.166666666664</x:v>
      </x:c>
      <x:c r="I1335" s="11" t="n">
        <x:v>45241.833321759266</x:v>
      </x:c>
      <x:c r="J1335" s="9" t="n">
        <x:v>36399.4</x:v>
      </x:c>
      <x:c r="K1335" s="9" t="n">
        <x:v>37014.1</x:v>
      </x:c>
      <x:c r="L1335" s="9" t="n">
        <x:v>36392.12012</x:v>
      </x:c>
      <x:c r="M1335" s="9" t="n">
        <x:v>37021.502819999994</x:v>
      </x:c>
      <x:c r="N1335" s="10" t="n">
        <x:f>IF(F1335="多",1,-1)*(K1335/J1335-1)</x:f>
        <x:v>-0.01688764100507134</x:v>
      </x:c>
      <x:c r="O1335" s="10" t="n">
        <x:f>IF(F1335="多",1,-1)*(M1335/L1335-1)</x:f>
        <x:v>-0.017294477428758226</x:v>
      </x:c>
      <x:c r="P1335" s="10" t="n">
        <x:v>0.0010086472387143793</x:v>
      </x:c>
      <x:c r="Q1335" s="10" t="n">
        <x:v>-0.0005914508925876196</x:v>
      </x:c>
      <x:c r="R1335" s="10" t="n">
        <x:f>O1335-P1335-Q1335</x:f>
        <x:v>-0.017711673774884987</x:v>
      </x:c>
      <x:c r="S1335" s="9" t="n">
        <x:f>V1334</x:f>
        <x:v>16816.43044836233</x:v>
      </x:c>
      <x:c r="T1335" s="9" t="n">
        <x:f>S1335/(1+'回测计划'!$B$33)</x:f>
        <x:v>16808.02643514476</x:v>
      </x:c>
      <x:c r="U1335" s="9" t="n">
        <x:f>T1335*R1335</x:f>
        <x:v>-297.698281018927</x:v>
      </x:c>
      <x:c r="V1335" s="9" t="n">
        <x:f>S1335+U1335</x:f>
        <x:v>16518.732167343405</x:v>
      </x:c>
      <x:c r="W1335" s="2" t="n">
        <x:f>IF(N1335&gt;0,1,0)</x:f>
        <x:v>0</x:v>
      </x:c>
      <x:c r="X1335" s="2" t="n">
        <x:f>IF(U1335&gt;0,1,0)</x:f>
        <x:v>0</x:v>
      </x:c>
      <x:c r="Y1335" s="9" t="n">
        <x:f>MAX(U1335,0)</x:f>
        <x:v>0</x:v>
      </x:c>
      <x:c r="Z1335" s="9" t="n">
        <x:f>-MIN(U1335,0)</x:f>
        <x:v>297.698281018927</x:v>
      </x:c>
    </x:row>
    <x:row r="1336" ht="23" customHeight="1">
      <x:c r="A1336" s="2" t="str">
        <x:v>4H-OBV-全期</x:v>
      </x:c>
      <x:c r="B1336" s="2" t="str">
        <x:v>4H</x:v>
      </x:c>
      <x:c r="C1336" s="2" t="str">
        <x:v>OBV</x:v>
      </x:c>
      <x:c r="D1336" s="2" t="str">
        <x:v>全期</x:v>
      </x:c>
      <x:c r="E1336" s="2" t="n">
        <x:v>129</x:v>
      </x:c>
      <x:c r="F1336" s="2" t="str">
        <x:v>空</x:v>
      </x:c>
      <x:c r="G1336" s="11" t="n">
        <x:v>45259.166666666664</x:v>
      </x:c>
      <x:c r="H1336" s="11" t="n">
        <x:v>45259.333333333336</x:v>
      </x:c>
      <x:c r="I1336" s="11" t="n">
        <x:v>45260.99998842592</x:v>
      </x:c>
      <x:c r="J1336" s="9" t="n">
        <x:v>37812</x:v>
      </x:c>
      <x:c r="K1336" s="9" t="n">
        <x:v>37614</x:v>
      </x:c>
      <x:c r="L1336" s="9" t="n">
        <x:v>37804.4376</x:v>
      </x:c>
      <x:c r="M1336" s="9" t="n">
        <x:v>37621.5228</x:v>
      </x:c>
      <x:c r="N1336" s="10" t="n">
        <x:f>IF(F1336="多",1,-1)*(K1336/J1336-1)</x:f>
        <x:v>0.005236432878451325</x:v>
      </x:c>
      <x:c r="O1336" s="10" t="n">
        <x:f>IF(F1336="多",1,-1)*(M1336/L1336-1)</x:f>
        <x:v>0.00483844785459786</x:v>
      </x:c>
      <x:c r="P1336" s="10" t="n">
        <x:v>0.0009975807760727012</x:v>
      </x:c>
      <x:c r="Q1336" s="10" t="n">
        <x:v>-0.0005008648860374933</x:v>
      </x:c>
      <x:c r="R1336" s="10" t="n">
        <x:f>O1336-P1336-Q1336</x:f>
        <x:v>0.0043417319645626526</x:v>
      </x:c>
      <x:c r="S1336" s="9" t="n">
        <x:f>V1335</x:f>
        <x:v>16518.732167343405</x:v>
      </x:c>
      <x:c r="T1336" s="9" t="n">
        <x:f>S1336/(1+'回测计划'!$B$33)</x:f>
        <x:v>16510.47692887897</x:v>
      </x:c>
      <x:c r="U1336" s="9" t="n">
        <x:f>T1336*R1336</x:f>
        <x:v>71.68406543228804</x:v>
      </x:c>
      <x:c r="V1336" s="9" t="n">
        <x:f>S1336+U1336</x:f>
        <x:v>16590.416232775693</x:v>
      </x:c>
      <x:c r="W1336" s="2" t="n">
        <x:f>IF(N1336&gt;0,1,0)</x:f>
        <x:v>1</x:v>
      </x:c>
      <x:c r="X1336" s="2" t="n">
        <x:f>IF(U1336&gt;0,1,0)</x:f>
        <x:v>1</x:v>
      </x:c>
      <x:c r="Y1336" s="9" t="n">
        <x:f>MAX(U1336,0)</x:f>
        <x:v>71.68406543228804</x:v>
      </x:c>
      <x:c r="Z1336" s="9" t="n">
        <x:f>-MIN(U1336,0)</x:f>
        <x:v>0</x:v>
      </x:c>
    </x:row>
    <x:row r="1337" ht="23" customHeight="1">
      <x:c r="A1337" s="2" t="str">
        <x:v>4H-OBV-全期</x:v>
      </x:c>
      <x:c r="B1337" s="2" t="str">
        <x:v>4H</x:v>
      </x:c>
      <x:c r="C1337" s="2" t="str">
        <x:v>OBV</x:v>
      </x:c>
      <x:c r="D1337" s="2" t="str">
        <x:v>全期</x:v>
      </x:c>
      <x:c r="E1337" s="2" t="n">
        <x:v>130</x:v>
      </x:c>
      <x:c r="F1337" s="2" t="str">
        <x:v>空</x:v>
      </x:c>
      <x:c r="G1337" s="11" t="n">
        <x:v>45281.00000000001</x:v>
      </x:c>
      <x:c r="H1337" s="11" t="n">
        <x:v>45281.166666666664</x:v>
      </x:c>
      <x:c r="I1337" s="11" t="n">
        <x:v>45282.833321759266</x:v>
      </x:c>
      <x:c r="J1337" s="9" t="n">
        <x:v>43760.1</x:v>
      </x:c>
      <x:c r="K1337" s="9" t="n">
        <x:v>43783</x:v>
      </x:c>
      <x:c r="L1337" s="9" t="n">
        <x:v>43751.34798</x:v>
      </x:c>
      <x:c r="M1337" s="9" t="n">
        <x:v>43791.7566</x:v>
      </x:c>
      <x:c r="N1337" s="10" t="n">
        <x:f>IF(F1337="多",1,-1)*(K1337/J1337-1)</x:f>
        <x:v>-0.0005233077620938609</x:v>
      </x:c>
      <x:c r="O1337" s="10" t="n">
        <x:f>IF(F1337="多",1,-1)*(M1337/L1337-1)</x:f>
        <x:v>-0.0009235971430747725</x:v>
      </x:c>
      <x:c r="P1337" s="10" t="n">
        <x:v>0.0010004617985715375</x:v>
      </x:c>
      <x:c r="Q1337" s="10" t="n">
        <x:v>-0.001457941949116712</x:v>
      </x:c>
      <x:c r="R1337" s="10" t="n">
        <x:f>O1337-P1337-Q1337</x:f>
        <x:v>-0.00046611699252959793</x:v>
      </x:c>
      <x:c r="S1337" s="9" t="n">
        <x:f>V1336</x:f>
        <x:v>16590.416232775693</x:v>
      </x:c>
      <x:c r="T1337" s="9" t="n">
        <x:f>S1337/(1+'回测计划'!$B$33)</x:f>
        <x:v>16582.1251701906</x:v>
      </x:c>
      <x:c r="U1337" s="9" t="n">
        <x:f>T1337*R1337</x:f>
        <x:v>-7.72921031407859</x:v>
      </x:c>
      <x:c r="V1337" s="9" t="n">
        <x:f>S1337+U1337</x:f>
        <x:v>16582.687022461614</x:v>
      </x:c>
      <x:c r="W1337" s="2" t="n">
        <x:f>IF(N1337&gt;0,1,0)</x:f>
        <x:v>0</x:v>
      </x:c>
      <x:c r="X1337" s="2" t="n">
        <x:f>IF(U1337&gt;0,1,0)</x:f>
        <x:v>0</x:v>
      </x:c>
      <x:c r="Y1337" s="9" t="n">
        <x:f>MAX(U1337,0)</x:f>
        <x:v>0</x:v>
      </x:c>
      <x:c r="Z1337" s="9" t="n">
        <x:f>-MIN(U1337,0)</x:f>
        <x:v>7.72921031407859</x:v>
      </x:c>
    </x:row>
    <x:row r="1338" ht="23" customHeight="1">
      <x:c r="A1338" s="2" t="str">
        <x:v>4H-OBV-全期</x:v>
      </x:c>
      <x:c r="B1338" s="2" t="str">
        <x:v>4H</x:v>
      </x:c>
      <x:c r="C1338" s="2" t="str">
        <x:v>OBV</x:v>
      </x:c>
      <x:c r="D1338" s="2" t="str">
        <x:v>全期</x:v>
      </x:c>
      <x:c r="E1338" s="2" t="n">
        <x:v>131</x:v>
      </x:c>
      <x:c r="F1338" s="2" t="str">
        <x:v>空</x:v>
      </x:c>
      <x:c r="G1338" s="11" t="n">
        <x:v>45293.666666666664</x:v>
      </x:c>
      <x:c r="H1338" s="11" t="n">
        <x:v>45293.833333333336</x:v>
      </x:c>
      <x:c r="I1338" s="11" t="n">
        <x:v>45295.49998842592</x:v>
      </x:c>
      <x:c r="J1338" s="9" t="n">
        <x:v>45486.8</x:v>
      </x:c>
      <x:c r="K1338" s="9" t="n">
        <x:v>43119.6</x:v>
      </x:c>
      <x:c r="L1338" s="9" t="n">
        <x:v>45477.70264</x:v>
      </x:c>
      <x:c r="M1338" s="9" t="n">
        <x:v>43128.22392</x:v>
      </x:c>
      <x:c r="N1338" s="10" t="n">
        <x:f>IF(F1338="多",1,-1)*(K1338/J1338-1)</x:f>
        <x:v>0.052041471371914616</x:v>
      </x:c>
      <x:c r="O1338" s="10" t="n">
        <x:f>IF(F1338="多",1,-1)*(M1338/L1338-1)</x:f>
        <x:v>0.05166221210861077</x:v>
      </x:c>
      <x:c r="P1338" s="10" t="n">
        <x:v>0.0009741688939456947</x:v>
      </x:c>
      <x:c r="Q1338" s="10" t="n">
        <x:v>-0.0011017254112200864</x:v>
      </x:c>
      <x:c r="R1338" s="10" t="n">
        <x:f>O1338-P1338-Q1338</x:f>
        <x:v>0.05178976862588516</x:v>
      </x:c>
      <x:c r="S1338" s="9" t="n">
        <x:f>V1337</x:f>
        <x:v>16582.687022461614</x:v>
      </x:c>
      <x:c r="T1338" s="9" t="n">
        <x:f>S1338/(1+'回测计划'!$B$33)</x:f>
        <x:v>16574.39982255034</x:v>
      </x:c>
      <x:c r="U1338" s="9" t="n">
        <x:f>T1338*R1338</x:f>
        <x:v>858.3843319227941</x:v>
      </x:c>
      <x:c r="V1338" s="9" t="n">
        <x:f>S1338+U1338</x:f>
        <x:v>17441.071354384407</x:v>
      </x:c>
      <x:c r="W1338" s="2" t="n">
        <x:f>IF(N1338&gt;0,1,0)</x:f>
        <x:v>1</x:v>
      </x:c>
      <x:c r="X1338" s="2" t="n">
        <x:f>IF(U1338&gt;0,1,0)</x:f>
        <x:v>1</x:v>
      </x:c>
      <x:c r="Y1338" s="9" t="n">
        <x:f>MAX(U1338,0)</x:f>
        <x:v>858.3843319227941</x:v>
      </x:c>
      <x:c r="Z1338" s="9" t="n">
        <x:f>-MIN(U1338,0)</x:f>
        <x:v>0</x:v>
      </x:c>
    </x:row>
    <x:row r="1339" ht="23" customHeight="1">
      <x:c r="A1339" s="2" t="str">
        <x:v>4H-OBV-全期</x:v>
      </x:c>
      <x:c r="B1339" s="2" t="str">
        <x:v>4H</x:v>
      </x:c>
      <x:c r="C1339" s="2" t="str">
        <x:v>OBV</x:v>
      </x:c>
      <x:c r="D1339" s="2" t="str">
        <x:v>全期</x:v>
      </x:c>
      <x:c r="E1339" s="2" t="n">
        <x:v>132</x:v>
      </x:c>
      <x:c r="F1339" s="2" t="str">
        <x:v>空</x:v>
      </x:c>
      <x:c r="G1339" s="11" t="n">
        <x:v>45300.166666666664</x:v>
      </x:c>
      <x:c r="H1339" s="11" t="n">
        <x:v>45300.333333333336</x:v>
      </x:c>
      <x:c r="I1339" s="11" t="n">
        <x:v>45301.99998842592</x:v>
      </x:c>
      <x:c r="J1339" s="9" t="n">
        <x:v>46972.6</x:v>
      </x:c>
      <x:c r="K1339" s="9" t="n">
        <x:v>45569</x:v>
      </x:c>
      <x:c r="L1339" s="9" t="n">
        <x:v>46963.20548</x:v>
      </x:c>
      <x:c r="M1339" s="9" t="n">
        <x:v>45578.1138</x:v>
      </x:c>
      <x:c r="N1339" s="10" t="n">
        <x:f>IF(F1339="多",1,-1)*(K1339/J1339-1)</x:f>
        <x:v>0.029881249920166164</x:v>
      </x:c>
      <x:c r="O1339" s="10" t="n">
        <x:f>IF(F1339="多",1,-1)*(M1339/L1339-1)</x:f>
        <x:v>0.029493124795109238</x:v>
      </x:c>
      <x:c r="P1339" s="10" t="n">
        <x:v>0.0009852534376024453</x:v>
      </x:c>
      <x:c r="Q1339" s="10" t="n">
        <x:v>-0.0004952050102417799</x:v>
      </x:c>
      <x:c r="R1339" s="10" t="n">
        <x:f>O1339-P1339-Q1339</x:f>
        <x:v>0.02900307636774857</x:v>
      </x:c>
      <x:c r="S1339" s="9" t="n">
        <x:f>V1338</x:f>
        <x:v>17441.071354384407</x:v>
      </x:c>
      <x:c r="T1339" s="9" t="n">
        <x:f>S1339/(1+'回测计划'!$B$33)</x:f>
        <x:v>17432.35517679601</x:v>
      </x:c>
      <x:c r="U1339" s="9" t="n">
        <x:f>T1339*R1339</x:f>
        <x:v>505.5919284623318</x:v>
      </x:c>
      <x:c r="V1339" s="9" t="n">
        <x:f>S1339+U1339</x:f>
        <x:v>17946.663282846737</x:v>
      </x:c>
      <x:c r="W1339" s="2" t="n">
        <x:f>IF(N1339&gt;0,1,0)</x:f>
        <x:v>1</x:v>
      </x:c>
      <x:c r="X1339" s="2" t="n">
        <x:f>IF(U1339&gt;0,1,0)</x:f>
        <x:v>1</x:v>
      </x:c>
      <x:c r="Y1339" s="9" t="n">
        <x:f>MAX(U1339,0)</x:f>
        <x:v>505.5919284623318</x:v>
      </x:c>
      <x:c r="Z1339" s="9" t="n">
        <x:f>-MIN(U1339,0)</x:f>
        <x:v>0</x:v>
      </x:c>
    </x:row>
    <x:row r="1340" ht="23" customHeight="1">
      <x:c r="A1340" s="2" t="str">
        <x:v>4H-OBV-全期</x:v>
      </x:c>
      <x:c r="B1340" s="2" t="str">
        <x:v>4H</x:v>
      </x:c>
      <x:c r="C1340" s="2" t="str">
        <x:v>OBV</x:v>
      </x:c>
      <x:c r="D1340" s="2" t="str">
        <x:v>全期</x:v>
      </x:c>
      <x:c r="E1340" s="2" t="n">
        <x:v>133</x:v>
      </x:c>
      <x:c r="F1340" s="2" t="str">
        <x:v>空</x:v>
      </x:c>
      <x:c r="G1340" s="11" t="n">
        <x:v>45318.166666666664</x:v>
      </x:c>
      <x:c r="H1340" s="11" t="n">
        <x:v>45318.333333333336</x:v>
      </x:c>
      <x:c r="I1340" s="11" t="n">
        <x:v>45319.99998842592</x:v>
      </x:c>
      <x:c r="J1340" s="9" t="n">
        <x:v>41806.4</x:v>
      </x:c>
      <x:c r="K1340" s="9" t="n">
        <x:v>42244.5</x:v>
      </x:c>
      <x:c r="L1340" s="9" t="n">
        <x:v>41798.038720000004</x:v>
      </x:c>
      <x:c r="M1340" s="9" t="n">
        <x:v>42252.948899999996</x:v>
      </x:c>
      <x:c r="N1340" s="10" t="n">
        <x:f>IF(F1340="多",1,-1)*(K1340/J1340-1)</x:f>
        <x:v>-0.010479256764514444</x:v>
      </x:c>
      <x:c r="O1340" s="10" t="n">
        <x:f>IF(F1340="多",1,-1)*(M1340/L1340-1)</x:f>
        <x:v>-0.010883529321731533</x:v>
      </x:c>
      <x:c r="P1340" s="10" t="n">
        <x:v>0.0010054417646608658</x:v>
      </x:c>
      <x:c r="Q1340" s="10" t="n">
        <x:v>-0.00033138604403883077</x:v>
      </x:c>
      <x:c r="R1340" s="10" t="n">
        <x:f>O1340-P1340-Q1340</x:f>
        <x:v>-0.011557585042353567</x:v>
      </x:c>
      <x:c r="S1340" s="9" t="n">
        <x:f>V1339</x:f>
        <x:v>17946.663282846737</x:v>
      </x:c>
      <x:c r="T1340" s="9" t="n">
        <x:f>S1340/(1+'回测计划'!$B$33)</x:f>
        <x:v>17937.694435628924</x:v>
      </x:c>
      <x:c r="U1340" s="9" t="n">
        <x:f>T1340*R1340</x:f>
        <x:v>-207.31642890353368</x:v>
      </x:c>
      <x:c r="V1340" s="9" t="n">
        <x:f>S1340+U1340</x:f>
        <x:v>17739.346853943203</x:v>
      </x:c>
      <x:c r="W1340" s="2" t="n">
        <x:f>IF(N1340&gt;0,1,0)</x:f>
        <x:v>0</x:v>
      </x:c>
      <x:c r="X1340" s="2" t="n">
        <x:f>IF(U1340&gt;0,1,0)</x:f>
        <x:v>0</x:v>
      </x:c>
      <x:c r="Y1340" s="9" t="n">
        <x:f>MAX(U1340,0)</x:f>
        <x:v>0</x:v>
      </x:c>
      <x:c r="Z1340" s="9" t="n">
        <x:f>-MIN(U1340,0)</x:f>
        <x:v>207.31642890353368</x:v>
      </x:c>
    </x:row>
    <x:row r="1341" ht="23" customHeight="1">
      <x:c r="A1341" s="2" t="str">
        <x:v>4H-OBV-全期</x:v>
      </x:c>
      <x:c r="B1341" s="2" t="str">
        <x:v>4H</x:v>
      </x:c>
      <x:c r="C1341" s="2" t="str">
        <x:v>OBV</x:v>
      </x:c>
      <x:c r="D1341" s="2" t="str">
        <x:v>全期</x:v>
      </x:c>
      <x:c r="E1341" s="2" t="n">
        <x:v>134</x:v>
      </x:c>
      <x:c r="F1341" s="2" t="str">
        <x:v>空</x:v>
      </x:c>
      <x:c r="G1341" s="11" t="n">
        <x:v>45319.833333333336</x:v>
      </x:c>
      <x:c r="H1341" s="11" t="n">
        <x:v>45320.00000000001</x:v>
      </x:c>
      <x:c r="I1341" s="11" t="n">
        <x:v>45321.666655092595</x:v>
      </x:c>
      <x:c r="J1341" s="9" t="n">
        <x:v>42244.5</x:v>
      </x:c>
      <x:c r="K1341" s="9" t="n">
        <x:v>43346.6</x:v>
      </x:c>
      <x:c r="L1341" s="9" t="n">
        <x:v>42236.051100000004</x:v>
      </x:c>
      <x:c r="M1341" s="9" t="n">
        <x:v>43355.26932</x:v>
      </x:c>
      <x:c r="N1341" s="10" t="n">
        <x:f>IF(F1341="多",1,-1)*(K1341/J1341-1)</x:f>
        <x:v>-0.026088603250127296</x:v>
      </x:c>
      <x:c r="O1341" s="10" t="n">
        <x:f>IF(F1341="多",1,-1)*(M1341/L1341-1)</x:f>
        <x:v>-0.026499120794936104</x:v>
      </x:c>
      <x:c r="P1341" s="10" t="n">
        <x:v>0.0010132495603974682</x:v>
      </x:c>
      <x:c r="Q1341" s="10" t="n">
        <x:v>-0.0003939016065586411</x:v>
      </x:c>
      <x:c r="R1341" s="10" t="n">
        <x:f>O1341-P1341-Q1341</x:f>
        <x:v>-0.02711846874877493</x:v>
      </x:c>
      <x:c r="S1341" s="9" t="n">
        <x:f>V1340</x:f>
        <x:v>17739.346853943203</x:v>
      </x:c>
      <x:c r="T1341" s="9" t="n">
        <x:f>S1341/(1+'回测计划'!$B$33)</x:f>
        <x:v>17730.481613136635</x:v>
      </x:c>
      <x:c r="U1341" s="9" t="n">
        <x:f>T1341*R1341</x:f>
        <x:v>-480.82351152657435</x:v>
      </x:c>
      <x:c r="V1341" s="9" t="n">
        <x:f>S1341+U1341</x:f>
        <x:v>17258.52334241663</x:v>
      </x:c>
      <x:c r="W1341" s="2" t="n">
        <x:f>IF(N1341&gt;0,1,0)</x:f>
        <x:v>0</x:v>
      </x:c>
      <x:c r="X1341" s="2" t="n">
        <x:f>IF(U1341&gt;0,1,0)</x:f>
        <x:v>0</x:v>
      </x:c>
      <x:c r="Y1341" s="9" t="n">
        <x:f>MAX(U1341,0)</x:f>
        <x:v>0</x:v>
      </x:c>
      <x:c r="Z1341" s="9" t="n">
        <x:f>-MIN(U1341,0)</x:f>
        <x:v>480.82351152657435</x:v>
      </x:c>
    </x:row>
    <x:row r="1342" ht="23" customHeight="1">
      <x:c r="A1342" s="2" t="str">
        <x:v>4H-OBV-全期</x:v>
      </x:c>
      <x:c r="B1342" s="2" t="str">
        <x:v>4H</x:v>
      </x:c>
      <x:c r="C1342" s="2" t="str">
        <x:v>OBV</x:v>
      </x:c>
      <x:c r="D1342" s="2" t="str">
        <x:v>全期</x:v>
      </x:c>
      <x:c r="E1342" s="2" t="n">
        <x:v>135</x:v>
      </x:c>
      <x:c r="F1342" s="2" t="str">
        <x:v>空</x:v>
      </x:c>
      <x:c r="G1342" s="11" t="n">
        <x:v>45321.50000000001</x:v>
      </x:c>
      <x:c r="H1342" s="11" t="n">
        <x:v>45321.666666666664</x:v>
      </x:c>
      <x:c r="I1342" s="11" t="n">
        <x:v>45323.333321759266</x:v>
      </x:c>
      <x:c r="J1342" s="9" t="n">
        <x:v>43346.7</x:v>
      </x:c>
      <x:c r="K1342" s="9" t="n">
        <x:v>42560.5</x:v>
      </x:c>
      <x:c r="L1342" s="9" t="n">
        <x:v>43338.03066</x:v>
      </x:c>
      <x:c r="M1342" s="9" t="n">
        <x:v>42569.0121</x:v>
      </x:c>
      <x:c r="N1342" s="10" t="n">
        <x:f>IF(F1342="多",1,-1)*(K1342/J1342-1)</x:f>
        <x:v>0.018137482207411293</x:v>
      </x:c>
      <x:c r="O1342" s="10" t="n">
        <x:f>IF(F1342="多",1,-1)*(M1342/L1342-1)</x:f>
        <x:v>0.017744658635579946</x:v>
      </x:c>
      <x:c r="P1342" s="10" t="n">
        <x:v>0.0009911276706822101</x:v>
      </x:c>
      <x:c r="Q1342" s="10" t="n">
        <x:v>-0.0002721816530932583</x:v>
      </x:c>
      <x:c r="R1342" s="10" t="n">
        <x:f>O1342-P1342-Q1342</x:f>
        <x:v>0.017025712617990997</x:v>
      </x:c>
      <x:c r="S1342" s="9" t="n">
        <x:f>V1341</x:f>
        <x:v>17258.52334241663</x:v>
      </x:c>
      <x:c r="T1342" s="9" t="n">
        <x:f>S1342/(1+'回测计划'!$B$33)</x:f>
        <x:v>17249.89839322002</x:v>
      </x:c>
      <x:c r="U1342" s="9" t="n">
        <x:f>T1342*R1342</x:f>
        <x:v>293.6918127325087</x:v>
      </x:c>
      <x:c r="V1342" s="9" t="n">
        <x:f>S1342+U1342</x:f>
        <x:v>17552.215155149137</x:v>
      </x:c>
      <x:c r="W1342" s="2" t="n">
        <x:f>IF(N1342&gt;0,1,0)</x:f>
        <x:v>1</x:v>
      </x:c>
      <x:c r="X1342" s="2" t="n">
        <x:f>IF(U1342&gt;0,1,0)</x:f>
        <x:v>1</x:v>
      </x:c>
      <x:c r="Y1342" s="9" t="n">
        <x:f>MAX(U1342,0)</x:f>
        <x:v>293.6918127325087</x:v>
      </x:c>
      <x:c r="Z1342" s="9" t="n">
        <x:f>-MIN(U1342,0)</x:f>
        <x:v>0</x:v>
      </x:c>
    </x:row>
    <x:row r="1343" ht="23" customHeight="1">
      <x:c r="A1343" s="2" t="str">
        <x:v>4H-OBV-全期</x:v>
      </x:c>
      <x:c r="B1343" s="2" t="str">
        <x:v>4H</x:v>
      </x:c>
      <x:c r="C1343" s="2" t="str">
        <x:v>OBV</x:v>
      </x:c>
      <x:c r="D1343" s="2" t="str">
        <x:v>全期</x:v>
      </x:c>
      <x:c r="E1343" s="2" t="n">
        <x:v>136</x:v>
      </x:c>
      <x:c r="F1343" s="2" t="str">
        <x:v>空</x:v>
      </x:c>
      <x:c r="G1343" s="11" t="n">
        <x:v>45329.166666666664</x:v>
      </x:c>
      <x:c r="H1343" s="11" t="n">
        <x:v>45329.333333333336</x:v>
      </x:c>
      <x:c r="I1343" s="11" t="n">
        <x:v>45330.99998842592</x:v>
      </x:c>
      <x:c r="J1343" s="9" t="n">
        <x:v>43079.1</x:v>
      </x:c>
      <x:c r="K1343" s="9" t="n">
        <x:v>45406.3</x:v>
      </x:c>
      <x:c r="L1343" s="9" t="n">
        <x:v>43070.48418</x:v>
      </x:c>
      <x:c r="M1343" s="9" t="n">
        <x:v>45415.38126</x:v>
      </x:c>
      <x:c r="N1343" s="10" t="n">
        <x:f>IF(F1343="多",1,-1)*(K1343/J1343-1)</x:f>
        <x:v>-0.054021555696381895</x:v>
      </x:c>
      <x:c r="O1343" s="10" t="n">
        <x:f>IF(F1343="多",1,-1)*(M1343/L1343-1)</x:f>
        <x:v>-0.054443248657252585</x:v>
      </x:c>
      <x:c r="P1343" s="10" t="n">
        <x:v>0.0010272216243286264</x:v>
      </x:c>
      <x:c r="Q1343" s="10" t="n">
        <x:v>-0.00030698277371013125</x:v>
      </x:c>
      <x:c r="R1343" s="10" t="n">
        <x:f>O1343-P1343-Q1343</x:f>
        <x:v>-0.05516348750787108</x:v>
      </x:c>
      <x:c r="S1343" s="9" t="n">
        <x:f>V1342</x:f>
        <x:v>17552.215155149137</x:v>
      </x:c>
      <x:c r="T1343" s="9" t="n">
        <x:f>S1343/(1+'回测计划'!$B$33)</x:f>
        <x:v>17543.44343343242</x:v>
      </x:c>
      <x:c r="U1343" s="9" t="n">
        <x:f>T1343*R1343</x:f>
        <x:v>-967.7575226851924</x:v>
      </x:c>
      <x:c r="V1343" s="9" t="n">
        <x:f>S1343+U1343</x:f>
        <x:v>16584.457632463946</x:v>
      </x:c>
      <x:c r="W1343" s="2" t="n">
        <x:f>IF(N1343&gt;0,1,0)</x:f>
        <x:v>0</x:v>
      </x:c>
      <x:c r="X1343" s="2" t="n">
        <x:f>IF(U1343&gt;0,1,0)</x:f>
        <x:v>0</x:v>
      </x:c>
      <x:c r="Y1343" s="9" t="n">
        <x:f>MAX(U1343,0)</x:f>
        <x:v>0</x:v>
      </x:c>
      <x:c r="Z1343" s="9" t="n">
        <x:f>-MIN(U1343,0)</x:f>
        <x:v>967.7575226851924</x:v>
      </x:c>
    </x:row>
    <x:row r="1344" ht="23" customHeight="1">
      <x:c r="A1344" s="2" t="str">
        <x:v>4H-OBV-全期</x:v>
      </x:c>
      <x:c r="B1344" s="2" t="str">
        <x:v>4H</x:v>
      </x:c>
      <x:c r="C1344" s="2" t="str">
        <x:v>OBV</x:v>
      </x:c>
      <x:c r="D1344" s="2" t="str">
        <x:v>全期</x:v>
      </x:c>
      <x:c r="E1344" s="2" t="n">
        <x:v>137</x:v>
      </x:c>
      <x:c r="F1344" s="2" t="str">
        <x:v>空</x:v>
      </x:c>
      <x:c r="G1344" s="11" t="n">
        <x:v>45349.166666666664</x:v>
      </x:c>
      <x:c r="H1344" s="11" t="n">
        <x:v>45349.333333333336</x:v>
      </x:c>
      <x:c r="I1344" s="11" t="n">
        <x:v>45350.99998842592</x:v>
      </x:c>
      <x:c r="J1344" s="9" t="n">
        <x:v>54511.7</x:v>
      </x:c>
      <x:c r="K1344" s="9" t="n">
        <x:v>61000</x:v>
      </x:c>
      <x:c r="L1344" s="9" t="n">
        <x:v>54500.79766</x:v>
      </x:c>
      <x:c r="M1344" s="9" t="n">
        <x:v>61012.2</x:v>
      </x:c>
      <x:c r="N1344" s="10" t="n">
        <x:f>IF(F1344="多",1,-1)*(K1344/J1344-1)</x:f>
        <x:v>-0.11902582381397031</x:v>
      </x:c>
      <x:c r="O1344" s="10" t="n">
        <x:f>IF(F1344="多",1,-1)*(M1344/L1344-1)</x:f>
        <x:v>-0.11947352368346964</x:v>
      </x:c>
      <x:c r="P1344" s="10" t="n">
        <x:v>0.0010597367618417348</x:v>
      </x:c>
      <x:c r="Q1344" s="10" t="n">
        <x:v>-0.0015291846823101871</x:v>
      </x:c>
      <x:c r="R1344" s="10" t="n">
        <x:f>O1344-P1344-Q1344</x:f>
        <x:v>-0.11900407576300119</x:v>
      </x:c>
      <x:c r="S1344" s="9" t="n">
        <x:f>V1343</x:f>
        <x:v>16584.457632463946</x:v>
      </x:c>
      <x:c r="T1344" s="9" t="n">
        <x:f>S1344/(1+'回测计划'!$B$33)</x:f>
        <x:v>16576.1695476901</x:v>
      </x:c>
      <x:c r="U1344" s="9" t="n">
        <x:f>T1344*R1344</x:f>
        <x:v>-1972.631736713666</x:v>
      </x:c>
      <x:c r="V1344" s="9" t="n">
        <x:f>S1344+U1344</x:f>
        <x:v>14611.82589575028</x:v>
      </x:c>
      <x:c r="W1344" s="2" t="n">
        <x:f>IF(N1344&gt;0,1,0)</x:f>
        <x:v>0</x:v>
      </x:c>
      <x:c r="X1344" s="2" t="n">
        <x:f>IF(U1344&gt;0,1,0)</x:f>
        <x:v>0</x:v>
      </x:c>
      <x:c r="Y1344" s="9" t="n">
        <x:f>MAX(U1344,0)</x:f>
        <x:v>0</x:v>
      </x:c>
      <x:c r="Z1344" s="9" t="n">
        <x:f>-MIN(U1344,0)</x:f>
        <x:v>1972.631736713666</x:v>
      </x:c>
    </x:row>
    <x:row r="1345" ht="23" customHeight="1">
      <x:c r="A1345" s="2" t="str">
        <x:v>4H-OBV-全期</x:v>
      </x:c>
      <x:c r="B1345" s="2" t="str">
        <x:v>4H</x:v>
      </x:c>
      <x:c r="C1345" s="2" t="str">
        <x:v>OBV</x:v>
      </x:c>
      <x:c r="D1345" s="2" t="str">
        <x:v>全期</x:v>
      </x:c>
      <x:c r="E1345" s="2" t="n">
        <x:v>138</x:v>
      </x:c>
      <x:c r="F1345" s="2" t="str">
        <x:v>空</x:v>
      </x:c>
      <x:c r="G1345" s="11" t="n">
        <x:v>45364.833333333336</x:v>
      </x:c>
      <x:c r="H1345" s="11" t="n">
        <x:v>45365.00000000001</x:v>
      </x:c>
      <x:c r="I1345" s="11" t="n">
        <x:v>45366.666655092595</x:v>
      </x:c>
      <x:c r="J1345" s="9" t="n">
        <x:v>72670.2</x:v>
      </x:c>
      <x:c r="K1345" s="9" t="n">
        <x:v>68487.4</x:v>
      </x:c>
      <x:c r="L1345" s="9" t="n">
        <x:v>72655.66596</x:v>
      </x:c>
      <x:c r="M1345" s="9" t="n">
        <x:v>68501.09748</x:v>
      </x:c>
      <x:c r="N1345" s="10" t="n">
        <x:f>IF(F1345="多",1,-1)*(K1345/J1345-1)</x:f>
        <x:v>0.057558669165627796</x:v>
      </x:c>
      <x:c r="O1345" s="10" t="n">
        <x:f>IF(F1345="多",1,-1)*(M1345/L1345-1)</x:f>
        <x:v>0.05718161722290549</x:v>
      </x:c>
      <x:c r="P1345" s="10" t="n">
        <x:v>0.0009714091913885473</x:v>
      </x:c>
      <x:c r="Q1345" s="10" t="n">
        <x:v>-0.0013884893316266195</x:v>
      </x:c>
      <x:c r="R1345" s="10" t="n">
        <x:f>O1345-P1345-Q1345</x:f>
        <x:v>0.05759869736314356</x:v>
      </x:c>
      <x:c r="S1345" s="9" t="n">
        <x:f>V1344</x:f>
        <x:v>14611.82589575028</x:v>
      </x:c>
      <x:c r="T1345" s="9" t="n">
        <x:f>S1345/(1+'回测计划'!$B$33)</x:f>
        <x:v>14604.523633933315</x:v>
      </x:c>
      <x:c r="U1345" s="9" t="n">
        <x:f>T1345*R1345</x:f>
        <x:v>841.2015369238027</x:v>
      </x:c>
      <x:c r="V1345" s="9" t="n">
        <x:f>S1345+U1345</x:f>
        <x:v>15453.027432674084</x:v>
      </x:c>
      <x:c r="W1345" s="2" t="n">
        <x:f>IF(N1345&gt;0,1,0)</x:f>
        <x:v>1</x:v>
      </x:c>
      <x:c r="X1345" s="2" t="n">
        <x:f>IF(U1345&gt;0,1,0)</x:f>
        <x:v>1</x:v>
      </x:c>
      <x:c r="Y1345" s="9" t="n">
        <x:f>MAX(U1345,0)</x:f>
        <x:v>841.2015369238027</x:v>
      </x:c>
      <x:c r="Z1345" s="9" t="n">
        <x:f>-MIN(U1345,0)</x:f>
        <x:v>0</x:v>
      </x:c>
    </x:row>
    <x:row r="1346" ht="23" customHeight="1">
      <x:c r="A1346" s="2" t="str">
        <x:v>4H-OBV-全期</x:v>
      </x:c>
      <x:c r="B1346" s="2" t="str">
        <x:v>4H</x:v>
      </x:c>
      <x:c r="C1346" s="2" t="str">
        <x:v>OBV</x:v>
      </x:c>
      <x:c r="D1346" s="2" t="str">
        <x:v>全期</x:v>
      </x:c>
      <x:c r="E1346" s="2" t="n">
        <x:v>139</x:v>
      </x:c>
      <x:c r="F1346" s="2" t="str">
        <x:v>多</x:v>
      </x:c>
      <x:c r="G1346" s="11" t="n">
        <x:v>45368.333333333336</x:v>
      </x:c>
      <x:c r="H1346" s="11" t="n">
        <x:v>45368.50000000001</x:v>
      </x:c>
      <x:c r="I1346" s="11" t="n">
        <x:v>45370.166655092595</x:v>
      </x:c>
      <x:c r="J1346" s="9" t="n">
        <x:v>66574.5</x:v>
      </x:c>
      <x:c r="K1346" s="9" t="n">
        <x:v>66985.7</x:v>
      </x:c>
      <x:c r="L1346" s="9" t="n">
        <x:v>66587.8149</x:v>
      </x:c>
      <x:c r="M1346" s="9" t="n">
        <x:v>66972.30286</x:v>
      </x:c>
      <x:c r="N1346" s="10" t="n">
        <x:f>IF(F1346="多",1,-1)*(K1346/J1346-1)</x:f>
        <x:v>0.0061765390652577246</x:v>
      </x:c>
      <x:c r="O1346" s="10" t="n">
        <x:f>IF(F1346="多",1,-1)*(M1346/L1346-1)</x:f>
        <x:v>0.00577414892765904</x:v>
      </x:c>
      <x:c r="P1346" s="10" t="n">
        <x:v>0.0010028870744638297</x:v>
      </x:c>
      <x:c r="Q1346" s="10" t="n">
        <x:v>0.0012257032876780167</x:v>
      </x:c>
      <x:c r="R1346" s="10" t="n">
        <x:f>O1346-P1346-Q1346</x:f>
        <x:v>0.003545558565517193</x:v>
      </x:c>
      <x:c r="S1346" s="9" t="n">
        <x:f>V1345</x:f>
        <x:v>15453.027432674084</x:v>
      </x:c>
      <x:c r="T1346" s="9" t="n">
        <x:f>S1346/(1+'回测计划'!$B$33)</x:f>
        <x:v>15445.304780283943</x:v>
      </x:c>
      <x:c r="U1346" s="9" t="n">
        <x:f>T1346*R1346</x:f>
        <x:v>54.76223266075938</x:v>
      </x:c>
      <x:c r="V1346" s="9" t="n">
        <x:f>S1346+U1346</x:f>
        <x:v>15507.789665334843</x:v>
      </x:c>
      <x:c r="W1346" s="2" t="n">
        <x:f>IF(N1346&gt;0,1,0)</x:f>
        <x:v>1</x:v>
      </x:c>
      <x:c r="X1346" s="2" t="n">
        <x:f>IF(U1346&gt;0,1,0)</x:f>
        <x:v>1</x:v>
      </x:c>
      <x:c r="Y1346" s="9" t="n">
        <x:f>MAX(U1346,0)</x:f>
        <x:v>54.76223266075938</x:v>
      </x:c>
      <x:c r="Z1346" s="9" t="n">
        <x:f>-MIN(U1346,0)</x:f>
        <x:v>0</x:v>
      </x:c>
    </x:row>
    <x:row r="1347" ht="23" customHeight="1">
      <x:c r="A1347" s="2" t="str">
        <x:v>4H-OBV-全期</x:v>
      </x:c>
      <x:c r="B1347" s="2" t="str">
        <x:v>4H</x:v>
      </x:c>
      <x:c r="C1347" s="2" t="str">
        <x:v>OBV</x:v>
      </x:c>
      <x:c r="D1347" s="2" t="str">
        <x:v>全期</x:v>
      </x:c>
      <x:c r="E1347" s="2" t="n">
        <x:v>140</x:v>
      </x:c>
      <x:c r="F1347" s="2" t="str">
        <x:v>空</x:v>
      </x:c>
      <x:c r="G1347" s="11" t="n">
        <x:v>45390.833333333336</x:v>
      </x:c>
      <x:c r="H1347" s="11" t="n">
        <x:v>45391.00000000001</x:v>
      </x:c>
      <x:c r="I1347" s="11" t="n">
        <x:v>45392.666655092595</x:v>
      </x:c>
      <x:c r="J1347" s="9" t="n">
        <x:v>71815.7</x:v>
      </x:c>
      <x:c r="K1347" s="9" t="n">
        <x:v>69381.6</x:v>
      </x:c>
      <x:c r="L1347" s="9" t="n">
        <x:v>71801.33686</x:v>
      </x:c>
      <x:c r="M1347" s="9" t="n">
        <x:v>69395.47632</x:v>
      </x:c>
      <x:c r="N1347" s="10" t="n">
        <x:f>IF(F1347="多",1,-1)*(K1347/J1347-1)</x:f>
        <x:v>0.033893702908973866</x:v>
      </x:c>
      <x:c r="O1347" s="10" t="n">
        <x:f>IF(F1347="多",1,-1)*(M1347/L1347-1)</x:f>
        <x:v>0.03350718308617284</x:v>
      </x:c>
      <x:c r="P1347" s="10" t="n">
        <x:v>0.0009832464084569136</x:v>
      </x:c>
      <x:c r="Q1347" s="10" t="n">
        <x:v>-0.0010617799206431827</x:v>
      </x:c>
      <x:c r="R1347" s="10" t="n">
        <x:f>O1347-P1347-Q1347</x:f>
        <x:v>0.033585716598359114</x:v>
      </x:c>
      <x:c r="S1347" s="9" t="n">
        <x:f>V1346</x:f>
        <x:v>15507.789665334843</x:v>
      </x:c>
      <x:c r="T1347" s="9" t="n">
        <x:f>S1347/(1+'回测计划'!$B$33)</x:f>
        <x:v>15500.039645512088</x:v>
      </x:c>
      <x:c r="U1347" s="9" t="n">
        <x:f>T1347*R1347</x:f>
        <x:v>520.5799387974996</x:v>
      </x:c>
      <x:c r="V1347" s="9" t="n">
        <x:f>S1347+U1347</x:f>
        <x:v>16028.369604132344</x:v>
      </x:c>
      <x:c r="W1347" s="2" t="n">
        <x:f>IF(N1347&gt;0,1,0)</x:f>
        <x:v>1</x:v>
      </x:c>
      <x:c r="X1347" s="2" t="n">
        <x:f>IF(U1347&gt;0,1,0)</x:f>
        <x:v>1</x:v>
      </x:c>
      <x:c r="Y1347" s="9" t="n">
        <x:f>MAX(U1347,0)</x:f>
        <x:v>520.5799387974996</x:v>
      </x:c>
      <x:c r="Z1347" s="9" t="n">
        <x:f>-MIN(U1347,0)</x:f>
        <x:v>0</x:v>
      </x:c>
    </x:row>
    <x:row r="1348" ht="23" customHeight="1">
      <x:c r="A1348" s="2" t="str">
        <x:v>4H-OBV-全期</x:v>
      </x:c>
      <x:c r="B1348" s="2" t="str">
        <x:v>4H</x:v>
      </x:c>
      <x:c r="C1348" s="2" t="str">
        <x:v>OBV</x:v>
      </x:c>
      <x:c r="D1348" s="2" t="str">
        <x:v>全期</x:v>
      </x:c>
      <x:c r="E1348" s="2" t="n">
        <x:v>141</x:v>
      </x:c>
      <x:c r="F1348" s="2" t="str">
        <x:v>空</x:v>
      </x:c>
      <x:c r="G1348" s="11" t="n">
        <x:v>45403.50000000001</x:v>
      </x:c>
      <x:c r="H1348" s="11" t="n">
        <x:v>45403.666666666664</x:v>
      </x:c>
      <x:c r="I1348" s="11" t="n">
        <x:v>45405.333321759266</x:v>
      </x:c>
      <x:c r="J1348" s="9" t="n">
        <x:v>65109.8</x:v>
      </x:c>
      <x:c r="K1348" s="9" t="n">
        <x:v>66778</x:v>
      </x:c>
      <x:c r="L1348" s="9" t="n">
        <x:v>65096.778040000005</x:v>
      </x:c>
      <x:c r="M1348" s="9" t="n">
        <x:v>66791.3556</x:v>
      </x:c>
      <x:c r="N1348" s="10" t="n">
        <x:f>IF(F1348="多",1,-1)*(K1348/J1348-1)</x:f>
        <x:v>-0.02562133503712194</x:v>
      </x:c>
      <x:c r="O1348" s="10" t="n">
        <x:f>IF(F1348="多",1,-1)*(M1348/L1348-1)</x:f>
        <x:v>-0.026031665637256562</x:v>
      </x:c>
      <x:c r="P1348" s="10" t="n">
        <x:v>0.0010130158328186282</x:v>
      </x:c>
      <x:c r="Q1348" s="10" t="n">
        <x:v>-0.00016096751706991535</x:v>
      </x:c>
      <x:c r="R1348" s="10" t="n">
        <x:f>O1348-P1348-Q1348</x:f>
        <x:v>-0.026883713953005275</x:v>
      </x:c>
      <x:c r="S1348" s="9" t="n">
        <x:f>V1347</x:f>
        <x:v>16028.369604132344</x:v>
      </x:c>
      <x:c r="T1348" s="9" t="n">
        <x:f>S1348/(1+'回测计划'!$B$33)</x:f>
        <x:v>16020.359424420134</x:v>
      </x:c>
      <x:c r="U1348" s="9" t="n">
        <x:f>T1348*R1348</x:f>
        <x:v>-430.6867601904431</x:v>
      </x:c>
      <x:c r="V1348" s="9" t="n">
        <x:f>S1348+U1348</x:f>
        <x:v>15597.6828439419</x:v>
      </x:c>
      <x:c r="W1348" s="2" t="n">
        <x:f>IF(N1348&gt;0,1,0)</x:f>
        <x:v>0</x:v>
      </x:c>
      <x:c r="X1348" s="2" t="n">
        <x:f>IF(U1348&gt;0,1,0)</x:f>
        <x:v>0</x:v>
      </x:c>
      <x:c r="Y1348" s="9" t="n">
        <x:f>MAX(U1348,0)</x:f>
        <x:v>0</x:v>
      </x:c>
      <x:c r="Z1348" s="9" t="n">
        <x:f>-MIN(U1348,0)</x:f>
        <x:v>430.6867601904431</x:v>
      </x:c>
    </x:row>
    <x:row r="1349" ht="23" customHeight="1">
      <x:c r="A1349" s="2" t="str">
        <x:v>4H-OBV-全期</x:v>
      </x:c>
      <x:c r="B1349" s="2" t="str">
        <x:v>4H</x:v>
      </x:c>
      <x:c r="C1349" s="2" t="str">
        <x:v>OBV</x:v>
      </x:c>
      <x:c r="D1349" s="2" t="str">
        <x:v>全期</x:v>
      </x:c>
      <x:c r="E1349" s="2" t="n">
        <x:v>142</x:v>
      </x:c>
      <x:c r="F1349" s="2" t="str">
        <x:v>空</x:v>
      </x:c>
      <x:c r="G1349" s="11" t="n">
        <x:v>45405.333333333336</x:v>
      </x:c>
      <x:c r="H1349" s="11" t="n">
        <x:v>45405.50000000001</x:v>
      </x:c>
      <x:c r="I1349" s="11" t="n">
        <x:v>45407.166655092595</x:v>
      </x:c>
      <x:c r="J1349" s="9" t="n">
        <x:v>66410</x:v>
      </x:c>
      <x:c r="K1349" s="9" t="n">
        <x:v>63960.9</x:v>
      </x:c>
      <x:c r="L1349" s="9" t="n">
        <x:v>66396.71800000001</x:v>
      </x:c>
      <x:c r="M1349" s="9" t="n">
        <x:v>63973.69218</x:v>
      </x:c>
      <x:c r="N1349" s="10" t="n">
        <x:f>IF(F1349="多",1,-1)*(K1349/J1349-1)</x:f>
        <x:v>0.03687848215630174</x:v>
      </x:c>
      <x:c r="O1349" s="10" t="n">
        <x:f>IF(F1349="多",1,-1)*(M1349/L1349-1)</x:f>
        <x:v>0.036493156484029954</x:v>
      </x:c>
      <x:c r="P1349" s="10" t="n">
        <x:v>0.000981753421757985</x:v>
      </x:c>
      <x:c r="Q1349" s="10" t="n">
        <x:v>-0.00017718924685576</x:v>
      </x:c>
      <x:c r="R1349" s="10" t="n">
        <x:f>O1349-P1349-Q1349</x:f>
        <x:v>0.03568859230912773</x:v>
      </x:c>
      <x:c r="S1349" s="9" t="n">
        <x:f>V1348</x:f>
        <x:v>15597.6828439419</x:v>
      </x:c>
      <x:c r="T1349" s="9" t="n">
        <x:f>S1349/(1+'回测计划'!$B$33)</x:f>
        <x:v>15589.887899991905</x:v>
      </x:c>
      <x:c r="U1349" s="9" t="n">
        <x:f>T1349*R1349</x:f>
        <x:v>556.3811534078145</x:v>
      </x:c>
      <x:c r="V1349" s="9" t="n">
        <x:f>S1349+U1349</x:f>
        <x:v>16154.063997349715</x:v>
      </x:c>
      <x:c r="W1349" s="2" t="n">
        <x:f>IF(N1349&gt;0,1,0)</x:f>
        <x:v>1</x:v>
      </x:c>
      <x:c r="X1349" s="2" t="n">
        <x:f>IF(U1349&gt;0,1,0)</x:f>
        <x:v>1</x:v>
      </x:c>
      <x:c r="Y1349" s="9" t="n">
        <x:f>MAX(U1349,0)</x:f>
        <x:v>556.3811534078145</x:v>
      </x:c>
      <x:c r="Z1349" s="9" t="n">
        <x:f>-MIN(U1349,0)</x:f>
        <x:v>0</x:v>
      </x:c>
    </x:row>
    <x:row r="1350" ht="23" customHeight="1">
      <x:c r="A1350" s="2" t="str">
        <x:v>4H-OBV-全期</x:v>
      </x:c>
      <x:c r="B1350" s="2" t="str">
        <x:v>4H</x:v>
      </x:c>
      <x:c r="C1350" s="2" t="str">
        <x:v>OBV</x:v>
      </x:c>
      <x:c r="D1350" s="2" t="str">
        <x:v>全期</x:v>
      </x:c>
      <x:c r="E1350" s="2" t="n">
        <x:v>143</x:v>
      </x:c>
      <x:c r="F1350" s="2" t="str">
        <x:v>多</x:v>
      </x:c>
      <x:c r="G1350" s="11" t="n">
        <x:v>45407.166666666664</x:v>
      </x:c>
      <x:c r="H1350" s="11" t="n">
        <x:v>45407.333333333336</x:v>
      </x:c>
      <x:c r="I1350" s="11" t="n">
        <x:v>45408.99998842592</x:v>
      </x:c>
      <x:c r="J1350" s="9" t="n">
        <x:v>64250</x:v>
      </x:c>
      <x:c r="K1350" s="9" t="n">
        <x:v>63481.3</x:v>
      </x:c>
      <x:c r="L1350" s="9" t="n">
        <x:v>64262.85</x:v>
      </x:c>
      <x:c r="M1350" s="9" t="n">
        <x:v>63468.603740000006</x:v>
      </x:c>
      <x:c r="N1350" s="10" t="n">
        <x:f>IF(F1350="多",1,-1)*(K1350/J1350-1)</x:f>
        <x:v>-0.011964202334630358</x:v>
      </x:c>
      <x:c r="O1350" s="10" t="n">
        <x:f>IF(F1350="多",1,-1)*(M1350/L1350-1)</x:f>
        <x:v>-0.01235933762663799</x:v>
      </x:c>
      <x:c r="P1350" s="10" t="n">
        <x:v>0.000993820331186681</x:v>
      </x:c>
      <x:c r="Q1350" s="10" t="n">
        <x:v>0.00007588446793688696</x:v>
      </x:c>
      <x:c r="R1350" s="10" t="n">
        <x:f>O1350-P1350-Q1350</x:f>
        <x:v>-0.013429042425761558</x:v>
      </x:c>
      <x:c r="S1350" s="9" t="n">
        <x:f>V1349</x:f>
        <x:v>16154.063997349715</x:v>
      </x:c>
      <x:c r="T1350" s="9" t="n">
        <x:f>S1350/(1+'回测计划'!$B$33)</x:f>
        <x:v>16145.991001848792</x:v>
      </x:c>
      <x:c r="U1350" s="9" t="n">
        <x:f>T1350*R1350</x:f>
        <x:v>-216.8251981697918</x:v>
      </x:c>
      <x:c r="V1350" s="9" t="n">
        <x:f>S1350+U1350</x:f>
        <x:v>15937.238799179922</x:v>
      </x:c>
      <x:c r="W1350" s="2" t="n">
        <x:f>IF(N1350&gt;0,1,0)</x:f>
        <x:v>0</x:v>
      </x:c>
      <x:c r="X1350" s="2" t="n">
        <x:f>IF(U1350&gt;0,1,0)</x:f>
        <x:v>0</x:v>
      </x:c>
      <x:c r="Y1350" s="9" t="n">
        <x:f>MAX(U1350,0)</x:f>
        <x:v>0</x:v>
      </x:c>
      <x:c r="Z1350" s="9" t="n">
        <x:f>-MIN(U1350,0)</x:f>
        <x:v>216.8251981697918</x:v>
      </x:c>
    </x:row>
    <x:row r="1351" ht="23" customHeight="1">
      <x:c r="A1351" s="2" t="str">
        <x:v>4H-OBV-全期</x:v>
      </x:c>
      <x:c r="B1351" s="2" t="str">
        <x:v>4H</x:v>
      </x:c>
      <x:c r="C1351" s="2" t="str">
        <x:v>OBV</x:v>
      </x:c>
      <x:c r="D1351" s="2" t="str">
        <x:v>全期</x:v>
      </x:c>
      <x:c r="E1351" s="2" t="n">
        <x:v>144</x:v>
      </x:c>
      <x:c r="F1351" s="2" t="str">
        <x:v>多</x:v>
      </x:c>
      <x:c r="G1351" s="11" t="n">
        <x:v>45409.00000000001</x:v>
      </x:c>
      <x:c r="H1351" s="11" t="n">
        <x:v>45409.166666666664</x:v>
      </x:c>
      <x:c r="I1351" s="11" t="n">
        <x:v>45410.833321759266</x:v>
      </x:c>
      <x:c r="J1351" s="9" t="n">
        <x:v>63723.6</x:v>
      </x:c>
      <x:c r="K1351" s="9" t="n">
        <x:v>63459.1</x:v>
      </x:c>
      <x:c r="L1351" s="9" t="n">
        <x:v>63736.344719999994</x:v>
      </x:c>
      <x:c r="M1351" s="9" t="n">
        <x:v>63446.40818</x:v>
      </x:c>
      <x:c r="N1351" s="10" t="n">
        <x:f>IF(F1351="多",1,-1)*(K1351/J1351-1)</x:f>
        <x:v>-0.00415073850190506</x:v>
      </x:c>
      <x:c r="O1351" s="10" t="n">
        <x:f>IF(F1351="多",1,-1)*(M1351/L1351-1)</x:f>
        <x:v>-0.004548998554493755</x:v>
      </x:c>
      <x:c r="P1351" s="10" t="n">
        <x:v>0.000997725500722753</x:v>
      </x:c>
      <x:c r="Q1351" s="10" t="n">
        <x:v>0.00019092596977904355</x:v>
      </x:c>
      <x:c r="R1351" s="10" t="n">
        <x:f>O1351-P1351-Q1351</x:f>
        <x:v>-0.005737650024995551</x:v>
      </x:c>
      <x:c r="S1351" s="9" t="n">
        <x:f>V1350</x:f>
        <x:v>15937.238799179922</x:v>
      </x:c>
      <x:c r="T1351" s="9" t="n">
        <x:f>S1351/(1+'回测计划'!$B$33)</x:f>
        <x:v>15929.274162098875</x:v>
      </x:c>
      <x:c r="U1351" s="9" t="n">
        <x:f>T1351*R1351</x:f>
        <x:v>-91.3966002943276</x:v>
      </x:c>
      <x:c r="V1351" s="9" t="n">
        <x:f>S1351+U1351</x:f>
        <x:v>15845.842198885595</x:v>
      </x:c>
      <x:c r="W1351" s="2" t="n">
        <x:f>IF(N1351&gt;0,1,0)</x:f>
        <x:v>0</x:v>
      </x:c>
      <x:c r="X1351" s="2" t="n">
        <x:f>IF(U1351&gt;0,1,0)</x:f>
        <x:v>0</x:v>
      </x:c>
      <x:c r="Y1351" s="9" t="n">
        <x:f>MAX(U1351,0)</x:f>
        <x:v>0</x:v>
      </x:c>
      <x:c r="Z1351" s="9" t="n">
        <x:f>-MIN(U1351,0)</x:f>
        <x:v>91.3966002943276</x:v>
      </x:c>
    </x:row>
    <x:row r="1352" ht="23" customHeight="1">
      <x:c r="A1352" s="2" t="str">
        <x:v>4H-OBV-全期</x:v>
      </x:c>
      <x:c r="B1352" s="2" t="str">
        <x:v>4H</x:v>
      </x:c>
      <x:c r="C1352" s="2" t="str">
        <x:v>OBV</x:v>
      </x:c>
      <x:c r="D1352" s="2" t="str">
        <x:v>全期</x:v>
      </x:c>
      <x:c r="E1352" s="2" t="n">
        <x:v>145</x:v>
      </x:c>
      <x:c r="F1352" s="2" t="str">
        <x:v>多</x:v>
      </x:c>
      <x:c r="G1352" s="11" t="n">
        <x:v>45411.50000000001</x:v>
      </x:c>
      <x:c r="H1352" s="11" t="n">
        <x:v>45411.666666666664</x:v>
      </x:c>
      <x:c r="I1352" s="11" t="n">
        <x:v>45413.333321759266</x:v>
      </x:c>
      <x:c r="J1352" s="9" t="n">
        <x:v>62362.1</x:v>
      </x:c>
      <x:c r="K1352" s="9" t="n">
        <x:v>60651.2</x:v>
      </x:c>
      <x:c r="L1352" s="9" t="n">
        <x:v>62374.57242</x:v>
      </x:c>
      <x:c r="M1352" s="9" t="n">
        <x:v>60639.06976</x:v>
      </x:c>
      <x:c r="N1352" s="10" t="n">
        <x:f>IF(F1352="多",1,-1)*(K1352/J1352-1)</x:f>
        <x:v>-0.027434932434924453</x:v>
      </x:c>
      <x:c r="O1352" s="10" t="n">
        <x:f>IF(F1352="多",1,-1)*(M1352/L1352-1)</x:f>
        <x:v>-0.027823880672302903</x:v>
      </x:c>
      <x:c r="P1352" s="10" t="n">
        <x:v>0.0009860880596638487</x:v>
      </x:c>
      <x:c r="Q1352" s="10" t="n">
        <x:v>0.0003587229661624634</x:v>
      </x:c>
      <x:c r="R1352" s="10" t="n">
        <x:f>O1352-P1352-Q1352</x:f>
        <x:v>-0.029168691698129218</x:v>
      </x:c>
      <x:c r="S1352" s="9" t="n">
        <x:f>V1351</x:f>
        <x:v>15845.842198885595</x:v>
      </x:c>
      <x:c r="T1352" s="9" t="n">
        <x:f>S1352/(1+'回测计划'!$B$33)</x:f>
        <x:v>15837.923237266963</x:v>
      </x:c>
      <x:c r="U1352" s="9" t="n">
        <x:f>T1352*R1352</x:f>
        <x:v>-461.9715000464767</x:v>
      </x:c>
      <x:c r="V1352" s="9" t="n">
        <x:f>S1352+U1352</x:f>
        <x:v>15383.870698839119</x:v>
      </x:c>
      <x:c r="W1352" s="2" t="n">
        <x:f>IF(N1352&gt;0,1,0)</x:f>
        <x:v>0</x:v>
      </x:c>
      <x:c r="X1352" s="2" t="n">
        <x:f>IF(U1352&gt;0,1,0)</x:f>
        <x:v>0</x:v>
      </x:c>
      <x:c r="Y1352" s="9" t="n">
        <x:f>MAX(U1352,0)</x:f>
        <x:v>0</x:v>
      </x:c>
      <x:c r="Z1352" s="9" t="n">
        <x:f>-MIN(U1352,0)</x:f>
        <x:v>461.9715000464767</x:v>
      </x:c>
    </x:row>
    <x:row r="1353" ht="23" customHeight="1">
      <x:c r="A1353" s="2" t="str">
        <x:v>4H-OBV-全期</x:v>
      </x:c>
      <x:c r="B1353" s="2" t="str">
        <x:v>4H</x:v>
      </x:c>
      <x:c r="C1353" s="2" t="str">
        <x:v>OBV</x:v>
      </x:c>
      <x:c r="D1353" s="2" t="str">
        <x:v>全期</x:v>
      </x:c>
      <x:c r="E1353" s="2" t="n">
        <x:v>146</x:v>
      </x:c>
      <x:c r="F1353" s="2" t="str">
        <x:v>空</x:v>
      </x:c>
      <x:c r="G1353" s="11" t="n">
        <x:v>45428.333333333336</x:v>
      </x:c>
      <x:c r="H1353" s="11" t="n">
        <x:v>45428.50000000001</x:v>
      </x:c>
      <x:c r="I1353" s="11" t="n">
        <x:v>45430.166655092595</x:v>
      </x:c>
      <x:c r="J1353" s="9" t="n">
        <x:v>65946.8</x:v>
      </x:c>
      <x:c r="K1353" s="9" t="n">
        <x:v>67007.5</x:v>
      </x:c>
      <x:c r="L1353" s="9" t="n">
        <x:v>65933.61064</x:v>
      </x:c>
      <x:c r="M1353" s="9" t="n">
        <x:v>67020.90149999999</x:v>
      </x:c>
      <x:c r="N1353" s="10" t="n">
        <x:f>IF(F1353="多",1,-1)*(K1353/J1353-1)</x:f>
        <x:v>-0.016084176942626538</x:v>
      </x:c>
      <x:c r="O1353" s="10" t="n">
        <x:f>IF(F1353="多",1,-1)*(M1353/L1353-1)</x:f>
        <x:v>-0.016490691916398292</x:v>
      </x:c>
      <x:c r="P1353" s="10" t="n">
        <x:v>0.001008245345958199</x:v>
      </x:c>
      <x:c r="Q1353" s="10" t="n">
        <x:v>-0.00013810497044238046</x:v>
      </x:c>
      <x:c r="R1353" s="10" t="n">
        <x:f>O1353-P1353-Q1353</x:f>
        <x:v>-0.01736083229191411</x:v>
      </x:c>
      <x:c r="S1353" s="9" t="n">
        <x:f>V1352</x:f>
        <x:v>15383.870698839119</x:v>
      </x:c>
      <x:c r="T1353" s="9" t="n">
        <x:f>S1353/(1+'回测计划'!$B$33)</x:f>
        <x:v>15376.182607535351</x:v>
      </x:c>
      <x:c r="U1353" s="9" t="n">
        <x:f>T1353*R1353</x:f>
        <x:v>-266.94332753926784</x:v>
      </x:c>
      <x:c r="V1353" s="9" t="n">
        <x:f>S1353+U1353</x:f>
        <x:v>15116.927371299851</x:v>
      </x:c>
      <x:c r="W1353" s="2" t="n">
        <x:f>IF(N1353&gt;0,1,0)</x:f>
        <x:v>0</x:v>
      </x:c>
      <x:c r="X1353" s="2" t="n">
        <x:f>IF(U1353&gt;0,1,0)</x:f>
        <x:v>0</x:v>
      </x:c>
      <x:c r="Y1353" s="9" t="n">
        <x:f>MAX(U1353,0)</x:f>
        <x:v>0</x:v>
      </x:c>
      <x:c r="Z1353" s="9" t="n">
        <x:f>-MIN(U1353,0)</x:f>
        <x:v>266.94332753926784</x:v>
      </x:c>
    </x:row>
    <x:row r="1354" ht="23" customHeight="1">
      <x:c r="A1354" s="2" t="str">
        <x:v>4H-OBV-全期</x:v>
      </x:c>
      <x:c r="B1354" s="2" t="str">
        <x:v>4H</x:v>
      </x:c>
      <x:c r="C1354" s="2" t="str">
        <x:v>OBV</x:v>
      </x:c>
      <x:c r="D1354" s="2" t="str">
        <x:v>全期</x:v>
      </x:c>
      <x:c r="E1354" s="2" t="n">
        <x:v>147</x:v>
      </x:c>
      <x:c r="F1354" s="2" t="str">
        <x:v>空</x:v>
      </x:c>
      <x:c r="G1354" s="11" t="n">
        <x:v>45430.00000000001</x:v>
      </x:c>
      <x:c r="H1354" s="11" t="n">
        <x:v>45430.166666666664</x:v>
      </x:c>
      <x:c r="I1354" s="11" t="n">
        <x:v>45431.833321759266</x:v>
      </x:c>
      <x:c r="J1354" s="9" t="n">
        <x:v>67007.5</x:v>
      </x:c>
      <x:c r="K1354" s="9" t="n">
        <x:v>67303.3</x:v>
      </x:c>
      <x:c r="L1354" s="9" t="n">
        <x:v>66994.09850000001</x:v>
      </x:c>
      <x:c r="M1354" s="9" t="n">
        <x:v>67316.76066</x:v>
      </x:c>
      <x:c r="N1354" s="10" t="n">
        <x:f>IF(F1354="多",1,-1)*(K1354/J1354-1)</x:f>
        <x:v>-0.004414431220385762</x:v>
      </x:c>
      <x:c r="O1354" s="10" t="n">
        <x:f>IF(F1354="多",1,-1)*(M1354/L1354-1)</x:f>
        <x:v>-0.004816277362102106</x:v>
      </x:c>
      <x:c r="P1354" s="10" t="n">
        <x:v>0.001002408138681051</x:v>
      </x:c>
      <x:c r="Q1354" s="10" t="n">
        <x:v>-0.00016401463213712368</x:v>
      </x:c>
      <x:c r="R1354" s="10" t="n">
        <x:f>O1354-P1354-Q1354</x:f>
        <x:v>-0.005654670868646033</x:v>
      </x:c>
      <x:c r="S1354" s="9" t="n">
        <x:f>V1353</x:f>
        <x:v>15116.927371299851</x:v>
      </x:c>
      <x:c r="T1354" s="9" t="n">
        <x:f>S1354/(1+'回测计划'!$B$33)</x:f>
        <x:v>15109.372684957374</x:v>
      </x:c>
      <x:c r="U1354" s="9" t="n">
        <x:f>T1354*R1354</x:f>
        <x:v>-85.43852956514456</x:v>
      </x:c>
      <x:c r="V1354" s="9" t="n">
        <x:f>S1354+U1354</x:f>
        <x:v>15031.488841734707</x:v>
      </x:c>
      <x:c r="W1354" s="2" t="n">
        <x:f>IF(N1354&gt;0,1,0)</x:f>
        <x:v>0</x:v>
      </x:c>
      <x:c r="X1354" s="2" t="n">
        <x:f>IF(U1354&gt;0,1,0)</x:f>
        <x:v>0</x:v>
      </x:c>
      <x:c r="Y1354" s="9" t="n">
        <x:f>MAX(U1354,0)</x:f>
        <x:v>0</x:v>
      </x:c>
      <x:c r="Z1354" s="9" t="n">
        <x:f>-MIN(U1354,0)</x:f>
        <x:v>85.43852956514456</x:v>
      </x:c>
    </x:row>
    <x:row r="1355" ht="23" customHeight="1">
      <x:c r="A1355" s="2" t="str">
        <x:v>4H-OBV-全期</x:v>
      </x:c>
      <x:c r="B1355" s="2" t="str">
        <x:v>4H</x:v>
      </x:c>
      <x:c r="C1355" s="2" t="str">
        <x:v>OBV</x:v>
      </x:c>
      <x:c r="D1355" s="2" t="str">
        <x:v>全期</x:v>
      </x:c>
      <x:c r="E1355" s="2" t="n">
        <x:v>148</x:v>
      </x:c>
      <x:c r="F1355" s="2" t="str">
        <x:v>多</x:v>
      </x:c>
      <x:c r="G1355" s="11" t="n">
        <x:v>45432.166666666664</x:v>
      </x:c>
      <x:c r="H1355" s="11" t="n">
        <x:v>45432.333333333336</x:v>
      </x:c>
      <x:c r="I1355" s="11" t="n">
        <x:v>45433.99998842592</x:v>
      </x:c>
      <x:c r="J1355" s="9" t="n">
        <x:v>66239.4</x:v>
      </x:c>
      <x:c r="K1355" s="9" t="n">
        <x:v>69874.9</x:v>
      </x:c>
      <x:c r="L1355" s="9" t="n">
        <x:v>66252.64787999999</x:v>
      </x:c>
      <x:c r="M1355" s="9" t="n">
        <x:v>69860.92502</x:v>
      </x:c>
      <x:c r="N1355" s="10" t="n">
        <x:f>IF(F1355="多",1,-1)*(K1355/J1355-1)</x:f>
        <x:v>0.05488425317862178</x:v>
      </x:c>
      <x:c r="O1355" s="10" t="n">
        <x:f>IF(F1355="多",1,-1)*(M1355/L1355-1)</x:f>
        <x:v>0.054462383851215934</x:v>
      </x:c>
      <x:c r="P1355" s="10" t="n">
        <x:v>0.001027231191925608</x:v>
      </x:c>
      <x:c r="Q1355" s="10" t="n">
        <x:v>0.00027139962706511345</x:v>
      </x:c>
      <x:c r="R1355" s="10" t="n">
        <x:f>O1355-P1355-Q1355</x:f>
        <x:v>0.05316375303222521</x:v>
      </x:c>
      <x:c r="S1355" s="9" t="n">
        <x:f>V1354</x:f>
        <x:v>15031.488841734707</x:v>
      </x:c>
      <x:c r="T1355" s="9" t="n">
        <x:f>S1355/(1+'回测计划'!$B$33)</x:f>
        <x:v>15023.976853308053</x:v>
      </x:c>
      <x:c r="U1355" s="9" t="n">
        <x:f>T1355*R1355</x:f>
        <x:v>798.7309949911374</x:v>
      </x:c>
      <x:c r="V1355" s="9" t="n">
        <x:f>S1355+U1355</x:f>
        <x:v>15830.219836725844</x:v>
      </x:c>
      <x:c r="W1355" s="2" t="n">
        <x:f>IF(N1355&gt;0,1,0)</x:f>
        <x:v>1</x:v>
      </x:c>
      <x:c r="X1355" s="2" t="n">
        <x:f>IF(U1355&gt;0,1,0)</x:f>
        <x:v>1</x:v>
      </x:c>
      <x:c r="Y1355" s="9" t="n">
        <x:f>MAX(U1355,0)</x:f>
        <x:v>798.7309949911374</x:v>
      </x:c>
      <x:c r="Z1355" s="9" t="n">
        <x:f>-MIN(U1355,0)</x:f>
        <x:v>0</x:v>
      </x:c>
    </x:row>
    <x:row r="1356" ht="23" customHeight="1">
      <x:c r="A1356" s="2" t="str">
        <x:v>4H-OBV-全期</x:v>
      </x:c>
      <x:c r="B1356" s="2" t="str">
        <x:v>4H</x:v>
      </x:c>
      <x:c r="C1356" s="2" t="str">
        <x:v>OBV</x:v>
      </x:c>
      <x:c r="D1356" s="2" t="str">
        <x:v>全期</x:v>
      </x:c>
      <x:c r="E1356" s="2" t="n">
        <x:v>149</x:v>
      </x:c>
      <x:c r="F1356" s="2" t="str">
        <x:v>空</x:v>
      </x:c>
      <x:c r="G1356" s="11" t="n">
        <x:v>45440.00000000001</x:v>
      </x:c>
      <x:c r="H1356" s="11" t="n">
        <x:v>45440.166666666664</x:v>
      </x:c>
      <x:c r="I1356" s="11" t="n">
        <x:v>45441.833321759266</x:v>
      </x:c>
      <x:c r="J1356" s="9" t="n">
        <x:v>69297.9</x:v>
      </x:c>
      <x:c r="K1356" s="9" t="n">
        <x:v>67816.9</x:v>
      </x:c>
      <x:c r="L1356" s="9" t="n">
        <x:v>69284.04041999999</x:v>
      </x:c>
      <x:c r="M1356" s="9" t="n">
        <x:v>67830.46337999999</x:v>
      </x:c>
      <x:c r="N1356" s="10" t="n">
        <x:f>IF(F1356="多",1,-1)*(K1356/J1356-1)</x:f>
        <x:v>0.021371498992032945</x:v>
      </x:c>
      <x:c r="O1356" s="10" t="n">
        <x:f>IF(F1356="多",1,-1)*(M1356/L1356-1)</x:f>
        <x:v>0.02097996928568857</x:v>
      </x:c>
      <x:c r="P1356" s="10" t="n">
        <x:v>0.0009895100153571557</x:v>
      </x:c>
      <x:c r="Q1356" s="10" t="n">
        <x:v>-0.0004936094837643165</x:v>
      </x:c>
      <x:c r="R1356" s="10" t="n">
        <x:f>O1356-P1356-Q1356</x:f>
        <x:v>0.02048406875409573</x:v>
      </x:c>
      <x:c r="S1356" s="9" t="n">
        <x:f>V1355</x:f>
        <x:v>15830.219836725844</x:v>
      </x:c>
      <x:c r="T1356" s="9" t="n">
        <x:f>S1356/(1+'回测计划'!$B$33)</x:f>
        <x:v>15822.308682384653</x:v>
      </x:c>
      <x:c r="U1356" s="9" t="n">
        <x:f>T1356*R1356</x:f>
        <x:v>324.1052588984931</x:v>
      </x:c>
      <x:c r="V1356" s="9" t="n">
        <x:f>S1356+U1356</x:f>
        <x:v>16154.325095624337</x:v>
      </x:c>
      <x:c r="W1356" s="2" t="n">
        <x:f>IF(N1356&gt;0,1,0)</x:f>
        <x:v>1</x:v>
      </x:c>
      <x:c r="X1356" s="2" t="n">
        <x:f>IF(U1356&gt;0,1,0)</x:f>
        <x:v>1</x:v>
      </x:c>
      <x:c r="Y1356" s="9" t="n">
        <x:f>MAX(U1356,0)</x:f>
        <x:v>324.1052588984931</x:v>
      </x:c>
      <x:c r="Z1356" s="9" t="n">
        <x:f>-MIN(U1356,0)</x:f>
        <x:v>0</x:v>
      </x:c>
    </x:row>
    <x:row r="1357" ht="23" customHeight="1">
      <x:c r="A1357" s="2" t="str">
        <x:v>4H-OBV-全期</x:v>
      </x:c>
      <x:c r="B1357" s="2" t="str">
        <x:v>4H</x:v>
      </x:c>
      <x:c r="C1357" s="2" t="str">
        <x:v>OBV</x:v>
      </x:c>
      <x:c r="D1357" s="2" t="str">
        <x:v>全期</x:v>
      </x:c>
      <x:c r="E1357" s="2" t="n">
        <x:v>150</x:v>
      </x:c>
      <x:c r="F1357" s="2" t="str">
        <x:v>空</x:v>
      </x:c>
      <x:c r="G1357" s="11" t="n">
        <x:v>45449.00000000001</x:v>
      </x:c>
      <x:c r="H1357" s="11" t="n">
        <x:v>45449.166666666664</x:v>
      </x:c>
      <x:c r="I1357" s="11" t="n">
        <x:v>45450.833321759266</x:v>
      </x:c>
      <x:c r="J1357" s="9" t="n">
        <x:v>71314.8</x:v>
      </x:c>
      <x:c r="K1357" s="9" t="n">
        <x:v>71750</x:v>
      </x:c>
      <x:c r="L1357" s="9" t="n">
        <x:v>71300.53704000001</x:v>
      </x:c>
      <x:c r="M1357" s="9" t="n">
        <x:v>71764.34999999999</x:v>
      </x:c>
      <x:c r="N1357" s="10" t="n">
        <x:f>IF(F1357="多",1,-1)*(K1357/J1357-1)</x:f>
        <x:v>-0.006102520094005692</x:v>
      </x:c>
      <x:c r="O1357" s="10" t="n">
        <x:f>IF(F1357="多",1,-1)*(M1357/L1357-1)</x:f>
        <x:v>-0.006505041606345463</x:v>
      </x:c>
      <x:c r="P1357" s="10" t="n">
        <x:v>0.0010032525208031728</x:v>
      </x:c>
      <x:c r="Q1357" s="10" t="n">
        <x:v>-0.0005206919843569756</x:v>
      </x:c>
      <x:c r="R1357" s="10" t="n">
        <x:f>O1357-P1357-Q1357</x:f>
        <x:v>-0.00698760214279166</x:v>
      </x:c>
      <x:c r="S1357" s="9" t="n">
        <x:f>V1356</x:f>
        <x:v>16154.325095624337</x:v>
      </x:c>
      <x:c r="T1357" s="9" t="n">
        <x:f>S1357/(1+'回测计划'!$B$33)</x:f>
        <x:v>16146.25196963952</x:v>
      </x:c>
      <x:c r="U1357" s="9" t="n">
        <x:f>T1357*R1357</x:f>
        <x:v>-112.82358486110716</x:v>
      </x:c>
      <x:c r="V1357" s="9" t="n">
        <x:f>S1357+U1357</x:f>
        <x:v>16041.50151076323</x:v>
      </x:c>
      <x:c r="W1357" s="2" t="n">
        <x:f>IF(N1357&gt;0,1,0)</x:f>
        <x:v>0</x:v>
      </x:c>
      <x:c r="X1357" s="2" t="n">
        <x:f>IF(U1357&gt;0,1,0)</x:f>
        <x:v>0</x:v>
      </x:c>
      <x:c r="Y1357" s="9" t="n">
        <x:f>MAX(U1357,0)</x:f>
        <x:v>0</x:v>
      </x:c>
      <x:c r="Z1357" s="9" t="n">
        <x:f>-MIN(U1357,0)</x:f>
        <x:v>112.82358486110716</x:v>
      </x:c>
    </x:row>
    <x:row r="1358" ht="23" customHeight="1">
      <x:c r="A1358" s="2" t="str">
        <x:v>4H-OBV-全期</x:v>
      </x:c>
      <x:c r="B1358" s="2" t="str">
        <x:v>4H</x:v>
      </x:c>
      <x:c r="C1358" s="2" t="str">
        <x:v>OBV</x:v>
      </x:c>
      <x:c r="D1358" s="2" t="str">
        <x:v>全期</x:v>
      </x:c>
      <x:c r="E1358" s="2" t="n">
        <x:v>151</x:v>
      </x:c>
      <x:c r="F1358" s="2" t="str">
        <x:v>多</x:v>
      </x:c>
      <x:c r="G1358" s="11" t="n">
        <x:v>45455.00000000001</x:v>
      </x:c>
      <x:c r="H1358" s="11" t="n">
        <x:v>45455.166666666664</x:v>
      </x:c>
      <x:c r="I1358" s="11" t="n">
        <x:v>45456.833321759266</x:v>
      </x:c>
      <x:c r="J1358" s="9" t="n">
        <x:v>67420.5</x:v>
      </x:c>
      <x:c r="K1358" s="9" t="n">
        <x:v>67744.6</x:v>
      </x:c>
      <x:c r="L1358" s="9" t="n">
        <x:v>67433.9841</x:v>
      </x:c>
      <x:c r="M1358" s="9" t="n">
        <x:v>67731.05108</x:v>
      </x:c>
      <x:c r="N1358" s="10" t="n">
        <x:f>IF(F1358="多",1,-1)*(K1358/J1358-1)</x:f>
        <x:v>0.00480714322794995</x:v>
      </x:c>
      <x:c r="O1358" s="10" t="n">
        <x:f>IF(F1358="多",1,-1)*(M1358/L1358-1)</x:f>
        <x:v>0.004405300739156681</x:v>
      </x:c>
      <x:c r="P1358" s="10" t="n">
        <x:v>0.0010022026503695783</x:v>
      </x:c>
      <x:c r="Q1358" s="10" t="n">
        <x:v>0.0005049370025178739</x:v>
      </x:c>
      <x:c r="R1358" s="10" t="n">
        <x:f>O1358-P1358-Q1358</x:f>
        <x:v>0.002898161086269229</x:v>
      </x:c>
      <x:c r="S1358" s="9" t="n">
        <x:f>V1357</x:f>
        <x:v>16041.50151076323</x:v>
      </x:c>
      <x:c r="T1358" s="9" t="n">
        <x:f>S1358/(1+'回测计划'!$B$33)</x:f>
        <x:v>16033.484768379041</x:v>
      </x:c>
      <x:c r="U1358" s="9" t="n">
        <x:f>T1358*R1358</x:f>
        <x:v>46.46762163300654</x:v>
      </x:c>
      <x:c r="V1358" s="9" t="n">
        <x:f>S1358+U1358</x:f>
        <x:v>16087.969132396236</x:v>
      </x:c>
      <x:c r="W1358" s="2" t="n">
        <x:f>IF(N1358&gt;0,1,0)</x:f>
        <x:v>1</x:v>
      </x:c>
      <x:c r="X1358" s="2" t="n">
        <x:f>IF(U1358&gt;0,1,0)</x:f>
        <x:v>1</x:v>
      </x:c>
      <x:c r="Y1358" s="9" t="n">
        <x:f>MAX(U1358,0)</x:f>
        <x:v>46.46762163300654</x:v>
      </x:c>
      <x:c r="Z1358" s="9" t="n">
        <x:f>-MIN(U1358,0)</x:f>
        <x:v>0</x:v>
      </x:c>
    </x:row>
    <x:row r="1359" ht="23" customHeight="1">
      <x:c r="A1359" s="2" t="str">
        <x:v>4H-OBV-全期</x:v>
      </x:c>
      <x:c r="B1359" s="2" t="str">
        <x:v>4H</x:v>
      </x:c>
      <x:c r="C1359" s="2" t="str">
        <x:v>OBV</x:v>
      </x:c>
      <x:c r="D1359" s="2" t="str">
        <x:v>全期</x:v>
      </x:c>
      <x:c r="E1359" s="2" t="n">
        <x:v>152</x:v>
      </x:c>
      <x:c r="F1359" s="2" t="str">
        <x:v>空</x:v>
      </x:c>
      <x:c r="G1359" s="11" t="n">
        <x:v>45487.00000000001</x:v>
      </x:c>
      <x:c r="H1359" s="11" t="n">
        <x:v>45487.166666666664</x:v>
      </x:c>
      <x:c r="I1359" s="11" t="n">
        <x:v>45488.833321759266</x:v>
      </x:c>
      <x:c r="J1359" s="9" t="n">
        <x:v>58596.7</x:v>
      </x:c>
      <x:c r="K1359" s="9" t="n">
        <x:v>62431.9</x:v>
      </x:c>
      <x:c r="L1359" s="9" t="n">
        <x:v>58584.98066</x:v>
      </x:c>
      <x:c r="M1359" s="9" t="n">
        <x:v>62444.38638</x:v>
      </x:c>
      <x:c r="N1359" s="10" t="n">
        <x:f>IF(F1359="多",1,-1)*(K1359/J1359-1)</x:f>
        <x:v>-0.06545078477115607</x:v>
      </x:c>
      <x:c r="O1359" s="10" t="n">
        <x:f>IF(F1359="多",1,-1)*(M1359/L1359-1)</x:f>
        <x:v>-0.06587705033817803</x:v>
      </x:c>
      <x:c r="P1359" s="10" t="n">
        <x:v>0.001032938525169089</x:v>
      </x:c>
      <x:c r="Q1359" s="10" t="n">
        <x:v>-0.00029372616696329525</x:v>
      </x:c>
      <x:c r="R1359" s="10" t="n">
        <x:f>O1359-P1359-Q1359</x:f>
        <x:v>-0.06661626269638382</x:v>
      </x:c>
      <x:c r="S1359" s="9" t="n">
        <x:f>V1358</x:f>
        <x:v>16087.969132396236</x:v>
      </x:c>
      <x:c r="T1359" s="9" t="n">
        <x:f>S1359/(1+'回测计划'!$B$33)</x:f>
        <x:v>16079.92916781233</x:v>
      </x:c>
      <x:c r="U1359" s="9" t="n">
        <x:f>T1359*R1359</x:f>
        <x:v>-1071.1847855822307</x:v>
      </x:c>
      <x:c r="V1359" s="9" t="n">
        <x:f>S1359+U1359</x:f>
        <x:v>15016.784346814005</x:v>
      </x:c>
      <x:c r="W1359" s="2" t="n">
        <x:f>IF(N1359&gt;0,1,0)</x:f>
        <x:v>0</x:v>
      </x:c>
      <x:c r="X1359" s="2" t="n">
        <x:f>IF(U1359&gt;0,1,0)</x:f>
        <x:v>0</x:v>
      </x:c>
      <x:c r="Y1359" s="9" t="n">
        <x:f>MAX(U1359,0)</x:f>
        <x:v>0</x:v>
      </x:c>
      <x:c r="Z1359" s="9" t="n">
        <x:f>-MIN(U1359,0)</x:f>
        <x:v>1071.1847855822307</x:v>
      </x:c>
    </x:row>
    <x:row r="1360" ht="23" customHeight="1">
      <x:c r="A1360" s="2" t="str">
        <x:v>4H-OBV-全期</x:v>
      </x:c>
      <x:c r="B1360" s="2" t="str">
        <x:v>4H</x:v>
      </x:c>
      <x:c r="C1360" s="2" t="str">
        <x:v>OBV</x:v>
      </x:c>
      <x:c r="D1360" s="2" t="str">
        <x:v>全期</x:v>
      </x:c>
      <x:c r="E1360" s="2" t="n">
        <x:v>153</x:v>
      </x:c>
      <x:c r="F1360" s="2" t="str">
        <x:v>空</x:v>
      </x:c>
      <x:c r="G1360" s="11" t="n">
        <x:v>45494.166666666664</x:v>
      </x:c>
      <x:c r="H1360" s="11" t="n">
        <x:v>45494.333333333336</x:v>
      </x:c>
      <x:c r="I1360" s="11" t="n">
        <x:v>45495.99998842592</x:v>
      </x:c>
      <x:c r="J1360" s="9" t="n">
        <x:v>67095.6</x:v>
      </x:c>
      <x:c r="K1360" s="9" t="n">
        <x:v>67044.3</x:v>
      </x:c>
      <x:c r="L1360" s="9" t="n">
        <x:v>67082.18088000001</x:v>
      </x:c>
      <x:c r="M1360" s="9" t="n">
        <x:v>67057.70886</x:v>
      </x:c>
      <x:c r="N1360" s="10" t="n">
        <x:f>IF(F1360="多",1,-1)*(K1360/J1360-1)</x:f>
        <x:v>0.0007645806878543437</x:v>
      </x:c>
      <x:c r="O1360" s="10" t="n">
        <x:f>IF(F1360="多",1,-1)*(M1360/L1360-1)</x:f>
        <x:v>0.00036480656530524236</x:v>
      </x:c>
      <x:c r="P1360" s="10" t="n">
        <x:v>0.0009998175967173475</x:v>
      </x:c>
      <x:c r="Q1360" s="10" t="n">
        <x:v>-0.00018071174829420965</x:v>
      </x:c>
      <x:c r="R1360" s="10" t="n">
        <x:f>O1360-P1360-Q1360</x:f>
        <x:v>-0.00045429928311789547</x:v>
      </x:c>
      <x:c r="S1360" s="9" t="n">
        <x:f>V1359</x:f>
        <x:v>15016.784346814005</x:v>
      </x:c>
      <x:c r="T1360" s="9" t="n">
        <x:f>S1360/(1+'回测计划'!$B$33)</x:f>
        <x:v>15009.279706960526</x:v>
      </x:c>
      <x:c r="U1360" s="9" t="n">
        <x:f>T1360*R1360</x:f>
        <x:v>-6.818705010988143</x:v>
      </x:c>
      <x:c r="V1360" s="9" t="n">
        <x:f>S1360+U1360</x:f>
        <x:v>15009.965641803017</x:v>
      </x:c>
      <x:c r="W1360" s="2" t="n">
        <x:f>IF(N1360&gt;0,1,0)</x:f>
        <x:v>1</x:v>
      </x:c>
      <x:c r="X1360" s="2" t="n">
        <x:f>IF(U1360&gt;0,1,0)</x:f>
        <x:v>0</x:v>
      </x:c>
      <x:c r="Y1360" s="9" t="n">
        <x:f>MAX(U1360,0)</x:f>
        <x:v>0</x:v>
      </x:c>
      <x:c r="Z1360" s="9" t="n">
        <x:f>-MIN(U1360,0)</x:f>
        <x:v>6.818705010988143</x:v>
      </x:c>
    </x:row>
    <x:row r="1361" ht="23" customHeight="1">
      <x:c r="A1361" s="2" t="str">
        <x:v>4H-OBV-全期</x:v>
      </x:c>
      <x:c r="B1361" s="2" t="str">
        <x:v>4H</x:v>
      </x:c>
      <x:c r="C1361" s="2" t="str">
        <x:v>OBV</x:v>
      </x:c>
      <x:c r="D1361" s="2" t="str">
        <x:v>全期</x:v>
      </x:c>
      <x:c r="E1361" s="2" t="n">
        <x:v>154</x:v>
      </x:c>
      <x:c r="F1361" s="2" t="str">
        <x:v>空</x:v>
      </x:c>
      <x:c r="G1361" s="11" t="n">
        <x:v>45501.00000000001</x:v>
      </x:c>
      <x:c r="H1361" s="11" t="n">
        <x:v>45501.166666666664</x:v>
      </x:c>
      <x:c r="I1361" s="11" t="n">
        <x:v>45502.833321759266</x:v>
      </x:c>
      <x:c r="J1361" s="9" t="n">
        <x:v>68209.3</x:v>
      </x:c>
      <x:c r="K1361" s="9" t="n">
        <x:v>69549.9</x:v>
      </x:c>
      <x:c r="L1361" s="9" t="n">
        <x:v>68195.65814</x:v>
      </x:c>
      <x:c r="M1361" s="9" t="n">
        <x:v>69563.80997999999</x:v>
      </x:c>
      <x:c r="N1361" s="10" t="n">
        <x:f>IF(F1361="多",1,-1)*(K1361/J1361-1)</x:f>
        <x:v>-0.01965421137586798</x:v>
      </x:c>
      <x:c r="O1361" s="10" t="n">
        <x:f>IF(F1361="多",1,-1)*(M1361/L1361-1)</x:f>
        <x:v>-0.020062154649072905</x:v>
      </x:c>
      <x:c r="P1361" s="10" t="n">
        <x:v>0.0010100310773245365</x:v>
      </x:c>
      <x:c r="Q1361" s="10" t="n">
        <x:v>-0.0003410326047304758</x:v>
      </x:c>
      <x:c r="R1361" s="10" t="n">
        <x:f>O1361-P1361-Q1361</x:f>
        <x:v>-0.020731153121666967</x:v>
      </x:c>
      <x:c r="S1361" s="9" t="n">
        <x:f>V1360</x:f>
        <x:v>15009.965641803017</x:v>
      </x:c>
      <x:c r="T1361" s="9" t="n">
        <x:f>S1361/(1+'回测计划'!$B$33)</x:f>
        <x:v>15002.464409598218</x:v>
      </x:c>
      <x:c r="U1361" s="9" t="n">
        <x:f>T1361*R1361</x:f>
        <x:v>-311.01838687773966</x:v>
      </x:c>
      <x:c r="V1361" s="9" t="n">
        <x:f>S1361+U1361</x:f>
        <x:v>14698.947254925277</x:v>
      </x:c>
      <x:c r="W1361" s="2" t="n">
        <x:f>IF(N1361&gt;0,1,0)</x:f>
        <x:v>0</x:v>
      </x:c>
      <x:c r="X1361" s="2" t="n">
        <x:f>IF(U1361&gt;0,1,0)</x:f>
        <x:v>0</x:v>
      </x:c>
      <x:c r="Y1361" s="9" t="n">
        <x:f>MAX(U1361,0)</x:f>
        <x:v>0</x:v>
      </x:c>
      <x:c r="Z1361" s="9" t="n">
        <x:f>-MIN(U1361,0)</x:f>
        <x:v>311.01838687773966</x:v>
      </x:c>
    </x:row>
    <x:row r="1362" ht="23" customHeight="1">
      <x:c r="A1362" s="2" t="str">
        <x:v>4H-OBV-全期</x:v>
      </x:c>
      <x:c r="B1362" s="2" t="str">
        <x:v>4H</x:v>
      </x:c>
      <x:c r="C1362" s="2" t="str">
        <x:v>OBV</x:v>
      </x:c>
      <x:c r="D1362" s="2" t="str">
        <x:v>全期</x:v>
      </x:c>
      <x:c r="E1362" s="2" t="n">
        <x:v>155</x:v>
      </x:c>
      <x:c r="F1362" s="2" t="str">
        <x:v>多</x:v>
      </x:c>
      <x:c r="G1362" s="11" t="n">
        <x:v>45519.666666666664</x:v>
      </x:c>
      <x:c r="H1362" s="11" t="n">
        <x:v>45519.833333333336</x:v>
      </x:c>
      <x:c r="I1362" s="11" t="n">
        <x:v>45521.49998842592</x:v>
      </x:c>
      <x:c r="J1362" s="9" t="n">
        <x:v>58712</x:v>
      </x:c>
      <x:c r="K1362" s="9" t="n">
        <x:v>59128.2</x:v>
      </x:c>
      <x:c r="L1362" s="9" t="n">
        <x:v>58723.742399999996</x:v>
      </x:c>
      <x:c r="M1362" s="9" t="n">
        <x:v>59116.37436</x:v>
      </x:c>
      <x:c r="N1362" s="10" t="n">
        <x:f>IF(F1362="多",1,-1)*(K1362/J1362-1)</x:f>
        <x:v>0.007088840441477062</x:v>
      </x:c>
      <x:c r="O1362" s="10" t="n">
        <x:f>IF(F1362="多",1,-1)*(M1362/L1362-1)</x:f>
        <x:v>0.006686085456297564</x:v>
      </x:c>
      <x:c r="P1362" s="10" t="n">
        <x:v>0.0010033430427281488</x:v>
      </x:c>
      <x:c r="Q1362" s="10" t="n">
        <x:v>-0.0002326586042213368</x:v>
      </x:c>
      <x:c r="R1362" s="10" t="n">
        <x:f>O1362-P1362-Q1362</x:f>
        <x:v>0.005915401017790752</x:v>
      </x:c>
      <x:c r="S1362" s="9" t="n">
        <x:f>V1361</x:f>
        <x:v>14698.947254925277</x:v>
      </x:c>
      <x:c r="T1362" s="9" t="n">
        <x:f>S1362/(1+'回测计划'!$B$33)</x:f>
        <x:v>14691.601454198179</x:v>
      </x:c>
      <x:c r="U1362" s="9" t="n">
        <x:f>T1362*R1362</x:f>
        <x:v>86.90671419514</x:v>
      </x:c>
      <x:c r="V1362" s="9" t="n">
        <x:f>S1362+U1362</x:f>
        <x:v>14785.853969120417</x:v>
      </x:c>
      <x:c r="W1362" s="2" t="n">
        <x:f>IF(N1362&gt;0,1,0)</x:f>
        <x:v>1</x:v>
      </x:c>
      <x:c r="X1362" s="2" t="n">
        <x:f>IF(U1362&gt;0,1,0)</x:f>
        <x:v>1</x:v>
      </x:c>
      <x:c r="Y1362" s="9" t="n">
        <x:f>MAX(U1362,0)</x:f>
        <x:v>86.90671419514</x:v>
      </x:c>
      <x:c r="Z1362" s="9" t="n">
        <x:f>-MIN(U1362,0)</x:f>
        <x:v>0</x:v>
      </x:c>
    </x:row>
    <x:row r="1363" ht="23" customHeight="1">
      <x:c r="A1363" s="2" t="str">
        <x:v>4H-OBV-全期</x:v>
      </x:c>
      <x:c r="B1363" s="2" t="str">
        <x:v>4H</x:v>
      </x:c>
      <x:c r="C1363" s="2" t="str">
        <x:v>OBV</x:v>
      </x:c>
      <x:c r="D1363" s="2" t="str">
        <x:v>全期</x:v>
      </x:c>
      <x:c r="E1363" s="2" t="n">
        <x:v>156</x:v>
      </x:c>
      <x:c r="F1363" s="2" t="str">
        <x:v>空</x:v>
      </x:c>
      <x:c r="G1363" s="11" t="n">
        <x:v>45526.166666666664</x:v>
      </x:c>
      <x:c r="H1363" s="11" t="n">
        <x:v>45526.333333333336</x:v>
      </x:c>
      <x:c r="I1363" s="11" t="n">
        <x:v>45527.99998842592</x:v>
      </x:c>
      <x:c r="J1363" s="9" t="n">
        <x:v>61120</x:v>
      </x:c>
      <x:c r="K1363" s="9" t="n">
        <x:v>61499</x:v>
      </x:c>
      <x:c r="L1363" s="9" t="n">
        <x:v>61107.776</x:v>
      </x:c>
      <x:c r="M1363" s="9" t="n">
        <x:v>61511.2998</x:v>
      </x:c>
      <x:c r="N1363" s="10" t="n">
        <x:f>IF(F1363="多",1,-1)*(K1363/J1363-1)</x:f>
        <x:v>-0.006200916230366449</x:v>
      </x:c>
      <x:c r="O1363" s="10" t="n">
        <x:f>IF(F1363="多",1,-1)*(M1363/L1363-1)</x:f>
        <x:v>-0.006603477109034417</x:v>
      </x:c>
      <x:c r="P1363" s="10" t="n">
        <x:v>0.001003301738554517</x:v>
      </x:c>
      <x:c r="Q1363" s="10" t="n">
        <x:v>0.00006739119528620037</x:v>
      </x:c>
      <x:c r="R1363" s="10" t="n">
        <x:f>O1363-P1363-Q1363</x:f>
        <x:v>-0.007674170042875134</x:v>
      </x:c>
      <x:c r="S1363" s="9" t="n">
        <x:f>V1362</x:f>
        <x:v>14785.853969120417</x:v>
      </x:c>
      <x:c r="T1363" s="9" t="n">
        <x:f>S1363/(1+'回测计划'!$B$33)</x:f>
        <x:v>14778.464736752041</x:v>
      </x:c>
      <x:c r="U1363" s="9" t="n">
        <x:f>T1363*R1363</x:f>
        <x:v>-113.41245136246907</x:v>
      </x:c>
      <x:c r="V1363" s="9" t="n">
        <x:f>S1363+U1363</x:f>
        <x:v>14672.441517757949</x:v>
      </x:c>
      <x:c r="W1363" s="2" t="n">
        <x:f>IF(N1363&gt;0,1,0)</x:f>
        <x:v>0</x:v>
      </x:c>
      <x:c r="X1363" s="2" t="n">
        <x:f>IF(U1363&gt;0,1,0)</x:f>
        <x:v>0</x:v>
      </x:c>
      <x:c r="Y1363" s="9" t="n">
        <x:f>MAX(U1363,0)</x:f>
        <x:v>0</x:v>
      </x:c>
      <x:c r="Z1363" s="9" t="n">
        <x:f>-MIN(U1363,0)</x:f>
        <x:v>113.41245136246907</x:v>
      </x:c>
    </x:row>
    <x:row r="1364" ht="23" customHeight="1">
      <x:c r="A1364" s="2" t="str">
        <x:v>4H-OBV-全期</x:v>
      </x:c>
      <x:c r="B1364" s="2" t="str">
        <x:v>4H</x:v>
      </x:c>
      <x:c r="C1364" s="2" t="str">
        <x:v>OBV</x:v>
      </x:c>
      <x:c r="D1364" s="2" t="str">
        <x:v>全期</x:v>
      </x:c>
      <x:c r="E1364" s="2" t="n">
        <x:v>157</x:v>
      </x:c>
      <x:c r="F1364" s="2" t="str">
        <x:v>多</x:v>
      </x:c>
      <x:c r="G1364" s="11" t="n">
        <x:v>45530.666666666664</x:v>
      </x:c>
      <x:c r="H1364" s="11" t="n">
        <x:v>45530.833333333336</x:v>
      </x:c>
      <x:c r="I1364" s="11" t="n">
        <x:v>45532.49998842592</x:v>
      </x:c>
      <x:c r="J1364" s="9" t="n">
        <x:v>63816.6</x:v>
      </x:c>
      <x:c r="K1364" s="9" t="n">
        <x:v>59597.3</x:v>
      </x:c>
      <x:c r="L1364" s="9" t="n">
        <x:v>63829.36332</x:v>
      </x:c>
      <x:c r="M1364" s="9" t="n">
        <x:v>59585.380540000006</x:v>
      </x:c>
      <x:c r="N1364" s="10" t="n">
        <x:f>IF(F1364="多",1,-1)*(K1364/J1364-1)</x:f>
        <x:v>-0.06611602623768731</x:v>
      </x:c>
      <x:c r="O1364" s="10" t="n">
        <x:f>IF(F1364="多",1,-1)*(M1364/L1364-1)</x:f>
        <x:v>-0.06648950513141338</x:v>
      </x:c>
      <x:c r="P1364" s="10" t="n">
        <x:v>0.0009667552474342933</x:v>
      </x:c>
      <x:c r="Q1364" s="10" t="n">
        <x:v>0.00009407411617324466</x:v>
      </x:c>
      <x:c r="R1364" s="10" t="n">
        <x:f>O1364-P1364-Q1364</x:f>
        <x:v>-0.06755033449502093</x:v>
      </x:c>
      <x:c r="S1364" s="9" t="n">
        <x:f>V1363</x:f>
        <x:v>14672.441517757949</x:v>
      </x:c>
      <x:c r="T1364" s="9" t="n">
        <x:f>S1364/(1+'回测计划'!$B$33)</x:f>
        <x:v>14665.10896327631</x:v>
      </x:c>
      <x:c r="U1364" s="9" t="n">
        <x:f>T1364*R1364</x:f>
        <x:v>-990.6330158752444</x:v>
      </x:c>
      <x:c r="V1364" s="9" t="n">
        <x:f>S1364+U1364</x:f>
        <x:v>13681.808501882704</x:v>
      </x:c>
      <x:c r="W1364" s="2" t="n">
        <x:f>IF(N1364&gt;0,1,0)</x:f>
        <x:v>0</x:v>
      </x:c>
      <x:c r="X1364" s="2" t="n">
        <x:f>IF(U1364&gt;0,1,0)</x:f>
        <x:v>0</x:v>
      </x:c>
      <x:c r="Y1364" s="9" t="n">
        <x:f>MAX(U1364,0)</x:f>
        <x:v>0</x:v>
      </x:c>
      <x:c r="Z1364" s="9" t="n">
        <x:f>-MIN(U1364,0)</x:f>
        <x:v>990.6330158752444</x:v>
      </x:c>
    </x:row>
    <x:row r="1365" ht="23" customHeight="1">
      <x:c r="A1365" s="2" t="str">
        <x:v>4H-OBV-全期</x:v>
      </x:c>
      <x:c r="B1365" s="2" t="str">
        <x:v>4H</x:v>
      </x:c>
      <x:c r="C1365" s="2" t="str">
        <x:v>OBV</x:v>
      </x:c>
      <x:c r="D1365" s="2" t="str">
        <x:v>全期</x:v>
      </x:c>
      <x:c r="E1365" s="2" t="n">
        <x:v>158</x:v>
      </x:c>
      <x:c r="F1365" s="2" t="str">
        <x:v>多</x:v>
      </x:c>
      <x:c r="G1365" s="11" t="n">
        <x:v>45532.333333333336</x:v>
      </x:c>
      <x:c r="H1365" s="11" t="n">
        <x:v>45532.50000000001</x:v>
      </x:c>
      <x:c r="I1365" s="11" t="n">
        <x:v>45534.166655092595</x:v>
      </x:c>
      <x:c r="J1365" s="9" t="n">
        <x:v>59597.3</x:v>
      </x:c>
      <x:c r="K1365" s="9" t="n">
        <x:v>59237</x:v>
      </x:c>
      <x:c r="L1365" s="9" t="n">
        <x:v>59609.21946</x:v>
      </x:c>
      <x:c r="M1365" s="9" t="n">
        <x:v>59225.1526</x:v>
      </x:c>
      <x:c r="N1365" s="10" t="n">
        <x:f>IF(F1365="多",1,-1)*(K1365/J1365-1)</x:f>
        <x:v>-0.006045575890182953</x:v>
      </x:c>
      <x:c r="O1365" s="10" t="n">
        <x:f>IF(F1365="多",1,-1)*(M1365/L1365-1)</x:f>
        <x:v>-0.006443078159373061</x:v>
      </x:c>
      <x:c r="P1365" s="10" t="n">
        <x:v>0.0009967784609203134</x:v>
      </x:c>
      <x:c r="Q1365" s="10" t="n">
        <x:v>0.000014828799550362544</x:v>
      </x:c>
      <x:c r="R1365" s="10" t="n">
        <x:f>O1365-P1365-Q1365</x:f>
        <x:v>-0.007454685419843737</x:v>
      </x:c>
      <x:c r="S1365" s="9" t="n">
        <x:f>V1364</x:f>
        <x:v>13681.808501882704</x:v>
      </x:c>
      <x:c r="T1365" s="9" t="n">
        <x:f>S1365/(1+'回测计划'!$B$33)</x:f>
        <x:v>13674.971016374519</x:v>
      </x:c>
      <x:c r="U1365" s="9" t="n">
        <x:f>T1365*R1365</x:f>
        <x:v>-101.94260705255282</x:v>
      </x:c>
      <x:c r="V1365" s="9" t="n">
        <x:f>S1365+U1365</x:f>
        <x:v>13579.86589483015</x:v>
      </x:c>
      <x:c r="W1365" s="2" t="n">
        <x:f>IF(N1365&gt;0,1,0)</x:f>
        <x:v>0</x:v>
      </x:c>
      <x:c r="X1365" s="2" t="n">
        <x:f>IF(U1365&gt;0,1,0)</x:f>
        <x:v>0</x:v>
      </x:c>
      <x:c r="Y1365" s="9" t="n">
        <x:f>MAX(U1365,0)</x:f>
        <x:v>0</x:v>
      </x:c>
      <x:c r="Z1365" s="9" t="n">
        <x:f>-MIN(U1365,0)</x:f>
        <x:v>101.94260705255282</x:v>
      </x:c>
    </x:row>
    <x:row r="1366" ht="23" customHeight="1">
      <x:c r="A1366" s="2" t="str">
        <x:v>4H-OBV-全期</x:v>
      </x:c>
      <x:c r="B1366" s="2" t="str">
        <x:v>4H</x:v>
      </x:c>
      <x:c r="C1366" s="2" t="str">
        <x:v>OBV</x:v>
      </x:c>
      <x:c r="D1366" s="2" t="str">
        <x:v>全期</x:v>
      </x:c>
      <x:c r="E1366" s="2" t="n">
        <x:v>159</x:v>
      </x:c>
      <x:c r="F1366" s="2" t="str">
        <x:v>多</x:v>
      </x:c>
      <x:c r="G1366" s="11" t="n">
        <x:v>45537.333333333336</x:v>
      </x:c>
      <x:c r="H1366" s="11" t="n">
        <x:v>45537.50000000001</x:v>
      </x:c>
      <x:c r="I1366" s="11" t="n">
        <x:v>45539.166655092595</x:v>
      </x:c>
      <x:c r="J1366" s="9" t="n">
        <x:v>57708.6</x:v>
      </x:c>
      <x:c r="K1366" s="9" t="n">
        <x:v>58020.9</x:v>
      </x:c>
      <x:c r="L1366" s="9" t="n">
        <x:v>57720.14172</x:v>
      </x:c>
      <x:c r="M1366" s="9" t="n">
        <x:v>58009.29582</x:v>
      </x:c>
      <x:c r="N1366" s="10" t="n">
        <x:f>IF(F1366="多",1,-1)*(K1366/J1366-1)</x:f>
        <x:v>0.005411671743899671</x:v>
      </x:c>
      <x:c r="O1366" s="10" t="n">
        <x:f>IF(F1366="多",1,-1)*(M1366/L1366-1)</x:f>
        <x:v>0.005009587492052381</x:v>
      </x:c>
      <x:c r="P1366" s="10" t="n">
        <x:v>0.0010025047937460264</x:v>
      </x:c>
      <x:c r="Q1366" s="10" t="n">
        <x:v>0.00016115607933973674</x:v>
      </x:c>
      <x:c r="R1366" s="10" t="n">
        <x:f>O1366-P1366-Q1366</x:f>
        <x:v>0.0038459266189666175</x:v>
      </x:c>
      <x:c r="S1366" s="9" t="n">
        <x:f>V1365</x:f>
        <x:v>13579.86589483015</x:v>
      </x:c>
      <x:c r="T1366" s="9" t="n">
        <x:f>S1366/(1+'回测计划'!$B$33)</x:f>
        <x:v>13573.079355152575</x:v>
      </x:c>
      <x:c r="U1366" s="9" t="n">
        <x:f>T1366*R1366</x:f>
        <x:v>52.20106719332754</x:v>
      </x:c>
      <x:c r="V1366" s="9" t="n">
        <x:f>S1366+U1366</x:f>
        <x:v>13632.066962023478</x:v>
      </x:c>
      <x:c r="W1366" s="2" t="n">
        <x:f>IF(N1366&gt;0,1,0)</x:f>
        <x:v>1</x:v>
      </x:c>
      <x:c r="X1366" s="2" t="n">
        <x:f>IF(U1366&gt;0,1,0)</x:f>
        <x:v>1</x:v>
      </x:c>
      <x:c r="Y1366" s="9" t="n">
        <x:f>MAX(U1366,0)</x:f>
        <x:v>52.20106719332754</x:v>
      </x:c>
      <x:c r="Z1366" s="9" t="n">
        <x:f>-MIN(U1366,0)</x:f>
        <x:v>0</x:v>
      </x:c>
    </x:row>
    <x:row r="1367" ht="23" customHeight="1">
      <x:c r="A1367" s="2" t="str">
        <x:v>4H-OBV-全期</x:v>
      </x:c>
      <x:c r="B1367" s="2" t="str">
        <x:v>4H</x:v>
      </x:c>
      <x:c r="C1367" s="2" t="str">
        <x:v>OBV</x:v>
      </x:c>
      <x:c r="D1367" s="2" t="str">
        <x:v>全期</x:v>
      </x:c>
      <x:c r="E1367" s="2" t="n">
        <x:v>160</x:v>
      </x:c>
      <x:c r="F1367" s="2" t="str">
        <x:v>空</x:v>
      </x:c>
      <x:c r="G1367" s="11" t="n">
        <x:v>45547.50000000001</x:v>
      </x:c>
      <x:c r="H1367" s="11" t="n">
        <x:v>45547.666666666664</x:v>
      </x:c>
      <x:c r="I1367" s="11" t="n">
        <x:v>45549.333321759266</x:v>
      </x:c>
      <x:c r="J1367" s="9" t="n">
        <x:v>58101.7</x:v>
      </x:c>
      <x:c r="K1367" s="9" t="n">
        <x:v>60456.2</x:v>
      </x:c>
      <x:c r="L1367" s="9" t="n">
        <x:v>58090.079659999996</x:v>
      </x:c>
      <x:c r="M1367" s="9" t="n">
        <x:v>60468.29124</x:v>
      </x:c>
      <x:c r="N1367" s="10" t="n">
        <x:f>IF(F1367="多",1,-1)*(K1367/J1367-1)</x:f>
        <x:v>-0.040523771249378226</x:v>
      </x:c>
      <x:c r="O1367" s="10" t="n">
        <x:f>IF(F1367="多",1,-1)*(M1367/L1367-1)</x:f>
        <x:v>-0.040940064016431466</x:v>
      </x:c>
      <x:c r="P1367" s="10" t="n">
        <x:v>0.0010204700320082156</x:v>
      </x:c>
      <x:c r="Q1367" s="10" t="n">
        <x:v>0.00006364385822387691</x:v>
      </x:c>
      <x:c r="R1367" s="10" t="n">
        <x:f>O1367-P1367-Q1367</x:f>
        <x:v>-0.04202417790666356</x:v>
      </x:c>
      <x:c r="S1367" s="9" t="n">
        <x:f>V1366</x:f>
        <x:v>13632.066962023478</x:v>
      </x:c>
      <x:c r="T1367" s="9" t="n">
        <x:f>S1367/(1+'回测计划'!$B$33)</x:f>
        <x:v>13625.254334856052</x:v>
      </x:c>
      <x:c r="U1367" s="9" t="n">
        <x:f>T1367*R1367</x:f>
        <x:v>-572.5901121915296</x:v>
      </x:c>
      <x:c r="V1367" s="9" t="n">
        <x:f>S1367+U1367</x:f>
        <x:v>13059.476849831948</x:v>
      </x:c>
      <x:c r="W1367" s="2" t="n">
        <x:f>IF(N1367&gt;0,1,0)</x:f>
        <x:v>0</x:v>
      </x:c>
      <x:c r="X1367" s="2" t="n">
        <x:f>IF(U1367&gt;0,1,0)</x:f>
        <x:v>0</x:v>
      </x:c>
      <x:c r="Y1367" s="9" t="n">
        <x:f>MAX(U1367,0)</x:f>
        <x:v>0</x:v>
      </x:c>
      <x:c r="Z1367" s="9" t="n">
        <x:f>-MIN(U1367,0)</x:f>
        <x:v>572.5901121915296</x:v>
      </x:c>
    </x:row>
    <x:row r="1368" ht="23" customHeight="1">
      <x:c r="A1368" s="2" t="str">
        <x:v>4H-OBV-全期</x:v>
      </x:c>
      <x:c r="B1368" s="2" t="str">
        <x:v>4H</x:v>
      </x:c>
      <x:c r="C1368" s="2" t="str">
        <x:v>OBV</x:v>
      </x:c>
      <x:c r="D1368" s="2" t="str">
        <x:v>全期</x:v>
      </x:c>
      <x:c r="E1368" s="2" t="n">
        <x:v>161</x:v>
      </x:c>
      <x:c r="F1368" s="2" t="str">
        <x:v>空</x:v>
      </x:c>
      <x:c r="G1368" s="11" t="n">
        <x:v>45549.333333333336</x:v>
      </x:c>
      <x:c r="H1368" s="11" t="n">
        <x:v>45549.50000000001</x:v>
      </x:c>
      <x:c r="I1368" s="11" t="n">
        <x:v>45551.166655092595</x:v>
      </x:c>
      <x:c r="J1368" s="9" t="n">
        <x:v>60290.5</x:v>
      </x:c>
      <x:c r="K1368" s="9" t="n">
        <x:v>59847.7</x:v>
      </x:c>
      <x:c r="L1368" s="9" t="n">
        <x:v>60278.4419</x:v>
      </x:c>
      <x:c r="M1368" s="9" t="n">
        <x:v>59859.669539999995</x:v>
      </x:c>
      <x:c r="N1368" s="10" t="n">
        <x:f>IF(F1368="多",1,-1)*(K1368/J1368-1)</x:f>
        <x:v>0.007344440666440022</x:v>
      </x:c>
      <x:c r="O1368" s="10" t="n">
        <x:f>IF(F1368="多",1,-1)*(M1368/L1368-1)</x:f>
        <x:v>0.006947299014376185</x:v>
      </x:c>
      <x:c r="P1368" s="10" t="n">
        <x:v>0.0009965263504928118</x:v>
      </x:c>
      <x:c r="Q1368" s="10" t="n">
        <x:v>-0.00003080635765654885</x:v>
      </x:c>
      <x:c r="R1368" s="10" t="n">
        <x:f>O1368-P1368-Q1368</x:f>
        <x:v>0.005981579021539922</x:v>
      </x:c>
      <x:c r="S1368" s="9" t="n">
        <x:f>V1367</x:f>
        <x:v>13059.476849831948</x:v>
      </x:c>
      <x:c r="T1368" s="9" t="n">
        <x:f>S1368/(1+'回测计划'!$B$33)</x:f>
        <x:v>13052.950374644626</x:v>
      </x:c>
      <x:c r="U1368" s="9" t="n">
        <x:f>T1368*R1368</x:f>
        <x:v>78.07725413017596</x:v>
      </x:c>
      <x:c r="V1368" s="9" t="n">
        <x:f>S1368+U1368</x:f>
        <x:v>13137.554103962124</x:v>
      </x:c>
      <x:c r="W1368" s="2" t="n">
        <x:f>IF(N1368&gt;0,1,0)</x:f>
        <x:v>1</x:v>
      </x:c>
      <x:c r="X1368" s="2" t="n">
        <x:f>IF(U1368&gt;0,1,0)</x:f>
        <x:v>1</x:v>
      </x:c>
      <x:c r="Y1368" s="9" t="n">
        <x:f>MAX(U1368,0)</x:f>
        <x:v>78.07725413017596</x:v>
      </x:c>
      <x:c r="Z1368" s="9" t="n">
        <x:f>-MIN(U1368,0)</x:f>
        <x:v>0</x:v>
      </x:c>
    </x:row>
    <x:row r="1369" ht="23" customHeight="1">
      <x:c r="A1369" s="2" t="str">
        <x:v>4H-OBV-全期</x:v>
      </x:c>
      <x:c r="B1369" s="2" t="str">
        <x:v>4H</x:v>
      </x:c>
      <x:c r="C1369" s="2" t="str">
        <x:v>OBV</x:v>
      </x:c>
      <x:c r="D1369" s="2" t="str">
        <x:v>全期</x:v>
      </x:c>
      <x:c r="E1369" s="2" t="n">
        <x:v>162</x:v>
      </x:c>
      <x:c r="F1369" s="2" t="str">
        <x:v>空</x:v>
      </x:c>
      <x:c r="G1369" s="11" t="n">
        <x:v>45553.00000000001</x:v>
      </x:c>
      <x:c r="H1369" s="11" t="n">
        <x:v>45553.166666666664</x:v>
      </x:c>
      <x:c r="I1369" s="11" t="n">
        <x:v>45554.833321759266</x:v>
      </x:c>
      <x:c r="J1369" s="9" t="n">
        <x:v>59945.9</x:v>
      </x:c>
      <x:c r="K1369" s="9" t="n">
        <x:v>62604.5</x:v>
      </x:c>
      <x:c r="L1369" s="9" t="n">
        <x:v>59933.910820000005</x:v>
      </x:c>
      <x:c r="M1369" s="9" t="n">
        <x:v>62617.020899999996</x:v>
      </x:c>
      <x:c r="N1369" s="10" t="n">
        <x:f>IF(F1369="多",1,-1)*(K1369/J1369-1)</x:f>
        <x:v>-0.044349988906664084</x:v>
      </x:c>
      <x:c r="O1369" s="10" t="n">
        <x:f>IF(F1369="多",1,-1)*(M1369/L1369-1)</x:f>
        <x:v>-0.04476781246693884</x:v>
      </x:c>
      <x:c r="P1369" s="10" t="n">
        <x:v>0.0010223839062334695</x:v>
      </x:c>
      <x:c r="Q1369" s="10" t="n">
        <x:v>-0.00014320570510898922</x:v>
      </x:c>
      <x:c r="R1369" s="10" t="n">
        <x:f>O1369-P1369-Q1369</x:f>
        <x:v>-0.04564699066806332</x:v>
      </x:c>
      <x:c r="S1369" s="9" t="n">
        <x:f>V1368</x:f>
        <x:v>13137.554103962124</x:v>
      </x:c>
      <x:c r="T1369" s="9" t="n">
        <x:f>S1369/(1+'回测计划'!$B$33)</x:f>
        <x:v>13130.988609657295</x:v>
      </x:c>
      <x:c r="U1369" s="9" t="n">
        <x:f>T1369*R1369</x:f>
        <x:v>-599.3901145274723</x:v>
      </x:c>
      <x:c r="V1369" s="9" t="n">
        <x:f>S1369+U1369</x:f>
        <x:v>12538.163989434652</x:v>
      </x:c>
      <x:c r="W1369" s="2" t="n">
        <x:f>IF(N1369&gt;0,1,0)</x:f>
        <x:v>0</x:v>
      </x:c>
      <x:c r="X1369" s="2" t="n">
        <x:f>IF(U1369&gt;0,1,0)</x:f>
        <x:v>0</x:v>
      </x:c>
      <x:c r="Y1369" s="9" t="n">
        <x:f>MAX(U1369,0)</x:f>
        <x:v>0</x:v>
      </x:c>
      <x:c r="Z1369" s="9" t="n">
        <x:f>-MIN(U1369,0)</x:f>
        <x:v>599.3901145274723</x:v>
      </x:c>
    </x:row>
    <x:row r="1370" ht="23" customHeight="1">
      <x:c r="A1370" s="2" t="str">
        <x:v>4H-OBV-全期</x:v>
      </x:c>
      <x:c r="B1370" s="2" t="str">
        <x:v>4H</x:v>
      </x:c>
      <x:c r="C1370" s="2" t="str">
        <x:v>OBV</x:v>
      </x:c>
      <x:c r="D1370" s="2" t="str">
        <x:v>全期</x:v>
      </x:c>
      <x:c r="E1370" s="2" t="n">
        <x:v>163</x:v>
      </x:c>
      <x:c r="F1370" s="2" t="str">
        <x:v>空</x:v>
      </x:c>
      <x:c r="G1370" s="11" t="n">
        <x:v>45558.50000000001</x:v>
      </x:c>
      <x:c r="H1370" s="11" t="n">
        <x:v>45558.666666666664</x:v>
      </x:c>
      <x:c r="I1370" s="11" t="n">
        <x:v>45560.333321759266</x:v>
      </x:c>
      <x:c r="J1370" s="9" t="n">
        <x:v>63519.9</x:v>
      </x:c>
      <x:c r="K1370" s="9" t="n">
        <x:v>64243.1</x:v>
      </x:c>
      <x:c r="L1370" s="9" t="n">
        <x:v>63507.19602</x:v>
      </x:c>
      <x:c r="M1370" s="9" t="n">
        <x:v>64255.948619999996</x:v>
      </x:c>
      <x:c r="N1370" s="10" t="n">
        <x:f>IF(F1370="多",1,-1)*(K1370/J1370-1)</x:f>
        <x:v>-0.01138540835234303</x:v>
      </x:c>
      <x:c r="O1370" s="10" t="n">
        <x:f>IF(F1370="多",1,-1)*(M1370/L1370-1)</x:f>
        <x:v>-0.01179004344270207</x:v>
      </x:c>
      <x:c r="P1370" s="10" t="n">
        <x:v>0.0010058950217213512</x:v>
      </x:c>
      <x:c r="Q1370" s="10" t="n">
        <x:v>-0.00010342654730346926</x:v>
      </x:c>
      <x:c r="R1370" s="10" t="n">
        <x:f>O1370-P1370-Q1370</x:f>
        <x:v>-0.012692511917119951</x:v>
      </x:c>
      <x:c r="S1370" s="9" t="n">
        <x:f>V1369</x:f>
        <x:v>12538.163989434652</x:v>
      </x:c>
      <x:c r="T1370" s="9" t="n">
        <x:f>S1370/(1+'回测计划'!$B$33)</x:f>
        <x:v>12531.898040414446</x:v>
      </x:c>
      <x:c r="U1370" s="9" t="n">
        <x:f>T1370*R1370</x:f>
        <x:v>-159.06126522209252</x:v>
      </x:c>
      <x:c r="V1370" s="9" t="n">
        <x:f>S1370+U1370</x:f>
        <x:v>12379.10272421256</x:v>
      </x:c>
      <x:c r="W1370" s="2" t="n">
        <x:f>IF(N1370&gt;0,1,0)</x:f>
        <x:v>0</x:v>
      </x:c>
      <x:c r="X1370" s="2" t="n">
        <x:f>IF(U1370&gt;0,1,0)</x:f>
        <x:v>0</x:v>
      </x:c>
      <x:c r="Y1370" s="9" t="n">
        <x:f>MAX(U1370,0)</x:f>
        <x:v>0</x:v>
      </x:c>
      <x:c r="Z1370" s="9" t="n">
        <x:f>-MIN(U1370,0)</x:f>
        <x:v>159.06126522209252</x:v>
      </x:c>
    </x:row>
    <x:row r="1371" ht="23" customHeight="1">
      <x:c r="A1371" s="2" t="str">
        <x:v>4H-OBV-全期</x:v>
      </x:c>
      <x:c r="B1371" s="2" t="str">
        <x:v>4H</x:v>
      </x:c>
      <x:c r="C1371" s="2" t="str">
        <x:v>OBV</x:v>
      </x:c>
      <x:c r="D1371" s="2" t="str">
        <x:v>全期</x:v>
      </x:c>
      <x:c r="E1371" s="2" t="n">
        <x:v>164</x:v>
      </x:c>
      <x:c r="F1371" s="2" t="str">
        <x:v>空</x:v>
      </x:c>
      <x:c r="G1371" s="11" t="n">
        <x:v>45562.00000000001</x:v>
      </x:c>
      <x:c r="H1371" s="11" t="n">
        <x:v>45562.166666666664</x:v>
      </x:c>
      <x:c r="I1371" s="11" t="n">
        <x:v>45563.833321759266</x:v>
      </x:c>
      <x:c r="J1371" s="9" t="n">
        <x:v>64677.8</x:v>
      </x:c>
      <x:c r="K1371" s="9" t="n">
        <x:v>65761.5</x:v>
      </x:c>
      <x:c r="L1371" s="9" t="n">
        <x:v>64664.864440000005</x:v>
      </x:c>
      <x:c r="M1371" s="9" t="n">
        <x:v>65774.6523</x:v>
      </x:c>
      <x:c r="N1371" s="10" t="n">
        <x:f>IF(F1371="多",1,-1)*(K1371/J1371-1)</x:f>
        <x:v>-0.016755362736518453</x:v>
      </x:c>
      <x:c r="O1371" s="10" t="n">
        <x:f>IF(F1371="多",1,-1)*(M1371/L1371-1)</x:f>
        <x:v>-0.01716214623831358</x:v>
      </x:c>
      <x:c r="P1371" s="10" t="n">
        <x:v>0.001008581073119157</x:v>
      </x:c>
      <x:c r="Q1371" s="10" t="n">
        <x:v>-0.0003318964947567175</x:v>
      </x:c>
      <x:c r="R1371" s="10" t="n">
        <x:f>O1371-P1371-Q1371</x:f>
        <x:v>-0.017838830816676022</x:v>
      </x:c>
      <x:c r="S1371" s="9" t="n">
        <x:f>V1370</x:f>
        <x:v>12379.10272421256</x:v>
      </x:c>
      <x:c r="T1371" s="9" t="n">
        <x:f>S1371/(1+'回测计划'!$B$33)</x:f>
        <x:v>12372.916266079521</x:v>
      </x:c>
      <x:c r="U1371" s="9" t="n">
        <x:f>T1371*R1371</x:f>
        <x:v>-220.71835997949137</x:v>
      </x:c>
      <x:c r="V1371" s="9" t="n">
        <x:f>S1371+U1371</x:f>
        <x:v>12158.384364233068</x:v>
      </x:c>
      <x:c r="W1371" s="2" t="n">
        <x:f>IF(N1371&gt;0,1,0)</x:f>
        <x:v>0</x:v>
      </x:c>
      <x:c r="X1371" s="2" t="n">
        <x:f>IF(U1371&gt;0,1,0)</x:f>
        <x:v>0</x:v>
      </x:c>
      <x:c r="Y1371" s="9" t="n">
        <x:f>MAX(U1371,0)</x:f>
        <x:v>0</x:v>
      </x:c>
      <x:c r="Z1371" s="9" t="n">
        <x:f>-MIN(U1371,0)</x:f>
        <x:v>220.71835997949137</x:v>
      </x:c>
    </x:row>
    <x:row r="1372" ht="23" customHeight="1">
      <x:c r="A1372" s="2" t="str">
        <x:v>4H-OBV-全期</x:v>
      </x:c>
      <x:c r="B1372" s="2" t="str">
        <x:v>4H</x:v>
      </x:c>
      <x:c r="C1372" s="2" t="str">
        <x:v>OBV</x:v>
      </x:c>
      <x:c r="D1372" s="2" t="str">
        <x:v>全期</x:v>
      </x:c>
      <x:c r="E1372" s="2" t="n">
        <x:v>165</x:v>
      </x:c>
      <x:c r="F1372" s="2" t="str">
        <x:v>空</x:v>
      </x:c>
      <x:c r="G1372" s="11" t="n">
        <x:v>45580.333333333336</x:v>
      </x:c>
      <x:c r="H1372" s="11" t="n">
        <x:v>45580.50000000001</x:v>
      </x:c>
      <x:c r="I1372" s="11" t="n">
        <x:v>45582.166655092595</x:v>
      </x:c>
      <x:c r="J1372" s="9" t="n">
        <x:v>65382.2</x:v>
      </x:c>
      <x:c r="K1372" s="9" t="n">
        <x:v>67692.4</x:v>
      </x:c>
      <x:c r="L1372" s="9" t="n">
        <x:v>65369.12356</x:v>
      </x:c>
      <x:c r="M1372" s="9" t="n">
        <x:v>67705.93848</x:v>
      </x:c>
      <x:c r="N1372" s="10" t="n">
        <x:f>IF(F1372="多",1,-1)*(K1372/J1372-1)</x:f>
        <x:v>-0.03533377585948472</x:v>
      </x:c>
      <x:c r="O1372" s="10" t="n">
        <x:f>IF(F1372="多",1,-1)*(M1372/L1372-1)</x:f>
        <x:v>-0.03574799221309921</x:v>
      </x:c>
      <x:c r="P1372" s="10" t="n">
        <x:v>0.0010178739961065495</x:v>
      </x:c>
      <x:c r="Q1372" s="10" t="n">
        <x:v>-0.00047741737993281855</x:v>
      </x:c>
      <x:c r="R1372" s="10" t="n">
        <x:f>O1372-P1372-Q1372</x:f>
        <x:v>-0.03628844882927294</x:v>
      </x:c>
      <x:c r="S1372" s="9" t="n">
        <x:f>V1371</x:f>
        <x:v>12158.384364233068</x:v>
      </x:c>
      <x:c r="T1372" s="9" t="n">
        <x:f>S1372/(1+'回测计划'!$B$33)</x:f>
        <x:v>12152.308210128005</x:v>
      </x:c>
      <x:c r="U1372" s="9" t="n">
        <x:f>T1372*R1372</x:f>
        <x:v>-440.98841464078356</x:v>
      </x:c>
      <x:c r="V1372" s="9" t="n">
        <x:f>S1372+U1372</x:f>
        <x:v>11717.395949592285</x:v>
      </x:c>
      <x:c r="W1372" s="2" t="n">
        <x:f>IF(N1372&gt;0,1,0)</x:f>
        <x:v>0</x:v>
      </x:c>
      <x:c r="X1372" s="2" t="n">
        <x:f>IF(U1372&gt;0,1,0)</x:f>
        <x:v>0</x:v>
      </x:c>
      <x:c r="Y1372" s="9" t="n">
        <x:f>MAX(U1372,0)</x:f>
        <x:v>0</x:v>
      </x:c>
      <x:c r="Z1372" s="9" t="n">
        <x:f>-MIN(U1372,0)</x:f>
        <x:v>440.98841464078356</x:v>
      </x:c>
    </x:row>
    <x:row r="1373" ht="23" customHeight="1">
      <x:c r="A1373" s="2" t="str">
        <x:v>4H-OBV-全期</x:v>
      </x:c>
      <x:c r="B1373" s="2" t="str">
        <x:v>4H</x:v>
      </x:c>
      <x:c r="C1373" s="2" t="str">
        <x:v>OBV</x:v>
      </x:c>
      <x:c r="D1373" s="2" t="str">
        <x:v>全期</x:v>
      </x:c>
      <x:c r="E1373" s="2" t="n">
        <x:v>166</x:v>
      </x:c>
      <x:c r="F1373" s="2" t="str">
        <x:v>空</x:v>
      </x:c>
      <x:c r="G1373" s="11" t="n">
        <x:v>45583.666666666664</x:v>
      </x:c>
      <x:c r="H1373" s="11" t="n">
        <x:v>45583.833333333336</x:v>
      </x:c>
      <x:c r="I1373" s="11" t="n">
        <x:v>45585.49998842592</x:v>
      </x:c>
      <x:c r="J1373" s="9" t="n">
        <x:v>67692.7</x:v>
      </x:c>
      <x:c r="K1373" s="9" t="n">
        <x:v>68161.1</x:v>
      </x:c>
      <x:c r="L1373" s="9" t="n">
        <x:v>67679.16146</x:v>
      </x:c>
      <x:c r="M1373" s="9" t="n">
        <x:v>68174.73222</x:v>
      </x:c>
      <x:c r="N1373" s="10" t="n">
        <x:f>IF(F1373="多",1,-1)*(K1373/J1373-1)</x:f>
        <x:v>-0.006919505352866784</x:v>
      </x:c>
      <x:c r="O1373" s="10" t="n">
        <x:f>IF(F1373="多",1,-1)*(M1373/L1373-1)</x:f>
        <x:v>-0.007322353724682262</x:v>
      </x:c>
      <x:c r="P1373" s="10" t="n">
        <x:v>0.001003661176862341</x:v>
      </x:c>
      <x:c r="Q1373" s="10" t="n">
        <x:v>-0.0005053459613587235</x:v>
      </x:c>
      <x:c r="R1373" s="10" t="n">
        <x:f>O1373-P1373-Q1373</x:f>
        <x:v>-0.00782066894018588</x:v>
      </x:c>
      <x:c r="S1373" s="9" t="n">
        <x:f>V1372</x:f>
        <x:v>11717.395949592285</x:v>
      </x:c>
      <x:c r="T1373" s="9" t="n">
        <x:f>S1373/(1+'回测计划'!$B$33)</x:f>
        <x:v>11711.540179502534</x:v>
      </x:c>
      <x:c r="U1373" s="9" t="n">
        <x:f>T1373*R1373</x:f>
        <x:v>-91.59207852357443</x:v>
      </x:c>
      <x:c r="V1373" s="9" t="n">
        <x:f>S1373+U1373</x:f>
        <x:v>11625.80387106871</x:v>
      </x:c>
      <x:c r="W1373" s="2" t="n">
        <x:f>IF(N1373&gt;0,1,0)</x:f>
        <x:v>0</x:v>
      </x:c>
      <x:c r="X1373" s="2" t="n">
        <x:f>IF(U1373&gt;0,1,0)</x:f>
        <x:v>0</x:v>
      </x:c>
      <x:c r="Y1373" s="9" t="n">
        <x:f>MAX(U1373,0)</x:f>
        <x:v>0</x:v>
      </x:c>
      <x:c r="Z1373" s="9" t="n">
        <x:f>-MIN(U1373,0)</x:f>
        <x:v>91.59207852357443</x:v>
      </x:c>
    </x:row>
    <x:row r="1374" ht="23" customHeight="1">
      <x:c r="A1374" s="2" t="str">
        <x:v>4H-OBV-全期</x:v>
      </x:c>
      <x:c r="B1374" s="2" t="str">
        <x:v>4H</x:v>
      </x:c>
      <x:c r="C1374" s="2" t="str">
        <x:v>OBV</x:v>
      </x:c>
      <x:c r="D1374" s="2" t="str">
        <x:v>全期</x:v>
      </x:c>
      <x:c r="E1374" s="2" t="n">
        <x:v>167</x:v>
      </x:c>
      <x:c r="F1374" s="2" t="str">
        <x:v>空</x:v>
      </x:c>
      <x:c r="G1374" s="11" t="n">
        <x:v>45593.833333333336</x:v>
      </x:c>
      <x:c r="H1374" s="11" t="n">
        <x:v>45594.00000000001</x:v>
      </x:c>
      <x:c r="I1374" s="11" t="n">
        <x:v>45595.666655092595</x:v>
      </x:c>
      <x:c r="J1374" s="9" t="n">
        <x:v>68459.1</x:v>
      </x:c>
      <x:c r="K1374" s="9" t="n">
        <x:v>72244.8</x:v>
      </x:c>
      <x:c r="L1374" s="9" t="n">
        <x:v>68445.40818000001</x:v>
      </x:c>
      <x:c r="M1374" s="9" t="n">
        <x:v>72259.24896</x:v>
      </x:c>
      <x:c r="N1374" s="10" t="n">
        <x:f>IF(F1374="多",1,-1)*(K1374/J1374-1)</x:f>
        <x:v>-0.0552987112012866</x:v>
      </x:c>
      <x:c r="O1374" s="10" t="n">
        <x:f>IF(F1374="多",1,-1)*(M1374/L1374-1)</x:f>
        <x:v>-0.05572091512655186</x:v>
      </x:c>
      <x:c r="P1374" s="10" t="n">
        <x:v>0.001027860457563276</x:v>
      </x:c>
      <x:c r="Q1374" s="10" t="n">
        <x:v>-0.00041792970362730057</x:v>
      </x:c>
      <x:c r="R1374" s="10" t="n">
        <x:f>O1374-P1374-Q1374</x:f>
        <x:v>-0.05633084588048784</x:v>
      </x:c>
      <x:c r="S1374" s="9" t="n">
        <x:f>V1373</x:f>
        <x:v>11625.80387106871</x:v>
      </x:c>
      <x:c r="T1374" s="9" t="n">
        <x:f>S1374/(1+'回测计划'!$B$33)</x:f>
        <x:v>11619.993874131645</x:v>
      </x:c>
      <x:c r="U1374" s="9" t="n">
        <x:f>T1374*R1374</x:f>
        <x:v>-654.5640840559225</x:v>
      </x:c>
      <x:c r="V1374" s="9" t="n">
        <x:f>S1374+U1374</x:f>
        <x:v>10971.239787012788</x:v>
      </x:c>
      <x:c r="W1374" s="2" t="n">
        <x:f>IF(N1374&gt;0,1,0)</x:f>
        <x:v>0</x:v>
      </x:c>
      <x:c r="X1374" s="2" t="n">
        <x:f>IF(U1374&gt;0,1,0)</x:f>
        <x:v>0</x:v>
      </x:c>
      <x:c r="Y1374" s="9" t="n">
        <x:f>MAX(U1374,0)</x:f>
        <x:v>0</x:v>
      </x:c>
      <x:c r="Z1374" s="9" t="n">
        <x:f>-MIN(U1374,0)</x:f>
        <x:v>654.5640840559225</x:v>
      </x:c>
    </x:row>
    <x:row r="1375" ht="23" customHeight="1">
      <x:c r="A1375" s="2" t="str">
        <x:v>4H-OBV-全期</x:v>
      </x:c>
      <x:c r="B1375" s="2" t="str">
        <x:v>4H</x:v>
      </x:c>
      <x:c r="C1375" s="2" t="str">
        <x:v>OBV</x:v>
      </x:c>
      <x:c r="D1375" s="2" t="str">
        <x:v>全期</x:v>
      </x:c>
      <x:c r="E1375" s="2" t="n">
        <x:v>168</x:v>
      </x:c>
      <x:c r="F1375" s="2" t="str">
        <x:v>空</x:v>
      </x:c>
      <x:c r="G1375" s="11" t="n">
        <x:v>45602.50000000001</x:v>
      </x:c>
      <x:c r="H1375" s="11" t="n">
        <x:v>45602.666666666664</x:v>
      </x:c>
      <x:c r="I1375" s="11" t="n">
        <x:v>45604.333321759266</x:v>
      </x:c>
      <x:c r="J1375" s="9" t="n">
        <x:v>73435.8</x:v>
      </x:c>
      <x:c r="K1375" s="9" t="n">
        <x:v>75859.4</x:v>
      </x:c>
      <x:c r="L1375" s="9" t="n">
        <x:v>73421.11284</x:v>
      </x:c>
      <x:c r="M1375" s="9" t="n">
        <x:v>75874.57187999999</x:v>
      </x:c>
      <x:c r="N1375" s="10" t="n">
        <x:f>IF(F1375="多",1,-1)*(K1375/J1375-1)</x:f>
        <x:v>-0.033002976749759494</x:v>
      </x:c>
      <x:c r="O1375" s="10" t="n">
        <x:f>IF(F1375="多",1,-1)*(M1375/L1375-1)</x:f>
        <x:v>-0.0334162605972288</x:v>
      </x:c>
      <x:c r="P1375" s="10" t="n">
        <x:v>0.0010167081302986146</x:v>
      </x:c>
      <x:c r="Q1375" s="10" t="n">
        <x:v>-0.00040962446091226715</x:v>
      </x:c>
      <x:c r="R1375" s="10" t="n">
        <x:f>O1375-P1375-Q1375</x:f>
        <x:v>-0.03402334426661515</x:v>
      </x:c>
      <x:c r="S1375" s="9" t="n">
        <x:f>V1374</x:f>
        <x:v>10971.239787012788</x:v>
      </x:c>
      <x:c r="T1375" s="9" t="n">
        <x:f>S1375/(1+'回测计划'!$B$33)</x:f>
        <x:v>10965.75690855851</x:v>
      </x:c>
      <x:c r="U1375" s="9" t="n">
        <x:f>T1375*R1375</x:f>
        <x:v>-373.09172244389964</x:v>
      </x:c>
      <x:c r="V1375" s="9" t="n">
        <x:f>S1375+U1375</x:f>
        <x:v>10598.148064568888</x:v>
      </x:c>
      <x:c r="W1375" s="2" t="n">
        <x:f>IF(N1375&gt;0,1,0)</x:f>
        <x:v>0</x:v>
      </x:c>
      <x:c r="X1375" s="2" t="n">
        <x:f>IF(U1375&gt;0,1,0)</x:f>
        <x:v>0</x:v>
      </x:c>
      <x:c r="Y1375" s="9" t="n">
        <x:f>MAX(U1375,0)</x:f>
        <x:v>0</x:v>
      </x:c>
      <x:c r="Z1375" s="9" t="n">
        <x:f>-MIN(U1375,0)</x:f>
        <x:v>373.09172244389964</x:v>
      </x:c>
    </x:row>
    <x:row r="1376" ht="23" customHeight="1">
      <x:c r="A1376" s="2" t="str">
        <x:v>4H-OBV-全期</x:v>
      </x:c>
      <x:c r="B1376" s="2" t="str">
        <x:v>4H</x:v>
      </x:c>
      <x:c r="C1376" s="2" t="str">
        <x:v>OBV</x:v>
      </x:c>
      <x:c r="D1376" s="2" t="str">
        <x:v>全期</x:v>
      </x:c>
      <x:c r="E1376" s="2" t="n">
        <x:v>169</x:v>
      </x:c>
      <x:c r="F1376" s="2" t="str">
        <x:v>空</x:v>
      </x:c>
      <x:c r="G1376" s="11" t="n">
        <x:v>45606.833333333336</x:v>
      </x:c>
      <x:c r="H1376" s="11" t="n">
        <x:v>45607.00000000001</x:v>
      </x:c>
      <x:c r="I1376" s="11" t="n">
        <x:v>45608.666655092595</x:v>
      </x:c>
      <x:c r="J1376" s="9" t="n">
        <x:v>79735.1</x:v>
      </x:c>
      <x:c r="K1376" s="9" t="n">
        <x:v>89095.4</x:v>
      </x:c>
      <x:c r="L1376" s="9" t="n">
        <x:v>79719.15298000001</x:v>
      </x:c>
      <x:c r="M1376" s="9" t="n">
        <x:v>89113.21908</x:v>
      </x:c>
      <x:c r="N1376" s="10" t="n">
        <x:f>IF(F1376="多",1,-1)*(K1376/J1376-1)</x:f>
        <x:v>-0.11739246580238794</x:v>
      </x:c>
      <x:c r="O1376" s="10" t="n">
        <x:f>IF(F1376="多",1,-1)*(M1376/L1376-1)</x:f>
        <x:v>-0.11783951219798805</x:v>
      </x:c>
      <x:c r="P1376" s="10" t="n">
        <x:v>0.0010589197560989941</x:v>
      </x:c>
      <x:c r="Q1376" s="10" t="n">
        <x:v>-0.001126133221591204</x:v>
      </x:c>
      <x:c r="R1376" s="10" t="n">
        <x:f>O1376-P1376-Q1376</x:f>
        <x:v>-0.11777229873249584</x:v>
      </x:c>
      <x:c r="S1376" s="9" t="n">
        <x:f>V1375</x:f>
        <x:v>10598.148064568888</x:v>
      </x:c>
      <x:c r="T1376" s="9" t="n">
        <x:f>S1376/(1+'回测计划'!$B$33)</x:f>
        <x:v>10592.851638749515</x:v>
      </x:c>
      <x:c r="U1376" s="9" t="n">
        <x:f>T1376*R1376</x:f>
        <x:v>-1247.544487627816</x:v>
      </x:c>
      <x:c r="V1376" s="9" t="n">
        <x:f>S1376+U1376</x:f>
        <x:v>9350.603576941072</x:v>
      </x:c>
      <x:c r="W1376" s="2" t="n">
        <x:f>IF(N1376&gt;0,1,0)</x:f>
        <x:v>0</x:v>
      </x:c>
      <x:c r="X1376" s="2" t="n">
        <x:f>IF(U1376&gt;0,1,0)</x:f>
        <x:v>0</x:v>
      </x:c>
      <x:c r="Y1376" s="9" t="n">
        <x:f>MAX(U1376,0)</x:f>
        <x:v>0</x:v>
      </x:c>
      <x:c r="Z1376" s="9" t="n">
        <x:f>-MIN(U1376,0)</x:f>
        <x:v>1247.544487627816</x:v>
      </x:c>
    </x:row>
    <x:row r="1377" ht="23" customHeight="1">
      <x:c r="A1377" s="2" t="str">
        <x:v>4H-OBV-全期</x:v>
      </x:c>
      <x:c r="B1377" s="2" t="str">
        <x:v>4H</x:v>
      </x:c>
      <x:c r="C1377" s="2" t="str">
        <x:v>OBV</x:v>
      </x:c>
      <x:c r="D1377" s="2" t="str">
        <x:v>全期</x:v>
      </x:c>
      <x:c r="E1377" s="2" t="n">
        <x:v>170</x:v>
      </x:c>
      <x:c r="F1377" s="2" t="str">
        <x:v>空</x:v>
      </x:c>
      <x:c r="G1377" s="11" t="n">
        <x:v>45610.00000000001</x:v>
      </x:c>
      <x:c r="H1377" s="11" t="n">
        <x:v>45610.166666666664</x:v>
      </x:c>
      <x:c r="I1377" s="11" t="n">
        <x:v>45611.833321759266</x:v>
      </x:c>
      <x:c r="J1377" s="9" t="n">
        <x:v>90218.8</x:v>
      </x:c>
      <x:c r="K1377" s="9" t="n">
        <x:v>89782.9</x:v>
      </x:c>
      <x:c r="L1377" s="9" t="n">
        <x:v>90200.75624</x:v>
      </x:c>
      <x:c r="M1377" s="9" t="n">
        <x:v>89800.85657999999</x:v>
      </x:c>
      <x:c r="N1377" s="10" t="n">
        <x:f>IF(F1377="多",1,-1)*(K1377/J1377-1)</x:f>
        <x:v>0.00483158720798782</x:v>
      </x:c>
      <x:c r="O1377" s="10" t="n">
        <x:f>IF(F1377="多",1,-1)*(M1377/L1377-1)</x:f>
        <x:v>0.00443344021347214</x:v>
      </x:c>
      <x:c r="P1377" s="10" t="n">
        <x:v>0.000997783279893264</x:v>
      </x:c>
      <x:c r="Q1377" s="10" t="n">
        <x:v>-0.000492565838982846</x:v>
      </x:c>
      <x:c r="R1377" s="10" t="n">
        <x:f>O1377-P1377-Q1377</x:f>
        <x:v>0.0039282227725617215</x:v>
      </x:c>
      <x:c r="S1377" s="9" t="n">
        <x:f>V1376</x:f>
        <x:v>9350.603576941072</x:v>
      </x:c>
      <x:c r="T1377" s="9" t="n">
        <x:f>S1377/(1+'回测计划'!$B$33)</x:f>
        <x:v>9345.930611635255</x:v>
      </x:c>
      <x:c r="U1377" s="9" t="n">
        <x:f>T1377*R1377</x:f>
        <x:v>36.71289745940731</x:v>
      </x:c>
      <x:c r="V1377" s="9" t="n">
        <x:f>S1377+U1377</x:f>
        <x:v>9387.316474400479</x:v>
      </x:c>
      <x:c r="W1377" s="2" t="n">
        <x:f>IF(N1377&gt;0,1,0)</x:f>
        <x:v>1</x:v>
      </x:c>
      <x:c r="X1377" s="2" t="n">
        <x:f>IF(U1377&gt;0,1,0)</x:f>
        <x:v>1</x:v>
      </x:c>
      <x:c r="Y1377" s="9" t="n">
        <x:f>MAX(U1377,0)</x:f>
        <x:v>36.71289745940731</x:v>
      </x:c>
      <x:c r="Z1377" s="9" t="n">
        <x:f>-MIN(U1377,0)</x:f>
        <x:v>0</x:v>
      </x:c>
    </x:row>
    <x:row r="1378" ht="23" customHeight="1">
      <x:c r="A1378" s="2" t="str">
        <x:v>4H-OBV-全期</x:v>
      </x:c>
      <x:c r="B1378" s="2" t="str">
        <x:v>4H</x:v>
      </x:c>
      <x:c r="C1378" s="2" t="str">
        <x:v>OBV</x:v>
      </x:c>
      <x:c r="D1378" s="2" t="str">
        <x:v>全期</x:v>
      </x:c>
      <x:c r="E1378" s="2" t="n">
        <x:v>171</x:v>
      </x:c>
      <x:c r="F1378" s="2" t="str">
        <x:v>空</x:v>
      </x:c>
      <x:c r="G1378" s="11" t="n">
        <x:v>45631.50000000001</x:v>
      </x:c>
      <x:c r="H1378" s="11" t="n">
        <x:v>45631.666666666664</x:v>
      </x:c>
      <x:c r="I1378" s="11" t="n">
        <x:v>45633.333321759266</x:v>
      </x:c>
      <x:c r="J1378" s="9" t="n">
        <x:v>102292.1</x:v>
      </x:c>
      <x:c r="K1378" s="9" t="n">
        <x:v>99802.5</x:v>
      </x:c>
      <x:c r="L1378" s="9" t="n">
        <x:v>102271.64158000001</x:v>
      </x:c>
      <x:c r="M1378" s="9" t="n">
        <x:v>99822.4605</x:v>
      </x:c>
      <x:c r="N1378" s="10" t="n">
        <x:f>IF(F1378="多",1,-1)*(K1378/J1378-1)</x:f>
        <x:v>0.024338145369974917</x:v>
      </x:c>
      <x:c r="O1378" s="10" t="n">
        <x:f>IF(F1378="多",1,-1)*(M1378/L1378-1)</x:f>
        <x:v>0.02394780255956075</x:v>
      </x:c>
      <x:c r="P1378" s="10" t="n">
        <x:v>0.0009880260987202196</x:v>
      </x:c>
      <x:c r="Q1378" s="10" t="n">
        <x:v>-0.0007988718974139821</x:v>
      </x:c>
      <x:c r="R1378" s="10" t="n">
        <x:f>O1378-P1378-Q1378</x:f>
        <x:v>0.023758648358254513</x:v>
      </x:c>
      <x:c r="S1378" s="9" t="n">
        <x:f>V1377</x:f>
        <x:v>9387.316474400479</x:v>
      </x:c>
      <x:c r="T1378" s="9" t="n">
        <x:f>S1378/(1+'回测计划'!$B$33)</x:f>
        <x:v>9382.62516181957</x:v>
      </x:c>
      <x:c r="U1378" s="9" t="n">
        <x:f>T1378*R1378</x:f>
        <x:v>222.918491896982</x:v>
      </x:c>
      <x:c r="V1378" s="9" t="n">
        <x:f>S1378+U1378</x:f>
        <x:v>9610.234966297461</x:v>
      </x:c>
      <x:c r="W1378" s="2" t="n">
        <x:f>IF(N1378&gt;0,1,0)</x:f>
        <x:v>1</x:v>
      </x:c>
      <x:c r="X1378" s="2" t="n">
        <x:f>IF(U1378&gt;0,1,0)</x:f>
        <x:v>1</x:v>
      </x:c>
      <x:c r="Y1378" s="9" t="n">
        <x:f>MAX(U1378,0)</x:f>
        <x:v>222.918491896982</x:v>
      </x:c>
      <x:c r="Z1378" s="9" t="n">
        <x:f>-MIN(U1378,0)</x:f>
        <x:v>0</x:v>
      </x:c>
    </x:row>
    <x:row r="1379" ht="23" customHeight="1">
      <x:c r="A1379" s="2" t="str">
        <x:v>4H-OBV-全期</x:v>
      </x:c>
      <x:c r="B1379" s="2" t="str">
        <x:v>4H</x:v>
      </x:c>
      <x:c r="C1379" s="2" t="str">
        <x:v>OBV</x:v>
      </x:c>
      <x:c r="D1379" s="2" t="str">
        <x:v>全期</x:v>
      </x:c>
      <x:c r="E1379" s="2" t="n">
        <x:v>172</x:v>
      </x:c>
      <x:c r="F1379" s="2" t="str">
        <x:v>空</x:v>
      </x:c>
      <x:c r="G1379" s="11" t="n">
        <x:v>45640.50000000001</x:v>
      </x:c>
      <x:c r="H1379" s="11" t="n">
        <x:v>45640.666666666664</x:v>
      </x:c>
      <x:c r="I1379" s="11" t="n">
        <x:v>45642.333321759266</x:v>
      </x:c>
      <x:c r="J1379" s="9" t="n">
        <x:v>101787</x:v>
      </x:c>
      <x:c r="K1379" s="9" t="n">
        <x:v>104460.4</x:v>
      </x:c>
      <x:c r="L1379" s="9" t="n">
        <x:v>101766.6426</x:v>
      </x:c>
      <x:c r="M1379" s="9" t="n">
        <x:v>104481.29207999998</x:v>
      </x:c>
      <x:c r="N1379" s="10" t="n">
        <x:f>IF(F1379="多",1,-1)*(K1379/J1379-1)</x:f>
        <x:v>-0.026264650692131575</x:v>
      </x:c>
      <x:c r="O1379" s="10" t="n">
        <x:f>IF(F1379="多",1,-1)*(M1379/L1379-1)</x:f>
        <x:v>-0.026675238670003765</x:v>
      </x:c>
      <x:c r="P1379" s="10" t="n">
        <x:v>0.001013337619335002</x:v>
      </x:c>
      <x:c r="Q1379" s="10" t="n">
        <x:v>-0.00038223617660668765</x:v>
      </x:c>
      <x:c r="R1379" s="10" t="n">
        <x:f>O1379-P1379-Q1379</x:f>
        <x:v>-0.02730634011273208</x:v>
      </x:c>
      <x:c r="S1379" s="9" t="n">
        <x:f>V1378</x:f>
        <x:v>9610.234966297461</x:v>
      </x:c>
      <x:c r="T1379" s="9" t="n">
        <x:f>S1379/(1+'回测计划'!$B$33)</x:f>
        <x:v>9605.432250172376</x:v>
      </x:c>
      <x:c r="U1379" s="9" t="n">
        <x:f>T1379*R1379</x:f>
        <x:v>-262.2891999530123</x:v>
      </x:c>
      <x:c r="V1379" s="9" t="n">
        <x:f>S1379+U1379</x:f>
        <x:v>9347.945766344448</x:v>
      </x:c>
      <x:c r="W1379" s="2" t="n">
        <x:f>IF(N1379&gt;0,1,0)</x:f>
        <x:v>0</x:v>
      </x:c>
      <x:c r="X1379" s="2" t="n">
        <x:f>IF(U1379&gt;0,1,0)</x:f>
        <x:v>0</x:v>
      </x:c>
      <x:c r="Y1379" s="9" t="n">
        <x:f>MAX(U1379,0)</x:f>
        <x:v>0</x:v>
      </x:c>
      <x:c r="Z1379" s="9" t="n">
        <x:f>-MIN(U1379,0)</x:f>
        <x:v>262.2891999530123</x:v>
      </x:c>
    </x:row>
    <x:row r="1380" ht="23" customHeight="1">
      <x:c r="A1380" s="2" t="str">
        <x:v>4H-OBV-全期</x:v>
      </x:c>
      <x:c r="B1380" s="2" t="str">
        <x:v>4H</x:v>
      </x:c>
      <x:c r="C1380" s="2" t="str">
        <x:v>OBV</x:v>
      </x:c>
      <x:c r="D1380" s="2" t="str">
        <x:v>全期</x:v>
      </x:c>
      <x:c r="E1380" s="2" t="n">
        <x:v>173</x:v>
      </x:c>
      <x:c r="F1380" s="2" t="str">
        <x:v>多</x:v>
      </x:c>
      <x:c r="G1380" s="11" t="n">
        <x:v>45646.833333333336</x:v>
      </x:c>
      <x:c r="H1380" s="11" t="n">
        <x:v>45647.00000000001</x:v>
      </x:c>
      <x:c r="I1380" s="11" t="n">
        <x:v>45648.666655092595</x:v>
      </x:c>
      <x:c r="J1380" s="9" t="n">
        <x:v>96961.4</x:v>
      </x:c>
      <x:c r="K1380" s="9" t="n">
        <x:v>96192.1</x:v>
      </x:c>
      <x:c r="L1380" s="9" t="n">
        <x:v>96980.79228</x:v>
      </x:c>
      <x:c r="M1380" s="9" t="n">
        <x:v>96172.86158000001</x:v>
      </x:c>
      <x:c r="N1380" s="10" t="n">
        <x:f>IF(F1380="多",1,-1)*(K1380/J1380-1)</x:f>
        <x:v>-0.00793408511015714</x:v>
      </x:c>
      <x:c r="O1380" s="10" t="n">
        <x:f>IF(F1380="多",1,-1)*(M1380/L1380-1)</x:f>
        <x:v>-0.008330832126709709</x:v>
      </x:c>
      <x:c r="P1380" s="10" t="n">
        <x:v>0.0009958345839366453</x:v>
      </x:c>
      <x:c r="Q1380" s="10" t="n">
        <x:v>0.00041391587518581504</x:v>
      </x:c>
      <x:c r="R1380" s="10" t="n">
        <x:f>O1380-P1380-Q1380</x:f>
        <x:v>-0.009740582585832169</x:v>
      </x:c>
      <x:c r="S1380" s="9" t="n">
        <x:f>V1379</x:f>
        <x:v>9347.945766344448</x:v>
      </x:c>
      <x:c r="T1380" s="9" t="n">
        <x:f>S1380/(1+'回测计划'!$B$33)</x:f>
        <x:v>9343.27412927981</x:v>
      </x:c>
      <x:c r="U1380" s="9" t="n">
        <x:f>T1380*R1380</x:f>
        <x:v>-91.00893327831913</x:v>
      </x:c>
      <x:c r="V1380" s="9" t="n">
        <x:f>S1380+U1380</x:f>
        <x:v>9256.93683306613</x:v>
      </x:c>
      <x:c r="W1380" s="2" t="n">
        <x:f>IF(N1380&gt;0,1,0)</x:f>
        <x:v>0</x:v>
      </x:c>
      <x:c r="X1380" s="2" t="n">
        <x:f>IF(U1380&gt;0,1,0)</x:f>
        <x:v>0</x:v>
      </x:c>
      <x:c r="Y1380" s="9" t="n">
        <x:f>MAX(U1380,0)</x:f>
        <x:v>0</x:v>
      </x:c>
      <x:c r="Z1380" s="9" t="n">
        <x:f>-MIN(U1380,0)</x:f>
        <x:v>91.00893327831913</x:v>
      </x:c>
    </x:row>
    <x:row r="1381" ht="23" customHeight="1">
      <x:c r="A1381" s="2" t="str">
        <x:v>4H-OBV-全期</x:v>
      </x:c>
      <x:c r="B1381" s="2" t="str">
        <x:v>4H</x:v>
      </x:c>
      <x:c r="C1381" s="2" t="str">
        <x:v>OBV</x:v>
      </x:c>
      <x:c r="D1381" s="2" t="str">
        <x:v>全期</x:v>
      </x:c>
      <x:c r="E1381" s="2" t="n">
        <x:v>174</x:v>
      </x:c>
      <x:c r="F1381" s="2" t="str">
        <x:v>空</x:v>
      </x:c>
      <x:c r="G1381" s="11" t="n">
        <x:v>45652.333333333336</x:v>
      </x:c>
      <x:c r="H1381" s="11" t="n">
        <x:v>45652.50000000001</x:v>
      </x:c>
      <x:c r="I1381" s="11" t="n">
        <x:v>45654.166655092595</x:v>
      </x:c>
      <x:c r="J1381" s="9" t="n">
        <x:v>98957.7</x:v>
      </x:c>
      <x:c r="K1381" s="9" t="n">
        <x:v>94720.3</x:v>
      </x:c>
      <x:c r="L1381" s="9" t="n">
        <x:v>98937.90846</x:v>
      </x:c>
      <x:c r="M1381" s="9" t="n">
        <x:v>94739.24406</x:v>
      </x:c>
      <x:c r="N1381" s="10" t="n">
        <x:f>IF(F1381="多",1,-1)*(K1381/J1381-1)</x:f>
        <x:v>0.042820316155286475</x:v>
      </x:c>
      <x:c r="O1381" s="10" t="n">
        <x:f>IF(F1381="多",1,-1)*(M1381/L1381-1)</x:f>
        <x:v>0.04243736769205608</x:v>
      </x:c>
      <x:c r="P1381" s="10" t="n">
        <x:v>0.000978781316153972</x:v>
      </x:c>
      <x:c r="Q1381" s="10" t="n">
        <x:v>-0.00044531209952883755</x:v>
      </x:c>
      <x:c r="R1381" s="10" t="n">
        <x:f>O1381-P1381-Q1381</x:f>
        <x:v>0.041903898475430953</x:v>
      </x:c>
      <x:c r="S1381" s="9" t="n">
        <x:f>V1380</x:f>
        <x:v>9256.93683306613</x:v>
      </x:c>
      <x:c r="T1381" s="9" t="n">
        <x:f>S1381/(1+'回测计划'!$B$33)</x:f>
        <x:v>9252.310677727266</x:v>
      </x:c>
      <x:c r="U1381" s="9" t="n">
        <x:f>T1381*R1381</x:f>
        <x:v>387.7078873026291</x:v>
      </x:c>
      <x:c r="V1381" s="9" t="n">
        <x:f>S1381+U1381</x:f>
        <x:v>9644.644720368758</x:v>
      </x:c>
      <x:c r="W1381" s="2" t="n">
        <x:f>IF(N1381&gt;0,1,0)</x:f>
        <x:v>1</x:v>
      </x:c>
      <x:c r="X1381" s="2" t="n">
        <x:f>IF(U1381&gt;0,1,0)</x:f>
        <x:v>1</x:v>
      </x:c>
      <x:c r="Y1381" s="9" t="n">
        <x:f>MAX(U1381,0)</x:f>
        <x:v>387.7078873026291</x:v>
      </x:c>
      <x:c r="Z1381" s="9" t="n">
        <x:f>-MIN(U1381,0)</x:f>
        <x:v>0</x:v>
      </x:c>
    </x:row>
    <x:row r="1382" ht="23" customHeight="1">
      <x:c r="A1382" s="2" t="str">
        <x:v>4H-OBV-全期</x:v>
      </x:c>
      <x:c r="B1382" s="2" t="str">
        <x:v>4H</x:v>
      </x:c>
      <x:c r="C1382" s="2" t="str">
        <x:v>OBV</x:v>
      </x:c>
      <x:c r="D1382" s="2" t="str">
        <x:v>全期</x:v>
      </x:c>
      <x:c r="E1382" s="2" t="n">
        <x:v>175</x:v>
      </x:c>
      <x:c r="F1382" s="2" t="str">
        <x:v>多</x:v>
      </x:c>
      <x:c r="G1382" s="11" t="n">
        <x:v>45680.833333333336</x:v>
      </x:c>
      <x:c r="H1382" s="11" t="n">
        <x:v>45681.00000000001</x:v>
      </x:c>
      <x:c r="I1382" s="11" t="n">
        <x:v>45682.666655092595</x:v>
      </x:c>
      <x:c r="J1382" s="9" t="n">
        <x:v>105235.2</x:v>
      </x:c>
      <x:c r="K1382" s="9" t="n">
        <x:v>104349.3</x:v>
      </x:c>
      <x:c r="L1382" s="9" t="n">
        <x:v>105256.24704</x:v>
      </x:c>
      <x:c r="M1382" s="9" t="n">
        <x:v>104328.43014000001</x:v>
      </x:c>
      <x:c r="N1382" s="10" t="n">
        <x:f>IF(F1382="多",1,-1)*(K1382/J1382-1)</x:f>
        <x:v>-0.008418285896734101</x:v>
      </x:c>
      <x:c r="O1382" s="10" t="n">
        <x:f>IF(F1382="多",1,-1)*(M1382/L1382-1)</x:f>
        <x:v>-0.008814839271700348</x:v>
      </x:c>
      <x:c r="P1382" s="10" t="n">
        <x:v>0.00099559258036415</x:v>
      </x:c>
      <x:c r="Q1382" s="10" t="n">
        <x:v>0.00023117405091363383</x:v>
      </x:c>
      <x:c r="R1382" s="10" t="n">
        <x:f>O1382-P1382-Q1382</x:f>
        <x:v>-0.01004160590297813</x:v>
      </x:c>
      <x:c r="S1382" s="9" t="n">
        <x:f>V1381</x:f>
        <x:v>9644.644720368758</x:v>
      </x:c>
      <x:c r="T1382" s="9" t="n">
        <x:f>S1382/(1+'回测计划'!$B$33)</x:f>
        <x:v>9639.824807964776</x:v>
      </x:c>
      <x:c r="U1382" s="9" t="n">
        <x:f>T1382*R1382</x:f>
        <x:v>-96.79932169533411</x:v>
      </x:c>
      <x:c r="V1382" s="9" t="n">
        <x:f>S1382+U1382</x:f>
        <x:v>9547.845398673424</x:v>
      </x:c>
      <x:c r="W1382" s="2" t="n">
        <x:f>IF(N1382&gt;0,1,0)</x:f>
        <x:v>0</x:v>
      </x:c>
      <x:c r="X1382" s="2" t="n">
        <x:f>IF(U1382&gt;0,1,0)</x:f>
        <x:v>0</x:v>
      </x:c>
      <x:c r="Y1382" s="9" t="n">
        <x:f>MAX(U1382,0)</x:f>
        <x:v>0</x:v>
      </x:c>
      <x:c r="Z1382" s="9" t="n">
        <x:f>-MIN(U1382,0)</x:f>
        <x:v>96.79932169533411</x:v>
      </x:c>
    </x:row>
    <x:row r="1383" ht="23" customHeight="1">
      <x:c r="A1383" s="2" t="str">
        <x:v>4H-OBV-全期</x:v>
      </x:c>
      <x:c r="B1383" s="2" t="str">
        <x:v>4H</x:v>
      </x:c>
      <x:c r="C1383" s="2" t="str">
        <x:v>OBV</x:v>
      </x:c>
      <x:c r="D1383" s="2" t="str">
        <x:v>全期</x:v>
      </x:c>
      <x:c r="E1383" s="2" t="n">
        <x:v>176</x:v>
      </x:c>
      <x:c r="F1383" s="2" t="str">
        <x:v>多</x:v>
      </x:c>
      <x:c r="G1383" s="11" t="n">
        <x:v>45684.833333333336</x:v>
      </x:c>
      <x:c r="H1383" s="11" t="n">
        <x:v>45685.00000000001</x:v>
      </x:c>
      <x:c r="I1383" s="11" t="n">
        <x:v>45686.666655092595</x:v>
      </x:c>
      <x:c r="J1383" s="9" t="n">
        <x:v>101070.8</x:v>
      </x:c>
      <x:c r="K1383" s="9" t="n">
        <x:v>102723.2</x:v>
      </x:c>
      <x:c r="L1383" s="9" t="n">
        <x:v>101091.01416</x:v>
      </x:c>
      <x:c r="M1383" s="9" t="n">
        <x:v>102702.65536</x:v>
      </x:c>
      <x:c r="N1383" s="10" t="n">
        <x:f>IF(F1383="多",1,-1)*(K1383/J1383-1)</x:f>
        <x:v>0.016348935597620518</x:v>
      </x:c>
      <x:c r="O1383" s="10" t="n">
        <x:f>IF(F1383="多",1,-1)*(M1383/L1383-1)</x:f>
        <x:v>0.01594247731503806</x:v>
      </x:c>
      <x:c r="P1383" s="10" t="n">
        <x:v>0.001007971238657519</x:v>
      </x:c>
      <x:c r="Q1383" s="10" t="n">
        <x:v>0.0003389648089362183</x:v>
      </x:c>
      <x:c r="R1383" s="10" t="n">
        <x:f>O1383-P1383-Q1383</x:f>
        <x:v>0.014595541267444324</x:v>
      </x:c>
      <x:c r="S1383" s="9" t="n">
        <x:f>V1382</x:f>
        <x:v>9547.845398673424</x:v>
      </x:c>
      <x:c r="T1383" s="9" t="n">
        <x:f>S1383/(1+'回测计划'!$B$33)</x:f>
        <x:v>9543.073861742554</x:v>
      </x:c>
      <x:c r="U1383" s="9" t="n">
        <x:f>T1383*R1383</x:f>
        <x:v>139.28632836733271</x:v>
      </x:c>
      <x:c r="V1383" s="9" t="n">
        <x:f>S1383+U1383</x:f>
        <x:v>9687.131727040756</x:v>
      </x:c>
      <x:c r="W1383" s="2" t="n">
        <x:f>IF(N1383&gt;0,1,0)</x:f>
        <x:v>1</x:v>
      </x:c>
      <x:c r="X1383" s="2" t="n">
        <x:f>IF(U1383&gt;0,1,0)</x:f>
        <x:v>1</x:v>
      </x:c>
      <x:c r="Y1383" s="9" t="n">
        <x:f>MAX(U1383,0)</x:f>
        <x:v>139.28632836733271</x:v>
      </x:c>
      <x:c r="Z1383" s="9" t="n">
        <x:f>-MIN(U1383,0)</x:f>
        <x:v>0</x:v>
      </x:c>
    </x:row>
    <x:row r="1384" ht="23" customHeight="1">
      <x:c r="A1384" s="2" t="str">
        <x:v>4H-OBV-全期</x:v>
      </x:c>
      <x:c r="B1384" s="2" t="str">
        <x:v>4H</x:v>
      </x:c>
      <x:c r="C1384" s="2" t="str">
        <x:v>OBV</x:v>
      </x:c>
      <x:c r="D1384" s="2" t="str">
        <x:v>全期</x:v>
      </x:c>
      <x:c r="E1384" s="2" t="n">
        <x:v>177</x:v>
      </x:c>
      <x:c r="F1384" s="2" t="str">
        <x:v>空</x:v>
      </x:c>
      <x:c r="G1384" s="11" t="n">
        <x:v>45687.50000000001</x:v>
      </x:c>
      <x:c r="H1384" s="11" t="n">
        <x:v>45687.666666666664</x:v>
      </x:c>
      <x:c r="I1384" s="11" t="n">
        <x:v>45689.333321759266</x:v>
      </x:c>
      <x:c r="J1384" s="9" t="n">
        <x:v>105085.2</x:v>
      </x:c>
      <x:c r="K1384" s="9" t="n">
        <x:v>102379.7</x:v>
      </x:c>
      <x:c r="L1384" s="9" t="n">
        <x:v>105064.18296</x:v>
      </x:c>
      <x:c r="M1384" s="9" t="n">
        <x:v>102400.17594</x:v>
      </x:c>
      <x:c r="N1384" s="10" t="n">
        <x:f>IF(F1384="多",1,-1)*(K1384/J1384-1)</x:f>
        <x:v>0.02574577580858195</x:v>
      </x:c>
      <x:c r="O1384" s="10" t="n">
        <x:f>IF(F1384="多",1,-1)*(M1384/L1384-1)</x:f>
        <x:v>0.025355996162976346</x:v>
      </x:c>
      <x:c r="P1384" s="10" t="n">
        <x:v>0.000987322001918512</x:v>
      </x:c>
      <x:c r="Q1384" s="10" t="n">
        <x:v>-0.00030709095990210885</x:v>
      </x:c>
      <x:c r="R1384" s="10" t="n">
        <x:f>O1384-P1384-Q1384</x:f>
        <x:v>0.024675765120959942</x:v>
      </x:c>
      <x:c r="S1384" s="9" t="n">
        <x:f>V1383</x:f>
        <x:v>9687.131727040756</x:v>
      </x:c>
      <x:c r="T1384" s="9" t="n">
        <x:f>S1384/(1+'回测计划'!$B$33)</x:f>
        <x:v>9682.290581749881</x:v>
      </x:c>
      <x:c r="U1384" s="9" t="n">
        <x:f>T1384*R1384</x:f>
        <x:v>238.91792822814267</x:v>
      </x:c>
      <x:c r="V1384" s="9" t="n">
        <x:f>S1384+U1384</x:f>
        <x:v>9926.049655268898</x:v>
      </x:c>
      <x:c r="W1384" s="2" t="n">
        <x:f>IF(N1384&gt;0,1,0)</x:f>
        <x:v>1</x:v>
      </x:c>
      <x:c r="X1384" s="2" t="n">
        <x:f>IF(U1384&gt;0,1,0)</x:f>
        <x:v>1</x:v>
      </x:c>
      <x:c r="Y1384" s="9" t="n">
        <x:f>MAX(U1384,0)</x:f>
        <x:v>238.91792822814267</x:v>
      </x:c>
      <x:c r="Z1384" s="9" t="n">
        <x:f>-MIN(U1384,0)</x:f>
        <x:v>0</x:v>
      </x:c>
    </x:row>
    <x:row r="1385" ht="23" customHeight="1">
      <x:c r="A1385" s="2" t="str">
        <x:v>4H-OBV-全期</x:v>
      </x:c>
      <x:c r="B1385" s="2" t="str">
        <x:v>4H</x:v>
      </x:c>
      <x:c r="C1385" s="2" t="str">
        <x:v>OBV</x:v>
      </x:c>
      <x:c r="D1385" s="2" t="str">
        <x:v>全期</x:v>
      </x:c>
      <x:c r="E1385" s="2" t="n">
        <x:v>178</x:v>
      </x:c>
      <x:c r="F1385" s="2" t="str">
        <x:v>多</x:v>
      </x:c>
      <x:c r="G1385" s="11" t="n">
        <x:v>45697.00000000001</x:v>
      </x:c>
      <x:c r="H1385" s="11" t="n">
        <x:v>45697.166666666664</x:v>
      </x:c>
      <x:c r="I1385" s="11" t="n">
        <x:v>45698.833321759266</x:v>
      </x:c>
      <x:c r="J1385" s="9" t="n">
        <x:v>96550</x:v>
      </x:c>
      <x:c r="K1385" s="9" t="n">
        <x:v>97627.2</x:v>
      </x:c>
      <x:c r="L1385" s="9" t="n">
        <x:v>96569.31</x:v>
      </x:c>
      <x:c r="M1385" s="9" t="n">
        <x:v>97607.67456</x:v>
      </x:c>
      <x:c r="N1385" s="10" t="n">
        <x:f>IF(F1385="多",1,-1)*(K1385/J1385-1)</x:f>
        <x:v>0.01115691351631276</x:v>
      </x:c>
      <x:c r="O1385" s="10" t="n">
        <x:f>IF(F1385="多",1,-1)*(M1385/L1385-1)</x:f>
        <x:v>0.010752531627284068</x:v>
      </x:c>
      <x:c r="P1385" s="10" t="n">
        <x:v>0.001005376265813642</x:v>
      </x:c>
      <x:c r="Q1385" s="10" t="n">
        <x:v>0.0002740038308002794</x:v>
      </x:c>
      <x:c r="R1385" s="10" t="n">
        <x:f>O1385-P1385-Q1385</x:f>
        <x:v>0.009473151530670146</x:v>
      </x:c>
      <x:c r="S1385" s="9" t="n">
        <x:f>V1384</x:f>
        <x:v>9926.049655268898</x:v>
      </x:c>
      <x:c r="T1385" s="9" t="n">
        <x:f>S1385/(1+'回测计划'!$B$33)</x:f>
        <x:v>9921.089110713541</x:v>
      </x:c>
      <x:c r="U1385" s="9" t="n">
        <x:f>T1385*R1385</x:f>
        <x:v>93.9839804950709</x:v>
      </x:c>
      <x:c r="V1385" s="9" t="n">
        <x:f>S1385+U1385</x:f>
        <x:v>10020.03363576397</x:v>
      </x:c>
      <x:c r="W1385" s="2" t="n">
        <x:f>IF(N1385&gt;0,1,0)</x:f>
        <x:v>1</x:v>
      </x:c>
      <x:c r="X1385" s="2" t="n">
        <x:f>IF(U1385&gt;0,1,0)</x:f>
        <x:v>1</x:v>
      </x:c>
      <x:c r="Y1385" s="9" t="n">
        <x:f>MAX(U1385,0)</x:f>
        <x:v>93.9839804950709</x:v>
      </x:c>
      <x:c r="Z1385" s="9" t="n">
        <x:f>-MIN(U1385,0)</x:f>
        <x:v>0</x:v>
      </x:c>
    </x:row>
    <x:row r="1386" ht="23" customHeight="1">
      <x:c r="A1386" s="2" t="str">
        <x:v>4H-OBV-全期</x:v>
      </x:c>
      <x:c r="B1386" s="2" t="str">
        <x:v>4H</x:v>
      </x:c>
      <x:c r="C1386" s="2" t="str">
        <x:v>OBV</x:v>
      </x:c>
      <x:c r="D1386" s="2" t="str">
        <x:v>全期</x:v>
      </x:c>
      <x:c r="E1386" s="2" t="n">
        <x:v>179</x:v>
      </x:c>
      <x:c r="F1386" s="2" t="str">
        <x:v>多</x:v>
      </x:c>
      <x:c r="G1386" s="11" t="n">
        <x:v>45700.166666666664</x:v>
      </x:c>
      <x:c r="H1386" s="11" t="n">
        <x:v>45700.333333333336</x:v>
      </x:c>
      <x:c r="I1386" s="11" t="n">
        <x:v>45701.99998842592</x:v>
      </x:c>
      <x:c r="J1386" s="9" t="n">
        <x:v>95731.4</x:v>
      </x:c>
      <x:c r="K1386" s="9" t="n">
        <x:v>95943.5</x:v>
      </x:c>
      <x:c r="L1386" s="9" t="n">
        <x:v>95750.54628</x:v>
      </x:c>
      <x:c r="M1386" s="9" t="n">
        <x:v>95924.3113</x:v>
      </x:c>
      <x:c r="N1386" s="10" t="n">
        <x:f>IF(F1386="多",1,-1)*(K1386/J1386-1)</x:f>
        <x:v>0.002215573991396713</x:v>
      </x:c>
      <x:c r="O1386" s="10" t="n">
        <x:f>IF(F1386="多",1,-1)*(M1386/L1386-1)</x:f>
        <x:v>0.001814767923014049</x:v>
      </x:c>
      <x:c r="P1386" s="10" t="n">
        <x:v>0.001000907383961507</x:v>
      </x:c>
      <x:c r="Q1386" s="10" t="n">
        <x:v>0.00024220076945444805</x:v>
      </x:c>
      <x:c r="R1386" s="10" t="n">
        <x:f>O1386-P1386-Q1386</x:f>
        <x:v>0.000571659769598094</x:v>
      </x:c>
      <x:c r="S1386" s="9" t="n">
        <x:f>V1385</x:f>
        <x:v>10020.03363576397</x:v>
      </x:c>
      <x:c r="T1386" s="9" t="n">
        <x:f>S1386/(1+'回测计划'!$B$33)</x:f>
        <x:v>10015.026122702619</x:v>
      </x:c>
      <x:c r="U1386" s="9" t="n">
        <x:f>T1386*R1386</x:f>
        <x:v>5.725187525823071</x:v>
      </x:c>
      <x:c r="V1386" s="9" t="n">
        <x:f>S1386+U1386</x:f>
        <x:v>10025.758823289792</x:v>
      </x:c>
      <x:c r="W1386" s="2" t="n">
        <x:f>IF(N1386&gt;0,1,0)</x:f>
        <x:v>1</x:v>
      </x:c>
      <x:c r="X1386" s="2" t="n">
        <x:f>IF(U1386&gt;0,1,0)</x:f>
        <x:v>1</x:v>
      </x:c>
      <x:c r="Y1386" s="9" t="n">
        <x:f>MAX(U1386,0)</x:f>
        <x:v>5.725187525823071</x:v>
      </x:c>
      <x:c r="Z1386" s="9" t="n">
        <x:f>-MIN(U1386,0)</x:f>
        <x:v>0</x:v>
      </x:c>
    </x:row>
    <x:row r="1387" ht="23" customHeight="1">
      <x:c r="A1387" s="2" t="str">
        <x:v>4H-OBV-全期</x:v>
      </x:c>
      <x:c r="B1387" s="2" t="str">
        <x:v>4H</x:v>
      </x:c>
      <x:c r="C1387" s="2" t="str">
        <x:v>OBV</x:v>
      </x:c>
      <x:c r="D1387" s="2" t="str">
        <x:v>全期</x:v>
      </x:c>
      <x:c r="E1387" s="2" t="n">
        <x:v>180</x:v>
      </x:c>
      <x:c r="F1387" s="2" t="str">
        <x:v>空</x:v>
      </x:c>
      <x:c r="G1387" s="11" t="n">
        <x:v>45731.00000000001</x:v>
      </x:c>
      <x:c r="H1387" s="11" t="n">
        <x:v>45731.166666666664</x:v>
      </x:c>
      <x:c r="I1387" s="11" t="n">
        <x:v>45732.833321759266</x:v>
      </x:c>
      <x:c r="J1387" s="9" t="n">
        <x:v>84504.8</x:v>
      </x:c>
      <x:c r="K1387" s="9" t="n">
        <x:v>82367.9</x:v>
      </x:c>
      <x:c r="L1387" s="9" t="n">
        <x:v>84487.89904</x:v>
      </x:c>
      <x:c r="M1387" s="9" t="n">
        <x:v>82384.37358</x:v>
      </x:c>
      <x:c r="N1387" s="10" t="n">
        <x:f>IF(F1387="多",1,-1)*(K1387/J1387-1)</x:f>
        <x:v>0.025287320956916104</x:v>
      </x:c>
      <x:c r="O1387" s="10" t="n">
        <x:f>IF(F1387="多",1,-1)*(M1387/L1387-1)</x:f>
        <x:v>0.02489735789268599</x:v>
      </x:c>
      <x:c r="P1387" s="10" t="n">
        <x:v>0.000987551321053657</x:v>
      </x:c>
      <x:c r="Q1387" s="10" t="n">
        <x:v>0.00004030914837056822</x:v>
      </x:c>
      <x:c r="R1387" s="10" t="n">
        <x:f>O1387-P1387-Q1387</x:f>
        <x:v>0.023869497423261766</x:v>
      </x:c>
      <x:c r="S1387" s="9" t="n">
        <x:f>V1386</x:f>
        <x:v>10025.758823289792</x:v>
      </x:c>
      <x:c r="T1387" s="9" t="n">
        <x:f>S1387/(1+'回测计划'!$B$33)</x:f>
        <x:v>10020.74844906526</x:v>
      </x:c>
      <x:c r="U1387" s="9" t="n">
        <x:f>T1387*R1387</x:f>
        <x:v>239.19022928411758</x:v>
      </x:c>
      <x:c r="V1387" s="9" t="n">
        <x:f>S1387+U1387</x:f>
        <x:v>10264.94905257391</x:v>
      </x:c>
      <x:c r="W1387" s="2" t="n">
        <x:f>IF(N1387&gt;0,1,0)</x:f>
        <x:v>1</x:v>
      </x:c>
      <x:c r="X1387" s="2" t="n">
        <x:f>IF(U1387&gt;0,1,0)</x:f>
        <x:v>1</x:v>
      </x:c>
      <x:c r="Y1387" s="9" t="n">
        <x:f>MAX(U1387,0)</x:f>
        <x:v>239.19022928411758</x:v>
      </x:c>
      <x:c r="Z1387" s="9" t="n">
        <x:f>-MIN(U1387,0)</x:f>
        <x:v>0</x:v>
      </x:c>
    </x:row>
    <x:row r="1388" ht="23" customHeight="1">
      <x:c r="A1388" s="2" t="str">
        <x:v>4H-OBV-全期</x:v>
      </x:c>
      <x:c r="B1388" s="2" t="str">
        <x:v>4H</x:v>
      </x:c>
      <x:c r="C1388" s="2" t="str">
        <x:v>OBV</x:v>
      </x:c>
      <x:c r="D1388" s="2" t="str">
        <x:v>全期</x:v>
      </x:c>
      <x:c r="E1388" s="2" t="n">
        <x:v>181</x:v>
      </x:c>
      <x:c r="F1388" s="2" t="str">
        <x:v>空</x:v>
      </x:c>
      <x:c r="G1388" s="11" t="n">
        <x:v>45736.333333333336</x:v>
      </x:c>
      <x:c r="H1388" s="11" t="n">
        <x:v>45736.50000000001</x:v>
      </x:c>
      <x:c r="I1388" s="11" t="n">
        <x:v>45738.166655092595</x:v>
      </x:c>
      <x:c r="J1388" s="9" t="n">
        <x:v>85849.6</x:v>
      </x:c>
      <x:c r="K1388" s="9" t="n">
        <x:v>83925</x:v>
      </x:c>
      <x:c r="L1388" s="9" t="n">
        <x:v>85832.43008</x:v>
      </x:c>
      <x:c r="M1388" s="9" t="n">
        <x:v>83941.785</x:v>
      </x:c>
      <x:c r="N1388" s="10" t="n">
        <x:f>IF(F1388="多",1,-1)*(K1388/J1388-1)</x:f>
        <x:v>0.02241827568212318</x:v>
      </x:c>
      <x:c r="O1388" s="10" t="n">
        <x:f>IF(F1388="多",1,-1)*(M1388/L1388-1)</x:f>
        <x:v>0.022027164770213603</x:v>
      </x:c>
      <x:c r="P1388" s="10" t="n">
        <x:v>0.0009889864176148933</x:v>
      </x:c>
      <x:c r="Q1388" s="10" t="n">
        <x:v>-0.00014096348220900322</x:v>
      </x:c>
      <x:c r="R1388" s="10" t="n">
        <x:f>O1388-P1388-Q1388</x:f>
        <x:v>0.02117914183480771</x:v>
      </x:c>
      <x:c r="S1388" s="9" t="n">
        <x:f>V1387</x:f>
        <x:v>10264.94905257391</x:v>
      </x:c>
      <x:c r="T1388" s="9" t="n">
        <x:f>S1388/(1+'回测计划'!$B$33)</x:f>
        <x:v>10259.819143002409</x:v>
      </x:c>
      <x:c r="U1388" s="9" t="n">
        <x:f>T1388*R1388</x:f>
        <x:v>217.2941648291233</x:v>
      </x:c>
      <x:c r="V1388" s="9" t="n">
        <x:f>S1388+U1388</x:f>
        <x:v>10482.243217403033</x:v>
      </x:c>
      <x:c r="W1388" s="2" t="n">
        <x:f>IF(N1388&gt;0,1,0)</x:f>
        <x:v>1</x:v>
      </x:c>
      <x:c r="X1388" s="2" t="n">
        <x:f>IF(U1388&gt;0,1,0)</x:f>
        <x:v>1</x:v>
      </x:c>
      <x:c r="Y1388" s="9" t="n">
        <x:f>MAX(U1388,0)</x:f>
        <x:v>217.2941648291233</x:v>
      </x:c>
      <x:c r="Z1388" s="9" t="n">
        <x:f>-MIN(U1388,0)</x:f>
        <x:v>0</x:v>
      </x:c>
    </x:row>
    <x:row r="1389" ht="23" customHeight="1">
      <x:c r="A1389" s="2" t="str">
        <x:v>4H-OBV-全期</x:v>
      </x:c>
      <x:c r="B1389" s="2" t="str">
        <x:v>4H</x:v>
      </x:c>
      <x:c r="C1389" s="2" t="str">
        <x:v>OBV</x:v>
      </x:c>
      <x:c r="D1389" s="2" t="str">
        <x:v>全期</x:v>
      </x:c>
      <x:c r="E1389" s="2" t="n">
        <x:v>182</x:v>
      </x:c>
      <x:c r="F1389" s="2" t="str">
        <x:v>空</x:v>
      </x:c>
      <x:c r="G1389" s="11" t="n">
        <x:v>45741.00000000001</x:v>
      </x:c>
      <x:c r="H1389" s="11" t="n">
        <x:v>45741.166666666664</x:v>
      </x:c>
      <x:c r="I1389" s="11" t="n">
        <x:v>45742.833321759266</x:v>
      </x:c>
      <x:c r="J1389" s="9" t="n">
        <x:v>88162.3</x:v>
      </x:c>
      <x:c r="K1389" s="9" t="n">
        <x:v>87914.9</x:v>
      </x:c>
      <x:c r="L1389" s="9" t="n">
        <x:v>88144.66754000001</x:v>
      </x:c>
      <x:c r="M1389" s="9" t="n">
        <x:v>87932.48297999999</x:v>
      </x:c>
      <x:c r="N1389" s="10" t="n">
        <x:f>IF(F1389="多",1,-1)*(K1389/J1389-1)</x:f>
        <x:v>0.002806188132569276</x:v>
      </x:c>
      <x:c r="O1389" s="10" t="n">
        <x:f>IF(F1389="多",1,-1)*(M1389/L1389-1)</x:f>
        <x:v>0.002407230816359185</x:v>
      </x:c>
      <x:c r="P1389" s="10" t="n">
        <x:v>0.0009987963845918203</x:v>
      </x:c>
      <x:c r="Q1389" s="10" t="n">
        <x:v>0.0000418137593808791</x:v>
      </x:c>
      <x:c r="R1389" s="10" t="n">
        <x:f>O1389-P1389-Q1389</x:f>
        <x:v>0.0013666206723864855</x:v>
      </x:c>
      <x:c r="S1389" s="9" t="n">
        <x:f>V1388</x:f>
        <x:v>10482.243217403033</x:v>
      </x:c>
      <x:c r="T1389" s="9" t="n">
        <x:f>S1389/(1+'回测计划'!$B$33)</x:f>
        <x:v>10477.00471504551</x:v>
      </x:c>
      <x:c r="U1389" s="9" t="n">
        <x:f>T1389*R1389</x:f>
        <x:v>14.318091228271873</x:v>
      </x:c>
      <x:c r="V1389" s="9" t="n">
        <x:f>S1389+U1389</x:f>
        <x:v>10496.561308631304</x:v>
      </x:c>
      <x:c r="W1389" s="2" t="n">
        <x:f>IF(N1389&gt;0,1,0)</x:f>
        <x:v>1</x:v>
      </x:c>
      <x:c r="X1389" s="2" t="n">
        <x:f>IF(U1389&gt;0,1,0)</x:f>
        <x:v>1</x:v>
      </x:c>
      <x:c r="Y1389" s="9" t="n">
        <x:f>MAX(U1389,0)</x:f>
        <x:v>14.318091228271873</x:v>
      </x:c>
      <x:c r="Z1389" s="9" t="n">
        <x:f>-MIN(U1389,0)</x:f>
        <x:v>0</x:v>
      </x:c>
    </x:row>
    <x:row r="1390" ht="23" customHeight="1">
      <x:c r="A1390" s="2" t="str">
        <x:v>4H-OBV-全期</x:v>
      </x:c>
      <x:c r="B1390" s="2" t="str">
        <x:v>4H</x:v>
      </x:c>
      <x:c r="C1390" s="2" t="str">
        <x:v>OBV</x:v>
      </x:c>
      <x:c r="D1390" s="2" t="str">
        <x:v>全期</x:v>
      </x:c>
      <x:c r="E1390" s="2" t="n">
        <x:v>183</x:v>
      </x:c>
      <x:c r="F1390" s="2" t="str">
        <x:v>多</x:v>
      </x:c>
      <x:c r="G1390" s="11" t="n">
        <x:v>45745.166666666664</x:v>
      </x:c>
      <x:c r="H1390" s="11" t="n">
        <x:v>45745.333333333336</x:v>
      </x:c>
      <x:c r="I1390" s="11" t="n">
        <x:v>45746.99998842592</x:v>
      </x:c>
      <x:c r="J1390" s="9" t="n">
        <x:v>84380.8</x:v>
      </x:c>
      <x:c r="K1390" s="9" t="n">
        <x:v>82699.9</x:v>
      </x:c>
      <x:c r="L1390" s="9" t="n">
        <x:v>84397.67616</x:v>
      </x:c>
      <x:c r="M1390" s="9" t="n">
        <x:v>82683.36002</x:v>
      </x:c>
      <x:c r="N1390" s="10" t="n">
        <x:f>IF(F1390="多",1,-1)*(K1390/J1390-1)</x:f>
        <x:v>-0.01992040843414622</x:v>
      </x:c>
      <x:c r="O1390" s="10" t="n">
        <x:f>IF(F1390="多",1,-1)*(M1390/L1390-1)</x:f>
        <x:v>-0.02031236188008345</x:v>
      </x:c>
      <x:c r="P1390" s="10" t="n">
        <x:v>0.0009898438190599583</x:v>
      </x:c>
      <x:c r="Q1390" s="10" t="n">
        <x:v>0.00011369227786275274</x:v>
      </x:c>
      <x:c r="R1390" s="10" t="n">
        <x:f>O1390-P1390-Q1390</x:f>
        <x:v>-0.021415897977006163</x:v>
      </x:c>
      <x:c r="S1390" s="9" t="n">
        <x:f>V1389</x:f>
        <x:v>10496.561308631304</x:v>
      </x:c>
      <x:c r="T1390" s="9" t="n">
        <x:f>S1390/(1+'回测计划'!$B$33)</x:f>
        <x:v>10491.315650805902</x:v>
      </x:c>
      <x:c r="U1390" s="9" t="n">
        <x:f>T1390*R1390</x:f>
        <x:v>-224.6809456222272</x:v>
      </x:c>
      <x:c r="V1390" s="9" t="n">
        <x:f>S1390+U1390</x:f>
        <x:v>10271.880363009077</x:v>
      </x:c>
      <x:c r="W1390" s="2" t="n">
        <x:f>IF(N1390&gt;0,1,0)</x:f>
        <x:v>0</x:v>
      </x:c>
      <x:c r="X1390" s="2" t="n">
        <x:f>IF(U1390&gt;0,1,0)</x:f>
        <x:v>0</x:v>
      </x:c>
      <x:c r="Y1390" s="9" t="n">
        <x:f>MAX(U1390,0)</x:f>
        <x:v>0</x:v>
      </x:c>
      <x:c r="Z1390" s="9" t="n">
        <x:f>-MIN(U1390,0)</x:f>
        <x:v>224.6809456222272</x:v>
      </x:c>
    </x:row>
    <x:row r="1391" ht="23" customHeight="1">
      <x:c r="A1391" s="2" t="str">
        <x:v>4H-OBV-全期</x:v>
      </x:c>
      <x:c r="B1391" s="2" t="str">
        <x:v>4H</x:v>
      </x:c>
      <x:c r="C1391" s="2" t="str">
        <x:v>OBV</x:v>
      </x:c>
      <x:c r="D1391" s="2" t="str">
        <x:v>全期</x:v>
      </x:c>
      <x:c r="E1391" s="2" t="n">
        <x:v>184</x:v>
      </x:c>
      <x:c r="F1391" s="2" t="str">
        <x:v>多</x:v>
      </x:c>
      <x:c r="G1391" s="11" t="n">
        <x:v>45747.50000000001</x:v>
      </x:c>
      <x:c r="H1391" s="11" t="n">
        <x:v>45747.666666666664</x:v>
      </x:c>
      <x:c r="I1391" s="11" t="n">
        <x:v>45749.333321759266</x:v>
      </x:c>
      <x:c r="J1391" s="9" t="n">
        <x:v>81895.1</x:v>
      </x:c>
      <x:c r="K1391" s="9" t="n">
        <x:v>85120.9</x:v>
      </x:c>
      <x:c r="L1391" s="9" t="n">
        <x:v>81911.47902</x:v>
      </x:c>
      <x:c r="M1391" s="9" t="n">
        <x:v>85103.87582</x:v>
      </x:c>
      <x:c r="N1391" s="10" t="n">
        <x:f>IF(F1391="多",1,-1)*(K1391/J1391-1)</x:f>
        <x:v>0.03938941401866525</x:v>
      </x:c>
      <x:c r="O1391" s="10" t="n">
        <x:f>IF(F1391="多",1,-1)*(M1391/L1391-1)</x:f>
        <x:v>0.03897374138758414</x:v>
      </x:c>
      <x:c r="P1391" s="10" t="n">
        <x:v>0.001019486870693792</x:v>
      </x:c>
      <x:c r="Q1391" s="10" t="n">
        <x:v>0.00012528705132390424</x:v>
      </x:c>
      <x:c r="R1391" s="10" t="n">
        <x:f>O1391-P1391-Q1391</x:f>
        <x:v>0.03782896746556644</x:v>
      </x:c>
      <x:c r="S1391" s="9" t="n">
        <x:f>V1390</x:f>
        <x:v>10271.880363009077</x:v>
      </x:c>
      <x:c r="T1391" s="9" t="n">
        <x:f>S1391/(1+'回测计划'!$B$33)</x:f>
        <x:v>10266.74698951432</x:v>
      </x:c>
      <x:c r="U1391" s="9" t="n">
        <x:f>T1391*R1391</x:f>
        <x:v>388.38043784353937</x:v>
      </x:c>
      <x:c r="V1391" s="9" t="n">
        <x:f>S1391+U1391</x:f>
        <x:v>10660.260800852617</x:v>
      </x:c>
      <x:c r="W1391" s="2" t="n">
        <x:f>IF(N1391&gt;0,1,0)</x:f>
        <x:v>1</x:v>
      </x:c>
      <x:c r="X1391" s="2" t="n">
        <x:f>IF(U1391&gt;0,1,0)</x:f>
        <x:v>1</x:v>
      </x:c>
      <x:c r="Y1391" s="9" t="n">
        <x:f>MAX(U1391,0)</x:f>
        <x:v>388.38043784353937</x:v>
      </x:c>
      <x:c r="Z1391" s="9" t="n">
        <x:f>-MIN(U1391,0)</x:f>
        <x:v>0</x:v>
      </x:c>
    </x:row>
    <x:row r="1392" ht="23" customHeight="1">
      <x:c r="A1392" s="2" t="str">
        <x:v>4H-OBV-全期</x:v>
      </x:c>
      <x:c r="B1392" s="2" t="str">
        <x:v>4H</x:v>
      </x:c>
      <x:c r="C1392" s="2" t="str">
        <x:v>OBV</x:v>
      </x:c>
      <x:c r="D1392" s="2" t="str">
        <x:v>全期</x:v>
      </x:c>
      <x:c r="E1392" s="2" t="n">
        <x:v>185</x:v>
      </x:c>
      <x:c r="F1392" s="2" t="str">
        <x:v>多</x:v>
      </x:c>
      <x:c r="G1392" s="11" t="n">
        <x:v>45756.50000000001</x:v>
      </x:c>
      <x:c r="H1392" s="11" t="n">
        <x:v>45756.666666666664</x:v>
      </x:c>
      <x:c r="I1392" s="11" t="n">
        <x:v>45758.333321759266</x:v>
      </x:c>
      <x:c r="J1392" s="9" t="n">
        <x:v>77651.3</x:v>
      </x:c>
      <x:c r="K1392" s="9" t="n">
        <x:v>79560.2</x:v>
      </x:c>
      <x:c r="L1392" s="9" t="n">
        <x:v>77666.83026</x:v>
      </x:c>
      <x:c r="M1392" s="9" t="n">
        <x:v>79544.28796</x:v>
      </x:c>
      <x:c r="N1392" s="10" t="n">
        <x:f>IF(F1392="多",1,-1)*(K1392/J1392-1)</x:f>
        <x:v>0.02458297542990251</x:v>
      </x:c>
      <x:c r="O1392" s="10" t="n">
        <x:f>IF(F1392="多",1,-1)*(M1392/L1392-1)</x:f>
        <x:v>0.02417322418997858</x:v>
      </x:c>
      <x:c r="P1392" s="10" t="n">
        <x:v>0.0010120866120949894</x:v>
      </x:c>
      <x:c r="Q1392" s="10" t="n">
        <x:v>0.00019745914754171727</x:v>
      </x:c>
      <x:c r="R1392" s="10" t="n">
        <x:f>O1392-P1392-Q1392</x:f>
        <x:v>0.022963678430341875</x:v>
      </x:c>
      <x:c r="S1392" s="9" t="n">
        <x:f>V1391</x:f>
        <x:v>10660.260800852617</x:v>
      </x:c>
      <x:c r="T1392" s="9" t="n">
        <x:f>S1392/(1+'回测计划'!$B$33)</x:f>
        <x:v>10654.933334185525</x:v>
      </x:c>
      <x:c r="U1392" s="9" t="n">
        <x:f>T1392*R1392</x:f>
        <x:v>244.67646278296678</x:v>
      </x:c>
      <x:c r="V1392" s="9" t="n">
        <x:f>S1392+U1392</x:f>
        <x:v>10904.937263635584</x:v>
      </x:c>
      <x:c r="W1392" s="2" t="n">
        <x:f>IF(N1392&gt;0,1,0)</x:f>
        <x:v>1</x:v>
      </x:c>
      <x:c r="X1392" s="2" t="n">
        <x:f>IF(U1392&gt;0,1,0)</x:f>
        <x:v>1</x:v>
      </x:c>
      <x:c r="Y1392" s="9" t="n">
        <x:f>MAX(U1392,0)</x:f>
        <x:v>244.67646278296678</x:v>
      </x:c>
      <x:c r="Z1392" s="9" t="n">
        <x:f>-MIN(U1392,0)</x:f>
        <x:v>0</x:v>
      </x:c>
    </x:row>
    <x:row r="1393" ht="23" customHeight="1">
      <x:c r="A1393" s="2" t="str">
        <x:v>4H-OBV-全期</x:v>
      </x:c>
      <x:c r="B1393" s="2" t="str">
        <x:v>4H</x:v>
      </x:c>
      <x:c r="C1393" s="2" t="str">
        <x:v>OBV</x:v>
      </x:c>
      <x:c r="D1393" s="2" t="str">
        <x:v>全期</x:v>
      </x:c>
      <x:c r="E1393" s="2" t="n">
        <x:v>186</x:v>
      </x:c>
      <x:c r="F1393" s="2" t="str">
        <x:v>空</x:v>
      </x:c>
      <x:c r="G1393" s="11" t="n">
        <x:v>45765.333333333336</x:v>
      </x:c>
      <x:c r="H1393" s="11" t="n">
        <x:v>45765.50000000001</x:v>
      </x:c>
      <x:c r="I1393" s="11" t="n">
        <x:v>45767.166655092595</x:v>
      </x:c>
      <x:c r="J1393" s="9" t="n">
        <x:v>84790.4</x:v>
      </x:c>
      <x:c r="K1393" s="9" t="n">
        <x:v>85054.3</x:v>
      </x:c>
      <x:c r="L1393" s="9" t="n">
        <x:v>84773.44192</x:v>
      </x:c>
      <x:c r="M1393" s="9" t="n">
        <x:v>85071.31086</x:v>
      </x:c>
      <x:c r="N1393" s="10" t="n">
        <x:f>IF(F1393="多",1,-1)*(K1393/J1393-1)</x:f>
        <x:v>-0.003112380646865809</x:v>
      </x:c>
      <x:c r="O1393" s="10" t="n">
        <x:f>IF(F1393="多",1,-1)*(M1393/L1393-1)</x:f>
        <x:v>-0.003513705864167882</x:v>
      </x:c>
      <x:c r="P1393" s="10" t="n">
        <x:v>0.001001756852932084</x:v>
      </x:c>
      <x:c r="Q1393" s="10" t="n">
        <x:v>-0.00017047069592954567</x:v>
      </x:c>
      <x:c r="R1393" s="10" t="n">
        <x:f>O1393-P1393-Q1393</x:f>
        <x:v>-0.00434499202117042</x:v>
      </x:c>
      <x:c r="S1393" s="9" t="n">
        <x:f>V1392</x:f>
        <x:v>10904.937263635584</x:v>
      </x:c>
      <x:c r="T1393" s="9" t="n">
        <x:f>S1393/(1+'回测计划'!$B$33)</x:f>
        <x:v>10899.487519875647</x:v>
      </x:c>
      <x:c r="U1393" s="9" t="n">
        <x:f>T1393*R1393</x:f>
        <x:v>-47.35818630870626</x:v>
      </x:c>
      <x:c r="V1393" s="9" t="n">
        <x:f>S1393+U1393</x:f>
        <x:v>10857.579077326878</x:v>
      </x:c>
      <x:c r="W1393" s="2" t="n">
        <x:f>IF(N1393&gt;0,1,0)</x:f>
        <x:v>0</x:v>
      </x:c>
      <x:c r="X1393" s="2" t="n">
        <x:f>IF(U1393&gt;0,1,0)</x:f>
        <x:v>0</x:v>
      </x:c>
      <x:c r="Y1393" s="9" t="n">
        <x:f>MAX(U1393,0)</x:f>
        <x:v>0</x:v>
      </x:c>
      <x:c r="Z1393" s="9" t="n">
        <x:f>-MIN(U1393,0)</x:f>
        <x:v>47.35818630870626</x:v>
      </x:c>
    </x:row>
    <x:row r="1394" ht="23" customHeight="1">
      <x:c r="A1394" s="2" t="str">
        <x:v>4H-OBV-全期</x:v>
      </x:c>
      <x:c r="B1394" s="2" t="str">
        <x:v>4H</x:v>
      </x:c>
      <x:c r="C1394" s="2" t="str">
        <x:v>OBV</x:v>
      </x:c>
      <x:c r="D1394" s="2" t="str">
        <x:v>全期</x:v>
      </x:c>
      <x:c r="E1394" s="2" t="n">
        <x:v>187</x:v>
      </x:c>
      <x:c r="F1394" s="2" t="str">
        <x:v>空</x:v>
      </x:c>
      <x:c r="G1394" s="11" t="n">
        <x:v>45768.666666666664</x:v>
      </x:c>
      <x:c r="H1394" s="11" t="n">
        <x:v>45768.833333333336</x:v>
      </x:c>
      <x:c r="I1394" s="11" t="n">
        <x:v>45770.49998842592</x:v>
      </x:c>
      <x:c r="J1394" s="9" t="n">
        <x:v>86936.5</x:v>
      </x:c>
      <x:c r="K1394" s="9" t="n">
        <x:v>93126</x:v>
      </x:c>
      <x:c r="L1394" s="9" t="n">
        <x:v>86919.1127</x:v>
      </x:c>
      <x:c r="M1394" s="9" t="n">
        <x:v>93144.6252</x:v>
      </x:c>
      <x:c r="N1394" s="10" t="n">
        <x:f>IF(F1394="多",1,-1)*(K1394/J1394-1)</x:f>
        <x:v>-0.07119564279675394</x:v>
      </x:c>
      <x:c r="O1394" s="10" t="n">
        <x:f>IF(F1394="多",1,-1)*(M1394/L1394-1)</x:f>
        <x:v>-0.07162420676666659</x:v>
      </x:c>
      <x:c r="P1394" s="10" t="n">
        <x:v>0.0010358121033833335</x:v>
      </x:c>
      <x:c r="Q1394" s="10" t="n">
        <x:v>0.0000024556179282983047</x:v>
      </x:c>
      <x:c r="R1394" s="10" t="n">
        <x:f>O1394-P1394-Q1394</x:f>
        <x:v>-0.07266247448797822</x:v>
      </x:c>
      <x:c r="S1394" s="9" t="n">
        <x:f>V1393</x:f>
        <x:v>10857.579077326878</x:v>
      </x:c>
      <x:c r="T1394" s="9" t="n">
        <x:f>S1394/(1+'回测计划'!$B$33)</x:f>
        <x:v>10852.153000826465</x:v>
      </x:c>
      <x:c r="U1394" s="9" t="n">
        <x:f>T1394*R1394</x:f>
        <x:v>-788.5442905621893</x:v>
      </x:c>
      <x:c r="V1394" s="9" t="n">
        <x:f>S1394+U1394</x:f>
        <x:v>10069.034786764689</x:v>
      </x:c>
      <x:c r="W1394" s="2" t="n">
        <x:f>IF(N1394&gt;0,1,0)</x:f>
        <x:v>0</x:v>
      </x:c>
      <x:c r="X1394" s="2" t="n">
        <x:f>IF(U1394&gt;0,1,0)</x:f>
        <x:v>0</x:v>
      </x:c>
      <x:c r="Y1394" s="9" t="n">
        <x:f>MAX(U1394,0)</x:f>
        <x:v>0</x:v>
      </x:c>
      <x:c r="Z1394" s="9" t="n">
        <x:f>-MIN(U1394,0)</x:f>
        <x:v>788.5442905621893</x:v>
      </x:c>
    </x:row>
    <x:row r="1395" ht="23" customHeight="1">
      <x:c r="A1395" s="2" t="str">
        <x:v>4H-OBV-全期</x:v>
      </x:c>
      <x:c r="B1395" s="2" t="str">
        <x:v>4H</x:v>
      </x:c>
      <x:c r="C1395" s="2" t="str">
        <x:v>OBV</x:v>
      </x:c>
      <x:c r="D1395" s="2" t="str">
        <x:v>全期</x:v>
      </x:c>
      <x:c r="E1395" s="2" t="n">
        <x:v>188</x:v>
      </x:c>
      <x:c r="F1395" s="2" t="str">
        <x:v>多</x:v>
      </x:c>
      <x:c r="G1395" s="11" t="n">
        <x:v>45783.00000000001</x:v>
      </x:c>
      <x:c r="H1395" s="11" t="n">
        <x:v>45783.166666666664</x:v>
      </x:c>
      <x:c r="I1395" s="11" t="n">
        <x:v>45784.833321759266</x:v>
      </x:c>
      <x:c r="J1395" s="9" t="n">
        <x:v>94295.2</x:v>
      </x:c>
      <x:c r="K1395" s="9" t="n">
        <x:v>97000</x:v>
      </x:c>
      <x:c r="L1395" s="9" t="n">
        <x:v>94314.05904</x:v>
      </x:c>
      <x:c r="M1395" s="9" t="n">
        <x:v>96980.6</x:v>
      </x:c>
      <x:c r="N1395" s="10" t="n">
        <x:f>IF(F1395="多",1,-1)*(K1395/J1395-1)</x:f>
        <x:v>0.028684386904105352</x:v>
      </x:c>
      <x:c r="O1395" s="10" t="n">
        <x:f>IF(F1395="多",1,-1)*(M1395/L1395-1)</x:f>
        <x:v>0.02827299542763928</x:v>
      </x:c>
      <x:c r="P1395" s="10" t="n">
        <x:v>0.0010141364977138197</x:v>
      </x:c>
      <x:c r="Q1395" s="10" t="n">
        <x:v>0.00008410807354007662</x:v>
      </x:c>
      <x:c r="R1395" s="10" t="n">
        <x:f>O1395-P1395-Q1395</x:f>
        <x:v>0.027174750856385384</x:v>
      </x:c>
      <x:c r="S1395" s="9" t="n">
        <x:f>V1394</x:f>
        <x:v>10069.034786764689</x:v>
      </x:c>
      <x:c r="T1395" s="9" t="n">
        <x:f>S1395/(1+'回测计划'!$B$33)</x:f>
        <x:v>10064.002785372004</x:v>
      </x:c>
      <x:c r="U1395" s="9" t="n">
        <x:f>T1395*R1395</x:f>
        <x:v>273.48676831045276</x:v>
      </x:c>
      <x:c r="V1395" s="9" t="n">
        <x:f>S1395+U1395</x:f>
        <x:v>10342.521555075142</x:v>
      </x:c>
      <x:c r="W1395" s="2" t="n">
        <x:f>IF(N1395&gt;0,1,0)</x:f>
        <x:v>1</x:v>
      </x:c>
      <x:c r="X1395" s="2" t="n">
        <x:f>IF(U1395&gt;0,1,0)</x:f>
        <x:v>1</x:v>
      </x:c>
      <x:c r="Y1395" s="9" t="n">
        <x:f>MAX(U1395,0)</x:f>
        <x:v>273.48676831045276</x:v>
      </x:c>
      <x:c r="Z1395" s="9" t="n">
        <x:f>-MIN(U1395,0)</x:f>
        <x:v>0</x:v>
      </x:c>
    </x:row>
    <x:row r="1396" ht="23" customHeight="1">
      <x:c r="A1396" s="2" t="str">
        <x:v>4H-OBV-全期</x:v>
      </x:c>
      <x:c r="B1396" s="2" t="str">
        <x:v>4H</x:v>
      </x:c>
      <x:c r="C1396" s="2" t="str">
        <x:v>OBV</x:v>
      </x:c>
      <x:c r="D1396" s="2" t="str">
        <x:v>全期</x:v>
      </x:c>
      <x:c r="E1396" s="2" t="n">
        <x:v>189</x:v>
      </x:c>
      <x:c r="F1396" s="2" t="str">
        <x:v>空</x:v>
      </x:c>
      <x:c r="G1396" s="11" t="n">
        <x:v>45787.666666666664</x:v>
      </x:c>
      <x:c r="H1396" s="11" t="n">
        <x:v>45787.833333333336</x:v>
      </x:c>
      <x:c r="I1396" s="11" t="n">
        <x:v>45789.49998842592</x:v>
      </x:c>
      <x:c r="J1396" s="9" t="n">
        <x:v>103374.7</x:v>
      </x:c>
      <x:c r="K1396" s="9" t="n">
        <x:v>104064</x:v>
      </x:c>
      <x:c r="L1396" s="9" t="n">
        <x:v>103354.02506</x:v>
      </x:c>
      <x:c r="M1396" s="9" t="n">
        <x:v>104084.8128</x:v>
      </x:c>
      <x:c r="N1396" s="10" t="n">
        <x:f>IF(F1396="多",1,-1)*(K1396/J1396-1)</x:f>
        <x:v>-0.0066679758200023365</x:v>
      </x:c>
      <x:c r="O1396" s="10" t="n">
        <x:f>IF(F1396="多",1,-1)*(M1396/L1396-1)</x:f>
        <x:v>-0.007070723559878367</x:v>
      </x:c>
      <x:c r="P1396" s="10" t="n">
        <x:v>0.0010035353617799392</x:v>
      </x:c>
      <x:c r="Q1396" s="10" t="n">
        <x:v>-0.0003309089556500918</x:v>
      </x:c>
      <x:c r="R1396" s="10" t="n">
        <x:f>O1396-P1396-Q1396</x:f>
        <x:v>-0.0077433499660082145</x:v>
      </x:c>
      <x:c r="S1396" s="9" t="n">
        <x:f>V1395</x:f>
        <x:v>10342.521555075142</x:v>
      </x:c>
      <x:c r="T1396" s="9" t="n">
        <x:f>S1396/(1+'回测计划'!$B$33)</x:f>
        <x:v>10337.352878635824</x:v>
      </x:c>
      <x:c r="U1396" s="9" t="n">
        <x:f>T1396*R1396</x:f>
        <x:v>-80.04574106139962</x:v>
      </x:c>
      <x:c r="V1396" s="9" t="n">
        <x:f>S1396+U1396</x:f>
        <x:v>10262.475814013742</x:v>
      </x:c>
      <x:c r="W1396" s="2" t="n">
        <x:f>IF(N1396&gt;0,1,0)</x:f>
        <x:v>0</x:v>
      </x:c>
      <x:c r="X1396" s="2" t="n">
        <x:f>IF(U1396&gt;0,1,0)</x:f>
        <x:v>0</x:v>
      </x:c>
      <x:c r="Y1396" s="9" t="n">
        <x:f>MAX(U1396,0)</x:f>
        <x:v>0</x:v>
      </x:c>
      <x:c r="Z1396" s="9" t="n">
        <x:f>-MIN(U1396,0)</x:f>
        <x:v>80.04574106139962</x:v>
      </x:c>
    </x:row>
    <x:row r="1397" ht="23" customHeight="1">
      <x:c r="A1397" s="2" t="str">
        <x:v>4H-OBV-全期</x:v>
      </x:c>
      <x:c r="B1397" s="2" t="str">
        <x:v>4H</x:v>
      </x:c>
      <x:c r="C1397" s="2" t="str">
        <x:v>OBV</x:v>
      </x:c>
      <x:c r="D1397" s="2" t="str">
        <x:v>全期</x:v>
      </x:c>
      <x:c r="E1397" s="2" t="n">
        <x:v>190</x:v>
      </x:c>
      <x:c r="F1397" s="2" t="str">
        <x:v>空</x:v>
      </x:c>
      <x:c r="G1397" s="11" t="n">
        <x:v>45798.166666666664</x:v>
      </x:c>
      <x:c r="H1397" s="11" t="n">
        <x:v>45798.333333333336</x:v>
      </x:c>
      <x:c r="I1397" s="11" t="n">
        <x:v>45799.99998842592</x:v>
      </x:c>
      <x:c r="J1397" s="9" t="n">
        <x:v>106800</x:v>
      </x:c>
      <x:c r="K1397" s="9" t="n">
        <x:v>111250.6</x:v>
      </x:c>
      <x:c r="L1397" s="9" t="n">
        <x:v>106778.64</x:v>
      </x:c>
      <x:c r="M1397" s="9" t="n">
        <x:v>111272.85012</x:v>
      </x:c>
      <x:c r="N1397" s="10" t="n">
        <x:f>IF(F1397="多",1,-1)*(K1397/J1397-1)</x:f>
        <x:v>-0.04167228464419481</x:v>
      </x:c>
      <x:c r="O1397" s="10" t="n">
        <x:f>IF(F1397="多",1,-1)*(M1397/L1397-1)</x:f>
        <x:v>-0.042089036908505406</x:v>
      </x:c>
      <x:c r="P1397" s="10" t="n">
        <x:v>0.0010210445184542527</x:v>
      </x:c>
      <x:c r="Q1397" s="10" t="n">
        <x:v>-0.0003300994731576472</x:v>
      </x:c>
      <x:c r="R1397" s="10" t="n">
        <x:f>O1397-P1397-Q1397</x:f>
        <x:v>-0.04277998195380201</x:v>
      </x:c>
      <x:c r="S1397" s="9" t="n">
        <x:f>V1396</x:f>
        <x:v>10262.475814013742</x:v>
      </x:c>
      <x:c r="T1397" s="9" t="n">
        <x:f>S1397/(1+'回测计划'!$B$33)</x:f>
        <x:v>10257.34714044352</x:v>
      </x:c>
      <x:c r="U1397" s="9" t="n">
        <x:f>T1397*R1397</x:f>
        <x:v>-438.80912556205647</x:v>
      </x:c>
      <x:c r="V1397" s="9" t="n">
        <x:f>S1397+U1397</x:f>
        <x:v>9823.666688451685</x:v>
      </x:c>
      <x:c r="W1397" s="2" t="n">
        <x:f>IF(N1397&gt;0,1,0)</x:f>
        <x:v>0</x:v>
      </x:c>
      <x:c r="X1397" s="2" t="n">
        <x:f>IF(U1397&gt;0,1,0)</x:f>
        <x:v>0</x:v>
      </x:c>
      <x:c r="Y1397" s="9" t="n">
        <x:f>MAX(U1397,0)</x:f>
        <x:v>0</x:v>
      </x:c>
      <x:c r="Z1397" s="9" t="n">
        <x:f>-MIN(U1397,0)</x:f>
        <x:v>438.80912556205647</x:v>
      </x:c>
    </x:row>
    <x:row r="1398" ht="23" customHeight="1">
      <x:c r="A1398" s="2" t="str">
        <x:v>4H-OBV-全期</x:v>
      </x:c>
      <x:c r="B1398" s="2" t="str">
        <x:v>4H</x:v>
      </x:c>
      <x:c r="C1398" s="2" t="str">
        <x:v>OBV</x:v>
      </x:c>
      <x:c r="D1398" s="2" t="str">
        <x:v>全期</x:v>
      </x:c>
      <x:c r="E1398" s="2" t="n">
        <x:v>191</x:v>
      </x:c>
      <x:c r="F1398" s="2" t="str">
        <x:v>多</x:v>
      </x:c>
      <x:c r="G1398" s="11" t="n">
        <x:v>45805.666666666664</x:v>
      </x:c>
      <x:c r="H1398" s="11" t="n">
        <x:v>45805.833333333336</x:v>
      </x:c>
      <x:c r="I1398" s="11" t="n">
        <x:v>45807.49998842592</x:v>
      </x:c>
      <x:c r="J1398" s="9" t="n">
        <x:v>108821.3</x:v>
      </x:c>
      <x:c r="K1398" s="9" t="n">
        <x:v>105978.8</x:v>
      </x:c>
      <x:c r="L1398" s="9" t="n">
        <x:v>108843.06426</x:v>
      </x:c>
      <x:c r="M1398" s="9" t="n">
        <x:v>105957.60424</x:v>
      </x:c>
      <x:c r="N1398" s="10" t="n">
        <x:f>IF(F1398="多",1,-1)*(K1398/J1398-1)</x:f>
        <x:v>-0.02612080539379702</x:v>
      </x:c>
      <x:c r="O1398" s="10" t="n">
        <x:f>IF(F1398="多",1,-1)*(M1398/L1398-1)</x:f>
        <x:v>-0.026510279176882867</x:v>
      </x:c>
      <x:c r="P1398" s="10" t="n">
        <x:v>0.0009867448604115585</x:v>
      </x:c>
      <x:c r="Q1398" s="10" t="n">
        <x:v>0.00021997099961661802</x:v>
      </x:c>
      <x:c r="R1398" s="10" t="n">
        <x:f>O1398-P1398-Q1398</x:f>
        <x:v>-0.027716995036911045</x:v>
      </x:c>
      <x:c r="S1398" s="9" t="n">
        <x:f>V1397</x:f>
        <x:v>9823.666688451685</x:v>
      </x:c>
      <x:c r="T1398" s="9" t="n">
        <x:f>S1398/(1+'回测计划'!$B$33)</x:f>
        <x:v>9818.757309796787</x:v>
      </x:c>
      <x:c r="U1398" s="9" t="n">
        <x:f>T1398*R1398</x:f>
        <x:v>-272.1464476242716</x:v>
      </x:c>
      <x:c r="V1398" s="9" t="n">
        <x:f>S1398+U1398</x:f>
        <x:v>9551.520240827414</x:v>
      </x:c>
      <x:c r="W1398" s="2" t="n">
        <x:f>IF(N1398&gt;0,1,0)</x:f>
        <x:v>0</x:v>
      </x:c>
      <x:c r="X1398" s="2" t="n">
        <x:f>IF(U1398&gt;0,1,0)</x:f>
        <x:v>0</x:v>
      </x:c>
      <x:c r="Y1398" s="9" t="n">
        <x:f>MAX(U1398,0)</x:f>
        <x:v>0</x:v>
      </x:c>
      <x:c r="Z1398" s="9" t="n">
        <x:f>-MIN(U1398,0)</x:f>
        <x:v>272.1464476242716</x:v>
      </x:c>
    </x:row>
    <x:row r="1399" ht="23" customHeight="1">
      <x:c r="A1399" s="2" t="str">
        <x:v>4H-OBV-全期</x:v>
      </x:c>
      <x:c r="B1399" s="2" t="str">
        <x:v>4H</x:v>
      </x:c>
      <x:c r="C1399" s="2" t="str">
        <x:v>OBV</x:v>
      </x:c>
      <x:c r="D1399" s="2" t="str">
        <x:v>全期</x:v>
      </x:c>
      <x:c r="E1399" s="2" t="n">
        <x:v>192</x:v>
      </x:c>
      <x:c r="F1399" s="2" t="str">
        <x:v>多</x:v>
      </x:c>
      <x:c r="G1399" s="11" t="n">
        <x:v>45810.833333333336</x:v>
      </x:c>
      <x:c r="H1399" s="11" t="n">
        <x:v>45811.00000000001</x:v>
      </x:c>
      <x:c r="I1399" s="11" t="n">
        <x:v>45812.666655092595</x:v>
      </x:c>
      <x:c r="J1399" s="9" t="n">
        <x:v>104396.9</x:v>
      </x:c>
      <x:c r="K1399" s="9" t="n">
        <x:v>105260.2</x:v>
      </x:c>
      <x:c r="L1399" s="9" t="n">
        <x:v>104417.77937999999</x:v>
      </x:c>
      <x:c r="M1399" s="9" t="n">
        <x:v>105239.14796</x:v>
      </x:c>
      <x:c r="N1399" s="10" t="n">
        <x:f>IF(F1399="多",1,-1)*(K1399/J1399-1)</x:f>
        <x:v>0.008269402635519008</x:v>
      </x:c>
      <x:c r="O1399" s="10" t="n">
        <x:f>IF(F1399="多",1,-1)*(M1399/L1399-1)</x:f>
        <x:v>0.007866175519887886</x:v>
      </x:c>
      <x:c r="P1399" s="10" t="n">
        <x:v>0.0010039330877599439</x:v>
      </x:c>
      <x:c r="Q1399" s="10" t="n">
        <x:v>0.00015715724812803366</x:v>
      </x:c>
      <x:c r="R1399" s="10" t="n">
        <x:f>O1399-P1399-Q1399</x:f>
        <x:v>0.006705085183999909</x:v>
      </x:c>
      <x:c r="S1399" s="9" t="n">
        <x:f>V1398</x:f>
        <x:v>9551.520240827414</x:v>
      </x:c>
      <x:c r="T1399" s="9" t="n">
        <x:f>S1399/(1+'回测计划'!$B$33)</x:f>
        <x:v>9546.746867393718</x:v>
      </x:c>
      <x:c r="U1399" s="9" t="n">
        <x:f>T1399*R1399</x:f>
        <x:v>64.01175097595916</x:v>
      </x:c>
      <x:c r="V1399" s="9" t="n">
        <x:f>S1399+U1399</x:f>
        <x:v>9615.531991803373</x:v>
      </x:c>
      <x:c r="W1399" s="2" t="n">
        <x:f>IF(N1399&gt;0,1,0)</x:f>
        <x:v>1</x:v>
      </x:c>
      <x:c r="X1399" s="2" t="n">
        <x:f>IF(U1399&gt;0,1,0)</x:f>
        <x:v>1</x:v>
      </x:c>
      <x:c r="Y1399" s="9" t="n">
        <x:f>MAX(U1399,0)</x:f>
        <x:v>64.01175097595916</x:v>
      </x:c>
      <x:c r="Z1399" s="9" t="n">
        <x:f>-MIN(U1399,0)</x:f>
        <x:v>0</x:v>
      </x:c>
    </x:row>
    <x:row r="1400" ht="23" customHeight="1">
      <x:c r="A1400" s="2" t="str">
        <x:v>4H-OBV-全期</x:v>
      </x:c>
      <x:c r="B1400" s="2" t="str">
        <x:v>4H</x:v>
      </x:c>
      <x:c r="C1400" s="2" t="str">
        <x:v>OBV</x:v>
      </x:c>
      <x:c r="D1400" s="2" t="str">
        <x:v>全期</x:v>
      </x:c>
      <x:c r="E1400" s="2" t="n">
        <x:v>193</x:v>
      </x:c>
      <x:c r="F1400" s="2" t="str">
        <x:v>空</x:v>
      </x:c>
      <x:c r="G1400" s="11" t="n">
        <x:v>45817.833333333336</x:v>
      </x:c>
      <x:c r="H1400" s="11" t="n">
        <x:v>45818.00000000001</x:v>
      </x:c>
      <x:c r="I1400" s="11" t="n">
        <x:v>45819.666655092595</x:v>
      </x:c>
      <x:c r="J1400" s="9" t="n">
        <x:v>107564.3</x:v>
      </x:c>
      <x:c r="K1400" s="9" t="n">
        <x:v>109396.9</x:v>
      </x:c>
      <x:c r="L1400" s="9" t="n">
        <x:v>107542.78714</x:v>
      </x:c>
      <x:c r="M1400" s="9" t="n">
        <x:v>109418.77937999999</x:v>
      </x:c>
      <x:c r="N1400" s="10" t="n">
        <x:f>IF(F1400="多",1,-1)*(K1400/J1400-1)</x:f>
        <x:v>-0.01703725120695232</x:v>
      </x:c>
      <x:c r="O1400" s="10" t="n">
        <x:f>IF(F1400="多",1,-1)*(M1400/L1400-1)</x:f>
        <x:v>-0.017444147486691097</x:v>
      </x:c>
      <x:c r="P1400" s="10" t="n">
        <x:v>0.0010087220737433455</x:v>
      </x:c>
      <x:c r="Q1400" s="10" t="n">
        <x:v>-0.0003701510100851151</x:v>
      </x:c>
      <x:c r="R1400" s="10" t="n">
        <x:f>O1400-P1400-Q1400</x:f>
        <x:v>-0.018082718550349326</x:v>
      </x:c>
      <x:c r="S1400" s="9" t="n">
        <x:f>V1399</x:f>
        <x:v>9615.531991803373</x:v>
      </x:c>
      <x:c r="T1400" s="9" t="n">
        <x:f>S1400/(1+'回测计划'!$B$33)</x:f>
        <x:v>9610.726628489128</x:v>
      </x:c>
      <x:c r="U1400" s="9" t="n">
        <x:f>T1400*R1400</x:f>
        <x:v>-173.7880646873166</x:v>
      </x:c>
      <x:c r="V1400" s="9" t="n">
        <x:f>S1400+U1400</x:f>
        <x:v>9441.743927116057</x:v>
      </x:c>
      <x:c r="W1400" s="2" t="n">
        <x:f>IF(N1400&gt;0,1,0)</x:f>
        <x:v>0</x:v>
      </x:c>
      <x:c r="X1400" s="2" t="n">
        <x:f>IF(U1400&gt;0,1,0)</x:f>
        <x:v>0</x:v>
      </x:c>
      <x:c r="Y1400" s="9" t="n">
        <x:f>MAX(U1400,0)</x:f>
        <x:v>0</x:v>
      </x:c>
      <x:c r="Z1400" s="9" t="n">
        <x:f>-MIN(U1400,0)</x:f>
        <x:v>173.7880646873166</x:v>
      </x:c>
    </x:row>
    <x:row r="1401" ht="23" customHeight="1">
      <x:c r="A1401" s="2" t="str">
        <x:v>4H-OBV-全期</x:v>
      </x:c>
      <x:c r="B1401" s="2" t="str">
        <x:v>4H</x:v>
      </x:c>
      <x:c r="C1401" s="2" t="str">
        <x:v>OBV</x:v>
      </x:c>
      <x:c r="D1401" s="2" t="str">
        <x:v>全期</x:v>
      </x:c>
      <x:c r="E1401" s="2" t="n">
        <x:v>194</x:v>
      </x:c>
      <x:c r="F1401" s="2" t="str">
        <x:v>多</x:v>
      </x:c>
      <x:c r="G1401" s="11" t="n">
        <x:v>45826.00000000001</x:v>
      </x:c>
      <x:c r="H1401" s="11" t="n">
        <x:v>45826.166666666664</x:v>
      </x:c>
      <x:c r="I1401" s="11" t="n">
        <x:v>45827.833321759266</x:v>
      </x:c>
      <x:c r="J1401" s="9" t="n">
        <x:v>104630.5</x:v>
      </x:c>
      <x:c r="K1401" s="9" t="n">
        <x:v>104717.7</x:v>
      </x:c>
      <x:c r="L1401" s="9" t="n">
        <x:v>104651.4261</x:v>
      </x:c>
      <x:c r="M1401" s="9" t="n">
        <x:v>104696.75646</x:v>
      </x:c>
      <x:c r="N1401" s="10" t="n">
        <x:f>IF(F1401="多",1,-1)*(K1401/J1401-1)</x:f>
        <x:v>0.0008334089964208147</x:v>
      </x:c>
      <x:c r="O1401" s="10" t="n">
        <x:f>IF(F1401="多",1,-1)*(M1401/L1401-1)</x:f>
        <x:v>0.0004331556834848982</x:v>
      </x:c>
      <x:c r="P1401" s="10" t="n">
        <x:v>0.0010002165778417425</x:v>
      </x:c>
      <x:c r="Q1401" s="10" t="n">
        <x:v>0.00010115660431417484</x:v>
      </x:c>
      <x:c r="R1401" s="10" t="n">
        <x:f>O1401-P1401-Q1401</x:f>
        <x:v>-0.0006682174986710191</x:v>
      </x:c>
      <x:c r="S1401" s="9" t="n">
        <x:f>V1400</x:f>
        <x:v>9441.743927116057</x:v>
      </x:c>
      <x:c r="T1401" s="9" t="n">
        <x:f>S1401/(1+'回测计划'!$B$33)</x:f>
        <x:v>9437.025414408852</x:v>
      </x:c>
      <x:c r="U1401" s="9" t="n">
        <x:f>T1401*R1401</x:f>
        <x:v>-6.305985517311121</x:v>
      </x:c>
      <x:c r="V1401" s="9" t="n">
        <x:f>S1401+U1401</x:f>
        <x:v>9435.437941598746</x:v>
      </x:c>
      <x:c r="W1401" s="2" t="n">
        <x:f>IF(N1401&gt;0,1,0)</x:f>
        <x:v>1</x:v>
      </x:c>
      <x:c r="X1401" s="2" t="n">
        <x:f>IF(U1401&gt;0,1,0)</x:f>
        <x:v>0</x:v>
      </x:c>
      <x:c r="Y1401" s="9" t="n">
        <x:f>MAX(U1401,0)</x:f>
        <x:v>0</x:v>
      </x:c>
      <x:c r="Z1401" s="9" t="n">
        <x:f>-MIN(U1401,0)</x:f>
        <x:v>6.305985517311121</x:v>
      </x:c>
    </x:row>
    <x:row r="1402" ht="23" customHeight="1">
      <x:c r="A1402" s="2" t="str">
        <x:v>4H-OBV-全期</x:v>
      </x:c>
      <x:c r="B1402" s="2" t="str">
        <x:v>4H</x:v>
      </x:c>
      <x:c r="C1402" s="2" t="str">
        <x:v>OBV</x:v>
      </x:c>
      <x:c r="D1402" s="2" t="str">
        <x:v>全期</x:v>
      </x:c>
      <x:c r="E1402" s="2" t="n">
        <x:v>195</x:v>
      </x:c>
      <x:c r="F1402" s="2" t="str">
        <x:v>多</x:v>
      </x:c>
      <x:c r="G1402" s="11" t="n">
        <x:v>45857.166666666664</x:v>
      </x:c>
      <x:c r="H1402" s="11" t="n">
        <x:v>45857.333333333336</x:v>
      </x:c>
      <x:c r="I1402" s="11" t="n">
        <x:v>45858.99998842592</x:v>
      </x:c>
      <x:c r="J1402" s="9" t="n">
        <x:v>117896.5</x:v>
      </x:c>
      <x:c r="K1402" s="9" t="n">
        <x:v>118669.3</x:v>
      </x:c>
      <x:c r="L1402" s="9" t="n">
        <x:v>117920.0793</x:v>
      </x:c>
      <x:c r="M1402" s="9" t="n">
        <x:v>118645.56614000001</x:v>
      </x:c>
      <x:c r="N1402" s="10" t="n">
        <x:f>IF(F1402="多",1,-1)*(K1402/J1402-1)</x:f>
        <x:v>0.006554901969100024</x:v>
      </x:c>
      <x:c r="O1402" s="10" t="n">
        <x:f>IF(F1402="多",1,-1)*(M1402/L1402-1)</x:f>
        <x:v>0.0061523605166029505</x:v>
      </x:c>
      <x:c r="P1402" s="10" t="n">
        <x:v>0.0010030761802583014</x:v>
      </x:c>
      <x:c r="Q1402" s="10" t="n">
        <x:v>0.0005002350477950978</x:v>
      </x:c>
      <x:c r="R1402" s="10" t="n">
        <x:f>O1402-P1402-Q1402</x:f>
        <x:v>0.004649049288549551</x:v>
      </x:c>
      <x:c r="S1402" s="9" t="n">
        <x:f>V1401</x:f>
        <x:v>9435.437941598746</x:v>
      </x:c>
      <x:c r="T1402" s="9" t="n">
        <x:f>S1402/(1+'回测计划'!$B$33)</x:f>
        <x:v>9430.722580308593</x:v>
      </x:c>
      <x:c r="U1402" s="9" t="n">
        <x:f>T1402*R1402</x:f>
        <x:v>43.84389410249185</x:v>
      </x:c>
      <x:c r="V1402" s="9" t="n">
        <x:f>S1402+U1402</x:f>
        <x:v>9479.281835701238</x:v>
      </x:c>
      <x:c r="W1402" s="2" t="n">
        <x:f>IF(N1402&gt;0,1,0)</x:f>
        <x:v>1</x:v>
      </x:c>
      <x:c r="X1402" s="2" t="n">
        <x:f>IF(U1402&gt;0,1,0)</x:f>
        <x:v>1</x:v>
      </x:c>
      <x:c r="Y1402" s="9" t="n">
        <x:f>MAX(U1402,0)</x:f>
        <x:v>43.84389410249185</x:v>
      </x:c>
      <x:c r="Z1402" s="9" t="n">
        <x:f>-MIN(U1402,0)</x:f>
        <x:v>0</x:v>
      </x:c>
    </x:row>
    <x:row r="1403" ht="23" customHeight="1">
      <x:c r="A1403" s="2" t="str">
        <x:v>4H-OBV-全期</x:v>
      </x:c>
      <x:c r="B1403" s="2" t="str">
        <x:v>4H</x:v>
      </x:c>
      <x:c r="C1403" s="2" t="str">
        <x:v>OBV</x:v>
      </x:c>
      <x:c r="D1403" s="2" t="str">
        <x:v>全期</x:v>
      </x:c>
      <x:c r="E1403" s="2" t="n">
        <x:v>196</x:v>
      </x:c>
      <x:c r="F1403" s="2" t="str">
        <x:v>空</x:v>
      </x:c>
      <x:c r="G1403" s="11" t="n">
        <x:v>45859.00000000001</x:v>
      </x:c>
      <x:c r="H1403" s="11" t="n">
        <x:v>45859.166666666664</x:v>
      </x:c>
      <x:c r="I1403" s="11" t="n">
        <x:v>45860.833321759266</x:v>
      </x:c>
      <x:c r="J1403" s="9" t="n">
        <x:v>118131.2</x:v>
      </x:c>
      <x:c r="K1403" s="9" t="n">
        <x:v>119142.2</x:v>
      </x:c>
      <x:c r="L1403" s="9" t="n">
        <x:v>118107.57376</x:v>
      </x:c>
      <x:c r="M1403" s="9" t="n">
        <x:v>119166.02844</x:v>
      </x:c>
      <x:c r="N1403" s="10" t="n">
        <x:f>IF(F1403="多",1,-1)*(K1403/J1403-1)</x:f>
        <x:v>-0.008558280962184472</x:v>
      </x:c>
      <x:c r="O1403" s="10" t="n">
        <x:f>IF(F1403="多",1,-1)*(M1403/L1403-1)</x:f>
        <x:v>-0.008961784975371812</x:v>
      </x:c>
      <x:c r="P1403" s="10" t="n">
        <x:v>0.001004480892487686</x:v>
      </x:c>
      <x:c r="Q1403" s="10" t="n">
        <x:v>-0.0004996921516502712</x:v>
      </x:c>
      <x:c r="R1403" s="10" t="n">
        <x:f>O1403-P1403-Q1403</x:f>
        <x:v>-0.009466573716209226</x:v>
      </x:c>
      <x:c r="S1403" s="9" t="n">
        <x:f>V1402</x:f>
        <x:v>9479.281835701238</x:v>
      </x:c>
      <x:c r="T1403" s="9" t="n">
        <x:f>S1403/(1+'回测计划'!$B$33)</x:f>
        <x:v>9474.54456341953</x:v>
      </x:c>
      <x:c r="U1403" s="9" t="n">
        <x:f>T1403*R1403</x:f>
        <x:v>-89.69147453712034</x:v>
      </x:c>
      <x:c r="V1403" s="9" t="n">
        <x:f>S1403+U1403</x:f>
        <x:v>9389.590361164119</x:v>
      </x:c>
      <x:c r="W1403" s="2" t="n">
        <x:f>IF(N1403&gt;0,1,0)</x:f>
        <x:v>0</x:v>
      </x:c>
      <x:c r="X1403" s="2" t="n">
        <x:f>IF(U1403&gt;0,1,0)</x:f>
        <x:v>0</x:v>
      </x:c>
      <x:c r="Y1403" s="9" t="n">
        <x:f>MAX(U1403,0)</x:f>
        <x:v>0</x:v>
      </x:c>
      <x:c r="Z1403" s="9" t="n">
        <x:f>-MIN(U1403,0)</x:f>
        <x:v>89.69147453712034</x:v>
      </x:c>
    </x:row>
    <x:row r="1404" ht="23" customHeight="1">
      <x:c r="A1404" s="2" t="str">
        <x:v>4H-OBV-全期</x:v>
      </x:c>
      <x:c r="B1404" s="2" t="str">
        <x:v>4H</x:v>
      </x:c>
      <x:c r="C1404" s="2" t="str">
        <x:v>OBV</x:v>
      </x:c>
      <x:c r="D1404" s="2" t="str">
        <x:v>全期</x:v>
      </x:c>
      <x:c r="E1404" s="2" t="n">
        <x:v>197</x:v>
      </x:c>
      <x:c r="F1404" s="2" t="str">
        <x:v>多</x:v>
      </x:c>
      <x:c r="G1404" s="11" t="n">
        <x:v>45863.666666666664</x:v>
      </x:c>
      <x:c r="H1404" s="11" t="n">
        <x:v>45863.833333333336</x:v>
      </x:c>
      <x:c r="I1404" s="11" t="n">
        <x:v>45865.49998842592</x:v>
      </x:c>
      <x:c r="J1404" s="9" t="n">
        <x:v>116504.6</x:v>
      </x:c>
      <x:c r="K1404" s="9" t="n">
        <x:v>118162</x:v>
      </x:c>
      <x:c r="L1404" s="9" t="n">
        <x:v>116527.90092</x:v>
      </x:c>
      <x:c r="M1404" s="9" t="n">
        <x:v>118138.3676</x:v>
      </x:c>
      <x:c r="N1404" s="10" t="n">
        <x:f>IF(F1404="多",1,-1)*(K1404/J1404-1)</x:f>
        <x:v>0.01422604772687075</x:v>
      </x:c>
      <x:c r="O1404" s="10" t="n">
        <x:f>IF(F1404="多",1,-1)*(M1404/L1404-1)</x:f>
        <x:v>0.013820438429639648</x:v>
      </x:c>
      <x:c r="P1404" s="10" t="n">
        <x:v>0.0010069102192148199</x:v>
      </x:c>
      <x:c r="Q1404" s="10" t="n">
        <x:v>0.0005033734597754178</x:v>
      </x:c>
      <x:c r="R1404" s="10" t="n">
        <x:f>O1404-P1404-Q1404</x:f>
        <x:v>0.012310154750649411</x:v>
      </x:c>
      <x:c r="S1404" s="9" t="n">
        <x:f>V1403</x:f>
        <x:v>9389.590361164119</x:v>
      </x:c>
      <x:c r="T1404" s="9" t="n">
        <x:f>S1404/(1+'回测计划'!$B$33)</x:f>
        <x:v>9384.897912208015</x:v>
      </x:c>
      <x:c r="U1404" s="9" t="n">
        <x:f>T1404*R1404</x:f>
        <x:v>115.52954561832723</x:v>
      </x:c>
      <x:c r="V1404" s="9" t="n">
        <x:f>S1404+U1404</x:f>
        <x:v>9505.119906782445</x:v>
      </x:c>
      <x:c r="W1404" s="2" t="n">
        <x:f>IF(N1404&gt;0,1,0)</x:f>
        <x:v>1</x:v>
      </x:c>
      <x:c r="X1404" s="2" t="n">
        <x:f>IF(U1404&gt;0,1,0)</x:f>
        <x:v>1</x:v>
      </x:c>
      <x:c r="Y1404" s="9" t="n">
        <x:f>MAX(U1404,0)</x:f>
        <x:v>115.52954561832723</x:v>
      </x:c>
      <x:c r="Z1404" s="9" t="n">
        <x:f>-MIN(U1404,0)</x:f>
        <x:v>0</x:v>
      </x:c>
    </x:row>
    <x:row r="1405" ht="23" customHeight="1">
      <x:c r="A1405" s="2" t="str">
        <x:v>4H-OBV-全期</x:v>
      </x:c>
      <x:c r="B1405" s="2" t="str">
        <x:v>4H</x:v>
      </x:c>
      <x:c r="C1405" s="2" t="str">
        <x:v>OBV</x:v>
      </x:c>
      <x:c r="D1405" s="2" t="str">
        <x:v>全期</x:v>
      </x:c>
      <x:c r="E1405" s="2" t="n">
        <x:v>198</x:v>
      </x:c>
      <x:c r="F1405" s="2" t="str">
        <x:v>空</x:v>
      </x:c>
      <x:c r="G1405" s="11" t="n">
        <x:v>45866.333333333336</x:v>
      </x:c>
      <x:c r="H1405" s="11" t="n">
        <x:v>45866.50000000001</x:v>
      </x:c>
      <x:c r="I1405" s="11" t="n">
        <x:v>45868.166655092595</x:v>
      </x:c>
      <x:c r="J1405" s="9" t="n">
        <x:v>119269.6</x:v>
      </x:c>
      <x:c r="K1405" s="9" t="n">
        <x:v>117484.9</x:v>
      </x:c>
      <x:c r="L1405" s="9" t="n">
        <x:v>119245.74608000001</x:v>
      </x:c>
      <x:c r="M1405" s="9" t="n">
        <x:v>117508.39697999999</x:v>
      </x:c>
      <x:c r="N1405" s="10" t="n">
        <x:f>IF(F1405="多",1,-1)*(K1405/J1405-1)</x:f>
        <x:v>0.014963578313333947</x:v>
      </x:c>
      <x:c r="O1405" s="10" t="n">
        <x:f>IF(F1405="多",1,-1)*(M1405/L1405-1)</x:f>
        <x:v>0.014569484925981868</x:v>
      </x:c>
      <x:c r="P1405" s="10" t="n">
        <x:v>0.000992715257537009</x:v>
      </x:c>
      <x:c r="Q1405" s="10" t="n">
        <x:v>-0.0004958621439818089</x:v>
      </x:c>
      <x:c r="R1405" s="10" t="n">
        <x:f>O1405-P1405-Q1405</x:f>
        <x:v>0.014072631812426668</x:v>
      </x:c>
      <x:c r="S1405" s="9" t="n">
        <x:f>V1404</x:f>
        <x:v>9505.119906782445</x:v>
      </x:c>
      <x:c r="T1405" s="9" t="n">
        <x:f>S1405/(1+'回测计划'!$B$33)</x:f>
        <x:v>9500.369721921485</x:v>
      </x:c>
      <x:c r="U1405" s="9" t="n">
        <x:f>T1405*R1405</x:f>
        <x:v>133.69520517852737</x:v>
      </x:c>
      <x:c r="V1405" s="9" t="n">
        <x:f>S1405+U1405</x:f>
        <x:v>9638.815111960972</x:v>
      </x:c>
      <x:c r="W1405" s="2" t="n">
        <x:f>IF(N1405&gt;0,1,0)</x:f>
        <x:v>1</x:v>
      </x:c>
      <x:c r="X1405" s="2" t="n">
        <x:f>IF(U1405&gt;0,1,0)</x:f>
        <x:v>1</x:v>
      </x:c>
      <x:c r="Y1405" s="9" t="n">
        <x:f>MAX(U1405,0)</x:f>
        <x:v>133.69520517852737</x:v>
      </x:c>
      <x:c r="Z1405" s="9" t="n">
        <x:f>-MIN(U1405,0)</x:f>
        <x:v>0</x:v>
      </x:c>
    </x:row>
    <x:row r="1406" ht="23" customHeight="1">
      <x:c r="A1406" s="2" t="str">
        <x:v>4H-OBV-全期</x:v>
      </x:c>
      <x:c r="B1406" s="2" t="str">
        <x:v>4H</x:v>
      </x:c>
      <x:c r="C1406" s="2" t="str">
        <x:v>OBV</x:v>
      </x:c>
      <x:c r="D1406" s="2" t="str">
        <x:v>全期</x:v>
      </x:c>
      <x:c r="E1406" s="2" t="n">
        <x:v>199</x:v>
      </x:c>
      <x:c r="F1406" s="2" t="str">
        <x:v>多</x:v>
      </x:c>
      <x:c r="G1406" s="11" t="n">
        <x:v>45869.166666666664</x:v>
      </x:c>
      <x:c r="H1406" s="11" t="n">
        <x:v>45869.333333333336</x:v>
      </x:c>
      <x:c r="I1406" s="11" t="n">
        <x:v>45870.99998842592</x:v>
      </x:c>
      <x:c r="J1406" s="9" t="n">
        <x:v>117771.1</x:v>
      </x:c>
      <x:c r="K1406" s="9" t="n">
        <x:v>115305.3</x:v>
      </x:c>
      <x:c r="L1406" s="9" t="n">
        <x:v>117794.65422</x:v>
      </x:c>
      <x:c r="M1406" s="9" t="n">
        <x:v>115282.23894000001</x:v>
      </x:c>
      <x:c r="N1406" s="10" t="n">
        <x:f>IF(F1406="多",1,-1)*(K1406/J1406-1)</x:f>
        <x:v>-0.020937224836993118</x:v>
      </x:c>
      <x:c r="O1406" s="10" t="n">
        <x:f>IF(F1406="多",1,-1)*(M1406/L1406-1)</x:f>
        <x:v>-0.021328771637698085</x:v>
      </x:c>
      <x:c r="P1406" s="10" t="n">
        <x:v>0.0009893356141811509</x:v>
      </x:c>
      <x:c r="Q1406" s="10" t="n">
        <x:v>0.0002023995370632974</x:v>
      </x:c>
      <x:c r="R1406" s="10" t="n">
        <x:f>O1406-P1406-Q1406</x:f>
        <x:v>-0.022520506788942535</x:v>
      </x:c>
      <x:c r="S1406" s="9" t="n">
        <x:f>V1405</x:f>
        <x:v>9638.815111960972</x:v>
      </x:c>
      <x:c r="T1406" s="9" t="n">
        <x:f>S1406/(1+'回测计划'!$B$33)</x:f>
        <x:v>9633.99811290452</x:v>
      </x:c>
      <x:c r="U1406" s="9" t="n">
        <x:f>T1406*R1406</x:f>
        <x:v>-216.96251990632584</x:v>
      </x:c>
      <x:c r="V1406" s="9" t="n">
        <x:f>S1406+U1406</x:f>
        <x:v>9421.852592054645</x:v>
      </x:c>
      <x:c r="W1406" s="2" t="n">
        <x:f>IF(N1406&gt;0,1,0)</x:f>
        <x:v>0</x:v>
      </x:c>
      <x:c r="X1406" s="2" t="n">
        <x:f>IF(U1406&gt;0,1,0)</x:f>
        <x:v>0</x:v>
      </x:c>
      <x:c r="Y1406" s="9" t="n">
        <x:f>MAX(U1406,0)</x:f>
        <x:v>0</x:v>
      </x:c>
      <x:c r="Z1406" s="9" t="n">
        <x:f>-MIN(U1406,0)</x:f>
        <x:v>216.96251990632584</x:v>
      </x:c>
    </x:row>
    <x:row r="1407" ht="23" customHeight="1">
      <x:c r="A1407" s="2" t="str">
        <x:v>4H-OBV-全期</x:v>
      </x:c>
      <x:c r="B1407" s="2" t="str">
        <x:v>4H</x:v>
      </x:c>
      <x:c r="C1407" s="2" t="str">
        <x:v>OBV</x:v>
      </x:c>
      <x:c r="D1407" s="2" t="str">
        <x:v>全期</x:v>
      </x:c>
      <x:c r="E1407" s="2" t="n">
        <x:v>200</x:v>
      </x:c>
      <x:c r="F1407" s="2" t="str">
        <x:v>多</x:v>
      </x:c>
      <x:c r="G1407" s="11" t="n">
        <x:v>45884.166666666664</x:v>
      </x:c>
      <x:c r="H1407" s="11" t="n">
        <x:v>45884.333333333336</x:v>
      </x:c>
      <x:c r="I1407" s="11" t="n">
        <x:v>45885.99998842592</x:v>
      </x:c>
      <x:c r="J1407" s="9" t="n">
        <x:v>118242.2</x:v>
      </x:c>
      <x:c r="K1407" s="9" t="n">
        <x:v>117626.9</x:v>
      </x:c>
      <x:c r="L1407" s="9" t="n">
        <x:v>118265.84844</x:v>
      </x:c>
      <x:c r="M1407" s="9" t="n">
        <x:v>117603.37462</x:v>
      </x:c>
      <x:c r="N1407" s="10" t="n">
        <x:f>IF(F1407="多",1,-1)*(K1407/J1407-1)</x:f>
        <x:v>-0.00520372591173035</x:v>
      </x:c>
      <x:c r="O1407" s="10" t="n">
        <x:f>IF(F1407="多",1,-1)*(M1407/L1407-1)</x:f>
        <x:v>-0.005601564853577212</x:v>
      </x:c>
      <x:c r="P1407" s="10" t="n">
        <x:v>0.0009971992175732114</x:v>
      </x:c>
      <x:c r="Q1407" s="10" t="n">
        <x:v>0.00028716518922144356</x:v>
      </x:c>
      <x:c r="R1407" s="10" t="n">
        <x:f>O1407-P1407-Q1407</x:f>
        <x:v>-0.006885929260371868</x:v>
      </x:c>
      <x:c r="S1407" s="9" t="n">
        <x:f>V1406</x:f>
        <x:v>9421.852592054645</x:v>
      </x:c>
      <x:c r="T1407" s="9" t="n">
        <x:f>S1407/(1+'回测计划'!$B$33)</x:f>
        <x:v>9417.144020044623</x:v>
      </x:c>
      <x:c r="U1407" s="9" t="n">
        <x:f>T1407*R1407</x:f>
        <x:v>-64.84578755676124</x:v>
      </x:c>
      <x:c r="V1407" s="9" t="n">
        <x:f>S1407+U1407</x:f>
        <x:v>9357.006804497883</x:v>
      </x:c>
      <x:c r="W1407" s="2" t="n">
        <x:f>IF(N1407&gt;0,1,0)</x:f>
        <x:v>0</x:v>
      </x:c>
      <x:c r="X1407" s="2" t="n">
        <x:f>IF(U1407&gt;0,1,0)</x:f>
        <x:v>0</x:v>
      </x:c>
      <x:c r="Y1407" s="9" t="n">
        <x:f>MAX(U1407,0)</x:f>
        <x:v>0</x:v>
      </x:c>
      <x:c r="Z1407" s="9" t="n">
        <x:f>-MIN(U1407,0)</x:f>
        <x:v>64.84578755676124</x:v>
      </x:c>
    </x:row>
    <x:row r="1408" ht="23" customHeight="1">
      <x:c r="A1408" s="2" t="str">
        <x:v>4H-OBV-全期</x:v>
      </x:c>
      <x:c r="B1408" s="2" t="str">
        <x:v>4H</x:v>
      </x:c>
      <x:c r="C1408" s="2" t="str">
        <x:v>OBV</x:v>
      </x:c>
      <x:c r="D1408" s="2" t="str">
        <x:v>全期</x:v>
      </x:c>
      <x:c r="E1408" s="2" t="n">
        <x:v>201</x:v>
      </x:c>
      <x:c r="F1408" s="2" t="str">
        <x:v>多</x:v>
      </x:c>
      <x:c r="G1408" s="11" t="n">
        <x:v>45894.833333333336</x:v>
      </x:c>
      <x:c r="H1408" s="11" t="n">
        <x:v>45895.00000000001</x:v>
      </x:c>
      <x:c r="I1408" s="11" t="n">
        <x:v>45896.666655092595</x:v>
      </x:c>
      <x:c r="J1408" s="9" t="n">
        <x:v>112142.2</x:v>
      </x:c>
      <x:c r="K1408" s="9" t="n">
        <x:v>110688</x:v>
      </x:c>
      <x:c r="L1408" s="9" t="n">
        <x:v>112164.62844</x:v>
      </x:c>
      <x:c r="M1408" s="9" t="n">
        <x:v>110665.8624</x:v>
      </x:c>
      <x:c r="N1408" s="10" t="n">
        <x:f>IF(F1408="多",1,-1)*(K1408/J1408-1)</x:f>
        <x:v>-0.012967464522722016</x:v>
      </x:c>
      <x:c r="O1408" s="10" t="n">
        <x:f>IF(F1408="多",1,-1)*(M1408/L1408-1)</x:f>
        <x:v>-0.013362198590099461</x:v>
      </x:c>
      <x:c r="P1408" s="10" t="n">
        <x:v>0.0009933189007049503</x:v>
      </x:c>
      <x:c r="Q1408" s="10" t="n">
        <x:v>0.0002818182692445385</x:v>
      </x:c>
      <x:c r="R1408" s="10" t="n">
        <x:f>O1408-P1408-Q1408</x:f>
        <x:v>-0.014637335760048949</x:v>
      </x:c>
      <x:c r="S1408" s="9" t="n">
        <x:f>V1407</x:f>
        <x:v>9357.006804497883</x:v>
      </x:c>
      <x:c r="T1408" s="9" t="n">
        <x:f>S1408/(1+'回测计划'!$B$33)</x:f>
        <x:v>9352.330639178295</x:v>
      </x:c>
      <x:c r="U1408" s="9" t="n">
        <x:f>T1408*R1408</x:f>
        <x:v>-136.8932037046459</x:v>
      </x:c>
      <x:c r="V1408" s="9" t="n">
        <x:f>S1408+U1408</x:f>
        <x:v>9220.113600793238</x:v>
      </x:c>
      <x:c r="W1408" s="2" t="n">
        <x:f>IF(N1408&gt;0,1,0)</x:f>
        <x:v>0</x:v>
      </x:c>
      <x:c r="X1408" s="2" t="n">
        <x:f>IF(U1408&gt;0,1,0)</x:f>
        <x:v>0</x:v>
      </x:c>
      <x:c r="Y1408" s="9" t="n">
        <x:f>MAX(U1408,0)</x:f>
        <x:v>0</x:v>
      </x:c>
      <x:c r="Z1408" s="9" t="n">
        <x:f>-MIN(U1408,0)</x:f>
        <x:v>136.8932037046459</x:v>
      </x:c>
    </x:row>
    <x:row r="1409" ht="23" customHeight="1">
      <x:c r="A1409" s="2" t="str">
        <x:v>4H-OBV-全期</x:v>
      </x:c>
      <x:c r="B1409" s="2" t="str">
        <x:v>4H</x:v>
      </x:c>
      <x:c r="C1409" s="2" t="str">
        <x:v>OBV</x:v>
      </x:c>
      <x:c r="D1409" s="2" t="str">
        <x:v>全期</x:v>
      </x:c>
      <x:c r="E1409" s="2" t="n">
        <x:v>202</x:v>
      </x:c>
      <x:c r="F1409" s="2" t="str">
        <x:v>多</x:v>
      </x:c>
      <x:c r="G1409" s="11" t="n">
        <x:v>45901.50000000001</x:v>
      </x:c>
      <x:c r="H1409" s="11" t="n">
        <x:v>45901.666666666664</x:v>
      </x:c>
      <x:c r="I1409" s="11" t="n">
        <x:v>45903.333321759266</x:v>
      </x:c>
      <x:c r="J1409" s="9" t="n">
        <x:v>109390.2</x:v>
      </x:c>
      <x:c r="K1409" s="9" t="n">
        <x:v>111188</x:v>
      </x:c>
      <x:c r="L1409" s="9" t="n">
        <x:v>109412.07804</x:v>
      </x:c>
      <x:c r="M1409" s="9" t="n">
        <x:v>111165.7624</x:v>
      </x:c>
      <x:c r="N1409" s="10" t="n">
        <x:f>IF(F1409="多",1,-1)*(K1409/J1409-1)</x:f>
        <x:v>0.016434744611491636</x:v>
      </x:c>
      <x:c r="O1409" s="10" t="n">
        <x:f>IF(F1409="多",1,-1)*(M1409/L1409-1)</x:f>
        <x:v>0.016028252012167066</x:v>
      </x:c>
      <x:c r="P1409" s="10" t="n">
        <x:v>0.0010080141260060836</x:v>
      </x:c>
      <x:c r="Q1409" s="10" t="n">
        <x:v>0.00027168170017127167</x:v>
      </x:c>
      <x:c r="R1409" s="10" t="n">
        <x:f>O1409-P1409-Q1409</x:f>
        <x:v>0.014748556185989711</x:v>
      </x:c>
      <x:c r="S1409" s="9" t="n">
        <x:f>V1408</x:f>
        <x:v>9220.113600793238</x:v>
      </x:c>
      <x:c r="T1409" s="9" t="n">
        <x:f>S1409/(1+'回测计划'!$B$33)</x:f>
        <x:v>9215.505847869304</x:v>
      </x:c>
      <x:c r="U1409" s="9" t="n">
        <x:f>T1409*R1409</x:f>
        <x:v>135.91540577961717</x:v>
      </x:c>
      <x:c r="V1409" s="9" t="n">
        <x:f>S1409+U1409</x:f>
        <x:v>9356.029006572855</x:v>
      </x:c>
      <x:c r="W1409" s="2" t="n">
        <x:f>IF(N1409&gt;0,1,0)</x:f>
        <x:v>1</x:v>
      </x:c>
      <x:c r="X1409" s="2" t="n">
        <x:f>IF(U1409&gt;0,1,0)</x:f>
        <x:v>1</x:v>
      </x:c>
      <x:c r="Y1409" s="9" t="n">
        <x:f>MAX(U1409,0)</x:f>
        <x:v>135.91540577961717</x:v>
      </x:c>
      <x:c r="Z1409" s="9" t="n">
        <x:f>-MIN(U1409,0)</x:f>
        <x:v>0</x:v>
      </x:c>
    </x:row>
    <x:row r="1410" ht="23" customHeight="1">
      <x:c r="A1410" s="2" t="str">
        <x:v>4H-OBV-全期</x:v>
      </x:c>
      <x:c r="B1410" s="2" t="str">
        <x:v>4H</x:v>
      </x:c>
      <x:c r="C1410" s="2" t="str">
        <x:v>OBV</x:v>
      </x:c>
      <x:c r="D1410" s="2" t="str">
        <x:v>全期</x:v>
      </x:c>
      <x:c r="E1410" s="2" t="n">
        <x:v>203</x:v>
      </x:c>
      <x:c r="F1410" s="2" t="str">
        <x:v>空</x:v>
      </x:c>
      <x:c r="G1410" s="11" t="n">
        <x:v>45909.666666666664</x:v>
      </x:c>
      <x:c r="H1410" s="11" t="n">
        <x:v>45909.833333333336</x:v>
      </x:c>
      <x:c r="I1410" s="11" t="n">
        <x:v>45911.49998842592</x:v>
      </x:c>
      <x:c r="J1410" s="9" t="n">
        <x:v>112397.5</x:v>
      </x:c>
      <x:c r="K1410" s="9" t="n">
        <x:v>114354.4</x:v>
      </x:c>
      <x:c r="L1410" s="9" t="n">
        <x:v>112375.0205</x:v>
      </x:c>
      <x:c r="M1410" s="9" t="n">
        <x:v>114377.27088</x:v>
      </x:c>
      <x:c r="N1410" s="10" t="n">
        <x:f>IF(F1410="多",1,-1)*(K1410/J1410-1)</x:f>
        <x:v>-0.017410529593629764</x:v>
      </x:c>
      <x:c r="O1410" s="10" t="n">
        <x:f>IF(F1410="多",1,-1)*(M1410/L1410-1)</x:f>
        <x:v>-0.017817575214591486</x:v>
      </x:c>
      <x:c r="P1410" s="10" t="n">
        <x:v>0.0010089087876072958</x:v>
      </x:c>
      <x:c r="Q1410" s="10" t="n">
        <x:v>-0.0003670278095549195</x:v>
      </x:c>
      <x:c r="R1410" s="10" t="n">
        <x:f>O1410-P1410-Q1410</x:f>
        <x:v>-0.018459456192643862</x:v>
      </x:c>
      <x:c r="S1410" s="9" t="n">
        <x:f>V1409</x:f>
        <x:v>9356.029006572855</x:v>
      </x:c>
      <x:c r="T1410" s="9" t="n">
        <x:f>S1410/(1+'回测计划'!$B$33)</x:f>
        <x:v>9351.3533299079</x:v>
      </x:c>
      <x:c r="U1410" s="9" t="n">
        <x:f>T1410*R1410</x:f>
        <x:v>-172.6208971353692</x:v>
      </x:c>
      <x:c r="V1410" s="9" t="n">
        <x:f>S1410+U1410</x:f>
        <x:v>9183.408109437485</x:v>
      </x:c>
      <x:c r="W1410" s="2" t="n">
        <x:f>IF(N1410&gt;0,1,0)</x:f>
        <x:v>0</x:v>
      </x:c>
      <x:c r="X1410" s="2" t="n">
        <x:f>IF(U1410&gt;0,1,0)</x:f>
        <x:v>0</x:v>
      </x:c>
      <x:c r="Y1410" s="9" t="n">
        <x:f>MAX(U1410,0)</x:f>
        <x:v>0</x:v>
      </x:c>
      <x:c r="Z1410" s="9" t="n">
        <x:f>-MIN(U1410,0)</x:f>
        <x:v>172.6208971353692</x:v>
      </x:c>
    </x:row>
    <x:row r="1411" ht="23" customHeight="1">
      <x:c r="A1411" s="2" t="str">
        <x:v>4H-OBV-全期</x:v>
      </x:c>
      <x:c r="B1411" s="2" t="str">
        <x:v>4H</x:v>
      </x:c>
      <x:c r="C1411" s="2" t="str">
        <x:v>OBV</x:v>
      </x:c>
      <x:c r="D1411" s="2" t="str">
        <x:v>全期</x:v>
      </x:c>
      <x:c r="E1411" s="2" t="n">
        <x:v>204</x:v>
      </x:c>
      <x:c r="F1411" s="2" t="str">
        <x:v>空</x:v>
      </x:c>
      <x:c r="G1411" s="11" t="n">
        <x:v>45911.50000000001</x:v>
      </x:c>
      <x:c r="H1411" s="11" t="n">
        <x:v>45911.666666666664</x:v>
      </x:c>
      <x:c r="I1411" s="11" t="n">
        <x:v>45913.333321759266</x:v>
      </x:c>
      <x:c r="J1411" s="9" t="n">
        <x:v>114040.1</x:v>
      </x:c>
      <x:c r="K1411" s="9" t="n">
        <x:v>115978.4</x:v>
      </x:c>
      <x:c r="L1411" s="9" t="n">
        <x:v>114017.29198000001</x:v>
      </x:c>
      <x:c r="M1411" s="9" t="n">
        <x:v>116001.59568</x:v>
      </x:c>
      <x:c r="N1411" s="10" t="n">
        <x:f>IF(F1411="多",1,-1)*(K1411/J1411-1)</x:f>
        <x:v>-0.016996652931731804</x:v>
      </x:c>
      <x:c r="O1411" s="10" t="n">
        <x:f>IF(F1411="多",1,-1)*(M1411/L1411-1)</x:f>
        <x:v>-0.01740353296891195</x:v>
      </x:c>
      <x:c r="P1411" s="10" t="n">
        <x:v>0.001008701766484456</x:v>
      </x:c>
      <x:c r="Q1411" s="10" t="n">
        <x:v>-0.00020298660622518789</x:v>
      </x:c>
      <x:c r="R1411" s="10" t="n">
        <x:f>O1411-P1411-Q1411</x:f>
        <x:v>-0.01820924812917122</x:v>
      </x:c>
      <x:c r="S1411" s="9" t="n">
        <x:f>V1410</x:f>
        <x:v>9183.408109437485</x:v>
      </x:c>
      <x:c r="T1411" s="9" t="n">
        <x:f>S1411/(1+'回测计划'!$B$33)</x:f>
        <x:v>9178.818700087442</x:v>
      </x:c>
      <x:c r="U1411" s="9" t="n">
        <x:f>T1411*R1411</x:f>
        <x:v>-167.13938724256906</x:v>
      </x:c>
      <x:c r="V1411" s="9" t="n">
        <x:f>S1411+U1411</x:f>
        <x:v>9016.268722194916</x:v>
      </x:c>
      <x:c r="W1411" s="2" t="n">
        <x:f>IF(N1411&gt;0,1,0)</x:f>
        <x:v>0</x:v>
      </x:c>
      <x:c r="X1411" s="2" t="n">
        <x:f>IF(U1411&gt;0,1,0)</x:f>
        <x:v>0</x:v>
      </x:c>
      <x:c r="Y1411" s="9" t="n">
        <x:f>MAX(U1411,0)</x:f>
        <x:v>0</x:v>
      </x:c>
      <x:c r="Z1411" s="9" t="n">
        <x:f>-MIN(U1411,0)</x:f>
        <x:v>167.13938724256906</x:v>
      </x:c>
    </x:row>
    <x:row r="1412" ht="23" customHeight="1">
      <x:c r="A1412" s="2" t="str">
        <x:v>4H-OBV-全期</x:v>
      </x:c>
      <x:c r="B1412" s="2" t="str">
        <x:v>4H</x:v>
      </x:c>
      <x:c r="C1412" s="2" t="str">
        <x:v>OBV</x:v>
      </x:c>
      <x:c r="D1412" s="2" t="str">
        <x:v>全期</x:v>
      </x:c>
      <x:c r="E1412" s="2" t="n">
        <x:v>205</x:v>
      </x:c>
      <x:c r="F1412" s="2" t="str">
        <x:v>空</x:v>
      </x:c>
      <x:c r="G1412" s="11" t="n">
        <x:v>45916.666666666664</x:v>
      </x:c>
      <x:c r="H1412" s="11" t="n">
        <x:v>45916.833333333336</x:v>
      </x:c>
      <x:c r="I1412" s="11" t="n">
        <x:v>45918.49998842592</x:v>
      </x:c>
      <x:c r="J1412" s="9" t="n">
        <x:v>115222.1</x:v>
      </x:c>
      <x:c r="K1412" s="9" t="n">
        <x:v>117531.2</x:v>
      </x:c>
      <x:c r="L1412" s="9" t="n">
        <x:v>115199.05558000001</x:v>
      </x:c>
      <x:c r="M1412" s="9" t="n">
        <x:v>117554.70624</x:v>
      </x:c>
      <x:c r="N1412" s="10" t="n">
        <x:f>IF(F1412="多",1,-1)*(K1412/J1412-1)</x:f>
        <x:v>-0.020040426272390333</x:v>
      </x:c>
      <x:c r="O1412" s="10" t="n">
        <x:f>IF(F1412="多",1,-1)*(M1412/L1412-1)</x:f>
        <x:v>-0.02044852406245723</x:v>
      </x:c>
      <x:c r="P1412" s="10" t="n">
        <x:v>0.0010102242620312289</x:v>
      </x:c>
      <x:c r="Q1412" s="10" t="n">
        <x:v>-0.0003348750621675589</x:v>
      </x:c>
      <x:c r="R1412" s="10" t="n">
        <x:f>O1412-P1412-Q1412</x:f>
        <x:v>-0.0211238732623209</x:v>
      </x:c>
      <x:c r="S1412" s="9" t="n">
        <x:f>V1411</x:f>
        <x:v>9016.268722194916</x:v>
      </x:c>
      <x:c r="T1412" s="9" t="n">
        <x:f>S1412/(1+'回测计划'!$B$33)</x:f>
        <x:v>9011.762840774529</x:v>
      </x:c>
      <x:c r="U1412" s="9" t="n">
        <x:f>T1412*R1412</x:f>
        <x:v>-190.3633361186141</x:v>
      </x:c>
      <x:c r="V1412" s="9" t="n">
        <x:f>S1412+U1412</x:f>
        <x:v>8825.905386076302</x:v>
      </x:c>
      <x:c r="W1412" s="2" t="n">
        <x:f>IF(N1412&gt;0,1,0)</x:f>
        <x:v>0</x:v>
      </x:c>
      <x:c r="X1412" s="2" t="n">
        <x:f>IF(U1412&gt;0,1,0)</x:f>
        <x:v>0</x:v>
      </x:c>
      <x:c r="Y1412" s="9" t="n">
        <x:f>MAX(U1412,0)</x:f>
        <x:v>0</x:v>
      </x:c>
      <x:c r="Z1412" s="9" t="n">
        <x:f>-MIN(U1412,0)</x:f>
        <x:v>190.3633361186141</x:v>
      </x:c>
    </x:row>
    <x:row r="1413" ht="23" customHeight="1">
      <x:c r="A1413" s="2" t="str">
        <x:v>4H-OBV-全期</x:v>
      </x:c>
      <x:c r="B1413" s="2" t="str">
        <x:v>4H</x:v>
      </x:c>
      <x:c r="C1413" s="2" t="str">
        <x:v>OBV</x:v>
      </x:c>
      <x:c r="D1413" s="2" t="str">
        <x:v>全期</x:v>
      </x:c>
      <x:c r="E1413" s="2" t="n">
        <x:v>206</x:v>
      </x:c>
      <x:c r="F1413" s="2" t="str">
        <x:v>空</x:v>
      </x:c>
      <x:c r="G1413" s="11" t="n">
        <x:v>45932.50000000001</x:v>
      </x:c>
      <x:c r="H1413" s="11" t="n">
        <x:v>45932.666666666664</x:v>
      </x:c>
      <x:c r="I1413" s="11" t="n">
        <x:v>45934.333321759266</x:v>
      </x:c>
      <x:c r="J1413" s="9" t="n">
        <x:v>118444.1</x:v>
      </x:c>
      <x:c r="K1413" s="9" t="n">
        <x:v>122182.7</x:v>
      </x:c>
      <x:c r="L1413" s="9" t="n">
        <x:v>118420.41118000001</x:v>
      </x:c>
      <x:c r="M1413" s="9" t="n">
        <x:v>122207.13653999999</x:v>
      </x:c>
      <x:c r="N1413" s="10" t="n">
        <x:f>IF(F1413="多",1,-1)*(K1413/J1413-1)</x:f>
        <x:v>-0.0315642568941803</x:v>
      </x:c>
      <x:c r="O1413" s="10" t="n">
        <x:f>IF(F1413="多",1,-1)*(M1413/L1413-1)</x:f>
        <x:v>-0.03197696513858683</x:v>
      </x:c>
      <x:c r="P1413" s="10" t="n">
        <x:v>0.0010159884825692936</x:v>
      </x:c>
      <x:c r="Q1413" s="10" t="n">
        <x:v>-0.000501849901518036</x:v>
      </x:c>
      <x:c r="R1413" s="10" t="n">
        <x:f>O1413-P1413-Q1413</x:f>
        <x:v>-0.03249110371963809</x:v>
      </x:c>
      <x:c r="S1413" s="9" t="n">
        <x:f>V1412</x:f>
        <x:v>8825.905386076302</x:v>
      </x:c>
      <x:c r="T1413" s="9" t="n">
        <x:f>S1413/(1+'回测计划'!$B$33)</x:f>
        <x:v>8821.494638756923</x:v>
      </x:c>
      <x:c r="U1413" s="9" t="n">
        <x:f>T1413*R1413</x:f>
        <x:v>-286.62009727008257</x:v>
      </x:c>
      <x:c r="V1413" s="9" t="n">
        <x:f>S1413+U1413</x:f>
        <x:v>8539.285288806219</x:v>
      </x:c>
      <x:c r="W1413" s="2" t="n">
        <x:f>IF(N1413&gt;0,1,0)</x:f>
        <x:v>0</x:v>
      </x:c>
      <x:c r="X1413" s="2" t="n">
        <x:f>IF(U1413&gt;0,1,0)</x:f>
        <x:v>0</x:v>
      </x:c>
      <x:c r="Y1413" s="9" t="n">
        <x:f>MAX(U1413,0)</x:f>
        <x:v>0</x:v>
      </x:c>
      <x:c r="Z1413" s="9" t="n">
        <x:f>-MIN(U1413,0)</x:f>
        <x:v>286.62009727008257</x:v>
      </x:c>
    </x:row>
    <x:row r="1414" ht="23" customHeight="1">
      <x:c r="A1414" s="2" t="str">
        <x:v>4H-OBV-全期</x:v>
      </x:c>
      <x:c r="B1414" s="2" t="str">
        <x:v>4H</x:v>
      </x:c>
      <x:c r="C1414" s="2" t="str">
        <x:v>OBV</x:v>
      </x:c>
      <x:c r="D1414" s="2" t="str">
        <x:v>全期</x:v>
      </x:c>
      <x:c r="E1414" s="2" t="n">
        <x:v>207</x:v>
      </x:c>
      <x:c r="F1414" s="2" t="str">
        <x:v>空</x:v>
      </x:c>
      <x:c r="G1414" s="11" t="n">
        <x:v>45955.833333333336</x:v>
      </x:c>
      <x:c r="H1414" s="11" t="n">
        <x:v>45956.00000000001</x:v>
      </x:c>
      <x:c r="I1414" s="11" t="n">
        <x:v>45957.666655092595</x:v>
      </x:c>
      <x:c r="J1414" s="9" t="n">
        <x:v>111341</x:v>
      </x:c>
      <x:c r="K1414" s="9" t="n">
        <x:v>115522.5</x:v>
      </x:c>
      <x:c r="L1414" s="9" t="n">
        <x:v>111318.73180000001</x:v>
      </x:c>
      <x:c r="M1414" s="9" t="n">
        <x:v>115545.6045</x:v>
      </x:c>
      <x:c r="N1414" s="10" t="n">
        <x:f>IF(F1414="多",1,-1)*(K1414/J1414-1)</x:f>
        <x:v>-0.03755579705589129</x:v>
      </x:c>
      <x:c r="O1414" s="10" t="n">
        <x:f>IF(F1414="多",1,-1)*(M1414/L1414-1)</x:f>
        <x:v>-0.037970902395781714</x:v>
      </x:c>
      <x:c r="P1414" s="10" t="n">
        <x:v>0.001018985451197891</x:v>
      </x:c>
      <x:c r="Q1414" s="10" t="n">
        <x:v>-0.0002535051709341044</x:v>
      </x:c>
      <x:c r="R1414" s="10" t="n">
        <x:f>O1414-P1414-Q1414</x:f>
        <x:v>-0.038736382676045504</x:v>
      </x:c>
      <x:c r="S1414" s="9" t="n">
        <x:f>V1413</x:f>
        <x:v>8539.285288806219</x:v>
      </x:c>
      <x:c r="T1414" s="9" t="n">
        <x:f>S1414/(1+'回测计划'!$B$33)</x:f>
        <x:v>8535.017779916261</x:v>
      </x:c>
      <x:c r="U1414" s="9" t="n">
        <x:f>T1414*R1414</x:f>
        <x:v>-330.6157148696886</x:v>
      </x:c>
      <x:c r="V1414" s="9" t="n">
        <x:f>S1414+U1414</x:f>
        <x:v>8208.66957393653</x:v>
      </x:c>
      <x:c r="W1414" s="2" t="n">
        <x:f>IF(N1414&gt;0,1,0)</x:f>
        <x:v>0</x:v>
      </x:c>
      <x:c r="X1414" s="2" t="n">
        <x:f>IF(U1414&gt;0,1,0)</x:f>
        <x:v>0</x:v>
      </x:c>
      <x:c r="Y1414" s="9" t="n">
        <x:f>MAX(U1414,0)</x:f>
        <x:v>0</x:v>
      </x:c>
      <x:c r="Z1414" s="9" t="n">
        <x:f>-MIN(U1414,0)</x:f>
        <x:v>330.6157148696886</x:v>
      </x:c>
    </x:row>
    <x:row r="1415" ht="23" customHeight="1">
      <x:c r="A1415" s="2" t="str">
        <x:v>4H-OBV-全期</x:v>
      </x:c>
      <x:c r="B1415" s="2" t="str">
        <x:v>4H</x:v>
      </x:c>
      <x:c r="C1415" s="2" t="str">
        <x:v>OBV</x:v>
      </x:c>
      <x:c r="D1415" s="2" t="str">
        <x:v>全期</x:v>
      </x:c>
      <x:c r="E1415" s="2" t="n">
        <x:v>208</x:v>
      </x:c>
      <x:c r="F1415" s="2" t="str">
        <x:v>空</x:v>
      </x:c>
      <x:c r="G1415" s="11" t="n">
        <x:v>45963.833333333336</x:v>
      </x:c>
      <x:c r="H1415" s="11" t="n">
        <x:v>45964.00000000001</x:v>
      </x:c>
      <x:c r="I1415" s="11" t="n">
        <x:v>45965.666655092595</x:v>
      </x:c>
      <x:c r="J1415" s="9" t="n">
        <x:v>110066.2</x:v>
      </x:c>
      <x:c r="K1415" s="9" t="n">
        <x:v>104442.9</x:v>
      </x:c>
      <x:c r="L1415" s="9" t="n">
        <x:v>110044.18676</x:v>
      </x:c>
      <x:c r="M1415" s="9" t="n">
        <x:v>104463.78858</x:v>
      </x:c>
      <x:c r="N1415" s="10" t="n">
        <x:f>IF(F1415="多",1,-1)*(K1415/J1415-1)</x:f>
        <x:v>0.05109016210244388</x:v>
      </x:c>
      <x:c r="O1415" s="10" t="n">
        <x:f>IF(F1415="多",1,-1)*(M1415/L1415-1)</x:f>
        <x:v>0.05071052223931216</x:v>
      </x:c>
      <x:c r="P1415" s="10" t="n">
        <x:v>0.0009746447388803438</x:v>
      </x:c>
      <x:c r="Q1415" s="10" t="n">
        <x:v>-0.0003325100330087577</x:v>
      </x:c>
      <x:c r="R1415" s="10" t="n">
        <x:f>O1415-P1415-Q1415</x:f>
        <x:v>0.050068387533440575</x:v>
      </x:c>
      <x:c r="S1415" s="9" t="n">
        <x:f>V1414</x:f>
        <x:v>8208.66957393653</x:v>
      </x:c>
      <x:c r="T1415" s="9" t="n">
        <x:f>S1415/(1+'回测计划'!$B$33)</x:f>
        <x:v>8204.567290291385</x:v>
      </x:c>
      <x:c r="U1415" s="9" t="n">
        <x:f>T1415*R1415</x:f>
        <x:v>410.78945463449946</x:v>
      </x:c>
      <x:c r="V1415" s="9" t="n">
        <x:f>S1415+U1415</x:f>
        <x:v>8619.45902857103</x:v>
      </x:c>
      <x:c r="W1415" s="2" t="n">
        <x:f>IF(N1415&gt;0,1,0)</x:f>
        <x:v>1</x:v>
      </x:c>
      <x:c r="X1415" s="2" t="n">
        <x:f>IF(U1415&gt;0,1,0)</x:f>
        <x:v>1</x:v>
      </x:c>
      <x:c r="Y1415" s="9" t="n">
        <x:f>MAX(U1415,0)</x:f>
        <x:v>410.78945463449946</x:v>
      </x:c>
      <x:c r="Z1415" s="9" t="n">
        <x:f>-MIN(U1415,0)</x:f>
        <x:v>0</x:v>
      </x:c>
    </x:row>
    <x:row r="1416" ht="23" customHeight="1">
      <x:c r="A1416" s="2" t="str">
        <x:v>4H-OBV-全期</x:v>
      </x:c>
      <x:c r="B1416" s="2" t="str">
        <x:v>4H</x:v>
      </x:c>
      <x:c r="C1416" s="2" t="str">
        <x:v>OBV</x:v>
      </x:c>
      <x:c r="D1416" s="2" t="str">
        <x:v>全期</x:v>
      </x:c>
      <x:c r="E1416" s="2" t="n">
        <x:v>209</x:v>
      </x:c>
      <x:c r="F1416" s="2" t="str">
        <x:v>多</x:v>
      </x:c>
      <x:c r="G1416" s="11" t="n">
        <x:v>45968.833333333336</x:v>
      </x:c>
      <x:c r="H1416" s="11" t="n">
        <x:v>45969.00000000001</x:v>
      </x:c>
      <x:c r="I1416" s="11" t="n">
        <x:v>45970.666655092595</x:v>
      </x:c>
      <x:c r="J1416" s="9" t="n">
        <x:v>100758</x:v>
      </x:c>
      <x:c r="K1416" s="9" t="n">
        <x:v>101898.2</x:v>
      </x:c>
      <x:c r="L1416" s="9" t="n">
        <x:v>100778.1516</x:v>
      </x:c>
      <x:c r="M1416" s="9" t="n">
        <x:v>101877.82036</x:v>
      </x:c>
      <x:c r="N1416" s="10" t="n">
        <x:f>IF(F1416="多",1,-1)*(K1416/J1416-1)</x:f>
        <x:v>0.0113162230294368</x:v>
      </x:c>
      <x:c r="O1416" s="10" t="n">
        <x:f>IF(F1416="多",1,-1)*(M1416/L1416-1)</x:f>
        <x:v>0.010911777429345015</x:v>
      </x:c>
      <x:c r="P1416" s="10" t="n">
        <x:v>0.0010054558887146725</x:v>
      </x:c>
      <x:c r="Q1416" s="10" t="n">
        <x:v>0.00021802856722266464</x:v>
      </x:c>
      <x:c r="R1416" s="10" t="n">
        <x:f>O1416-P1416-Q1416</x:f>
        <x:v>0.009688292973407679</x:v>
      </x:c>
      <x:c r="S1416" s="9" t="n">
        <x:f>V1415</x:f>
        <x:v>8619.45902857103</x:v>
      </x:c>
      <x:c r="T1416" s="9" t="n">
        <x:f>S1416/(1+'回测计划'!$B$33)</x:f>
        <x:v>8615.151452844608</x:v>
      </x:c>
      <x:c r="U1416" s="9" t="n">
        <x:f>T1416*R1416</x:f>
        <x:v>83.46611128543736</x:v>
      </x:c>
      <x:c r="V1416" s="9" t="n">
        <x:f>S1416+U1416</x:f>
        <x:v>8702.925139856467</x:v>
      </x:c>
      <x:c r="W1416" s="2" t="n">
        <x:f>IF(N1416&gt;0,1,0)</x:f>
        <x:v>1</x:v>
      </x:c>
      <x:c r="X1416" s="2" t="n">
        <x:f>IF(U1416&gt;0,1,0)</x:f>
        <x:v>1</x:v>
      </x:c>
      <x:c r="Y1416" s="9" t="n">
        <x:f>MAX(U1416,0)</x:f>
        <x:v>83.46611128543736</x:v>
      </x:c>
      <x:c r="Z1416" s="9" t="n">
        <x:f>-MIN(U1416,0)</x:f>
        <x:v>0</x:v>
      </x:c>
    </x:row>
    <x:row r="1417" ht="23" customHeight="1">
      <x:c r="A1417" s="2" t="str">
        <x:v>4H-OBV-全期</x:v>
      </x:c>
      <x:c r="B1417" s="2" t="str">
        <x:v>4H</x:v>
      </x:c>
      <x:c r="C1417" s="2" t="str">
        <x:v>OBV</x:v>
      </x:c>
      <x:c r="D1417" s="2" t="str">
        <x:v>全期</x:v>
      </x:c>
      <x:c r="E1417" s="2" t="n">
        <x:v>210</x:v>
      </x:c>
      <x:c r="F1417" s="2" t="str">
        <x:v>空</x:v>
      </x:c>
      <x:c r="G1417" s="11" t="n">
        <x:v>45971.166666666664</x:v>
      </x:c>
      <x:c r="H1417" s="11" t="n">
        <x:v>45971.333333333336</x:v>
      </x:c>
      <x:c r="I1417" s="11" t="n">
        <x:v>45972.99998842592</x:v>
      </x:c>
      <x:c r="J1417" s="9" t="n">
        <x:v>104670.7</x:v>
      </x:c>
      <x:c r="K1417" s="9" t="n">
        <x:v>103417.2</x:v>
      </x:c>
      <x:c r="L1417" s="9" t="n">
        <x:v>104649.76586</x:v>
      </x:c>
      <x:c r="M1417" s="9" t="n">
        <x:v>103437.88343999999</x:v>
      </x:c>
      <x:c r="N1417" s="10" t="n">
        <x:f>IF(F1417="多",1,-1)*(K1417/J1417-1)</x:f>
        <x:v>0.011975653167505373</x:v>
      </x:c>
      <x:c r="O1417" s="10" t="n">
        <x:f>IF(F1417="多",1,-1)*(M1417/L1417-1)</x:f>
        <x:v>0.011580364371013063</x:v>
      </x:c>
      <x:c r="P1417" s="10" t="n">
        <x:v>0.0009942098178144934</x:v>
      </x:c>
      <x:c r="Q1417" s="10" t="n">
        <x:v>-0.00012552190474591907</x:v>
      </x:c>
      <x:c r="R1417" s="10" t="n">
        <x:f>O1417-P1417-Q1417</x:f>
        <x:v>0.01071167645794449</x:v>
      </x:c>
      <x:c r="S1417" s="9" t="n">
        <x:f>V1416</x:f>
        <x:v>8702.925139856467</x:v>
      </x:c>
      <x:c r="T1417" s="9" t="n">
        <x:f>S1417/(1+'回测计划'!$B$33)</x:f>
        <x:v>8698.575851930502</x:v>
      </x:c>
      <x:c r="U1417" s="9" t="n">
        <x:f>T1417*R1417</x:f>
        <x:v>93.17633017076838</x:v>
      </x:c>
      <x:c r="V1417" s="9" t="n">
        <x:f>S1417+U1417</x:f>
        <x:v>8796.101470027235</x:v>
      </x:c>
      <x:c r="W1417" s="2" t="n">
        <x:f>IF(N1417&gt;0,1,0)</x:f>
        <x:v>1</x:v>
      </x:c>
      <x:c r="X1417" s="2" t="n">
        <x:f>IF(U1417&gt;0,1,0)</x:f>
        <x:v>1</x:v>
      </x:c>
      <x:c r="Y1417" s="9" t="n">
        <x:f>MAX(U1417,0)</x:f>
        <x:v>93.17633017076838</x:v>
      </x:c>
      <x:c r="Z1417" s="9" t="n">
        <x:f>-MIN(U1417,0)</x:f>
        <x:v>0</x:v>
      </x:c>
    </x:row>
    <x:row r="1418" ht="23" customHeight="1">
      <x:c r="A1418" s="2" t="str">
        <x:v>4H-OBV-全期</x:v>
      </x:c>
      <x:c r="B1418" s="2" t="str">
        <x:v>4H</x:v>
      </x:c>
      <x:c r="C1418" s="2" t="str">
        <x:v>OBV</x:v>
      </x:c>
      <x:c r="D1418" s="2" t="str">
        <x:v>全期</x:v>
      </x:c>
      <x:c r="E1418" s="2" t="n">
        <x:v>211</x:v>
      </x:c>
      <x:c r="F1418" s="2" t="str">
        <x:v>空</x:v>
      </x:c>
      <x:c r="G1418" s="11" t="n">
        <x:v>45988.666666666664</x:v>
      </x:c>
      <x:c r="H1418" s="11" t="n">
        <x:v>45988.833333333336</x:v>
      </x:c>
      <x:c r="I1418" s="11" t="n">
        <x:v>45990.49998842592</x:v>
      </x:c>
      <x:c r="J1418" s="9" t="n">
        <x:v>91334.9</x:v>
      </x:c>
      <x:c r="K1418" s="9" t="n">
        <x:v>90638</x:v>
      </x:c>
      <x:c r="L1418" s="9" t="n">
        <x:v>91316.63302</x:v>
      </x:c>
      <x:c r="M1418" s="9" t="n">
        <x:v>90656.12759999999</x:v>
      </x:c>
      <x:c r="N1418" s="10" t="n">
        <x:f>IF(F1418="多",1,-1)*(K1418/J1418-1)</x:f>
        <x:v>0.007630161088477583</x:v>
      </x:c>
      <x:c r="O1418" s="10" t="n">
        <x:f>IF(F1418="多",1,-1)*(M1418/L1418-1)</x:f>
        <x:v>0.007233133747444831</x:v>
      </x:c>
      <x:c r="P1418" s="10" t="n">
        <x:v>0.0009963834331262775</x:v>
      </x:c>
      <x:c r="Q1418" s="10" t="n">
        <x:v>-0.00008658851405026307</x:v>
      </x:c>
      <x:c r="R1418" s="10" t="n">
        <x:f>O1418-P1418-Q1418</x:f>
        <x:v>0.006323338828368816</x:v>
      </x:c>
      <x:c r="S1418" s="9" t="n">
        <x:f>V1417</x:f>
        <x:v>8796.101470027235</x:v>
      </x:c>
      <x:c r="T1418" s="9" t="n">
        <x:f>S1418/(1+'回测计划'!$B$33)</x:f>
        <x:v>8791.705617218626</x:v>
      </x:c>
      <x:c r="U1418" s="9" t="n">
        <x:f>T1418*R1418</x:f>
        <x:v>55.59293349694676</x:v>
      </x:c>
      <x:c r="V1418" s="9" t="n">
        <x:f>S1418+U1418</x:f>
        <x:v>8851.694403524181</x:v>
      </x:c>
      <x:c r="W1418" s="2" t="n">
        <x:f>IF(N1418&gt;0,1,0)</x:f>
        <x:v>1</x:v>
      </x:c>
      <x:c r="X1418" s="2" t="n">
        <x:f>IF(U1418&gt;0,1,0)</x:f>
        <x:v>1</x:v>
      </x:c>
      <x:c r="Y1418" s="9" t="n">
        <x:f>MAX(U1418,0)</x:f>
        <x:v>55.59293349694676</x:v>
      </x:c>
      <x:c r="Z1418" s="9" t="n">
        <x:f>-MIN(U1418,0)</x:f>
        <x:v>0</x:v>
      </x:c>
    </x:row>
    <x:row r="1419" ht="23" customHeight="1">
      <x:c r="A1419" s="2" t="str">
        <x:v>4H-OBV-全期</x:v>
      </x:c>
      <x:c r="B1419" s="2" t="str">
        <x:v>4H</x:v>
      </x:c>
      <x:c r="C1419" s="2" t="str">
        <x:v>OBV</x:v>
      </x:c>
      <x:c r="D1419" s="2" t="str">
        <x:v>全期</x:v>
      </x:c>
      <x:c r="E1419" s="2" t="n">
        <x:v>212</x:v>
      </x:c>
      <x:c r="F1419" s="2" t="str">
        <x:v>空</x:v>
      </x:c>
      <x:c r="G1419" s="11" t="n">
        <x:v>45995.50000000001</x:v>
      </x:c>
      <x:c r="H1419" s="11" t="n">
        <x:v>45995.666666666664</x:v>
      </x:c>
      <x:c r="I1419" s="11" t="n">
        <x:v>45997.333321759266</x:v>
      </x:c>
      <x:c r="J1419" s="9" t="n">
        <x:v>93358.5</x:v>
      </x:c>
      <x:c r="K1419" s="9" t="n">
        <x:v>89288.5</x:v>
      </x:c>
      <x:c r="L1419" s="9" t="n">
        <x:v>93339.82830000001</x:v>
      </x:c>
      <x:c r="M1419" s="9" t="n">
        <x:v>89306.3577</x:v>
      </x:c>
      <x:c r="N1419" s="10" t="n">
        <x:f>IF(F1419="多",1,-1)*(K1419/J1419-1)</x:f>
        <x:v>0.04359538767225268</x:v>
      </x:c>
      <x:c r="O1419" s="10" t="n">
        <x:f>IF(F1419="多",1,-1)*(M1419/L1419-1)</x:f>
        <x:v>0.043212749299647246</x:v>
      </x:c>
      <x:c r="P1419" s="10" t="n">
        <x:v>0.0009783936253501763</x:v>
      </x:c>
      <x:c r="Q1419" s="10" t="n">
        <x:v>-0.0001394426385557289</x:v>
      </x:c>
      <x:c r="R1419" s="10" t="n">
        <x:f>O1419-P1419-Q1419</x:f>
        <x:v>0.042373798312852796</x:v>
      </x:c>
      <x:c r="S1419" s="9" t="n">
        <x:f>V1418</x:f>
        <x:v>8851.694403524181</x:v>
      </x:c>
      <x:c r="T1419" s="9" t="n">
        <x:f>S1419/(1+'回测计划'!$B$33)</x:f>
        <x:v>8847.270768140112</x:v>
      </x:c>
      <x:c r="U1419" s="9" t="n">
        <x:f>T1419*R1419</x:f>
        <x:v>374.8924671483673</x:v>
      </x:c>
      <x:c r="V1419" s="9" t="n">
        <x:f>S1419+U1419</x:f>
        <x:v>9226.586870672549</x:v>
      </x:c>
      <x:c r="W1419" s="2" t="n">
        <x:f>IF(N1419&gt;0,1,0)</x:f>
        <x:v>1</x:v>
      </x:c>
      <x:c r="X1419" s="2" t="n">
        <x:f>IF(U1419&gt;0,1,0)</x:f>
        <x:v>1</x:v>
      </x:c>
      <x:c r="Y1419" s="9" t="n">
        <x:f>MAX(U1419,0)</x:f>
        <x:v>374.8924671483673</x:v>
      </x:c>
      <x:c r="Z1419" s="9" t="n">
        <x:f>-MIN(U1419,0)</x:f>
        <x:v>0</x:v>
      </x:c>
    </x:row>
    <x:row r="1420" ht="23" customHeight="1">
      <x:c r="A1420" s="2" t="str">
        <x:v>4H-OBV-全期</x:v>
      </x:c>
      <x:c r="B1420" s="2" t="str">
        <x:v>4H</x:v>
      </x:c>
      <x:c r="C1420" s="2" t="str">
        <x:v>OBV</x:v>
      </x:c>
      <x:c r="D1420" s="2" t="str">
        <x:v>全期</x:v>
      </x:c>
      <x:c r="E1420" s="2" t="n">
        <x:v>213</x:v>
      </x:c>
      <x:c r="F1420" s="2" t="str">
        <x:v>多</x:v>
      </x:c>
      <x:c r="G1420" s="11" t="n">
        <x:v>45998.333333333336</x:v>
      </x:c>
      <x:c r="H1420" s="11" t="n">
        <x:v>45998.50000000001</x:v>
      </x:c>
      <x:c r="I1420" s="11" t="n">
        <x:v>46000.166655092595</x:v>
      </x:c>
      <x:c r="J1420" s="9" t="n">
        <x:v>89675.7</x:v>
      </x:c>
      <x:c r="K1420" s="9" t="n">
        <x:v>90073.6</x:v>
      </x:c>
      <x:c r="L1420" s="9" t="n">
        <x:v>89693.63514</x:v>
      </x:c>
      <x:c r="M1420" s="9" t="n">
        <x:v>90055.58528000001</x:v>
      </x:c>
      <x:c r="N1420" s="10" t="n">
        <x:f>IF(F1420="多",1,-1)*(K1420/J1420-1)</x:f>
        <x:v>0.004437099459496885</x:v>
      </x:c>
      <x:c r="O1420" s="10" t="n">
        <x:f>IF(F1420="多",1,-1)*(M1420/L1420-1)</x:f>
        <x:v>0.00403540495861332</x:v>
      </x:c>
      <x:c r="P1420" s="10" t="n">
        <x:v>0.0010020177024793067</x:v>
      </x:c>
      <x:c r="Q1420" s="10" t="n">
        <x:v>0.00016399640424656672</x:v>
      </x:c>
      <x:c r="R1420" s="10" t="n">
        <x:f>O1420-P1420-Q1420</x:f>
        <x:v>0.0028693908518874467</x:v>
      </x:c>
      <x:c r="S1420" s="9" t="n">
        <x:f>V1419</x:f>
        <x:v>9226.586870672549</x:v>
      </x:c>
      <x:c r="T1420" s="9" t="n">
        <x:f>S1420/(1+'回测计划'!$B$33)</x:f>
        <x:v>9221.975882731183</x:v>
      </x:c>
      <x:c r="U1420" s="9" t="n">
        <x:f>T1420*R1420</x:f>
        <x:v>26.46145323423552</x:v>
      </x:c>
      <x:c r="V1420" s="9" t="n">
        <x:f>S1420+U1420</x:f>
        <x:v>9253.048323906783</x:v>
      </x:c>
      <x:c r="W1420" s="2" t="n">
        <x:f>IF(N1420&gt;0,1,0)</x:f>
        <x:v>1</x:v>
      </x:c>
      <x:c r="X1420" s="2" t="n">
        <x:f>IF(U1420&gt;0,1,0)</x:f>
        <x:v>1</x:v>
      </x:c>
      <x:c r="Y1420" s="9" t="n">
        <x:f>MAX(U1420,0)</x:f>
        <x:v>26.46145323423552</x:v>
      </x:c>
      <x:c r="Z1420" s="9" t="n">
        <x:f>-MIN(U1420,0)</x:f>
        <x:v>0</x:v>
      </x:c>
    </x:row>
    <x:row r="1421" ht="23" customHeight="1">
      <x:c r="A1421" s="2" t="str">
        <x:v>4H-OBV-全期</x:v>
      </x:c>
      <x:c r="B1421" s="2" t="str">
        <x:v>4H</x:v>
      </x:c>
      <x:c r="C1421" s="2" t="str">
        <x:v>OBV</x:v>
      </x:c>
      <x:c r="D1421" s="2" t="str">
        <x:v>全期</x:v>
      </x:c>
      <x:c r="E1421" s="2" t="n">
        <x:v>214</x:v>
      </x:c>
      <x:c r="F1421" s="2" t="str">
        <x:v>多</x:v>
      </x:c>
      <x:c r="G1421" s="11" t="n">
        <x:v>46002.50000000001</x:v>
      </x:c>
      <x:c r="H1421" s="11" t="n">
        <x:v>46002.666666666664</x:v>
      </x:c>
      <x:c r="I1421" s="11" t="n">
        <x:v>46004.333321759266</x:v>
      </x:c>
      <x:c r="J1421" s="9" t="n">
        <x:v>90231.3</x:v>
      </x:c>
      <x:c r="K1421" s="9" t="n">
        <x:v>90229.6</x:v>
      </x:c>
      <x:c r="L1421" s="9" t="n">
        <x:v>90249.34626</x:v>
      </x:c>
      <x:c r="M1421" s="9" t="n">
        <x:v>90211.55408</x:v>
      </x:c>
      <x:c r="N1421" s="10" t="n">
        <x:f>IF(F1421="多",1,-1)*(K1421/J1421-1)</x:f>
        <x:v>-0.0000188404688837851</x:v>
      </x:c>
      <x:c r="O1421" s="10" t="n">
        <x:f>IF(F1421="多",1,-1)*(M1421/L1421-1)</x:f>
        <x:v>-0.0004187529502001075</x:v>
      </x:c>
      <x:c r="P1421" s="10" t="n">
        <x:v>0.0009997906235248999</x:v>
      </x:c>
      <x:c r="Q1421" s="10" t="n">
        <x:v>0.00021336779399554515</x:v>
      </x:c>
      <x:c r="R1421" s="10" t="n">
        <x:f>O1421-P1421-Q1421</x:f>
        <x:v>-0.0016319113677205526</x:v>
      </x:c>
      <x:c r="S1421" s="9" t="n">
        <x:f>V1420</x:f>
        <x:v>9253.048323906783</x:v>
      </x:c>
      <x:c r="T1421" s="9" t="n">
        <x:f>S1421/(1+'回测计划'!$B$33)</x:f>
        <x:v>9248.424111850858</x:v>
      </x:c>
      <x:c r="U1421" s="9" t="n">
        <x:f>T1421*R1421</x:f>
        <x:v>-15.09260844163027</x:v>
      </x:c>
      <x:c r="V1421" s="9" t="n">
        <x:f>S1421+U1421</x:f>
        <x:v>9237.955715465154</x:v>
      </x:c>
      <x:c r="W1421" s="2" t="n">
        <x:f>IF(N1421&gt;0,1,0)</x:f>
        <x:v>0</x:v>
      </x:c>
      <x:c r="X1421" s="2" t="n">
        <x:f>IF(U1421&gt;0,1,0)</x:f>
        <x:v>0</x:v>
      </x:c>
      <x:c r="Y1421" s="9" t="n">
        <x:f>MAX(U1421,0)</x:f>
        <x:v>0</x:v>
      </x:c>
      <x:c r="Z1421" s="9" t="n">
        <x:f>-MIN(U1421,0)</x:f>
        <x:v>15.09260844163027</x:v>
      </x:c>
    </x:row>
    <x:row r="1422" ht="23" customHeight="1">
      <x:c r="A1422" s="2" t="str">
        <x:v>4H-OBV-全期</x:v>
      </x:c>
      <x:c r="B1422" s="2" t="str">
        <x:v>4H</x:v>
      </x:c>
      <x:c r="C1422" s="2" t="str">
        <x:v>OBV</x:v>
      </x:c>
      <x:c r="D1422" s="2" t="str">
        <x:v>全期</x:v>
      </x:c>
      <x:c r="E1422" s="2" t="n">
        <x:v>215</x:v>
      </x:c>
      <x:c r="F1422" s="2" t="str">
        <x:v>多</x:v>
      </x:c>
      <x:c r="G1422" s="11" t="n">
        <x:v>46006.333333333336</x:v>
      </x:c>
      <x:c r="H1422" s="11" t="n">
        <x:v>46006.50000000001</x:v>
      </x:c>
      <x:c r="I1422" s="11" t="n">
        <x:v>46008.166655092595</x:v>
      </x:c>
      <x:c r="J1422" s="9" t="n">
        <x:v>89240</x:v>
      </x:c>
      <x:c r="K1422" s="9" t="n">
        <x:v>87538.7</x:v>
      </x:c>
      <x:c r="L1422" s="9" t="n">
        <x:v>89257.848</x:v>
      </x:c>
      <x:c r="M1422" s="9" t="n">
        <x:v>87521.19226</x:v>
      </x:c>
      <x:c r="N1422" s="10" t="n">
        <x:f>IF(F1422="多",1,-1)*(K1422/J1422-1)</x:f>
        <x:v>-0.019064320932317358</x:v>
      </x:c>
      <x:c r="O1422" s="10" t="n">
        <x:f>IF(F1422="多",1,-1)*(M1422/L1422-1)</x:f>
        <x:v>-0.01945661674478194</x:v>
      </x:c>
      <x:c r="P1422" s="10" t="n">
        <x:v>0.0009902716916276092</x:v>
      </x:c>
      <x:c r="Q1422" s="10" t="n">
        <x:v>0.00014661384021728244</x:v>
      </x:c>
      <x:c r="R1422" s="10" t="n">
        <x:f>O1422-P1422-Q1422</x:f>
        <x:v>-0.020593502276626832</x:v>
      </x:c>
      <x:c r="S1422" s="9" t="n">
        <x:f>V1421</x:f>
        <x:v>9237.955715465154</x:v>
      </x:c>
      <x:c r="T1422" s="9" t="n">
        <x:f>S1422/(1+'回测计划'!$B$33)</x:f>
        <x:v>9233.339045942183</x:v>
      </x:c>
      <x:c r="U1422" s="9" t="n">
        <x:f>T1422*R1422</x:f>
        <x:v>-190.14678866347776</x:v>
      </x:c>
      <x:c r="V1422" s="9" t="n">
        <x:f>S1422+U1422</x:f>
        <x:v>9047.808926801676</x:v>
      </x:c>
      <x:c r="W1422" s="2" t="n">
        <x:f>IF(N1422&gt;0,1,0)</x:f>
        <x:v>0</x:v>
      </x:c>
      <x:c r="X1422" s="2" t="n">
        <x:f>IF(U1422&gt;0,1,0)</x:f>
        <x:v>0</x:v>
      </x:c>
      <x:c r="Y1422" s="9" t="n">
        <x:f>MAX(U1422,0)</x:f>
        <x:v>0</x:v>
      </x:c>
      <x:c r="Z1422" s="9" t="n">
        <x:f>-MIN(U1422,0)</x:f>
        <x:v>190.14678866347776</x:v>
      </x:c>
    </x:row>
    <x:row r="1423" ht="23" customHeight="1">
      <x:c r="A1423" s="2" t="str">
        <x:v>4H-OBV-全期</x:v>
      </x:c>
      <x:c r="B1423" s="2" t="str">
        <x:v>4H</x:v>
      </x:c>
      <x:c r="C1423" s="2" t="str">
        <x:v>OBV</x:v>
      </x:c>
      <x:c r="D1423" s="2" t="str">
        <x:v>全期</x:v>
      </x:c>
      <x:c r="E1423" s="2" t="n">
        <x:v>216</x:v>
      </x:c>
      <x:c r="F1423" s="2" t="str">
        <x:v>多</x:v>
      </x:c>
      <x:c r="G1423" s="11" t="n">
        <x:v>46010.166666666664</x:v>
      </x:c>
      <x:c r="H1423" s="11" t="n">
        <x:v>46010.333333333336</x:v>
      </x:c>
      <x:c r="I1423" s="11" t="n">
        <x:v>46011.99998842592</x:v>
      </x:c>
      <x:c r="J1423" s="9" t="n">
        <x:v>85469.8</x:v>
      </x:c>
      <x:c r="K1423" s="9" t="n">
        <x:v>88134.6</x:v>
      </x:c>
      <x:c r="L1423" s="9" t="n">
        <x:v>85486.89396</x:v>
      </x:c>
      <x:c r="M1423" s="9" t="n">
        <x:v>88116.97308000001</x:v>
      </x:c>
      <x:c r="N1423" s="10" t="n">
        <x:f>IF(F1423="多",1,-1)*(K1423/J1423-1)</x:f>
        <x:v>0.031178264135402145</x:v>
      </x:c>
      <x:c r="O1423" s="10" t="n">
        <x:f>IF(F1423="多",1,-1)*(M1423/L1423-1)</x:f>
        <x:v>0.030765875307513735</x:v>
      </x:c>
      <x:c r="P1423" s="10" t="n">
        <x:v>0.001015382937653757</x:v>
      </x:c>
      <x:c r="Q1423" s="10" t="n">
        <x:v>0.0003214983315474824</x:v>
      </x:c>
      <x:c r="R1423" s="10" t="n">
        <x:f>O1423-P1423-Q1423</x:f>
        <x:v>0.029428994038312496</x:v>
      </x:c>
      <x:c r="S1423" s="9" t="n">
        <x:f>V1422</x:f>
        <x:v>9047.808926801676</x:v>
      </x:c>
      <x:c r="T1423" s="9" t="n">
        <x:f>S1423/(1+'回测计划'!$B$33)</x:f>
        <x:v>9043.287283160096</x:v>
      </x:c>
      <x:c r="U1423" s="9" t="n">
        <x:f>T1423*R1423</x:f>
        <x:v>266.13484754286566</x:v>
      </x:c>
      <x:c r="V1423" s="9" t="n">
        <x:f>S1423+U1423</x:f>
        <x:v>9313.943774344541</x:v>
      </x:c>
      <x:c r="W1423" s="2" t="n">
        <x:f>IF(N1423&gt;0,1,0)</x:f>
        <x:v>1</x:v>
      </x:c>
      <x:c r="X1423" s="2" t="n">
        <x:f>IF(U1423&gt;0,1,0)</x:f>
        <x:v>1</x:v>
      </x:c>
      <x:c r="Y1423" s="9" t="n">
        <x:f>MAX(U1423,0)</x:f>
        <x:v>266.13484754286566</x:v>
      </x:c>
      <x:c r="Z1423" s="9" t="n">
        <x:f>-MIN(U1423,0)</x:f>
        <x:v>0</x:v>
      </x:c>
    </x:row>
    <x:row r="1424" ht="23" customHeight="1">
      <x:c r="A1424" s="2" t="str">
        <x:v>4H-OBV-全期</x:v>
      </x:c>
      <x:c r="B1424" s="2" t="str">
        <x:v>4H</x:v>
      </x:c>
      <x:c r="C1424" s="2" t="str">
        <x:v>OBV</x:v>
      </x:c>
      <x:c r="D1424" s="2" t="str">
        <x:v>全期</x:v>
      </x:c>
      <x:c r="E1424" s="2" t="n">
        <x:v>217</x:v>
      </x:c>
      <x:c r="F1424" s="2" t="str">
        <x:v>多</x:v>
      </x:c>
      <x:c r="G1424" s="11" t="n">
        <x:v>46014.166666666664</x:v>
      </x:c>
      <x:c r="H1424" s="11" t="n">
        <x:v>46014.333333333336</x:v>
      </x:c>
      <x:c r="I1424" s="11" t="n">
        <x:v>46015.99998842592</x:v>
      </x:c>
      <x:c r="J1424" s="9" t="n">
        <x:v>88581.5</x:v>
      </x:c>
      <x:c r="K1424" s="9" t="n">
        <x:v>87012</x:v>
      </x:c>
      <x:c r="L1424" s="9" t="n">
        <x:v>88599.2163</x:v>
      </x:c>
      <x:c r="M1424" s="9" t="n">
        <x:v>86994.59760000001</x:v>
      </x:c>
      <x:c r="N1424" s="10" t="n">
        <x:f>IF(F1424="多",1,-1)*(K1424/J1424-1)</x:f>
        <x:v>-0.01771814656559212</x:v>
      </x:c>
      <x:c r="O1424" s="10" t="n">
        <x:f>IF(F1424="多",1,-1)*(M1424/L1424-1)</x:f>
        <x:v>-0.018110980740130955</x:v>
      </x:c>
      <x:c r="P1424" s="10" t="n">
        <x:v>0.0009909445096299345</x:v>
      </x:c>
      <x:c r="Q1424" s="10" t="n">
        <x:v>0.00025100212109959797</x:v>
      </x:c>
      <x:c r="R1424" s="10" t="n">
        <x:f>O1424-P1424-Q1424</x:f>
        <x:v>-0.01935292737086049</x:v>
      </x:c>
      <x:c r="S1424" s="9" t="n">
        <x:f>V1423</x:f>
        <x:v>9313.943774344541</x:v>
      </x:c>
      <x:c r="T1424" s="9" t="n">
        <x:f>S1424/(1+'回测计划'!$B$33)</x:f>
        <x:v>9309.289129779652</x:v>
      </x:c>
      <x:c r="U1424" s="9" t="n">
        <x:f>T1424*R1424</x:f>
        <x:v>-180.16199640296668</x:v>
      </x:c>
      <x:c r="V1424" s="9" t="n">
        <x:f>S1424+U1424</x:f>
        <x:v>9133.781777941575</x:v>
      </x:c>
      <x:c r="W1424" s="2" t="n">
        <x:f>IF(N1424&gt;0,1,0)</x:f>
        <x:v>0</x:v>
      </x:c>
      <x:c r="X1424" s="2" t="n">
        <x:f>IF(U1424&gt;0,1,0)</x:f>
        <x:v>0</x:v>
      </x:c>
      <x:c r="Y1424" s="9" t="n">
        <x:f>MAX(U1424,0)</x:f>
        <x:v>0</x:v>
      </x:c>
      <x:c r="Z1424" s="9" t="n">
        <x:f>-MIN(U1424,0)</x:f>
        <x:v>180.16199640296668</x:v>
      </x:c>
    </x:row>
    <x:row r="1425" ht="23" customHeight="1">
      <x:c r="A1425" s="2" t="str">
        <x:v>4H-OBV-全期</x:v>
      </x:c>
      <x:c r="B1425" s="2" t="str">
        <x:v>4H</x:v>
      </x:c>
      <x:c r="C1425" s="2" t="str">
        <x:v>OBV</x:v>
      </x:c>
      <x:c r="D1425" s="2" t="str">
        <x:v>全期</x:v>
      </x:c>
      <x:c r="E1425" s="2" t="n">
        <x:v>218</x:v>
      </x:c>
      <x:c r="F1425" s="2" t="str">
        <x:v>空</x:v>
      </x:c>
      <x:c r="G1425" s="11" t="n">
        <x:v>46020.50000000001</x:v>
      </x:c>
      <x:c r="H1425" s="11" t="n">
        <x:v>46020.666666666664</x:v>
      </x:c>
      <x:c r="I1425" s="11" t="n">
        <x:v>46022.333321759266</x:v>
      </x:c>
      <x:c r="J1425" s="9" t="n">
        <x:v>89583</x:v>
      </x:c>
      <x:c r="K1425" s="9" t="n">
        <x:v>88455.3</x:v>
      </x:c>
      <x:c r="L1425" s="9" t="n">
        <x:v>89565.0834</x:v>
      </x:c>
      <x:c r="M1425" s="9" t="n">
        <x:v>88472.99106</x:v>
      </x:c>
      <x:c r="N1425" s="10" t="n">
        <x:f>IF(F1425="多",1,-1)*(K1425/J1425-1)</x:f>
        <x:v>0.01258832591004988</x:v>
      </x:c>
      <x:c r="O1425" s="10" t="n">
        <x:f>IF(F1425="多",1,-1)*(M1425/L1425-1)</x:f>
        <x:v>0.01219328223167826</x:v>
      </x:c>
      <x:c r="P1425" s="10" t="n">
        <x:v>0.0009939033588841609</x:v>
      </x:c>
      <x:c r="Q1425" s="10" t="n">
        <x:v>-0.0003725512794739578</x:v>
      </x:c>
      <x:c r="R1425" s="10" t="n">
        <x:f>O1425-P1425-Q1425</x:f>
        <x:v>0.011571930152268057</x:v>
      </x:c>
      <x:c r="S1425" s="9" t="n">
        <x:f>V1424</x:f>
        <x:v>9133.781777941575</x:v>
      </x:c>
      <x:c r="T1425" s="9" t="n">
        <x:f>S1425/(1+'回测计划'!$B$33)</x:f>
        <x:v>9129.217169356896</x:v>
      </x:c>
      <x:c r="U1425" s="9" t="n">
        <x:f>T1425*R1425</x:f>
        <x:v>105.6426634286843</x:v>
      </x:c>
      <x:c r="V1425" s="9" t="n">
        <x:f>S1425+U1425</x:f>
        <x:v>9239.424441370258</x:v>
      </x:c>
      <x:c r="W1425" s="2" t="n">
        <x:f>IF(N1425&gt;0,1,0)</x:f>
        <x:v>1</x:v>
      </x:c>
      <x:c r="X1425" s="2" t="n">
        <x:f>IF(U1425&gt;0,1,0)</x:f>
        <x:v>1</x:v>
      </x:c>
      <x:c r="Y1425" s="9" t="n">
        <x:f>MAX(U1425,0)</x:f>
        <x:v>105.6426634286843</x:v>
      </x:c>
      <x:c r="Z1425" s="9" t="n">
        <x:f>-MIN(U1425,0)</x:f>
        <x:v>0</x:v>
      </x:c>
    </x:row>
    <x:row r="1426" ht="23" customHeight="1">
      <x:c r="A1426" s="2" t="str">
        <x:v>4H-OBV-全期</x:v>
      </x:c>
      <x:c r="B1426" s="2" t="str">
        <x:v>4H</x:v>
      </x:c>
      <x:c r="C1426" s="2" t="str">
        <x:v>OBV</x:v>
      </x:c>
      <x:c r="D1426" s="2" t="str">
        <x:v>全期</x:v>
      </x:c>
      <x:c r="E1426" s="2" t="n">
        <x:v>219</x:v>
      </x:c>
      <x:c r="F1426" s="2" t="str">
        <x:v>空</x:v>
      </x:c>
      <x:c r="G1426" s="11" t="n">
        <x:v>46025.50000000001</x:v>
      </x:c>
      <x:c r="H1426" s="11" t="n">
        <x:v>46025.666666666664</x:v>
      </x:c>
      <x:c r="I1426" s="11" t="n">
        <x:v>46027.333321759266</x:v>
      </x:c>
      <x:c r="J1426" s="9" t="n">
        <x:v>89535.9</x:v>
      </x:c>
      <x:c r="K1426" s="9" t="n">
        <x:v>91497.1</x:v>
      </x:c>
      <x:c r="L1426" s="9" t="n">
        <x:v>89517.99282</x:v>
      </x:c>
      <x:c r="M1426" s="9" t="n">
        <x:v>91515.39942</x:v>
      </x:c>
      <x:c r="N1426" s="10" t="n">
        <x:f>IF(F1426="多",1,-1)*(K1426/J1426-1)</x:f>
        <x:v>-0.021904063062972545</x:v>
      </x:c>
      <x:c r="O1426" s="10" t="n">
        <x:f>IF(F1426="多",1,-1)*(M1426/L1426-1)</x:f>
        <x:v>-0.022312906456876558</x:v>
      </x:c>
      <x:c r="P1426" s="10" t="n">
        <x:v>0.0010111564532284383</x:v>
      </x:c>
      <x:c r="Q1426" s="10" t="n">
        <x:v>-0.0002703689739407358</x:v>
      </x:c>
      <x:c r="R1426" s="10" t="n">
        <x:f>O1426-P1426-Q1426</x:f>
        <x:v>-0.02305369393616426</x:v>
      </x:c>
      <x:c r="S1426" s="9" t="n">
        <x:f>V1425</x:f>
        <x:v>9239.424441370258</x:v>
      </x:c>
      <x:c r="T1426" s="9" t="n">
        <x:f>S1426/(1+'回测计划'!$B$33)</x:f>
        <x:v>9234.807037851333</x:v>
      </x:c>
      <x:c r="U1426" s="9" t="n">
        <x:f>T1426*R1426</x:f>
        <x:v>-212.89641501016033</x:v>
      </x:c>
      <x:c r="V1426" s="9" t="n">
        <x:f>S1426+U1426</x:f>
        <x:v>9026.528026360098</x:v>
      </x:c>
      <x:c r="W1426" s="2" t="n">
        <x:f>IF(N1426&gt;0,1,0)</x:f>
        <x:v>0</x:v>
      </x:c>
      <x:c r="X1426" s="2" t="n">
        <x:f>IF(U1426&gt;0,1,0)</x:f>
        <x:v>0</x:v>
      </x:c>
      <x:c r="Y1426" s="9" t="n">
        <x:f>MAX(U1426,0)</x:f>
        <x:v>0</x:v>
      </x:c>
      <x:c r="Z1426" s="9" t="n">
        <x:f>-MIN(U1426,0)</x:f>
        <x:v>212.89641501016033</x:v>
      </x:c>
    </x:row>
    <x:row r="1427" ht="23" customHeight="1">
      <x:c r="A1427" s="2" t="str">
        <x:v>4H-OBV-全期</x:v>
      </x:c>
      <x:c r="B1427" s="2" t="str">
        <x:v>4H</x:v>
      </x:c>
      <x:c r="C1427" s="2" t="str">
        <x:v>OBV</x:v>
      </x:c>
      <x:c r="D1427" s="2" t="str">
        <x:v>全期</x:v>
      </x:c>
      <x:c r="E1427" s="2" t="n">
        <x:v>220</x:v>
      </x:c>
      <x:c r="F1427" s="2" t="str">
        <x:v>多</x:v>
      </x:c>
      <x:c r="G1427" s="11" t="n">
        <x:v>46043.333333333336</x:v>
      </x:c>
      <x:c r="H1427" s="11" t="n">
        <x:v>46043.50000000001</x:v>
      </x:c>
      <x:c r="I1427" s="11" t="n">
        <x:v>46045.166655092595</x:v>
      </x:c>
      <x:c r="J1427" s="9" t="n">
        <x:v>89395.9</x:v>
      </x:c>
      <x:c r="K1427" s="9" t="n">
        <x:v>89732.9</x:v>
      </x:c>
      <x:c r="L1427" s="9" t="n">
        <x:v>89413.77918</x:v>
      </x:c>
      <x:c r="M1427" s="9" t="n">
        <x:v>89714.95341999999</x:v>
      </x:c>
      <x:c r="N1427" s="10" t="n">
        <x:f>IF(F1427="多",1,-1)*(K1427/J1427-1)</x:f>
        <x:v>0.00376974782959838</x:v>
      </x:c>
      <x:c r="O1427" s="10" t="n">
        <x:f>IF(F1427="多",1,-1)*(M1427/L1427-1)</x:f>
        <x:v>0.0033683202159893177</x:v>
      </x:c>
      <x:c r="P1427" s="10" t="n">
        <x:v>0.0010016841601079947</x:v>
      </x:c>
      <x:c r="Q1427" s="10" t="n">
        <x:v>0.00029330454053040904</x:v>
      </x:c>
      <x:c r="R1427" s="10" t="n">
        <x:f>O1427-P1427-Q1427</x:f>
        <x:v>0.002073331515350914</x:v>
      </x:c>
      <x:c r="S1427" s="9" t="n">
        <x:f>V1426</x:f>
        <x:v>9026.528026360098</x:v>
      </x:c>
      <x:c r="T1427" s="9" t="n">
        <x:f>S1427/(1+'回测计划'!$B$33)</x:f>
        <x:v>9022.017017851173</x:v>
      </x:c>
      <x:c r="U1427" s="9" t="n">
        <x:f>T1427*R1427</x:f>
        <x:v>18.70563221514311</x:v>
      </x:c>
      <x:c r="V1427" s="9" t="n">
        <x:f>S1427+U1427</x:f>
        <x:v>9045.233658575242</x:v>
      </x:c>
      <x:c r="W1427" s="2" t="n">
        <x:f>IF(N1427&gt;0,1,0)</x:f>
        <x:v>1</x:v>
      </x:c>
      <x:c r="X1427" s="2" t="n">
        <x:f>IF(U1427&gt;0,1,0)</x:f>
        <x:v>1</x:v>
      </x:c>
      <x:c r="Y1427" s="9" t="n">
        <x:f>MAX(U1427,0)</x:f>
        <x:v>18.70563221514311</x:v>
      </x:c>
      <x:c r="Z1427" s="9" t="n">
        <x:f>-MIN(U1427,0)</x:f>
        <x:v>0</x:v>
      </x:c>
    </x:row>
    <x:row r="1428" ht="23" customHeight="1">
      <x:c r="A1428" s="2" t="str">
        <x:v>4H-OBV-全期</x:v>
      </x:c>
      <x:c r="B1428" s="2" t="str">
        <x:v>4H</x:v>
      </x:c>
      <x:c r="C1428" s="2" t="str">
        <x:v>OBV</x:v>
      </x:c>
      <x:c r="D1428" s="2" t="str">
        <x:v>全期</x:v>
      </x:c>
      <x:c r="E1428" s="2" t="n">
        <x:v>221</x:v>
      </x:c>
      <x:c r="F1428" s="2" t="str">
        <x:v>多</x:v>
      </x:c>
      <x:c r="G1428" s="11" t="n">
        <x:v>46048.166666666664</x:v>
      </x:c>
      <x:c r="H1428" s="11" t="n">
        <x:v>46048.333333333336</x:v>
      </x:c>
      <x:c r="I1428" s="11" t="n">
        <x:v>46049.99998842592</x:v>
      </x:c>
      <x:c r="J1428" s="9" t="n">
        <x:v>86628.9</x:v>
      </x:c>
      <x:c r="K1428" s="9" t="n">
        <x:v>88000.1</x:v>
      </x:c>
      <x:c r="L1428" s="9" t="n">
        <x:v>86646.22578</x:v>
      </x:c>
      <x:c r="M1428" s="9" t="n">
        <x:v>87982.49998000001</x:v>
      </x:c>
      <x:c r="N1428" s="10" t="n">
        <x:f>IF(F1428="多",1,-1)*(K1428/J1428-1)</x:f>
        <x:v>0.01582843600692163</x:v>
      </x:c>
      <x:c r="O1428" s="10" t="n">
        <x:f>IF(F1428="多",1,-1)*(M1428/L1428-1)</x:f>
        <x:v>0.015422185882543848</x:v>
      </x:c>
      <x:c r="P1428" s="10" t="n">
        <x:v>0.001007711092941272</x:v>
      </x:c>
      <x:c r="Q1428" s="10" t="n">
        <x:v>0.00019049688546494604</x:v>
      </x:c>
      <x:c r="R1428" s="10" t="n">
        <x:f>O1428-P1428-Q1428</x:f>
        <x:v>0.01422397790413763</x:v>
      </x:c>
      <x:c r="S1428" s="9" t="n">
        <x:f>V1427</x:f>
        <x:v>9045.233658575242</x:v>
      </x:c>
      <x:c r="T1428" s="9" t="n">
        <x:f>S1428/(1+'回测计划'!$B$33)</x:f>
        <x:v>9040.713301924281</x:v>
      </x:c>
      <x:c r="U1428" s="9" t="n">
        <x:f>T1428*R1428</x:f>
        <x:v>128.59490624421412</x:v>
      </x:c>
      <x:c r="V1428" s="9" t="n">
        <x:f>S1428+U1428</x:f>
        <x:v>9173.828564819456</x:v>
      </x:c>
      <x:c r="W1428" s="2" t="n">
        <x:f>IF(N1428&gt;0,1,0)</x:f>
        <x:v>1</x:v>
      </x:c>
      <x:c r="X1428" s="2" t="n">
        <x:f>IF(U1428&gt;0,1,0)</x:f>
        <x:v>1</x:v>
      </x:c>
      <x:c r="Y1428" s="9" t="n">
        <x:f>MAX(U1428,0)</x:f>
        <x:v>128.59490624421412</x:v>
      </x:c>
      <x:c r="Z1428" s="9" t="n">
        <x:f>-MIN(U1428,0)</x:f>
        <x:v>0</x:v>
      </x:c>
    </x:row>
    <x:row r="1429" ht="23" customHeight="1">
      <x:c r="A1429" s="2" t="str">
        <x:v>4H-OBV-全期</x:v>
      </x:c>
      <x:c r="B1429" s="2" t="str">
        <x:v>4H</x:v>
      </x:c>
      <x:c r="C1429" s="2" t="str">
        <x:v>OBV</x:v>
      </x:c>
      <x:c r="D1429" s="2" t="str">
        <x:v>全期</x:v>
      </x:c>
      <x:c r="E1429" s="2" t="n">
        <x:v>222</x:v>
      </x:c>
      <x:c r="F1429" s="2" t="str">
        <x:v>多</x:v>
      </x:c>
      <x:c r="G1429" s="11" t="n">
        <x:v>46057.166666666664</x:v>
      </x:c>
      <x:c r="H1429" s="11" t="n">
        <x:v>46057.333333333336</x:v>
      </x:c>
      <x:c r="I1429" s="11" t="n">
        <x:v>46058.99998842592</x:v>
      </x:c>
      <x:c r="J1429" s="9" t="n">
        <x:v>75732.4</x:v>
      </x:c>
      <x:c r="K1429" s="9" t="n">
        <x:v>67451.9</x:v>
      </x:c>
      <x:c r="L1429" s="9" t="n">
        <x:v>75747.54647999999</x:v>
      </x:c>
      <x:c r="M1429" s="9" t="n">
        <x:v>67438.40961999999</x:v>
      </x:c>
      <x:c r="N1429" s="10" t="n">
        <x:f>IF(F1429="多",1,-1)*(K1429/J1429-1)</x:f>
        <x:v>-0.10933893551505036</x:v>
      </x:c>
      <x:c r="O1429" s="10" t="n">
        <x:f>IF(F1429="多",1,-1)*(M1429/L1429-1)</x:f>
        <x:v>-0.10969512870220688</x:v>
      </x:c>
      <x:c r="P1429" s="10" t="n">
        <x:v>0.0009451524356488965</x:v>
      </x:c>
      <x:c r="Q1429" s="10" t="n">
        <x:v>0.000173590286563527</x:v>
      </x:c>
      <x:c r="R1429" s="10" t="n">
        <x:f>O1429-P1429-Q1429</x:f>
        <x:v>-0.1108138714244193</x:v>
      </x:c>
      <x:c r="S1429" s="9" t="n">
        <x:f>V1428</x:f>
        <x:v>9173.828564819456</x:v>
      </x:c>
      <x:c r="T1429" s="9" t="n">
        <x:f>S1429/(1+'回测计划'!$B$33)</x:f>
        <x:v>9169.243942848032</x:v>
      </x:c>
      <x:c r="U1429" s="9" t="n">
        <x:f>T1429*R1429</x:f>
        <x:v>-1016.0794193418973</x:v>
      </x:c>
      <x:c r="V1429" s="9" t="n">
        <x:f>S1429+U1429</x:f>
        <x:v>8157.749145477559</x:v>
      </x:c>
      <x:c r="W1429" s="2" t="n">
        <x:f>IF(N1429&gt;0,1,0)</x:f>
        <x:v>0</x:v>
      </x:c>
      <x:c r="X1429" s="2" t="n">
        <x:f>IF(U1429&gt;0,1,0)</x:f>
        <x:v>0</x:v>
      </x:c>
      <x:c r="Y1429" s="9" t="n">
        <x:f>MAX(U1429,0)</x:f>
        <x:v>0</x:v>
      </x:c>
      <x:c r="Z1429" s="9" t="n">
        <x:f>-MIN(U1429,0)</x:f>
        <x:v>1016.0794193418973</x:v>
      </x:c>
    </x:row>
    <x:row r="1430" ht="23" customHeight="1">
      <x:c r="A1430" s="2" t="str">
        <x:v>4H-OBV-全期</x:v>
      </x:c>
      <x:c r="B1430" s="2" t="str">
        <x:v>4H</x:v>
      </x:c>
      <x:c r="C1430" s="2" t="str">
        <x:v>OBV</x:v>
      </x:c>
      <x:c r="D1430" s="2" t="str">
        <x:v>全期</x:v>
      </x:c>
      <x:c r="E1430" s="2" t="n">
        <x:v>223</x:v>
      </x:c>
      <x:c r="F1430" s="2" t="str">
        <x:v>多</x:v>
      </x:c>
      <x:c r="G1430" s="11" t="n">
        <x:v>46064.666666666664</x:v>
      </x:c>
      <x:c r="H1430" s="11" t="n">
        <x:v>46064.833333333336</x:v>
      </x:c>
      <x:c r="I1430" s="11" t="n">
        <x:v>46066.49998842592</x:v>
      </x:c>
      <x:c r="J1430" s="9" t="n">
        <x:v>67022.9</x:v>
      </x:c>
      <x:c r="K1430" s="9" t="n">
        <x:v>66519.6</x:v>
      </x:c>
      <x:c r="L1430" s="9" t="n">
        <x:v>67036.30458</x:v>
      </x:c>
      <x:c r="M1430" s="9" t="n">
        <x:v>66506.29608</x:v>
      </x:c>
      <x:c r="N1430" s="10" t="n">
        <x:f>IF(F1430="多",1,-1)*(K1430/J1430-1)</x:f>
        <x:v>-0.007509373661837793</x:v>
      </x:c>
      <x:c r="O1430" s="10" t="n">
        <x:f>IF(F1430="多",1,-1)*(M1430/L1430-1)</x:f>
        <x:v>-0.007906290528999715</x:v>
      </x:c>
      <x:c r="P1430" s="10" t="n">
        <x:v>0.0009960468547355003</x:v>
      </x:c>
      <x:c r="Q1430" s="10" t="n">
        <x:v>0.000050015929486178646</x:v>
      </x:c>
      <x:c r="R1430" s="10" t="n">
        <x:f>O1430-P1430-Q1430</x:f>
        <x:v>-0.008952353313221395</x:v>
      </x:c>
      <x:c r="S1430" s="9" t="n">
        <x:f>V1429</x:f>
        <x:v>8157.749145477559</x:v>
      </x:c>
      <x:c r="T1430" s="9" t="n">
        <x:f>S1430/(1+'回测计划'!$B$33)</x:f>
        <x:v>8153.672309322898</x:v>
      </x:c>
      <x:c r="U1430" s="9" t="n">
        <x:f>T1430*R1430</x:f>
        <x:v>-72.99455531328839</x:v>
      </x:c>
      <x:c r="V1430" s="9" t="n">
        <x:f>S1430+U1430</x:f>
        <x:v>8084.754590164271</x:v>
      </x:c>
      <x:c r="W1430" s="2" t="n">
        <x:f>IF(N1430&gt;0,1,0)</x:f>
        <x:v>0</x:v>
      </x:c>
      <x:c r="X1430" s="2" t="n">
        <x:f>IF(U1430&gt;0,1,0)</x:f>
        <x:v>0</x:v>
      </x:c>
      <x:c r="Y1430" s="9" t="n">
        <x:f>MAX(U1430,0)</x:f>
        <x:v>0</x:v>
      </x:c>
      <x:c r="Z1430" s="9" t="n">
        <x:f>-MIN(U1430,0)</x:f>
        <x:v>72.99455531328839</x:v>
      </x:c>
    </x:row>
    <x:row r="1431" ht="23" customHeight="1">
      <x:c r="A1431" s="2" t="str">
        <x:v>4H-OBV-全期</x:v>
      </x:c>
      <x:c r="B1431" s="2" t="str">
        <x:v>4H</x:v>
      </x:c>
      <x:c r="C1431" s="2" t="str">
        <x:v>OBV</x:v>
      </x:c>
      <x:c r="D1431" s="2" t="str">
        <x:v>全期</x:v>
      </x:c>
      <x:c r="E1431" s="2" t="n">
        <x:v>224</x:v>
      </x:c>
      <x:c r="F1431" s="2" t="str">
        <x:v>空</x:v>
      </x:c>
      <x:c r="G1431" s="11" t="n">
        <x:v>46097.50000000001</x:v>
      </x:c>
      <x:c r="H1431" s="11" t="n">
        <x:v>46097.666666666664</x:v>
      </x:c>
      <x:c r="I1431" s="11" t="n">
        <x:v>46099.333321759266</x:v>
      </x:c>
      <x:c r="J1431" s="9" t="n">
        <x:v>73427.8</x:v>
      </x:c>
      <x:c r="K1431" s="9" t="n">
        <x:v>73872.4</x:v>
      </x:c>
      <x:c r="L1431" s="9" t="n">
        <x:v>73413.11444</x:v>
      </x:c>
      <x:c r="M1431" s="9" t="n">
        <x:v>73887.17447999999</x:v>
      </x:c>
      <x:c r="N1431" s="10" t="n">
        <x:f>IF(F1431="多",1,-1)*(K1431/J1431-1)</x:f>
        <x:v>-0.006054927425307444</x:v>
      </x:c>
      <x:c r="O1431" s="10" t="n">
        <x:f>IF(F1431="多",1,-1)*(M1431/L1431-1)</x:f>
        <x:v>-0.0064574298967716715</x:v>
      </x:c>
      <x:c r="P1431" s="10" t="n">
        <x:v>0.0010032287149483858</x:v>
      </x:c>
      <x:c r="Q1431" s="10" t="n">
        <x:v>-0.00005596099430504889</x:v>
      </x:c>
      <x:c r="R1431" s="10" t="n">
        <x:f>O1431-P1431-Q1431</x:f>
        <x:v>-0.007404697617415008</x:v>
      </x:c>
      <x:c r="S1431" s="9" t="n">
        <x:f>V1430</x:f>
        <x:v>8084.754590164271</x:v>
      </x:c>
      <x:c r="T1431" s="9" t="n">
        <x:f>S1431/(1+'回测计划'!$B$33)</x:f>
        <x:v>8080.714233047747</x:v>
      </x:c>
      <x:c r="U1431" s="9" t="n">
        <x:f>T1431*R1431</x:f>
        <x:v>-59.8352454284602</x:v>
      </x:c>
      <x:c r="V1431" s="9" t="n">
        <x:f>S1431+U1431</x:f>
        <x:v>8024.91934473581</x:v>
      </x:c>
      <x:c r="W1431" s="2" t="n">
        <x:f>IF(N1431&gt;0,1,0)</x:f>
        <x:v>0</x:v>
      </x:c>
      <x:c r="X1431" s="2" t="n">
        <x:f>IF(U1431&gt;0,1,0)</x:f>
        <x:v>0</x:v>
      </x:c>
      <x:c r="Y1431" s="9" t="n">
        <x:f>MAX(U1431,0)</x:f>
        <x:v>0</x:v>
      </x:c>
      <x:c r="Z1431" s="9" t="n">
        <x:f>-MIN(U1431,0)</x:f>
        <x:v>59.8352454284602</x:v>
      </x:c>
    </x:row>
    <x:row r="1432" ht="23" customHeight="1">
      <x:c r="A1432" s="2" t="str">
        <x:v>4H-OBV-全期</x:v>
      </x:c>
      <x:c r="B1432" s="2" t="str">
        <x:v>4H</x:v>
      </x:c>
      <x:c r="C1432" s="2" t="str">
        <x:v>OBV</x:v>
      </x:c>
      <x:c r="D1432" s="2" t="str">
        <x:v>全期</x:v>
      </x:c>
      <x:c r="E1432" s="2" t="n">
        <x:v>225</x:v>
      </x:c>
      <x:c r="F1432" s="2" t="str">
        <x:v>多</x:v>
      </x:c>
      <x:c r="G1432" s="11" t="n">
        <x:v>46103.333333333336</x:v>
      </x:c>
      <x:c r="H1432" s="11" t="n">
        <x:v>46103.50000000001</x:v>
      </x:c>
      <x:c r="I1432" s="11" t="n">
        <x:v>46105.166655092595</x:v>
      </x:c>
      <x:c r="J1432" s="9" t="n">
        <x:v>69307.1</x:v>
      </x:c>
      <x:c r="K1432" s="9" t="n">
        <x:v>70647.1</x:v>
      </x:c>
      <x:c r="L1432" s="9" t="n">
        <x:v>69320.96142</x:v>
      </x:c>
      <x:c r="M1432" s="9" t="n">
        <x:v>70632.97058000001</x:v>
      </x:c>
      <x:c r="N1432" s="10" t="n">
        <x:f>IF(F1432="多",1,-1)*(K1432/J1432-1)</x:f>
        <x:v>0.01933423848350313</x:v>
      </x:c>
      <x:c r="O1432" s="10" t="n">
        <x:f>IF(F1432="多",1,-1)*(M1432/L1432-1)</x:f>
        <x:v>0.018926586318542826</x:v>
      </x:c>
      <x:c r="P1432" s="10" t="n">
        <x:v>0.0010094632931592713</x:v>
      </x:c>
      <x:c r="Q1432" s="10" t="n">
        <x:v>-0.0001587774730893285</x:v>
      </x:c>
      <x:c r="R1432" s="10" t="n">
        <x:f>O1432-P1432-Q1432</x:f>
        <x:v>0.018075900498472883</x:v>
      </x:c>
      <x:c r="S1432" s="9" t="n">
        <x:f>V1431</x:f>
        <x:v>8024.91934473581</x:v>
      </x:c>
      <x:c r="T1432" s="9" t="n">
        <x:f>S1432/(1+'回测计划'!$B$33)</x:f>
        <x:v>8020.908890290665</x:v>
      </x:c>
      <x:c r="U1432" s="9" t="n">
        <x:f>T1432*R1432</x:f>
        <x:v>144.9851510082106</x:v>
      </x:c>
      <x:c r="V1432" s="9" t="n">
        <x:f>S1432+U1432</x:f>
        <x:v>8169.904495744021</x:v>
      </x:c>
      <x:c r="W1432" s="2" t="n">
        <x:f>IF(N1432&gt;0,1,0)</x:f>
        <x:v>1</x:v>
      </x:c>
      <x:c r="X1432" s="2" t="n">
        <x:f>IF(U1432&gt;0,1,0)</x:f>
        <x:v>1</x:v>
      </x:c>
      <x:c r="Y1432" s="9" t="n">
        <x:f>MAX(U1432,0)</x:f>
        <x:v>144.9851510082106</x:v>
      </x:c>
      <x:c r="Z1432" s="9" t="n">
        <x:f>-MIN(U1432,0)</x:f>
        <x:v>0</x:v>
      </x:c>
    </x:row>
    <x:row r="1433" ht="23" customHeight="1">
      <x:c r="A1433" s="2" t="str">
        <x:v>4H-OBV-全期</x:v>
      </x:c>
      <x:c r="B1433" s="2" t="str">
        <x:v>4H</x:v>
      </x:c>
      <x:c r="C1433" s="2" t="str">
        <x:v>OBV</x:v>
      </x:c>
      <x:c r="D1433" s="2" t="str">
        <x:v>全期</x:v>
      </x:c>
      <x:c r="E1433" s="2" t="n">
        <x:v>226</x:v>
      </x:c>
      <x:c r="F1433" s="2" t="str">
        <x:v>空</x:v>
      </x:c>
      <x:c r="G1433" s="11" t="n">
        <x:v>46106.833333333336</x:v>
      </x:c>
      <x:c r="H1433" s="11" t="n">
        <x:v>46107.00000000001</x:v>
      </x:c>
      <x:c r="I1433" s="11" t="n">
        <x:v>46108.666655092595</x:v>
      </x:c>
      <x:c r="J1433" s="9" t="n">
        <x:v>70792.4</x:v>
      </x:c>
      <x:c r="K1433" s="9" t="n">
        <x:v>68501.7</x:v>
      </x:c>
      <x:c r="L1433" s="9" t="n">
        <x:v>70778.24152</x:v>
      </x:c>
      <x:c r="M1433" s="9" t="n">
        <x:v>68515.40034</x:v>
      </x:c>
      <x:c r="N1433" s="10" t="n">
        <x:f>IF(F1433="多",1,-1)*(K1433/J1433-1)</x:f>
        <x:v>0.03235799323091171</x:v>
      </x:c>
      <x:c r="O1433" s="10" t="n">
        <x:f>IF(F1433="多",1,-1)*(M1433/L1433-1)</x:f>
        <x:v>0.03197085900135832</x:v>
      </x:c>
      <x:c r="P1433" s="10" t="n">
        <x:v>0.0009840145704993208</x:v>
      </x:c>
      <x:c r="Q1433" s="10" t="n">
        <x:v>-0.00009344313956962236</x:v>
      </x:c>
      <x:c r="R1433" s="10" t="n">
        <x:f>O1433-P1433-Q1433</x:f>
        <x:v>0.031080287570428623</x:v>
      </x:c>
      <x:c r="S1433" s="9" t="n">
        <x:f>V1432</x:f>
        <x:v>8169.904495744021</x:v>
      </x:c>
      <x:c r="T1433" s="9" t="n">
        <x:f>S1433/(1+'回测计划'!$B$33)</x:f>
        <x:v>8165.821584951545</x:v>
      </x:c>
      <x:c r="U1433" s="9" t="n">
        <x:f>T1433*R1433</x:f>
        <x:v>253.7960831091073</x:v>
      </x:c>
      <x:c r="V1433" s="9" t="n">
        <x:f>S1433+U1433</x:f>
        <x:v>8423.700578853128</x:v>
      </x:c>
      <x:c r="W1433" s="2" t="n">
        <x:f>IF(N1433&gt;0,1,0)</x:f>
        <x:v>1</x:v>
      </x:c>
      <x:c r="X1433" s="2" t="n">
        <x:f>IF(U1433&gt;0,1,0)</x:f>
        <x:v>1</x:v>
      </x:c>
      <x:c r="Y1433" s="9" t="n">
        <x:f>MAX(U1433,0)</x:f>
        <x:v>253.7960831091073</x:v>
      </x:c>
      <x:c r="Z1433" s="9" t="n">
        <x:f>-MIN(U1433,0)</x:f>
        <x:v>0</x:v>
      </x:c>
    </x:row>
    <x:row r="1434" ht="23" customHeight="1">
      <x:c r="A1434" s="2" t="str">
        <x:v>4H-OBV-全期</x:v>
      </x:c>
      <x:c r="B1434" s="2" t="str">
        <x:v>4H</x:v>
      </x:c>
      <x:c r="C1434" s="2" t="str">
        <x:v>OBV</x:v>
      </x:c>
      <x:c r="D1434" s="2" t="str">
        <x:v>全期</x:v>
      </x:c>
      <x:c r="E1434" s="2" t="n">
        <x:v>227</x:v>
      </x:c>
      <x:c r="F1434" s="2" t="str">
        <x:v>多</x:v>
      </x:c>
      <x:c r="G1434" s="11" t="n">
        <x:v>46117.666666666664</x:v>
      </x:c>
      <x:c r="H1434" s="11" t="n">
        <x:v>46117.833333333336</x:v>
      </x:c>
      <x:c r="I1434" s="11" t="n">
        <x:v>46119.49998842592</x:v>
      </x:c>
      <x:c r="J1434" s="9" t="n">
        <x:v>66972.7</x:v>
      </x:c>
      <x:c r="K1434" s="9" t="n">
        <x:v>68746.3</x:v>
      </x:c>
      <x:c r="L1434" s="9" t="n">
        <x:v>66986.09453999999</x:v>
      </x:c>
      <x:c r="M1434" s="9" t="n">
        <x:v>68732.55074</x:v>
      </x:c>
      <x:c r="N1434" s="10" t="n">
        <x:f>IF(F1434="多",1,-1)*(K1434/J1434-1)</x:f>
        <x:v>0.02648243239409509</x:v>
      </x:c>
      <x:c r="O1434" s="10" t="n">
        <x:f>IF(F1434="多",1,-1)*(M1434/L1434-1)</x:f>
        <x:v>0.026071921523311614</x:v>
      </x:c>
      <x:c r="P1434" s="10" t="n">
        <x:v>0.001013035960761656</x:v>
      </x:c>
      <x:c r="Q1434" s="10" t="n">
        <x:v>0.0001501847806290582</x:v>
      </x:c>
      <x:c r="R1434" s="10" t="n">
        <x:f>O1434-P1434-Q1434</x:f>
        <x:v>0.0249087007819209</x:v>
      </x:c>
      <x:c r="S1434" s="9" t="n">
        <x:f>V1433</x:f>
        <x:v>8423.700578853128</x:v>
      </x:c>
      <x:c r="T1434" s="9" t="n">
        <x:f>S1434/(1+'回测计划'!$B$33)</x:f>
        <x:v>8419.49083343641</x:v>
      </x:c>
      <x:c r="U1434" s="9" t="n">
        <x:f>T1434*R1434</x:f>
        <x:v>209.71857790619333</x:v>
      </x:c>
      <x:c r="V1434" s="9" t="n">
        <x:f>S1434+U1434</x:f>
        <x:v>8633.41915675932</x:v>
      </x:c>
      <x:c r="W1434" s="2" t="n">
        <x:f>IF(N1434&gt;0,1,0)</x:f>
        <x:v>1</x:v>
      </x:c>
      <x:c r="X1434" s="2" t="n">
        <x:f>IF(U1434&gt;0,1,0)</x:f>
        <x:v>1</x:v>
      </x:c>
      <x:c r="Y1434" s="9" t="n">
        <x:f>MAX(U1434,0)</x:f>
        <x:v>209.71857790619333</x:v>
      </x:c>
      <x:c r="Z1434" s="9" t="n">
        <x:f>-MIN(U1434,0)</x:f>
        <x:v>0</x:v>
      </x:c>
    </x:row>
    <x:row r="1435" ht="23" customHeight="1">
      <x:c r="A1435" s="2" t="str">
        <x:v>4H-OBV-全期</x:v>
      </x:c>
      <x:c r="B1435" s="2" t="str">
        <x:v>4H</x:v>
      </x:c>
      <x:c r="C1435" s="2" t="str">
        <x:v>OBV</x:v>
      </x:c>
      <x:c r="D1435" s="2" t="str">
        <x:v>全期</x:v>
      </x:c>
      <x:c r="E1435" s="2" t="n">
        <x:v>228</x:v>
      </x:c>
      <x:c r="F1435" s="2" t="str">
        <x:v>空</x:v>
      </x:c>
      <x:c r="G1435" s="11" t="n">
        <x:v>46120.333333333336</x:v>
      </x:c>
      <x:c r="H1435" s="11" t="n">
        <x:v>46120.50000000001</x:v>
      </x:c>
      <x:c r="I1435" s="11" t="n">
        <x:v>46122.166655092595</x:v>
      </x:c>
      <x:c r="J1435" s="9" t="n">
        <x:v>71259.7</x:v>
      </x:c>
      <x:c r="K1435" s="9" t="n">
        <x:v>72055.9</x:v>
      </x:c>
      <x:c r="L1435" s="9" t="n">
        <x:v>71245.44806</x:v>
      </x:c>
      <x:c r="M1435" s="9" t="n">
        <x:v>72070.31117999999</x:v>
      </x:c>
      <x:c r="N1435" s="10" t="n">
        <x:f>IF(F1435="多",1,-1)*(K1435/J1435-1)</x:f>
        <x:v>-0.011173215716597129</x:v>
      </x:c>
      <x:c r="O1435" s="10" t="n">
        <x:f>IF(F1435="多",1,-1)*(M1435/L1435-1)</x:f>
        <x:v>-0.011577765912923033</x:v>
      </x:c>
      <x:c r="P1435" s="10" t="n">
        <x:v>0.0010057888829564617</x:v>
      </x:c>
      <x:c r="Q1435" s="10" t="n">
        <x:v>-0.00008681057521514859</x:v>
      </x:c>
      <x:c r="R1435" s="10" t="n">
        <x:f>O1435-P1435-Q1435</x:f>
        <x:v>-0.012496744220664347</x:v>
      </x:c>
      <x:c r="S1435" s="9" t="n">
        <x:f>V1434</x:f>
        <x:v>8633.41915675932</x:v>
      </x:c>
      <x:c r="T1435" s="9" t="n">
        <x:f>S1435/(1+'回测计划'!$B$33)</x:f>
        <x:v>8629.104604457092</x:v>
      </x:c>
      <x:c r="U1435" s="9" t="n">
        <x:f>T1435*R1435</x:f>
        <x:v>-107.83571309525728</x:v>
      </x:c>
      <x:c r="V1435" s="9" t="n">
        <x:f>S1435+U1435</x:f>
        <x:v>8525.583443664063</x:v>
      </x:c>
      <x:c r="W1435" s="2" t="n">
        <x:f>IF(N1435&gt;0,1,0)</x:f>
        <x:v>0</x:v>
      </x:c>
      <x:c r="X1435" s="2" t="n">
        <x:f>IF(U1435&gt;0,1,0)</x:f>
        <x:v>0</x:v>
      </x:c>
      <x:c r="Y1435" s="9" t="n">
        <x:f>MAX(U1435,0)</x:f>
        <x:v>0</x:v>
      </x:c>
      <x:c r="Z1435" s="9" t="n">
        <x:f>-MIN(U1435,0)</x:f>
        <x:v>107.83571309525728</x:v>
      </x:c>
    </x:row>
    <x:row r="1436" ht="23" customHeight="1">
      <x:c r="A1436" s="2" t="str">
        <x:v>4H-OBV-全期</x:v>
      </x:c>
      <x:c r="B1436" s="2" t="str">
        <x:v>4H</x:v>
      </x:c>
      <x:c r="C1436" s="2" t="str">
        <x:v>OBV</x:v>
      </x:c>
      <x:c r="D1436" s="2" t="str">
        <x:v>全期</x:v>
      </x:c>
      <x:c r="E1436" s="2" t="n">
        <x:v>229</x:v>
      </x:c>
      <x:c r="F1436" s="2" t="str">
        <x:v>空</x:v>
      </x:c>
      <x:c r="G1436" s="11" t="n">
        <x:v>46124.166666666664</x:v>
      </x:c>
      <x:c r="H1436" s="11" t="n">
        <x:v>46124.333333333336</x:v>
      </x:c>
      <x:c r="I1436" s="11" t="n">
        <x:v>46125.99998842592</x:v>
      </x:c>
      <x:c r="J1436" s="9" t="n">
        <x:v>73013.4</x:v>
      </x:c>
      <x:c r="K1436" s="9" t="n">
        <x:v>71823.6</x:v>
      </x:c>
      <x:c r="L1436" s="9" t="n">
        <x:v>72998.79732</x:v>
      </x:c>
      <x:c r="M1436" s="9" t="n">
        <x:v>71837.96472</x:v>
      </x:c>
      <x:c r="N1436" s="10" t="n">
        <x:f>IF(F1436="多",1,-1)*(K1436/J1436-1)</x:f>
        <x:v>0.01629563888272545</x:v>
      </x:c>
      <x:c r="O1436" s="10" t="n">
        <x:f>IF(F1436="多",1,-1)*(M1436/L1436-1)</x:f>
        <x:v>0.015902078426187294</x:v>
      </x:c>
      <x:c r="P1436" s="10" t="n">
        <x:v>0.0009920489607869063</x:v>
      </x:c>
      <x:c r="Q1436" s="10" t="n">
        <x:v>0.00004349979527855632</x:v>
      </x:c>
      <x:c r="R1436" s="10" t="n">
        <x:f>O1436-P1436-Q1436</x:f>
        <x:v>0.014866529670121831</x:v>
      </x:c>
      <x:c r="S1436" s="9" t="n">
        <x:f>V1435</x:f>
        <x:v>8525.583443664063</x:v>
      </x:c>
      <x:c r="T1436" s="9" t="n">
        <x:f>S1436/(1+'回测计划'!$B$33)</x:f>
        <x:v>8521.322782272928</x:v>
      </x:c>
      <x:c r="U1436" s="9" t="n">
        <x:f>T1436*R1436</x:f>
        <x:v>126.6824979713456</x:v>
      </x:c>
      <x:c r="V1436" s="9" t="n">
        <x:f>S1436+U1436</x:f>
        <x:v>8652.265941635409</x:v>
      </x:c>
      <x:c r="W1436" s="2" t="n">
        <x:f>IF(N1436&gt;0,1,0)</x:f>
        <x:v>1</x:v>
      </x:c>
      <x:c r="X1436" s="2" t="n">
        <x:f>IF(U1436&gt;0,1,0)</x:f>
        <x:v>1</x:v>
      </x:c>
      <x:c r="Y1436" s="9" t="n">
        <x:f>MAX(U1436,0)</x:f>
        <x:v>126.6824979713456</x:v>
      </x:c>
      <x:c r="Z1436" s="9" t="n">
        <x:f>-MIN(U1436,0)</x:f>
        <x:v>0</x:v>
      </x:c>
    </x:row>
    <x:row r="1437" ht="23" customHeight="1">
      <x:c r="A1437" s="2" t="str">
        <x:v>4H-OBV-全期</x:v>
      </x:c>
      <x:c r="B1437" s="2" t="str">
        <x:v>4H</x:v>
      </x:c>
      <x:c r="C1437" s="2" t="str">
        <x:v>OBV</x:v>
      </x:c>
      <x:c r="D1437" s="2" t="str">
        <x:v>全期</x:v>
      </x:c>
      <x:c r="E1437" s="2" t="n">
        <x:v>230</x:v>
      </x:c>
      <x:c r="F1437" s="2" t="str">
        <x:v>空</x:v>
      </x:c>
      <x:c r="G1437" s="11" t="n">
        <x:v>46129.166666666664</x:v>
      </x:c>
      <x:c r="H1437" s="11" t="n">
        <x:v>46129.333333333336</x:v>
      </x:c>
      <x:c r="I1437" s="11" t="n">
        <x:v>46130.99998842592</x:v>
      </x:c>
      <x:c r="J1437" s="9" t="n">
        <x:v>75106.8</x:v>
      </x:c>
      <x:c r="K1437" s="9" t="n">
        <x:v>76124.8</x:v>
      </x:c>
      <x:c r="L1437" s="9" t="n">
        <x:v>75091.77864</x:v>
      </x:c>
      <x:c r="M1437" s="9" t="n">
        <x:v>76140.02496</x:v>
      </x:c>
      <x:c r="N1437" s="10" t="n">
        <x:f>IF(F1437="多",1,-1)*(K1437/J1437-1)</x:f>
        <x:v>-0.013554032391208226</x:v>
      </x:c>
      <x:c r="O1437" s="10" t="n">
        <x:f>IF(F1437="多",1,-1)*(M1437/L1437-1)</x:f>
        <x:v>-0.013959535104707266</x:v>
      </x:c>
      <x:c r="P1437" s="10" t="n">
        <x:v>0.0010069797675523536</x:v>
      </x:c>
      <x:c r="Q1437" s="10" t="n">
        <x:v>0.00020657402726171765</x:v>
      </x:c>
      <x:c r="R1437" s="10" t="n">
        <x:f>O1437-P1437-Q1437</x:f>
        <x:v>-0.015173088899521337</x:v>
      </x:c>
      <x:c r="S1437" s="9" t="n">
        <x:f>V1436</x:f>
        <x:v>8652.265941635409</x:v>
      </x:c>
      <x:c r="T1437" s="9" t="n">
        <x:f>S1437/(1+'回测计划'!$B$33)</x:f>
        <x:v>8647.941970650085</x:v>
      </x:c>
      <x:c r="U1437" s="9" t="n">
        <x:f>T1437*R1437</x:f>
        <x:v>-131.21599231857547</x:v>
      </x:c>
      <x:c r="V1437" s="9" t="n">
        <x:f>S1437+U1437</x:f>
        <x:v>8521.049949316834</x:v>
      </x:c>
      <x:c r="W1437" s="2" t="n">
        <x:f>IF(N1437&gt;0,1,0)</x:f>
        <x:v>0</x:v>
      </x:c>
      <x:c r="X1437" s="2" t="n">
        <x:f>IF(U1437&gt;0,1,0)</x:f>
        <x:v>0</x:v>
      </x:c>
      <x:c r="Y1437" s="9" t="n">
        <x:f>MAX(U1437,0)</x:f>
        <x:v>0</x:v>
      </x:c>
      <x:c r="Z1437" s="9" t="n">
        <x:f>-MIN(U1437,0)</x:f>
        <x:v>131.21599231857547</x:v>
      </x:c>
    </x:row>
    <x:row r="1438" ht="23" customHeight="1">
      <x:c r="A1438" s="2" t="str">
        <x:v>4H-OBV-全期</x:v>
      </x:c>
      <x:c r="B1438" s="2" t="str">
        <x:v>4H</x:v>
      </x:c>
      <x:c r="C1438" s="2" t="str">
        <x:v>OBV</x:v>
      </x:c>
      <x:c r="D1438" s="2" t="str">
        <x:v>全期</x:v>
      </x:c>
      <x:c r="E1438" s="2" t="n">
        <x:v>231</x:v>
      </x:c>
      <x:c r="F1438" s="2" t="str">
        <x:v>空</x:v>
      </x:c>
      <x:c r="G1438" s="11" t="n">
        <x:v>46145.00000000001</x:v>
      </x:c>
      <x:c r="H1438" s="11" t="n">
        <x:v>46145.166666666664</x:v>
      </x:c>
      <x:c r="I1438" s="11" t="n">
        <x:v>46146.833321759266</x:v>
      </x:c>
      <x:c r="J1438" s="9" t="n">
        <x:v>78444.1</x:v>
      </x:c>
      <x:c r="K1438" s="9" t="n">
        <x:v>78753.5</x:v>
      </x:c>
      <x:c r="L1438" s="9" t="n">
        <x:v>78428.41118000001</x:v>
      </x:c>
      <x:c r="M1438" s="9" t="n">
        <x:v>78769.2507</x:v>
      </x:c>
      <x:c r="N1438" s="10" t="n">
        <x:f>IF(F1438="多",1,-1)*(K1438/J1438-1)</x:f>
        <x:v>-0.00394420995332978</x:v>
      </x:c>
      <x:c r="O1438" s="10" t="n">
        <x:f>IF(F1438="多",1,-1)*(M1438/L1438-1)</x:f>
        <x:v>-0.004345867968914119</x:v>
      </x:c>
      <x:c r="P1438" s="10" t="n">
        <x:v>0.0010021729339844572</x:v>
      </x:c>
      <x:c r="Q1438" s="10" t="n">
        <x:v>-0.00005754402222578265</x:v>
      </x:c>
      <x:c r="R1438" s="10" t="n">
        <x:f>O1438-P1438-Q1438</x:f>
        <x:v>-0.005290496880672794</x:v>
      </x:c>
      <x:c r="S1438" s="9" t="n">
        <x:f>V1437</x:f>
        <x:v>8521.049949316834</x:v>
      </x:c>
      <x:c r="T1438" s="9" t="n">
        <x:f>S1438/(1+'回测计划'!$B$33)</x:f>
        <x:v>8516.791553540064</x:v>
      </x:c>
      <x:c r="U1438" s="9" t="n">
        <x:f>T1438*R1438</x:f>
        <x:v>-45.05805914734411</x:v>
      </x:c>
      <x:c r="V1438" s="9" t="n">
        <x:f>S1438+U1438</x:f>
        <x:v>8475.99189016949</x:v>
      </x:c>
      <x:c r="W1438" s="2" t="n">
        <x:f>IF(N1438&gt;0,1,0)</x:f>
        <x:v>0</x:v>
      </x:c>
      <x:c r="X1438" s="2" t="n">
        <x:f>IF(U1438&gt;0,1,0)</x:f>
        <x:v>0</x:v>
      </x:c>
      <x:c r="Y1438" s="9" t="n">
        <x:f>MAX(U1438,0)</x:f>
        <x:v>0</x:v>
      </x:c>
      <x:c r="Z1438" s="9" t="n">
        <x:f>-MIN(U1438,0)</x:f>
        <x:v>45.05805914734411</x:v>
      </x:c>
    </x:row>
    <x:row r="1439" ht="23" customHeight="1">
      <x:c r="A1439" s="2" t="str">
        <x:v>4H-OBV-全期</x:v>
      </x:c>
      <x:c r="B1439" s="2" t="str">
        <x:v>4H</x:v>
      </x:c>
      <x:c r="C1439" s="2" t="str">
        <x:v>OBV</x:v>
      </x:c>
      <x:c r="D1439" s="2" t="str">
        <x:v>全期</x:v>
      </x:c>
      <x:c r="E1439" s="2" t="n">
        <x:v>232</x:v>
      </x:c>
      <x:c r="F1439" s="2" t="str">
        <x:v>多</x:v>
      </x:c>
      <x:c r="G1439" s="11" t="n">
        <x:v>46165.333333333336</x:v>
      </x:c>
      <x:c r="H1439" s="11" t="n">
        <x:v>46165.50000000001</x:v>
      </x:c>
      <x:c r="I1439" s="11" t="n">
        <x:v>46167.166655092595</x:v>
      </x:c>
      <x:c r="J1439" s="9" t="n">
        <x:v>75599</x:v>
      </x:c>
      <x:c r="K1439" s="9" t="n">
        <x:v>76738.5</x:v>
      </x:c>
      <x:c r="L1439" s="9" t="n">
        <x:v>75614.1198</x:v>
      </x:c>
      <x:c r="M1439" s="9" t="n">
        <x:v>76723.1523</x:v>
      </x:c>
      <x:c r="N1439" s="10" t="n">
        <x:f>IF(F1439="多",1,-1)*(K1439/J1439-1)</x:f>
        <x:v>0.015072950700406151</x:v>
      </x:c>
      <x:c r="O1439" s="10" t="n">
        <x:f>IF(F1439="多",1,-1)*(M1439/L1439-1)</x:f>
        <x:v>0.014667002709723986</x:v>
      </x:c>
      <x:c r="P1439" s="10" t="n">
        <x:v>0.0010073335013548622</x:v>
      </x:c>
      <x:c r="Q1439" s="10" t="n">
        <x:v>0.0003032724519149556</x:v>
      </x:c>
      <x:c r="R1439" s="10" t="n">
        <x:f>O1439-P1439-Q1439</x:f>
        <x:v>0.013356396756454168</x:v>
      </x:c>
      <x:c r="S1439" s="9" t="n">
        <x:f>V1438</x:f>
        <x:v>8475.99189016949</x:v>
      </x:c>
      <x:c r="T1439" s="9" t="n">
        <x:f>S1439/(1+'回测计划'!$B$33)</x:f>
        <x:v>8471.756012163409</x:v>
      </x:c>
      <x:c r="U1439" s="9" t="n">
        <x:f>T1439*R1439</x:f>
        <x:v>113.15213452233044</x:v>
      </x:c>
      <x:c r="V1439" s="9" t="n">
        <x:f>S1439+U1439</x:f>
        <x:v>8589.14402469182</x:v>
      </x:c>
      <x:c r="W1439" s="2" t="n">
        <x:f>IF(N1439&gt;0,1,0)</x:f>
        <x:v>1</x:v>
      </x:c>
      <x:c r="X1439" s="2" t="n">
        <x:f>IF(U1439&gt;0,1,0)</x:f>
        <x:v>1</x:v>
      </x:c>
      <x:c r="Y1439" s="9" t="n">
        <x:f>MAX(U1439,0)</x:f>
        <x:v>113.15213452233044</x:v>
      </x:c>
      <x:c r="Z1439" s="9" t="n">
        <x:f>-MIN(U1439,0)</x:f>
        <x:v>0</x:v>
      </x:c>
    </x:row>
    <x:row r="1440" ht="23" customHeight="1">
      <x:c r="A1440" s="2" t="str">
        <x:v>4H-OBV-全期</x:v>
      </x:c>
      <x:c r="B1440" s="2" t="str">
        <x:v>4H</x:v>
      </x:c>
      <x:c r="C1440" s="2" t="str">
        <x:v>OBV</x:v>
      </x:c>
      <x:c r="D1440" s="2" t="str">
        <x:v>全期</x:v>
      </x:c>
      <x:c r="E1440" s="2" t="n">
        <x:v>233</x:v>
      </x:c>
      <x:c r="F1440" s="2" t="str">
        <x:v>空</x:v>
      </x:c>
      <x:c r="G1440" s="11" t="n">
        <x:v>46173.166666666664</x:v>
      </x:c>
      <x:c r="H1440" s="11" t="n">
        <x:v>46173.333333333336</x:v>
      </x:c>
      <x:c r="I1440" s="11" t="n">
        <x:v>46174.99998842592</x:v>
      </x:c>
      <x:c r="J1440" s="9" t="n">
        <x:v>73856.9</x:v>
      </x:c>
      <x:c r="K1440" s="9" t="n">
        <x:v>71099.4</x:v>
      </x:c>
      <x:c r="L1440" s="9" t="n">
        <x:v>73842.12861999999</x:v>
      </x:c>
      <x:c r="M1440" s="9" t="n">
        <x:v>71113.61988</x:v>
      </x:c>
      <x:c r="N1440" s="10" t="n">
        <x:f>IF(F1440="多",1,-1)*(K1440/J1440-1)</x:f>
        <x:v>0.0373357127093068</x:v>
      </x:c>
      <x:c r="O1440" s="10" t="n">
        <x:f>IF(F1440="多",1,-1)*(M1440/L1440-1)</x:f>
        <x:v>0.03695056996584167</x:v>
      </x:c>
      <x:c r="P1440" s="10" t="n">
        <x:v>0.000981524715017079</x:v>
      </x:c>
      <x:c r="Q1440" s="10" t="n">
        <x:v>-0.0002169431684302228</x:v>
      </x:c>
      <x:c r="R1440" s="10" t="n">
        <x:f>O1440-P1440-Q1440</x:f>
        <x:v>0.03618598841925482</x:v>
      </x:c>
      <x:c r="S1440" s="9" t="n">
        <x:f>V1439</x:f>
        <x:v>8589.14402469182</x:v>
      </x:c>
      <x:c r="T1440" s="9" t="n">
        <x:f>S1440/(1+'回测计划'!$B$33)</x:f>
        <x:v>8584.851598892374</x:v>
      </x:c>
      <x:c r="U1440" s="9" t="n">
        <x:f>T1440*R1440</x:f>
        <x:v>310.65134053854064</x:v>
      </x:c>
      <x:c r="V1440" s="9" t="n">
        <x:f>S1440+U1440</x:f>
        <x:v>8899.79536523036</x:v>
      </x:c>
      <x:c r="W1440" s="2" t="n">
        <x:f>IF(N1440&gt;0,1,0)</x:f>
        <x:v>1</x:v>
      </x:c>
      <x:c r="X1440" s="2" t="n">
        <x:f>IF(U1440&gt;0,1,0)</x:f>
        <x:v>1</x:v>
      </x:c>
      <x:c r="Y1440" s="9" t="n">
        <x:f>MAX(U1440,0)</x:f>
        <x:v>310.65134053854064</x:v>
      </x:c>
      <x:c r="Z1440" s="9" t="n">
        <x:f>-MIN(U1440,0)</x:f>
        <x:v>0</x:v>
      </x:c>
    </x:row>
    <x:row r="1441" ht="23" customHeight="1">
      <x:c r="A1441" s="2" t="str">
        <x:v>4H-OBV-全期</x:v>
      </x:c>
      <x:c r="B1441" s="2" t="str">
        <x:v>4H</x:v>
      </x:c>
      <x:c r="C1441" s="2" t="str">
        <x:v>OBV</x:v>
      </x:c>
      <x:c r="D1441" s="2" t="str">
        <x:v>全期</x:v>
      </x:c>
      <x:c r="E1441" s="2" t="n">
        <x:v>234</x:v>
      </x:c>
      <x:c r="F1441" s="2" t="str">
        <x:v>空</x:v>
      </x:c>
      <x:c r="G1441" s="11" t="n">
        <x:v>46188.50000000001</x:v>
      </x:c>
      <x:c r="H1441" s="11" t="n">
        <x:v>46188.666666666664</x:v>
      </x:c>
      <x:c r="I1441" s="11" t="n">
        <x:v>46190.333321759266</x:v>
      </x:c>
      <x:c r="J1441" s="9" t="n">
        <x:v>65642.4</x:v>
      </x:c>
      <x:c r="K1441" s="9" t="n">
        <x:v>65644.8</x:v>
      </x:c>
      <x:c r="L1441" s="9" t="n">
        <x:v>65629.27152</x:v>
      </x:c>
      <x:c r="M1441" s="9" t="n">
        <x:v>65657.92896</x:v>
      </x:c>
      <x:c r="N1441" s="10" t="n">
        <x:f>IF(F1441="多",1,-1)*(K1441/J1441-1)</x:f>
        <x:v>-0.00003656173448884914</x:v>
      </x:c>
      <x:c r="O1441" s="10" t="n">
        <x:f>IF(F1441="多",1,-1)*(M1441/L1441-1)</x:f>
        <x:v>-0.00043665637811129976</x:v>
      </x:c>
      <x:c r="P1441" s="10" t="n">
        <x:v>0.0010002183281890558</x:v>
      </x:c>
      <x:c r="Q1441" s="10" t="n">
        <x:v>0.00006915277508679247</x:v>
      </x:c>
      <x:c r="R1441" s="10" t="n">
        <x:f>O1441-P1441-Q1441</x:f>
        <x:v>-0.001506027481387148</x:v>
      </x:c>
      <x:c r="S1441" s="9" t="n">
        <x:f>V1440</x:f>
        <x:v>8899.79536523036</x:v>
      </x:c>
      <x:c r="T1441" s="9" t="n">
        <x:f>S1441/(1+'回测计划'!$B$33)</x:f>
        <x:v>8895.347691384668</x:v>
      </x:c>
      <x:c r="U1441" s="9" t="n">
        <x:f>T1441*R1441</x:f>
        <x:v>-13.396638079719034</x:v>
      </x:c>
      <x:c r="V1441" s="9" t="n">
        <x:f>S1441+U1441</x:f>
        <x:v>8886.398727150641</x:v>
      </x:c>
      <x:c r="W1441" s="2" t="n">
        <x:f>IF(N1441&gt;0,1,0)</x:f>
        <x:v>0</x:v>
      </x:c>
      <x:c r="X1441" s="2" t="n">
        <x:f>IF(U1441&gt;0,1,0)</x:f>
        <x:v>0</x:v>
      </x:c>
      <x:c r="Y1441" s="9" t="n">
        <x:f>MAX(U1441,0)</x:f>
        <x:v>0</x:v>
      </x:c>
      <x:c r="Z1441" s="9" t="n">
        <x:f>-MIN(U1441,0)</x:f>
        <x:v>13.396638079719034</x:v>
      </x:c>
    </x:row>
    <x:row r="1442" ht="23" customHeight="1">
      <x:c r="A1442" s="2" t="str">
        <x:v>4H-OBV-全期</x:v>
      </x:c>
      <x:c r="B1442" s="2" t="str">
        <x:v>4H</x:v>
      </x:c>
      <x:c r="C1442" s="2" t="str">
        <x:v>OBV</x:v>
      </x:c>
      <x:c r="D1442" s="2" t="str">
        <x:v>全期</x:v>
      </x:c>
      <x:c r="E1442" s="2" t="n">
        <x:v>235</x:v>
      </x:c>
      <x:c r="F1442" s="2" t="str">
        <x:v>空</x:v>
      </x:c>
      <x:c r="G1442" s="11" t="n">
        <x:v>46206.00000000001</x:v>
      </x:c>
      <x:c r="H1442" s="11" t="n">
        <x:v>46206.166666666664</x:v>
      </x:c>
      <x:c r="I1442" s="11" t="n">
        <x:v>46207.833321759266</x:v>
      </x:c>
      <x:c r="J1442" s="9" t="n">
        <x:v>61452.4</x:v>
      </x:c>
      <x:c r="K1442" s="9" t="n">
        <x:v>62458.7</x:v>
      </x:c>
      <x:c r="L1442" s="9" t="n">
        <x:v>61440.109520000005</x:v>
      </x:c>
      <x:c r="M1442" s="9" t="n">
        <x:v>62471.191739999995</x:v>
      </x:c>
      <x:c r="N1442" s="10" t="n">
        <x:f>IF(F1442="多",1,-1)*(K1442/J1442-1)</x:f>
        <x:v>-0.016375275823238722</x:v>
      </x:c>
      <x:c r="O1442" s="10" t="n">
        <x:f>IF(F1442="多",1,-1)*(M1442/L1442-1)</x:f>
        <x:v>-0.016781907259855178</x:v>
      </x:c>
      <x:c r="P1442" s="10" t="n">
        <x:v>0.0010083909536299277</x:v>
      </x:c>
      <x:c r="Q1442" s="10" t="n">
        <x:v>-0.00044196354358517494</x:v>
      </x:c>
      <x:c r="R1442" s="10" t="n">
        <x:f>O1442-P1442-Q1442</x:f>
        <x:v>-0.01734833466989993</x:v>
      </x:c>
      <x:c r="S1442" s="9" t="n">
        <x:f>V1441</x:f>
        <x:v>8886.398727150641</x:v>
      </x:c>
      <x:c r="T1442" s="9" t="n">
        <x:f>S1442/(1+'回测计划'!$B$33)</x:f>
        <x:v>8881.957748276503</x:v>
      </x:c>
      <x:c r="U1442" s="9" t="n">
        <x:f>T1442*R1442</x:f>
        <x:v>-154.0871755410116</x:v>
      </x:c>
      <x:c r="V1442" s="9" t="n">
        <x:f>S1442+U1442</x:f>
        <x:v>8732.31155160963</x:v>
      </x:c>
      <x:c r="W1442" s="2" t="n">
        <x:f>IF(N1442&gt;0,1,0)</x:f>
        <x:v>0</x:v>
      </x:c>
      <x:c r="X1442" s="2" t="n">
        <x:f>IF(U1442&gt;0,1,0)</x:f>
        <x:v>0</x:v>
      </x:c>
      <x:c r="Y1442" s="9" t="n">
        <x:f>MAX(U1442,0)</x:f>
        <x:v>0</x:v>
      </x:c>
      <x:c r="Z1442" s="9" t="n">
        <x:f>-MIN(U1442,0)</x:f>
        <x:v>154.0871755410116</x:v>
      </x:c>
    </x:row>
    <x:row r="1443" ht="23" customHeight="1">
      <x:c r="A1443" s="2" t="str">
        <x:v>4H-OBV-全期</x:v>
      </x:c>
      <x:c r="B1443" s="2" t="str">
        <x:v>4H</x:v>
      </x:c>
      <x:c r="C1443" s="2" t="str">
        <x:v>OBV</x:v>
      </x:c>
      <x:c r="D1443" s="2" t="str">
        <x:v>全期</x:v>
      </x:c>
      <x:c r="E1443" s="2" t="n">
        <x:v>236</x:v>
      </x:c>
      <x:c r="F1443" s="2" t="str">
        <x:v>空</x:v>
      </x:c>
      <x:c r="G1443" s="11" t="n">
        <x:v>46208.166666666664</x:v>
      </x:c>
      <x:c r="H1443" s="11" t="n">
        <x:v>46208.333333333336</x:v>
      </x:c>
      <x:c r="I1443" s="11" t="n">
        <x:v>46209.99998842592</x:v>
      </x:c>
      <x:c r="J1443" s="9" t="n">
        <x:v>63114.9</x:v>
      </x:c>
      <x:c r="K1443" s="9" t="n">
        <x:v>63523.1</x:v>
      </x:c>
      <x:c r="L1443" s="9" t="n">
        <x:v>63102.27702</x:v>
      </x:c>
      <x:c r="M1443" s="9" t="n">
        <x:v>63535.804619999995</x:v>
      </x:c>
      <x:c r="N1443" s="10" t="n">
        <x:f>IF(F1443="多",1,-1)*(K1443/J1443-1)</x:f>
        <x:v>-0.006467569464579714</x:v>
      </x:c>
      <x:c r="O1443" s="10" t="n">
        <x:f>IF(F1443="多",1,-1)*(M1443/L1443-1)</x:f>
        <x:v>-0.006870237025877746</x:v>
      </x:c>
      <x:c r="P1443" s="10" t="n">
        <x:v>0.0010034351185129388</x:v>
      </x:c>
      <x:c r="Q1443" s="10" t="n">
        <x:v>-0.0004082815602577549</x:v>
      </x:c>
      <x:c r="R1443" s="10" t="n">
        <x:f>O1443-P1443-Q1443</x:f>
        <x:v>-0.00746539058413293</x:v>
      </x:c>
      <x:c r="S1443" s="9" t="n">
        <x:f>V1442</x:f>
        <x:v>8732.31155160963</x:v>
      </x:c>
      <x:c r="T1443" s="9" t="n">
        <x:f>S1443/(1+'回测计划'!$B$33)</x:f>
        <x:v>8727.94757782072</x:v>
      </x:c>
      <x:c r="U1443" s="9" t="n">
        <x:f>T1443*R1443</x:f>
        <x:v>-65.15753766626861</x:v>
      </x:c>
      <x:c r="V1443" s="9" t="n">
        <x:f>S1443+U1443</x:f>
        <x:v>8667.15401394336</x:v>
      </x:c>
      <x:c r="W1443" s="2" t="n">
        <x:f>IF(N1443&gt;0,1,0)</x:f>
        <x:v>0</x:v>
      </x:c>
      <x:c r="X1443" s="2" t="n">
        <x:f>IF(U1443&gt;0,1,0)</x:f>
        <x:v>0</x:v>
      </x:c>
      <x:c r="Y1443" s="9" t="n">
        <x:f>MAX(U1443,0)</x:f>
        <x:v>0</x:v>
      </x:c>
      <x:c r="Z1443" s="9" t="n">
        <x:f>-MIN(U1443,0)</x:f>
        <x:v>65.15753766626861</x:v>
      </x:c>
    </x:row>
    <x:row r="1444" ht="23" customHeight="1">
      <x:c r="A1444" s="2" t="str">
        <x:v>4H-OBV-全期</x:v>
      </x:c>
      <x:c r="B1444" s="2" t="str">
        <x:v>4H</x:v>
      </x:c>
      <x:c r="C1444" s="2" t="str">
        <x:v>OBV</x:v>
      </x:c>
      <x:c r="D1444" s="2" t="str">
        <x:v>全期</x:v>
      </x:c>
      <x:c r="E1444" s="2" t="n">
        <x:v>237</x:v>
      </x:c>
      <x:c r="F1444" s="2" t="str">
        <x:v>空</x:v>
      </x:c>
      <x:c r="G1444" s="11" t="n">
        <x:v>46210.333333333336</x:v>
      </x:c>
      <x:c r="H1444" s="11" t="n">
        <x:v>46210.50000000001</x:v>
      </x:c>
      <x:c r="I1444" s="11" t="n">
        <x:v>46212.166655092595</x:v>
      </x:c>
      <x:c r="J1444" s="9" t="n">
        <x:v>63164.9</x:v>
      </x:c>
      <x:c r="K1444" s="9" t="n">
        <x:v>62251.9</x:v>
      </x:c>
      <x:c r="L1444" s="9" t="n">
        <x:v>63152.26702</x:v>
      </x:c>
      <x:c r="M1444" s="9" t="n">
        <x:v>62264.35038</x:v>
      </x:c>
      <x:c r="N1444" s="10" t="n">
        <x:f>IF(F1444="多",1,-1)*(K1444/J1444-1)</x:f>
        <x:v>0.014454230118309375</x:v>
      </x:c>
      <x:c r="O1444" s="10" t="n">
        <x:f>IF(F1444="多",1,-1)*(M1444/L1444-1)</x:f>
        <x:v>0.014059932950923115</x:v>
      </x:c>
      <x:c r="P1444" s="10" t="n">
        <x:v>0.0009929700335245383</x:v>
      </x:c>
      <x:c r="Q1444" s="10" t="n">
        <x:v>-0.0002527525862385264</x:v>
      </x:c>
      <x:c r="R1444" s="10" t="n">
        <x:f>O1444-P1444-Q1444</x:f>
        <x:v>0.013319715503637104</x:v>
      </x:c>
      <x:c r="S1444" s="9" t="n">
        <x:f>V1443</x:f>
        <x:v>8667.15401394336</x:v>
      </x:c>
      <x:c r="T1444" s="9" t="n">
        <x:f>S1444/(1+'回测计划'!$B$33)</x:f>
        <x:v>8662.82260264204</x:v>
      </x:c>
      <x:c r="U1444" s="9" t="n">
        <x:f>T1444*R1444</x:f>
        <x:v>115.3863325256691</x:v>
      </x:c>
      <x:c r="V1444" s="9" t="n">
        <x:f>S1444+U1444</x:f>
        <x:v>8782.54034646903</x:v>
      </x:c>
      <x:c r="W1444" s="2" t="n">
        <x:f>IF(N1444&gt;0,1,0)</x:f>
        <x:v>1</x:v>
      </x:c>
      <x:c r="X1444" s="2" t="n">
        <x:f>IF(U1444&gt;0,1,0)</x:f>
        <x:v>1</x:v>
      </x:c>
      <x:c r="Y1444" s="9" t="n">
        <x:f>MAX(U1444,0)</x:f>
        <x:v>115.3863325256691</x:v>
      </x:c>
      <x:c r="Z1444" s="9" t="n">
        <x:f>-MIN(U1444,0)</x:f>
        <x:v>0</x:v>
      </x:c>
    </x:row>
    <x:row r="1445" ht="23" customHeight="1">
      <x:c r="A1445" s="2" t="str">
        <x:v>4H-OBV-全期</x:v>
      </x:c>
      <x:c r="B1445" s="2" t="str">
        <x:v>4H</x:v>
      </x:c>
      <x:c r="C1445" s="2" t="str">
        <x:v>OBV</x:v>
      </x:c>
      <x:c r="D1445" s="2" t="str">
        <x:v>全期</x:v>
      </x:c>
      <x:c r="E1445" s="2" t="n">
        <x:v>238</x:v>
      </x:c>
      <x:c r="F1445" s="2" t="str">
        <x:v>多</x:v>
      </x:c>
      <x:c r="G1445" s="11" t="n">
        <x:v>46212.00000000001</x:v>
      </x:c>
      <x:c r="H1445" s="11" t="n">
        <x:v>46212.166666666664</x:v>
      </x:c>
      <x:c r="I1445" s="11" t="n">
        <x:v>46213.833321759266</x:v>
      </x:c>
      <x:c r="J1445" s="9" t="n">
        <x:v>62251.9</x:v>
      </x:c>
      <x:c r="K1445" s="9" t="n">
        <x:v>64394.2</x:v>
      </x:c>
      <x:c r="L1445" s="9" t="n">
        <x:v>62264.35038</x:v>
      </x:c>
      <x:c r="M1445" s="9" t="n">
        <x:v>64381.32116</x:v>
      </x:c>
      <x:c r="N1445" s="10" t="n">
        <x:f>IF(F1445="多",1,-1)*(K1445/J1445-1)</x:f>
        <x:v>0.03441340746226218</x:v>
      </x:c>
      <x:c r="O1445" s="10" t="n">
        <x:f>IF(F1445="多",1,-1)*(M1445/L1445-1)</x:f>
        <x:v>0.0339997248358026</x:v>
      </x:c>
      <x:c r="P1445" s="10" t="n">
        <x:v>0.0010169998624179014</x:v>
      </x:c>
      <x:c r="Q1445" s="10" t="n">
        <x:v>0.0003444455633047252</x:v>
      </x:c>
      <x:c r="R1445" s="10" t="n">
        <x:f>O1445-P1445-Q1445</x:f>
        <x:v>0.032638279410079976</x:v>
      </x:c>
      <x:c r="S1445" s="9" t="n">
        <x:f>V1444</x:f>
        <x:v>8782.54034646903</x:v>
      </x:c>
      <x:c r="T1445" s="9" t="n">
        <x:f>S1445/(1+'回测计划'!$B$33)</x:f>
        <x:v>8778.151270833614</x:v>
      </x:c>
      <x:c r="U1445" s="9" t="n">
        <x:f>T1445*R1445</x:f>
        <x:v>286.5037538814161</x:v>
      </x:c>
      <x:c r="V1445" s="9" t="n">
        <x:f>S1445+U1445</x:f>
        <x:v>9069.044100350446</x:v>
      </x:c>
      <x:c r="W1445" s="2" t="n">
        <x:f>IF(N1445&gt;0,1,0)</x:f>
        <x:v>1</x:v>
      </x:c>
      <x:c r="X1445" s="2" t="n">
        <x:f>IF(U1445&gt;0,1,0)</x:f>
        <x:v>1</x:v>
      </x:c>
      <x:c r="Y1445" s="9" t="n">
        <x:f>MAX(U1445,0)</x:f>
        <x:v>286.5037538814161</x:v>
      </x:c>
      <x:c r="Z1445" s="9" t="n">
        <x:f>-MIN(U1445,0)</x:f>
        <x:v>0</x:v>
      </x:c>
    </x:row>
    <x:row r="1446" ht="23" customHeight="1">
      <x:c r="A1446" s="2" t="str">
        <x:v>4H-OBV-全期</x:v>
      </x:c>
      <x:c r="B1446" s="2" t="str">
        <x:v>4H</x:v>
      </x:c>
      <x:c r="C1446" s="2" t="str">
        <x:v>OBV</x:v>
      </x:c>
      <x:c r="D1446" s="2" t="str">
        <x:v>全期</x:v>
      </x:c>
      <x:c r="E1446" s="2" t="n">
        <x:v>239</x:v>
      </x:c>
      <x:c r="F1446" s="2" t="str">
        <x:v>空</x:v>
      </x:c>
      <x:c r="G1446" s="11" t="n">
        <x:v>46213.833333333336</x:v>
      </x:c>
      <x:c r="H1446" s="11" t="n">
        <x:v>46214.00000000001</x:v>
      </x:c>
      <x:c r="I1446" s="11" t="n">
        <x:v>46215.666655092595</x:v>
      </x:c>
      <x:c r="J1446" s="9" t="n">
        <x:v>64018.7</x:v>
      </x:c>
      <x:c r="K1446" s="9" t="n">
        <x:v>63856.4</x:v>
      </x:c>
      <x:c r="L1446" s="9" t="n">
        <x:v>64005.89626</x:v>
      </x:c>
      <x:c r="M1446" s="9" t="n">
        <x:v>63869.17128</x:v>
      </x:c>
      <x:c r="N1446" s="10" t="n">
        <x:f>IF(F1446="多",1,-1)*(K1446/J1446-1)</x:f>
        <x:v>0.0025351967472003745</x:v>
      </x:c>
      <x:c r="O1446" s="10" t="n">
        <x:f>IF(F1446="多",1,-1)*(M1446/L1446-1)</x:f>
        <x:v>0.0021361310127524513</x:v>
      </x:c>
      <x:c r="P1446" s="10" t="n">
        <x:v>0.0009989319344936238</x:v>
      </x:c>
      <x:c r="Q1446" s="10" t="n">
        <x:v>-0.00029273735619411495</x:v>
      </x:c>
      <x:c r="R1446" s="10" t="n">
        <x:f>O1446-P1446-Q1446</x:f>
        <x:v>0.0014299364344529425</x:v>
      </x:c>
      <x:c r="S1446" s="9" t="n">
        <x:f>V1445</x:f>
        <x:v>9069.044100350446</x:v>
      </x:c>
      <x:c r="T1446" s="9" t="n">
        <x:f>S1446/(1+'回测计划'!$B$33)</x:f>
        <x:v>9064.511844428233</x:v>
      </x:c>
      <x:c r="U1446" s="9" t="n">
        <x:f>T1446*R1446</x:f>
        <x:v>12.961675746878173</x:v>
      </x:c>
      <x:c r="V1446" s="9" t="n">
        <x:f>S1446+U1446</x:f>
        <x:v>9082.005776097323</x:v>
      </x:c>
      <x:c r="W1446" s="2" t="n">
        <x:f>IF(N1446&gt;0,1,0)</x:f>
        <x:v>1</x:v>
      </x:c>
      <x:c r="X1446" s="2" t="n">
        <x:f>IF(U1446&gt;0,1,0)</x:f>
        <x:v>1</x:v>
      </x:c>
      <x:c r="Y1446" s="9" t="n">
        <x:f>MAX(U1446,0)</x:f>
        <x:v>12.961675746878173</x:v>
      </x:c>
      <x:c r="Z1446" s="9" t="n">
        <x:f>-MIN(U1446,0)</x:f>
        <x:v>0</x:v>
      </x:c>
    </x:row>
    <x:row r="1447" ht="23" customHeight="1">
      <x:c r="A1447" s="2" t="str">
        <x:v>4H-OBV-全期</x:v>
      </x:c>
      <x:c r="B1447" s="2" t="str">
        <x:v>4H</x:v>
      </x:c>
      <x:c r="C1447" s="2" t="str">
        <x:v>OBV</x:v>
      </x:c>
      <x:c r="D1447" s="2" t="str">
        <x:v>全期</x:v>
      </x:c>
      <x:c r="E1447" s="2" t="n">
        <x:v>240</x:v>
      </x:c>
      <x:c r="F1447" s="2" t="str">
        <x:v>空</x:v>
      </x:c>
      <x:c r="G1447" s="11" t="n">
        <x:v>46218.00000000001</x:v>
      </x:c>
      <x:c r="H1447" s="11" t="n">
        <x:v>46218.166666666664</x:v>
      </x:c>
      <x:c r="I1447" s="11" t="n">
        <x:v>46219.833321759266</x:v>
      </x:c>
      <x:c r="J1447" s="9" t="n">
        <x:v>64543.1</x:v>
      </x:c>
      <x:c r="K1447" s="9" t="n">
        <x:v>64226.6</x:v>
      </x:c>
      <x:c r="L1447" s="9" t="n">
        <x:v>64530.19138</x:v>
      </x:c>
      <x:c r="M1447" s="9" t="n">
        <x:v>64239.44532</x:v>
      </x:c>
      <x:c r="N1447" s="10" t="n">
        <x:f>IF(F1447="多",1,-1)*(K1447/J1447-1)</x:f>
        <x:v>0.004903700008211609</x:v>
      </x:c>
      <x:c r="O1447" s="10" t="n">
        <x:f>IF(F1447="多",1,-1)*(M1447/L1447-1)</x:f>
        <x:v>0.00450558186458605</x:v>
      </x:c>
      <x:c r="P1447" s="10" t="n">
        <x:v>0.000997747209067707</x:v>
      </x:c>
      <x:c r="Q1447" s="10" t="n">
        <x:v>-0.0003457109797955715</x:v>
      </x:c>
      <x:c r="R1447" s="10" t="n">
        <x:f>O1447-P1447-Q1447</x:f>
        <x:v>0.0038535456353139146</x:v>
      </x:c>
      <x:c r="S1447" s="9" t="n">
        <x:f>V1446</x:f>
        <x:v>9082.005776097323</x:v>
      </x:c>
      <x:c r="T1447" s="9" t="n">
        <x:f>S1447/(1+'回测计划'!$B$33)</x:f>
        <x:v>9077.467042576036</x:v>
      </x:c>
      <x:c r="U1447" s="9" t="n">
        <x:f>T1447*R1447</x:f>
        <x:v>34.980433501624795</x:v>
      </x:c>
      <x:c r="V1447" s="9" t="n">
        <x:f>S1447+U1447</x:f>
        <x:v>9116.986209598948</x:v>
      </x:c>
      <x:c r="W1447" s="2" t="n">
        <x:f>IF(N1447&gt;0,1,0)</x:f>
        <x:v>1</x:v>
      </x:c>
      <x:c r="X1447" s="2" t="n">
        <x:f>IF(U1447&gt;0,1,0)</x:f>
        <x:v>1</x:v>
      </x:c>
      <x:c r="Y1447" s="9" t="n">
        <x:f>MAX(U1447,0)</x:f>
        <x:v>34.980433501624795</x:v>
      </x:c>
      <x:c r="Z1447" s="9" t="n">
        <x:f>-MIN(U1447,0)</x:f>
        <x:v>0</x:v>
      </x:c>
    </x:row>
    <x:row r="1448" ht="23" customHeight="1">
      <x:c r="A1448" s="2" t="str">
        <x:v>4H-OBV-全期</x:v>
      </x:c>
      <x:c r="B1448" s="2" t="str">
        <x:v>4H</x:v>
      </x:c>
      <x:c r="C1448" s="2" t="str">
        <x:v>OBV</x:v>
      </x:c>
      <x:c r="D1448" s="2" t="str">
        <x:v>全期</x:v>
      </x:c>
      <x:c r="E1448" s="2" t="n">
        <x:v>241</x:v>
      </x:c>
      <x:c r="F1448" s="2" t="str">
        <x:v>多</x:v>
      </x:c>
      <x:c r="G1448" s="11" t="n">
        <x:v>46228.00000000001</x:v>
      </x:c>
      <x:c r="H1448" s="11" t="n">
        <x:v>46228.166666666664</x:v>
      </x:c>
      <x:c r="I1448" s="11" t="n">
        <x:v>46229.833321759266</x:v>
      </x:c>
      <x:c r="J1448" s="9" t="n">
        <x:v>64199.5</x:v>
      </x:c>
      <x:c r="K1448" s="9" t="n">
        <x:v>64481.4</x:v>
      </x:c>
      <x:c r="L1448" s="9" t="n">
        <x:v>64212.3399</x:v>
      </x:c>
      <x:c r="M1448" s="9" t="n">
        <x:v>64468.50372</x:v>
      </x:c>
      <x:c r="N1448" s="10" t="n">
        <x:f>IF(F1448="多",1,-1)*(K1448/J1448-1)</x:f>
        <x:v>0.004390999929906103</x:v>
      </x:c>
      <x:c r="O1448" s="10" t="n">
        <x:f>IF(F1448="多",1,-1)*(M1448/L1448-1)</x:f>
        <x:v>0.003989323865146943</x:v>
      </x:c>
      <x:c r="P1448" s="10" t="n">
        <x:v>0.0010019946619325734</x:v>
      </x:c>
      <x:c r="Q1448" s="10" t="n">
        <x:v>0.00021979847565805594</x:v>
      </x:c>
      <x:c r="R1448" s="10" t="n">
        <x:f>O1448-P1448-Q1448</x:f>
        <x:v>0.0027675307275563136</x:v>
      </x:c>
      <x:c r="S1448" s="9" t="n">
        <x:f>V1447</x:f>
        <x:v>9116.986209598948</x:v>
      </x:c>
      <x:c r="T1448" s="9" t="n">
        <x:f>S1448/(1+'回测计划'!$B$33)</x:f>
        <x:v>9112.429994601647</x:v>
      </x:c>
      <x:c r="U1448" s="9" t="n">
        <x:f>T1448*R1448</x:f>
        <x:v>25.21893001276587</x:v>
      </x:c>
      <x:c r="V1448" s="9" t="n">
        <x:f>S1448+U1448</x:f>
        <x:v>9142.205139611715</x:v>
      </x:c>
      <x:c r="W1448" s="2" t="n">
        <x:f>IF(N1448&gt;0,1,0)</x:f>
        <x:v>1</x:v>
      </x:c>
      <x:c r="X1448" s="2" t="n">
        <x:f>IF(U1448&gt;0,1,0)</x:f>
        <x:v>1</x:v>
      </x:c>
      <x:c r="Y1448" s="9" t="n">
        <x:f>MAX(U1448,0)</x:f>
        <x:v>25.21893001276587</x:v>
      </x:c>
      <x:c r="Z1448" s="9" t="n">
        <x:f>-MIN(U1448,0)</x:f>
        <x:v>0</x:v>
      </x:c>
    </x:row>
    <x:row r="1449" ht="23" customHeight="1">
      <x:c r="A1449" s="2" t="str">
        <x:v>4H-OBV-全期</x:v>
      </x:c>
      <x:c r="B1449" s="2" t="str">
        <x:v>4H</x:v>
      </x:c>
      <x:c r="C1449" s="2" t="str">
        <x:v>OBV</x:v>
      </x:c>
      <x:c r="D1449" s="2" t="str">
        <x:v>全期</x:v>
      </x:c>
      <x:c r="E1449" s="2" t="n">
        <x:v>242</x:v>
      </x:c>
      <x:c r="F1449" s="2" t="str">
        <x:v>空</x:v>
      </x:c>
      <x:c r="G1449" s="11" t="n">
        <x:v>46233.833333333336</x:v>
      </x:c>
      <x:c r="H1449" s="11" t="n">
        <x:v>46234.00000000001</x:v>
      </x:c>
      <x:c r="I1449" s="11" t="n">
        <x:v>46235.666655092595</x:v>
      </x:c>
      <x:c r="J1449" s="9" t="n">
        <x:v>64694.2</x:v>
      </x:c>
      <x:c r="K1449" s="9" t="n">
        <x:v>63019.6</x:v>
      </x:c>
      <x:c r="L1449" s="9" t="n">
        <x:v>64681.26116</x:v>
      </x:c>
      <x:c r="M1449" s="9" t="n">
        <x:v>63032.20392</x:v>
      </x:c>
      <x:c r="N1449" s="10" t="n">
        <x:f>IF(F1449="多",1,-1)*(K1449/J1449-1)</x:f>
        <x:v>0.025884855211131708</x:v>
      </x:c>
      <x:c r="O1449" s="10" t="n">
        <x:f>IF(F1449="多",1,-1)*(M1449/L1449-1)</x:f>
        <x:v>0.025495131208415733</x:v>
      </x:c>
      <x:c r="P1449" s="10" t="n">
        <x:v>0.0009872524343957922</x:v>
      </x:c>
      <x:c r="Q1449" s="10" t="n">
        <x:v>-0.00028801038895058377</x:v>
      </x:c>
      <x:c r="R1449" s="10" t="n">
        <x:f>O1449-P1449-Q1449</x:f>
        <x:v>0.024795889162970527</x:v>
      </x:c>
      <x:c r="S1449" s="9" t="n">
        <x:f>V1448</x:f>
        <x:v>9142.205139611715</x:v>
      </x:c>
      <x:c r="T1449" s="9" t="n">
        <x:f>S1449/(1+'回测计划'!$B$33)</x:f>
        <x:v>9137.63632145099</x:v>
      </x:c>
      <x:c r="U1449" s="9" t="n">
        <x:f>T1449*R1449</x:f>
        <x:v>226.57581743823246</x:v>
      </x:c>
      <x:c r="V1449" s="9" t="n">
        <x:f>S1449+U1449</x:f>
        <x:v>9368.780957049947</x:v>
      </x:c>
      <x:c r="W1449" s="2" t="n">
        <x:f>IF(N1449&gt;0,1,0)</x:f>
        <x:v>1</x:v>
      </x:c>
      <x:c r="X1449" s="2" t="n">
        <x:f>IF(U1449&gt;0,1,0)</x:f>
        <x:v>1</x:v>
      </x:c>
      <x:c r="Y1449" s="9" t="n">
        <x:f>MAX(U1449,0)</x:f>
        <x:v>226.57581743823246</x:v>
      </x:c>
      <x:c r="Z1449" s="9" t="n">
        <x:f>-MIN(U1449,0)</x:f>
        <x:v>0</x:v>
      </x:c>
    </x:row>
    <x:row r="1450" ht="23" customHeight="1">
      <x:c r="A1450" s="2" t="str">
        <x:v>4H-OBV-全期</x:v>
      </x:c>
      <x:c r="B1450" s="2" t="str">
        <x:v>4H</x:v>
      </x:c>
      <x:c r="C1450" s="2" t="str">
        <x:v>OBV</x:v>
      </x:c>
      <x:c r="D1450" s="2" t="str">
        <x:v>全期</x:v>
      </x:c>
      <x:c r="E1450" s="2" t="n">
        <x:v>243</x:v>
      </x:c>
      <x:c r="F1450" s="2" t="str">
        <x:v>多</x:v>
      </x:c>
      <x:c r="G1450" s="11" t="n">
        <x:v>46267.166666666664</x:v>
      </x:c>
      <x:c r="H1450" s="11" t="n">
        <x:v>46267.333333333336</x:v>
      </x:c>
      <x:c r="I1450" s="11" t="n">
        <x:v>46268.99998842592</x:v>
      </x:c>
      <x:c r="J1450" s="9" t="n">
        <x:v>77400.2</x:v>
      </x:c>
      <x:c r="K1450" s="9" t="n">
        <x:v>81316.7</x:v>
      </x:c>
      <x:c r="L1450" s="9" t="n">
        <x:v>77415.68003999999</x:v>
      </x:c>
      <x:c r="M1450" s="9" t="n">
        <x:v>81300.43665999999</x:v>
      </x:c>
      <x:c r="N1450" s="10" t="n">
        <x:f>IF(F1450="多",1,-1)*(K1450/J1450-1)</x:f>
        <x:v>0.05060064444277912</x:v>
      </x:c>
      <x:c r="O1450" s="10" t="n">
        <x:f>IF(F1450="多",1,-1)*(M1450/L1450-1)</x:f>
        <x:v>0.05018048821624732</x:v>
      </x:c>
      <x:c r="P1450" s="10" t="n">
        <x:v>0.0010250902441081237</x:v>
      </x:c>
      <x:c r="Q1450" s="10" t="n">
        <x:v>0.0002496979411212295</x:v>
      </x:c>
      <x:c r="R1450" s="10" t="n">
        <x:f>O1450-P1450-Q1450</x:f>
        <x:v>0.04890570003101797</x:v>
      </x:c>
      <x:c r="S1450" s="9" t="n">
        <x:f>V1449</x:f>
        <x:v>9368.780957049947</x:v>
      </x:c>
      <x:c r="T1450" s="9" t="n">
        <x:f>S1450/(1+'回测计划'!$B$33)</x:f>
        <x:v>9364.09890759615</x:v>
      </x:c>
      <x:c r="U1450" s="9" t="n">
        <x:f>T1450*R1450</x:f>
        <x:v>457.95781223568036</x:v>
      </x:c>
      <x:c r="V1450" s="9" t="n">
        <x:f>S1450+U1450</x:f>
        <x:v>9826.738769285626</x:v>
      </x:c>
      <x:c r="W1450" s="2" t="n">
        <x:f>IF(N1450&gt;0,1,0)</x:f>
        <x:v>1</x:v>
      </x:c>
      <x:c r="X1450" s="2" t="n">
        <x:f>IF(U1450&gt;0,1,0)</x:f>
        <x:v>1</x:v>
      </x:c>
      <x:c r="Y1450" s="9" t="n">
        <x:f>MAX(U1450,0)</x:f>
        <x:v>457.95781223568036</x:v>
      </x:c>
      <x:c r="Z1450" s="9" t="n">
        <x:f>-MIN(U1450,0)</x:f>
        <x:v>0</x:v>
      </x:c>
    </x:row>
    <x:row r="1451" ht="23" customHeight="1">
      <x:c r="A1451" s="2" t="str">
        <x:v>4H-OBV-全期</x:v>
      </x:c>
      <x:c r="B1451" s="2" t="str">
        <x:v>4H</x:v>
      </x:c>
      <x:c r="C1451" s="2" t="str">
        <x:v>OBV</x:v>
      </x:c>
      <x:c r="D1451" s="2" t="str">
        <x:v>全期</x:v>
      </x:c>
      <x:c r="E1451" s="2" t="n">
        <x:v>244</x:v>
      </x:c>
      <x:c r="F1451" s="2" t="str">
        <x:v>空</x:v>
      </x:c>
      <x:c r="G1451" s="11" t="n">
        <x:v>46269.166666666664</x:v>
      </x:c>
      <x:c r="H1451" s="11" t="n">
        <x:v>46269.333333333336</x:v>
      </x:c>
      <x:c r="I1451" s="11" t="n">
        <x:v>46270.99998842592</x:v>
      </x:c>
      <x:c r="J1451" s="9" t="n">
        <x:v>81230.7</x:v>
      </x:c>
      <x:c r="K1451" s="9" t="n">
        <x:v>79760.2</x:v>
      </x:c>
      <x:c r="L1451" s="9" t="n">
        <x:v>81214.45386</x:v>
      </x:c>
      <x:c r="M1451" s="9" t="n">
        <x:v>79776.15204</x:v>
      </x:c>
      <x:c r="N1451" s="10" t="n">
        <x:f>IF(F1451="多",1,-1)*(K1451/J1451-1)</x:f>
        <x:v>0.018102761640611198</x:v>
      </x:c>
      <x:c r="O1451" s="10" t="n">
        <x:f>IF(F1451="多",1,-1)*(M1451/L1451-1)</x:f>
        <x:v>0.01770992417777484</x:v>
      </x:c>
      <x:c r="P1451" s="10" t="n">
        <x:v>0.0009911450379111128</x:v>
      </x:c>
      <x:c r="Q1451" s="10" t="n">
        <x:v>-0.00011652654628436521</x:v>
      </x:c>
      <x:c r="R1451" s="10" t="n">
        <x:f>O1451-P1451-Q1451</x:f>
        <x:v>0.016835305686148088</x:v>
      </x:c>
      <x:c r="S1451" s="9" t="n">
        <x:f>V1450</x:f>
        <x:v>9826.738769285626</x:v>
      </x:c>
      <x:c r="T1451" s="9" t="n">
        <x:f>S1451/(1+'回测计划'!$B$33)</x:f>
        <x:v>9821.827855357948</x:v>
      </x:c>
      <x:c r="U1451" s="9" t="n">
        <x:f>T1451*R1451</x:f>
        <x:v>165.35347434167534</x:v>
      </x:c>
      <x:c r="V1451" s="9" t="n">
        <x:f>S1451+U1451</x:f>
        <x:v>9992.092243627301</x:v>
      </x:c>
      <x:c r="W1451" s="2" t="n">
        <x:f>IF(N1451&gt;0,1,0)</x:f>
        <x:v>1</x:v>
      </x:c>
      <x:c r="X1451" s="2" t="n">
        <x:f>IF(U1451&gt;0,1,0)</x:f>
        <x:v>1</x:v>
      </x:c>
      <x:c r="Y1451" s="9" t="n">
        <x:f>MAX(U1451,0)</x:f>
        <x:v>165.35347434167534</x:v>
      </x:c>
      <x:c r="Z1451" s="9" t="n">
        <x:f>-MIN(U1451,0)</x:f>
        <x:v>0</x:v>
      </x:c>
    </x:row>
    <x:row r="1452" ht="23" customHeight="1">
      <x:c r="A1452" s="2" t="str">
        <x:v>4H-OBV-全期</x:v>
      </x:c>
      <x:c r="B1452" s="2" t="str">
        <x:v>4H</x:v>
      </x:c>
      <x:c r="C1452" s="2" t="str">
        <x:v>OBV</x:v>
      </x:c>
      <x:c r="D1452" s="2" t="str">
        <x:v>全期</x:v>
      </x:c>
      <x:c r="E1452" s="2" t="n">
        <x:v>245</x:v>
      </x:c>
      <x:c r="F1452" s="2" t="str">
        <x:v>多</x:v>
      </x:c>
      <x:c r="G1452" s="11" t="n">
        <x:v>46275.166666666664</x:v>
      </x:c>
      <x:c r="H1452" s="11" t="n">
        <x:v>46275.333333333336</x:v>
      </x:c>
      <x:c r="I1452" s="11" t="n">
        <x:v>46276.99998842592</x:v>
      </x:c>
      <x:c r="J1452" s="9" t="n">
        <x:v>78264</x:v>
      </x:c>
      <x:c r="K1452" s="9" t="n">
        <x:v>77682.9</x:v>
      </x:c>
      <x:c r="L1452" s="9" t="n">
        <x:v>78279.6528</x:v>
      </x:c>
      <x:c r="M1452" s="9" t="n">
        <x:v>77667.36342</x:v>
      </x:c>
      <x:c r="N1452" s="10" t="n">
        <x:f>IF(F1452="多",1,-1)*(K1452/J1452-1)</x:f>
        <x:v>-0.00742486967187983</x:v>
      </x:c>
      <x:c r="O1452" s="10" t="n">
        <x:f>IF(F1452="多",1,-1)*(M1452/L1452-1)</x:f>
        <x:v>-0.007821820333878682</x:v>
      </x:c>
      <x:c r="P1452" s="10" t="n">
        <x:v>0.0009960890898330606</x:v>
      </x:c>
      <x:c r="Q1452" s="10" t="n">
        <x:v>0.00023925119988092616</x:v>
      </x:c>
      <x:c r="R1452" s="10" t="n">
        <x:f>O1452-P1452-Q1452</x:f>
        <x:v>-0.009057160623592667</x:v>
      </x:c>
      <x:c r="S1452" s="9" t="n">
        <x:f>V1451</x:f>
        <x:v>9992.092243627301</x:v>
      </x:c>
      <x:c r="T1452" s="9" t="n">
        <x:f>S1452/(1+'回测计划'!$B$33)</x:f>
        <x:v>9987.098694280161</x:v>
      </x:c>
      <x:c r="U1452" s="9" t="n">
        <x:f>T1452*R1452</x:f>
        <x:v>-90.45475703776802</x:v>
      </x:c>
      <x:c r="V1452" s="9" t="n">
        <x:f>S1452+U1452</x:f>
        <x:v>9901.637486589534</x:v>
      </x:c>
      <x:c r="W1452" s="2" t="n">
        <x:f>IF(N1452&gt;0,1,0)</x:f>
        <x:v>0</x:v>
      </x:c>
      <x:c r="X1452" s="2" t="n">
        <x:f>IF(U1452&gt;0,1,0)</x:f>
        <x:v>0</x:v>
      </x:c>
      <x:c r="Y1452" s="9" t="n">
        <x:f>MAX(U1452,0)</x:f>
        <x:v>0</x:v>
      </x:c>
      <x:c r="Z1452" s="9" t="n">
        <x:f>-MIN(U1452,0)</x:f>
        <x:v>90.45475703776802</x:v>
      </x:c>
    </x:row>
    <x:row r="1453" ht="23" customHeight="1">
      <x:c r="A1453" s="2" t="str">
        <x:v>4H-OBV-全期</x:v>
      </x:c>
      <x:c r="B1453" s="2" t="str">
        <x:v>4H</x:v>
      </x:c>
      <x:c r="C1453" s="2" t="str">
        <x:v>OBV</x:v>
      </x:c>
      <x:c r="D1453" s="2" t="str">
        <x:v>全期</x:v>
      </x:c>
      <x:c r="E1453" s="2" t="n">
        <x:v>246</x:v>
      </x:c>
      <x:c r="F1453" s="2" t="str">
        <x:v>空</x:v>
      </x:c>
      <x:c r="G1453" s="11" t="n">
        <x:v>46292.833333333336</x:v>
      </x:c>
      <x:c r="H1453" s="11" t="n">
        <x:v>46293.00000000001</x:v>
      </x:c>
      <x:c r="I1453" s="11" t="n">
        <x:v>46294.666655092595</x:v>
      </x:c>
      <x:c r="J1453" s="9" t="n">
        <x:v>84426.9</x:v>
      </x:c>
      <x:c r="K1453" s="9" t="n">
        <x:v>83947</x:v>
      </x:c>
      <x:c r="L1453" s="9" t="n">
        <x:v>84410.01462</x:v>
      </x:c>
      <x:c r="M1453" s="9" t="n">
        <x:v>83963.7894</x:v>
      </x:c>
      <x:c r="N1453" s="10" t="n">
        <x:f>IF(F1453="多",1,-1)*(K1453/J1453-1)</x:f>
        <x:v>0.0056842072846450264</x:v>
      </x:c>
      <x:c r="O1453" s="10" t="n">
        <x:f>IF(F1453="多",1,-1)*(M1453/L1453-1)</x:f>
        <x:v>0.0052864014063833675</x:v>
      </x:c>
      <x:c r="P1453" s="10" t="n">
        <x:v>0.0009973567992968082</x:v>
      </x:c>
      <x:c r="Q1453" s="10" t="n">
        <x:v>-0.00009660511457293548</x:v>
      </x:c>
      <x:c r="R1453" s="10" t="n">
        <x:f>O1453-P1453-Q1453</x:f>
        <x:v>0.004385649721659495</x:v>
      </x:c>
      <x:c r="S1453" s="9" t="n">
        <x:f>V1452</x:f>
        <x:v>9901.637486589534</x:v>
      </x:c>
      <x:c r="T1453" s="9" t="n">
        <x:f>S1453/(1+'回测计划'!$B$33)</x:f>
        <x:v>9896.689142018526</x:v>
      </x:c>
      <x:c r="U1453" s="9" t="n">
        <x:f>T1453*R1453</x:f>
        <x:v>43.403411981044094</x:v>
      </x:c>
      <x:c r="V1453" s="9" t="n">
        <x:f>S1453+U1453</x:f>
        <x:v>9945.040898570578</x:v>
      </x:c>
      <x:c r="W1453" s="2" t="n">
        <x:f>IF(N1453&gt;0,1,0)</x:f>
        <x:v>1</x:v>
      </x:c>
      <x:c r="X1453" s="2" t="n">
        <x:f>IF(U1453&gt;0,1,0)</x:f>
        <x:v>1</x:v>
      </x:c>
      <x:c r="Y1453" s="9" t="n">
        <x:f>MAX(U1453,0)</x:f>
        <x:v>43.403411981044094</x:v>
      </x:c>
      <x:c r="Z1453" s="9" t="n">
        <x:f>-MIN(U1453,0)</x:f>
        <x:v>0</x:v>
      </x:c>
    </x:row>
    <x:row r="1454" ht="23" customHeight="1">
      <x:c r="A1454" s="2" t="str">
        <x:v>4H-OBV-全期</x:v>
      </x:c>
      <x:c r="B1454" s="2" t="str">
        <x:v>4H</x:v>
      </x:c>
      <x:c r="C1454" s="2" t="str">
        <x:v>OBV</x:v>
      </x:c>
      <x:c r="D1454" s="2" t="str">
        <x:v>全期</x:v>
      </x:c>
      <x:c r="E1454" s="2" t="n">
        <x:v>247</x:v>
      </x:c>
      <x:c r="F1454" s="2" t="str">
        <x:v>空</x:v>
      </x:c>
      <x:c r="G1454" s="11" t="n">
        <x:v>46300.333333333336</x:v>
      </x:c>
      <x:c r="H1454" s="11" t="n">
        <x:v>46300.50000000001</x:v>
      </x:c>
      <x:c r="I1454" s="11" t="n">
        <x:v>46302.166655092595</x:v>
      </x:c>
      <x:c r="J1454" s="9" t="n">
        <x:v>86050.2</x:v>
      </x:c>
      <x:c r="K1454" s="9" t="n">
        <x:v>85569</x:v>
      </x:c>
      <x:c r="L1454" s="9" t="n">
        <x:v>86032.98996</x:v>
      </x:c>
      <x:c r="M1454" s="9" t="n">
        <x:v>85586.11379999999</x:v>
      </x:c>
      <x:c r="N1454" s="10" t="n">
        <x:f>IF(F1454="多",1,-1)*(K1454/J1454-1)</x:f>
        <x:v>0.00559208462037275</x:v>
      </x:c>
      <x:c r="O1454" s="10" t="n">
        <x:f>IF(F1454="多",1,-1)*(M1454/L1454-1)</x:f>
        <x:v>0.005194241885674189</x:v>
      </x:c>
      <x:c r="P1454" s="10" t="n">
        <x:v>0.0009974028790571629</x:v>
      </x:c>
      <x:c r="Q1454" s="10" t="n">
        <x:v>-0.00000845991695723266</x:v>
      </x:c>
      <x:c r="R1454" s="10" t="n">
        <x:f>O1454-P1454-Q1454</x:f>
        <x:v>0.004205298923574259</x:v>
      </x:c>
      <x:c r="S1454" s="9" t="n">
        <x:f>V1453</x:f>
        <x:v>9945.040898570578</x:v>
      </x:c>
      <x:c r="T1454" s="9" t="n">
        <x:f>S1454/(1+'回测计划'!$B$33)</x:f>
        <x:v>9940.07086313901</x:v>
      </x:c>
      <x:c r="U1454" s="9" t="n">
        <x:f>T1454*R1454</x:f>
        <x:v>41.80096930101033</x:v>
      </x:c>
      <x:c r="V1454" s="9" t="n">
        <x:f>S1454+U1454</x:f>
        <x:v>9986.841867871588</x:v>
      </x:c>
      <x:c r="W1454" s="2" t="n">
        <x:f>IF(N1454&gt;0,1,0)</x:f>
        <x:v>1</x:v>
      </x:c>
      <x:c r="X1454" s="2" t="n">
        <x:f>IF(U1454&gt;0,1,0)</x:f>
        <x:v>1</x:v>
      </x:c>
      <x:c r="Y1454" s="9" t="n">
        <x:f>MAX(U1454,0)</x:f>
        <x:v>41.80096930101033</x:v>
      </x:c>
      <x:c r="Z1454" s="9" t="n">
        <x:f>-MIN(U1454,0)</x:f>
        <x:v>0</x:v>
      </x:c>
    </x:row>
    <x:row r="1455" ht="23" customHeight="1">
      <x:c r="A1455" s="2" t="str">
        <x:v>4H-OBV-全期</x:v>
      </x:c>
      <x:c r="B1455" s="2" t="str">
        <x:v>4H</x:v>
      </x:c>
      <x:c r="C1455" s="2" t="str">
        <x:v>OBV</x:v>
      </x:c>
      <x:c r="D1455" s="2" t="str">
        <x:v>全期</x:v>
      </x:c>
      <x:c r="E1455" s="2" t="n">
        <x:v>248</x:v>
      </x:c>
      <x:c r="F1455" s="2" t="str">
        <x:v>多</x:v>
      </x:c>
      <x:c r="G1455" s="11" t="n">
        <x:v>46303.50000000001</x:v>
      </x:c>
      <x:c r="H1455" s="11" t="n">
        <x:v>46303.666666666664</x:v>
      </x:c>
      <x:c r="I1455" s="11" t="n">
        <x:v>46305.333321759266</x:v>
      </x:c>
      <x:c r="J1455" s="9" t="n">
        <x:v>82948.3</x:v>
      </x:c>
      <x:c r="K1455" s="9" t="n">
        <x:v>82578.5</x:v>
      </x:c>
      <x:c r="L1455" s="9" t="n">
        <x:v>82964.88966</x:v>
      </x:c>
      <x:c r="M1455" s="9" t="n">
        <x:v>82561.9843</x:v>
      </x:c>
      <x:c r="N1455" s="10" t="n">
        <x:f>IF(F1455="多",1,-1)*(K1455/J1455-1)</x:f>
        <x:v>-0.00445819866109376</x:v>
      </x:c>
      <x:c r="O1455" s="10" t="n">
        <x:f>IF(F1455="多",1,-1)*(M1455/L1455-1)</x:f>
        <x:v>-0.004856335754210739</x:v>
      </x:c>
      <x:c r="P1455" s="10" t="n">
        <x:v>0.0009975718321228945</x:v>
      </x:c>
      <x:c r="Q1455" s="10" t="n">
        <x:v>0.00011523054146736157</x:v>
      </x:c>
      <x:c r="R1455" s="10" t="n">
        <x:f>O1455-P1455-Q1455</x:f>
        <x:v>-0.005969138127800994</x:v>
      </x:c>
      <x:c r="S1455" s="9" t="n">
        <x:f>V1454</x:f>
        <x:v>9986.841867871588</x:v>
      </x:c>
      <x:c r="T1455" s="9" t="n">
        <x:f>S1455/(1+'回测计划'!$B$33)</x:f>
        <x:v>9981.850942400388</x:v>
      </x:c>
      <x:c r="U1455" s="9" t="n">
        <x:f>T1455*R1455</x:f>
        <x:v>-59.583047046308444</x:v>
      </x:c>
      <x:c r="V1455" s="9" t="n">
        <x:f>S1455+U1455</x:f>
        <x:v>9927.25882082528</x:v>
      </x:c>
      <x:c r="W1455" s="2" t="n">
        <x:f>IF(N1455&gt;0,1,0)</x:f>
        <x:v>0</x:v>
      </x:c>
      <x:c r="X1455" s="2" t="n">
        <x:f>IF(U1455&gt;0,1,0)</x:f>
        <x:v>0</x:v>
      </x:c>
      <x:c r="Y1455" s="9" t="n">
        <x:f>MAX(U1455,0)</x:f>
        <x:v>0</x:v>
      </x:c>
      <x:c r="Z1455" s="9" t="n">
        <x:f>-MIN(U1455,0)</x:f>
        <x:v>59.583047046308444</x:v>
      </x:c>
    </x:row>
    <x:row r="1456" ht="23" customHeight="1">
      <x:c r="A1456" s="2" t="str">
        <x:v>4H-OBV-全期</x:v>
      </x:c>
      <x:c r="B1456" s="2" t="str">
        <x:v>4H</x:v>
      </x:c>
      <x:c r="C1456" s="2" t="str">
        <x:v>OBV</x:v>
      </x:c>
      <x:c r="D1456" s="2" t="str">
        <x:v>全期</x:v>
      </x:c>
      <x:c r="E1456" s="2" t="n">
        <x:v>249</x:v>
      </x:c>
      <x:c r="F1456" s="2" t="str">
        <x:v>空</x:v>
      </x:c>
      <x:c r="G1456" s="11" t="n">
        <x:v>46307.00000000001</x:v>
      </x:c>
      <x:c r="H1456" s="11" t="n">
        <x:v>46307.166666666664</x:v>
      </x:c>
      <x:c r="I1456" s="11" t="n">
        <x:v>46308.833321759266</x:v>
      </x:c>
      <x:c r="J1456" s="9" t="n">
        <x:v>83625.3</x:v>
      </x:c>
      <x:c r="K1456" s="9" t="n">
        <x:v>83325.2</x:v>
      </x:c>
      <x:c r="L1456" s="9" t="n">
        <x:v>83608.57494</x:v>
      </x:c>
      <x:c r="M1456" s="9" t="n">
        <x:v>83341.86503999999</x:v>
      </x:c>
      <x:c r="N1456" s="10" t="n">
        <x:f>IF(F1456="多",1,-1)*(K1456/J1456-1)</x:f>
        <x:v>0.0035886268868393634</x:v>
      </x:c>
      <x:c r="O1456" s="10" t="n">
        <x:f>IF(F1456="多",1,-1)*(M1456/L1456-1)</x:f>
        <x:v>0.003189982608738595</x:v>
      </x:c>
      <x:c r="P1456" s="10" t="n">
        <x:v>0.0009984050086956308</x:v>
      </x:c>
      <x:c r="Q1456" s="10" t="n">
        <x:v>-0.00019320613280968365</x:v>
      </x:c>
      <x:c r="R1456" s="10" t="n">
        <x:f>O1456-P1456-Q1456</x:f>
        <x:v>0.002384783732852648</x:v>
      </x:c>
      <x:c r="S1456" s="9" t="n">
        <x:f>V1455</x:f>
        <x:v>9927.25882082528</x:v>
      </x:c>
      <x:c r="T1456" s="9" t="n">
        <x:f>S1456/(1+'回测计划'!$B$33)</x:f>
        <x:v>9922.297671989287</x:v>
      </x:c>
      <x:c r="U1456" s="9" t="n">
        <x:f>T1456*R1456</x:f>
        <x:v>23.662534080681752</x:v>
      </x:c>
      <x:c r="V1456" s="9" t="n">
        <x:f>S1456+U1456</x:f>
        <x:v>9950.921354905962</x:v>
      </x:c>
      <x:c r="W1456" s="2" t="n">
        <x:f>IF(N1456&gt;0,1,0)</x:f>
        <x:v>1</x:v>
      </x:c>
      <x:c r="X1456" s="2" t="n">
        <x:f>IF(U1456&gt;0,1,0)</x:f>
        <x:v>1</x:v>
      </x:c>
      <x:c r="Y1456" s="9" t="n">
        <x:f>MAX(U1456,0)</x:f>
        <x:v>23.662534080681752</x:v>
      </x:c>
      <x:c r="Z1456" s="9" t="n">
        <x:f>-MIN(U1456,0)</x:f>
        <x:v>0</x:v>
      </x:c>
    </x:row>
    <x:row r="1457" ht="23" customHeight="1">
      <x:c r="A1457" s="2" t="str">
        <x:v>4H-VWMACD-全期</x:v>
      </x:c>
      <x:c r="B1457" s="2" t="str">
        <x:v>4H</x:v>
      </x:c>
      <x:c r="C1457" s="2" t="str">
        <x:v>VWmacd</x:v>
      </x:c>
      <x:c r="D1457" s="2" t="str">
        <x:v>全期</x:v>
      </x:c>
      <x:c r="E1457" s="2" t="n">
        <x:v>1</x:v>
      </x:c>
      <x:c r="F1457" s="2" t="str">
        <x:v>多</x:v>
      </x:c>
      <x:c r="G1457" s="11" t="n">
        <x:v>44218.00000000001</x:v>
      </x:c>
      <x:c r="H1457" s="11" t="n">
        <x:v>44218.166666666664</x:v>
      </x:c>
      <x:c r="I1457" s="11" t="n">
        <x:v>44219.833321759266</x:v>
      </x:c>
      <x:c r="J1457" s="9" t="n">
        <x:v>32473.65</x:v>
      </x:c>
      <x:c r="K1457" s="9" t="n">
        <x:v>31663.37</x:v>
      </x:c>
      <x:c r="L1457" s="9" t="n">
        <x:v>32480.14473</x:v>
      </x:c>
      <x:c r="M1457" s="9" t="n">
        <x:v>31657.037326</x:v>
      </x:c>
      <x:c r="N1457" s="10" t="n">
        <x:f>IF(F1457="多",1,-1)*(K1457/J1457-1)</x:f>
        <x:v>-0.02495192255875156</x:v>
      </x:c>
      <x:c r="O1457" s="10" t="n">
        <x:f>IF(F1457="多",1,-1)*(M1457/L1457-1)</x:f>
        <x:v>-0.025341863801479403</x:v>
      </x:c>
      <x:c r="P1457" s="10" t="n">
        <x:v>0.0009873290680992603</x:v>
      </x:c>
      <x:c r="Q1457" s="10" t="n">
        <x:v>0.0005151887404228258</x:v>
      </x:c>
      <x:c r="R1457" s="10" t="n">
        <x:f>O1457-P1457-Q1457</x:f>
        <x:v>-0.02684438161000149</x:v>
      </x:c>
      <x:c r="S1457" s="9" t="n">
        <x:f>'回测计划'!$B$32</x:f>
        <x:v>10000</x:v>
      </x:c>
      <x:c r="T1457" s="9" t="n">
        <x:f>S1457/(1+'回测计划'!$B$33)</x:f>
        <x:v>9995.002498750626</x:v>
      </x:c>
      <x:c r="U1457" s="9" t="n">
        <x:f>T1457*R1457</x:f>
        <x:v>-268.30966126938023</x:v>
      </x:c>
      <x:c r="V1457" s="9" t="n">
        <x:f>S1457+U1457</x:f>
        <x:v>9731.69033873062</x:v>
      </x:c>
      <x:c r="W1457" s="2" t="n">
        <x:f>IF(N1457&gt;0,1,0)</x:f>
        <x:v>0</x:v>
      </x:c>
      <x:c r="X1457" s="2" t="n">
        <x:f>IF(U1457&gt;0,1,0)</x:f>
        <x:v>0</x:v>
      </x:c>
      <x:c r="Y1457" s="9" t="n">
        <x:f>MAX(U1457,0)</x:f>
        <x:v>0</x:v>
      </x:c>
      <x:c r="Z1457" s="9" t="n">
        <x:f>-MIN(U1457,0)</x:f>
        <x:v>268.30966126938023</x:v>
      </x:c>
    </x:row>
    <x:row r="1458" ht="23" customHeight="1">
      <x:c r="A1458" s="2" t="str">
        <x:v>4H-VWMACD-全期</x:v>
      </x:c>
      <x:c r="B1458" s="2" t="str">
        <x:v>4H</x:v>
      </x:c>
      <x:c r="C1458" s="2" t="str">
        <x:v>VWmacd</x:v>
      </x:c>
      <x:c r="D1458" s="2" t="str">
        <x:v>全期</x:v>
      </x:c>
      <x:c r="E1458" s="2" t="n">
        <x:v>2</x:v>
      </x:c>
      <x:c r="F1458" s="2" t="str">
        <x:v>多</x:v>
      </x:c>
      <x:c r="G1458" s="11" t="n">
        <x:v>44224.00000000001</x:v>
      </x:c>
      <x:c r="H1458" s="11" t="n">
        <x:v>44224.166666666664</x:v>
      </x:c>
      <x:c r="I1458" s="11" t="n">
        <x:v>44225.833321759266</x:v>
      </x:c>
      <x:c r="J1458" s="9" t="n">
        <x:v>30738.48</x:v>
      </x:c>
      <x:c r="K1458" s="9" t="n">
        <x:v>37066.11</x:v>
      </x:c>
      <x:c r="L1458" s="9" t="n">
        <x:v>30744.627696</x:v>
      </x:c>
      <x:c r="M1458" s="9" t="n">
        <x:v>37058.696778000005</x:v>
      </x:c>
      <x:c r="N1458" s="10" t="n">
        <x:f>IF(F1458="多",1,-1)*(K1458/J1458-1)</x:f>
        <x:v>0.20585370519296986</x:v>
      </x:c>
      <x:c r="O1458" s="10" t="n">
        <x:f>IF(F1458="多",1,-1)*(M1458/L1458-1)</x:f>
        <x:v>0.2053714601598995</x:v>
      </x:c>
      <x:c r="P1458" s="10" t="n">
        <x:v>0.0011026857300799498</x:v>
      </x:c>
      <x:c r="Q1458" s="10" t="n">
        <x:v>0.001221173009045244</x:v>
      </x:c>
      <x:c r="R1458" s="10" t="n">
        <x:f>O1458-P1458-Q1458</x:f>
        <x:v>0.20304760142077427</x:v>
      </x:c>
      <x:c r="S1458" s="9" t="n">
        <x:f>V1457</x:f>
        <x:v>9731.69033873062</x:v>
      </x:c>
      <x:c r="T1458" s="9" t="n">
        <x:f>S1458/(1+'回测计划'!$B$33)</x:f>
        <x:v>9726.826925267986</x:v>
      </x:c>
      <x:c r="U1458" s="9" t="n">
        <x:f>T1458*R1458</x:f>
        <x:v>1975.0088766106692</x:v>
      </x:c>
      <x:c r="V1458" s="9" t="n">
        <x:f>S1458+U1458</x:f>
        <x:v>11706.699215341288</x:v>
      </x:c>
      <x:c r="W1458" s="2" t="n">
        <x:f>IF(N1458&gt;0,1,0)</x:f>
        <x:v>1</x:v>
      </x:c>
      <x:c r="X1458" s="2" t="n">
        <x:f>IF(U1458&gt;0,1,0)</x:f>
        <x:v>1</x:v>
      </x:c>
      <x:c r="Y1458" s="9" t="n">
        <x:f>MAX(U1458,0)</x:f>
        <x:v>1975.0088766106692</x:v>
      </x:c>
      <x:c r="Z1458" s="9" t="n">
        <x:f>-MIN(U1458,0)</x:f>
        <x:v>0</x:v>
      </x:c>
    </x:row>
    <x:row r="1459" ht="23" customHeight="1">
      <x:c r="A1459" s="2" t="str">
        <x:v>4H-VWMACD-全期</x:v>
      </x:c>
      <x:c r="B1459" s="2" t="str">
        <x:v>4H</x:v>
      </x:c>
      <x:c r="C1459" s="2" t="str">
        <x:v>VWmacd</x:v>
      </x:c>
      <x:c r="D1459" s="2" t="str">
        <x:v>全期</x:v>
      </x:c>
      <x:c r="E1459" s="2" t="n">
        <x:v>3</x:v>
      </x:c>
      <x:c r="F1459" s="2" t="str">
        <x:v>空</x:v>
      </x:c>
      <x:c r="G1459" s="11" t="n">
        <x:v>44241.833333333336</x:v>
      </x:c>
      <x:c r="H1459" s="11" t="n">
        <x:v>44242.00000000001</x:v>
      </x:c>
      <x:c r="I1459" s="11" t="n">
        <x:v>44243.666655092595</x:v>
      </x:c>
      <x:c r="J1459" s="9" t="n">
        <x:v>48630.08</x:v>
      </x:c>
      <x:c r="K1459" s="9" t="n">
        <x:v>49224</x:v>
      </x:c>
      <x:c r="L1459" s="9" t="n">
        <x:v>48620.353984</x:v>
      </x:c>
      <x:c r="M1459" s="9" t="n">
        <x:v>49233.8448</x:v>
      </x:c>
      <x:c r="N1459" s="10" t="n">
        <x:f>IF(F1459="多",1,-1)*(K1459/J1459-1)</x:f>
        <x:v>-0.01221301712849332</x:v>
      </x:c>
      <x:c r="O1459" s="10" t="n">
        <x:f>IF(F1459="多",1,-1)*(M1459/L1459-1)</x:f>
        <x:v>-0.012617983328584659</x:v>
      </x:c>
      <x:c r="P1459" s="10" t="n">
        <x:v>0.0010063089916642922</x:v>
      </x:c>
      <x:c r="Q1459" s="10" t="n">
        <x:v>-0.004724963364904729</x:v>
      </x:c>
      <x:c r="R1459" s="10" t="n">
        <x:f>O1459-P1459-Q1459</x:f>
        <x:v>-0.008899328955344222</x:v>
      </x:c>
      <x:c r="S1459" s="9" t="n">
        <x:f>V1458</x:f>
        <x:v>11706.699215341288</x:v>
      </x:c>
      <x:c r="T1459" s="9" t="n">
        <x:f>S1459/(1+'回测计划'!$B$33)</x:f>
        <x:v>11700.848790945816</x:v>
      </x:c>
      <x:c r="U1459" s="9" t="n">
        <x:f>T1459*R1459</x:f>
        <x:v>-104.12970244736853</x:v>
      </x:c>
      <x:c r="V1459" s="9" t="n">
        <x:f>S1459+U1459</x:f>
        <x:v>11602.56951289392</x:v>
      </x:c>
      <x:c r="W1459" s="2" t="n">
        <x:f>IF(N1459&gt;0,1,0)</x:f>
        <x:v>0</x:v>
      </x:c>
      <x:c r="X1459" s="2" t="n">
        <x:f>IF(U1459&gt;0,1,0)</x:f>
        <x:v>0</x:v>
      </x:c>
      <x:c r="Y1459" s="9" t="n">
        <x:f>MAX(U1459,0)</x:f>
        <x:v>0</x:v>
      </x:c>
      <x:c r="Z1459" s="9" t="n">
        <x:f>-MIN(U1459,0)</x:f>
        <x:v>104.12970244736853</x:v>
      </x:c>
    </x:row>
    <x:row r="1460" ht="23" customHeight="1">
      <x:c r="A1460" s="2" t="str">
        <x:v>4H-VWMACD-全期</x:v>
      </x:c>
      <x:c r="B1460" s="2" t="str">
        <x:v>4H</x:v>
      </x:c>
      <x:c r="C1460" s="2" t="str">
        <x:v>VWmacd</x:v>
      </x:c>
      <x:c r="D1460" s="2" t="str">
        <x:v>全期</x:v>
      </x:c>
      <x:c r="E1460" s="2" t="n">
        <x:v>4</x:v>
      </x:c>
      <x:c r="F1460" s="2" t="str">
        <x:v>空</x:v>
      </x:c>
      <x:c r="G1460" s="11" t="n">
        <x:v>44244.833333333336</x:v>
      </x:c>
      <x:c r="H1460" s="11" t="n">
        <x:v>44245.00000000001</x:v>
      </x:c>
      <x:c r="I1460" s="11" t="n">
        <x:v>44246.666655092595</x:v>
      </x:c>
      <x:c r="J1460" s="9" t="n">
        <x:v>51271.2</x:v>
      </x:c>
      <x:c r="K1460" s="9" t="n">
        <x:v>51812</x:v>
      </x:c>
      <x:c r="L1460" s="9" t="n">
        <x:v>51260.945759999995</x:v>
      </x:c>
      <x:c r="M1460" s="9" t="n">
        <x:v>51822.3624</x:v>
      </x:c>
      <x:c r="N1460" s="10" t="n">
        <x:f>IF(F1460="多",1,-1)*(K1460/J1460-1)</x:f>
        <x:v>-0.010547831921234652</x:v>
      </x:c>
      <x:c r="O1460" s="10" t="n">
        <x:f>IF(F1460="多",1,-1)*(M1460/L1460-1)</x:f>
        <x:v>-0.010952131914001573</x:v>
      </x:c>
      <x:c r="P1460" s="10" t="n">
        <x:v>0.0010054760659570009</x:v>
      </x:c>
      <x:c r="Q1460" s="10" t="n">
        <x:v>-0.006570170602418093</x:v>
      </x:c>
      <x:c r="R1460" s="10" t="n">
        <x:f>O1460-P1460-Q1460</x:f>
        <x:v>-0.00538743737754048</x:v>
      </x:c>
      <x:c r="S1460" s="9" t="n">
        <x:f>V1459</x:f>
        <x:v>11602.56951289392</x:v>
      </x:c>
      <x:c r="T1460" s="9" t="n">
        <x:f>S1460/(1+'回测计划'!$B$33)</x:f>
        <x:v>11596.771127330256</x:v>
      </x:c>
      <x:c r="U1460" s="9" t="n">
        <x:f>T1460*R1460</x:f>
        <x:v>-62.47687823016127</x:v>
      </x:c>
      <x:c r="V1460" s="9" t="n">
        <x:f>S1460+U1460</x:f>
        <x:v>11540.092634663759</x:v>
      </x:c>
      <x:c r="W1460" s="2" t="n">
        <x:f>IF(N1460&gt;0,1,0)</x:f>
        <x:v>0</x:v>
      </x:c>
      <x:c r="X1460" s="2" t="n">
        <x:f>IF(U1460&gt;0,1,0)</x:f>
        <x:v>0</x:v>
      </x:c>
      <x:c r="Y1460" s="9" t="n">
        <x:f>MAX(U1460,0)</x:f>
        <x:v>0</x:v>
      </x:c>
      <x:c r="Z1460" s="9" t="n">
        <x:f>-MIN(U1460,0)</x:f>
        <x:v>62.47687823016127</x:v>
      </x:c>
    </x:row>
    <x:row r="1461" ht="23" customHeight="1">
      <x:c r="A1461" s="2" t="str">
        <x:v>4H-VWMACD-全期</x:v>
      </x:c>
      <x:c r="B1461" s="2" t="str">
        <x:v>4H</x:v>
      </x:c>
      <x:c r="C1461" s="2" t="str">
        <x:v>VWmacd</x:v>
      </x:c>
      <x:c r="D1461" s="2" t="str">
        <x:v>全期</x:v>
      </x:c>
      <x:c r="E1461" s="2" t="n">
        <x:v>5</x:v>
      </x:c>
      <x:c r="F1461" s="2" t="str">
        <x:v>多</x:v>
      </x:c>
      <x:c r="G1461" s="11" t="n">
        <x:v>44276.833333333336</x:v>
      </x:c>
      <x:c r="H1461" s="11" t="n">
        <x:v>44277.00000000001</x:v>
      </x:c>
      <x:c r="I1461" s="11" t="n">
        <x:v>44278.666655092595</x:v>
      </x:c>
      <x:c r="J1461" s="9" t="n">
        <x:v>57200.91</x:v>
      </x:c>
      <x:c r="K1461" s="9" t="n">
        <x:v>54196.11</x:v>
      </x:c>
      <x:c r="L1461" s="9" t="n">
        <x:v>57212.350182</x:v>
      </x:c>
      <x:c r="M1461" s="9" t="n">
        <x:v>54185.270778</x:v>
      </x:c>
      <x:c r="N1461" s="10" t="n">
        <x:f>IF(F1461="多",1,-1)*(K1461/J1461-1)</x:f>
        <x:v>-0.05253063281685555</x:v>
      </x:c>
      <x:c r="O1461" s="10" t="n">
        <x:f>IF(F1461="多",1,-1)*(M1461/L1461-1)</x:f>
        <x:v>-0.052909544781335915</x:v>
      </x:c>
      <x:c r="P1461" s="10" t="n">
        <x:v>0.000973545227609332</x:v>
      </x:c>
      <x:c r="Q1461" s="10" t="n">
        <x:v>0.001698132076723657</x:v>
      </x:c>
      <x:c r="R1461" s="10" t="n">
        <x:f>O1461-P1461-Q1461</x:f>
        <x:v>-0.05558122208566891</x:v>
      </x:c>
      <x:c r="S1461" s="9" t="n">
        <x:f>V1460</x:f>
        <x:v>11540.092634663759</x:v>
      </x:c>
      <x:c r="T1461" s="9" t="n">
        <x:f>S1461/(1+'回测计划'!$B$33)</x:f>
        <x:v>11534.325471927796</x:v>
      </x:c>
      <x:c r="U1461" s="9" t="n">
        <x:f>T1461*R1461</x:f>
        <x:v>-641.0919056636067</x:v>
      </x:c>
      <x:c r="V1461" s="9" t="n">
        <x:f>S1461+U1461</x:f>
        <x:v>10899.000729000152</x:v>
      </x:c>
      <x:c r="W1461" s="2" t="n">
        <x:f>IF(N1461&gt;0,1,0)</x:f>
        <x:v>0</x:v>
      </x:c>
      <x:c r="X1461" s="2" t="n">
        <x:f>IF(U1461&gt;0,1,0)</x:f>
        <x:v>0</x:v>
      </x:c>
      <x:c r="Y1461" s="9" t="n">
        <x:f>MAX(U1461,0)</x:f>
        <x:v>0</x:v>
      </x:c>
      <x:c r="Z1461" s="9" t="n">
        <x:f>-MIN(U1461,0)</x:f>
        <x:v>641.0919056636067</x:v>
      </x:c>
    </x:row>
    <x:row r="1462" ht="23" customHeight="1">
      <x:c r="A1462" s="2" t="str">
        <x:v>4H-VWMACD-全期</x:v>
      </x:c>
      <x:c r="B1462" s="2" t="str">
        <x:v>4H</x:v>
      </x:c>
      <x:c r="C1462" s="2" t="str">
        <x:v>VWmacd</x:v>
      </x:c>
      <x:c r="D1462" s="2" t="str">
        <x:v>全期</x:v>
      </x:c>
      <x:c r="E1462" s="2" t="n">
        <x:v>6</x:v>
      </x:c>
      <x:c r="F1462" s="2" t="str">
        <x:v>空</x:v>
      </x:c>
      <x:c r="G1462" s="11" t="n">
        <x:v>44300.00000000001</x:v>
      </x:c>
      <x:c r="H1462" s="11" t="n">
        <x:v>44300.166666666664</x:v>
      </x:c>
      <x:c r="I1462" s="11" t="n">
        <x:v>44301.833321759266</x:v>
      </x:c>
      <x:c r="J1462" s="9" t="n">
        <x:v>63084.72</x:v>
      </x:c>
      <x:c r="K1462" s="9" t="n">
        <x:v>62461.25</x:v>
      </x:c>
      <x:c r="L1462" s="9" t="n">
        <x:v>63072.103056</x:v>
      </x:c>
      <x:c r="M1462" s="9" t="n">
        <x:v>62473.742249999996</x:v>
      </x:c>
      <x:c r="N1462" s="10" t="n">
        <x:f>IF(F1462="多",1,-1)*(K1462/J1462-1)</x:f>
        <x:v>0.009883058845311488</x:v>
      </x:c>
      <x:c r="O1462" s="10" t="n">
        <x:f>IF(F1462="多",1,-1)*(M1462/L1462-1)</x:f>
        <x:v>0.00948693284364932</x:v>
      </x:c>
      <x:c r="P1462" s="10" t="n">
        <x:v>0.0009952565335781753</x:v>
      </x:c>
      <x:c r="Q1462" s="10" t="n">
        <x:v>-0.004652095132619594</x:v>
      </x:c>
      <x:c r="R1462" s="10" t="n">
        <x:f>O1462-P1462-Q1462</x:f>
        <x:v>0.01314377144269074</x:v>
      </x:c>
      <x:c r="S1462" s="9" t="n">
        <x:f>V1461</x:f>
        <x:v>10899.000729000152</x:v>
      </x:c>
      <x:c r="T1462" s="9" t="n">
        <x:f>S1462/(1+'回测计划'!$B$33)</x:f>
        <x:v>10893.55395202414</x:v>
      </x:c>
      <x:c r="U1462" s="9" t="n">
        <x:f>T1462*R1462</x:f>
        <x:v>143.18238334402574</x:v>
      </x:c>
      <x:c r="V1462" s="9" t="n">
        <x:f>S1462+U1462</x:f>
        <x:v>11042.183112344177</x:v>
      </x:c>
      <x:c r="W1462" s="2" t="n">
        <x:f>IF(N1462&gt;0,1,0)</x:f>
        <x:v>1</x:v>
      </x:c>
      <x:c r="X1462" s="2" t="n">
        <x:f>IF(U1462&gt;0,1,0)</x:f>
        <x:v>1</x:v>
      </x:c>
      <x:c r="Y1462" s="9" t="n">
        <x:f>MAX(U1462,0)</x:f>
        <x:v>143.18238334402574</x:v>
      </x:c>
      <x:c r="Z1462" s="9" t="n">
        <x:f>-MIN(U1462,0)</x:f>
        <x:v>0</x:v>
      </x:c>
    </x:row>
    <x:row r="1463" ht="23" customHeight="1">
      <x:c r="A1463" s="2" t="str">
        <x:v>4H-VWMACD-全期</x:v>
      </x:c>
      <x:c r="B1463" s="2" t="str">
        <x:v>4H</x:v>
      </x:c>
      <x:c r="C1463" s="2" t="str">
        <x:v>VWmacd</x:v>
      </x:c>
      <x:c r="D1463" s="2" t="str">
        <x:v>全期</x:v>
      </x:c>
      <x:c r="E1463" s="2" t="n">
        <x:v>7</x:v>
      </x:c>
      <x:c r="F1463" s="2" t="str">
        <x:v>多</x:v>
      </x:c>
      <x:c r="G1463" s="11" t="n">
        <x:v>44308.333333333336</x:v>
      </x:c>
      <x:c r="H1463" s="11" t="n">
        <x:v>44308.50000000001</x:v>
      </x:c>
      <x:c r="I1463" s="11" t="n">
        <x:v>44310.166655092595</x:v>
      </x:c>
      <x:c r="J1463" s="9" t="n">
        <x:v>53505.17</x:v>
      </x:c>
      <x:c r="K1463" s="9" t="n">
        <x:v>50885.06</x:v>
      </x:c>
      <x:c r="L1463" s="9" t="n">
        <x:v>53515.871033999996</x:v>
      </x:c>
      <x:c r="M1463" s="9" t="n">
        <x:v>50874.882988</x:v>
      </x:c>
      <x:c r="N1463" s="10" t="n">
        <x:f>IF(F1463="多",1,-1)*(K1463/J1463-1)</x:f>
        <x:v>-0.0489692865194149</x:v>
      </x:c>
      <x:c r="O1463" s="10" t="n">
        <x:f>IF(F1463="多",1,-1)*(M1463/L1463-1)</x:f>
        <x:v>-0.04934962273756338</x:v>
      </x:c>
      <x:c r="P1463" s="10" t="n">
        <x:v>0.0009753251886312184</x:v>
      </x:c>
      <x:c r="Q1463" s="10" t="n">
        <x:v>0.0008202643600421005</x:v>
      </x:c>
      <x:c r="R1463" s="10" t="n">
        <x:f>O1463-P1463-Q1463</x:f>
        <x:v>-0.0511452122862367</x:v>
      </x:c>
      <x:c r="S1463" s="9" t="n">
        <x:f>V1462</x:f>
        <x:v>11042.183112344177</x:v>
      </x:c>
      <x:c r="T1463" s="9" t="n">
        <x:f>S1463/(1+'回测计划'!$B$33)</x:f>
        <x:v>11036.6647799542</x:v>
      </x:c>
      <x:c r="U1463" s="9" t="n">
        <x:f>T1463*R1463</x:f>
        <x:v>-564.4725631027895</x:v>
      </x:c>
      <x:c r="V1463" s="9" t="n">
        <x:f>S1463+U1463</x:f>
        <x:v>10477.710549241387</x:v>
      </x:c>
      <x:c r="W1463" s="2" t="n">
        <x:f>IF(N1463&gt;0,1,0)</x:f>
        <x:v>0</x:v>
      </x:c>
      <x:c r="X1463" s="2" t="n">
        <x:f>IF(U1463&gt;0,1,0)</x:f>
        <x:v>0</x:v>
      </x:c>
      <x:c r="Y1463" s="9" t="n">
        <x:f>MAX(U1463,0)</x:f>
        <x:v>0</x:v>
      </x:c>
      <x:c r="Z1463" s="9" t="n">
        <x:f>-MIN(U1463,0)</x:f>
        <x:v>564.4725631027895</x:v>
      </x:c>
    </x:row>
    <x:row r="1464" ht="23" customHeight="1">
      <x:c r="A1464" s="2" t="str">
        <x:v>4H-VWMACD-全期</x:v>
      </x:c>
      <x:c r="B1464" s="2" t="str">
        <x:v>4H</x:v>
      </x:c>
      <x:c r="C1464" s="2" t="str">
        <x:v>VWmacd</x:v>
      </x:c>
      <x:c r="D1464" s="2" t="str">
        <x:v>全期</x:v>
      </x:c>
      <x:c r="E1464" s="2" t="n">
        <x:v>8</x:v>
      </x:c>
      <x:c r="F1464" s="2" t="str">
        <x:v>空</x:v>
      </x:c>
      <x:c r="G1464" s="11" t="n">
        <x:v>44325.166666666664</x:v>
      </x:c>
      <x:c r="H1464" s="11" t="n">
        <x:v>44325.333333333336</x:v>
      </x:c>
      <x:c r="I1464" s="11" t="n">
        <x:v>44326.99998842592</x:v>
      </x:c>
      <x:c r="J1464" s="9" t="n">
        <x:v>58926.36</x:v>
      </x:c>
      <x:c r="K1464" s="9" t="n">
        <x:v>58359.23</x:v>
      </x:c>
      <x:c r="L1464" s="9" t="n">
        <x:v>58914.574728</x:v>
      </x:c>
      <x:c r="M1464" s="9" t="n">
        <x:v>58370.901846</x:v>
      </x:c>
      <x:c r="N1464" s="10" t="n">
        <x:f>IF(F1464="多",1,-1)*(K1464/J1464-1)</x:f>
        <x:v>0.009624385419360615</x:v>
      </x:c>
      <x:c r="O1464" s="10" t="n">
        <x:f>IF(F1464="多",1,-1)*(M1464/L1464-1)</x:f>
        <x:v>0.009228155927630044</x:v>
      </x:c>
      <x:c r="P1464" s="10" t="n">
        <x:v>0.000995385922036185</x:v>
      </x:c>
      <x:c r="Q1464" s="10" t="n">
        <x:v>-0.0027714950675863637</x:v>
      </x:c>
      <x:c r="R1464" s="10" t="n">
        <x:f>O1464-P1464-Q1464</x:f>
        <x:v>0.011004265073180223</x:v>
      </x:c>
      <x:c r="S1464" s="9" t="n">
        <x:f>V1463</x:f>
        <x:v>10477.710549241387</x:v>
      </x:c>
      <x:c r="T1464" s="9" t="n">
        <x:f>S1464/(1+'回测计划'!$B$33)</x:f>
        <x:v>10472.474312085344</x:v>
      </x:c>
      <x:c r="U1464" s="9" t="n">
        <x:f>T1464*R1464</x:f>
        <x:v>115.24188330225783</x:v>
      </x:c>
      <x:c r="V1464" s="9" t="n">
        <x:f>S1464+U1464</x:f>
        <x:v>10592.952432543645</x:v>
      </x:c>
      <x:c r="W1464" s="2" t="n">
        <x:f>IF(N1464&gt;0,1,0)</x:f>
        <x:v>1</x:v>
      </x:c>
      <x:c r="X1464" s="2" t="n">
        <x:f>IF(U1464&gt;0,1,0)</x:f>
        <x:v>1</x:v>
      </x:c>
      <x:c r="Y1464" s="9" t="n">
        <x:f>MAX(U1464,0)</x:f>
        <x:v>115.24188330225783</x:v>
      </x:c>
      <x:c r="Z1464" s="9" t="n">
        <x:f>-MIN(U1464,0)</x:f>
        <x:v>0</x:v>
      </x:c>
    </x:row>
    <x:row r="1465" ht="23" customHeight="1">
      <x:c r="A1465" s="2" t="str">
        <x:v>4H-VWMACD-全期</x:v>
      </x:c>
      <x:c r="B1465" s="2" t="str">
        <x:v>4H</x:v>
      </x:c>
      <x:c r="C1465" s="2" t="str">
        <x:v>VWmacd</x:v>
      </x:c>
      <x:c r="D1465" s="2" t="str">
        <x:v>全期</x:v>
      </x:c>
      <x:c r="E1465" s="2" t="n">
        <x:v>9</x:v>
      </x:c>
      <x:c r="F1465" s="2" t="str">
        <x:v>空</x:v>
      </x:c>
      <x:c r="G1465" s="11" t="n">
        <x:v>44341.166666666664</x:v>
      </x:c>
      <x:c r="H1465" s="11" t="n">
        <x:v>44341.333333333336</x:v>
      </x:c>
      <x:c r="I1465" s="11" t="n">
        <x:v>44342.99998842592</x:v>
      </x:c>
      <x:c r="J1465" s="9" t="n">
        <x:v>38783.58</x:v>
      </x:c>
      <x:c r="K1465" s="9" t="n">
        <x:v>38779.56</x:v>
      </x:c>
      <x:c r="L1465" s="9" t="n">
        <x:v>38775.823284000006</x:v>
      </x:c>
      <x:c r="M1465" s="9" t="n">
        <x:v>38787.315912</x:v>
      </x:c>
      <x:c r="N1465" s="10" t="n">
        <x:f>IF(F1465="多",1,-1)*(K1465/J1465-1)</x:f>
        <x:v>0.00010365211256935236</x:v>
      </x:c>
      <x:c r="O1465" s="10" t="n">
        <x:f>IF(F1465="多",1,-1)*(M1465/L1465-1)</x:f>
        <x:v>-0.00029638643429485967</x:v>
      </x:c>
      <x:c r="P1465" s="10" t="n">
        <x:v>0.0010001481932171475</x:v>
      </x:c>
      <x:c r="Q1465" s="10" t="n">
        <x:v>-0.0004023591165487471</x:v>
      </x:c>
      <x:c r="R1465" s="10" t="n">
        <x:f>O1465-P1465-Q1465</x:f>
        <x:v>-0.0008941755109632601</x:v>
      </x:c>
      <x:c r="S1465" s="9" t="n">
        <x:f>V1464</x:f>
        <x:v>10592.952432543645</x:v>
      </x:c>
      <x:c r="T1465" s="9" t="n">
        <x:f>S1465/(1+'回测计划'!$B$33)</x:f>
        <x:v>10587.658603242025</x:v>
      </x:c>
      <x:c r="U1465" s="9" t="n">
        <x:f>T1465*R1465</x:f>
        <x:v>-9.467225041458494</x:v>
      </x:c>
      <x:c r="V1465" s="9" t="n">
        <x:f>S1465+U1465</x:f>
        <x:v>10583.485207502186</x:v>
      </x:c>
      <x:c r="W1465" s="2" t="n">
        <x:f>IF(N1465&gt;0,1,0)</x:f>
        <x:v>1</x:v>
      </x:c>
      <x:c r="X1465" s="2" t="n">
        <x:f>IF(U1465&gt;0,1,0)</x:f>
        <x:v>0</x:v>
      </x:c>
      <x:c r="Y1465" s="9" t="n">
        <x:f>MAX(U1465,0)</x:f>
        <x:v>0</x:v>
      </x:c>
      <x:c r="Z1465" s="9" t="n">
        <x:f>-MIN(U1465,0)</x:f>
        <x:v>9.467225041458494</x:v>
      </x:c>
    </x:row>
    <x:row r="1466" ht="23" customHeight="1">
      <x:c r="A1466" s="2" t="str">
        <x:v>4H-VWMACD-全期</x:v>
      </x:c>
      <x:c r="B1466" s="2" t="str">
        <x:v>4H</x:v>
      </x:c>
      <x:c r="C1466" s="2" t="str">
        <x:v>VWmacd</x:v>
      </x:c>
      <x:c r="D1466" s="2" t="str">
        <x:v>全期</x:v>
      </x:c>
      <x:c r="E1466" s="2" t="n">
        <x:v>10</x:v>
      </x:c>
      <x:c r="F1466" s="2" t="str">
        <x:v>多</x:v>
      </x:c>
      <x:c r="G1466" s="11" t="n">
        <x:v>44344.833333333336</x:v>
      </x:c>
      <x:c r="H1466" s="11" t="n">
        <x:v>44345.00000000001</x:v>
      </x:c>
      <x:c r="I1466" s="11" t="n">
        <x:v>44346.666655092595</x:v>
      </x:c>
      <x:c r="J1466" s="9" t="n">
        <x:v>36741.49</x:v>
      </x:c>
      <x:c r="K1466" s="9" t="n">
        <x:v>35999.99</x:v>
      </x:c>
      <x:c r="L1466" s="9" t="n">
        <x:v>36748.838297999995</x:v>
      </x:c>
      <x:c r="M1466" s="9" t="n">
        <x:v>35992.790002</x:v>
      </x:c>
      <x:c r="N1466" s="10" t="n">
        <x:f>IF(F1466="多",1,-1)*(K1466/J1466-1)</x:f>
        <x:v>-0.020181544080003277</x:v>
      </x:c>
      <x:c r="O1466" s="10" t="n">
        <x:f>IF(F1466="多",1,-1)*(M1466/L1466-1)</x:f>
        <x:v>-0.02057339309256856</x:v>
      </x:c>
      <x:c r="P1466" s="10" t="n">
        <x:v>0.0009897133034537159</x:v>
      </x:c>
      <x:c r="Q1466" s="10" t="n">
        <x:v>0.00038696930899374994</x:v>
      </x:c>
      <x:c r="R1466" s="10" t="n">
        <x:f>O1466-P1466-Q1466</x:f>
        <x:v>-0.021950075705016028</x:v>
      </x:c>
      <x:c r="S1466" s="9" t="n">
        <x:f>V1465</x:f>
        <x:v>10583.485207502186</x:v>
      </x:c>
      <x:c r="T1466" s="9" t="n">
        <x:f>S1466/(1+'回测计划'!$B$33)</x:f>
        <x:v>10578.196109447463</x:v>
      </x:c>
      <x:c r="U1466" s="9" t="n">
        <x:f>T1466*R1466</x:f>
        <x:v>-232.1922054248778</x:v>
      </x:c>
      <x:c r="V1466" s="9" t="n">
        <x:f>S1466+U1466</x:f>
        <x:v>10351.29300207731</x:v>
      </x:c>
      <x:c r="W1466" s="2" t="n">
        <x:f>IF(N1466&gt;0,1,0)</x:f>
        <x:v>0</x:v>
      </x:c>
      <x:c r="X1466" s="2" t="n">
        <x:f>IF(U1466&gt;0,1,0)</x:f>
        <x:v>0</x:v>
      </x:c>
      <x:c r="Y1466" s="9" t="n">
        <x:f>MAX(U1466,0)</x:f>
        <x:v>0</x:v>
      </x:c>
      <x:c r="Z1466" s="9" t="n">
        <x:f>-MIN(U1466,0)</x:f>
        <x:v>232.1922054248778</x:v>
      </x:c>
    </x:row>
    <x:row r="1467" ht="23" customHeight="1">
      <x:c r="A1467" s="2" t="str">
        <x:v>4H-VWMACD-全期</x:v>
      </x:c>
      <x:c r="B1467" s="2" t="str">
        <x:v>4H</x:v>
      </x:c>
      <x:c r="C1467" s="2" t="str">
        <x:v>VWmacd</x:v>
      </x:c>
      <x:c r="D1467" s="2" t="str">
        <x:v>全期</x:v>
      </x:c>
      <x:c r="E1467" s="2" t="n">
        <x:v>11</x:v>
      </x:c>
      <x:c r="F1467" s="2" t="str">
        <x:v>多</x:v>
      </x:c>
      <x:c r="G1467" s="11" t="n">
        <x:v>44356.00000000001</x:v>
      </x:c>
      <x:c r="H1467" s="11" t="n">
        <x:v>44356.166666666664</x:v>
      </x:c>
      <x:c r="I1467" s="11" t="n">
        <x:v>44357.833321759266</x:v>
      </x:c>
      <x:c r="J1467" s="9" t="n">
        <x:v>32838.3</x:v>
      </x:c>
      <x:c r="K1467" s="9" t="n">
        <x:v>37806.48</x:v>
      </x:c>
      <x:c r="L1467" s="9" t="n">
        <x:v>32844.86766</x:v>
      </x:c>
      <x:c r="M1467" s="9" t="n">
        <x:v>37798.918704</x:v>
      </x:c>
      <x:c r="N1467" s="10" t="n">
        <x:f>IF(F1467="多",1,-1)*(K1467/J1467-1)</x:f>
        <x:v>0.15129224107216266</x:v>
      </x:c>
      <x:c r="O1467" s="10" t="n">
        <x:f>IF(F1467="多",1,-1)*(M1467/L1467-1)</x:f>
        <x:v>0.15083181626069608</x:v>
      </x:c>
      <x:c r="P1467" s="10" t="n">
        <x:v>0.001075415908130348</x:v>
      </x:c>
      <x:c r="Q1467" s="10" t="n">
        <x:v>-0.0002419876933399916</x:v>
      </x:c>
      <x:c r="R1467" s="10" t="n">
        <x:f>O1467-P1467-Q1467</x:f>
        <x:v>0.14999838804590573</x:v>
      </x:c>
      <x:c r="S1467" s="9" t="n">
        <x:f>V1466</x:f>
        <x:v>10351.29300207731</x:v>
      </x:c>
      <x:c r="T1467" s="9" t="n">
        <x:f>S1467/(1+'回测计划'!$B$33)</x:f>
        <x:v>10346.119942106257</x:v>
      </x:c>
      <x:c r="U1467" s="9" t="n">
        <x:f>T1467*R1467</x:f>
        <x:v>1551.9013138455382</x:v>
      </x:c>
      <x:c r="V1467" s="9" t="n">
        <x:f>S1467+U1467</x:f>
        <x:v>11903.194315922847</x:v>
      </x:c>
      <x:c r="W1467" s="2" t="n">
        <x:f>IF(N1467&gt;0,1,0)</x:f>
        <x:v>1</x:v>
      </x:c>
      <x:c r="X1467" s="2" t="n">
        <x:f>IF(U1467&gt;0,1,0)</x:f>
        <x:v>1</x:v>
      </x:c>
      <x:c r="Y1467" s="9" t="n">
        <x:f>MAX(U1467,0)</x:f>
        <x:v>1551.9013138455382</x:v>
      </x:c>
      <x:c r="Z1467" s="9" t="n">
        <x:f>-MIN(U1467,0)</x:f>
        <x:v>0</x:v>
      </x:c>
    </x:row>
    <x:row r="1468" ht="23" customHeight="1">
      <x:c r="A1468" s="2" t="str">
        <x:v>4H-VWMACD-全期</x:v>
      </x:c>
      <x:c r="B1468" s="2" t="str">
        <x:v>4H</x:v>
      </x:c>
      <x:c r="C1468" s="2" t="str">
        <x:v>VWmacd</x:v>
      </x:c>
      <x:c r="D1468" s="2" t="str">
        <x:v>全期</x:v>
      </x:c>
      <x:c r="E1468" s="2" t="n">
        <x:v>12</x:v>
      </x:c>
      <x:c r="F1468" s="2" t="str">
        <x:v>空</x:v>
      </x:c>
      <x:c r="G1468" s="11" t="n">
        <x:v>44357.833333333336</x:v>
      </x:c>
      <x:c r="H1468" s="11" t="n">
        <x:v>44358.00000000001</x:v>
      </x:c>
      <x:c r="I1468" s="11" t="n">
        <x:v>44359.666655092595</x:v>
      </x:c>
      <x:c r="J1468" s="9" t="n">
        <x:v>36893.51</x:v>
      </x:c>
      <x:c r="K1468" s="9" t="n">
        <x:v>35271.65</x:v>
      </x:c>
      <x:c r="L1468" s="9" t="n">
        <x:v>36886.131298</x:v>
      </x:c>
      <x:c r="M1468" s="9" t="n">
        <x:v>35278.70433</x:v>
      </x:c>
      <x:c r="N1468" s="10" t="n">
        <x:f>IF(F1468="多",1,-1)*(K1468/J1468-1)</x:f>
        <x:v>0.04396057734815695</x:v>
      </x:c>
      <x:c r="O1468" s="10" t="n">
        <x:f>IF(F1468="多",1,-1)*(M1468/L1468-1)</x:f>
        <x:v>0.04357808508064265</x:v>
      </x:c>
      <x:c r="P1468" s="10" t="n">
        <x:v>0.0009782109574596788</x:v>
      </x:c>
      <x:c r="Q1468" s="10" t="n">
        <x:v>-0.00009468354753129537</x:v>
      </x:c>
      <x:c r="R1468" s="10" t="n">
        <x:f>O1468-P1468-Q1468</x:f>
        <x:v>0.04269455767071426</x:v>
      </x:c>
      <x:c r="S1468" s="9" t="n">
        <x:f>V1467</x:f>
        <x:v>11903.194315922847</x:v>
      </x:c>
      <x:c r="T1468" s="9" t="n">
        <x:f>S1468/(1+'回测计划'!$B$33)</x:f>
        <x:v>11897.24569307631</x:v>
      </x:c>
      <x:c r="U1468" s="9" t="n">
        <x:f>T1468*R1468</x:f>
        <x:v>507.94764236570336</x:v>
      </x:c>
      <x:c r="V1468" s="9" t="n">
        <x:f>S1468+U1468</x:f>
        <x:v>12411.14195828855</x:v>
      </x:c>
      <x:c r="W1468" s="2" t="n">
        <x:f>IF(N1468&gt;0,1,0)</x:f>
        <x:v>1</x:v>
      </x:c>
      <x:c r="X1468" s="2" t="n">
        <x:f>IF(U1468&gt;0,1,0)</x:f>
        <x:v>1</x:v>
      </x:c>
      <x:c r="Y1468" s="9" t="n">
        <x:f>MAX(U1468,0)</x:f>
        <x:v>507.94764236570336</x:v>
      </x:c>
      <x:c r="Z1468" s="9" t="n">
        <x:f>-MIN(U1468,0)</x:f>
        <x:v>0</x:v>
      </x:c>
    </x:row>
    <x:row r="1469" ht="23" customHeight="1">
      <x:c r="A1469" s="2" t="str">
        <x:v>4H-VWMACD-全期</x:v>
      </x:c>
      <x:c r="B1469" s="2" t="str">
        <x:v>4H</x:v>
      </x:c>
      <x:c r="C1469" s="2" t="str">
        <x:v>VWmacd</x:v>
      </x:c>
      <x:c r="D1469" s="2" t="str">
        <x:v>全期</x:v>
      </x:c>
      <x:c r="E1469" s="2" t="n">
        <x:v>13</x:v>
      </x:c>
      <x:c r="F1469" s="2" t="str">
        <x:v>多</x:v>
      </x:c>
      <x:c r="G1469" s="11" t="n">
        <x:v>44359.666666666664</x:v>
      </x:c>
      <x:c r="H1469" s="11" t="n">
        <x:v>44359.833333333336</x:v>
      </x:c>
      <x:c r="I1469" s="11" t="n">
        <x:v>44361.49998842592</x:v>
      </x:c>
      <x:c r="J1469" s="9" t="n">
        <x:v>35572.49</x:v>
      </x:c>
      <x:c r="K1469" s="9" t="n">
        <x:v>38978</x:v>
      </x:c>
      <x:c r="L1469" s="9" t="n">
        <x:v>35579.604498</x:v>
      </x:c>
      <x:c r="M1469" s="9" t="n">
        <x:v>38970.2044</x:v>
      </x:c>
      <x:c r="N1469" s="10" t="n">
        <x:f>IF(F1469="多",1,-1)*(K1469/J1469-1)</x:f>
        <x:v>0.09573437226351045</x:v>
      </x:c>
      <x:c r="O1469" s="10" t="n">
        <x:f>IF(F1469="多",1,-1)*(M1469/L1469-1)</x:f>
        <x:v>0.09529616615582648</x:v>
      </x:c>
      <x:c r="P1469" s="10" t="n">
        <x:v>0.0010476480830779132</x:v>
      </x:c>
      <x:c r="Q1469" s="10" t="n">
        <x:v>0.00015966986963609253</x:v>
      </x:c>
      <x:c r="R1469" s="10" t="n">
        <x:f>O1469-P1469-Q1469</x:f>
        <x:v>0.09408884820311247</x:v>
      </x:c>
      <x:c r="S1469" s="9" t="n">
        <x:f>V1468</x:f>
        <x:v>12411.14195828855</x:v>
      </x:c>
      <x:c r="T1469" s="9" t="n">
        <x:f>S1469/(1+'回测计划'!$B$33)</x:f>
        <x:v>12404.939488544278</x:v>
      </x:c>
      <x:c r="U1469" s="9" t="n">
        <x:f>T1469*R1469</x:f>
        <x:v>1167.1664685064382</x:v>
      </x:c>
      <x:c r="V1469" s="9" t="n">
        <x:f>S1469+U1469</x:f>
        <x:v>13578.308426794989</x:v>
      </x:c>
      <x:c r="W1469" s="2" t="n">
        <x:f>IF(N1469&gt;0,1,0)</x:f>
        <x:v>1</x:v>
      </x:c>
      <x:c r="X1469" s="2" t="n">
        <x:f>IF(U1469&gt;0,1,0)</x:f>
        <x:v>1</x:v>
      </x:c>
      <x:c r="Y1469" s="9" t="n">
        <x:f>MAX(U1469,0)</x:f>
        <x:v>1167.1664685064382</x:v>
      </x:c>
      <x:c r="Z1469" s="9" t="n">
        <x:f>-MIN(U1469,0)</x:f>
        <x:v>0</x:v>
      </x:c>
    </x:row>
    <x:row r="1470" ht="23" customHeight="1">
      <x:c r="A1470" s="2" t="str">
        <x:v>4H-VWMACD-全期</x:v>
      </x:c>
      <x:c r="B1470" s="2" t="str">
        <x:v>4H</x:v>
      </x:c>
      <x:c r="C1470" s="2" t="str">
        <x:v>VWmacd</x:v>
      </x:c>
      <x:c r="D1470" s="2" t="str">
        <x:v>全期</x:v>
      </x:c>
      <x:c r="E1470" s="2" t="n">
        <x:v>14</x:v>
      </x:c>
      <x:c r="F1470" s="2" t="str">
        <x:v>多</x:v>
      </x:c>
      <x:c r="G1470" s="11" t="n">
        <x:v>44390.166666666664</x:v>
      </x:c>
      <x:c r="H1470" s="11" t="n">
        <x:v>44390.333333333336</x:v>
      </x:c>
      <x:c r="I1470" s="11" t="n">
        <x:v>44391.99998842592</x:v>
      </x:c>
      <x:c r="J1470" s="9" t="n">
        <x:v>33070.86</x:v>
      </x:c>
      <x:c r="K1470" s="9" t="n">
        <x:v>32772.97</x:v>
      </x:c>
      <x:c r="L1470" s="9" t="n">
        <x:v>33077.474172</x:v>
      </x:c>
      <x:c r="M1470" s="9" t="n">
        <x:v>32766.415406</x:v>
      </x:c>
      <x:c r="N1470" s="10" t="n">
        <x:f>IF(F1470="多",1,-1)*(K1470/J1470-1)</x:f>
        <x:v>-0.009007627863321321</x:v>
      </x:c>
      <x:c r="O1470" s="10" t="n">
        <x:f>IF(F1470="多",1,-1)*(M1470/L1470-1)</x:f>
        <x:v>-0.009403945548638992</x:v>
      </x:c>
      <x:c r="P1470" s="10" t="n">
        <x:v>0.0009952980272256806</x:v>
      </x:c>
      <x:c r="Q1470" s="10" t="n">
        <x:v>0.00021235511834360473</x:v>
      </x:c>
      <x:c r="R1470" s="10" t="n">
        <x:f>O1470-P1470-Q1470</x:f>
        <x:v>-0.010611598694208278</x:v>
      </x:c>
      <x:c r="S1470" s="9" t="n">
        <x:f>V1469</x:f>
        <x:v>13578.308426794989</x:v>
      </x:c>
      <x:c r="T1470" s="9" t="n">
        <x:f>S1470/(1+'回测计划'!$B$33)</x:f>
        <x:v>13571.522665462258</x:v>
      </x:c>
      <x:c r="U1470" s="9" t="n">
        <x:f>T1470*R1470</x:f>
        <x:v>-144.01555219523735</x:v>
      </x:c>
      <x:c r="V1470" s="9" t="n">
        <x:f>S1470+U1470</x:f>
        <x:v>13434.292874599752</x:v>
      </x:c>
      <x:c r="W1470" s="2" t="n">
        <x:f>IF(N1470&gt;0,1,0)</x:f>
        <x:v>0</x:v>
      </x:c>
      <x:c r="X1470" s="2" t="n">
        <x:f>IF(U1470&gt;0,1,0)</x:f>
        <x:v>0</x:v>
      </x:c>
      <x:c r="Y1470" s="9" t="n">
        <x:f>MAX(U1470,0)</x:f>
        <x:v>0</x:v>
      </x:c>
      <x:c r="Z1470" s="9" t="n">
        <x:f>-MIN(U1470,0)</x:f>
        <x:v>144.01555219523735</x:v>
      </x:c>
    </x:row>
    <x:row r="1471" ht="23" customHeight="1">
      <x:c r="A1471" s="2" t="str">
        <x:v>4H-VWMACD-全期</x:v>
      </x:c>
      <x:c r="B1471" s="2" t="str">
        <x:v>4H</x:v>
      </x:c>
      <x:c r="C1471" s="2" t="str">
        <x:v>VWmacd</x:v>
      </x:c>
      <x:c r="D1471" s="2" t="str">
        <x:v>全期</x:v>
      </x:c>
      <x:c r="E1471" s="2" t="n">
        <x:v>15</x:v>
      </x:c>
      <x:c r="F1471" s="2" t="str">
        <x:v>空</x:v>
      </x:c>
      <x:c r="G1471" s="11" t="n">
        <x:v>44405.333333333336</x:v>
      </x:c>
      <x:c r="H1471" s="11" t="n">
        <x:v>44405.50000000001</x:v>
      </x:c>
      <x:c r="I1471" s="11" t="n">
        <x:v>44407.166655092595</x:v>
      </x:c>
      <x:c r="J1471" s="9" t="n">
        <x:v>39815</x:v>
      </x:c>
      <x:c r="K1471" s="9" t="n">
        <x:v>39647.85</x:v>
      </x:c>
      <x:c r="L1471" s="9" t="n">
        <x:v>39807.037000000004</x:v>
      </x:c>
      <x:c r="M1471" s="9" t="n">
        <x:v>39655.77957</x:v>
      </x:c>
      <x:c r="N1471" s="10" t="n">
        <x:f>IF(F1471="多",1,-1)*(K1471/J1471-1)</x:f>
        <x:v>0.0041981665201558105</x:v>
      </x:c>
      <x:c r="O1471" s="10" t="n">
        <x:f>IF(F1471="多",1,-1)*(M1471/L1471-1)</x:f>
        <x:v>0.0037997661066812016</x:v>
      </x:c>
      <x:c r="P1471" s="10" t="n">
        <x:v>0.0009981001169466594</x:v>
      </x:c>
      <x:c r="Q1471" s="10" t="n">
        <x:v>-0.00039816801265568077</x:v>
      </x:c>
      <x:c r="R1471" s="10" t="n">
        <x:f>O1471-P1471-Q1471</x:f>
        <x:v>0.003199834002390223</x:v>
      </x:c>
      <x:c r="S1471" s="9" t="n">
        <x:f>V1470</x:f>
        <x:v>13434.292874599752</x:v>
      </x:c>
      <x:c r="T1471" s="9" t="n">
        <x:f>S1471/(1+'回测计划'!$B$33)</x:f>
        <x:v>13427.579085057225</x:v>
      </x:c>
      <x:c r="U1471" s="9" t="n">
        <x:f>T1471*R1471</x:f>
        <x:v>42.966024126149904</x:v>
      </x:c>
      <x:c r="V1471" s="9" t="n">
        <x:f>S1471+U1471</x:f>
        <x:v>13477.258898725902</x:v>
      </x:c>
      <x:c r="W1471" s="2" t="n">
        <x:f>IF(N1471&gt;0,1,0)</x:f>
        <x:v>1</x:v>
      </x:c>
      <x:c r="X1471" s="2" t="n">
        <x:f>IF(U1471&gt;0,1,0)</x:f>
        <x:v>1</x:v>
      </x:c>
      <x:c r="Y1471" s="9" t="n">
        <x:f>MAX(U1471,0)</x:f>
        <x:v>42.966024126149904</x:v>
      </x:c>
      <x:c r="Z1471" s="9" t="n">
        <x:f>-MIN(U1471,0)</x:f>
        <x:v>0</x:v>
      </x:c>
    </x:row>
    <x:row r="1472" ht="23" customHeight="1">
      <x:c r="A1472" s="2" t="str">
        <x:v>4H-VWMACD-全期</x:v>
      </x:c>
      <x:c r="B1472" s="2" t="str">
        <x:v>4H</x:v>
      </x:c>
      <x:c r="C1472" s="2" t="str">
        <x:v>VWmacd</x:v>
      </x:c>
      <x:c r="D1472" s="2" t="str">
        <x:v>全期</x:v>
      </x:c>
      <x:c r="E1472" s="2" t="n">
        <x:v>16</x:v>
      </x:c>
      <x:c r="F1472" s="2" t="str">
        <x:v>空</x:v>
      </x:c>
      <x:c r="G1472" s="11" t="n">
        <x:v>44408.333333333336</x:v>
      </x:c>
      <x:c r="H1472" s="11" t="n">
        <x:v>44408.50000000001</x:v>
      </x:c>
      <x:c r="I1472" s="11" t="n">
        <x:v>44410.166655092595</x:v>
      </x:c>
      <x:c r="J1472" s="9" t="n">
        <x:v>41824.69</x:v>
      </x:c>
      <x:c r="K1472" s="9" t="n">
        <x:v>41267.09</x:v>
      </x:c>
      <x:c r="L1472" s="9" t="n">
        <x:v>41816.325062</x:v>
      </x:c>
      <x:c r="M1472" s="9" t="n">
        <x:v>41275.343418</x:v>
      </x:c>
      <x:c r="N1472" s="10" t="n">
        <x:f>IF(F1472="多",1,-1)*(K1472/J1472-1)</x:f>
        <x:v>0.013331838203702318</x:v>
      </x:c>
      <x:c r="O1472" s="10" t="n">
        <x:f>IF(F1472="多",1,-1)*(M1472/L1472-1)</x:f>
        <x:v>0.012937091989741023</x:v>
      </x:c>
      <x:c r="P1472" s="10" t="n">
        <x:v>0.0009935314540051295</x:v>
      </x:c>
      <x:c r="Q1472" s="10" t="n">
        <x:v>-0.0004962753175758528</x:v>
      </x:c>
      <x:c r="R1472" s="10" t="n">
        <x:f>O1472-P1472-Q1472</x:f>
        <x:v>0.012439835853311747</x:v>
      </x:c>
      <x:c r="S1472" s="9" t="n">
        <x:f>V1471</x:f>
        <x:v>13477.258898725902</x:v>
      </x:c>
      <x:c r="T1472" s="9" t="n">
        <x:f>S1472/(1+'回测计划'!$B$33)</x:f>
        <x:v>13470.52363690745</x:v>
      </x:c>
      <x:c r="U1472" s="9" t="n">
        <x:f>T1472*R1472</x:f>
        <x:v>167.57110290128466</x:v>
      </x:c>
      <x:c r="V1472" s="9" t="n">
        <x:f>S1472+U1472</x:f>
        <x:v>13644.830001627188</x:v>
      </x:c>
      <x:c r="W1472" s="2" t="n">
        <x:f>IF(N1472&gt;0,1,0)</x:f>
        <x:v>1</x:v>
      </x:c>
      <x:c r="X1472" s="2" t="n">
        <x:f>IF(U1472&gt;0,1,0)</x:f>
        <x:v>1</x:v>
      </x:c>
      <x:c r="Y1472" s="9" t="n">
        <x:f>MAX(U1472,0)</x:f>
        <x:v>167.57110290128466</x:v>
      </x:c>
      <x:c r="Z1472" s="9" t="n">
        <x:f>-MIN(U1472,0)</x:f>
        <x:v>0</x:v>
      </x:c>
    </x:row>
    <x:row r="1473" ht="23" customHeight="1">
      <x:c r="A1473" s="2" t="str">
        <x:v>4H-VWMACD-全期</x:v>
      </x:c>
      <x:c r="B1473" s="2" t="str">
        <x:v>4H</x:v>
      </x:c>
      <x:c r="C1473" s="2" t="str">
        <x:v>VWmacd</x:v>
      </x:c>
      <x:c r="D1473" s="2" t="str">
        <x:v>全期</x:v>
      </x:c>
      <x:c r="E1473" s="2" t="n">
        <x:v>17</x:v>
      </x:c>
      <x:c r="F1473" s="2" t="str">
        <x:v>空</x:v>
      </x:c>
      <x:c r="G1473" s="11" t="n">
        <x:v>44419.666666666664</x:v>
      </x:c>
      <x:c r="H1473" s="11" t="n">
        <x:v>44419.833333333336</x:v>
      </x:c>
      <x:c r="I1473" s="11" t="n">
        <x:v>44421.49998842592</x:v>
      </x:c>
      <x:c r="J1473" s="9" t="n">
        <x:v>45946.2</x:v>
      </x:c>
      <x:c r="K1473" s="9" t="n">
        <x:v>45162.37</x:v>
      </x:c>
      <x:c r="L1473" s="9" t="n">
        <x:v>45937.01076</x:v>
      </x:c>
      <x:c r="M1473" s="9" t="n">
        <x:v>45171.402474</x:v>
      </x:c>
      <x:c r="N1473" s="10" t="n">
        <x:f>IF(F1473="多",1,-1)*(K1473/J1473-1)</x:f>
        <x:v>0.017059735081464744</x:v>
      </x:c>
      <x:c r="O1473" s="10" t="n">
        <x:f>IF(F1473="多",1,-1)*(M1473/L1473-1)</x:f>
        <x:v>0.016666480324545985</x:v>
      </x:c>
      <x:c r="P1473" s="10" t="n">
        <x:v>0.000991666759837727</x:v>
      </x:c>
      <x:c r="Q1473" s="10" t="n">
        <x:v>-0.0004915178115956121</x:v>
      </x:c>
      <x:c r="R1473" s="10" t="n">
        <x:f>O1473-P1473-Q1473</x:f>
        <x:v>0.01616633137630387</x:v>
      </x:c>
      <x:c r="S1473" s="9" t="n">
        <x:f>V1472</x:f>
        <x:v>13644.830001627188</x:v>
      </x:c>
      <x:c r="T1473" s="9" t="n">
        <x:f>S1473/(1+'回测计划'!$B$33)</x:f>
        <x:v>13638.010996129124</x:v>
      </x:c>
      <x:c r="U1473" s="9" t="n">
        <x:f>T1473*R1473</x:f>
        <x:v>220.47660507709944</x:v>
      </x:c>
      <x:c r="V1473" s="9" t="n">
        <x:f>S1473+U1473</x:f>
        <x:v>13865.306606704287</x:v>
      </x:c>
      <x:c r="W1473" s="2" t="n">
        <x:f>IF(N1473&gt;0,1,0)</x:f>
        <x:v>1</x:v>
      </x:c>
      <x:c r="X1473" s="2" t="n">
        <x:f>IF(U1473&gt;0,1,0)</x:f>
        <x:v>1</x:v>
      </x:c>
      <x:c r="Y1473" s="9" t="n">
        <x:f>MAX(U1473,0)</x:f>
        <x:v>220.47660507709944</x:v>
      </x:c>
      <x:c r="Z1473" s="9" t="n">
        <x:f>-MIN(U1473,0)</x:f>
        <x:v>0</x:v>
      </x:c>
    </x:row>
    <x:row r="1474" ht="23" customHeight="1">
      <x:c r="A1474" s="2" t="str">
        <x:v>4H-VWMACD-全期</x:v>
      </x:c>
      <x:c r="B1474" s="2" t="str">
        <x:v>4H</x:v>
      </x:c>
      <x:c r="C1474" s="2" t="str">
        <x:v>VWmacd</x:v>
      </x:c>
      <x:c r="D1474" s="2" t="str">
        <x:v>全期</x:v>
      </x:c>
      <x:c r="E1474" s="2" t="n">
        <x:v>18</x:v>
      </x:c>
      <x:c r="F1474" s="2" t="str">
        <x:v>空</x:v>
      </x:c>
      <x:c r="G1474" s="11" t="n">
        <x:v>44422.333333333336</x:v>
      </x:c>
      <x:c r="H1474" s="11" t="n">
        <x:v>44422.50000000001</x:v>
      </x:c>
      <x:c r="I1474" s="11" t="n">
        <x:v>44424.166655092595</x:v>
      </x:c>
      <x:c r="J1474" s="9" t="n">
        <x:v>47563.99</x:v>
      </x:c>
      <x:c r="K1474" s="9" t="n">
        <x:v>46335.28</x:v>
      </x:c>
      <x:c r="L1474" s="9" t="n">
        <x:v>47554.477202</x:v>
      </x:c>
      <x:c r="M1474" s="9" t="n">
        <x:v>46344.547055999996</x:v>
      </x:c>
      <x:c r="N1474" s="10" t="n">
        <x:f>IF(F1474="多",1,-1)*(K1474/J1474-1)</x:f>
        <x:v>0.025832778116385957</x:v>
      </x:c>
      <x:c r="O1474" s="10" t="n">
        <x:f>IF(F1474="多",1,-1)*(M1474/L1474-1)</x:f>
        <x:v>0.02544303327866504</x:v>
      </x:c>
      <x:c r="P1474" s="10" t="n">
        <x:v>0.0009872784833606675</x:v>
      </x:c>
      <x:c r="Q1474" s="10" t="n">
        <x:v>-0.0004912581816590359</x:v>
      </x:c>
      <x:c r="R1474" s="10" t="n">
        <x:f>O1474-P1474-Q1474</x:f>
        <x:v>0.024947012976963407</x:v>
      </x:c>
      <x:c r="S1474" s="9" t="n">
        <x:f>V1473</x:f>
        <x:v>13865.306606704287</x:v>
      </x:c>
      <x:c r="T1474" s="9" t="n">
        <x:f>S1474/(1+'回测计划'!$B$33)</x:f>
        <x:v>13858.37741799529</x:v>
      </x:c>
      <x:c r="U1474" s="9" t="n">
        <x:f>T1474*R1474</x:f>
        <x:v>345.72512128638516</x:v>
      </x:c>
      <x:c r="V1474" s="9" t="n">
        <x:f>S1474+U1474</x:f>
        <x:v>14211.031727990672</x:v>
      </x:c>
      <x:c r="W1474" s="2" t="n">
        <x:f>IF(N1474&gt;0,1,0)</x:f>
        <x:v>1</x:v>
      </x:c>
      <x:c r="X1474" s="2" t="n">
        <x:f>IF(U1474&gt;0,1,0)</x:f>
        <x:v>1</x:v>
      </x:c>
      <x:c r="Y1474" s="9" t="n">
        <x:f>MAX(U1474,0)</x:f>
        <x:v>345.72512128638516</x:v>
      </x:c>
      <x:c r="Z1474" s="9" t="n">
        <x:f>-MIN(U1474,0)</x:f>
        <x:v>0</x:v>
      </x:c>
    </x:row>
    <x:row r="1475" ht="23" customHeight="1">
      <x:c r="A1475" s="2" t="str">
        <x:v>4H-VWMACD-全期</x:v>
      </x:c>
      <x:c r="B1475" s="2" t="str">
        <x:v>4H</x:v>
      </x:c>
      <x:c r="C1475" s="2" t="str">
        <x:v>VWmacd</x:v>
      </x:c>
      <x:c r="D1475" s="2" t="str">
        <x:v>全期</x:v>
      </x:c>
      <x:c r="E1475" s="2" t="n">
        <x:v>19</x:v>
      </x:c>
      <x:c r="F1475" s="2" t="str">
        <x:v>空</x:v>
      </x:c>
      <x:c r="G1475" s="11" t="n">
        <x:v>44428.50000000001</x:v>
      </x:c>
      <x:c r="H1475" s="11" t="n">
        <x:v>44428.666666666664</x:v>
      </x:c>
      <x:c r="I1475" s="11" t="n">
        <x:v>44430.333321759266</x:v>
      </x:c>
      <x:c r="J1475" s="9" t="n">
        <x:v>46871.29</x:v>
      </x:c>
      <x:c r="K1475" s="9" t="n">
        <x:v>48848.29</x:v>
      </x:c>
      <x:c r="L1475" s="9" t="n">
        <x:v>46861.915742000005</x:v>
      </x:c>
      <x:c r="M1475" s="9" t="n">
        <x:v>48858.059658</x:v>
      </x:c>
      <x:c r="N1475" s="10" t="n">
        <x:f>IF(F1475="多",1,-1)*(K1475/J1475-1)</x:f>
        <x:v>-0.04217933835403298</x:v>
      </x:c>
      <x:c r="O1475" s="10" t="n">
        <x:f>IF(F1475="多",1,-1)*(M1475/L1475-1)</x:f>
        <x:v>-0.042596293480399616</x:v>
      </x:c>
      <x:c r="P1475" s="10" t="n">
        <x:v>0.0010212981467401998</x:v>
      </x:c>
      <x:c r="Q1475" s="10" t="n">
        <x:v>-0.0007531260193929835</x:v>
      </x:c>
      <x:c r="R1475" s="10" t="n">
        <x:f>O1475-P1475-Q1475</x:f>
        <x:v>-0.04286446560774683</x:v>
      </x:c>
      <x:c r="S1475" s="9" t="n">
        <x:f>V1474</x:f>
        <x:v>14211.031727990672</x:v>
      </x:c>
      <x:c r="T1475" s="9" t="n">
        <x:f>S1475/(1+'回测计划'!$B$33)</x:f>
        <x:v>14203.929763109118</x:v>
      </x:c>
      <x:c r="U1475" s="9" t="n">
        <x:f>T1475*R1475</x:f>
        <x:v>-608.8438588256423</x:v>
      </x:c>
      <x:c r="V1475" s="9" t="n">
        <x:f>S1475+U1475</x:f>
        <x:v>13602.187869165029</x:v>
      </x:c>
      <x:c r="W1475" s="2" t="n">
        <x:f>IF(N1475&gt;0,1,0)</x:f>
        <x:v>0</x:v>
      </x:c>
      <x:c r="X1475" s="2" t="n">
        <x:f>IF(U1475&gt;0,1,0)</x:f>
        <x:v>0</x:v>
      </x:c>
      <x:c r="Y1475" s="9" t="n">
        <x:f>MAX(U1475,0)</x:f>
        <x:v>0</x:v>
      </x:c>
      <x:c r="Z1475" s="9" t="n">
        <x:f>-MIN(U1475,0)</x:f>
        <x:v>608.8438588256423</x:v>
      </x:c>
    </x:row>
    <x:row r="1476" ht="23" customHeight="1">
      <x:c r="A1476" s="2" t="str">
        <x:v>4H-VWMACD-全期</x:v>
      </x:c>
      <x:c r="B1476" s="2" t="str">
        <x:v>4H</x:v>
      </x:c>
      <x:c r="C1476" s="2" t="str">
        <x:v>VWmacd</x:v>
      </x:c>
      <x:c r="D1476" s="2" t="str">
        <x:v>全期</x:v>
      </x:c>
      <x:c r="E1476" s="2" t="n">
        <x:v>20</x:v>
      </x:c>
      <x:c r="F1476" s="2" t="str">
        <x:v>空</x:v>
      </x:c>
      <x:c r="G1476" s="11" t="n">
        <x:v>44436.333333333336</x:v>
      </x:c>
      <x:c r="H1476" s="11" t="n">
        <x:v>44436.50000000001</x:v>
      </x:c>
      <x:c r="I1476" s="11" t="n">
        <x:v>44438.166655092595</x:v>
      </x:c>
      <x:c r="J1476" s="9" t="n">
        <x:v>48892.89</x:v>
      </x:c>
      <x:c r="K1476" s="9" t="n">
        <x:v>48808.94</x:v>
      </x:c>
      <x:c r="L1476" s="9" t="n">
        <x:v>48883.111422</x:v>
      </x:c>
      <x:c r="M1476" s="9" t="n">
        <x:v>48818.701788</x:v>
      </x:c>
      <x:c r="N1476" s="10" t="n">
        <x:f>IF(F1476="多",1,-1)*(K1476/J1476-1)</x:f>
        <x:v>0.0017170185685484451</x:v>
      </x:c>
      <x:c r="O1476" s="10" t="n">
        <x:f>IF(F1476="多",1,-1)*(M1476/L1476-1)</x:f>
        <x:v>0.0013176254973618073</x:v>
      </x:c>
      <x:c r="P1476" s="10" t="n">
        <x:v>0.0009993411872513192</x:v>
      </x:c>
      <x:c r="Q1476" s="10" t="n">
        <x:v>-0.0008526985212226452</x:v>
      </x:c>
      <x:c r="R1476" s="10" t="n">
        <x:f>O1476-P1476-Q1476</x:f>
        <x:v>0.0011709828313331333</x:v>
      </x:c>
      <x:c r="S1476" s="9" t="n">
        <x:f>V1475</x:f>
        <x:v>13602.187869165029</x:v>
      </x:c>
      <x:c r="T1476" s="9" t="n">
        <x:f>S1476/(1+'回测计划'!$B$33)</x:f>
        <x:v>13595.390174077991</x:v>
      </x:c>
      <x:c r="U1476" s="9" t="n">
        <x:f>T1476*R1476</x:f>
        <x:v>15.919968479120506</x:v>
      </x:c>
      <x:c r="V1476" s="9" t="n">
        <x:f>S1476+U1476</x:f>
        <x:v>13618.10783764415</x:v>
      </x:c>
      <x:c r="W1476" s="2" t="n">
        <x:f>IF(N1476&gt;0,1,0)</x:f>
        <x:v>1</x:v>
      </x:c>
      <x:c r="X1476" s="2" t="n">
        <x:f>IF(U1476&gt;0,1,0)</x:f>
        <x:v>1</x:v>
      </x:c>
      <x:c r="Y1476" s="9" t="n">
        <x:f>MAX(U1476,0)</x:f>
        <x:v>15.919968479120506</x:v>
      </x:c>
      <x:c r="Z1476" s="9" t="n">
        <x:f>-MIN(U1476,0)</x:f>
        <x:v>0</x:v>
      </x:c>
    </x:row>
    <x:row r="1477" ht="23" customHeight="1">
      <x:c r="A1477" s="2" t="str">
        <x:v>4H-VWMACD-全期</x:v>
      </x:c>
      <x:c r="B1477" s="2" t="str">
        <x:v>4H</x:v>
      </x:c>
      <x:c r="C1477" s="2" t="str">
        <x:v>VWmacd</x:v>
      </x:c>
      <x:c r="D1477" s="2" t="str">
        <x:v>全期</x:v>
      </x:c>
      <x:c r="E1477" s="2" t="n">
        <x:v>21</x:v>
      </x:c>
      <x:c r="F1477" s="2" t="str">
        <x:v>空</x:v>
      </x:c>
      <x:c r="G1477" s="11" t="n">
        <x:v>44443.00000000001</x:v>
      </x:c>
      <x:c r="H1477" s="11" t="n">
        <x:v>44443.166666666664</x:v>
      </x:c>
      <x:c r="I1477" s="11" t="n">
        <x:v>44444.833321759266</x:v>
      </x:c>
      <x:c r="J1477" s="9" t="n">
        <x:v>50575.7</x:v>
      </x:c>
      <x:c r="K1477" s="9" t="n">
        <x:v>50230</x:v>
      </x:c>
      <x:c r="L1477" s="9" t="n">
        <x:v>50565.584859999995</x:v>
      </x:c>
      <x:c r="M1477" s="9" t="n">
        <x:v>50240.046</x:v>
      </x:c>
      <x:c r="N1477" s="10" t="n">
        <x:f>IF(F1477="多",1,-1)*(K1477/J1477-1)</x:f>
        <x:v>0.006835298374515797</x:v>
      </x:c>
      <x:c r="O1477" s="10" t="n">
        <x:f>IF(F1477="多",1,-1)*(M1477/L1477-1)</x:f>
        <x:v>0.006437953024795551</x:v>
      </x:c>
      <x:c r="P1477" s="10" t="n">
        <x:v>0.0009967810234876022</x:v>
      </x:c>
      <x:c r="Q1477" s="10" t="n">
        <x:v>-0.0009389688348875082</x:v>
      </x:c>
      <x:c r="R1477" s="10" t="n">
        <x:f>O1477-P1477-Q1477</x:f>
        <x:v>0.006380140836195457</x:v>
      </x:c>
      <x:c r="S1477" s="9" t="n">
        <x:f>V1476</x:f>
        <x:v>13618.10783764415</x:v>
      </x:c>
      <x:c r="T1477" s="9" t="n">
        <x:f>S1477/(1+'回测计划'!$B$33)</x:f>
        <x:v>13611.302186550874</x:v>
      </x:c>
      <x:c r="U1477" s="9" t="n">
        <x:f>T1477*R1477</x:f>
        <x:v>86.84202491420974</x:v>
      </x:c>
      <x:c r="V1477" s="9" t="n">
        <x:f>S1477+U1477</x:f>
        <x:v>13704.949862558358</x:v>
      </x:c>
      <x:c r="W1477" s="2" t="n">
        <x:f>IF(N1477&gt;0,1,0)</x:f>
        <x:v>1</x:v>
      </x:c>
      <x:c r="X1477" s="2" t="n">
        <x:f>IF(U1477&gt;0,1,0)</x:f>
        <x:v>1</x:v>
      </x:c>
      <x:c r="Y1477" s="9" t="n">
        <x:f>MAX(U1477,0)</x:f>
        <x:v>86.84202491420974</x:v>
      </x:c>
      <x:c r="Z1477" s="9" t="n">
        <x:f>-MIN(U1477,0)</x:f>
        <x:v>0</x:v>
      </x:c>
    </x:row>
    <x:row r="1478" ht="23" customHeight="1">
      <x:c r="A1478" s="2" t="str">
        <x:v>4H-VWMACD-全期</x:v>
      </x:c>
      <x:c r="B1478" s="2" t="str">
        <x:v>4H</x:v>
      </x:c>
      <x:c r="C1478" s="2" t="str">
        <x:v>VWmacd</x:v>
      </x:c>
      <x:c r="D1478" s="2" t="str">
        <x:v>全期</x:v>
      </x:c>
      <x:c r="E1478" s="2" t="n">
        <x:v>22</x:v>
      </x:c>
      <x:c r="F1478" s="2" t="str">
        <x:v>多</x:v>
      </x:c>
      <x:c r="G1478" s="11" t="n">
        <x:v>44447.00000000001</x:v>
      </x:c>
      <x:c r="H1478" s="11" t="n">
        <x:v>44447.166666666664</x:v>
      </x:c>
      <x:c r="I1478" s="11" t="n">
        <x:v>44448.833321759266</x:v>
      </x:c>
      <x:c r="J1478" s="9" t="n">
        <x:v>46713.13</x:v>
      </x:c>
      <x:c r="K1478" s="9" t="n">
        <x:v>46289.6</x:v>
      </x:c>
      <x:c r="L1478" s="9" t="n">
        <x:v>46722.472625999995</x:v>
      </x:c>
      <x:c r="M1478" s="9" t="n">
        <x:v>46280.34208</x:v>
      </x:c>
      <x:c r="N1478" s="10" t="n">
        <x:f>IF(F1478="多",1,-1)*(K1478/J1478-1)</x:f>
        <x:v>-0.009066615745936923</x:v>
      </x:c>
      <x:c r="O1478" s="10" t="n">
        <x:f>IF(F1478="多",1,-1)*(M1478/L1478-1)</x:f>
        <x:v>-0.009462909840819433</x:v>
      </x:c>
      <x:c r="P1478" s="10" t="n">
        <x:v>0.0009952685450795903</x:v>
      </x:c>
      <x:c r="Q1478" s="10" t="n">
        <x:v>0.0004931387982060371</x:v>
      </x:c>
      <x:c r="R1478" s="10" t="n">
        <x:f>O1478-P1478-Q1478</x:f>
        <x:v>-0.01095131718410506</x:v>
      </x:c>
      <x:c r="S1478" s="9" t="n">
        <x:f>V1477</x:f>
        <x:v>13704.949862558358</x:v>
      </x:c>
      <x:c r="T1478" s="9" t="n">
        <x:f>S1478/(1+'回测计划'!$B$33)</x:f>
        <x:v>13698.100812152283</x:v>
      </x:c>
      <x:c r="U1478" s="9" t="n">
        <x:f>T1478*R1478</x:f>
        <x:v>-150.01224681372676</x:v>
      </x:c>
      <x:c r="V1478" s="9" t="n">
        <x:f>S1478+U1478</x:f>
        <x:v>13554.937615744631</x:v>
      </x:c>
      <x:c r="W1478" s="2" t="n">
        <x:f>IF(N1478&gt;0,1,0)</x:f>
        <x:v>0</x:v>
      </x:c>
      <x:c r="X1478" s="2" t="n">
        <x:f>IF(U1478&gt;0,1,0)</x:f>
        <x:v>0</x:v>
      </x:c>
      <x:c r="Y1478" s="9" t="n">
        <x:f>MAX(U1478,0)</x:f>
        <x:v>0</x:v>
      </x:c>
      <x:c r="Z1478" s="9" t="n">
        <x:f>-MIN(U1478,0)</x:f>
        <x:v>150.01224681372676</x:v>
      </x:c>
    </x:row>
    <x:row r="1479" ht="23" customHeight="1">
      <x:c r="A1479" s="2" t="str">
        <x:v>4H-VWMACD-全期</x:v>
      </x:c>
      <x:c r="B1479" s="2" t="str">
        <x:v>4H</x:v>
      </x:c>
      <x:c r="C1479" s="2" t="str">
        <x:v>VWmacd</x:v>
      </x:c>
      <x:c r="D1479" s="2" t="str">
        <x:v>全期</x:v>
      </x:c>
      <x:c r="E1479" s="2" t="n">
        <x:v>23</x:v>
      </x:c>
      <x:c r="F1479" s="2" t="str">
        <x:v>多</x:v>
      </x:c>
      <x:c r="G1479" s="11" t="n">
        <x:v>44452.666666666664</x:v>
      </x:c>
      <x:c r="H1479" s="11" t="n">
        <x:v>44452.833333333336</x:v>
      </x:c>
      <x:c r="I1479" s="11" t="n">
        <x:v>44454.49998842592</x:v>
      </x:c>
      <x:c r="J1479" s="9" t="n">
        <x:v>44864.14</x:v>
      </x:c>
      <x:c r="K1479" s="9" t="n">
        <x:v>47067.69</x:v>
      </x:c>
      <x:c r="L1479" s="9" t="n">
        <x:v>44873.112828</x:v>
      </x:c>
      <x:c r="M1479" s="9" t="n">
        <x:v>47058.276462</x:v>
      </x:c>
      <x:c r="N1479" s="10" t="n">
        <x:f>IF(F1479="多",1,-1)*(K1479/J1479-1)</x:f>
        <x:v>0.049116064634249224</x:v>
      </x:c>
      <x:c r="O1479" s="10" t="n">
        <x:f>IF(F1479="多",1,-1)*(M1479/L1479-1)</x:f>
        <x:v>0.048696502120898044</x:v>
      </x:c>
      <x:c r="P1479" s="10" t="n">
        <x:v>0.0010243482510604491</x:v>
      </x:c>
      <x:c r="Q1479" s="10" t="n">
        <x:v>0.0005101089172872671</x:v>
      </x:c>
      <x:c r="R1479" s="10" t="n">
        <x:f>O1479-P1479-Q1479</x:f>
        <x:v>0.047162044952550324</x:v>
      </x:c>
      <x:c r="S1479" s="9" t="n">
        <x:f>V1478</x:f>
        <x:v>13554.937615744631</x:v>
      </x:c>
      <x:c r="T1479" s="9" t="n">
        <x:f>S1479/(1+'回测计划'!$B$33)</x:f>
        <x:v>13548.163533977644</x:v>
      </x:c>
      <x:c r="U1479" s="9" t="n">
        <x:f>T1479*R1479</x:f>
        <x:v>638.9590976139567</x:v>
      </x:c>
      <x:c r="V1479" s="9" t="n">
        <x:f>S1479+U1479</x:f>
        <x:v>14193.896713358588</x:v>
      </x:c>
      <x:c r="W1479" s="2" t="n">
        <x:f>IF(N1479&gt;0,1,0)</x:f>
        <x:v>1</x:v>
      </x:c>
      <x:c r="X1479" s="2" t="n">
        <x:f>IF(U1479&gt;0,1,0)</x:f>
        <x:v>1</x:v>
      </x:c>
      <x:c r="Y1479" s="9" t="n">
        <x:f>MAX(U1479,0)</x:f>
        <x:v>638.9590976139567</x:v>
      </x:c>
      <x:c r="Z1479" s="9" t="n">
        <x:f>-MIN(U1479,0)</x:f>
        <x:v>0</x:v>
      </x:c>
    </x:row>
    <x:row r="1480" ht="23" customHeight="1">
      <x:c r="A1480" s="2" t="str">
        <x:v>4H-VWMACD-全期</x:v>
      </x:c>
      <x:c r="B1480" s="2" t="str">
        <x:v>4H</x:v>
      </x:c>
      <x:c r="C1480" s="2" t="str">
        <x:v>VWmacd</x:v>
      </x:c>
      <x:c r="D1480" s="2" t="str">
        <x:v>全期</x:v>
      </x:c>
      <x:c r="E1480" s="2" t="n">
        <x:v>24</x:v>
      </x:c>
      <x:c r="F1480" s="2" t="str">
        <x:v>多</x:v>
      </x:c>
      <x:c r="G1480" s="11" t="n">
        <x:v>44468.333333333336</x:v>
      </x:c>
      <x:c r="H1480" s="11" t="n">
        <x:v>44468.50000000001</x:v>
      </x:c>
      <x:c r="I1480" s="11" t="n">
        <x:v>44470.166655092595</x:v>
      </x:c>
      <x:c r="J1480" s="9" t="n">
        <x:v>42186.67</x:v>
      </x:c>
      <x:c r="K1480" s="9" t="n">
        <x:v>43515.5</x:v>
      </x:c>
      <x:c r="L1480" s="9" t="n">
        <x:v>42195.107334</x:v>
      </x:c>
      <x:c r="M1480" s="9" t="n">
        <x:v>43506.7969</x:v>
      </x:c>
      <x:c r="N1480" s="10" t="n">
        <x:f>IF(F1480="多",1,-1)*(K1480/J1480-1)</x:f>
        <x:v>0.03149881230255902</x:v>
      </x:c>
      <x:c r="O1480" s="10" t="n">
        <x:f>IF(F1480="多",1,-1)*(M1480/L1480-1)</x:f>
        <x:v>0.031086295281042453</x:v>
      </x:c>
      <x:c r="P1480" s="10" t="n">
        <x:v>0.0010155431476405212</x:v>
      </x:c>
      <x:c r="Q1480" s="10" t="n">
        <x:v>0.00038901910974341677</x:v>
      </x:c>
      <x:c r="R1480" s="10" t="n">
        <x:f>O1480-P1480-Q1480</x:f>
        <x:v>0.029681733023658514</x:v>
      </x:c>
      <x:c r="S1480" s="9" t="n">
        <x:f>V1479</x:f>
        <x:v>14193.896713358588</x:v>
      </x:c>
      <x:c r="T1480" s="9" t="n">
        <x:f>S1480/(1+'回测计划'!$B$33)</x:f>
        <x:v>14186.803311702737</x:v>
      </x:c>
      <x:c r="U1480" s="9" t="n">
        <x:f>T1480*R1480</x:f>
        <x:v>421.0889083571151</x:v>
      </x:c>
      <x:c r="V1480" s="9" t="n">
        <x:f>S1480+U1480</x:f>
        <x:v>14614.985621715703</x:v>
      </x:c>
      <x:c r="W1480" s="2" t="n">
        <x:f>IF(N1480&gt;0,1,0)</x:f>
        <x:v>1</x:v>
      </x:c>
      <x:c r="X1480" s="2" t="n">
        <x:f>IF(U1480&gt;0,1,0)</x:f>
        <x:v>1</x:v>
      </x:c>
      <x:c r="Y1480" s="9" t="n">
        <x:f>MAX(U1480,0)</x:f>
        <x:v>421.0889083571151</x:v>
      </x:c>
      <x:c r="Z1480" s="9" t="n">
        <x:f>-MIN(U1480,0)</x:f>
        <x:v>0</x:v>
      </x:c>
    </x:row>
    <x:row r="1481" ht="23" customHeight="1">
      <x:c r="A1481" s="2" t="str">
        <x:v>4H-VWMACD-全期</x:v>
      </x:c>
      <x:c r="B1481" s="2" t="str">
        <x:v>4H</x:v>
      </x:c>
      <x:c r="C1481" s="2" t="str">
        <x:v>VWmacd</x:v>
      </x:c>
      <x:c r="D1481" s="2" t="str">
        <x:v>全期</x:v>
      </x:c>
      <x:c r="E1481" s="2" t="n">
        <x:v>25</x:v>
      </x:c>
      <x:c r="F1481" s="2" t="str">
        <x:v>空</x:v>
      </x:c>
      <x:c r="G1481" s="11" t="n">
        <x:v>44474.166666666664</x:v>
      </x:c>
      <x:c r="H1481" s="11" t="n">
        <x:v>44474.333333333336</x:v>
      </x:c>
      <x:c r="I1481" s="11" t="n">
        <x:v>44475.99998842592</x:v>
      </x:c>
      <x:c r="J1481" s="9" t="n">
        <x:v>49199.78</x:v>
      </x:c>
      <x:c r="K1481" s="9" t="n">
        <x:v>55014.04</x:v>
      </x:c>
      <x:c r="L1481" s="9" t="n">
        <x:v>49189.940044</x:v>
      </x:c>
      <x:c r="M1481" s="9" t="n">
        <x:v>55025.042808</x:v>
      </x:c>
      <x:c r="N1481" s="10" t="n">
        <x:f>IF(F1481="多",1,-1)*(K1481/J1481-1)</x:f>
        <x:v>-0.11817654469186656</x:v>
      </x:c>
      <x:c r="O1481" s="10" t="n">
        <x:f>IF(F1481="多",1,-1)*(M1481/L1481-1)</x:f>
        <x:v>-0.11862390478176121</x:v>
      </x:c>
      <x:c r="P1481" s="10" t="n">
        <x:v>0.0010593119523908804</x:v>
      </x:c>
      <x:c r="Q1481" s="10" t="n">
        <x:v>-0.00028642248253600333</x:v>
      </x:c>
      <x:c r="R1481" s="10" t="n">
        <x:f>O1481-P1481-Q1481</x:f>
        <x:v>-0.11939679425161609</x:v>
      </x:c>
      <x:c r="S1481" s="9" t="n">
        <x:f>V1480</x:f>
        <x:v>14614.985621715703</x:v>
      </x:c>
      <x:c r="T1481" s="9" t="n">
        <x:f>S1481/(1+'回测计划'!$B$33)</x:f>
        <x:v>14607.68178082529</x:v>
      </x:c>
      <x:c r="U1481" s="9" t="n">
        <x:f>T1481*R1481</x:f>
        <x:v>-1744.1103760782783</x:v>
      </x:c>
      <x:c r="V1481" s="9" t="n">
        <x:f>S1481+U1481</x:f>
        <x:v>12870.875245637424</x:v>
      </x:c>
      <x:c r="W1481" s="2" t="n">
        <x:f>IF(N1481&gt;0,1,0)</x:f>
        <x:v>0</x:v>
      </x:c>
      <x:c r="X1481" s="2" t="n">
        <x:f>IF(U1481&gt;0,1,0)</x:f>
        <x:v>0</x:v>
      </x:c>
      <x:c r="Y1481" s="9" t="n">
        <x:f>MAX(U1481,0)</x:f>
        <x:v>0</x:v>
      </x:c>
      <x:c r="Z1481" s="9" t="n">
        <x:f>-MIN(U1481,0)</x:f>
        <x:v>1744.1103760782783</x:v>
      </x:c>
    </x:row>
    <x:row r="1482" ht="23" customHeight="1">
      <x:c r="A1482" s="2" t="str">
        <x:v>4H-VWMACD-全期</x:v>
      </x:c>
      <x:c r="B1482" s="2" t="str">
        <x:v>4H</x:v>
      </x:c>
      <x:c r="C1482" s="2" t="str">
        <x:v>VWmacd</x:v>
      </x:c>
      <x:c r="D1482" s="2" t="str">
        <x:v>全期</x:v>
      </x:c>
      <x:c r="E1482" s="2" t="n">
        <x:v>26</x:v>
      </x:c>
      <x:c r="F1482" s="2" t="str">
        <x:v>空</x:v>
      </x:c>
      <x:c r="G1482" s="11" t="n">
        <x:v>44479.666666666664</x:v>
      </x:c>
      <x:c r="H1482" s="11" t="n">
        <x:v>44479.833333333336</x:v>
      </x:c>
      <x:c r="I1482" s="11" t="n">
        <x:v>44481.49998842592</x:v>
      </x:c>
      <x:c r="J1482" s="9" t="n">
        <x:v>55182.24</x:v>
      </x:c>
      <x:c r="K1482" s="9" t="n">
        <x:v>56743.26</x:v>
      </x:c>
      <x:c r="L1482" s="9" t="n">
        <x:v>55171.203552</x:v>
      </x:c>
      <x:c r="M1482" s="9" t="n">
        <x:v>56754.608652</x:v>
      </x:c>
      <x:c r="N1482" s="10" t="n">
        <x:f>IF(F1482="多",1,-1)*(K1482/J1482-1)</x:f>
        <x:v>-0.02828844932717489</x:v>
      </x:c>
      <x:c r="O1482" s="10" t="n">
        <x:f>IF(F1482="多",1,-1)*(M1482/L1482-1)</x:f>
        <x:v>-0.028699846986437683</x:v>
      </x:c>
      <x:c r="P1482" s="10" t="n">
        <x:v>0.001014349923493219</x:v>
      </x:c>
      <x:c r="Q1482" s="10" t="n">
        <x:v>-0.0005109608307426372</x:v>
      </x:c>
      <x:c r="R1482" s="10" t="n">
        <x:f>O1482-P1482-Q1482</x:f>
        <x:v>-0.029203236079188268</x:v>
      </x:c>
      <x:c r="S1482" s="9" t="n">
        <x:f>V1481</x:f>
        <x:v>12870.875245637424</x:v>
      </x:c>
      <x:c r="T1482" s="9" t="n">
        <x:f>S1482/(1+'回测计划'!$B$33)</x:f>
        <x:v>12864.443024125361</x:v>
      </x:c>
      <x:c r="U1482" s="9" t="n">
        <x:f>T1482*R1482</x:f>
        <x:v>-375.68336666079955</x:v>
      </x:c>
      <x:c r="V1482" s="9" t="n">
        <x:f>S1482+U1482</x:f>
        <x:v>12495.191878976624</x:v>
      </x:c>
      <x:c r="W1482" s="2" t="n">
        <x:f>IF(N1482&gt;0,1,0)</x:f>
        <x:v>0</x:v>
      </x:c>
      <x:c r="X1482" s="2" t="n">
        <x:f>IF(U1482&gt;0,1,0)</x:f>
        <x:v>0</x:v>
      </x:c>
      <x:c r="Y1482" s="9" t="n">
        <x:f>MAX(U1482,0)</x:f>
        <x:v>0</x:v>
      </x:c>
      <x:c r="Z1482" s="9" t="n">
        <x:f>-MIN(U1482,0)</x:f>
        <x:v>375.68336666079955</x:v>
      </x:c>
    </x:row>
    <x:row r="1483" ht="23" customHeight="1">
      <x:c r="A1483" s="2" t="str">
        <x:v>4H-VWMACD-全期</x:v>
      </x:c>
      <x:c r="B1483" s="2" t="str">
        <x:v>4H</x:v>
      </x:c>
      <x:c r="C1483" s="2" t="str">
        <x:v>VWmacd</x:v>
      </x:c>
      <x:c r="D1483" s="2" t="str">
        <x:v>全期</x:v>
      </x:c>
      <x:c r="E1483" s="2" t="n">
        <x:v>27</x:v>
      </x:c>
      <x:c r="F1483" s="2" t="str">
        <x:v>多</x:v>
      </x:c>
      <x:c r="G1483" s="11" t="n">
        <x:v>44482.666666666664</x:v>
      </x:c>
      <x:c r="H1483" s="11" t="n">
        <x:v>44482.833333333336</x:v>
      </x:c>
      <x:c r="I1483" s="11" t="n">
        <x:v>44484.49998842592</x:v>
      </x:c>
      <x:c r="J1483" s="9" t="n">
        <x:v>55209.51</x:v>
      </x:c>
      <x:c r="K1483" s="9" t="n">
        <x:v>59445.04</x:v>
      </x:c>
      <x:c r="L1483" s="9" t="n">
        <x:v>55220.551902</x:v>
      </x:c>
      <x:c r="M1483" s="9" t="n">
        <x:v>59433.150992</x:v>
      </x:c>
      <x:c r="N1483" s="10" t="n">
        <x:f>IF(F1483="多",1,-1)*(K1483/J1483-1)</x:f>
        <x:v>0.07671739886841955</x:v>
      </x:c>
      <x:c r="O1483" s="10" t="n">
        <x:f>IF(F1483="多",1,-1)*(M1483/L1483-1)</x:f>
        <x:v>0.07628679802904026</x:v>
      </x:c>
      <x:c r="P1483" s="10" t="n">
        <x:v>0.00103814339901452</x:v>
      </x:c>
      <x:c r="Q1483" s="10" t="n">
        <x:v>0.0007261730808660678</x:v>
      </x:c>
      <x:c r="R1483" s="10" t="n">
        <x:f>O1483-P1483-Q1483</x:f>
        <x:v>0.07452248154915966</x:v>
      </x:c>
      <x:c r="S1483" s="9" t="n">
        <x:f>V1482</x:f>
        <x:v>12495.191878976624</x:v>
      </x:c>
      <x:c r="T1483" s="9" t="n">
        <x:f>S1483/(1+'回测计划'!$B$33)</x:f>
        <x:v>12488.947405273988</x:v>
      </x:c>
      <x:c r="U1483" s="9" t="n">
        <x:f>T1483*R1483</x:f>
        <x:v>930.7073525779563</x:v>
      </x:c>
      <x:c r="V1483" s="9" t="n">
        <x:f>S1483+U1483</x:f>
        <x:v>13425.89923155458</x:v>
      </x:c>
      <x:c r="W1483" s="2" t="n">
        <x:f>IF(N1483&gt;0,1,0)</x:f>
        <x:v>1</x:v>
      </x:c>
      <x:c r="X1483" s="2" t="n">
        <x:f>IF(U1483&gt;0,1,0)</x:f>
        <x:v>1</x:v>
      </x:c>
      <x:c r="Y1483" s="9" t="n">
        <x:f>MAX(U1483,0)</x:f>
        <x:v>930.7073525779563</x:v>
      </x:c>
      <x:c r="Z1483" s="9" t="n">
        <x:f>-MIN(U1483,0)</x:f>
        <x:v>0</x:v>
      </x:c>
    </x:row>
    <x:row r="1484" ht="23" customHeight="1">
      <x:c r="A1484" s="2" t="str">
        <x:v>4H-VWMACD-全期</x:v>
      </x:c>
      <x:c r="B1484" s="2" t="str">
        <x:v>4H</x:v>
      </x:c>
      <x:c r="C1484" s="2" t="str">
        <x:v>VWmacd</x:v>
      </x:c>
      <x:c r="D1484" s="2" t="str">
        <x:v>全期</x:v>
      </x:c>
      <x:c r="E1484" s="2" t="n">
        <x:v>28</x:v>
      </x:c>
      <x:c r="F1484" s="2" t="str">
        <x:v>空</x:v>
      </x:c>
      <x:c r="G1484" s="11" t="n">
        <x:v>44485.333333333336</x:v>
      </x:c>
      <x:c r="H1484" s="11" t="n">
        <x:v>44485.50000000001</x:v>
      </x:c>
      <x:c r="I1484" s="11" t="n">
        <x:v>44487.166655092595</x:v>
      </x:c>
      <x:c r="J1484" s="9" t="n">
        <x:v>61691.62</x:v>
      </x:c>
      <x:c r="K1484" s="9" t="n">
        <x:v>60563.24</x:v>
      </x:c>
      <x:c r="L1484" s="9" t="n">
        <x:v>61679.281676000006</x:v>
      </x:c>
      <x:c r="M1484" s="9" t="n">
        <x:v>60575.352648</x:v>
      </x:c>
      <x:c r="N1484" s="10" t="n">
        <x:f>IF(F1484="多",1,-1)*(K1484/J1484-1)</x:f>
        <x:v>0.0182906527661294</x:v>
      </x:c>
      <x:c r="O1484" s="10" t="n">
        <x:f>IF(F1484="多",1,-1)*(M1484/L1484-1)</x:f>
        <x:v>0.017897890474777634</x:v>
      </x:c>
      <x:c r="P1484" s="10" t="n">
        <x:v>0.0009910510547626113</x:v>
      </x:c>
      <x:c r="Q1484" s="10" t="n">
        <x:v>-0.0018456560815087388</x:v>
      </x:c>
      <x:c r="R1484" s="10" t="n">
        <x:f>O1484-P1484-Q1484</x:f>
        <x:v>0.01875249550152376</x:v>
      </x:c>
      <x:c r="S1484" s="9" t="n">
        <x:f>V1483</x:f>
        <x:v>13425.89923155458</x:v>
      </x:c>
      <x:c r="T1484" s="9" t="n">
        <x:f>S1484/(1+'回测计划'!$B$33)</x:f>
        <x:v>13419.189636736213</x:v>
      </x:c>
      <x:c r="U1484" s="9" t="n">
        <x:f>T1484*R1484</x:f>
        <x:v>251.64329329699012</x:v>
      </x:c>
      <x:c r="V1484" s="9" t="n">
        <x:f>S1484+U1484</x:f>
        <x:v>13677.542524851571</x:v>
      </x:c>
      <x:c r="W1484" s="2" t="n">
        <x:f>IF(N1484&gt;0,1,0)</x:f>
        <x:v>1</x:v>
      </x:c>
      <x:c r="X1484" s="2" t="n">
        <x:f>IF(U1484&gt;0,1,0)</x:f>
        <x:v>1</x:v>
      </x:c>
      <x:c r="Y1484" s="9" t="n">
        <x:f>MAX(U1484,0)</x:f>
        <x:v>251.64329329699012</x:v>
      </x:c>
      <x:c r="Z1484" s="9" t="n">
        <x:f>-MIN(U1484,0)</x:f>
        <x:v>0</x:v>
      </x:c>
    </x:row>
    <x:row r="1485" ht="23" customHeight="1">
      <x:c r="A1485" s="2" t="str">
        <x:v>4H-VWMACD-全期</x:v>
      </x:c>
      <x:c r="B1485" s="2" t="str">
        <x:v>4H</x:v>
      </x:c>
      <x:c r="C1485" s="2" t="str">
        <x:v>VWmacd</x:v>
      </x:c>
      <x:c r="D1485" s="2" t="str">
        <x:v>全期</x:v>
      </x:c>
      <x:c r="E1485" s="2" t="n">
        <x:v>29</x:v>
      </x:c>
      <x:c r="F1485" s="2" t="str">
        <x:v>空</x:v>
      </x:c>
      <x:c r="G1485" s="11" t="n">
        <x:v>44488.50000000001</x:v>
      </x:c>
      <x:c r="H1485" s="11" t="n">
        <x:v>44488.666666666664</x:v>
      </x:c>
      <x:c r="I1485" s="11" t="n">
        <x:v>44490.333321759266</x:v>
      </x:c>
      <x:c r="J1485" s="9" t="n">
        <x:v>62320.32</x:v>
      </x:c>
      <x:c r="K1485" s="9" t="n">
        <x:v>66064.24</x:v>
      </x:c>
      <x:c r="L1485" s="9" t="n">
        <x:v>62307.855936</x:v>
      </x:c>
      <x:c r="M1485" s="9" t="n">
        <x:v>66077.452848</x:v>
      </x:c>
      <x:c r="N1485" s="10" t="n">
        <x:f>IF(F1485="多",1,-1)*(K1485/J1485-1)</x:f>
        <x:v>-0.06007542965119561</x:v>
      </x:c>
      <x:c r="O1485" s="10" t="n">
        <x:f>IF(F1485="多",1,-1)*(M1485/L1485-1)</x:f>
        <x:v>-0.060499544646055003</x:v>
      </x:c>
      <x:c r="P1485" s="10" t="n">
        <x:v>0.0010302497723230276</x:v>
      </x:c>
      <x:c r="Q1485" s="10" t="n">
        <x:v>-0.0009853448391381142</x:v>
      </x:c>
      <x:c r="R1485" s="10" t="n">
        <x:f>O1485-P1485-Q1485</x:f>
        <x:v>-0.06054444957923992</x:v>
      </x:c>
      <x:c r="S1485" s="9" t="n">
        <x:f>V1484</x:f>
        <x:v>13677.542524851571</x:v>
      </x:c>
      <x:c r="T1485" s="9" t="n">
        <x:f>S1485/(1+'回测计划'!$B$33)</x:f>
        <x:v>13670.70717126594</x:v>
      </x:c>
      <x:c r="U1485" s="9" t="n">
        <x:f>T1485*R1485</x:f>
        <x:v>-827.6854410432643</x:v>
      </x:c>
      <x:c r="V1485" s="9" t="n">
        <x:f>S1485+U1485</x:f>
        <x:v>12849.857083808307</x:v>
      </x:c>
      <x:c r="W1485" s="2" t="n">
        <x:f>IF(N1485&gt;0,1,0)</x:f>
        <x:v>0</x:v>
      </x:c>
      <x:c r="X1485" s="2" t="n">
        <x:f>IF(U1485&gt;0,1,0)</x:f>
        <x:v>0</x:v>
      </x:c>
      <x:c r="Y1485" s="9" t="n">
        <x:f>MAX(U1485,0)</x:f>
        <x:v>0</x:v>
      </x:c>
      <x:c r="Z1485" s="9" t="n">
        <x:f>-MIN(U1485,0)</x:f>
        <x:v>827.6854410432643</x:v>
      </x:c>
    </x:row>
    <x:row r="1486" ht="23" customHeight="1">
      <x:c r="A1486" s="2" t="str">
        <x:v>4H-VWMACD-全期</x:v>
      </x:c>
      <x:c r="B1486" s="2" t="str">
        <x:v>4H</x:v>
      </x:c>
      <x:c r="C1486" s="2" t="str">
        <x:v>VWmacd</x:v>
      </x:c>
      <x:c r="D1486" s="2" t="str">
        <x:v>全期</x:v>
      </x:c>
      <x:c r="E1486" s="2" t="n">
        <x:v>30</x:v>
      </x:c>
      <x:c r="F1486" s="2" t="str">
        <x:v>多</x:v>
      </x:c>
      <x:c r="G1486" s="11" t="n">
        <x:v>44501.50000000001</x:v>
      </x:c>
      <x:c r="H1486" s="11" t="n">
        <x:v>44501.666666666664</x:v>
      </x:c>
      <x:c r="I1486" s="11" t="n">
        <x:v>44503.333321759266</x:v>
      </x:c>
      <x:c r="J1486" s="9" t="n">
        <x:v>62257.67</x:v>
      </x:c>
      <x:c r="K1486" s="9" t="n">
        <x:v>63266.69</x:v>
      </x:c>
      <x:c r="L1486" s="9" t="n">
        <x:v>62270.121534</x:v>
      </x:c>
      <x:c r="M1486" s="9" t="n">
        <x:v>63254.036662000006</x:v>
      </x:c>
      <x:c r="N1486" s="10" t="n">
        <x:f>IF(F1486="多",1,-1)*(K1486/J1486-1)</x:f>
        <x:v>0.016207159696146833</x:v>
      </x:c>
      <x:c r="O1486" s="10" t="n">
        <x:f>IF(F1486="多",1,-1)*(M1486/L1486-1)</x:f>
        <x:v>0.015800758112584967</x:v>
      </x:c>
      <x:c r="P1486" s="10" t="n">
        <x:v>0.0010079003790562924</x:v>
      </x:c>
      <x:c r="Q1486" s="10" t="n">
        <x:v>0.0018482960093607293</x:v>
      </x:c>
      <x:c r="R1486" s="10" t="n">
        <x:f>O1486-P1486-Q1486</x:f>
        <x:v>0.012944561724167945</x:v>
      </x:c>
      <x:c r="S1486" s="9" t="n">
        <x:f>V1485</x:f>
        <x:v>12849.857083808307</x:v>
      </x:c>
      <x:c r="T1486" s="9" t="n">
        <x:f>S1486/(1+'回测计划'!$B$33)</x:f>
        <x:v>12843.435366125244</x:v>
      </x:c>
      <x:c r="U1486" s="9" t="n">
        <x:f>T1486*R1486</x:f>
        <x:v>166.25264184716974</x:v>
      </x:c>
      <x:c r="V1486" s="9" t="n">
        <x:f>S1486+U1486</x:f>
        <x:v>13016.109725655477</x:v>
      </x:c>
      <x:c r="W1486" s="2" t="n">
        <x:f>IF(N1486&gt;0,1,0)</x:f>
        <x:v>1</x:v>
      </x:c>
      <x:c r="X1486" s="2" t="n">
        <x:f>IF(U1486&gt;0,1,0)</x:f>
        <x:v>1</x:v>
      </x:c>
      <x:c r="Y1486" s="9" t="n">
        <x:f>MAX(U1486,0)</x:f>
        <x:v>166.25264184716974</x:v>
      </x:c>
      <x:c r="Z1486" s="9" t="n">
        <x:f>-MIN(U1486,0)</x:f>
        <x:v>0</x:v>
      </x:c>
    </x:row>
    <x:row r="1487" ht="23" customHeight="1">
      <x:c r="A1487" s="2" t="str">
        <x:v>4H-VWMACD-全期</x:v>
      </x:c>
      <x:c r="B1487" s="2" t="str">
        <x:v>4H</x:v>
      </x:c>
      <x:c r="C1487" s="2" t="str">
        <x:v>VWmacd</x:v>
      </x:c>
      <x:c r="D1487" s="2" t="str">
        <x:v>全期</x:v>
      </x:c>
      <x:c r="E1487" s="2" t="n">
        <x:v>31</x:v>
      </x:c>
      <x:c r="F1487" s="2" t="str">
        <x:v>多</x:v>
      </x:c>
      <x:c r="G1487" s="11" t="n">
        <x:v>44522.833333333336</x:v>
      </x:c>
      <x:c r="H1487" s="11" t="n">
        <x:v>44523.00000000001</x:v>
      </x:c>
      <x:c r="I1487" s="11" t="n">
        <x:v>44524.666655092595</x:v>
      </x:c>
      <x:c r="J1487" s="9" t="n">
        <x:v>58206.71</x:v>
      </x:c>
      <x:c r="K1487" s="9" t="n">
        <x:v>56544.37</x:v>
      </x:c>
      <x:c r="L1487" s="9" t="n">
        <x:v>58218.351341999994</x:v>
      </x:c>
      <x:c r="M1487" s="9" t="n">
        <x:v>56533.061126</x:v>
      </x:c>
      <x:c r="N1487" s="10" t="n">
        <x:f>IF(F1487="多",1,-1)*(K1487/J1487-1)</x:f>
        <x:v>-0.02855925029949291</x:v>
      </x:c>
      <x:c r="O1487" s="10" t="n">
        <x:f>IF(F1487="多",1,-1)*(M1487/L1487-1)</x:f>
        <x:v>-0.028947748899653014</x:v>
      </x:c>
      <x:c r="P1487" s="10" t="n">
        <x:v>0.0009855261255501736</x:v>
      </x:c>
      <x:c r="Q1487" s="10" t="n">
        <x:v>0.0004174953751423966</x:v>
      </x:c>
      <x:c r="R1487" s="10" t="n">
        <x:f>O1487-P1487-Q1487</x:f>
        <x:v>-0.030350770400345586</x:v>
      </x:c>
      <x:c r="S1487" s="9" t="n">
        <x:f>V1486</x:f>
        <x:v>13016.109725655477</x:v>
      </x:c>
      <x:c r="T1487" s="9" t="n">
        <x:f>S1487/(1+'回测计划'!$B$33)</x:f>
        <x:v>13009.604923193881</x:v>
      </x:c>
      <x:c r="U1487" s="9" t="n">
        <x:f>T1487*R1487</x:f>
        <x:v>-394.85153202306304</x:v>
      </x:c>
      <x:c r="V1487" s="9" t="n">
        <x:f>S1487+U1487</x:f>
        <x:v>12621.258193632413</x:v>
      </x:c>
      <x:c r="W1487" s="2" t="n">
        <x:f>IF(N1487&gt;0,1,0)</x:f>
        <x:v>0</x:v>
      </x:c>
      <x:c r="X1487" s="2" t="n">
        <x:f>IF(U1487&gt;0,1,0)</x:f>
        <x:v>0</x:v>
      </x:c>
      <x:c r="Y1487" s="9" t="n">
        <x:f>MAX(U1487,0)</x:f>
        <x:v>0</x:v>
      </x:c>
      <x:c r="Z1487" s="9" t="n">
        <x:f>-MIN(U1487,0)</x:f>
        <x:v>394.85153202306304</x:v>
      </x:c>
    </x:row>
    <x:row r="1488" ht="23" customHeight="1">
      <x:c r="A1488" s="2" t="str">
        <x:v>4H-VWMACD-全期</x:v>
      </x:c>
      <x:c r="B1488" s="2" t="str">
        <x:v>4H</x:v>
      </x:c>
      <x:c r="C1488" s="2" t="str">
        <x:v>VWmacd</x:v>
      </x:c>
      <x:c r="D1488" s="2" t="str">
        <x:v>全期</x:v>
      </x:c>
      <x:c r="E1488" s="2" t="n">
        <x:v>32</x:v>
      </x:c>
      <x:c r="F1488" s="2" t="str">
        <x:v>空</x:v>
      </x:c>
      <x:c r="G1488" s="11" t="n">
        <x:v>44542.00000000001</x:v>
      </x:c>
      <x:c r="H1488" s="11" t="n">
        <x:v>44542.166666666664</x:v>
      </x:c>
      <x:c r="I1488" s="11" t="n">
        <x:v>44543.833321759266</x:v>
      </x:c>
      <x:c r="J1488" s="9" t="n">
        <x:v>48400</x:v>
      </x:c>
      <x:c r="K1488" s="9" t="n">
        <x:v>48825.17</x:v>
      </x:c>
      <x:c r="L1488" s="9" t="n">
        <x:v>48390.32</x:v>
      </x:c>
      <x:c r="M1488" s="9" t="n">
        <x:v>48834.935033999995</x:v>
      </x:c>
      <x:c r="N1488" s="10" t="n">
        <x:f>IF(F1488="多",1,-1)*(K1488/J1488-1)</x:f>
        <x:v>-0.008784504132231419</x:v>
      </x:c>
      <x:c r="O1488" s="10" t="n">
        <x:f>IF(F1488="多",1,-1)*(M1488/L1488-1)</x:f>
        <x:v>-0.009188098652788357</x:v>
      </x:c>
      <x:c r="P1488" s="10" t="n">
        <x:v>0.001004594049326394</x:v>
      </x:c>
      <x:c r="Q1488" s="10" t="n">
        <x:v>-0.0005105424597316238</x:v>
      </x:c>
      <x:c r="R1488" s="10" t="n">
        <x:f>O1488-P1488-Q1488</x:f>
        <x:v>-0.009682150242383128</x:v>
      </x:c>
      <x:c r="S1488" s="9" t="n">
        <x:f>V1487</x:f>
        <x:v>12621.258193632413</x:v>
      </x:c>
      <x:c r="T1488" s="9" t="n">
        <x:f>S1488/(1+'回测计划'!$B$33)</x:f>
        <x:v>12614.950718273278</x:v>
      </x:c>
      <x:c r="U1488" s="9" t="n">
        <x:f>T1488*R1488</x:f>
        <x:v>-122.13984815458083</x:v>
      </x:c>
      <x:c r="V1488" s="9" t="n">
        <x:f>S1488+U1488</x:f>
        <x:v>12499.118345477833</x:v>
      </x:c>
      <x:c r="W1488" s="2" t="n">
        <x:f>IF(N1488&gt;0,1,0)</x:f>
        <x:v>0</x:v>
      </x:c>
      <x:c r="X1488" s="2" t="n">
        <x:f>IF(U1488&gt;0,1,0)</x:f>
        <x:v>0</x:v>
      </x:c>
      <x:c r="Y1488" s="9" t="n">
        <x:f>MAX(U1488,0)</x:f>
        <x:v>0</x:v>
      </x:c>
      <x:c r="Z1488" s="9" t="n">
        <x:f>-MIN(U1488,0)</x:f>
        <x:v>122.13984815458083</x:v>
      </x:c>
    </x:row>
    <x:row r="1489" ht="23" customHeight="1">
      <x:c r="A1489" s="2" t="str">
        <x:v>4H-VWMACD-全期</x:v>
      </x:c>
      <x:c r="B1489" s="2" t="str">
        <x:v>4H</x:v>
      </x:c>
      <x:c r="C1489" s="2" t="str">
        <x:v>VWmacd</x:v>
      </x:c>
      <x:c r="D1489" s="2" t="str">
        <x:v>全期</x:v>
      </x:c>
      <x:c r="E1489" s="2" t="n">
        <x:v>33</x:v>
      </x:c>
      <x:c r="F1489" s="2" t="str">
        <x:v>多</x:v>
      </x:c>
      <x:c r="G1489" s="11" t="n">
        <x:v>44548.00000000001</x:v>
      </x:c>
      <x:c r="H1489" s="11" t="n">
        <x:v>44548.166666666664</x:v>
      </x:c>
      <x:c r="I1489" s="11" t="n">
        <x:v>44549.833321759266</x:v>
      </x:c>
      <x:c r="J1489" s="9" t="n">
        <x:v>46742.66</x:v>
      </x:c>
      <x:c r="K1489" s="9" t="n">
        <x:v>47141.22</x:v>
      </x:c>
      <x:c r="L1489" s="9" t="n">
        <x:v>46752.008532</x:v>
      </x:c>
      <x:c r="M1489" s="9" t="n">
        <x:v>47131.791756</x:v>
      </x:c>
      <x:c r="N1489" s="10" t="n">
        <x:f>IF(F1489="多",1,-1)*(K1489/J1489-1)</x:f>
        <x:v>0.00852668632893372</x:v>
      </x:c>
      <x:c r="O1489" s="10" t="n">
        <x:f>IF(F1489="多",1,-1)*(M1489/L1489-1)</x:f>
        <x:v>0.008123356320403952</x:v>
      </x:c>
      <x:c r="P1489" s="10" t="n">
        <x:v>0.001004061678160202</x:v>
      </x:c>
      <x:c r="Q1489" s="10" t="n">
        <x:v>0.0004380420322045366</x:v>
      </x:c>
      <x:c r="R1489" s="10" t="n">
        <x:f>O1489-P1489-Q1489</x:f>
        <x:v>0.006681252610039213</x:v>
      </x:c>
      <x:c r="S1489" s="9" t="n">
        <x:f>V1488</x:f>
        <x:v>12499.118345477833</x:v>
      </x:c>
      <x:c r="T1489" s="9" t="n">
        <x:f>S1489/(1+'回测计划'!$B$33)</x:f>
        <x:v>12492.871909523072</x:v>
      </x:c>
      <x:c r="U1489" s="9" t="n">
        <x:f>T1489*R1489</x:f>
        <x:v>83.46803305238659</x:v>
      </x:c>
      <x:c r="V1489" s="9" t="n">
        <x:f>S1489+U1489</x:f>
        <x:v>12582.586378530219</x:v>
      </x:c>
      <x:c r="W1489" s="2" t="n">
        <x:f>IF(N1489&gt;0,1,0)</x:f>
        <x:v>1</x:v>
      </x:c>
      <x:c r="X1489" s="2" t="n">
        <x:f>IF(U1489&gt;0,1,0)</x:f>
        <x:v>1</x:v>
      </x:c>
      <x:c r="Y1489" s="9" t="n">
        <x:f>MAX(U1489,0)</x:f>
        <x:v>83.46803305238659</x:v>
      </x:c>
      <x:c r="Z1489" s="9" t="n">
        <x:f>-MIN(U1489,0)</x:f>
        <x:v>0</x:v>
      </x:c>
    </x:row>
    <x:row r="1490" ht="23" customHeight="1">
      <x:c r="A1490" s="2" t="str">
        <x:v>4H-VWMACD-全期</x:v>
      </x:c>
      <x:c r="B1490" s="2" t="str">
        <x:v>4H</x:v>
      </x:c>
      <x:c r="C1490" s="2" t="str">
        <x:v>VWmacd</x:v>
      </x:c>
      <x:c r="D1490" s="2" t="str">
        <x:v>全期</x:v>
      </x:c>
      <x:c r="E1490" s="2" t="n">
        <x:v>34</x:v>
      </x:c>
      <x:c r="F1490" s="2" t="str">
        <x:v>多</x:v>
      </x:c>
      <x:c r="G1490" s="11" t="n">
        <x:v>44567.50000000001</x:v>
      </x:c>
      <x:c r="H1490" s="11" t="n">
        <x:v>44567.666666666664</x:v>
      </x:c>
      <x:c r="I1490" s="11" t="n">
        <x:v>44569.333321759266</x:v>
      </x:c>
      <x:c r="J1490" s="9" t="n">
        <x:v>43222.22</x:v>
      </x:c>
      <x:c r="K1490" s="9" t="n">
        <x:v>41553.86</x:v>
      </x:c>
      <x:c r="L1490" s="9" t="n">
        <x:v>43230.864444</x:v>
      </x:c>
      <x:c r="M1490" s="9" t="n">
        <x:v>41545.549228</x:v>
      </x:c>
      <x:c r="N1490" s="10" t="n">
        <x:f>IF(F1490="多",1,-1)*(K1490/J1490-1)</x:f>
        <x:v>-0.03859959067350083</x:v>
      </x:c>
      <x:c r="O1490" s="10" t="n">
        <x:f>IF(F1490="多",1,-1)*(M1490/L1490-1)</x:f>
        <x:v>-0.0389840739405779</x:v>
      </x:c>
      <x:c r="P1490" s="10" t="n">
        <x:v>0.0009805079630297111</x:v>
      </x:c>
      <x:c r="Q1490" s="10" t="n">
        <x:v>0.0004909607122821734</x:v>
      </x:c>
      <x:c r="R1490" s="10" t="n">
        <x:f>O1490-P1490-Q1490</x:f>
        <x:v>-0.04045554261588979</x:v>
      </x:c>
      <x:c r="S1490" s="9" t="n">
        <x:f>V1489</x:f>
        <x:v>12582.586378530219</x:v>
      </x:c>
      <x:c r="T1490" s="9" t="n">
        <x:f>S1490/(1+'回测计划'!$B$33)</x:f>
        <x:v>12576.298229415512</x:v>
      </x:c>
      <x:c r="U1490" s="9" t="n">
        <x:f>T1490*R1490</x:f>
        <x:v>-508.7809689702585</x:v>
      </x:c>
      <x:c r="V1490" s="9" t="n">
        <x:f>S1490+U1490</x:f>
        <x:v>12073.80540955996</x:v>
      </x:c>
      <x:c r="W1490" s="2" t="n">
        <x:f>IF(N1490&gt;0,1,0)</x:f>
        <x:v>0</x:v>
      </x:c>
      <x:c r="X1490" s="2" t="n">
        <x:f>IF(U1490&gt;0,1,0)</x:f>
        <x:v>0</x:v>
      </x:c>
      <x:c r="Y1490" s="9" t="n">
        <x:f>MAX(U1490,0)</x:f>
        <x:v>0</x:v>
      </x:c>
      <x:c r="Z1490" s="9" t="n">
        <x:f>-MIN(U1490,0)</x:f>
        <x:v>508.7809689702585</x:v>
      </x:c>
    </x:row>
    <x:row r="1491" ht="23" customHeight="1">
      <x:c r="A1491" s="2" t="str">
        <x:v>4H-VWMACD-全期</x:v>
      </x:c>
      <x:c r="B1491" s="2" t="str">
        <x:v>4H</x:v>
      </x:c>
      <x:c r="C1491" s="2" t="str">
        <x:v>VWmacd</x:v>
      </x:c>
      <x:c r="D1491" s="2" t="str">
        <x:v>全期</x:v>
      </x:c>
      <x:c r="E1491" s="2" t="n">
        <x:v>35</x:v>
      </x:c>
      <x:c r="F1491" s="2" t="str">
        <x:v>多</x:v>
      </x:c>
      <x:c r="G1491" s="11" t="n">
        <x:v>44582.50000000001</x:v>
      </x:c>
      <x:c r="H1491" s="11" t="n">
        <x:v>44582.666666666664</x:v>
      </x:c>
      <x:c r="I1491" s="11" t="n">
        <x:v>44584.333321759266</x:v>
      </x:c>
      <x:c r="J1491" s="9" t="n">
        <x:v>39106.43</x:v>
      </x:c>
      <x:c r="K1491" s="9" t="n">
        <x:v>35043.73</x:v>
      </x:c>
      <x:c r="L1491" s="9" t="n">
        <x:v>39114.251286</x:v>
      </x:c>
      <x:c r="M1491" s="9" t="n">
        <x:v>35036.721254000004</x:v>
      </x:c>
      <x:c r="N1491" s="10" t="n">
        <x:f>IF(F1491="多",1,-1)*(K1491/J1491-1)</x:f>
        <x:v>-0.10388828640200598</x:v>
      </x:c>
      <x:c r="O1491" s="10" t="n">
        <x:f>IF(F1491="多",1,-1)*(M1491/L1491-1)</x:f>
        <x:v>-0.10424665941284295</x:v>
      </x:c>
      <x:c r="P1491" s="10" t="n">
        <x:v>0.0009478766702935786</x:v>
      </x:c>
      <x:c r="Q1491" s="10" t="n">
        <x:v>0.0002434276975131419</x:v>
      </x:c>
      <x:c r="R1491" s="10" t="n">
        <x:f>O1491-P1491-Q1491</x:f>
        <x:v>-0.10543796378064967</x:v>
      </x:c>
      <x:c r="S1491" s="9" t="n">
        <x:f>V1490</x:f>
        <x:v>12073.80540955996</x:v>
      </x:c>
      <x:c r="T1491" s="9" t="n">
        <x:f>S1491/(1+'回测计划'!$B$33)</x:f>
        <x:v>12067.771523798061</x:v>
      </x:c>
      <x:c r="U1491" s="9" t="n">
        <x:f>T1491*R1491</x:f>
        <x:v>-1272.4012568393755</x:v>
      </x:c>
      <x:c r="V1491" s="9" t="n">
        <x:f>S1491+U1491</x:f>
        <x:v>10801.404152720585</x:v>
      </x:c>
      <x:c r="W1491" s="2" t="n">
        <x:f>IF(N1491&gt;0,1,0)</x:f>
        <x:v>0</x:v>
      </x:c>
      <x:c r="X1491" s="2" t="n">
        <x:f>IF(U1491&gt;0,1,0)</x:f>
        <x:v>0</x:v>
      </x:c>
      <x:c r="Y1491" s="9" t="n">
        <x:f>MAX(U1491,0)</x:f>
        <x:v>0</x:v>
      </x:c>
      <x:c r="Z1491" s="9" t="n">
        <x:f>-MIN(U1491,0)</x:f>
        <x:v>1272.4012568393755</x:v>
      </x:c>
    </x:row>
    <x:row r="1492" ht="23" customHeight="1">
      <x:c r="A1492" s="2" t="str">
        <x:v>4H-VWMACD-全期</x:v>
      </x:c>
      <x:c r="B1492" s="2" t="str">
        <x:v>4H</x:v>
      </x:c>
      <x:c r="C1492" s="2" t="str">
        <x:v>VWmacd</x:v>
      </x:c>
      <x:c r="D1492" s="2" t="str">
        <x:v>全期</x:v>
      </x:c>
      <x:c r="E1492" s="2" t="n">
        <x:v>36</x:v>
      </x:c>
      <x:c r="F1492" s="2" t="str">
        <x:v>多</x:v>
      </x:c>
      <x:c r="G1492" s="11" t="n">
        <x:v>44584.166666666664</x:v>
      </x:c>
      <x:c r="H1492" s="11" t="n">
        <x:v>44584.333333333336</x:v>
      </x:c>
      <x:c r="I1492" s="11" t="n">
        <x:v>44585.99998842592</x:v>
      </x:c>
      <x:c r="J1492" s="9" t="n">
        <x:v>35043.73</x:v>
      </x:c>
      <x:c r="K1492" s="9" t="n">
        <x:v>34217.72</x:v>
      </x:c>
      <x:c r="L1492" s="9" t="n">
        <x:v>35050.738746</x:v>
      </x:c>
      <x:c r="M1492" s="9" t="n">
        <x:v>34210.876456000005</x:v>
      </x:c>
      <x:c r="N1492" s="10" t="n">
        <x:f>IF(F1492="多",1,-1)*(K1492/J1492-1)</x:f>
        <x:v>-0.02357083563878626</x:v>
      </x:c>
      <x:c r="O1492" s="10" t="n">
        <x:f>IF(F1492="多",1,-1)*(M1492/L1492-1)</x:f>
        <x:v>-0.023961329205817172</x:v>
      </x:c>
      <x:c r="P1492" s="10" t="n">
        <x:v>0.0009880193353970915</x:v>
      </x:c>
      <x:c r="Q1492" s="10" t="n">
        <x:v>0.00016315474703230764</x:v>
      </x:c>
      <x:c r="R1492" s="10" t="n">
        <x:f>O1492-P1492-Q1492</x:f>
        <x:v>-0.02511250328824657</x:v>
      </x:c>
      <x:c r="S1492" s="9" t="n">
        <x:f>V1491</x:f>
        <x:v>10801.404152720585</x:v>
      </x:c>
      <x:c r="T1492" s="9" t="n">
        <x:f>S1492/(1+'回测计划'!$B$33)</x:f>
        <x:v>10796.006149645762</x:v>
      </x:c>
      <x:c r="U1492" s="9" t="n">
        <x:f>T1492*R1492</x:f>
        <x:v>-271.1147399329094</x:v>
      </x:c>
      <x:c r="V1492" s="9" t="n">
        <x:f>S1492+U1492</x:f>
        <x:v>10530.289412787675</x:v>
      </x:c>
      <x:c r="W1492" s="2" t="n">
        <x:f>IF(N1492&gt;0,1,0)</x:f>
        <x:v>0</x:v>
      </x:c>
      <x:c r="X1492" s="2" t="n">
        <x:f>IF(U1492&gt;0,1,0)</x:f>
        <x:v>0</x:v>
      </x:c>
      <x:c r="Y1492" s="9" t="n">
        <x:f>MAX(U1492,0)</x:f>
        <x:v>0</x:v>
      </x:c>
      <x:c r="Z1492" s="9" t="n">
        <x:f>-MIN(U1492,0)</x:f>
        <x:v>271.1147399329094</x:v>
      </x:c>
    </x:row>
    <x:row r="1493" ht="23" customHeight="1">
      <x:c r="A1493" s="2" t="str">
        <x:v>4H-VWMACD-全期</x:v>
      </x:c>
      <x:c r="B1493" s="2" t="str">
        <x:v>4H</x:v>
      </x:c>
      <x:c r="C1493" s="2" t="str">
        <x:v>VWmacd</x:v>
      </x:c>
      <x:c r="D1493" s="2" t="str">
        <x:v>全期</x:v>
      </x:c>
      <x:c r="E1493" s="2" t="n">
        <x:v>37</x:v>
      </x:c>
      <x:c r="F1493" s="2" t="str">
        <x:v>多</x:v>
      </x:c>
      <x:c r="G1493" s="11" t="n">
        <x:v>44611.00000000001</x:v>
      </x:c>
      <x:c r="H1493" s="11" t="n">
        <x:v>44611.166666666664</x:v>
      </x:c>
      <x:c r="I1493" s="11" t="n">
        <x:v>44612.833321759266</x:v>
      </x:c>
      <x:c r="J1493" s="9" t="n">
        <x:v>40196.2</x:v>
      </x:c>
      <x:c r="K1493" s="9" t="n">
        <x:v>38316</x:v>
      </x:c>
      <x:c r="L1493" s="9" t="n">
        <x:v>40204.239239999995</x:v>
      </x:c>
      <x:c r="M1493" s="9" t="n">
        <x:v>38308.3368</x:v>
      </x:c>
      <x:c r="N1493" s="10" t="n">
        <x:f>IF(F1493="多",1,-1)*(K1493/J1493-1)</x:f>
        <x:v>-0.04677556584950804</x:v>
      </x:c>
      <x:c r="O1493" s="10" t="n">
        <x:f>IF(F1493="多",1,-1)*(M1493/L1493-1)</x:f>
        <x:v>-0.047156779380462144</x:v>
      </x:c>
      <x:c r="P1493" s="10" t="n">
        <x:v>0.000976421610309769</x:v>
      </x:c>
      <x:c r="Q1493" s="10" t="n">
        <x:v>0.00027922083551902945</x:v>
      </x:c>
      <x:c r="R1493" s="10" t="n">
        <x:f>O1493-P1493-Q1493</x:f>
        <x:v>-0.04841242182629094</x:v>
      </x:c>
      <x:c r="S1493" s="9" t="n">
        <x:f>V1492</x:f>
        <x:v>10530.289412787675</x:v>
      </x:c>
      <x:c r="T1493" s="9" t="n">
        <x:f>S1493/(1+'回测计划'!$B$33)</x:f>
        <x:v>10525.026899338007</x:v>
      </x:c>
      <x:c r="U1493" s="9" t="n">
        <x:f>T1493*R1493</x:f>
        <x:v>-509.5420419838106</x:v>
      </x:c>
      <x:c r="V1493" s="9" t="n">
        <x:f>S1493+U1493</x:f>
        <x:v>10020.747370803865</x:v>
      </x:c>
      <x:c r="W1493" s="2" t="n">
        <x:f>IF(N1493&gt;0,1,0)</x:f>
        <x:v>0</x:v>
      </x:c>
      <x:c r="X1493" s="2" t="n">
        <x:f>IF(U1493&gt;0,1,0)</x:f>
        <x:v>0</x:v>
      </x:c>
      <x:c r="Y1493" s="9" t="n">
        <x:f>MAX(U1493,0)</x:f>
        <x:v>0</x:v>
      </x:c>
      <x:c r="Z1493" s="9" t="n">
        <x:f>-MIN(U1493,0)</x:f>
        <x:v>509.5420419838106</x:v>
      </x:c>
    </x:row>
    <x:row r="1494" ht="23" customHeight="1">
      <x:c r="A1494" s="2" t="str">
        <x:v>4H-VWMACD-全期</x:v>
      </x:c>
      <x:c r="B1494" s="2" t="str">
        <x:v>4H</x:v>
      </x:c>
      <x:c r="C1494" s="2" t="str">
        <x:v>VWmacd</x:v>
      </x:c>
      <x:c r="D1494" s="2" t="str">
        <x:v>全期</x:v>
      </x:c>
      <x:c r="E1494" s="2" t="n">
        <x:v>38</x:v>
      </x:c>
      <x:c r="F1494" s="2" t="str">
        <x:v>空</x:v>
      </x:c>
      <x:c r="G1494" s="11" t="n">
        <x:v>44637.333333333336</x:v>
      </x:c>
      <x:c r="H1494" s="11" t="n">
        <x:v>44637.50000000001</x:v>
      </x:c>
      <x:c r="I1494" s="11" t="n">
        <x:v>44639.166655092595</x:v>
      </x:c>
      <x:c r="J1494" s="9" t="n">
        <x:v>40999</x:v>
      </x:c>
      <x:c r="K1494" s="9" t="n">
        <x:v>42020.3</x:v>
      </x:c>
      <x:c r="L1494" s="9" t="n">
        <x:v>40990.8002</x:v>
      </x:c>
      <x:c r="M1494" s="9" t="n">
        <x:v>42028.704060000004</x:v>
      </x:c>
      <x:c r="N1494" s="10" t="n">
        <x:f>IF(F1494="多",1,-1)*(K1494/J1494-1)</x:f>
        <x:v>-0.02491036366740662</x:v>
      </x:c>
      <x:c r="O1494" s="10" t="n">
        <x:f>IF(F1494="多",1,-1)*(M1494/L1494-1)</x:f>
        <x:v>-0.025320409822104484</x:v>
      </x:c>
      <x:c r="P1494" s="10" t="n">
        <x:v>0.0010126602049110522</x:v>
      </x:c>
      <x:c r="Q1494" s="10" t="n">
        <x:v>-0.0004148504547125251</x:v>
      </x:c>
      <x:c r="R1494" s="10" t="n">
        <x:f>O1494-P1494-Q1494</x:f>
        <x:v>-0.02591821957230301</x:v>
      </x:c>
      <x:c r="S1494" s="9" t="n">
        <x:f>V1493</x:f>
        <x:v>10020.747370803865</x:v>
      </x:c>
      <x:c r="T1494" s="9" t="n">
        <x:f>S1494/(1+'回测计划'!$B$33)</x:f>
        <x:v>10015.739501053338</x:v>
      </x:c>
      <x:c r="U1494" s="9" t="n">
        <x:f>T1494*R1494</x:f>
        <x:v>-259.590135567289</x:v>
      </x:c>
      <x:c r="V1494" s="9" t="n">
        <x:f>S1494+U1494</x:f>
        <x:v>9761.157235236577</x:v>
      </x:c>
      <x:c r="W1494" s="2" t="n">
        <x:f>IF(N1494&gt;0,1,0)</x:f>
        <x:v>0</x:v>
      </x:c>
      <x:c r="X1494" s="2" t="n">
        <x:f>IF(U1494&gt;0,1,0)</x:f>
        <x:v>0</x:v>
      </x:c>
      <x:c r="Y1494" s="9" t="n">
        <x:f>MAX(U1494,0)</x:f>
        <x:v>0</x:v>
      </x:c>
      <x:c r="Z1494" s="9" t="n">
        <x:f>-MIN(U1494,0)</x:f>
        <x:v>259.590135567289</x:v>
      </x:c>
    </x:row>
    <x:row r="1495" ht="23" customHeight="1">
      <x:c r="A1495" s="2" t="str">
        <x:v>4H-VWMACD-全期</x:v>
      </x:c>
      <x:c r="B1495" s="2" t="str">
        <x:v>4H</x:v>
      </x:c>
      <x:c r="C1495" s="2" t="str">
        <x:v>VWmacd</x:v>
      </x:c>
      <x:c r="D1495" s="2" t="str">
        <x:v>全期</x:v>
      </x:c>
      <x:c r="E1495" s="2" t="n">
        <x:v>39</x:v>
      </x:c>
      <x:c r="F1495" s="2" t="str">
        <x:v>空</x:v>
      </x:c>
      <x:c r="G1495" s="11" t="n">
        <x:v>44645.00000000001</x:v>
      </x:c>
      <x:c r="H1495" s="11" t="n">
        <x:v>44645.166666666664</x:v>
      </x:c>
      <x:c r="I1495" s="11" t="n">
        <x:v>44646.833321759266</x:v>
      </x:c>
      <x:c r="J1495" s="9" t="n">
        <x:v>43891</x:v>
      </x:c>
      <x:c r="K1495" s="9" t="n">
        <x:v>44323.6</x:v>
      </x:c>
      <x:c r="L1495" s="9" t="n">
        <x:v>43882.2218</x:v>
      </x:c>
      <x:c r="M1495" s="9" t="n">
        <x:v>44332.464719999996</x:v>
      </x:c>
      <x:c r="N1495" s="10" t="n">
        <x:f>IF(F1495="多",1,-1)*(K1495/J1495-1)</x:f>
        <x:v>-0.009856234763391036</x:v>
      </x:c>
      <x:c r="O1495" s="10" t="n">
        <x:f>IF(F1495="多",1,-1)*(M1495/L1495-1)</x:f>
        <x:v>-0.010260258061956185</x:v>
      </x:c>
      <x:c r="P1495" s="10" t="n">
        <x:v>0.0010051301290309783</x:v>
      </x:c>
      <x:c r="Q1495" s="10" t="n">
        <x:v>-0.00018110595020053925</x:v>
      </x:c>
      <x:c r="R1495" s="10" t="n">
        <x:f>O1495-P1495-Q1495</x:f>
        <x:v>-0.011084282240786624</x:v>
      </x:c>
      <x:c r="S1495" s="9" t="n">
        <x:f>V1494</x:f>
        <x:v>9761.157235236577</x:v>
      </x:c>
      <x:c r="T1495" s="9" t="n">
        <x:f>S1495/(1+'回测计划'!$B$33)</x:f>
        <x:v>9756.279095688733</x:v>
      </x:c>
      <x:c r="U1495" s="9" t="n">
        <x:f>T1495*R1495</x:f>
        <x:v>-108.1413511165004</x:v>
      </x:c>
      <x:c r="V1495" s="9" t="n">
        <x:f>S1495+U1495</x:f>
        <x:v>9653.015884120075</x:v>
      </x:c>
      <x:c r="W1495" s="2" t="n">
        <x:f>IF(N1495&gt;0,1,0)</x:f>
        <x:v>0</x:v>
      </x:c>
      <x:c r="X1495" s="2" t="n">
        <x:f>IF(U1495&gt;0,1,0)</x:f>
        <x:v>0</x:v>
      </x:c>
      <x:c r="Y1495" s="9" t="n">
        <x:f>MAX(U1495,0)</x:f>
        <x:v>0</x:v>
      </x:c>
      <x:c r="Z1495" s="9" t="n">
        <x:f>-MIN(U1495,0)</x:f>
        <x:v>108.1413511165004</x:v>
      </x:c>
    </x:row>
    <x:row r="1496" ht="23" customHeight="1">
      <x:c r="A1496" s="2" t="str">
        <x:v>4H-VWMACD-全期</x:v>
      </x:c>
      <x:c r="B1496" s="2" t="str">
        <x:v>4H</x:v>
      </x:c>
      <x:c r="C1496" s="2" t="str">
        <x:v>VWmacd</x:v>
      </x:c>
      <x:c r="D1496" s="2" t="str">
        <x:v>全期</x:v>
      </x:c>
      <x:c r="E1496" s="2" t="n">
        <x:v>40</x:v>
      </x:c>
      <x:c r="F1496" s="2" t="str">
        <x:v>多</x:v>
      </x:c>
      <x:c r="G1496" s="11" t="n">
        <x:v>44656.00000000001</x:v>
      </x:c>
      <x:c r="H1496" s="11" t="n">
        <x:v>44656.166666666664</x:v>
      </x:c>
      <x:c r="I1496" s="11" t="n">
        <x:v>44657.833321759266</x:v>
      </x:c>
      <x:c r="J1496" s="9" t="n">
        <x:v>45905.7</x:v>
      </x:c>
      <x:c r="K1496" s="9" t="n">
        <x:v>44802.5</x:v>
      </x:c>
      <x:c r="L1496" s="9" t="n">
        <x:v>45914.88114</x:v>
      </x:c>
      <x:c r="M1496" s="9" t="n">
        <x:v>44793.5395</x:v>
      </x:c>
      <x:c r="N1496" s="10" t="n">
        <x:f>IF(F1496="多",1,-1)*(K1496/J1496-1)</x:f>
        <x:v>-0.02403187403742879</x:v>
      </x:c>
      <x:c r="O1496" s="10" t="n">
        <x:f>IF(F1496="多",1,-1)*(M1496/L1496-1)</x:f>
        <x:v>-0.024422183225976224</x:v>
      </x:c>
      <x:c r="P1496" s="10" t="n">
        <x:v>0.000987788908387012</x:v>
      </x:c>
      <x:c r="Q1496" s="10" t="n">
        <x:v>0.0004993921879071223</x:v>
      </x:c>
      <x:c r="R1496" s="10" t="n">
        <x:f>O1496-P1496-Q1496</x:f>
        <x:v>-0.025909364322270357</x:v>
      </x:c>
      <x:c r="S1496" s="9" t="n">
        <x:f>V1495</x:f>
        <x:v>9653.015884120075</x:v>
      </x:c>
      <x:c r="T1496" s="9" t="n">
        <x:f>S1496/(1+'回测计划'!$B$33)</x:f>
        <x:v>9648.191788225962</x:v>
      </x:c>
      <x:c r="U1496" s="9" t="n">
        <x:f>T1496*R1496</x:f>
        <x:v>-249.97851609228357</x:v>
      </x:c>
      <x:c r="V1496" s="9" t="n">
        <x:f>S1496+U1496</x:f>
        <x:v>9403.037368027792</x:v>
      </x:c>
      <x:c r="W1496" s="2" t="n">
        <x:f>IF(N1496&gt;0,1,0)</x:f>
        <x:v>0</x:v>
      </x:c>
      <x:c r="X1496" s="2" t="n">
        <x:f>IF(U1496&gt;0,1,0)</x:f>
        <x:v>0</x:v>
      </x:c>
      <x:c r="Y1496" s="9" t="n">
        <x:f>MAX(U1496,0)</x:f>
        <x:v>0</x:v>
      </x:c>
      <x:c r="Z1496" s="9" t="n">
        <x:f>-MIN(U1496,0)</x:f>
        <x:v>249.97851609228357</x:v>
      </x:c>
    </x:row>
    <x:row r="1497" ht="23" customHeight="1">
      <x:c r="A1497" s="2" t="str">
        <x:v>4H-VWMACD-全期</x:v>
      </x:c>
      <x:c r="B1497" s="2" t="str">
        <x:v>4H</x:v>
      </x:c>
      <x:c r="C1497" s="2" t="str">
        <x:v>VWmacd</x:v>
      </x:c>
      <x:c r="D1497" s="2" t="str">
        <x:v>全期</x:v>
      </x:c>
      <x:c r="E1497" s="2" t="n">
        <x:v>41</x:v>
      </x:c>
      <x:c r="F1497" s="2" t="str">
        <x:v>多</x:v>
      </x:c>
      <x:c r="G1497" s="11" t="n">
        <x:v>44663.333333333336</x:v>
      </x:c>
      <x:c r="H1497" s="11" t="n">
        <x:v>44663.50000000001</x:v>
      </x:c>
      <x:c r="I1497" s="11" t="n">
        <x:v>44665.166655092595</x:v>
      </x:c>
      <x:c r="J1497" s="9" t="n">
        <x:v>39719.7</x:v>
      </x:c>
      <x:c r="K1497" s="9" t="n">
        <x:v>41041.5</x:v>
      </x:c>
      <x:c r="L1497" s="9" t="n">
        <x:v>39727.643939999994</x:v>
      </x:c>
      <x:c r="M1497" s="9" t="n">
        <x:v>41033.2917</x:v>
      </x:c>
      <x:c r="N1497" s="10" t="n">
        <x:f>IF(F1497="多",1,-1)*(K1497/J1497-1)</x:f>
        <x:v>0.03327819696523404</x:v>
      </x:c>
      <x:c r="O1497" s="10" t="n">
        <x:f>IF(F1497="多",1,-1)*(M1497/L1497-1)</x:f>
        <x:v>0.03286496833217467</x:v>
      </x:c>
      <x:c r="P1497" s="10" t="n">
        <x:v>0.0010164324841660873</x:v>
      </x:c>
      <x:c r="Q1497" s="10" t="n">
        <x:v>-0.00019681038127528647</x:v>
      </x:c>
      <x:c r="R1497" s="10" t="n">
        <x:f>O1497-P1497-Q1497</x:f>
        <x:v>0.03204534622928387</x:v>
      </x:c>
      <x:c r="S1497" s="9" t="n">
        <x:f>V1496</x:f>
        <x:v>9403.037368027792</x:v>
      </x:c>
      <x:c r="T1497" s="9" t="n">
        <x:f>S1497/(1+'回测计划'!$B$33)</x:f>
        <x:v>9398.338198928328</x:v>
      </x:c>
      <x:c r="U1497" s="9" t="n">
        <x:f>T1497*R1497</x:f>
        <x:v>301.17300156456247</x:v>
      </x:c>
      <x:c r="V1497" s="9" t="n">
        <x:f>S1497+U1497</x:f>
        <x:v>9704.210369592354</x:v>
      </x:c>
      <x:c r="W1497" s="2" t="n">
        <x:f>IF(N1497&gt;0,1,0)</x:f>
        <x:v>1</x:v>
      </x:c>
      <x:c r="X1497" s="2" t="n">
        <x:f>IF(U1497&gt;0,1,0)</x:f>
        <x:v>1</x:v>
      </x:c>
      <x:c r="Y1497" s="9" t="n">
        <x:f>MAX(U1497,0)</x:f>
        <x:v>301.17300156456247</x:v>
      </x:c>
      <x:c r="Z1497" s="9" t="n">
        <x:f>-MIN(U1497,0)</x:f>
        <x:v>0</x:v>
      </x:c>
    </x:row>
    <x:row r="1498" ht="23" customHeight="1">
      <x:c r="A1498" s="2" t="str">
        <x:v>4H-VWMACD-全期</x:v>
      </x:c>
      <x:c r="B1498" s="2" t="str">
        <x:v>4H</x:v>
      </x:c>
      <x:c r="C1498" s="2" t="str">
        <x:v>VWmacd</x:v>
      </x:c>
      <x:c r="D1498" s="2" t="str">
        <x:v>全期</x:v>
      </x:c>
      <x:c r="E1498" s="2" t="n">
        <x:v>42</x:v>
      </x:c>
      <x:c r="F1498" s="2" t="str">
        <x:v>空</x:v>
      </x:c>
      <x:c r="G1498" s="11" t="n">
        <x:v>44670.333333333336</x:v>
      </x:c>
      <x:c r="H1498" s="11" t="n">
        <x:v>44670.50000000001</x:v>
      </x:c>
      <x:c r="I1498" s="11" t="n">
        <x:v>44672.166655092595</x:v>
      </x:c>
      <x:c r="J1498" s="9" t="n">
        <x:v>40683.2</x:v>
      </x:c>
      <x:c r="K1498" s="9" t="n">
        <x:v>41177.6</x:v>
      </x:c>
      <x:c r="L1498" s="9" t="n">
        <x:v>40675.06336</x:v>
      </x:c>
      <x:c r="M1498" s="9" t="n">
        <x:v>41185.83552</x:v>
      </x:c>
      <x:c r="N1498" s="10" t="n">
        <x:f>IF(F1498="多",1,-1)*(K1498/J1498-1)</x:f>
        <x:v>-0.012152436386518195</x:v>
      </x:c>
      <x:c r="O1498" s="10" t="n">
        <x:f>IF(F1498="多",1,-1)*(M1498/L1498-1)</x:f>
        <x:v>-0.012557378349465464</x:v>
      </x:c>
      <x:c r="P1498" s="10" t="n">
        <x:v>0.001006278689174733</x:v>
      </x:c>
      <x:c r="Q1498" s="10" t="n">
        <x:v>-0.00024226097151437505</x:v>
      </x:c>
      <x:c r="R1498" s="10" t="n">
        <x:f>O1498-P1498-Q1498</x:f>
        <x:v>-0.013321396067125821</x:v>
      </x:c>
      <x:c r="S1498" s="9" t="n">
        <x:f>V1497</x:f>
        <x:v>9704.210369592354</x:v>
      </x:c>
      <x:c r="T1498" s="9" t="n">
        <x:f>S1498/(1+'回测计划'!$B$33)</x:f>
        <x:v>9699.360689247731</x:v>
      </x:c>
      <x:c r="U1498" s="9" t="n">
        <x:f>T1498*R1498</x:f>
        <x:v>-129.2090253393795</x:v>
      </x:c>
      <x:c r="V1498" s="9" t="n">
        <x:f>S1498+U1498</x:f>
        <x:v>9575.001344252974</x:v>
      </x:c>
      <x:c r="W1498" s="2" t="n">
        <x:f>IF(N1498&gt;0,1,0)</x:f>
        <x:v>0</x:v>
      </x:c>
      <x:c r="X1498" s="2" t="n">
        <x:f>IF(U1498&gt;0,1,0)</x:f>
        <x:v>0</x:v>
      </x:c>
      <x:c r="Y1498" s="9" t="n">
        <x:f>MAX(U1498,0)</x:f>
        <x:v>0</x:v>
      </x:c>
      <x:c r="Z1498" s="9" t="n">
        <x:f>-MIN(U1498,0)</x:f>
        <x:v>129.2090253393795</x:v>
      </x:c>
    </x:row>
    <x:row r="1499" ht="23" customHeight="1">
      <x:c r="A1499" s="2" t="str">
        <x:v>4H-VWMACD-全期</x:v>
      </x:c>
      <x:c r="B1499" s="2" t="str">
        <x:v>4H</x:v>
      </x:c>
      <x:c r="C1499" s="2" t="str">
        <x:v>VWmacd</x:v>
      </x:c>
      <x:c r="D1499" s="2" t="str">
        <x:v>全期</x:v>
      </x:c>
      <x:c r="E1499" s="2" t="n">
        <x:v>43</x:v>
      </x:c>
      <x:c r="F1499" s="2" t="str">
        <x:v>多</x:v>
      </x:c>
      <x:c r="G1499" s="11" t="n">
        <x:v>44693.666666666664</x:v>
      </x:c>
      <x:c r="H1499" s="11" t="n">
        <x:v>44693.833333333336</x:v>
      </x:c>
      <x:c r="I1499" s="11" t="n">
        <x:v>44695.49998842592</x:v>
      </x:c>
      <x:c r="J1499" s="9" t="n">
        <x:v>28460.5</x:v>
      </x:c>
      <x:c r="K1499" s="9" t="n">
        <x:v>29563.4</x:v>
      </x:c>
      <x:c r="L1499" s="9" t="n">
        <x:v>28466.1921</x:v>
      </x:c>
      <x:c r="M1499" s="9" t="n">
        <x:v>29557.487320000004</x:v>
      </x:c>
      <x:c r="N1499" s="10" t="n">
        <x:f>IF(F1499="多",1,-1)*(K1499/J1499-1)</x:f>
        <x:v>0.03875195446320334</x:v>
      </x:c>
      <x:c r="O1499" s="10" t="n">
        <x:f>IF(F1499="多",1,-1)*(M1499/L1499-1)</x:f>
        <x:v>0.03833653676495796</x:v>
      </x:c>
      <x:c r="P1499" s="10" t="n">
        <x:v>0.001019168268382479</x:v>
      </x:c>
      <x:c r="Q1499" s="10" t="n">
        <x:v>-0.0000614398917444301</x:v>
      </x:c>
      <x:c r="R1499" s="10" t="n">
        <x:f>O1499-P1499-Q1499</x:f>
        <x:v>0.03737880838831992</x:v>
      </x:c>
      <x:c r="S1499" s="9" t="n">
        <x:f>V1498</x:f>
        <x:v>9575.001344252974</x:v>
      </x:c>
      <x:c r="T1499" s="9" t="n">
        <x:f>S1499/(1+'回测计划'!$B$33)</x:f>
        <x:v>9570.216236134907</x:v>
      </x:c>
      <x:c r="U1499" s="9" t="n">
        <x:f>T1499*R1499</x:f>
        <x:v>357.72327892527494</x:v>
      </x:c>
      <x:c r="V1499" s="9" t="n">
        <x:f>S1499+U1499</x:f>
        <x:v>9932.72462317825</x:v>
      </x:c>
      <x:c r="W1499" s="2" t="n">
        <x:f>IF(N1499&gt;0,1,0)</x:f>
        <x:v>1</x:v>
      </x:c>
      <x:c r="X1499" s="2" t="n">
        <x:f>IF(U1499&gt;0,1,0)</x:f>
        <x:v>1</x:v>
      </x:c>
      <x:c r="Y1499" s="9" t="n">
        <x:f>MAX(U1499,0)</x:f>
        <x:v>357.72327892527494</x:v>
      </x:c>
      <x:c r="Z1499" s="9" t="n">
        <x:f>-MIN(U1499,0)</x:f>
        <x:v>0</x:v>
      </x:c>
    </x:row>
    <x:row r="1500" ht="23" customHeight="1">
      <x:c r="A1500" s="2" t="str">
        <x:v>4H-VWMACD-全期</x:v>
      </x:c>
      <x:c r="B1500" s="2" t="str">
        <x:v>4H</x:v>
      </x:c>
      <x:c r="C1500" s="2" t="str">
        <x:v>VWmacd</x:v>
      </x:c>
      <x:c r="D1500" s="2" t="str">
        <x:v>全期</x:v>
      </x:c>
      <x:c r="E1500" s="2" t="n">
        <x:v>44</x:v>
      </x:c>
      <x:c r="F1500" s="2" t="str">
        <x:v>多</x:v>
      </x:c>
      <x:c r="G1500" s="11" t="n">
        <x:v>44700.333333333336</x:v>
      </x:c>
      <x:c r="H1500" s="11" t="n">
        <x:v>44700.50000000001</x:v>
      </x:c>
      <x:c r="I1500" s="11" t="n">
        <x:v>44702.166655092595</x:v>
      </x:c>
      <x:c r="J1500" s="9" t="n">
        <x:v>29179.5</x:v>
      </x:c>
      <x:c r="K1500" s="9" t="n">
        <x:v>29271.7</x:v>
      </x:c>
      <x:c r="L1500" s="9" t="n">
        <x:v>29185.3359</x:v>
      </x:c>
      <x:c r="M1500" s="9" t="n">
        <x:v>29265.845660000003</x:v>
      </x:c>
      <x:c r="N1500" s="10" t="n">
        <x:f>IF(F1500="多",1,-1)*(K1500/J1500-1)</x:f>
        <x:v>0.0031597525660138626</x:v>
      </x:c>
      <x:c r="O1500" s="10" t="n">
        <x:f>IF(F1500="多",1,-1)*(M1500/L1500-1)</x:f>
        <x:v>0.0027585689017204373</x:v>
      </x:c>
      <x:c r="P1500" s="10" t="n">
        <x:v>0.0010013792844508602</x:v>
      </x:c>
      <x:c r="Q1500" s="10" t="n">
        <x:v>0.0004413459719680336</x:v>
      </x:c>
      <x:c r="R1500" s="10" t="n">
        <x:f>O1500-P1500-Q1500</x:f>
        <x:v>0.0013158436453015437</x:v>
      </x:c>
      <x:c r="S1500" s="9" t="n">
        <x:f>V1499</x:f>
        <x:v>9932.72462317825</x:v>
      </x:c>
      <x:c r="T1500" s="9" t="n">
        <x:f>S1500/(1+'回测计划'!$B$33)</x:f>
        <x:v>9927.760742806848</x:v>
      </x:c>
      <x:c r="U1500" s="9" t="n">
        <x:f>T1500*R1500</x:f>
        <x:v>13.063380885496523</x:v>
      </x:c>
      <x:c r="V1500" s="9" t="n">
        <x:f>S1500+U1500</x:f>
        <x:v>9945.788004063746</x:v>
      </x:c>
      <x:c r="W1500" s="2" t="n">
        <x:f>IF(N1500&gt;0,1,0)</x:f>
        <x:v>1</x:v>
      </x:c>
      <x:c r="X1500" s="2" t="n">
        <x:f>IF(U1500&gt;0,1,0)</x:f>
        <x:v>1</x:v>
      </x:c>
      <x:c r="Y1500" s="9" t="n">
        <x:f>MAX(U1500,0)</x:f>
        <x:v>13.063380885496523</x:v>
      </x:c>
      <x:c r="Z1500" s="9" t="n">
        <x:f>-MIN(U1500,0)</x:f>
        <x:v>0</x:v>
      </x:c>
    </x:row>
    <x:row r="1501" ht="23" customHeight="1">
      <x:c r="A1501" s="2" t="str">
        <x:v>4H-VWMACD-全期</x:v>
      </x:c>
      <x:c r="B1501" s="2" t="str">
        <x:v>4H</x:v>
      </x:c>
      <x:c r="C1501" s="2" t="str">
        <x:v>VWmacd</x:v>
      </x:c>
      <x:c r="D1501" s="2" t="str">
        <x:v>全期</x:v>
      </x:c>
      <x:c r="E1501" s="2" t="n">
        <x:v>45</x:v>
      </x:c>
      <x:c r="F1501" s="2" t="str">
        <x:v>多</x:v>
      </x:c>
      <x:c r="G1501" s="11" t="n">
        <x:v>44723.166666666664</x:v>
      </x:c>
      <x:c r="H1501" s="11" t="n">
        <x:v>44723.333333333336</x:v>
      </x:c>
      <x:c r="I1501" s="11" t="n">
        <x:v>44724.99998842592</x:v>
      </x:c>
      <x:c r="J1501" s="9" t="n">
        <x:v>29077.7</x:v>
      </x:c>
      <x:c r="K1501" s="9" t="n">
        <x:v>28077.8</x:v>
      </x:c>
      <x:c r="L1501" s="9" t="n">
        <x:v>29083.51554</x:v>
      </x:c>
      <x:c r="M1501" s="9" t="n">
        <x:v>28072.18444</x:v>
      </x:c>
      <x:c r="N1501" s="10" t="n">
        <x:f>IF(F1501="多",1,-1)*(K1501/J1501-1)</x:f>
        <x:v>-0.034387176427296606</x:v>
      </x:c>
      <x:c r="O1501" s="10" t="n">
        <x:f>IF(F1501="多",1,-1)*(M1501/L1501-1)</x:f>
        <x:v>-0.03477334432314638</x:v>
      </x:c>
      <x:c r="P1501" s="10" t="n">
        <x:v>0.0009826133278384268</x:v>
      </x:c>
      <x:c r="Q1501" s="10" t="n">
        <x:v>0.00018898194812252644</x:v>
      </x:c>
      <x:c r="R1501" s="10" t="n">
        <x:f>O1501-P1501-Q1501</x:f>
        <x:v>-0.03594493959910734</x:v>
      </x:c>
      <x:c r="S1501" s="9" t="n">
        <x:f>V1500</x:f>
        <x:v>9945.788004063746</x:v>
      </x:c>
      <x:c r="T1501" s="9" t="n">
        <x:f>S1501/(1+'回测计划'!$B$33)</x:f>
        <x:v>9940.817595266113</x:v>
      </x:c>
      <x:c r="U1501" s="9" t="n">
        <x:f>T1501*R1501</x:f>
        <x:v>-357.32208802758396</x:v>
      </x:c>
      <x:c r="V1501" s="9" t="n">
        <x:f>S1501+U1501</x:f>
        <x:v>9588.465916036163</x:v>
      </x:c>
      <x:c r="W1501" s="2" t="n">
        <x:f>IF(N1501&gt;0,1,0)</x:f>
        <x:v>0</x:v>
      </x:c>
      <x:c r="X1501" s="2" t="n">
        <x:f>IF(U1501&gt;0,1,0)</x:f>
        <x:v>0</x:v>
      </x:c>
      <x:c r="Y1501" s="9" t="n">
        <x:f>MAX(U1501,0)</x:f>
        <x:v>0</x:v>
      </x:c>
      <x:c r="Z1501" s="9" t="n">
        <x:f>-MIN(U1501,0)</x:f>
        <x:v>357.32208802758396</x:v>
      </x:c>
    </x:row>
    <x:row r="1502" ht="23" customHeight="1">
      <x:c r="A1502" s="2" t="str">
        <x:v>4H-VWMACD-全期</x:v>
      </x:c>
      <x:c r="B1502" s="2" t="str">
        <x:v>4H</x:v>
      </x:c>
      <x:c r="C1502" s="2" t="str">
        <x:v>VWmacd</x:v>
      </x:c>
      <x:c r="D1502" s="2" t="str">
        <x:v>全期</x:v>
      </x:c>
      <x:c r="E1502" s="2" t="n">
        <x:v>46</x:v>
      </x:c>
      <x:c r="F1502" s="2" t="str">
        <x:v>多</x:v>
      </x:c>
      <x:c r="G1502" s="11" t="n">
        <x:v>44731.166666666664</x:v>
      </x:c>
      <x:c r="H1502" s="11" t="n">
        <x:v>44731.333333333336</x:v>
      </x:c>
      <x:c r="I1502" s="11" t="n">
        <x:v>44732.99998842592</x:v>
      </x:c>
      <x:c r="J1502" s="9" t="n">
        <x:v>18959.7</x:v>
      </x:c>
      <x:c r="K1502" s="9" t="n">
        <x:v>20815.4</x:v>
      </x:c>
      <x:c r="L1502" s="9" t="n">
        <x:v>18963.49194</x:v>
      </x:c>
      <x:c r="M1502" s="9" t="n">
        <x:v>20811.236920000003</x:v>
      </x:c>
      <x:c r="N1502" s="10" t="n">
        <x:f>IF(F1502="多",1,-1)*(K1502/J1502-1)</x:f>
        <x:v>0.097876021245062</x:v>
      </x:c>
      <x:c r="O1502" s="10" t="n">
        <x:f>IF(F1502="多",1,-1)*(M1502/L1502-1)</x:f>
        <x:v>0.0974369586490833</x:v>
      </x:c>
      <x:c r="P1502" s="10" t="n">
        <x:v>0.0010487184793245418</x:v>
      </x:c>
      <x:c r="Q1502" s="10" t="n">
        <x:v>0.00007782898859919589</x:v>
      </x:c>
      <x:c r="R1502" s="10" t="n">
        <x:f>O1502-P1502-Q1502</x:f>
        <x:v>0.09631041118115957</x:v>
      </x:c>
      <x:c r="S1502" s="9" t="n">
        <x:f>V1501</x:f>
        <x:v>9588.465916036163</x:v>
      </x:c>
      <x:c r="T1502" s="9" t="n">
        <x:f>S1502/(1+'回测计划'!$B$33)</x:f>
        <x:v>9583.674078996664</x:v>
      </x:c>
      <x:c r="U1502" s="9" t="n">
        <x:f>T1502*R1502</x:f>
        <x:v>923.0075911743895</x:v>
      </x:c>
      <x:c r="V1502" s="9" t="n">
        <x:f>S1502+U1502</x:f>
        <x:v>10511.473507210552</x:v>
      </x:c>
      <x:c r="W1502" s="2" t="n">
        <x:f>IF(N1502&gt;0,1,0)</x:f>
        <x:v>1</x:v>
      </x:c>
      <x:c r="X1502" s="2" t="n">
        <x:f>IF(U1502&gt;0,1,0)</x:f>
        <x:v>1</x:v>
      </x:c>
      <x:c r="Y1502" s="9" t="n">
        <x:f>MAX(U1502,0)</x:f>
        <x:v>923.0075911743895</x:v>
      </x:c>
      <x:c r="Z1502" s="9" t="n">
        <x:f>-MIN(U1502,0)</x:f>
        <x:v>0</x:v>
      </x:c>
    </x:row>
    <x:row r="1503" ht="23" customHeight="1">
      <x:c r="A1503" s="2" t="str">
        <x:v>4H-VWMACD-全期</x:v>
      </x:c>
      <x:c r="B1503" s="2" t="str">
        <x:v>4H</x:v>
      </x:c>
      <x:c r="C1503" s="2" t="str">
        <x:v>VWmacd</x:v>
      </x:c>
      <x:c r="D1503" s="2" t="str">
        <x:v>全期</x:v>
      </x:c>
      <x:c r="E1503" s="2" t="n">
        <x:v>47</x:v>
      </x:c>
      <x:c r="F1503" s="2" t="str">
        <x:v>多</x:v>
      </x:c>
      <x:c r="G1503" s="11" t="n">
        <x:v>44740.00000000001</x:v>
      </x:c>
      <x:c r="H1503" s="11" t="n">
        <x:v>44740.166666666664</x:v>
      </x:c>
      <x:c r="I1503" s="11" t="n">
        <x:v>44741.833321759266</x:v>
      </x:c>
      <x:c r="J1503" s="9" t="n">
        <x:v>20845.8</x:v>
      </x:c>
      <x:c r="K1503" s="9" t="n">
        <x:v>20096.9</x:v>
      </x:c>
      <x:c r="L1503" s="9" t="n">
        <x:v>20849.96916</x:v>
      </x:c>
      <x:c r="M1503" s="9" t="n">
        <x:v>20092.880620000004</x:v>
      </x:c>
      <x:c r="N1503" s="10" t="n">
        <x:f>IF(F1503="多",1,-1)*(K1503/J1503-1)</x:f>
        <x:v>-0.03592570205988721</x:v>
      </x:c>
      <x:c r="O1503" s="10" t="n">
        <x:f>IF(F1503="多",1,-1)*(M1503/L1503-1)</x:f>
        <x:v>-0.03631125466854157</x:v>
      </x:c>
      <x:c r="P1503" s="10" t="n">
        <x:v>0.0009818443726657292</x:v>
      </x:c>
      <x:c r="Q1503" s="10" t="n">
        <x:v>0.00006314890141551267</x:v>
      </x:c>
      <x:c r="R1503" s="10" t="n">
        <x:f>O1503-P1503-Q1503</x:f>
        <x:v>-0.03735624794262281</x:v>
      </x:c>
      <x:c r="S1503" s="9" t="n">
        <x:f>V1502</x:f>
        <x:v>10511.473507210552</x:v>
      </x:c>
      <x:c r="T1503" s="9" t="n">
        <x:f>S1503/(1+'回测计划'!$B$33)</x:f>
        <x:v>10506.220397012046</x:v>
      </x:c>
      <x:c r="U1503" s="9" t="n">
        <x:f>T1503*R1503</x:f>
        <x:v>-392.47297409062304</x:v>
      </x:c>
      <x:c r="V1503" s="9" t="n">
        <x:f>S1503+U1503</x:f>
        <x:v>10119.00053311993</x:v>
      </x:c>
      <x:c r="W1503" s="2" t="n">
        <x:f>IF(N1503&gt;0,1,0)</x:f>
        <x:v>0</x:v>
      </x:c>
      <x:c r="X1503" s="2" t="n">
        <x:f>IF(U1503&gt;0,1,0)</x:f>
        <x:v>0</x:v>
      </x:c>
      <x:c r="Y1503" s="9" t="n">
        <x:f>MAX(U1503,0)</x:f>
        <x:v>0</x:v>
      </x:c>
      <x:c r="Z1503" s="9" t="n">
        <x:f>-MIN(U1503,0)</x:f>
        <x:v>392.47297409062304</x:v>
      </x:c>
    </x:row>
    <x:row r="1504" ht="23" customHeight="1">
      <x:c r="A1504" s="2" t="str">
        <x:v>4H-VWMACD-全期</x:v>
      </x:c>
      <x:c r="B1504" s="2" t="str">
        <x:v>4H</x:v>
      </x:c>
      <x:c r="C1504" s="2" t="str">
        <x:v>VWmacd</x:v>
      </x:c>
      <x:c r="D1504" s="2" t="str">
        <x:v>全期</x:v>
      </x:c>
      <x:c r="E1504" s="2" t="n">
        <x:v>48</x:v>
      </x:c>
      <x:c r="F1504" s="2" t="str">
        <x:v>空</x:v>
      </x:c>
      <x:c r="G1504" s="11" t="n">
        <x:v>44762.166666666664</x:v>
      </x:c>
      <x:c r="H1504" s="11" t="n">
        <x:v>44762.333333333336</x:v>
      </x:c>
      <x:c r="I1504" s="11" t="n">
        <x:v>44763.99998842592</x:v>
      </x:c>
      <x:c r="J1504" s="9" t="n">
        <x:v>23385.9</x:v>
      </x:c>
      <x:c r="K1504" s="9" t="n">
        <x:v>22633.7</x:v>
      </x:c>
      <x:c r="L1504" s="9" t="n">
        <x:v>23381.222820000003</x:v>
      </x:c>
      <x:c r="M1504" s="9" t="n">
        <x:v>22638.226740000002</x:v>
      </x:c>
      <x:c r="N1504" s="10" t="n">
        <x:f>IF(F1504="多",1,-1)*(K1504/J1504-1)</x:f>
        <x:v>0.03216468042709497</x:v>
      </x:c>
      <x:c r="O1504" s="10" t="n">
        <x:f>IF(F1504="多",1,-1)*(M1504/L1504-1)</x:f>
        <x:v>0.03177746885695176</x:v>
      </x:c>
      <x:c r="P1504" s="10" t="n">
        <x:v>0.0009841112655715242</x:v>
      </x:c>
      <x:c r="Q1504" s="10" t="n">
        <x:v>-0.000481235785511318</x:v>
      </x:c>
      <x:c r="R1504" s="10" t="n">
        <x:f>O1504-P1504-Q1504</x:f>
        <x:v>0.031274593376891556</x:v>
      </x:c>
      <x:c r="S1504" s="9" t="n">
        <x:f>V1503</x:f>
        <x:v>10119.00053311993</x:v>
      </x:c>
      <x:c r="T1504" s="9" t="n">
        <x:f>S1504/(1+'回测计划'!$B$33)</x:f>
        <x:v>10113.943561339262</x:v>
      </x:c>
      <x:c r="U1504" s="9" t="n">
        <x:f>T1504*R1504</x:f>
        <x:v>316.30947231771586</x:v>
      </x:c>
      <x:c r="V1504" s="9" t="n">
        <x:f>S1504+U1504</x:f>
        <x:v>10435.310005437646</x:v>
      </x:c>
      <x:c r="W1504" s="2" t="n">
        <x:f>IF(N1504&gt;0,1,0)</x:f>
        <x:v>1</x:v>
      </x:c>
      <x:c r="X1504" s="2" t="n">
        <x:f>IF(U1504&gt;0,1,0)</x:f>
        <x:v>1</x:v>
      </x:c>
      <x:c r="Y1504" s="9" t="n">
        <x:f>MAX(U1504,0)</x:f>
        <x:v>316.30947231771586</x:v>
      </x:c>
      <x:c r="Z1504" s="9" t="n">
        <x:f>-MIN(U1504,0)</x:f>
        <x:v>0</x:v>
      </x:c>
    </x:row>
    <x:row r="1505" ht="23" customHeight="1">
      <x:c r="A1505" s="2" t="str">
        <x:v>4H-VWMACD-全期</x:v>
      </x:c>
      <x:c r="B1505" s="2" t="str">
        <x:v>4H</x:v>
      </x:c>
      <x:c r="C1505" s="2" t="str">
        <x:v>VWmacd</x:v>
      </x:c>
      <x:c r="D1505" s="2" t="str">
        <x:v>全期</x:v>
      </x:c>
      <x:c r="E1505" s="2" t="n">
        <x:v>49</x:v>
      </x:c>
      <x:c r="F1505" s="2" t="str">
        <x:v>空</x:v>
      </x:c>
      <x:c r="G1505" s="11" t="n">
        <x:v>44781.833333333336</x:v>
      </x:c>
      <x:c r="H1505" s="11" t="n">
        <x:v>44782.00000000001</x:v>
      </x:c>
      <x:c r="I1505" s="11" t="n">
        <x:v>44783.666655092595</x:v>
      </x:c>
      <x:c r="J1505" s="9" t="n">
        <x:v>23986.8</x:v>
      </x:c>
      <x:c r="K1505" s="9" t="n">
        <x:v>22951.2</x:v>
      </x:c>
      <x:c r="L1505" s="9" t="n">
        <x:v>23982.00264</x:v>
      </x:c>
      <x:c r="M1505" s="9" t="n">
        <x:v>22955.79024</x:v>
      </x:c>
      <x:c r="N1505" s="10" t="n">
        <x:f>IF(F1505="多",1,-1)*(K1505/J1505-1)</x:f>
        <x:v>0.04317374556005793</x:v>
      </x:c>
      <x:c r="O1505" s="10" t="n">
        <x:f>IF(F1505="多",1,-1)*(M1505/L1505-1)</x:f>
        <x:v>0.042790938496869435</x:v>
      </x:c>
      <x:c r="P1505" s="10" t="n">
        <x:v>0.0009786045307515652</x:v>
      </x:c>
      <x:c r="Q1505" s="10" t="n">
        <x:v>-0.0002615599797965425</x:v>
      </x:c>
      <x:c r="R1505" s="10" t="n">
        <x:f>O1505-P1505-Q1505</x:f>
        <x:v>0.04207389394591442</x:v>
      </x:c>
      <x:c r="S1505" s="9" t="n">
        <x:f>V1504</x:f>
        <x:v>10435.310005437646</x:v>
      </x:c>
      <x:c r="T1505" s="9" t="n">
        <x:f>S1505/(1+'回测计划'!$B$33)</x:f>
        <x:v>10430.094957958667</x:v>
      </x:c>
      <x:c r="U1505" s="9" t="n">
        <x:f>T1505*R1505</x:f>
        <x:v>438.8347091069696</x:v>
      </x:c>
      <x:c r="V1505" s="9" t="n">
        <x:f>S1505+U1505</x:f>
        <x:v>10874.144714544616</x:v>
      </x:c>
      <x:c r="W1505" s="2" t="n">
        <x:f>IF(N1505&gt;0,1,0)</x:f>
        <x:v>1</x:v>
      </x:c>
      <x:c r="X1505" s="2" t="n">
        <x:f>IF(U1505&gt;0,1,0)</x:f>
        <x:v>1</x:v>
      </x:c>
      <x:c r="Y1505" s="9" t="n">
        <x:f>MAX(U1505,0)</x:f>
        <x:v>438.8347091069696</x:v>
      </x:c>
      <x:c r="Z1505" s="9" t="n">
        <x:f>-MIN(U1505,0)</x:f>
        <x:v>0</x:v>
      </x:c>
    </x:row>
    <x:row r="1506" ht="23" customHeight="1">
      <x:c r="A1506" s="2" t="str">
        <x:v>4H-VWMACD-全期</x:v>
      </x:c>
      <x:c r="B1506" s="2" t="str">
        <x:v>4H</x:v>
      </x:c>
      <x:c r="C1506" s="2" t="str">
        <x:v>VWmacd</x:v>
      </x:c>
      <x:c r="D1506" s="2" t="str">
        <x:v>全期</x:v>
      </x:c>
      <x:c r="E1506" s="2" t="n">
        <x:v>50</x:v>
      </x:c>
      <x:c r="F1506" s="2" t="str">
        <x:v>空</x:v>
      </x:c>
      <x:c r="G1506" s="11" t="n">
        <x:v>44786.50000000001</x:v>
      </x:c>
      <x:c r="H1506" s="11" t="n">
        <x:v>44786.666666666664</x:v>
      </x:c>
      <x:c r="I1506" s="11" t="n">
        <x:v>44788.333321759266</x:v>
      </x:c>
      <x:c r="J1506" s="9" t="n">
        <x:v>24566.1</x:v>
      </x:c>
      <x:c r="K1506" s="9" t="n">
        <x:v>24294.1</x:v>
      </x:c>
      <x:c r="L1506" s="9" t="n">
        <x:v>24561.18678</x:v>
      </x:c>
      <x:c r="M1506" s="9" t="n">
        <x:v>24298.958819999996</x:v>
      </x:c>
      <x:c r="N1506" s="10" t="n">
        <x:f>IF(F1506="多",1,-1)*(K1506/J1506-1)</x:f>
        <x:v>0.01107216855748372</x:v>
      </x:c>
      <x:c r="O1506" s="10" t="n">
        <x:f>IF(F1506="多",1,-1)*(M1506/L1506-1)</x:f>
        <x:v>0.010676518294854276</x:v>
      </x:c>
      <x:c r="P1506" s="10" t="n">
        <x:v>0.0009946617408525728</x:v>
      </x:c>
      <x:c r="Q1506" s="10" t="n">
        <x:v>-0.00013887957864394917</x:v>
      </x:c>
      <x:c r="R1506" s="10" t="n">
        <x:f>O1506-P1506-Q1506</x:f>
        <x:v>0.009820736132645651</x:v>
      </x:c>
      <x:c r="S1506" s="9" t="n">
        <x:f>V1505</x:f>
        <x:v>10874.144714544616</x:v>
      </x:c>
      <x:c r="T1506" s="9" t="n">
        <x:f>S1506/(1+'回测计划'!$B$33)</x:f>
        <x:v>10868.710359364935</x:v>
      </x:c>
      <x:c r="U1506" s="9" t="n">
        <x:f>T1506*R1506</x:f>
        <x:v>106.73873654147532</x:v>
      </x:c>
      <x:c r="V1506" s="9" t="n">
        <x:f>S1506+U1506</x:f>
        <x:v>10980.883451086092</x:v>
      </x:c>
      <x:c r="W1506" s="2" t="n">
        <x:f>IF(N1506&gt;0,1,0)</x:f>
        <x:v>1</x:v>
      </x:c>
      <x:c r="X1506" s="2" t="n">
        <x:f>IF(U1506&gt;0,1,0)</x:f>
        <x:v>1</x:v>
      </x:c>
      <x:c r="Y1506" s="9" t="n">
        <x:f>MAX(U1506,0)</x:f>
        <x:v>106.73873654147532</x:v>
      </x:c>
      <x:c r="Z1506" s="9" t="n">
        <x:f>-MIN(U1506,0)</x:f>
        <x:v>0</x:v>
      </x:c>
    </x:row>
    <x:row r="1507" ht="23" customHeight="1">
      <x:c r="A1507" s="2" t="str">
        <x:v>4H-VWMACD-全期</x:v>
      </x:c>
      <x:c r="B1507" s="2" t="str">
        <x:v>4H</x:v>
      </x:c>
      <x:c r="C1507" s="2" t="str">
        <x:v>VWmacd</x:v>
      </x:c>
      <x:c r="D1507" s="2" t="str">
        <x:v>全期</x:v>
      </x:c>
      <x:c r="E1507" s="2" t="n">
        <x:v>51</x:v>
      </x:c>
      <x:c r="F1507" s="2" t="str">
        <x:v>多</x:v>
      </x:c>
      <x:c r="G1507" s="11" t="n">
        <x:v>44800.50000000001</x:v>
      </x:c>
      <x:c r="H1507" s="11" t="n">
        <x:v>44800.666666666664</x:v>
      </x:c>
      <x:c r="I1507" s="11" t="n">
        <x:v>44802.333321759266</x:v>
      </x:c>
      <x:c r="J1507" s="9" t="n">
        <x:v>20255</x:v>
      </x:c>
      <x:c r="K1507" s="9" t="n">
        <x:v>19547.5</x:v>
      </x:c>
      <x:c r="L1507" s="9" t="n">
        <x:v>20259.051</x:v>
      </x:c>
      <x:c r="M1507" s="9" t="n">
        <x:v>19543.590500000002</x:v>
      </x:c>
      <x:c r="N1507" s="10" t="n">
        <x:f>IF(F1507="多",1,-1)*(K1507/J1507-1)</x:f>
        <x:v>-0.03492964700074053</x:v>
      </x:c>
      <x:c r="O1507" s="10" t="n">
        <x:f>IF(F1507="多",1,-1)*(M1507/L1507-1)</x:f>
        <x:v>-0.03531559795174988</x:v>
      </x:c>
      <x:c r="P1507" s="10" t="n">
        <x:v>0.000982342201024125</x:v>
      </x:c>
      <x:c r="Q1507" s="10" t="n">
        <x:v>-0.0002307910014145821</x:v>
      </x:c>
      <x:c r="R1507" s="10" t="n">
        <x:f>O1507-P1507-Q1507</x:f>
        <x:v>-0.03606714915135942</x:v>
      </x:c>
      <x:c r="S1507" s="9" t="n">
        <x:f>V1506</x:f>
        <x:v>10980.883451086092</x:v>
      </x:c>
      <x:c r="T1507" s="9" t="n">
        <x:f>S1507/(1+'回测计划'!$B$33)</x:f>
        <x:v>10975.395753209488</x:v>
      </x:c>
      <x:c r="U1507" s="9" t="n">
        <x:f>T1507*R1507</x:f>
        <x:v>-395.85123562620333</x:v>
      </x:c>
      <x:c r="V1507" s="9" t="n">
        <x:f>S1507+U1507</x:f>
        <x:v>10585.032215459889</x:v>
      </x:c>
      <x:c r="W1507" s="2" t="n">
        <x:f>IF(N1507&gt;0,1,0)</x:f>
        <x:v>0</x:v>
      </x:c>
      <x:c r="X1507" s="2" t="n">
        <x:f>IF(U1507&gt;0,1,0)</x:f>
        <x:v>0</x:v>
      </x:c>
      <x:c r="Y1507" s="9" t="n">
        <x:f>MAX(U1507,0)</x:f>
        <x:v>0</x:v>
      </x:c>
      <x:c r="Z1507" s="9" t="n">
        <x:f>-MIN(U1507,0)</x:f>
        <x:v>395.85123562620333</x:v>
      </x:c>
    </x:row>
    <x:row r="1508" ht="23" customHeight="1">
      <x:c r="A1508" s="2" t="str">
        <x:v>4H-VWMACD-全期</x:v>
      </x:c>
      <x:c r="B1508" s="2" t="str">
        <x:v>4H</x:v>
      </x:c>
      <x:c r="C1508" s="2" t="str">
        <x:v>VWmacd</x:v>
      </x:c>
      <x:c r="D1508" s="2" t="str">
        <x:v>全期</x:v>
      </x:c>
      <x:c r="E1508" s="2" t="n">
        <x:v>52</x:v>
      </x:c>
      <x:c r="F1508" s="2" t="str">
        <x:v>多</x:v>
      </x:c>
      <x:c r="G1508" s="11" t="n">
        <x:v>44808.666666666664</x:v>
      </x:c>
      <x:c r="H1508" s="11" t="n">
        <x:v>44808.833333333336</x:v>
      </x:c>
      <x:c r="I1508" s="11" t="n">
        <x:v>44810.49998842592</x:v>
      </x:c>
      <x:c r="J1508" s="9" t="n">
        <x:v>19843</x:v>
      </x:c>
      <x:c r="K1508" s="9" t="n">
        <x:v>19780.2</x:v>
      </x:c>
      <x:c r="L1508" s="9" t="n">
        <x:v>19846.9686</x:v>
      </x:c>
      <x:c r="M1508" s="9" t="n">
        <x:v>19776.24396</x:v>
      </x:c>
      <x:c r="N1508" s="10" t="n">
        <x:f>IF(F1508="多",1,-1)*(K1508/J1508-1)</x:f>
        <x:v>-0.0031648440256009103</x:v>
      </x:c>
      <x:c r="O1508" s="10" t="n">
        <x:f>IF(F1508="多",1,-1)*(M1508/L1508-1)</x:f>
        <x:v>-0.0035634983571244394</x:v>
      </x:c>
      <x:c r="P1508" s="10" t="n">
        <x:v>0.0009982182508214378</x:v>
      </x:c>
      <x:c r="Q1508" s="10" t="n">
        <x:v>0.00014199917623688117</x:v>
      </x:c>
      <x:c r="R1508" s="10" t="n">
        <x:f>O1508-P1508-Q1508</x:f>
        <x:v>-0.0047037157841827585</x:v>
      </x:c>
      <x:c r="S1508" s="9" t="n">
        <x:f>V1507</x:f>
        <x:v>10585.032215459889</x:v>
      </x:c>
      <x:c r="T1508" s="9" t="n">
        <x:f>S1508/(1+'回测计划'!$B$33)</x:f>
        <x:v>10579.742344287746</x:v>
      </x:c>
      <x:c r="U1508" s="9" t="n">
        <x:f>T1508*R1508</x:f>
        <x:v>-49.76410105741297</x:v>
      </x:c>
      <x:c r="V1508" s="9" t="n">
        <x:f>S1508+U1508</x:f>
        <x:v>10535.268114402475</x:v>
      </x:c>
      <x:c r="W1508" s="2" t="n">
        <x:f>IF(N1508&gt;0,1,0)</x:f>
        <x:v>0</x:v>
      </x:c>
      <x:c r="X1508" s="2" t="n">
        <x:f>IF(U1508&gt;0,1,0)</x:f>
        <x:v>0</x:v>
      </x:c>
      <x:c r="Y1508" s="9" t="n">
        <x:f>MAX(U1508,0)</x:f>
        <x:v>0</x:v>
      </x:c>
      <x:c r="Z1508" s="9" t="n">
        <x:f>-MIN(U1508,0)</x:f>
        <x:v>49.76410105741297</x:v>
      </x:c>
    </x:row>
    <x:row r="1509" ht="23" customHeight="1">
      <x:c r="A1509" s="2" t="str">
        <x:v>4H-VWMACD-全期</x:v>
      </x:c>
      <x:c r="B1509" s="2" t="str">
        <x:v>4H</x:v>
      </x:c>
      <x:c r="C1509" s="2" t="str">
        <x:v>VWmacd</x:v>
      </x:c>
      <x:c r="D1509" s="2" t="str">
        <x:v>全期</x:v>
      </x:c>
      <x:c r="E1509" s="2" t="n">
        <x:v>53</x:v>
      </x:c>
      <x:c r="F1509" s="2" t="str">
        <x:v>多</x:v>
      </x:c>
      <x:c r="G1509" s="11" t="n">
        <x:v>44811.166666666664</x:v>
      </x:c>
      <x:c r="H1509" s="11" t="n">
        <x:v>44811.333333333336</x:v>
      </x:c>
      <x:c r="I1509" s="11" t="n">
        <x:v>44812.99998842592</x:v>
      </x:c>
      <x:c r="J1509" s="9" t="n">
        <x:v>18781.4</x:v>
      </x:c>
      <x:c r="K1509" s="9" t="n">
        <x:v>19240.4</x:v>
      </x:c>
      <x:c r="L1509" s="9" t="n">
        <x:v>18785.15628</x:v>
      </x:c>
      <x:c r="M1509" s="9" t="n">
        <x:v>19236.55192</x:v>
      </x:c>
      <x:c r="N1509" s="10" t="n">
        <x:f>IF(F1509="多",1,-1)*(K1509/J1509-1)</x:f>
        <x:v>0.024439072699585784</x:v>
      </x:c>
      <x:c r="O1509" s="10" t="n">
        <x:f>IF(F1509="多",1,-1)*(M1509/L1509-1)</x:f>
        <x:v>0.024029379009244067</x:v>
      </x:c>
      <x:c r="P1509" s="10" t="n">
        <x:v>0.0010120146895046221</x:v>
      </x:c>
      <x:c r="Q1509" s="10" t="n">
        <x:v>-0.00005333189956284695</x:v>
      </x:c>
      <x:c r="R1509" s="10" t="n">
        <x:f>O1509-P1509-Q1509</x:f>
        <x:v>0.023070696219302293</x:v>
      </x:c>
      <x:c r="S1509" s="9" t="n">
        <x:f>V1508</x:f>
        <x:v>10535.268114402475</x:v>
      </x:c>
      <x:c r="T1509" s="9" t="n">
        <x:f>S1509/(1+'回测计划'!$B$33)</x:f>
        <x:v>10530.003112846052</x:v>
      </x:c>
      <x:c r="U1509" s="9" t="n">
        <x:f>T1509*R1509</x:f>
        <x:v>242.9345030047788</x:v>
      </x:c>
      <x:c r="V1509" s="9" t="n">
        <x:f>S1509+U1509</x:f>
        <x:v>10778.202617407254</x:v>
      </x:c>
      <x:c r="W1509" s="2" t="n">
        <x:f>IF(N1509&gt;0,1,0)</x:f>
        <x:v>1</x:v>
      </x:c>
      <x:c r="X1509" s="2" t="n">
        <x:f>IF(U1509&gt;0,1,0)</x:f>
        <x:v>1</x:v>
      </x:c>
      <x:c r="Y1509" s="9" t="n">
        <x:f>MAX(U1509,0)</x:f>
        <x:v>242.9345030047788</x:v>
      </x:c>
      <x:c r="Z1509" s="9" t="n">
        <x:f>-MIN(U1509,0)</x:f>
        <x:v>0</x:v>
      </x:c>
    </x:row>
    <x:row r="1510" ht="23" customHeight="1">
      <x:c r="A1510" s="2" t="str">
        <x:v>4H-VWMACD-全期</x:v>
      </x:c>
      <x:c r="B1510" s="2" t="str">
        <x:v>4H</x:v>
      </x:c>
      <x:c r="C1510" s="2" t="str">
        <x:v>VWmacd</x:v>
      </x:c>
      <x:c r="D1510" s="2" t="str">
        <x:v>全期</x:v>
      </x:c>
      <x:c r="E1510" s="2" t="n">
        <x:v>54</x:v>
      </x:c>
      <x:c r="F1510" s="2" t="str">
        <x:v>多</x:v>
      </x:c>
      <x:c r="G1510" s="11" t="n">
        <x:v>44823.666666666664</x:v>
      </x:c>
      <x:c r="H1510" s="11" t="n">
        <x:v>44823.833333333336</x:v>
      </x:c>
      <x:c r="I1510" s="11" t="n">
        <x:v>44825.49998842592</x:v>
      </x:c>
      <x:c r="J1510" s="9" t="n">
        <x:v>18672.6</x:v>
      </x:c>
      <x:c r="K1510" s="9" t="n">
        <x:v>19011.8</x:v>
      </x:c>
      <x:c r="L1510" s="9" t="n">
        <x:v>18676.334519999997</x:v>
      </x:c>
      <x:c r="M1510" s="9" t="n">
        <x:v>19007.99764</x:v>
      </x:c>
      <x:c r="N1510" s="10" t="n">
        <x:f>IF(F1510="多",1,-1)*(K1510/J1510-1)</x:f>
        <x:v>0.0181656544883948</x:v>
      </x:c>
      <x:c r="O1510" s="10" t="n">
        <x:f>IF(F1510="多",1,-1)*(M1510/L1510-1)</x:f>
        <x:v>0.017758469663564647</x:v>
      </x:c>
      <x:c r="P1510" s="10" t="n">
        <x:v>0.0010088792348317823</x:v>
      </x:c>
      <x:c r="Q1510" s="10" t="n">
        <x:v>0.00021857851446341686</x:v>
      </x:c>
      <x:c r="R1510" s="10" t="n">
        <x:f>O1510-P1510-Q1510</x:f>
        <x:v>0.016531011914269447</x:v>
      </x:c>
      <x:c r="S1510" s="9" t="n">
        <x:f>V1509</x:f>
        <x:v>10778.202617407254</x:v>
      </x:c>
      <x:c r="T1510" s="9" t="n">
        <x:f>S1510/(1+'回测计划'!$B$33)</x:f>
        <x:v>10772.816209302604</x:v>
      </x:c>
      <x:c r="U1510" s="9" t="n">
        <x:f>T1510*R1510</x:f>
        <x:v>178.08555310621637</x:v>
      </x:c>
      <x:c r="V1510" s="9" t="n">
        <x:f>S1510+U1510</x:f>
        <x:v>10956.288170513471</x:v>
      </x:c>
      <x:c r="W1510" s="2" t="n">
        <x:f>IF(N1510&gt;0,1,0)</x:f>
        <x:v>1</x:v>
      </x:c>
      <x:c r="X1510" s="2" t="n">
        <x:f>IF(U1510&gt;0,1,0)</x:f>
        <x:v>1</x:v>
      </x:c>
      <x:c r="Y1510" s="9" t="n">
        <x:f>MAX(U1510,0)</x:f>
        <x:v>178.08555310621637</x:v>
      </x:c>
      <x:c r="Z1510" s="9" t="n">
        <x:f>-MIN(U1510,0)</x:f>
        <x:v>0</x:v>
      </x:c>
    </x:row>
    <x:row r="1511" ht="23" customHeight="1">
      <x:c r="A1511" s="2" t="str">
        <x:v>4H-VWMACD-全期</x:v>
      </x:c>
      <x:c r="B1511" s="2" t="str">
        <x:v>4H</x:v>
      </x:c>
      <x:c r="C1511" s="2" t="str">
        <x:v>VWmacd</x:v>
      </x:c>
      <x:c r="D1511" s="2" t="str">
        <x:v>全期</x:v>
      </x:c>
      <x:c r="E1511" s="2" t="n">
        <x:v>55</x:v>
      </x:c>
      <x:c r="F1511" s="2" t="str">
        <x:v>多</x:v>
      </x:c>
      <x:c r="G1511" s="11" t="n">
        <x:v>44826.333333333336</x:v>
      </x:c>
      <x:c r="H1511" s="11" t="n">
        <x:v>44826.50000000001</x:v>
      </x:c>
      <x:c r="I1511" s="11" t="n">
        <x:v>44828.166655092595</x:v>
      </x:c>
      <x:c r="J1511" s="9" t="n">
        <x:v>18677.7</x:v>
      </x:c>
      <x:c r="K1511" s="9" t="n">
        <x:v>18798.7</x:v>
      </x:c>
      <x:c r="L1511" s="9" t="n">
        <x:v>18681.43554</x:v>
      </x:c>
      <x:c r="M1511" s="9" t="n">
        <x:v>18794.94026</x:v>
      </x:c>
      <x:c r="N1511" s="10" t="n">
        <x:f>IF(F1511="多",1,-1)*(K1511/J1511-1)</x:f>
        <x:v>0.0064783137110029365</x:v>
      </x:c>
      <x:c r="O1511" s="10" t="n">
        <x:f>IF(F1511="多",1,-1)*(M1511/L1511-1)</x:f>
        <x:v>0.006075802887683279</x:v>
      </x:c>
      <x:c r="P1511" s="10" t="n">
        <x:v>0.0010030379014438417</x:v>
      </x:c>
      <x:c r="Q1511" s="10" t="n">
        <x:v>0.00006431189147266476</x:v>
      </x:c>
      <x:c r="R1511" s="10" t="n">
        <x:f>O1511-P1511-Q1511</x:f>
        <x:v>0.005008453094766773</x:v>
      </x:c>
      <x:c r="S1511" s="9" t="n">
        <x:f>V1510</x:f>
        <x:v>10956.288170513471</x:v>
      </x:c>
      <x:c r="T1511" s="9" t="n">
        <x:f>S1511/(1+'回测计划'!$B$33)</x:f>
        <x:v>10950.812764131406</x:v>
      </x:c>
      <x:c r="U1511" s="9" t="n">
        <x:f>T1511*R1511</x:f>
        <x:v>54.84663207872542</x:v>
      </x:c>
      <x:c r="V1511" s="9" t="n">
        <x:f>S1511+U1511</x:f>
        <x:v>11011.134802592196</x:v>
      </x:c>
      <x:c r="W1511" s="2" t="n">
        <x:f>IF(N1511&gt;0,1,0)</x:f>
        <x:v>1</x:v>
      </x:c>
      <x:c r="X1511" s="2" t="n">
        <x:f>IF(U1511&gt;0,1,0)</x:f>
        <x:v>1</x:v>
      </x:c>
      <x:c r="Y1511" s="9" t="n">
        <x:f>MAX(U1511,0)</x:f>
        <x:v>54.84663207872542</x:v>
      </x:c>
      <x:c r="Z1511" s="9" t="n">
        <x:f>-MIN(U1511,0)</x:f>
        <x:v>0</x:v>
      </x:c>
    </x:row>
    <x:row r="1512" ht="23" customHeight="1">
      <x:c r="A1512" s="2" t="str">
        <x:v>4H-VWMACD-全期</x:v>
      </x:c>
      <x:c r="B1512" s="2" t="str">
        <x:v>4H</x:v>
      </x:c>
      <x:c r="C1512" s="2" t="str">
        <x:v>VWmacd</x:v>
      </x:c>
      <x:c r="D1512" s="2" t="str">
        <x:v>全期</x:v>
      </x:c>
      <x:c r="E1512" s="2" t="n">
        <x:v>56</x:v>
      </x:c>
      <x:c r="F1512" s="2" t="str">
        <x:v>多</x:v>
      </x:c>
      <x:c r="G1512" s="11" t="n">
        <x:v>44837.00000000001</x:v>
      </x:c>
      <x:c r="H1512" s="11" t="n">
        <x:v>44837.166666666664</x:v>
      </x:c>
      <x:c r="I1512" s="11" t="n">
        <x:v>44838.833321759266</x:v>
      </x:c>
      <x:c r="J1512" s="9" t="n">
        <x:v>19253.6</x:v>
      </x:c>
      <x:c r="K1512" s="9" t="n">
        <x:v>19930</x:v>
      </x:c>
      <x:c r="L1512" s="9" t="n">
        <x:v>19257.450719999997</x:v>
      </x:c>
      <x:c r="M1512" s="9" t="n">
        <x:v>19926.014</x:v>
      </x:c>
      <x:c r="N1512" s="10" t="n">
        <x:f>IF(F1512="多",1,-1)*(K1512/J1512-1)</x:f>
        <x:v>0.035131092367141736</x:v>
      </x:c>
      <x:c r="O1512" s="10" t="n">
        <x:f>IF(F1512="多",1,-1)*(M1512/L1512-1)</x:f>
        <x:v>0.03471712272412364</x:v>
      </x:c>
      <x:c r="P1512" s="10" t="n">
        <x:v>0.001017358561362062</x:v>
      </x:c>
      <x:c r="Q1512" s="10" t="n">
        <x:v>0.0004282986646530752</x:v>
      </x:c>
      <x:c r="R1512" s="10" t="n">
        <x:f>O1512-P1512-Q1512</x:f>
        <x:v>0.0332714654981085</x:v>
      </x:c>
      <x:c r="S1512" s="9" t="n">
        <x:f>V1511</x:f>
        <x:v>11011.134802592196</x:v>
      </x:c>
      <x:c r="T1512" s="9" t="n">
        <x:f>S1512/(1+'回测计划'!$B$33)</x:f>
        <x:v>11005.631986598897</x:v>
      </x:c>
      <x:c r="U1512" s="9" t="n">
        <x:f>T1512*R1512</x:f>
        <x:v>366.1735049270045</x:v>
      </x:c>
      <x:c r="V1512" s="9" t="n">
        <x:f>S1512+U1512</x:f>
        <x:v>11377.3083075192</x:v>
      </x:c>
      <x:c r="W1512" s="2" t="n">
        <x:f>IF(N1512&gt;0,1,0)</x:f>
        <x:v>1</x:v>
      </x:c>
      <x:c r="X1512" s="2" t="n">
        <x:f>IF(U1512&gt;0,1,0)</x:f>
        <x:v>1</x:v>
      </x:c>
      <x:c r="Y1512" s="9" t="n">
        <x:f>MAX(U1512,0)</x:f>
        <x:v>366.1735049270045</x:v>
      </x:c>
      <x:c r="Z1512" s="9" t="n">
        <x:f>-MIN(U1512,0)</x:f>
        <x:v>0</x:v>
      </x:c>
    </x:row>
    <x:row r="1513" ht="23" customHeight="1">
      <x:c r="A1513" s="2" t="str">
        <x:v>4H-VWMACD-全期</x:v>
      </x:c>
      <x:c r="B1513" s="2" t="str">
        <x:v>4H</x:v>
      </x:c>
      <x:c r="C1513" s="2" t="str">
        <x:v>VWmacd</x:v>
      </x:c>
      <x:c r="D1513" s="2" t="str">
        <x:v>全期</x:v>
      </x:c>
      <x:c r="E1513" s="2" t="n">
        <x:v>57</x:v>
      </x:c>
      <x:c r="F1513" s="2" t="str">
        <x:v>多</x:v>
      </x:c>
      <x:c r="G1513" s="11" t="n">
        <x:v>44847.833333333336</x:v>
      </x:c>
      <x:c r="H1513" s="11" t="n">
        <x:v>44848.00000000001</x:v>
      </x:c>
      <x:c r="I1513" s="11" t="n">
        <x:v>44849.666655092595</x:v>
      </x:c>
      <x:c r="J1513" s="9" t="n">
        <x:v>18947.7</x:v>
      </x:c>
      <x:c r="K1513" s="9" t="n">
        <x:v>19159</x:v>
      </x:c>
      <x:c r="L1513" s="9" t="n">
        <x:v>18951.48954</x:v>
      </x:c>
      <x:c r="M1513" s="9" t="n">
        <x:v>19155.1682</x:v>
      </x:c>
      <x:c r="N1513" s="10" t="n">
        <x:f>IF(F1513="多",1,-1)*(K1513/J1513-1)</x:f>
        <x:v>0.01115174928883178</x:v>
      </x:c>
      <x:c r="O1513" s="10" t="n">
        <x:f>IF(F1513="多",1,-1)*(M1513/L1513-1)</x:f>
        <x:v>0.010747369465081258</x:v>
      </x:c>
      <x:c r="P1513" s="10" t="n">
        <x:v>0.0010053736847325406</x:v>
      </x:c>
      <x:c r="Q1513" s="10" t="n">
        <x:v>0.00030538939362970575</x:v>
      </x:c>
      <x:c r="R1513" s="10" t="n">
        <x:f>O1513-P1513-Q1513</x:f>
        <x:v>0.009436606386719011</x:v>
      </x:c>
      <x:c r="S1513" s="9" t="n">
        <x:f>V1512</x:f>
        <x:v>11377.3083075192</x:v>
      </x:c>
      <x:c r="T1513" s="9" t="n">
        <x:f>S1513/(1+'回测计划'!$B$33)</x:f>
        <x:v>11371.622496271066</x:v>
      </x:c>
      <x:c r="U1513" s="9" t="n">
        <x:f>T1513*R1513</x:f>
        <x:v>107.30952547566912</x:v>
      </x:c>
      <x:c r="V1513" s="9" t="n">
        <x:f>S1513+U1513</x:f>
        <x:v>11484.61783299487</x:v>
      </x:c>
      <x:c r="W1513" s="2" t="n">
        <x:f>IF(N1513&gt;0,1,0)</x:f>
        <x:v>1</x:v>
      </x:c>
      <x:c r="X1513" s="2" t="n">
        <x:f>IF(U1513&gt;0,1,0)</x:f>
        <x:v>1</x:v>
      </x:c>
      <x:c r="Y1513" s="9" t="n">
        <x:f>MAX(U1513,0)</x:f>
        <x:v>107.30952547566912</x:v>
      </x:c>
      <x:c r="Z1513" s="9" t="n">
        <x:f>-MIN(U1513,0)</x:f>
        <x:v>0</x:v>
      </x:c>
    </x:row>
    <x:row r="1514" ht="23" customHeight="1">
      <x:c r="A1514" s="2" t="str">
        <x:v>4H-VWMACD-全期</x:v>
      </x:c>
      <x:c r="B1514" s="2" t="str">
        <x:v>4H</x:v>
      </x:c>
      <x:c r="C1514" s="2" t="str">
        <x:v>VWmacd</x:v>
      </x:c>
      <x:c r="D1514" s="2" t="str">
        <x:v>全期</x:v>
      </x:c>
      <x:c r="E1514" s="2" t="n">
        <x:v>58</x:v>
      </x:c>
      <x:c r="F1514" s="2" t="str">
        <x:v>多</x:v>
      </x:c>
      <x:c r="G1514" s="11" t="n">
        <x:v>44885.833333333336</x:v>
      </x:c>
      <x:c r="H1514" s="11" t="n">
        <x:v>44886.00000000001</x:v>
      </x:c>
      <x:c r="I1514" s="11" t="n">
        <x:v>44887.666655092595</x:v>
      </x:c>
      <x:c r="J1514" s="9" t="n">
        <x:v>16570.4</x:v>
      </x:c>
      <x:c r="K1514" s="9" t="n">
        <x:v>15754.9</x:v>
      </x:c>
      <x:c r="L1514" s="9" t="n">
        <x:v>16573.71408</x:v>
      </x:c>
      <x:c r="M1514" s="9" t="n">
        <x:v>15751.74902</x:v>
      </x:c>
      <x:c r="N1514" s="10" t="n">
        <x:f>IF(F1514="多",1,-1)*(K1514/J1514-1)</x:f>
        <x:v>-0.04921426157485642</x:v>
      </x:c>
      <x:c r="O1514" s="10" t="n">
        <x:f>IF(F1514="多",1,-1)*(M1514/L1514-1)</x:f>
        <x:v>-0.04959449982257702</x:v>
      </x:c>
      <x:c r="P1514" s="10" t="n">
        <x:v>0.0009752027500887115</x:v>
      </x:c>
      <x:c r="Q1514" s="10" t="n">
        <x:v>0.0000169236390615426</x:v>
      </x:c>
      <x:c r="R1514" s="10" t="n">
        <x:f>O1514-P1514-Q1514</x:f>
        <x:v>-0.05058662621172728</x:v>
      </x:c>
      <x:c r="S1514" s="9" t="n">
        <x:f>V1513</x:f>
        <x:v>11484.61783299487</x:v>
      </x:c>
      <x:c r="T1514" s="9" t="n">
        <x:f>S1514/(1+'回测计划'!$B$33)</x:f>
        <x:v>11478.878393797972</x:v>
      </x:c>
      <x:c r="U1514" s="9" t="n">
        <x:f>T1514*R1514</x:f>
        <x:v>-580.6777306369304</x:v>
      </x:c>
      <x:c r="V1514" s="9" t="n">
        <x:f>S1514+U1514</x:f>
        <x:v>10903.940102357941</x:v>
      </x:c>
      <x:c r="W1514" s="2" t="n">
        <x:f>IF(N1514&gt;0,1,0)</x:f>
        <x:v>0</x:v>
      </x:c>
      <x:c r="X1514" s="2" t="n">
        <x:f>IF(U1514&gt;0,1,0)</x:f>
        <x:v>0</x:v>
      </x:c>
      <x:c r="Y1514" s="9" t="n">
        <x:f>MAX(U1514,0)</x:f>
        <x:v>0</x:v>
      </x:c>
      <x:c r="Z1514" s="9" t="n">
        <x:f>-MIN(U1514,0)</x:f>
        <x:v>580.6777306369304</x:v>
      </x:c>
    </x:row>
    <x:row r="1515" ht="23" customHeight="1">
      <x:c r="A1515" s="2" t="str">
        <x:v>4H-VWMACD-全期</x:v>
      </x:c>
      <x:c r="B1515" s="2" t="str">
        <x:v>4H</x:v>
      </x:c>
      <x:c r="C1515" s="2" t="str">
        <x:v>VWmacd</x:v>
      </x:c>
      <x:c r="D1515" s="2" t="str">
        <x:v>全期</x:v>
      </x:c>
      <x:c r="E1515" s="2" t="n">
        <x:v>59</x:v>
      </x:c>
      <x:c r="F1515" s="2" t="str">
        <x:v>空</x:v>
      </x:c>
      <x:c r="G1515" s="11" t="n">
        <x:v>44895.666666666664</x:v>
      </x:c>
      <x:c r="H1515" s="11" t="n">
        <x:v>44895.833333333336</x:v>
      </x:c>
      <x:c r="I1515" s="11" t="n">
        <x:v>44897.49998842592</x:v>
      </x:c>
      <x:c r="J1515" s="9" t="n">
        <x:v>16871.3</x:v>
      </x:c>
      <x:c r="K1515" s="9" t="n">
        <x:v>16893.9</x:v>
      </x:c>
      <x:c r="L1515" s="9" t="n">
        <x:v>16867.92574</x:v>
      </x:c>
      <x:c r="M1515" s="9" t="n">
        <x:v>16897.27878</x:v>
      </x:c>
      <x:c r="N1515" s="10" t="n">
        <x:f>IF(F1515="多",1,-1)*(K1515/J1515-1)</x:f>
        <x:v>-0.0013395529686510699</x:v>
      </x:c>
      <x:c r="O1515" s="10" t="n">
        <x:f>IF(F1515="多",1,-1)*(M1515/L1515-1)</x:f>
        <x:v>-0.0017401689130274178</x:v>
      </x:c>
      <x:c r="P1515" s="10" t="n">
        <x:v>0.0010008700844565137</x:v>
      </x:c>
      <x:c r="Q1515" s="10" t="n">
        <x:v>-0.00023806147157040636</x:v>
      </x:c>
      <x:c r="R1515" s="10" t="n">
        <x:f>O1515-P1515-Q1515</x:f>
        <x:v>-0.0025029775259135254</x:v>
      </x:c>
      <x:c r="S1515" s="9" t="n">
        <x:f>V1514</x:f>
        <x:v>10903.940102357941</x:v>
      </x:c>
      <x:c r="T1515" s="9" t="n">
        <x:f>S1515/(1+'回测计划'!$B$33)</x:f>
        <x:v>10898.490856929477</x:v>
      </x:c>
      <x:c r="U1515" s="9" t="n">
        <x:f>T1515*R1515</x:f>
        <x:v>-27.27867768126852</x:v>
      </x:c>
      <x:c r="V1515" s="9" t="n">
        <x:f>S1515+U1515</x:f>
        <x:v>10876.661424676673</x:v>
      </x:c>
      <x:c r="W1515" s="2" t="n">
        <x:f>IF(N1515&gt;0,1,0)</x:f>
        <x:v>0</x:v>
      </x:c>
      <x:c r="X1515" s="2" t="n">
        <x:f>IF(U1515&gt;0,1,0)</x:f>
        <x:v>0</x:v>
      </x:c>
      <x:c r="Y1515" s="9" t="n">
        <x:f>MAX(U1515,0)</x:f>
        <x:v>0</x:v>
      </x:c>
      <x:c r="Z1515" s="9" t="n">
        <x:f>-MIN(U1515,0)</x:f>
        <x:v>27.27867768126852</x:v>
      </x:c>
    </x:row>
    <x:row r="1516" ht="23" customHeight="1">
      <x:c r="A1516" s="2" t="str">
        <x:v>4H-VWMACD-全期</x:v>
      </x:c>
      <x:c r="B1516" s="2" t="str">
        <x:v>4H</x:v>
      </x:c>
      <x:c r="C1516" s="2" t="str">
        <x:v>VWmacd</x:v>
      </x:c>
      <x:c r="D1516" s="2" t="str">
        <x:v>全期</x:v>
      </x:c>
      <x:c r="E1516" s="2" t="n">
        <x:v>60</x:v>
      </x:c>
      <x:c r="F1516" s="2" t="str">
        <x:v>空</x:v>
      </x:c>
      <x:c r="G1516" s="11" t="n">
        <x:v>44900.666666666664</x:v>
      </x:c>
      <x:c r="H1516" s="11" t="n">
        <x:v>44900.833333333336</x:v>
      </x:c>
      <x:c r="I1516" s="11" t="n">
        <x:v>44902.49998842592</x:v>
      </x:c>
      <x:c r="J1516" s="9" t="n">
        <x:v>17302.2</x:v>
      </x:c>
      <x:c r="K1516" s="9" t="n">
        <x:v>17017.4</x:v>
      </x:c>
      <x:c r="L1516" s="9" t="n">
        <x:v>17298.73956</x:v>
      </x:c>
      <x:c r="M1516" s="9" t="n">
        <x:v>17020.803480000002</x:v>
      </x:c>
      <x:c r="N1516" s="10" t="n">
        <x:f>IF(F1516="多",1,-1)*(K1516/J1516-1)</x:f>
        <x:v>0.016460334523933362</x:v>
      </x:c>
      <x:c r="O1516" s="10" t="n">
        <x:f>IF(F1516="多",1,-1)*(M1516/L1516-1)</x:f>
        <x:v>0.01606683995882985</x:v>
      </x:c>
      <x:c r="P1516" s="10" t="n">
        <x:v>0.000991966580020585</x:v>
      </x:c>
      <x:c r="Q1516" s="10" t="n">
        <x:v>-0.00020799630941427852</x:v>
      </x:c>
      <x:c r="R1516" s="10" t="n">
        <x:f>O1516-P1516-Q1516</x:f>
        <x:v>0.015282869688223542</x:v>
      </x:c>
      <x:c r="S1516" s="9" t="n">
        <x:f>V1515</x:f>
        <x:v>10876.661424676673</x:v>
      </x:c>
      <x:c r="T1516" s="9" t="n">
        <x:f>S1516/(1+'回测计划'!$B$33)</x:f>
        <x:v>10871.225811770788</x:v>
      </x:c>
      <x:c r="U1516" s="9" t="n">
        <x:f>T1516*R1516</x:f>
        <x:v>166.14352743254514</x:v>
      </x:c>
      <x:c r="V1516" s="9" t="n">
        <x:f>S1516+U1516</x:f>
        <x:v>11042.804952109218</x:v>
      </x:c>
      <x:c r="W1516" s="2" t="n">
        <x:f>IF(N1516&gt;0,1,0)</x:f>
        <x:v>1</x:v>
      </x:c>
      <x:c r="X1516" s="2" t="n">
        <x:f>IF(U1516&gt;0,1,0)</x:f>
        <x:v>1</x:v>
      </x:c>
      <x:c r="Y1516" s="9" t="n">
        <x:f>MAX(U1516,0)</x:f>
        <x:v>166.14352743254514</x:v>
      </x:c>
      <x:c r="Z1516" s="9" t="n">
        <x:f>-MIN(U1516,0)</x:f>
        <x:v>0</x:v>
      </x:c>
    </x:row>
    <x:row r="1517" ht="23" customHeight="1">
      <x:c r="A1517" s="2" t="str">
        <x:v>4H-VWMACD-全期</x:v>
      </x:c>
      <x:c r="B1517" s="2" t="str">
        <x:v>4H</x:v>
      </x:c>
      <x:c r="C1517" s="2" t="str">
        <x:v>VWmacd</x:v>
      </x:c>
      <x:c r="D1517" s="2" t="str">
        <x:v>全期</x:v>
      </x:c>
      <x:c r="E1517" s="2" t="n">
        <x:v>61</x:v>
      </x:c>
      <x:c r="F1517" s="2" t="str">
        <x:v>空</x:v>
      </x:c>
      <x:c r="G1517" s="11" t="n">
        <x:v>44904.166666666664</x:v>
      </x:c>
      <x:c r="H1517" s="11" t="n">
        <x:v>44904.333333333336</x:v>
      </x:c>
      <x:c r="I1517" s="11" t="n">
        <x:v>44905.99998842592</x:v>
      </x:c>
      <x:c r="J1517" s="9" t="n">
        <x:v>17216</x:v>
      </x:c>
      <x:c r="K1517" s="9" t="n">
        <x:v>17200.3</x:v>
      </x:c>
      <x:c r="L1517" s="9" t="n">
        <x:v>17212.556800000002</x:v>
      </x:c>
      <x:c r="M1517" s="9" t="n">
        <x:v>17203.74006</x:v>
      </x:c>
      <x:c r="N1517" s="10" t="n">
        <x:f>IF(F1517="多",1,-1)*(K1517/J1517-1)</x:f>
        <x:v>0.0009119423791822401</x:v>
      </x:c>
      <x:c r="O1517" s="10" t="n">
        <x:f>IF(F1517="多",1,-1)*(M1517/L1517-1)</x:f>
        <x:v>0.0005122272131007355</x:v>
      </x:c>
      <x:c r="P1517" s="10" t="n">
        <x:v>0.0009997438863934495</x:v>
      </x:c>
      <x:c r="Q1517" s="10" t="n">
        <x:v>-0.00006028819832278249</x:v>
      </x:c>
      <x:c r="R1517" s="10" t="n">
        <x:f>O1517-P1517-Q1517</x:f>
        <x:v>-0.00042722847496993153</x:v>
      </x:c>
      <x:c r="S1517" s="9" t="n">
        <x:f>V1516</x:f>
        <x:v>11042.804952109218</x:v>
      </x:c>
      <x:c r="T1517" s="9" t="n">
        <x:f>S1517/(1+'回测计划'!$B$33)</x:f>
        <x:v>11037.28630895474</x:v>
      </x:c>
      <x:c r="U1517" s="9" t="n">
        <x:f>T1517*R1517</x:f>
        <x:v>-4.715442997581238</x:v>
      </x:c>
      <x:c r="V1517" s="9" t="n">
        <x:f>S1517+U1517</x:f>
        <x:v>11038.089509111636</x:v>
      </x:c>
      <x:c r="W1517" s="2" t="n">
        <x:f>IF(N1517&gt;0,1,0)</x:f>
        <x:v>1</x:v>
      </x:c>
      <x:c r="X1517" s="2" t="n">
        <x:f>IF(U1517&gt;0,1,0)</x:f>
        <x:v>0</x:v>
      </x:c>
      <x:c r="Y1517" s="9" t="n">
        <x:f>MAX(U1517,0)</x:f>
        <x:v>0</x:v>
      </x:c>
      <x:c r="Z1517" s="9" t="n">
        <x:f>-MIN(U1517,0)</x:f>
        <x:v>4.715442997581238</x:v>
      </x:c>
    </x:row>
    <x:row r="1518" ht="23" customHeight="1">
      <x:c r="A1518" s="2" t="str">
        <x:v>4H-VWMACD-全期</x:v>
      </x:c>
      <x:c r="B1518" s="2" t="str">
        <x:v>4H</x:v>
      </x:c>
      <x:c r="C1518" s="2" t="str">
        <x:v>VWmacd</x:v>
      </x:c>
      <x:c r="D1518" s="2" t="str">
        <x:v>全期</x:v>
      </x:c>
      <x:c r="E1518" s="2" t="n">
        <x:v>62</x:v>
      </x:c>
      <x:c r="F1518" s="2" t="str">
        <x:v>多</x:v>
      </x:c>
      <x:c r="G1518" s="11" t="n">
        <x:v>44906.333333333336</x:v>
      </x:c>
      <x:c r="H1518" s="11" t="n">
        <x:v>44906.50000000001</x:v>
      </x:c>
      <x:c r="I1518" s="11" t="n">
        <x:v>44908.166655092595</x:v>
      </x:c>
      <x:c r="J1518" s="9" t="n">
        <x:v>17147.6</x:v>
      </x:c>
      <x:c r="K1518" s="9" t="n">
        <x:v>17035.7</x:v>
      </x:c>
      <x:c r="L1518" s="9" t="n">
        <x:v>17151.029519999996</x:v>
      </x:c>
      <x:c r="M1518" s="9" t="n">
        <x:v>17032.29286</x:v>
      </x:c>
      <x:c r="N1518" s="10" t="n">
        <x:f>IF(F1518="多",1,-1)*(K1518/J1518-1)</x:f>
        <x:v>-0.0065256945578389125</x:v>
      </x:c>
      <x:c r="O1518" s="10" t="n">
        <x:f>IF(F1518="多",1,-1)*(M1518/L1518-1)</x:f>
        <x:v>-0.006923004817963596</x:v>
      </x:c>
      <x:c r="P1518" s="10" t="n">
        <x:v>0.0009965384975910182</x:v>
      </x:c>
      <x:c r="Q1518" s="10" t="n">
        <x:v>0.000049081592158454</x:v>
      </x:c>
      <x:c r="R1518" s="10" t="n">
        <x:f>O1518-P1518-Q1518</x:f>
        <x:v>-0.007968624907713068</x:v>
      </x:c>
      <x:c r="S1518" s="9" t="n">
        <x:f>V1517</x:f>
        <x:v>11038.089509111636</x:v>
      </x:c>
      <x:c r="T1518" s="9" t="n">
        <x:f>S1518/(1+'回测计划'!$B$33)</x:f>
        <x:v>11032.573222500387</x:v>
      </x:c>
      <x:c r="U1518" s="9" t="n">
        <x:f>T1518*R1518</x:f>
        <x:v>-87.91443777698481</x:v>
      </x:c>
      <x:c r="V1518" s="9" t="n">
        <x:f>S1518+U1518</x:f>
        <x:v>10950.175071334652</x:v>
      </x:c>
      <x:c r="W1518" s="2" t="n">
        <x:f>IF(N1518&gt;0,1,0)</x:f>
        <x:v>0</x:v>
      </x:c>
      <x:c r="X1518" s="2" t="n">
        <x:f>IF(U1518&gt;0,1,0)</x:f>
        <x:v>0</x:v>
      </x:c>
      <x:c r="Y1518" s="9" t="n">
        <x:f>MAX(U1518,0)</x:f>
        <x:v>0</x:v>
      </x:c>
      <x:c r="Z1518" s="9" t="n">
        <x:f>-MIN(U1518,0)</x:f>
        <x:v>87.91443777698481</x:v>
      </x:c>
    </x:row>
    <x:row r="1519" ht="23" customHeight="1">
      <x:c r="A1519" s="2" t="str">
        <x:v>4H-VWMACD-全期</x:v>
      </x:c>
      <x:c r="B1519" s="2" t="str">
        <x:v>4H</x:v>
      </x:c>
      <x:c r="C1519" s="2" t="str">
        <x:v>VWmacd</x:v>
      </x:c>
      <x:c r="D1519" s="2" t="str">
        <x:v>全期</x:v>
      </x:c>
      <x:c r="E1519" s="2" t="n">
        <x:v>63</x:v>
      </x:c>
      <x:c r="F1519" s="2" t="str">
        <x:v>空</x:v>
      </x:c>
      <x:c r="G1519" s="11" t="n">
        <x:v>44909.00000000001</x:v>
      </x:c>
      <x:c r="H1519" s="11" t="n">
        <x:v>44909.166666666664</x:v>
      </x:c>
      <x:c r="I1519" s="11" t="n">
        <x:v>44910.833321759266</x:v>
      </x:c>
      <x:c r="J1519" s="9" t="n">
        <x:v>17740.5</x:v>
      </x:c>
      <x:c r="K1519" s="9" t="n">
        <x:v>17712.1</x:v>
      </x:c>
      <x:c r="L1519" s="9" t="n">
        <x:v>17736.9519</x:v>
      </x:c>
      <x:c r="M1519" s="9" t="n">
        <x:v>17715.642419999996</x:v>
      </x:c>
      <x:c r="N1519" s="10" t="n">
        <x:f>IF(F1519="多",1,-1)*(K1519/J1519-1)</x:f>
        <x:v>0.0016008567965954956</x:v>
      </x:c>
      <x:c r="O1519" s="10" t="n">
        <x:f>IF(F1519="多",1,-1)*(M1519/L1519-1)</x:f>
        <x:v>0.0012014172514052124</x:v>
      </x:c>
      <x:c r="P1519" s="10" t="n">
        <x:v>0.0009993992913742975</x:v>
      </x:c>
      <x:c r="Q1519" s="10" t="n">
        <x:v>-0.0005025040407306945</x:v>
      </x:c>
      <x:c r="R1519" s="10" t="n">
        <x:f>O1519-P1519-Q1519</x:f>
        <x:v>0.0007045220007616094</x:v>
      </x:c>
      <x:c r="S1519" s="9" t="n">
        <x:f>V1518</x:f>
        <x:v>10950.175071334652</x:v>
      </x:c>
      <x:c r="T1519" s="9" t="n">
        <x:f>S1519/(1+'回测计划'!$B$33)</x:f>
        <x:v>10944.702719974664</x:v>
      </x:c>
      <x:c r="U1519" s="9" t="n">
        <x:f>T1519*R1519</x:f>
        <x:v>7.710783858017579</x:v>
      </x:c>
      <x:c r="V1519" s="9" t="n">
        <x:f>S1519+U1519</x:f>
        <x:v>10957.88585519267</x:v>
      </x:c>
      <x:c r="W1519" s="2" t="n">
        <x:f>IF(N1519&gt;0,1,0)</x:f>
        <x:v>1</x:v>
      </x:c>
      <x:c r="X1519" s="2" t="n">
        <x:f>IF(U1519&gt;0,1,0)</x:f>
        <x:v>1</x:v>
      </x:c>
      <x:c r="Y1519" s="9" t="n">
        <x:f>MAX(U1519,0)</x:f>
        <x:v>7.710783858017579</x:v>
      </x:c>
      <x:c r="Z1519" s="9" t="n">
        <x:f>-MIN(U1519,0)</x:f>
        <x:v>0</x:v>
      </x:c>
    </x:row>
    <x:row r="1520" ht="23" customHeight="1">
      <x:c r="A1520" s="2" t="str">
        <x:v>4H-VWMACD-全期</x:v>
      </x:c>
      <x:c r="B1520" s="2" t="str">
        <x:v>4H</x:v>
      </x:c>
      <x:c r="C1520" s="2" t="str">
        <x:v>VWmacd</x:v>
      </x:c>
      <x:c r="D1520" s="2" t="str">
        <x:v>全期</x:v>
      </x:c>
      <x:c r="E1520" s="2" t="n">
        <x:v>64</x:v>
      </x:c>
      <x:c r="F1520" s="2" t="str">
        <x:v>空</x:v>
      </x:c>
      <x:c r="G1520" s="11" t="n">
        <x:v>44944.166666666664</x:v>
      </x:c>
      <x:c r="H1520" s="11" t="n">
        <x:v>44944.333333333336</x:v>
      </x:c>
      <x:c r="I1520" s="11" t="n">
        <x:v>44945.99998842592</x:v>
      </x:c>
      <x:c r="J1520" s="9" t="n">
        <x:v>21130.8</x:v>
      </x:c>
      <x:c r="K1520" s="9" t="n">
        <x:v>20870.7</x:v>
      </x:c>
      <x:c r="L1520" s="9" t="n">
        <x:v>21126.57384</x:v>
      </x:c>
      <x:c r="M1520" s="9" t="n">
        <x:v>20874.87414</x:v>
      </x:c>
      <x:c r="N1520" s="10" t="n">
        <x:f>IF(F1520="多",1,-1)*(K1520/J1520-1)</x:f>
        <x:v>0.012309046510307176</x:v>
      </x:c>
      <x:c r="O1520" s="10" t="n">
        <x:f>IF(F1520="多",1,-1)*(M1520/L1520-1)</x:f>
        <x:v>0.011913891097828921</x:v>
      </x:c>
      <x:c r="P1520" s="10" t="n">
        <x:v>0.0009940430544510856</x:v>
      </x:c>
      <x:c r="Q1520" s="10" t="n">
        <x:v>-0.0004968737514893216</x:v>
      </x:c>
      <x:c r="R1520" s="10" t="n">
        <x:f>O1520-P1520-Q1520</x:f>
        <x:v>0.011416721794867158</x:v>
      </x:c>
      <x:c r="S1520" s="9" t="n">
        <x:f>V1519</x:f>
        <x:v>10957.88585519267</x:v>
      </x:c>
      <x:c r="T1520" s="9" t="n">
        <x:f>S1520/(1+'回测计划'!$B$33)</x:f>
        <x:v>10952.409650367486</x:v>
      </x:c>
      <x:c r="U1520" s="9" t="n">
        <x:f>T1520*R1520</x:f>
        <x:v>125.04061396166387</x:v>
      </x:c>
      <x:c r="V1520" s="9" t="n">
        <x:f>S1520+U1520</x:f>
        <x:v>11082.926469154334</x:v>
      </x:c>
      <x:c r="W1520" s="2" t="n">
        <x:f>IF(N1520&gt;0,1,0)</x:f>
        <x:v>1</x:v>
      </x:c>
      <x:c r="X1520" s="2" t="n">
        <x:f>IF(U1520&gt;0,1,0)</x:f>
        <x:v>1</x:v>
      </x:c>
      <x:c r="Y1520" s="9" t="n">
        <x:f>MAX(U1520,0)</x:f>
        <x:v>125.04061396166387</x:v>
      </x:c>
      <x:c r="Z1520" s="9" t="n">
        <x:f>-MIN(U1520,0)</x:f>
        <x:v>0</x:v>
      </x:c>
    </x:row>
    <x:row r="1521" ht="23" customHeight="1">
      <x:c r="A1521" s="2" t="str">
        <x:v>4H-VWMACD-全期</x:v>
      </x:c>
      <x:c r="B1521" s="2" t="str">
        <x:v>4H</x:v>
      </x:c>
      <x:c r="C1521" s="2" t="str">
        <x:v>VWmacd</x:v>
      </x:c>
      <x:c r="D1521" s="2" t="str">
        <x:v>全期</x:v>
      </x:c>
      <x:c r="E1521" s="2" t="n">
        <x:v>65</x:v>
      </x:c>
      <x:c r="F1521" s="2" t="str">
        <x:v>空</x:v>
      </x:c>
      <x:c r="G1521" s="11" t="n">
        <x:v>44947.333333333336</x:v>
      </x:c>
      <x:c r="H1521" s="11" t="n">
        <x:v>44947.50000000001</x:v>
      </x:c>
      <x:c r="I1521" s="11" t="n">
        <x:v>44949.166655092595</x:v>
      </x:c>
      <x:c r="J1521" s="9" t="n">
        <x:v>22541.8</x:v>
      </x:c>
      <x:c r="K1521" s="9" t="n">
        <x:v>22720</x:v>
      </x:c>
      <x:c r="L1521" s="9" t="n">
        <x:v>22537.29164</x:v>
      </x:c>
      <x:c r="M1521" s="9" t="n">
        <x:v>22724.543999999998</x:v>
      </x:c>
      <x:c r="N1521" s="10" t="n">
        <x:f>IF(F1521="多",1,-1)*(K1521/J1521-1)</x:f>
        <x:v>-0.007905313683911785</x:v>
      </x:c>
      <x:c r="O1521" s="10" t="n">
        <x:f>IF(F1521="多",1,-1)*(M1521/L1521-1)</x:f>
        <x:v>-0.00830855645793993</x:v>
      </x:c>
      <x:c r="P1521" s="10" t="n">
        <x:v>0.00100415427822897</x:v>
      </x:c>
      <x:c r="Q1521" s="10" t="n">
        <x:v>-0.0005062533769474508</x:v>
      </x:c>
      <x:c r="R1521" s="10" t="n">
        <x:f>O1521-P1521-Q1521</x:f>
        <x:v>-0.00880645735922145</x:v>
      </x:c>
      <x:c r="S1521" s="9" t="n">
        <x:f>V1520</x:f>
        <x:v>11082.926469154334</x:v>
      </x:c>
      <x:c r="T1521" s="9" t="n">
        <x:f>S1521/(1+'回测计划'!$B$33)</x:f>
        <x:v>11077.387775266701</x:v>
      </x:c>
      <x:c r="U1521" s="9" t="n">
        <x:f>T1521*R1521</x:f>
        <x:v>-97.55254309444716</x:v>
      </x:c>
      <x:c r="V1521" s="9" t="n">
        <x:f>S1521+U1521</x:f>
        <x:v>10985.373926059887</x:v>
      </x:c>
      <x:c r="W1521" s="2" t="n">
        <x:f>IF(N1521&gt;0,1,0)</x:f>
        <x:v>0</x:v>
      </x:c>
      <x:c r="X1521" s="2" t="n">
        <x:f>IF(U1521&gt;0,1,0)</x:f>
        <x:v>0</x:v>
      </x:c>
      <x:c r="Y1521" s="9" t="n">
        <x:f>MAX(U1521,0)</x:f>
        <x:v>0</x:v>
      </x:c>
      <x:c r="Z1521" s="9" t="n">
        <x:f>-MIN(U1521,0)</x:f>
        <x:v>97.55254309444716</x:v>
      </x:c>
    </x:row>
    <x:row r="1522" ht="23" customHeight="1">
      <x:c r="A1522" s="2" t="str">
        <x:v>4H-VWMACD-全期</x:v>
      </x:c>
      <x:c r="B1522" s="2" t="str">
        <x:v>4H</x:v>
      </x:c>
      <x:c r="C1522" s="2" t="str">
        <x:v>VWmacd</x:v>
      </x:c>
      <x:c r="D1522" s="2" t="str">
        <x:v>全期</x:v>
      </x:c>
      <x:c r="E1522" s="2" t="n">
        <x:v>66</x:v>
      </x:c>
      <x:c r="F1522" s="2" t="str">
        <x:v>空</x:v>
      </x:c>
      <x:c r="G1522" s="11" t="n">
        <x:v>44952.50000000001</x:v>
      </x:c>
      <x:c r="H1522" s="11" t="n">
        <x:v>44952.666666666664</x:v>
      </x:c>
      <x:c r="I1522" s="11" t="n">
        <x:v>44954.333321759266</x:v>
      </x:c>
      <x:c r="J1522" s="9" t="n">
        <x:v>22961.3</x:v>
      </x:c>
      <x:c r="K1522" s="9" t="n">
        <x:v>23068</x:v>
      </x:c>
      <x:c r="L1522" s="9" t="n">
        <x:v>22956.707739999998</x:v>
      </x:c>
      <x:c r="M1522" s="9" t="n">
        <x:v>23072.6136</x:v>
      </x:c>
      <x:c r="N1522" s="10" t="n">
        <x:f>IF(F1522="多",1,-1)*(K1522/J1522-1)</x:f>
        <x:v>-0.0046469494323055915</x:v>
      </x:c>
      <x:c r="O1522" s="10" t="n">
        <x:f>IF(F1522="多",1,-1)*(M1522/L1522-1)</x:f>
        <x:v>-0.00504888859991226</x:v>
      </x:c>
      <x:c r="P1522" s="10" t="n">
        <x:v>0.001002524444299956</x:v>
      </x:c>
      <x:c r="Q1522" s="10" t="n">
        <x:v>-0.0004959268354131442</x:v>
      </x:c>
      <x:c r="R1522" s="10" t="n">
        <x:f>O1522-P1522-Q1522</x:f>
        <x:v>-0.005555486208799072</x:v>
      </x:c>
      <x:c r="S1522" s="9" t="n">
        <x:f>V1521</x:f>
        <x:v>10985.373926059887</x:v>
      </x:c>
      <x:c r="T1522" s="9" t="n">
        <x:f>S1522/(1+'回测计划'!$B$33)</x:f>
        <x:v>10979.883984067854</x:v>
      </x:c>
      <x:c r="U1522" s="9" t="n">
        <x:f>T1522*R1522</x:f>
        <x:v>-60.99859404770277</x:v>
      </x:c>
      <x:c r="V1522" s="9" t="n">
        <x:f>S1522+U1522</x:f>
        <x:v>10924.375332012183</x:v>
      </x:c>
      <x:c r="W1522" s="2" t="n">
        <x:f>IF(N1522&gt;0,1,0)</x:f>
        <x:v>0</x:v>
      </x:c>
      <x:c r="X1522" s="2" t="n">
        <x:f>IF(U1522&gt;0,1,0)</x:f>
        <x:v>0</x:v>
      </x:c>
      <x:c r="Y1522" s="9" t="n">
        <x:f>MAX(U1522,0)</x:f>
        <x:v>0</x:v>
      </x:c>
      <x:c r="Z1522" s="9" t="n">
        <x:f>-MIN(U1522,0)</x:f>
        <x:v>60.99859404770277</x:v>
      </x:c>
    </x:row>
    <x:row r="1523" ht="23" customHeight="1">
      <x:c r="A1523" s="2" t="str">
        <x:v>4H-VWMACD-全期</x:v>
      </x:c>
      <x:c r="B1523" s="2" t="str">
        <x:v>4H</x:v>
      </x:c>
      <x:c r="C1523" s="2" t="str">
        <x:v>VWmacd</x:v>
      </x:c>
      <x:c r="D1523" s="2" t="str">
        <x:v>全期</x:v>
      </x:c>
      <x:c r="E1523" s="2" t="n">
        <x:v>67</x:v>
      </x:c>
      <x:c r="F1523" s="2" t="str">
        <x:v>空</x:v>
      </x:c>
      <x:c r="G1523" s="11" t="n">
        <x:v>44954.166666666664</x:v>
      </x:c>
      <x:c r="H1523" s="11" t="n">
        <x:v>44954.333333333336</x:v>
      </x:c>
      <x:c r="I1523" s="11" t="n">
        <x:v>44955.99998842592</x:v>
      </x:c>
      <x:c r="J1523" s="9" t="n">
        <x:v>23068.1</x:v>
      </x:c>
      <x:c r="K1523" s="9" t="n">
        <x:v>23522.7</x:v>
      </x:c>
      <x:c r="L1523" s="9" t="n">
        <x:v>23063.48638</x:v>
      </x:c>
      <x:c r="M1523" s="9" t="n">
        <x:v>23527.40454</x:v>
      </x:c>
      <x:c r="N1523" s="10" t="n">
        <x:f>IF(F1523="多",1,-1)*(K1523/J1523-1)</x:f>
        <x:v>-0.01970686792583698</x:v>
      </x:c>
      <x:c r="O1523" s="10" t="n">
        <x:f>IF(F1523="多",1,-1)*(M1523/L1523-1)</x:f>
        <x:v>-0.020114832265875293</x:v>
      </x:c>
      <x:c r="P1523" s="10" t="n">
        <x:v>0.0010100574161329378</x:v>
      </x:c>
      <x:c r="Q1523" s="10" t="n">
        <x:v>-0.0004998090839375202</x:v>
      </x:c>
      <x:c r="R1523" s="10" t="n">
        <x:f>O1523-P1523-Q1523</x:f>
        <x:v>-0.02062508059807071</x:v>
      </x:c>
      <x:c r="S1523" s="9" t="n">
        <x:f>V1522</x:f>
        <x:v>10924.375332012183</x:v>
      </x:c>
      <x:c r="T1523" s="9" t="n">
        <x:f>S1523/(1+'回测计划'!$B$33)</x:f>
        <x:v>10918.915874075146</x:v>
      </x:c>
      <x:c r="U1523" s="9" t="n">
        <x:f>T1523*R1523</x:f>
        <x:v>-225.2035199463536</x:v>
      </x:c>
      <x:c r="V1523" s="9" t="n">
        <x:f>S1523+U1523</x:f>
        <x:v>10699.17181206583</x:v>
      </x:c>
      <x:c r="W1523" s="2" t="n">
        <x:f>IF(N1523&gt;0,1,0)</x:f>
        <x:v>0</x:v>
      </x:c>
      <x:c r="X1523" s="2" t="n">
        <x:f>IF(U1523&gt;0,1,0)</x:f>
        <x:v>0</x:v>
      </x:c>
      <x:c r="Y1523" s="9" t="n">
        <x:f>MAX(U1523,0)</x:f>
        <x:v>0</x:v>
      </x:c>
      <x:c r="Z1523" s="9" t="n">
        <x:f>-MIN(U1523,0)</x:f>
        <x:v>225.2035199463536</x:v>
      </x:c>
    </x:row>
    <x:row r="1524" ht="23" customHeight="1">
      <x:c r="A1524" s="2" t="str">
        <x:v>4H-VWMACD-全期</x:v>
      </x:c>
      <x:c r="B1524" s="2" t="str">
        <x:v>4H</x:v>
      </x:c>
      <x:c r="C1524" s="2" t="str">
        <x:v>VWmacd</x:v>
      </x:c>
      <x:c r="D1524" s="2" t="str">
        <x:v>全期</x:v>
      </x:c>
      <x:c r="E1524" s="2" t="n">
        <x:v>68</x:v>
      </x:c>
      <x:c r="F1524" s="2" t="str">
        <x:v>空</x:v>
      </x:c>
      <x:c r="G1524" s="11" t="n">
        <x:v>44956.166666666664</x:v>
      </x:c>
      <x:c r="H1524" s="11" t="n">
        <x:v>44956.333333333336</x:v>
      </x:c>
      <x:c r="I1524" s="11" t="n">
        <x:v>44957.99998842592</x:v>
      </x:c>
      <x:c r="J1524" s="9" t="n">
        <x:v>23740.2</x:v>
      </x:c>
      <x:c r="K1524" s="9" t="n">
        <x:v>23113.9</x:v>
      </x:c>
      <x:c r="L1524" s="9" t="n">
        <x:v>23735.451960000002</x:v>
      </x:c>
      <x:c r="M1524" s="9" t="n">
        <x:v>23118.52278</x:v>
      </x:c>
      <x:c r="N1524" s="10" t="n">
        <x:f>IF(F1524="多",1,-1)*(K1524/J1524-1)</x:f>
        <x:v>0.02638141211952716</x:v>
      </x:c>
      <x:c r="O1524" s="10" t="n">
        <x:f>IF(F1524="多",1,-1)*(M1524/L1524-1)</x:f>
        <x:v>0.025991886779307083</x:v>
      </x:c>
      <x:c r="P1524" s="10" t="n">
        <x:v>0.0009870040566103465</x:v>
      </x:c>
      <x:c r="Q1524" s="10" t="n">
        <x:v>-0.0004902135429991701</x:v>
      </x:c>
      <x:c r="R1524" s="10" t="n">
        <x:f>O1524-P1524-Q1524</x:f>
        <x:v>0.025495096265695905</x:v>
      </x:c>
      <x:c r="S1524" s="9" t="n">
        <x:f>V1523</x:f>
        <x:v>10699.17181206583</x:v>
      </x:c>
      <x:c r="T1524" s="9" t="n">
        <x:f>S1524/(1+'回测计划'!$B$33)</x:f>
        <x:v>10693.824899616022</x:v>
      </x:c>
      <x:c r="U1524" s="9" t="n">
        <x:f>T1524*R1524</x:f>
        <x:v>272.6400952642063</x:v>
      </x:c>
      <x:c r="V1524" s="9" t="n">
        <x:f>S1524+U1524</x:f>
        <x:v>10971.811907330037</x:v>
      </x:c>
      <x:c r="W1524" s="2" t="n">
        <x:f>IF(N1524&gt;0,1,0)</x:f>
        <x:v>1</x:v>
      </x:c>
      <x:c r="X1524" s="2" t="n">
        <x:f>IF(U1524&gt;0,1,0)</x:f>
        <x:v>1</x:v>
      </x:c>
      <x:c r="Y1524" s="9" t="n">
        <x:f>MAX(U1524,0)</x:f>
        <x:v>272.6400952642063</x:v>
      </x:c>
      <x:c r="Z1524" s="9" t="n">
        <x:f>-MIN(U1524,0)</x:f>
        <x:v>0</x:v>
      </x:c>
    </x:row>
    <x:row r="1525" ht="23" customHeight="1">
      <x:c r="A1525" s="2" t="str">
        <x:v>4H-VWMACD-全期</x:v>
      </x:c>
      <x:c r="B1525" s="2" t="str">
        <x:v>4H</x:v>
      </x:c>
      <x:c r="C1525" s="2" t="str">
        <x:v>VWmacd</x:v>
      </x:c>
      <x:c r="D1525" s="2" t="str">
        <x:v>全期</x:v>
      </x:c>
      <x:c r="E1525" s="2" t="n">
        <x:v>69</x:v>
      </x:c>
      <x:c r="F1525" s="2" t="str">
        <x:v>多</x:v>
      </x:c>
      <x:c r="G1525" s="11" t="n">
        <x:v>44967.333333333336</x:v>
      </x:c>
      <x:c r="H1525" s="11" t="n">
        <x:v>44967.50000000001</x:v>
      </x:c>
      <x:c r="I1525" s="11" t="n">
        <x:v>44969.166655092595</x:v>
      </x:c>
      <x:c r="J1525" s="9" t="n">
        <x:v>21817.5</x:v>
      </x:c>
      <x:c r="K1525" s="9" t="n">
        <x:v>21652.6</x:v>
      </x:c>
      <x:c r="L1525" s="9" t="n">
        <x:v>21821.8635</x:v>
      </x:c>
      <x:c r="M1525" s="9" t="n">
        <x:v>21648.26948</x:v>
      </x:c>
      <x:c r="N1525" s="10" t="n">
        <x:f>IF(F1525="多",1,-1)*(K1525/J1525-1)</x:f>
        <x:v>-0.007558152858943568</x:v>
      </x:c>
      <x:c r="O1525" s="10" t="n">
        <x:f>IF(F1525="多",1,-1)*(M1525/L1525-1)</x:f>
        <x:v>-0.007955050218328097</x:v>
      </x:c>
      <x:c r="P1525" s="10" t="n">
        <x:v>0.000996022474890836</x:v>
      </x:c>
      <x:c r="Q1525" s="10" t="n">
        <x:v>0.00038324341644805385</x:v>
      </x:c>
      <x:c r="R1525" s="10" t="n">
        <x:f>O1525-P1525-Q1525</x:f>
        <x:v>-0.009334316109666986</x:v>
      </x:c>
      <x:c r="S1525" s="9" t="n">
        <x:f>V1524</x:f>
        <x:v>10971.811907330037</x:v>
      </x:c>
      <x:c r="T1525" s="9" t="n">
        <x:f>S1525/(1+'回测计划'!$B$33)</x:f>
        <x:v>10966.328742958558</x:v>
      </x:c>
      <x:c r="U1525" s="9" t="n">
        <x:f>T1525*R1525</x:f>
        <x:v>-102.36317904930218</x:v>
      </x:c>
      <x:c r="V1525" s="9" t="n">
        <x:f>S1525+U1525</x:f>
        <x:v>10869.448728280735</x:v>
      </x:c>
      <x:c r="W1525" s="2" t="n">
        <x:f>IF(N1525&gt;0,1,0)</x:f>
        <x:v>0</x:v>
      </x:c>
      <x:c r="X1525" s="2" t="n">
        <x:f>IF(U1525&gt;0,1,0)</x:f>
        <x:v>0</x:v>
      </x:c>
      <x:c r="Y1525" s="9" t="n">
        <x:f>MAX(U1525,0)</x:f>
        <x:v>0</x:v>
      </x:c>
      <x:c r="Z1525" s="9" t="n">
        <x:f>-MIN(U1525,0)</x:f>
        <x:v>102.36317904930218</x:v>
      </x:c>
    </x:row>
    <x:row r="1526" ht="23" customHeight="1">
      <x:c r="A1526" s="2" t="str">
        <x:v>4H-VWMACD-全期</x:v>
      </x:c>
      <x:c r="B1526" s="2" t="str">
        <x:v>4H</x:v>
      </x:c>
      <x:c r="C1526" s="2" t="str">
        <x:v>VWmacd</x:v>
      </x:c>
      <x:c r="D1526" s="2" t="str">
        <x:v>全期</x:v>
      </x:c>
      <x:c r="E1526" s="2" t="n">
        <x:v>70</x:v>
      </x:c>
      <x:c r="F1526" s="2" t="str">
        <x:v>空</x:v>
      </x:c>
      <x:c r="G1526" s="11" t="n">
        <x:v>44978.00000000001</x:v>
      </x:c>
      <x:c r="H1526" s="11" t="n">
        <x:v>44978.166666666664</x:v>
      </x:c>
      <x:c r="I1526" s="11" t="n">
        <x:v>44979.833321759266</x:v>
      </x:c>
      <x:c r="J1526" s="9" t="n">
        <x:v>24878.4</x:v>
      </x:c>
      <x:c r="K1526" s="9" t="n">
        <x:v>24156.4</x:v>
      </x:c>
      <x:c r="L1526" s="9" t="n">
        <x:v>24873.424320000002</x:v>
      </x:c>
      <x:c r="M1526" s="9" t="n">
        <x:v>24161.23128</x:v>
      </x:c>
      <x:c r="N1526" s="10" t="n">
        <x:f>IF(F1526="多",1,-1)*(K1526/J1526-1)</x:f>
        <x:v>0.0290211589169721</x:v>
      </x:c>
      <x:c r="O1526" s="10" t="n">
        <x:f>IF(F1526="多",1,-1)*(M1526/L1526-1)</x:f>
        <x:v>0.02863268968669297</x:v>
      </x:c>
      <x:c r="P1526" s="10" t="n">
        <x:v>0.0009856836551566535</x:v>
      </x:c>
      <x:c r="Q1526" s="10" t="n">
        <x:v>-0.0004941470801072955</x:v>
      </x:c>
      <x:c r="R1526" s="10" t="n">
        <x:f>O1526-P1526-Q1526</x:f>
        <x:v>0.028141153111643613</x:v>
      </x:c>
      <x:c r="S1526" s="9" t="n">
        <x:f>V1525</x:f>
        <x:v>10869.448728280735</x:v>
      </x:c>
      <x:c r="T1526" s="9" t="n">
        <x:f>S1526/(1+'回测计划'!$B$33)</x:f>
        <x:v>10864.016719920775</x:v>
      </x:c>
      <x:c r="U1526" s="9" t="n">
        <x:f>T1526*R1526</x:f>
        <x:v>305.7259579227468</x:v>
      </x:c>
      <x:c r="V1526" s="9" t="n">
        <x:f>S1526+U1526</x:f>
        <x:v>11175.174686203482</x:v>
      </x:c>
      <x:c r="W1526" s="2" t="n">
        <x:f>IF(N1526&gt;0,1,0)</x:f>
        <x:v>1</x:v>
      </x:c>
      <x:c r="X1526" s="2" t="n">
        <x:f>IF(U1526&gt;0,1,0)</x:f>
        <x:v>1</x:v>
      </x:c>
      <x:c r="Y1526" s="9" t="n">
        <x:f>MAX(U1526,0)</x:f>
        <x:v>305.7259579227468</x:v>
      </x:c>
      <x:c r="Z1526" s="9" t="n">
        <x:f>-MIN(U1526,0)</x:f>
        <x:v>0</x:v>
      </x:c>
    </x:row>
    <x:row r="1527" ht="23" customHeight="1">
      <x:c r="A1527" s="2" t="str">
        <x:v>4H-VWMACD-全期</x:v>
      </x:c>
      <x:c r="B1527" s="2" t="str">
        <x:v>4H</x:v>
      </x:c>
      <x:c r="C1527" s="2" t="str">
        <x:v>VWmacd</x:v>
      </x:c>
      <x:c r="D1527" s="2" t="str">
        <x:v>全期</x:v>
      </x:c>
      <x:c r="E1527" s="2" t="n">
        <x:v>71</x:v>
      </x:c>
      <x:c r="F1527" s="2" t="str">
        <x:v>多</x:v>
      </x:c>
      <x:c r="G1527" s="11" t="n">
        <x:v>44993.166666666664</x:v>
      </x:c>
      <x:c r="H1527" s="11" t="n">
        <x:v>44993.333333333336</x:v>
      </x:c>
      <x:c r="I1527" s="11" t="n">
        <x:v>44994.99998842592</x:v>
      </x:c>
      <x:c r="J1527" s="9" t="n">
        <x:v>22187.1</x:v>
      </x:c>
      <x:c r="K1527" s="9" t="n">
        <x:v>21637.4</x:v>
      </x:c>
      <x:c r="L1527" s="9" t="n">
        <x:v>22191.537419999997</x:v>
      </x:c>
      <x:c r="M1527" s="9" t="n">
        <x:v>21633.07252</x:v>
      </x:c>
      <x:c r="N1527" s="10" t="n">
        <x:f>IF(F1527="多",1,-1)*(K1527/J1527-1)</x:f>
        <x:v>-0.024775657927354033</x:v>
      </x:c>
      <x:c r="O1527" s="10" t="n">
        <x:f>IF(F1527="多",1,-1)*(M1527/L1527-1)</x:f>
        <x:v>-0.025165669661836088</x:v>
      </x:c>
      <x:c r="P1527" s="10" t="n">
        <x:v>0.000987417165169082</x:v>
      </x:c>
      <x:c r="Q1527" s="10" t="n">
        <x:v>0.0003329493316376523</x:v>
      </x:c>
      <x:c r="R1527" s="10" t="n">
        <x:f>O1527-P1527-Q1527</x:f>
        <x:v>-0.026486036158642822</x:v>
      </x:c>
      <x:c r="S1527" s="9" t="n">
        <x:f>V1526</x:f>
        <x:v>11175.174686203482</x:v>
      </x:c>
      <x:c r="T1527" s="9" t="n">
        <x:f>S1527/(1+'回测计划'!$B$33)</x:f>
        <x:v>11169.589891257854</x:v>
      </x:c>
      <x:c r="U1527" s="9" t="n">
        <x:f>T1527*R1527</x:f>
        <x:v>-295.83816173706686</x:v>
      </x:c>
      <x:c r="V1527" s="9" t="n">
        <x:f>S1527+U1527</x:f>
        <x:v>10879.336524466415</x:v>
      </x:c>
      <x:c r="W1527" s="2" t="n">
        <x:f>IF(N1527&gt;0,1,0)</x:f>
        <x:v>0</x:v>
      </x:c>
      <x:c r="X1527" s="2" t="n">
        <x:f>IF(U1527&gt;0,1,0)</x:f>
        <x:v>0</x:v>
      </x:c>
      <x:c r="Y1527" s="9" t="n">
        <x:f>MAX(U1527,0)</x:f>
        <x:v>0</x:v>
      </x:c>
      <x:c r="Z1527" s="9" t="n">
        <x:f>-MIN(U1527,0)</x:f>
        <x:v>295.83816173706686</x:v>
      </x:c>
    </x:row>
    <x:row r="1528" ht="23" customHeight="1">
      <x:c r="A1528" s="2" t="str">
        <x:v>4H-VWMACD-全期</x:v>
      </x:c>
      <x:c r="B1528" s="2" t="str">
        <x:v>4H</x:v>
      </x:c>
      <x:c r="C1528" s="2" t="str">
        <x:v>VWmacd</x:v>
      </x:c>
      <x:c r="D1528" s="2" t="str">
        <x:v>全期</x:v>
      </x:c>
      <x:c r="E1528" s="2" t="n">
        <x:v>72</x:v>
      </x:c>
      <x:c r="F1528" s="2" t="str">
        <x:v>空</x:v>
      </x:c>
      <x:c r="G1528" s="11" t="n">
        <x:v>45008.00000000001</x:v>
      </x:c>
      <x:c r="H1528" s="11" t="n">
        <x:v>45008.166666666664</x:v>
      </x:c>
      <x:c r="I1528" s="11" t="n">
        <x:v>45009.833321759266</x:v>
      </x:c>
      <x:c r="J1528" s="9" t="n">
        <x:v>26653.3</x:v>
      </x:c>
      <x:c r="K1528" s="9" t="n">
        <x:v>27558.4</x:v>
      </x:c>
      <x:c r="L1528" s="9" t="n">
        <x:v>26647.96934</x:v>
      </x:c>
      <x:c r="M1528" s="9" t="n">
        <x:v>27563.91168</x:v>
      </x:c>
      <x:c r="N1528" s="10" t="n">
        <x:f>IF(F1528="多",1,-1)*(K1528/J1528-1)</x:f>
        <x:v>-0.033958271583631294</x:v>
      </x:c>
      <x:c r="O1528" s="10" t="n">
        <x:f>IF(F1528="多",1,-1)*(M1528/L1528-1)</x:f>
        <x:v>-0.03437193762547319</x:v>
      </x:c>
      <x:c r="P1528" s="10" t="n">
        <x:v>0.0010171859688127367</x:v>
      </x:c>
      <x:c r="Q1528" s="10" t="n">
        <x:v>-0.00031069467426804936</x:v>
      </x:c>
      <x:c r="R1528" s="10" t="n">
        <x:f>O1528-P1528-Q1528</x:f>
        <x:v>-0.035078428920017876</x:v>
      </x:c>
      <x:c r="S1528" s="9" t="n">
        <x:f>V1527</x:f>
        <x:v>10879.336524466415</x:v>
      </x:c>
      <x:c r="T1528" s="9" t="n">
        <x:f>S1528/(1+'回测计划'!$B$33)</x:f>
        <x:v>10873.899574679075</x:v>
      </x:c>
      <x:c r="U1528" s="9" t="n">
        <x:f>T1528*R1528</x:f>
        <x:v>-381.4393133137926</x:v>
      </x:c>
      <x:c r="V1528" s="9" t="n">
        <x:f>S1528+U1528</x:f>
        <x:v>10497.897211152622</x:v>
      </x:c>
      <x:c r="W1528" s="2" t="n">
        <x:f>IF(N1528&gt;0,1,0)</x:f>
        <x:v>0</x:v>
      </x:c>
      <x:c r="X1528" s="2" t="n">
        <x:f>IF(U1528&gt;0,1,0)</x:f>
        <x:v>0</x:v>
      </x:c>
      <x:c r="Y1528" s="9" t="n">
        <x:f>MAX(U1528,0)</x:f>
        <x:v>0</x:v>
      </x:c>
      <x:c r="Z1528" s="9" t="n">
        <x:f>-MIN(U1528,0)</x:f>
        <x:v>381.4393133137926</x:v>
      </x:c>
    </x:row>
    <x:row r="1529" ht="23" customHeight="1">
      <x:c r="A1529" s="2" t="str">
        <x:v>4H-VWMACD-全期</x:v>
      </x:c>
      <x:c r="B1529" s="2" t="str">
        <x:v>4H</x:v>
      </x:c>
      <x:c r="C1529" s="2" t="str">
        <x:v>VWmacd</x:v>
      </x:c>
      <x:c r="D1529" s="2" t="str">
        <x:v>全期</x:v>
      </x:c>
      <x:c r="E1529" s="2" t="n">
        <x:v>73</x:v>
      </x:c>
      <x:c r="F1529" s="2" t="str">
        <x:v>空</x:v>
      </x:c>
      <x:c r="G1529" s="11" t="n">
        <x:v>45021.50000000001</x:v>
      </x:c>
      <x:c r="H1529" s="11" t="n">
        <x:v>45021.666666666664</x:v>
      </x:c>
      <x:c r="I1529" s="11" t="n">
        <x:v>45023.333321759266</x:v>
      </x:c>
      <x:c r="J1529" s="9" t="n">
        <x:v>28515.7</x:v>
      </x:c>
      <x:c r="K1529" s="9" t="n">
        <x:v>28022.8</x:v>
      </x:c>
      <x:c r="L1529" s="9" t="n">
        <x:v>28509.996860000003</x:v>
      </x:c>
      <x:c r="M1529" s="9" t="n">
        <x:v>28028.40456</x:v>
      </x:c>
      <x:c r="N1529" s="10" t="n">
        <x:f>IF(F1529="多",1,-1)*(K1529/J1529-1)</x:f>
        <x:v>0.017285214811489813</x:v>
      </x:c>
      <x:c r="O1529" s="10" t="n">
        <x:f>IF(F1529="多",1,-1)*(M1529/L1529-1)</x:f>
        <x:v>0.016892050264505132</x:v>
      </x:c>
      <x:c r="P1529" s="10" t="n">
        <x:v>0.0009915539748677476</x:v>
      </x:c>
      <x:c r="Q1529" s="10" t="n">
        <x:v>-0.00015706829825311397</x:v>
      </x:c>
      <x:c r="R1529" s="10" t="n">
        <x:f>O1529-P1529-Q1529</x:f>
        <x:v>0.016057564587890497</x:v>
      </x:c>
      <x:c r="S1529" s="9" t="n">
        <x:f>V1528</x:f>
        <x:v>10497.897211152622</x:v>
      </x:c>
      <x:c r="T1529" s="9" t="n">
        <x:f>S1529/(1+'回测计划'!$B$33)</x:f>
        <x:v>10492.650885709767</x:v>
      </x:c>
      <x:c r="U1529" s="9" t="n">
        <x:f>T1529*R1529</x:f>
        <x:v>168.486419295471</x:v>
      </x:c>
      <x:c r="V1529" s="9" t="n">
        <x:f>S1529+U1529</x:f>
        <x:v>10666.383630448092</x:v>
      </x:c>
      <x:c r="W1529" s="2" t="n">
        <x:f>IF(N1529&gt;0,1,0)</x:f>
        <x:v>1</x:v>
      </x:c>
      <x:c r="X1529" s="2" t="n">
        <x:f>IF(U1529&gt;0,1,0)</x:f>
        <x:v>1</x:v>
      </x:c>
      <x:c r="Y1529" s="9" t="n">
        <x:f>MAX(U1529,0)</x:f>
        <x:v>168.486419295471</x:v>
      </x:c>
      <x:c r="Z1529" s="9" t="n">
        <x:f>-MIN(U1529,0)</x:f>
        <x:v>0</x:v>
      </x:c>
    </x:row>
    <x:row r="1530" ht="23" customHeight="1">
      <x:c r="A1530" s="2" t="str">
        <x:v>4H-VWMACD-全期</x:v>
      </x:c>
      <x:c r="B1530" s="2" t="str">
        <x:v>4H</x:v>
      </x:c>
      <x:c r="C1530" s="2" t="str">
        <x:v>VWmacd</x:v>
      </x:c>
      <x:c r="D1530" s="2" t="str">
        <x:v>全期</x:v>
      </x:c>
      <x:c r="E1530" s="2" t="n">
        <x:v>74</x:v>
      </x:c>
      <x:c r="F1530" s="2" t="str">
        <x:v>多</x:v>
      </x:c>
      <x:c r="G1530" s="11" t="n">
        <x:v>45053.00000000001</x:v>
      </x:c>
      <x:c r="H1530" s="11" t="n">
        <x:v>45053.166666666664</x:v>
      </x:c>
      <x:c r="I1530" s="11" t="n">
        <x:v>45054.833321759266</x:v>
      </x:c>
      <x:c r="J1530" s="9" t="n">
        <x:v>28831.9</x:v>
      </x:c>
      <x:c r="K1530" s="9" t="n">
        <x:v>27922.2</x:v>
      </x:c>
      <x:c r="L1530" s="9" t="n">
        <x:v>28837.666380000002</x:v>
      </x:c>
      <x:c r="M1530" s="9" t="n">
        <x:v>27916.615560000002</x:v>
      </x:c>
      <x:c r="N1530" s="10" t="n">
        <x:f>IF(F1530="多",1,-1)*(K1530/J1530-1)</x:f>
        <x:v>-0.03155185749118161</x:v>
      </x:c>
      <x:c r="O1530" s="10" t="n">
        <x:f>IF(F1530="多",1,-1)*(M1530/L1530-1)</x:f>
        <x:v>-0.03193915928782587</x:v>
      </x:c>
      <x:c r="P1530" s="10" t="n">
        <x:v>0.000984030420356087</x:v>
      </x:c>
      <x:c r="Q1530" s="10" t="n">
        <x:v>0.0001554578033785769</x:v>
      </x:c>
      <x:c r="R1530" s="10" t="n">
        <x:f>O1530-P1530-Q1530</x:f>
        <x:v>-0.03307864751156053</x:v>
      </x:c>
      <x:c r="S1530" s="9" t="n">
        <x:f>V1529</x:f>
        <x:v>10666.383630448092</x:v>
      </x:c>
      <x:c r="T1530" s="9" t="n">
        <x:f>S1530/(1+'回测计划'!$B$33)</x:f>
        <x:v>10661.053103896145</x:v>
      </x:c>
      <x:c r="U1530" s="9" t="n">
        <x:f>T1530*R1530</x:f>
        <x:v>-352.65321772580893</x:v>
      </x:c>
      <x:c r="V1530" s="9" t="n">
        <x:f>S1530+U1530</x:f>
        <x:v>10313.730412722283</x:v>
      </x:c>
      <x:c r="W1530" s="2" t="n">
        <x:f>IF(N1530&gt;0,1,0)</x:f>
        <x:v>0</x:v>
      </x:c>
      <x:c r="X1530" s="2" t="n">
        <x:f>IF(U1530&gt;0,1,0)</x:f>
        <x:v>0</x:v>
      </x:c>
      <x:c r="Y1530" s="9" t="n">
        <x:f>MAX(U1530,0)</x:f>
        <x:v>0</x:v>
      </x:c>
      <x:c r="Z1530" s="9" t="n">
        <x:f>-MIN(U1530,0)</x:f>
        <x:v>352.65321772580893</x:v>
      </x:c>
    </x:row>
    <x:row r="1531" ht="23" customHeight="1">
      <x:c r="A1531" s="2" t="str">
        <x:v>4H-VWMACD-全期</x:v>
      </x:c>
      <x:c r="B1531" s="2" t="str">
        <x:v>4H</x:v>
      </x:c>
      <x:c r="C1531" s="2" t="str">
        <x:v>VWmacd</x:v>
      </x:c>
      <x:c r="D1531" s="2" t="str">
        <x:v>全期</x:v>
      </x:c>
      <x:c r="E1531" s="2" t="n">
        <x:v>75</x:v>
      </x:c>
      <x:c r="F1531" s="2" t="str">
        <x:v>多</x:v>
      </x:c>
      <x:c r="G1531" s="11" t="n">
        <x:v>45071.166666666664</x:v>
      </x:c>
      <x:c r="H1531" s="11" t="n">
        <x:v>45071.333333333336</x:v>
      </x:c>
      <x:c r="I1531" s="11" t="n">
        <x:v>45072.99998842592</x:v>
      </x:c>
      <x:c r="J1531" s="9" t="n">
        <x:v>26313.9</x:v>
      </x:c>
      <x:c r="K1531" s="9" t="n">
        <x:v>26737.5</x:v>
      </x:c>
      <x:c r="L1531" s="9" t="n">
        <x:v>26319.162780000002</x:v>
      </x:c>
      <x:c r="M1531" s="9" t="n">
        <x:v>26732.1525</x:v>
      </x:c>
      <x:c r="N1531" s="10" t="n">
        <x:f>IF(F1531="多",1,-1)*(K1531/J1531-1)</x:f>
        <x:v>0.016097955833228816</x:v>
      </x:c>
      <x:c r="O1531" s="10" t="n">
        <x:f>IF(F1531="多",1,-1)*(M1531/L1531-1)</x:f>
        <x:v>0.01569159792247765</x:v>
      </x:c>
      <x:c r="P1531" s="10" t="n">
        <x:v>0.0010078457989612388</x:v>
      </x:c>
      <x:c r="Q1531" s="10" t="n">
        <x:v>0.0003958485223517778</x:v>
      </x:c>
      <x:c r="R1531" s="10" t="n">
        <x:f>O1531-P1531-Q1531</x:f>
        <x:v>0.014287903601164635</x:v>
      </x:c>
      <x:c r="S1531" s="9" t="n">
        <x:f>V1530</x:f>
        <x:v>10313.730412722283</x:v>
      </x:c>
      <x:c r="T1531" s="9" t="n">
        <x:f>S1531/(1+'回测计划'!$B$33)</x:f>
        <x:v>10308.576124659954</x:v>
      </x:c>
      <x:c r="U1531" s="9" t="n">
        <x:f>T1531*R1531</x:f>
        <x:v>147.28794193440874</x:v>
      </x:c>
      <x:c r="V1531" s="9" t="n">
        <x:f>S1531+U1531</x:f>
        <x:v>10461.018354656691</x:v>
      </x:c>
      <x:c r="W1531" s="2" t="n">
        <x:f>IF(N1531&gt;0,1,0)</x:f>
        <x:v>1</x:v>
      </x:c>
      <x:c r="X1531" s="2" t="n">
        <x:f>IF(U1531&gt;0,1,0)</x:f>
        <x:v>1</x:v>
      </x:c>
      <x:c r="Y1531" s="9" t="n">
        <x:f>MAX(U1531,0)</x:f>
        <x:v>147.28794193440874</x:v>
      </x:c>
      <x:c r="Z1531" s="9" t="n">
        <x:f>-MIN(U1531,0)</x:f>
        <x:v>0</x:v>
      </x:c>
    </x:row>
    <x:row r="1532" ht="23" customHeight="1">
      <x:c r="A1532" s="2" t="str">
        <x:v>4H-VWMACD-全期</x:v>
      </x:c>
      <x:c r="B1532" s="2" t="str">
        <x:v>4H</x:v>
      </x:c>
      <x:c r="C1532" s="2" t="str">
        <x:v>VWmacd</x:v>
      </x:c>
      <x:c r="D1532" s="2" t="str">
        <x:v>全期</x:v>
      </x:c>
      <x:c r="E1532" s="2" t="n">
        <x:v>76</x:v>
      </x:c>
      <x:c r="F1532" s="2" t="str">
        <x:v>空</x:v>
      </x:c>
      <x:c r="G1532" s="11" t="n">
        <x:v>45084.333333333336</x:v>
      </x:c>
      <x:c r="H1532" s="11" t="n">
        <x:v>45084.50000000001</x:v>
      </x:c>
      <x:c r="I1532" s="11" t="n">
        <x:v>45086.166655092595</x:v>
      </x:c>
      <x:c r="J1532" s="9" t="n">
        <x:v>26896.9</x:v>
      </x:c>
      <x:c r="K1532" s="9" t="n">
        <x:v>26526.3</x:v>
      </x:c>
      <x:c r="L1532" s="9" t="n">
        <x:v>26891.520620000003</x:v>
      </x:c>
      <x:c r="M1532" s="9" t="n">
        <x:v>26531.60526</x:v>
      </x:c>
      <x:c r="N1532" s="10" t="n">
        <x:f>IF(F1532="多",1,-1)*(K1532/J1532-1)</x:f>
        <x:v>0.013778539534295864</x:v>
      </x:c>
      <x:c r="O1532" s="10" t="n">
        <x:f>IF(F1532="多",1,-1)*(M1532/L1532-1)</x:f>
        <x:v>0.013383972036610015</x:v>
      </x:c>
      <x:c r="P1532" s="10" t="n">
        <x:v>0.000993308013981695</x:v>
      </x:c>
      <x:c r="Q1532" s="10" t="n">
        <x:v>-0.00026291693983804964</x:v>
      </x:c>
      <x:c r="R1532" s="10" t="n">
        <x:f>O1532-P1532-Q1532</x:f>
        <x:v>0.01265358096246637</x:v>
      </x:c>
      <x:c r="S1532" s="9" t="n">
        <x:f>V1531</x:f>
        <x:v>10461.018354656691</x:v>
      </x:c>
      <x:c r="T1532" s="9" t="n">
        <x:f>S1532/(1+'回测计划'!$B$33)</x:f>
        <x:v>10455.790459426978</x:v>
      </x:c>
      <x:c r="U1532" s="9" t="n">
        <x:f>T1532*R1532</x:f>
        <x:v>132.30319110494273</x:v>
      </x:c>
      <x:c r="V1532" s="9" t="n">
        <x:f>S1532+U1532</x:f>
        <x:v>10593.321545761633</x:v>
      </x:c>
      <x:c r="W1532" s="2" t="n">
        <x:f>IF(N1532&gt;0,1,0)</x:f>
        <x:v>1</x:v>
      </x:c>
      <x:c r="X1532" s="2" t="n">
        <x:f>IF(U1532&gt;0,1,0)</x:f>
        <x:v>1</x:v>
      </x:c>
      <x:c r="Y1532" s="9" t="n">
        <x:f>MAX(U1532,0)</x:f>
        <x:v>132.30319110494273</x:v>
      </x:c>
      <x:c r="Z1532" s="9" t="n">
        <x:f>-MIN(U1532,0)</x:f>
        <x:v>0</x:v>
      </x:c>
    </x:row>
    <x:row r="1533" ht="23" customHeight="1">
      <x:c r="A1533" s="2" t="str">
        <x:v>4H-VWMACD-全期</x:v>
      </x:c>
      <x:c r="B1533" s="2" t="str">
        <x:v>4H</x:v>
      </x:c>
      <x:c r="C1533" s="2" t="str">
        <x:v>VWmacd</x:v>
      </x:c>
      <x:c r="D1533" s="2" t="str">
        <x:v>全期</x:v>
      </x:c>
      <x:c r="E1533" s="2" t="n">
        <x:v>77</x:v>
      </x:c>
      <x:c r="F1533" s="2" t="str">
        <x:v>空</x:v>
      </x:c>
      <x:c r="G1533" s="11" t="n">
        <x:v>45099.166666666664</x:v>
      </x:c>
      <x:c r="H1533" s="11" t="n">
        <x:v>45099.333333333336</x:v>
      </x:c>
      <x:c r="I1533" s="11" t="n">
        <x:v>45100.99998842592</x:v>
      </x:c>
      <x:c r="J1533" s="9" t="n">
        <x:v>29988.5</x:v>
      </x:c>
      <x:c r="K1533" s="9" t="n">
        <x:v>31232.9</x:v>
      </x:c>
      <x:c r="L1533" s="9" t="n">
        <x:v>29982.5023</x:v>
      </x:c>
      <x:c r="M1533" s="9" t="n">
        <x:v>31239.14658</x:v>
      </x:c>
      <x:c r="N1533" s="10" t="n">
        <x:f>IF(F1533="多",1,-1)*(K1533/J1533-1)</x:f>
        <x:v>-0.04149590676425974</x:v>
      </x:c>
      <x:c r="O1533" s="10" t="n">
        <x:f>IF(F1533="多",1,-1)*(M1533/L1533-1)</x:f>
        <x:v>-0.041912588463305145</x:v>
      </x:c>
      <x:c r="P1533" s="10" t="n">
        <x:v>0.0010209562942316527</x:v>
      </x:c>
      <x:c r="Q1533" s="10" t="n">
        <x:v>-0.00039174225388113914</x:v>
      </x:c>
      <x:c r="R1533" s="10" t="n">
        <x:f>O1533-P1533-Q1533</x:f>
        <x:v>-0.042541802503655655</x:v>
      </x:c>
      <x:c r="S1533" s="9" t="n">
        <x:f>V1532</x:f>
        <x:v>10593.321545761633</x:v>
      </x:c>
      <x:c r="T1533" s="9" t="n">
        <x:f>S1533/(1+'回测计划'!$B$33)</x:f>
        <x:v>10588.027531995636</x:v>
      </x:c>
      <x:c r="U1533" s="9" t="n">
        <x:f>T1533*R1533</x:f>
        <x:v>-450.43377616942695</x:v>
      </x:c>
      <x:c r="V1533" s="9" t="n">
        <x:f>S1533+U1533</x:f>
        <x:v>10142.887769592206</x:v>
      </x:c>
      <x:c r="W1533" s="2" t="n">
        <x:f>IF(N1533&gt;0,1,0)</x:f>
        <x:v>0</x:v>
      </x:c>
      <x:c r="X1533" s="2" t="n">
        <x:f>IF(U1533&gt;0,1,0)</x:f>
        <x:v>0</x:v>
      </x:c>
      <x:c r="Y1533" s="9" t="n">
        <x:f>MAX(U1533,0)</x:f>
        <x:v>0</x:v>
      </x:c>
      <x:c r="Z1533" s="9" t="n">
        <x:f>-MIN(U1533,0)</x:f>
        <x:v>450.43377616942695</x:v>
      </x:c>
    </x:row>
    <x:row r="1534" ht="23" customHeight="1">
      <x:c r="A1534" s="2" t="str">
        <x:v>4H-VWMACD-全期</x:v>
      </x:c>
      <x:c r="B1534" s="2" t="str">
        <x:v>4H</x:v>
      </x:c>
      <x:c r="C1534" s="2" t="str">
        <x:v>VWmacd</x:v>
      </x:c>
      <x:c r="D1534" s="2" t="str">
        <x:v>全期</x:v>
      </x:c>
      <x:c r="E1534" s="2" t="n">
        <x:v>78</x:v>
      </x:c>
      <x:c r="F1534" s="2" t="str">
        <x:v>空</x:v>
      </x:c>
      <x:c r="G1534" s="11" t="n">
        <x:v>45107.833333333336</x:v>
      </x:c>
      <x:c r="H1534" s="11" t="n">
        <x:v>45108.00000000001</x:v>
      </x:c>
      <x:c r="I1534" s="11" t="n">
        <x:v>45109.666655092595</x:v>
      </x:c>
      <x:c r="J1534" s="9" t="n">
        <x:v>30052</x:v>
      </x:c>
      <x:c r="K1534" s="9" t="n">
        <x:v>30504.7</x:v>
      </x:c>
      <x:c r="L1534" s="9" t="n">
        <x:v>30045.9896</x:v>
      </x:c>
      <x:c r="M1534" s="9" t="n">
        <x:v>30510.80094</x:v>
      </x:c>
      <x:c r="N1534" s="10" t="n">
        <x:f>IF(F1534="多",1,-1)*(K1534/J1534-1)</x:f>
        <x:v>-0.015063889258618346</x:v>
      </x:c>
      <x:c r="O1534" s="10" t="n">
        <x:f>IF(F1534="多",1,-1)*(M1534/L1534-1)</x:f>
        <x:v>-0.015469996035677225</x:v>
      </x:c>
      <x:c r="P1534" s="10" t="n">
        <x:v>0.0010077349980178387</x:v>
      </x:c>
      <x:c r="Q1534" s="10" t="n">
        <x:v>-0.000506208655547156</x:v>
      </x:c>
      <x:c r="R1534" s="10" t="n">
        <x:f>O1534-P1534-Q1534</x:f>
        <x:v>-0.015971522378147907</x:v>
      </x:c>
      <x:c r="S1534" s="9" t="n">
        <x:f>V1533</x:f>
        <x:v>10142.887769592206</x:v>
      </x:c>
      <x:c r="T1534" s="9" t="n">
        <x:f>S1534/(1+'回测计划'!$B$33)</x:f>
        <x:v>10137.818860162126</x:v>
      </x:c>
      <x:c r="U1534" s="9" t="n">
        <x:f>T1534*R1534</x:f>
        <x:v>-161.9164007906893</x:v>
      </x:c>
      <x:c r="V1534" s="9" t="n">
        <x:f>S1534+U1534</x:f>
        <x:v>9980.971368801516</x:v>
      </x:c>
      <x:c r="W1534" s="2" t="n">
        <x:f>IF(N1534&gt;0,1,0)</x:f>
        <x:v>0</x:v>
      </x:c>
      <x:c r="X1534" s="2" t="n">
        <x:f>IF(U1534&gt;0,1,0)</x:f>
        <x:v>0</x:v>
      </x:c>
      <x:c r="Y1534" s="9" t="n">
        <x:f>MAX(U1534,0)</x:f>
        <x:v>0</x:v>
      </x:c>
      <x:c r="Z1534" s="9" t="n">
        <x:f>-MIN(U1534,0)</x:f>
        <x:v>161.9164007906893</x:v>
      </x:c>
    </x:row>
    <x:row r="1535" ht="23" customHeight="1">
      <x:c r="A1535" s="2" t="str">
        <x:v>4H-VWMACD-全期</x:v>
      </x:c>
      <x:c r="B1535" s="2" t="str">
        <x:v>4H</x:v>
      </x:c>
      <x:c r="C1535" s="2" t="str">
        <x:v>VWmacd</x:v>
      </x:c>
      <x:c r="D1535" s="2" t="str">
        <x:v>全期</x:v>
      </x:c>
      <x:c r="E1535" s="2" t="n">
        <x:v>79</x:v>
      </x:c>
      <x:c r="F1535" s="2" t="str">
        <x:v>空</x:v>
      </x:c>
      <x:c r="G1535" s="11" t="n">
        <x:v>45111.166666666664</x:v>
      </x:c>
      <x:c r="H1535" s="11" t="n">
        <x:v>45111.333333333336</x:v>
      </x:c>
      <x:c r="I1535" s="11" t="n">
        <x:v>45112.99998842592</x:v>
      </x:c>
      <x:c r="J1535" s="9" t="n">
        <x:v>31149</x:v>
      </x:c>
      <x:c r="K1535" s="9" t="n">
        <x:v>30345</x:v>
      </x:c>
      <x:c r="L1535" s="9" t="n">
        <x:v>31142.7702</x:v>
      </x:c>
      <x:c r="M1535" s="9" t="n">
        <x:v>30351.069</x:v>
      </x:c>
      <x:c r="N1535" s="10" t="n">
        <x:f>IF(F1535="多",1,-1)*(K1535/J1535-1)</x:f>
        <x:v>0.025811422517576843</x:v>
      </x:c>
      <x:c r="O1535" s="10" t="n">
        <x:f>IF(F1535="多",1,-1)*(M1535/L1535-1)</x:f>
        <x:v>0.025421669135907488</x:v>
      </x:c>
      <x:c r="P1535" s="10" t="n">
        <x:v>0.0009872891654320462</x:v>
      </x:c>
      <x:c r="Q1535" s="10" t="n">
        <x:v>-0.000496206660510845</x:v>
      </x:c>
      <x:c r="R1535" s="10" t="n">
        <x:f>O1535-P1535-Q1535</x:f>
        <x:v>0.02493058663098629</x:v>
      </x:c>
      <x:c r="S1535" s="9" t="n">
        <x:f>V1534</x:f>
        <x:v>9980.971368801516</x:v>
      </x:c>
      <x:c r="T1535" s="9" t="n">
        <x:f>S1535/(1+'回测计划'!$B$33)</x:f>
        <x:v>9975.98337711296</x:v>
      </x:c>
      <x:c r="U1535" s="9" t="n">
        <x:f>T1535*R1535</x:f>
        <x:v>248.7071178123938</x:v>
      </x:c>
      <x:c r="V1535" s="9" t="n">
        <x:f>S1535+U1535</x:f>
        <x:v>10229.67848661391</x:v>
      </x:c>
      <x:c r="W1535" s="2" t="n">
        <x:f>IF(N1535&gt;0,1,0)</x:f>
        <x:v>1</x:v>
      </x:c>
      <x:c r="X1535" s="2" t="n">
        <x:f>IF(U1535&gt;0,1,0)</x:f>
        <x:v>1</x:v>
      </x:c>
      <x:c r="Y1535" s="9" t="n">
        <x:f>MAX(U1535,0)</x:f>
        <x:v>248.7071178123938</x:v>
      </x:c>
      <x:c r="Z1535" s="9" t="n">
        <x:f>-MIN(U1535,0)</x:f>
        <x:v>0</x:v>
      </x:c>
    </x:row>
    <x:row r="1536" ht="23" customHeight="1">
      <x:c r="A1536" s="2" t="str">
        <x:v>4H-VWMACD-全期</x:v>
      </x:c>
      <x:c r="B1536" s="2" t="str">
        <x:v>4H</x:v>
      </x:c>
      <x:c r="C1536" s="2" t="str">
        <x:v>VWmacd</x:v>
      </x:c>
      <x:c r="D1536" s="2" t="str">
        <x:v>全期</x:v>
      </x:c>
      <x:c r="E1536" s="2" t="n">
        <x:v>80</x:v>
      </x:c>
      <x:c r="F1536" s="2" t="str">
        <x:v>多</x:v>
      </x:c>
      <x:c r="G1536" s="11" t="n">
        <x:v>45113.00000000001</x:v>
      </x:c>
      <x:c r="H1536" s="11" t="n">
        <x:v>45113.166666666664</x:v>
      </x:c>
      <x:c r="I1536" s="11" t="n">
        <x:v>45114.833321759266</x:v>
      </x:c>
      <x:c r="J1536" s="9" t="n">
        <x:v>30420</x:v>
      </x:c>
      <x:c r="K1536" s="9" t="n">
        <x:v>30104</x:v>
      </x:c>
      <x:c r="L1536" s="9" t="n">
        <x:v>30426.084</x:v>
      </x:c>
      <x:c r="M1536" s="9" t="n">
        <x:v>30097.9792</x:v>
      </x:c>
      <x:c r="N1536" s="10" t="n">
        <x:f>IF(F1536="多",1,-1)*(K1536/J1536-1)</x:f>
        <x:v>-0.010387902695594975</x:v>
      </x:c>
      <x:c r="O1536" s="10" t="n">
        <x:f>IF(F1536="多",1,-1)*(M1536/L1536-1)</x:f>
        <x:v>-0.010783668381379563</x:v>
      </x:c>
      <x:c r="P1536" s="10" t="n">
        <x:v>0.0009946081658093102</x:v>
      </x:c>
      <x:c r="Q1536" s="10" t="n">
        <x:v>0.0002416986700950856</x:v>
      </x:c>
      <x:c r="R1536" s="10" t="n">
        <x:f>O1536-P1536-Q1536</x:f>
        <x:v>-0.012019975217283959</x:v>
      </x:c>
      <x:c r="S1536" s="9" t="n">
        <x:f>V1535</x:f>
        <x:v>10229.67848661391</x:v>
      </x:c>
      <x:c r="T1536" s="9" t="n">
        <x:f>S1536/(1+'回测计划'!$B$33)</x:f>
        <x:v>10224.566203512155</x:v>
      </x:c>
      <x:c r="U1536" s="9" t="n">
        <x:f>T1536*R1536</x:f>
        <x:v>-122.89903237369523</x:v>
      </x:c>
      <x:c r="V1536" s="9" t="n">
        <x:f>S1536+U1536</x:f>
        <x:v>10106.779454240215</x:v>
      </x:c>
      <x:c r="W1536" s="2" t="n">
        <x:f>IF(N1536&gt;0,1,0)</x:f>
        <x:v>0</x:v>
      </x:c>
      <x:c r="X1536" s="2" t="n">
        <x:f>IF(U1536&gt;0,1,0)</x:f>
        <x:v>0</x:v>
      </x:c>
      <x:c r="Y1536" s="9" t="n">
        <x:f>MAX(U1536,0)</x:f>
        <x:v>0</x:v>
      </x:c>
      <x:c r="Z1536" s="9" t="n">
        <x:f>-MIN(U1536,0)</x:f>
        <x:v>122.89903237369523</x:v>
      </x:c>
    </x:row>
    <x:row r="1537" ht="23" customHeight="1">
      <x:c r="A1537" s="2" t="str">
        <x:v>4H-VWMACD-全期</x:v>
      </x:c>
      <x:c r="B1537" s="2" t="str">
        <x:v>4H</x:v>
      </x:c>
      <x:c r="C1537" s="2" t="str">
        <x:v>VWmacd</x:v>
      </x:c>
      <x:c r="D1537" s="2" t="str">
        <x:v>全期</x:v>
      </x:c>
      <x:c r="E1537" s="2" t="n">
        <x:v>81</x:v>
      </x:c>
      <x:c r="F1537" s="2" t="str">
        <x:v>多</x:v>
      </x:c>
      <x:c r="G1537" s="11" t="n">
        <x:v>45132.00000000001</x:v>
      </x:c>
      <x:c r="H1537" s="11" t="n">
        <x:v>45132.166666666664</x:v>
      </x:c>
      <x:c r="I1537" s="11" t="n">
        <x:v>45133.833321759266</x:v>
      </x:c>
      <x:c r="J1537" s="9" t="n">
        <x:v>29106.8</x:v>
      </x:c>
      <x:c r="K1537" s="9" t="n">
        <x:v>29163.9</x:v>
      </x:c>
      <x:c r="L1537" s="9" t="n">
        <x:v>29112.621359999997</x:v>
      </x:c>
      <x:c r="M1537" s="9" t="n">
        <x:v>29158.06722</x:v>
      </x:c>
      <x:c r="N1537" s="10" t="n">
        <x:f>IF(F1537="多",1,-1)*(K1537/J1537-1)</x:f>
        <x:v>0.0019617408990340035</x:v>
      </x:c>
      <x:c r="O1537" s="10" t="n">
        <x:f>IF(F1537="多",1,-1)*(M1537/L1537-1)</x:f>
        <x:v>0.001561036343585398</x:v>
      </x:c>
      <x:c r="P1537" s="10" t="n">
        <x:v>0.0010007805181717927</x:v>
      </x:c>
      <x:c r="Q1537" s="10" t="n">
        <x:v>0.0004363238620775395</x:v>
      </x:c>
      <x:c r="R1537" s="10" t="n">
        <x:f>O1537-P1537-Q1537</x:f>
        <x:v>0.00012393196333606573</x:v>
      </x:c>
      <x:c r="S1537" s="9" t="n">
        <x:f>V1536</x:f>
        <x:v>10106.779454240215</x:v>
      </x:c>
      <x:c r="T1537" s="9" t="n">
        <x:f>S1537/(1+'回测计划'!$B$33)</x:f>
        <x:v>10101.728589945244</x:v>
      </x:c>
      <x:c r="U1537" s="9" t="n">
        <x:f>T1537*R1537</x:f>
        <x:v>1.251927057239981</x:v>
      </x:c>
      <x:c r="V1537" s="9" t="n">
        <x:f>S1537+U1537</x:f>
        <x:v>10108.031381297455</x:v>
      </x:c>
      <x:c r="W1537" s="2" t="n">
        <x:f>IF(N1537&gt;0,1,0)</x:f>
        <x:v>1</x:v>
      </x:c>
      <x:c r="X1537" s="2" t="n">
        <x:f>IF(U1537&gt;0,1,0)</x:f>
        <x:v>1</x:v>
      </x:c>
      <x:c r="Y1537" s="9" t="n">
        <x:f>MAX(U1537,0)</x:f>
        <x:v>1.251927057239981</x:v>
      </x:c>
      <x:c r="Z1537" s="9" t="n">
        <x:f>-MIN(U1537,0)</x:f>
        <x:v>0</x:v>
      </x:c>
    </x:row>
    <x:row r="1538" ht="23" customHeight="1">
      <x:c r="A1538" s="2" t="str">
        <x:v>4H-VWMACD-全期</x:v>
      </x:c>
      <x:c r="B1538" s="2" t="str">
        <x:v>4H</x:v>
      </x:c>
      <x:c r="C1538" s="2" t="str">
        <x:v>VWmacd</x:v>
      </x:c>
      <x:c r="D1538" s="2" t="str">
        <x:v>全期</x:v>
      </x:c>
      <x:c r="E1538" s="2" t="n">
        <x:v>82</x:v>
      </x:c>
      <x:c r="F1538" s="2" t="str">
        <x:v>多</x:v>
      </x:c>
      <x:c r="G1538" s="11" t="n">
        <x:v>45135.166666666664</x:v>
      </x:c>
      <x:c r="H1538" s="11" t="n">
        <x:v>45135.333333333336</x:v>
      </x:c>
      <x:c r="I1538" s="11" t="n">
        <x:v>45136.99998842592</x:v>
      </x:c>
      <x:c r="J1538" s="9" t="n">
        <x:v>29209.8</x:v>
      </x:c>
      <x:c r="K1538" s="9" t="n">
        <x:v>29284.8</x:v>
      </x:c>
      <x:c r="L1538" s="9" t="n">
        <x:v>29215.641959999997</x:v>
      </x:c>
      <x:c r="M1538" s="9" t="n">
        <x:v>29278.94304</x:v>
      </x:c>
      <x:c r="N1538" s="10" t="n">
        <x:f>IF(F1538="多",1,-1)*(K1538/J1538-1)</x:f>
        <x:v>0.002567631411375615</x:v>
      </x:c>
      <x:c r="O1538" s="10" t="n">
        <x:f>IF(F1538="多",1,-1)*(M1538/L1538-1)</x:f>
        <x:v>0.002166684548183806</x:v>
      </x:c>
      <x:c r="P1538" s="10" t="n">
        <x:v>0.001001083342274092</x:v>
      </x:c>
      <x:c r="Q1538" s="10" t="n">
        <x:v>0.00031317043101525207</x:v>
      </x:c>
      <x:c r="R1538" s="10" t="n">
        <x:f>O1538-P1538-Q1538</x:f>
        <x:v>0.0008524307748944619</x:v>
      </x:c>
      <x:c r="S1538" s="9" t="n">
        <x:f>V1537</x:f>
        <x:v>10108.031381297455</x:v>
      </x:c>
      <x:c r="T1538" s="9" t="n">
        <x:f>S1538/(1+'回测计划'!$B$33)</x:f>
        <x:v>10102.979891351779</x:v>
      </x:c>
      <x:c r="U1538" s="9" t="n">
        <x:f>T1538*R1538</x:f>
        <x:v>8.612090977528164</x:v>
      </x:c>
      <x:c r="V1538" s="9" t="n">
        <x:f>S1538+U1538</x:f>
        <x:v>10116.643472274982</x:v>
      </x:c>
      <x:c r="W1538" s="2" t="n">
        <x:f>IF(N1538&gt;0,1,0)</x:f>
        <x:v>1</x:v>
      </x:c>
      <x:c r="X1538" s="2" t="n">
        <x:f>IF(U1538&gt;0,1,0)</x:f>
        <x:v>1</x:v>
      </x:c>
      <x:c r="Y1538" s="9" t="n">
        <x:f>MAX(U1538,0)</x:f>
        <x:v>8.612090977528164</x:v>
      </x:c>
      <x:c r="Z1538" s="9" t="n">
        <x:f>-MIN(U1538,0)</x:f>
        <x:v>0</x:v>
      </x:c>
    </x:row>
    <x:row r="1539" ht="23" customHeight="1">
      <x:c r="A1539" s="2" t="str">
        <x:v>4H-VWMACD-全期</x:v>
      </x:c>
      <x:c r="B1539" s="2" t="str">
        <x:v>4H</x:v>
      </x:c>
      <x:c r="C1539" s="2" t="str">
        <x:v>VWmacd</x:v>
      </x:c>
      <x:c r="D1539" s="2" t="str">
        <x:v>全期</x:v>
      </x:c>
      <x:c r="E1539" s="2" t="n">
        <x:v>83</x:v>
      </x:c>
      <x:c r="F1539" s="2" t="str">
        <x:v>多</x:v>
      </x:c>
      <x:c r="G1539" s="11" t="n">
        <x:v>45139.50000000001</x:v>
      </x:c>
      <x:c r="H1539" s="11" t="n">
        <x:v>45139.666666666664</x:v>
      </x:c>
      <x:c r="I1539" s="11" t="n">
        <x:v>45141.333321759266</x:v>
      </x:c>
      <x:c r="J1539" s="9" t="n">
        <x:v>28921.2</x:v>
      </x:c>
      <x:c r="K1539" s="9" t="n">
        <x:v>29170.1</x:v>
      </x:c>
      <x:c r="L1539" s="9" t="n">
        <x:v>28926.98424</x:v>
      </x:c>
      <x:c r="M1539" s="9" t="n">
        <x:v>29164.26598</x:v>
      </x:c>
      <x:c r="N1539" s="10" t="n">
        <x:f>IF(F1539="多",1,-1)*(K1539/J1539-1)</x:f>
        <x:v>0.00860614359016898</x:v>
      </x:c>
      <x:c r="O1539" s="10" t="n">
        <x:f>IF(F1539="多",1,-1)*(M1539/L1539-1)</x:f>
        <x:v>0.008202781805090043</x:v>
      </x:c>
      <x:c r="P1539" s="10" t="n">
        <x:v>0.001004101390902545</x:v>
      </x:c>
      <x:c r="Q1539" s="10" t="n">
        <x:v>0.00040628811847428185</x:v>
      </x:c>
      <x:c r="R1539" s="10" t="n">
        <x:f>O1539-P1539-Q1539</x:f>
        <x:v>0.006792392295713216</x:v>
      </x:c>
      <x:c r="S1539" s="9" t="n">
        <x:f>V1538</x:f>
        <x:v>10116.643472274982</x:v>
      </x:c>
      <x:c r="T1539" s="9" t="n">
        <x:f>S1539/(1+'回测计划'!$B$33)</x:f>
        <x:v>10111.587678435764</x:v>
      </x:c>
      <x:c r="U1539" s="9" t="n">
        <x:f>T1539*R1539</x:f>
        <x:v>68.68187024443577</x:v>
      </x:c>
      <x:c r="V1539" s="9" t="n">
        <x:f>S1539+U1539</x:f>
        <x:v>10185.325342519418</x:v>
      </x:c>
      <x:c r="W1539" s="2" t="n">
        <x:f>IF(N1539&gt;0,1,0)</x:f>
        <x:v>1</x:v>
      </x:c>
      <x:c r="X1539" s="2" t="n">
        <x:f>IF(U1539&gt;0,1,0)</x:f>
        <x:v>1</x:v>
      </x:c>
      <x:c r="Y1539" s="9" t="n">
        <x:f>MAX(U1539,0)</x:f>
        <x:v>68.68187024443577</x:v>
      </x:c>
      <x:c r="Z1539" s="9" t="n">
        <x:f>-MIN(U1539,0)</x:f>
        <x:v>0</x:v>
      </x:c>
    </x:row>
    <x:row r="1540" ht="23" customHeight="1">
      <x:c r="A1540" s="2" t="str">
        <x:v>4H-VWMACD-全期</x:v>
      </x:c>
      <x:c r="B1540" s="2" t="str">
        <x:v>4H</x:v>
      </x:c>
      <x:c r="C1540" s="2" t="str">
        <x:v>VWmacd</x:v>
      </x:c>
      <x:c r="D1540" s="2" t="str">
        <x:v>全期</x:v>
      </x:c>
      <x:c r="E1540" s="2" t="n">
        <x:v>84</x:v>
      </x:c>
      <x:c r="F1540" s="2" t="str">
        <x:v>多</x:v>
      </x:c>
      <x:c r="G1540" s="11" t="n">
        <x:v>45146.00000000001</x:v>
      </x:c>
      <x:c r="H1540" s="11" t="n">
        <x:v>45146.166666666664</x:v>
      </x:c>
      <x:c r="I1540" s="11" t="n">
        <x:v>45147.833321759266</x:v>
      </x:c>
      <x:c r="J1540" s="9" t="n">
        <x:v>29144.9</x:v>
      </x:c>
      <x:c r="K1540" s="9" t="n">
        <x:v>29877.1</x:v>
      </x:c>
      <x:c r="L1540" s="9" t="n">
        <x:v>29150.72898</x:v>
      </x:c>
      <x:c r="M1540" s="9" t="n">
        <x:v>29871.12458</x:v>
      </x:c>
      <x:c r="N1540" s="10" t="n">
        <x:f>IF(F1540="多",1,-1)*(K1540/J1540-1)</x:f>
        <x:v>0.025122748748494406</x:v>
      </x:c>
      <x:c r="O1540" s="10" t="n">
        <x:f>IF(F1540="多",1,-1)*(M1540/L1540-1)</x:f>
        <x:v>0.024712781642416415</x:v>
      </x:c>
      <x:c r="P1540" s="10" t="n">
        <x:v>0.0010123563908212084</x:v>
      </x:c>
      <x:c r="Q1540" s="10" t="n">
        <x:v>0.00043201790338212224</x:v>
      </x:c>
      <x:c r="R1540" s="10" t="n">
        <x:f>O1540-P1540-Q1540</x:f>
        <x:v>0.023268407348213085</x:v>
      </x:c>
      <x:c r="S1540" s="9" t="n">
        <x:f>V1539</x:f>
        <x:v>10185.325342519418</x:v>
      </x:c>
      <x:c r="T1540" s="9" t="n">
        <x:f>S1540/(1+'回测计划'!$B$33)</x:f>
        <x:v>10180.235224906965</x:v>
      </x:c>
      <x:c r="U1540" s="9" t="n">
        <x:f>T1540*R1540</x:f>
        <x:v>236.8778601137629</x:v>
      </x:c>
      <x:c r="V1540" s="9" t="n">
        <x:f>S1540+U1540</x:f>
        <x:v>10422.203202633182</x:v>
      </x:c>
      <x:c r="W1540" s="2" t="n">
        <x:f>IF(N1540&gt;0,1,0)</x:f>
        <x:v>1</x:v>
      </x:c>
      <x:c r="X1540" s="2" t="n">
        <x:f>IF(U1540&gt;0,1,0)</x:f>
        <x:v>1</x:v>
      </x:c>
      <x:c r="Y1540" s="9" t="n">
        <x:f>MAX(U1540,0)</x:f>
        <x:v>236.8778601137629</x:v>
      </x:c>
      <x:c r="Z1540" s="9" t="n">
        <x:f>-MIN(U1540,0)</x:f>
        <x:v>0</x:v>
      </x:c>
    </x:row>
    <x:row r="1541" ht="23" customHeight="1">
      <x:c r="A1541" s="2" t="str">
        <x:v>4H-VWMACD-全期</x:v>
      </x:c>
      <x:c r="B1541" s="2" t="str">
        <x:v>4H</x:v>
      </x:c>
      <x:c r="C1541" s="2" t="str">
        <x:v>VWmacd</x:v>
      </x:c>
      <x:c r="D1541" s="2" t="str">
        <x:v>全期</x:v>
      </x:c>
      <x:c r="E1541" s="2" t="n">
        <x:v>85</x:v>
      </x:c>
      <x:c r="F1541" s="2" t="str">
        <x:v>空</x:v>
      </x:c>
      <x:c r="G1541" s="11" t="n">
        <x:v>45176.50000000001</x:v>
      </x:c>
      <x:c r="H1541" s="11" t="n">
        <x:v>45176.666666666664</x:v>
      </x:c>
      <x:c r="I1541" s="11" t="n">
        <x:v>45178.333321759266</x:v>
      </x:c>
      <x:c r="J1541" s="9" t="n">
        <x:v>25751</x:v>
      </x:c>
      <x:c r="K1541" s="9" t="n">
        <x:v>25899.8</x:v>
      </x:c>
      <x:c r="L1541" s="9" t="n">
        <x:v>25745.8498</x:v>
      </x:c>
      <x:c r="M1541" s="9" t="n">
        <x:v>25904.979959999997</x:v>
      </x:c>
      <x:c r="N1541" s="10" t="n">
        <x:f>IF(F1541="多",1,-1)*(K1541/J1541-1)</x:f>
        <x:v>-0.005778416372179684</x:v>
      </x:c>
      <x:c r="O1541" s="10" t="n">
        <x:f>IF(F1541="多",1,-1)*(M1541/L1541-1)</x:f>
        <x:v>-0.006180808217097544</x:v>
      </x:c>
      <x:c r="P1541" s="10" t="n">
        <x:v>0.0010030904041085486</x:v>
      </x:c>
      <x:c r="Q1541" s="10" t="n">
        <x:v>-0.000042006820998427266</x:v>
      </x:c>
      <x:c r="R1541" s="10" t="n">
        <x:f>O1541-P1541-Q1541</x:f>
        <x:v>-0.007141891800207666</x:v>
      </x:c>
      <x:c r="S1541" s="9" t="n">
        <x:f>V1540</x:f>
        <x:v>10422.203202633182</x:v>
      </x:c>
      <x:c r="T1541" s="9" t="n">
        <x:f>S1541/(1+'回测计划'!$B$33)</x:f>
        <x:v>10416.994705280542</x:v>
      </x:c>
      <x:c r="U1541" s="9" t="n">
        <x:f>T1541*R1541</x:f>
        <x:v>-74.39704906844977</x:v>
      </x:c>
      <x:c r="V1541" s="9" t="n">
        <x:f>S1541+U1541</x:f>
        <x:v>10347.806153564732</x:v>
      </x:c>
      <x:c r="W1541" s="2" t="n">
        <x:f>IF(N1541&gt;0,1,0)</x:f>
        <x:v>0</x:v>
      </x:c>
      <x:c r="X1541" s="2" t="n">
        <x:f>IF(U1541&gt;0,1,0)</x:f>
        <x:v>0</x:v>
      </x:c>
      <x:c r="Y1541" s="9" t="n">
        <x:f>MAX(U1541,0)</x:f>
        <x:v>0</x:v>
      </x:c>
      <x:c r="Z1541" s="9" t="n">
        <x:f>-MIN(U1541,0)</x:f>
        <x:v>74.39704906844977</x:v>
      </x:c>
    </x:row>
    <x:row r="1542" ht="23" customHeight="1">
      <x:c r="A1542" s="2" t="str">
        <x:v>4H-VWMACD-全期</x:v>
      </x:c>
      <x:c r="B1542" s="2" t="str">
        <x:v>4H</x:v>
      </x:c>
      <x:c r="C1542" s="2" t="str">
        <x:v>VWmacd</x:v>
      </x:c>
      <x:c r="D1542" s="2" t="str">
        <x:v>全期</x:v>
      </x:c>
      <x:c r="E1542" s="2" t="n">
        <x:v>86</x:v>
      </x:c>
      <x:c r="F1542" s="2" t="str">
        <x:v>空</x:v>
      </x:c>
      <x:c r="G1542" s="11" t="n">
        <x:v>45182.00000000001</x:v>
      </x:c>
      <x:c r="H1542" s="11" t="n">
        <x:v>45182.166666666664</x:v>
      </x:c>
      <x:c r="I1542" s="11" t="n">
        <x:v>45183.833321759266</x:v>
      </x:c>
      <x:c r="J1542" s="9" t="n">
        <x:v>26052.1</x:v>
      </x:c>
      <x:c r="K1542" s="9" t="n">
        <x:v>26431.5</x:v>
      </x:c>
      <x:c r="L1542" s="9" t="n">
        <x:v>26046.88958</x:v>
      </x:c>
      <x:c r="M1542" s="9" t="n">
        <x:v>26436.7863</x:v>
      </x:c>
      <x:c r="N1542" s="10" t="n">
        <x:f>IF(F1542="多",1,-1)*(K1542/J1542-1)</x:f>
        <x:v>-0.014563125429428059</x:v>
      </x:c>
      <x:c r="O1542" s="10" t="n">
        <x:f>IF(F1542="多",1,-1)*(M1542/L1542-1)</x:f>
        <x:v>-0.01496903186088594</x:v>
      </x:c>
      <x:c r="P1542" s="10" t="n">
        <x:v>0.001007484515930443</x:v>
      </x:c>
      <x:c r="Q1542" s="10" t="n">
        <x:v>-0.0001062348120491694</x:v>
      </x:c>
      <x:c r="R1542" s="10" t="n">
        <x:f>O1542-P1542-Q1542</x:f>
        <x:v>-0.015870281564767216</x:v>
      </x:c>
      <x:c r="S1542" s="9" t="n">
        <x:f>V1541</x:f>
        <x:v>10347.806153564732</x:v>
      </x:c>
      <x:c r="T1542" s="9" t="n">
        <x:f>S1542/(1+'回测计划'!$B$33)</x:f>
        <x:v>10342.634836146659</x:v>
      </x:c>
      <x:c r="U1542" s="9" t="n">
        <x:f>T1542*R1542</x:f>
        <x:v>-164.14052697121753</x:v>
      </x:c>
      <x:c r="V1542" s="9" t="n">
        <x:f>S1542+U1542</x:f>
        <x:v>10183.665626593514</x:v>
      </x:c>
      <x:c r="W1542" s="2" t="n">
        <x:f>IF(N1542&gt;0,1,0)</x:f>
        <x:v>0</x:v>
      </x:c>
      <x:c r="X1542" s="2" t="n">
        <x:f>IF(U1542&gt;0,1,0)</x:f>
        <x:v>0</x:v>
      </x:c>
      <x:c r="Y1542" s="9" t="n">
        <x:f>MAX(U1542,0)</x:f>
        <x:v>0</x:v>
      </x:c>
      <x:c r="Z1542" s="9" t="n">
        <x:f>-MIN(U1542,0)</x:f>
        <x:v>164.14052697121753</x:v>
      </x:c>
    </x:row>
    <x:row r="1543" ht="23" customHeight="1">
      <x:c r="A1543" s="2" t="str">
        <x:v>4H-VWMACD-全期</x:v>
      </x:c>
      <x:c r="B1543" s="2" t="str">
        <x:v>4H</x:v>
      </x:c>
      <x:c r="C1543" s="2" t="str">
        <x:v>VWmacd</x:v>
      </x:c>
      <x:c r="D1543" s="2" t="str">
        <x:v>全期</x:v>
      </x:c>
      <x:c r="E1543" s="2" t="n">
        <x:v>87</x:v>
      </x:c>
      <x:c r="F1543" s="2" t="str">
        <x:v>空</x:v>
      </x:c>
      <x:c r="G1543" s="11" t="n">
        <x:v>45188.00000000001</x:v>
      </x:c>
      <x:c r="H1543" s="11" t="n">
        <x:v>45188.166666666664</x:v>
      </x:c>
      <x:c r="I1543" s="11" t="n">
        <x:v>45189.833321759266</x:v>
      </x:c>
      <x:c r="J1543" s="9" t="n">
        <x:v>26803.2</x:v>
      </x:c>
      <x:c r="K1543" s="9" t="n">
        <x:v>27085.4</x:v>
      </x:c>
      <x:c r="L1543" s="9" t="n">
        <x:v>26797.83936</x:v>
      </x:c>
      <x:c r="M1543" s="9" t="n">
        <x:v>27090.81708</x:v>
      </x:c>
      <x:c r="N1543" s="10" t="n">
        <x:f>IF(F1543="多",1,-1)*(K1543/J1543-1)</x:f>
        <x:v>-0.010528593600764191</x:v>
      </x:c>
      <x:c r="O1543" s="10" t="n">
        <x:f>IF(F1543="多",1,-1)*(M1543/L1543-1)</x:f>
        <x:v>-0.010932885896663525</x:v>
      </x:c>
      <x:c r="P1543" s="10" t="n">
        <x:v>0.0010054664429483319</x:v>
      </x:c>
      <x:c r="Q1543" s="10" t="n">
        <x:v>0.00007778489709549363</x:v>
      </x:c>
      <x:c r="R1543" s="10" t="n">
        <x:f>O1543-P1543-Q1543</x:f>
        <x:v>-0.012016137236707351</x:v>
      </x:c>
      <x:c r="S1543" s="9" t="n">
        <x:f>V1542</x:f>
        <x:v>10183.665626593514</x:v>
      </x:c>
      <x:c r="T1543" s="9" t="n">
        <x:f>S1543/(1+'回测计划'!$B$33)</x:f>
        <x:v>10178.576338424304</x:v>
      </x:c>
      <x:c r="U1543" s="9" t="n">
        <x:f>T1543*R1543</x:f>
        <x:v>-122.30717015680864</x:v>
      </x:c>
      <x:c r="V1543" s="9" t="n">
        <x:f>S1543+U1543</x:f>
        <x:v>10061.358456436707</x:v>
      </x:c>
      <x:c r="W1543" s="2" t="n">
        <x:f>IF(N1543&gt;0,1,0)</x:f>
        <x:v>0</x:v>
      </x:c>
      <x:c r="X1543" s="2" t="n">
        <x:f>IF(U1543&gt;0,1,0)</x:f>
        <x:v>0</x:v>
      </x:c>
      <x:c r="Y1543" s="9" t="n">
        <x:f>MAX(U1543,0)</x:f>
        <x:v>0</x:v>
      </x:c>
      <x:c r="Z1543" s="9" t="n">
        <x:f>-MIN(U1543,0)</x:f>
        <x:v>122.30717015680864</x:v>
      </x:c>
    </x:row>
    <x:row r="1544" ht="23" customHeight="1">
      <x:c r="A1544" s="2" t="str">
        <x:v>4H-VWMACD-全期</x:v>
      </x:c>
      <x:c r="B1544" s="2" t="str">
        <x:v>4H</x:v>
      </x:c>
      <x:c r="C1544" s="2" t="str">
        <x:v>VWmacd</x:v>
      </x:c>
      <x:c r="D1544" s="2" t="str">
        <x:v>全期</x:v>
      </x:c>
      <x:c r="E1544" s="2" t="n">
        <x:v>88</x:v>
      </x:c>
      <x:c r="F1544" s="2" t="str">
        <x:v>多</x:v>
      </x:c>
      <x:c r="G1544" s="11" t="n">
        <x:v>45230.666666666664</x:v>
      </x:c>
      <x:c r="H1544" s="11" t="n">
        <x:v>45230.833333333336</x:v>
      </x:c>
      <x:c r="I1544" s="11" t="n">
        <x:v>45232.49998842592</x:v>
      </x:c>
      <x:c r="J1544" s="9" t="n">
        <x:v>34504.1</x:v>
      </x:c>
      <x:c r="K1544" s="9" t="n">
        <x:v>35578</x:v>
      </x:c>
      <x:c r="L1544" s="9" t="n">
        <x:v>34511.00082</x:v>
      </x:c>
      <x:c r="M1544" s="9" t="n">
        <x:v>35570.8844</x:v>
      </x:c>
      <x:c r="N1544" s="10" t="n">
        <x:f>IF(F1544="多",1,-1)*(K1544/J1544-1)</x:f>
        <x:v>0.031123837456997983</x:v>
      </x:c>
      <x:c r="O1544" s="10" t="n">
        <x:f>IF(F1544="多",1,-1)*(M1544/L1544-1)</x:f>
        <x:v>0.03071147039542743</x:v>
      </x:c>
      <x:c r="P1544" s="10" t="n">
        <x:v>0.0010153557351977138</x:v>
      </x:c>
      <x:c r="Q1544" s="10" t="n">
        <x:v>0.0005016839329078877</x:v>
      </x:c>
      <x:c r="R1544" s="10" t="n">
        <x:f>O1544-P1544-Q1544</x:f>
        <x:v>0.029194430727321828</x:v>
      </x:c>
      <x:c r="S1544" s="9" t="n">
        <x:f>V1543</x:f>
        <x:v>10061.358456436707</x:v>
      </x:c>
      <x:c r="T1544" s="9" t="n">
        <x:f>S1544/(1+'回测计划'!$B$33)</x:f>
        <x:v>10056.330291291062</x:v>
      </x:c>
      <x:c r="U1544" s="9" t="n">
        <x:f>T1544*R1544</x:f>
        <x:v>293.5888380601651</x:v>
      </x:c>
      <x:c r="V1544" s="9" t="n">
        <x:f>S1544+U1544</x:f>
        <x:v>10354.947294496871</x:v>
      </x:c>
      <x:c r="W1544" s="2" t="n">
        <x:f>IF(N1544&gt;0,1,0)</x:f>
        <x:v>1</x:v>
      </x:c>
      <x:c r="X1544" s="2" t="n">
        <x:f>IF(U1544&gt;0,1,0)</x:f>
        <x:v>1</x:v>
      </x:c>
      <x:c r="Y1544" s="9" t="n">
        <x:f>MAX(U1544,0)</x:f>
        <x:v>293.5888380601651</x:v>
      </x:c>
      <x:c r="Z1544" s="9" t="n">
        <x:f>-MIN(U1544,0)</x:f>
        <x:v>0</x:v>
      </x:c>
    </x:row>
    <x:row r="1545" ht="23" customHeight="1">
      <x:c r="A1545" s="2" t="str">
        <x:v>4H-VWMACD-全期</x:v>
      </x:c>
      <x:c r="B1545" s="2" t="str">
        <x:v>4H</x:v>
      </x:c>
      <x:c r="C1545" s="2" t="str">
        <x:v>VWmacd</x:v>
      </x:c>
      <x:c r="D1545" s="2" t="str">
        <x:v>全期</x:v>
      </x:c>
      <x:c r="E1545" s="2" t="n">
        <x:v>89</x:v>
      </x:c>
      <x:c r="F1545" s="2" t="str">
        <x:v>空</x:v>
      </x:c>
      <x:c r="G1545" s="11" t="n">
        <x:v>45232.50000000001</x:v>
      </x:c>
      <x:c r="H1545" s="11" t="n">
        <x:v>45232.666666666664</x:v>
      </x:c>
      <x:c r="I1545" s="11" t="n">
        <x:v>45234.333321759266</x:v>
      </x:c>
      <x:c r="J1545" s="9" t="n">
        <x:v>35280.6</x:v>
      </x:c>
      <x:c r="K1545" s="9" t="n">
        <x:v>34700.4</x:v>
      </x:c>
      <x:c r="L1545" s="9" t="n">
        <x:v>35273.54388</x:v>
      </x:c>
      <x:c r="M1545" s="9" t="n">
        <x:v>34707.34008</x:v>
      </x:c>
      <x:c r="N1545" s="10" t="n">
        <x:f>IF(F1545="多",1,-1)*(K1545/J1545-1)</x:f>
        <x:v>0.01644529854934429</x:v>
      </x:c>
      <x:c r="O1545" s="10" t="n">
        <x:f>IF(F1545="多",1,-1)*(M1545/L1545-1)</x:f>
        <x:v>0.016051797968647863</x:v>
      </x:c>
      <x:c r="P1545" s="10" t="n">
        <x:v>0.0009919741010156761</x:v>
      </x:c>
      <x:c r="Q1545" s="10" t="n">
        <x:v>-0.00039352477980991436</x:v>
      </x:c>
      <x:c r="R1545" s="10" t="n">
        <x:f>O1545-P1545-Q1545</x:f>
        <x:v>0.0154533486474421</x:v>
      </x:c>
      <x:c r="S1545" s="9" t="n">
        <x:f>V1544</x:f>
        <x:v>10354.947294496871</x:v>
      </x:c>
      <x:c r="T1545" s="9" t="n">
        <x:f>S1545/(1+'回测计划'!$B$33)</x:f>
        <x:v>10349.772408292725</x:v>
      </x:c>
      <x:c r="U1545" s="9" t="n">
        <x:f>T1545*R1545</x:f>
        <x:v>159.93864144702397</x:v>
      </x:c>
      <x:c r="V1545" s="9" t="n">
        <x:f>S1545+U1545</x:f>
        <x:v>10514.885935943896</x:v>
      </x:c>
      <x:c r="W1545" s="2" t="n">
        <x:f>IF(N1545&gt;0,1,0)</x:f>
        <x:v>1</x:v>
      </x:c>
      <x:c r="X1545" s="2" t="n">
        <x:f>IF(U1545&gt;0,1,0)</x:f>
        <x:v>1</x:v>
      </x:c>
      <x:c r="Y1545" s="9" t="n">
        <x:f>MAX(U1545,0)</x:f>
        <x:v>159.93864144702397</x:v>
      </x:c>
      <x:c r="Z1545" s="9" t="n">
        <x:f>-MIN(U1545,0)</x:f>
        <x:v>0</x:v>
      </x:c>
    </x:row>
    <x:row r="1546" ht="23" customHeight="1">
      <x:c r="A1546" s="2" t="str">
        <x:v>4H-VWMACD-全期</x:v>
      </x:c>
      <x:c r="B1546" s="2" t="str">
        <x:v>4H</x:v>
      </x:c>
      <x:c r="C1546" s="2" t="str">
        <x:v>VWmacd</x:v>
      </x:c>
      <x:c r="D1546" s="2" t="str">
        <x:v>全期</x:v>
      </x:c>
      <x:c r="E1546" s="2" t="n">
        <x:v>90</x:v>
      </x:c>
      <x:c r="F1546" s="2" t="str">
        <x:v>空</x:v>
      </x:c>
      <x:c r="G1546" s="11" t="n">
        <x:v>45246.333333333336</x:v>
      </x:c>
      <x:c r="H1546" s="11" t="n">
        <x:v>45246.50000000001</x:v>
      </x:c>
      <x:c r="I1546" s="11" t="n">
        <x:v>45248.166655092595</x:v>
      </x:c>
      <x:c r="J1546" s="9" t="n">
        <x:v>37479.8</x:v>
      </x:c>
      <x:c r="K1546" s="9" t="n">
        <x:v>36336.2</x:v>
      </x:c>
      <x:c r="L1546" s="9" t="n">
        <x:v>37472.30404</x:v>
      </x:c>
      <x:c r="M1546" s="9" t="n">
        <x:v>36343.46724</x:v>
      </x:c>
      <x:c r="N1546" s="10" t="n">
        <x:f>IF(F1546="多",1,-1)*(K1546/J1546-1)</x:f>
        <x:v>0.030512436032209544</x:v>
      </x:c>
      <x:c r="O1546" s="10" t="n">
        <x:f>IF(F1546="多",1,-1)*(M1546/L1546-1)</x:f>
        <x:v>0.030124563432102347</x:v>
      </x:c>
      <x:c r="P1546" s="10" t="n">
        <x:v>0.0009849377182839488</x:v>
      </x:c>
      <x:c r="Q1546" s="10" t="n">
        <x:v>-0.0005582037075493341</x:v>
      </x:c>
      <x:c r="R1546" s="10" t="n">
        <x:f>O1546-P1546-Q1546</x:f>
        <x:v>0.029697829421367734</x:v>
      </x:c>
      <x:c r="S1546" s="9" t="n">
        <x:f>V1545</x:f>
        <x:v>10514.885935943896</x:v>
      </x:c>
      <x:c r="T1546" s="9" t="n">
        <x:f>S1546/(1+'回测计划'!$B$33)</x:f>
        <x:v>10509.631120383705</x:v>
      </x:c>
      <x:c r="U1546" s="9" t="n">
        <x:f>T1546*R1546</x:f>
        <x:v>312.11323229465313</x:v>
      </x:c>
      <x:c r="V1546" s="9" t="n">
        <x:f>S1546+U1546</x:f>
        <x:v>10826.999168238548</x:v>
      </x:c>
      <x:c r="W1546" s="2" t="n">
        <x:f>IF(N1546&gt;0,1,0)</x:f>
        <x:v>1</x:v>
      </x:c>
      <x:c r="X1546" s="2" t="n">
        <x:f>IF(U1546&gt;0,1,0)</x:f>
        <x:v>1</x:v>
      </x:c>
      <x:c r="Y1546" s="9" t="n">
        <x:f>MAX(U1546,0)</x:f>
        <x:v>312.11323229465313</x:v>
      </x:c>
      <x:c r="Z1546" s="9" t="n">
        <x:f>-MIN(U1546,0)</x:f>
        <x:v>0</x:v>
      </x:c>
    </x:row>
    <x:row r="1547" ht="23" customHeight="1">
      <x:c r="A1547" s="2" t="str">
        <x:v>4H-VWMACD-全期</x:v>
      </x:c>
      <x:c r="B1547" s="2" t="str">
        <x:v>4H</x:v>
      </x:c>
      <x:c r="C1547" s="2" t="str">
        <x:v>VWmacd</x:v>
      </x:c>
      <x:c r="D1547" s="2" t="str">
        <x:v>全期</x:v>
      </x:c>
      <x:c r="E1547" s="2" t="n">
        <x:v>91</x:v>
      </x:c>
      <x:c r="F1547" s="2" t="str">
        <x:v>多</x:v>
      </x:c>
      <x:c r="G1547" s="11" t="n">
        <x:v>45252.333333333336</x:v>
      </x:c>
      <x:c r="H1547" s="11" t="n">
        <x:v>45252.50000000001</x:v>
      </x:c>
      <x:c r="I1547" s="11" t="n">
        <x:v>45254.166655092595</x:v>
      </x:c>
      <x:c r="J1547" s="9" t="n">
        <x:v>36378.8</x:v>
      </x:c>
      <x:c r="K1547" s="9" t="n">
        <x:v>37282.3</x:v>
      </x:c>
      <x:c r="L1547" s="9" t="n">
        <x:v>36386.07576</x:v>
      </x:c>
      <x:c r="M1547" s="9" t="n">
        <x:v>37274.84354</x:v>
      </x:c>
      <x:c r="N1547" s="10" t="n">
        <x:f>IF(F1547="多",1,-1)*(K1547/J1547-1)</x:f>
        <x:v>0.024835893432438638</x:v>
      </x:c>
      <x:c r="O1547" s="10" t="n">
        <x:f>IF(F1547="多",1,-1)*(M1547/L1547-1)</x:f>
        <x:v>0.024426041045543023</x:v>
      </x:c>
      <x:c r="P1547" s="10" t="n">
        <x:v>0.0010122130205227715</x:v>
      </x:c>
      <x:c r="Q1547" s="10" t="n">
        <x:v>0.000507503385034507</x:v>
      </x:c>
      <x:c r="R1547" s="10" t="n">
        <x:f>O1547-P1547-Q1547</x:f>
        <x:v>0.022906324639985744</x:v>
      </x:c>
      <x:c r="S1547" s="9" t="n">
        <x:f>V1546</x:f>
        <x:v>10826.999168238548</x:v>
      </x:c>
      <x:c r="T1547" s="9" t="n">
        <x:f>S1547/(1+'回测计划'!$B$33)</x:f>
        <x:v>10821.588374051524</x:v>
      </x:c>
      <x:c r="U1547" s="9" t="n">
        <x:f>T1547*R1547</x:f>
        <x:v>247.88281641631968</x:v>
      </x:c>
      <x:c r="V1547" s="9" t="n">
        <x:f>S1547+U1547</x:f>
        <x:v>11074.881984654869</x:v>
      </x:c>
      <x:c r="W1547" s="2" t="n">
        <x:f>IF(N1547&gt;0,1,0)</x:f>
        <x:v>1</x:v>
      </x:c>
      <x:c r="X1547" s="2" t="n">
        <x:f>IF(U1547&gt;0,1,0)</x:f>
        <x:v>1</x:v>
      </x:c>
      <x:c r="Y1547" s="9" t="n">
        <x:f>MAX(U1547,0)</x:f>
        <x:v>247.88281641631968</x:v>
      </x:c>
      <x:c r="Z1547" s="9" t="n">
        <x:f>-MIN(U1547,0)</x:f>
        <x:v>0</x:v>
      </x:c>
    </x:row>
    <x:row r="1548" ht="23" customHeight="1">
      <x:c r="A1548" s="2" t="str">
        <x:v>4H-VWMACD-全期</x:v>
      </x:c>
      <x:c r="B1548" s="2" t="str">
        <x:v>4H</x:v>
      </x:c>
      <x:c r="C1548" s="2" t="str">
        <x:v>VWmacd</x:v>
      </x:c>
      <x:c r="D1548" s="2" t="str">
        <x:v>全期</x:v>
      </x:c>
      <x:c r="E1548" s="2" t="n">
        <x:v>92</x:v>
      </x:c>
      <x:c r="F1548" s="2" t="str">
        <x:v>空</x:v>
      </x:c>
      <x:c r="G1548" s="11" t="n">
        <x:v>45255.00000000001</x:v>
      </x:c>
      <x:c r="H1548" s="11" t="n">
        <x:v>45255.166666666664</x:v>
      </x:c>
      <x:c r="I1548" s="11" t="n">
        <x:v>45256.833321759266</x:v>
      </x:c>
      <x:c r="J1548" s="9" t="n">
        <x:v>37758.5</x:v>
      </x:c>
      <x:c r="K1548" s="9" t="n">
        <x:v>37663</x:v>
      </x:c>
      <x:c r="L1548" s="9" t="n">
        <x:v>37750.948300000004</x:v>
      </x:c>
      <x:c r="M1548" s="9" t="n">
        <x:v>37670.5326</x:v>
      </x:c>
      <x:c r="N1548" s="10" t="n">
        <x:f>IF(F1548="多",1,-1)*(K1548/J1548-1)</x:f>
        <x:v>0.00252923182859488</x:v>
      </x:c>
      <x:c r="O1548" s="10" t="n">
        <x:f>IF(F1548="多",1,-1)*(M1548/L1548-1)</x:f>
        <x:v>0.0021301637077022484</x:v>
      </x:c>
      <x:c r="P1548" s="10" t="n">
        <x:v>0.0009989349181461489</x:v>
      </x:c>
      <x:c r="Q1548" s="10" t="n">
        <x:v>-0.0004999584871336409</x:v>
      </x:c>
      <x:c r="R1548" s="10" t="n">
        <x:f>O1548-P1548-Q1548</x:f>
        <x:v>0.0016311872766897404</x:v>
      </x:c>
      <x:c r="S1548" s="9" t="n">
        <x:f>V1547</x:f>
        <x:v>11074.881984654869</x:v>
      </x:c>
      <x:c r="T1548" s="9" t="n">
        <x:f>S1548/(1+'回测计划'!$B$33)</x:f>
        <x:v>11069.34731099937</x:v>
      </x:c>
      <x:c r="U1548" s="9" t="n">
        <x:f>T1548*R1548</x:f>
        <x:v>18.056178494961962</x:v>
      </x:c>
      <x:c r="V1548" s="9" t="n">
        <x:f>S1548+U1548</x:f>
        <x:v>11092.93816314983</x:v>
      </x:c>
      <x:c r="W1548" s="2" t="n">
        <x:f>IF(N1548&gt;0,1,0)</x:f>
        <x:v>1</x:v>
      </x:c>
      <x:c r="X1548" s="2" t="n">
        <x:f>IF(U1548&gt;0,1,0)</x:f>
        <x:v>1</x:v>
      </x:c>
      <x:c r="Y1548" s="9" t="n">
        <x:f>MAX(U1548,0)</x:f>
        <x:v>18.056178494961962</x:v>
      </x:c>
      <x:c r="Z1548" s="9" t="n">
        <x:f>-MIN(U1548,0)</x:f>
        <x:v>0</x:v>
      </x:c>
    </x:row>
    <x:row r="1549" ht="23" customHeight="1">
      <x:c r="A1549" s="2" t="str">
        <x:v>4H-VWMACD-全期</x:v>
      </x:c>
      <x:c r="B1549" s="2" t="str">
        <x:v>4H</x:v>
      </x:c>
      <x:c r="C1549" s="2" t="str">
        <x:v>VWmacd</x:v>
      </x:c>
      <x:c r="D1549" s="2" t="str">
        <x:v>全期</x:v>
      </x:c>
      <x:c r="E1549" s="2" t="n">
        <x:v>93</x:v>
      </x:c>
      <x:c r="F1549" s="2" t="str">
        <x:v>空</x:v>
      </x:c>
      <x:c r="G1549" s="11" t="n">
        <x:v>45262.166666666664</x:v>
      </x:c>
      <x:c r="H1549" s="11" t="n">
        <x:v>45262.333333333336</x:v>
      </x:c>
      <x:c r="I1549" s="11" t="n">
        <x:v>45263.99998842592</x:v>
      </x:c>
      <x:c r="J1549" s="9" t="n">
        <x:v>38659.9</x:v>
      </x:c>
      <x:c r="K1549" s="9" t="n">
        <x:v>39758.5</x:v>
      </x:c>
      <x:c r="L1549" s="9" t="n">
        <x:v>38652.168020000005</x:v>
      </x:c>
      <x:c r="M1549" s="9" t="n">
        <x:v>39766.4517</x:v>
      </x:c>
      <x:c r="N1549" s="10" t="n">
        <x:f>IF(F1549="多",1,-1)*(K1549/J1549-1)</x:f>
        <x:v>-0.02841704194785799</x:v>
      </x:c>
      <x:c r="O1549" s="10" t="n">
        <x:f>IF(F1549="多",1,-1)*(M1549/L1549-1)</x:f>
        <x:v>-0.028828491054458505</x:v>
      </x:c>
      <x:c r="P1549" s="10" t="n">
        <x:v>0.0010144142455272291</x:v>
      </x:c>
      <x:c r="Q1549" s="10" t="n">
        <x:v>-0.00035967311704746853</x:v>
      </x:c>
      <x:c r="R1549" s="10" t="n">
        <x:f>O1549-P1549-Q1549</x:f>
        <x:v>-0.029483232182938267</x:v>
      </x:c>
      <x:c r="S1549" s="9" t="n">
        <x:f>V1548</x:f>
        <x:v>11092.93816314983</x:v>
      </x:c>
      <x:c r="T1549" s="9" t="n">
        <x:f>S1549/(1+'回测计划'!$B$33)</x:f>
        <x:v>11087.394465916874</x:v>
      </x:c>
      <x:c r="U1549" s="9" t="n">
        <x:f>T1549*R1549</x:f>
        <x:v>-326.89222534245204</x:v>
      </x:c>
      <x:c r="V1549" s="9" t="n">
        <x:f>S1549+U1549</x:f>
        <x:v>10766.04593780738</x:v>
      </x:c>
      <x:c r="W1549" s="2" t="n">
        <x:f>IF(N1549&gt;0,1,0)</x:f>
        <x:v>0</x:v>
      </x:c>
      <x:c r="X1549" s="2" t="n">
        <x:f>IF(U1549&gt;0,1,0)</x:f>
        <x:v>0</x:v>
      </x:c>
      <x:c r="Y1549" s="9" t="n">
        <x:f>MAX(U1549,0)</x:f>
        <x:v>0</x:v>
      </x:c>
      <x:c r="Z1549" s="9" t="n">
        <x:f>-MIN(U1549,0)</x:f>
        <x:v>326.89222534245204</x:v>
      </x:c>
    </x:row>
    <x:row r="1550" ht="23" customHeight="1">
      <x:c r="A1550" s="2" t="str">
        <x:v>4H-VWMACD-全期</x:v>
      </x:c>
      <x:c r="B1550" s="2" t="str">
        <x:v>4H</x:v>
      </x:c>
      <x:c r="C1550" s="2" t="str">
        <x:v>VWmacd</x:v>
      </x:c>
      <x:c r="D1550" s="2" t="str">
        <x:v>全期</x:v>
      </x:c>
      <x:c r="E1550" s="2" t="n">
        <x:v>94</x:v>
      </x:c>
      <x:c r="F1550" s="2" t="str">
        <x:v>多</x:v>
      </x:c>
      <x:c r="G1550" s="11" t="n">
        <x:v>45276.00000000001</x:v>
      </x:c>
      <x:c r="H1550" s="11" t="n">
        <x:v>45276.166666666664</x:v>
      </x:c>
      <x:c r="I1550" s="11" t="n">
        <x:v>45277.833321759266</x:v>
      </x:c>
      <x:c r="J1550" s="9" t="n">
        <x:v>42124.9</x:v>
      </x:c>
      <x:c r="K1550" s="9" t="n">
        <x:v>41979.7</x:v>
      </x:c>
      <x:c r="L1550" s="9" t="n">
        <x:v>42133.32498</x:v>
      </x:c>
      <x:c r="M1550" s="9" t="n">
        <x:v>41971.304059999995</x:v>
      </x:c>
      <x:c r="N1550" s="10" t="n">
        <x:f>IF(F1550="多",1,-1)*(K1550/J1550-1)</x:f>
        <x:v>-0.003446892455531203</x:v>
      </x:c>
      <x:c r="O1550" s="10" t="n">
        <x:f>IF(F1550="多",1,-1)*(M1550/L1550-1)</x:f>
        <x:v>-0.003845433990241953</x:v>
      </x:c>
      <x:c r="P1550" s="10" t="n">
        <x:v>0.000998077283004879</x:v>
      </x:c>
      <x:c r="Q1550" s="10" t="n">
        <x:v>0.000500782591905539</x:v>
      </x:c>
      <x:c r="R1550" s="10" t="n">
        <x:f>O1550-P1550-Q1550</x:f>
        <x:v>-0.005344293865152372</x:v>
      </x:c>
      <x:c r="S1550" s="9" t="n">
        <x:f>V1549</x:f>
        <x:v>10766.04593780738</x:v>
      </x:c>
      <x:c r="T1550" s="9" t="n">
        <x:f>S1550/(1+'回测计划'!$B$33)</x:f>
        <x:v>10760.665605004877</x:v>
      </x:c>
      <x:c r="U1550" s="9" t="n">
        <x:f>T1550*R1550</x:f>
        <x:v>-57.508159177783696</x:v>
      </x:c>
      <x:c r="V1550" s="9" t="n">
        <x:f>S1550+U1550</x:f>
        <x:v>10708.537778629596</x:v>
      </x:c>
      <x:c r="W1550" s="2" t="n">
        <x:f>IF(N1550&gt;0,1,0)</x:f>
        <x:v>0</x:v>
      </x:c>
      <x:c r="X1550" s="2" t="n">
        <x:f>IF(U1550&gt;0,1,0)</x:f>
        <x:v>0</x:v>
      </x:c>
      <x:c r="Y1550" s="9" t="n">
        <x:f>MAX(U1550,0)</x:f>
        <x:v>0</x:v>
      </x:c>
      <x:c r="Z1550" s="9" t="n">
        <x:f>-MIN(U1550,0)</x:f>
        <x:v>57.508159177783696</x:v>
      </x:c>
    </x:row>
    <x:row r="1551" ht="23" customHeight="1">
      <x:c r="A1551" s="2" t="str">
        <x:v>4H-VWMACD-全期</x:v>
      </x:c>
      <x:c r="B1551" s="2" t="str">
        <x:v>4H</x:v>
      </x:c>
      <x:c r="C1551" s="2" t="str">
        <x:v>VWmacd</x:v>
      </x:c>
      <x:c r="D1551" s="2" t="str">
        <x:v>全期</x:v>
      </x:c>
      <x:c r="E1551" s="2" t="n">
        <x:v>95</x:v>
      </x:c>
      <x:c r="F1551" s="2" t="str">
        <x:v>空</x:v>
      </x:c>
      <x:c r="G1551" s="11" t="n">
        <x:v>45279.50000000001</x:v>
      </x:c>
      <x:c r="H1551" s="11" t="n">
        <x:v>45279.666666666664</x:v>
      </x:c>
      <x:c r="I1551" s="11" t="n">
        <x:v>45281.333321759266</x:v>
      </x:c>
      <x:c r="J1551" s="9" t="n">
        <x:v>43062.1</x:v>
      </x:c>
      <x:c r="K1551" s="9" t="n">
        <x:v>43708.9</x:v>
      </x:c>
      <x:c r="L1551" s="9" t="n">
        <x:v>43053.48758</x:v>
      </x:c>
      <x:c r="M1551" s="9" t="n">
        <x:v>43717.64178</x:v>
      </x:c>
      <x:c r="N1551" s="10" t="n">
        <x:f>IF(F1551="多",1,-1)*(K1551/J1551-1)</x:f>
        <x:v>-0.015020168547284163</x:v>
      </x:c>
      <x:c r="O1551" s="10" t="n">
        <x:f>IF(F1551="多",1,-1)*(M1551/L1551-1)</x:f>
        <x:v>-0.015426257832559909</x:v>
      </x:c>
      <x:c r="P1551" s="10" t="n">
        <x:v>0.00100771312891628</x:v>
      </x:c>
      <x:c r="Q1551" s="10" t="n">
        <x:v>-0.0005436793468300465</x:v>
      </x:c>
      <x:c r="R1551" s="10" t="n">
        <x:f>O1551-P1551-Q1551</x:f>
        <x:v>-0.015890291614646144</x:v>
      </x:c>
      <x:c r="S1551" s="9" t="n">
        <x:f>V1550</x:f>
        <x:v>10708.537778629596</x:v>
      </x:c>
      <x:c r="T1551" s="9" t="n">
        <x:f>S1551/(1+'回测计划'!$B$33)</x:f>
        <x:v>10703.186185536828</x:v>
      </x:c>
      <x:c r="U1551" s="9" t="n">
        <x:f>T1551*R1551</x:f>
        <x:v>-170.07674969403232</x:v>
      </x:c>
      <x:c r="V1551" s="9" t="n">
        <x:f>S1551+U1551</x:f>
        <x:v>10538.461028935564</x:v>
      </x:c>
      <x:c r="W1551" s="2" t="n">
        <x:f>IF(N1551&gt;0,1,0)</x:f>
        <x:v>0</x:v>
      </x:c>
      <x:c r="X1551" s="2" t="n">
        <x:f>IF(U1551&gt;0,1,0)</x:f>
        <x:v>0</x:v>
      </x:c>
      <x:c r="Y1551" s="9" t="n">
        <x:f>MAX(U1551,0)</x:f>
        <x:v>0</x:v>
      </x:c>
      <x:c r="Z1551" s="9" t="n">
        <x:f>-MIN(U1551,0)</x:f>
        <x:v>170.07674969403232</x:v>
      </x:c>
    </x:row>
    <x:row r="1552" ht="23" customHeight="1">
      <x:c r="A1552" s="2" t="str">
        <x:v>4H-VWMACD-全期</x:v>
      </x:c>
      <x:c r="B1552" s="2" t="str">
        <x:v>4H</x:v>
      </x:c>
      <x:c r="C1552" s="2" t="str">
        <x:v>VWmacd</x:v>
      </x:c>
      <x:c r="D1552" s="2" t="str">
        <x:v>全期</x:v>
      </x:c>
      <x:c r="E1552" s="2" t="n">
        <x:v>96</x:v>
      </x:c>
      <x:c r="F1552" s="2" t="str">
        <x:v>空</x:v>
      </x:c>
      <x:c r="G1552" s="11" t="n">
        <x:v>45293.666666666664</x:v>
      </x:c>
      <x:c r="H1552" s="11" t="n">
        <x:v>45293.833333333336</x:v>
      </x:c>
      <x:c r="I1552" s="11" t="n">
        <x:v>45295.49998842592</x:v>
      </x:c>
      <x:c r="J1552" s="9" t="n">
        <x:v>45486.8</x:v>
      </x:c>
      <x:c r="K1552" s="9" t="n">
        <x:v>43119.6</x:v>
      </x:c>
      <x:c r="L1552" s="9" t="n">
        <x:v>45477.70264</x:v>
      </x:c>
      <x:c r="M1552" s="9" t="n">
        <x:v>43128.22392</x:v>
      </x:c>
      <x:c r="N1552" s="10" t="n">
        <x:f>IF(F1552="多",1,-1)*(K1552/J1552-1)</x:f>
        <x:v>0.052041471371914616</x:v>
      </x:c>
      <x:c r="O1552" s="10" t="n">
        <x:f>IF(F1552="多",1,-1)*(M1552/L1552-1)</x:f>
        <x:v>0.05166221210861077</x:v>
      </x:c>
      <x:c r="P1552" s="10" t="n">
        <x:v>0.0009741688939456947</x:v>
      </x:c>
      <x:c r="Q1552" s="10" t="n">
        <x:v>-0.0011017254112200864</x:v>
      </x:c>
      <x:c r="R1552" s="10" t="n">
        <x:f>O1552-P1552-Q1552</x:f>
        <x:v>0.05178976862588516</x:v>
      </x:c>
      <x:c r="S1552" s="9" t="n">
        <x:f>V1551</x:f>
        <x:v>10538.461028935564</x:v>
      </x:c>
      <x:c r="T1552" s="9" t="n">
        <x:f>S1552/(1+'回测计划'!$B$33)</x:f>
        <x:v>10533.194431719705</x:v>
      </x:c>
      <x:c r="U1552" s="9" t="n">
        <x:f>T1552*R1552</x:f>
        <x:v>545.5117025102255</x:v>
      </x:c>
      <x:c r="V1552" s="9" t="n">
        <x:f>S1552+U1552</x:f>
        <x:v>11083.97273144579</x:v>
      </x:c>
      <x:c r="W1552" s="2" t="n">
        <x:f>IF(N1552&gt;0,1,0)</x:f>
        <x:v>1</x:v>
      </x:c>
      <x:c r="X1552" s="2" t="n">
        <x:f>IF(U1552&gt;0,1,0)</x:f>
        <x:v>1</x:v>
      </x:c>
      <x:c r="Y1552" s="9" t="n">
        <x:f>MAX(U1552,0)</x:f>
        <x:v>545.5117025102255</x:v>
      </x:c>
      <x:c r="Z1552" s="9" t="n">
        <x:f>-MIN(U1552,0)</x:f>
        <x:v>0</x:v>
      </x:c>
    </x:row>
    <x:row r="1553" ht="23" customHeight="1">
      <x:c r="A1553" s="2" t="str">
        <x:v>4H-VWMACD-全期</x:v>
      </x:c>
      <x:c r="B1553" s="2" t="str">
        <x:v>4H</x:v>
      </x:c>
      <x:c r="C1553" s="2" t="str">
        <x:v>VWmacd</x:v>
      </x:c>
      <x:c r="D1553" s="2" t="str">
        <x:v>全期</x:v>
      </x:c>
      <x:c r="E1553" s="2" t="n">
        <x:v>97</x:v>
      </x:c>
      <x:c r="F1553" s="2" t="str">
        <x:v>多</x:v>
      </x:c>
      <x:c r="G1553" s="11" t="n">
        <x:v>45310.166666666664</x:v>
      </x:c>
      <x:c r="H1553" s="11" t="n">
        <x:v>45310.333333333336</x:v>
      </x:c>
      <x:c r="I1553" s="11" t="n">
        <x:v>45311.99998842592</x:v>
      </x:c>
      <x:c r="J1553" s="9" t="n">
        <x:v>41323.2</x:v>
      </x:c>
      <x:c r="K1553" s="9" t="n">
        <x:v>41570.3</x:v>
      </x:c>
      <x:c r="L1553" s="9" t="n">
        <x:v>41331.46464</x:v>
      </x:c>
      <x:c r="M1553" s="9" t="n">
        <x:v>41561.985940000006</x:v>
      </x:c>
      <x:c r="N1553" s="10" t="n">
        <x:f>IF(F1553="多",1,-1)*(K1553/J1553-1)</x:f>
        <x:v>0.005979691795408026</x:v>
      </x:c>
      <x:c r="O1553" s="10" t="n">
        <x:f>IF(F1553="多",1,-1)*(M1553/L1553-1)</x:f>
        <x:v>0.005577380380972885</x:v>
      </x:c>
      <x:c r="P1553" s="10" t="n">
        <x:v>0.0010027886901904863</x:v>
      </x:c>
      <x:c r="Q1553" s="10" t="n">
        <x:v>0.00040040169338209153</x:v>
      </x:c>
      <x:c r="R1553" s="10" t="n">
        <x:f>O1553-P1553-Q1553</x:f>
        <x:v>0.004174189997400307</x:v>
      </x:c>
      <x:c r="S1553" s="9" t="n">
        <x:f>V1552</x:f>
        <x:v>11083.97273144579</x:v>
      </x:c>
      <x:c r="T1553" s="9" t="n">
        <x:f>S1553/(1+'回测计划'!$B$33)</x:f>
        <x:v>11078.433514688448</x:v>
      </x:c>
      <x:c r="U1553" s="9" t="n">
        <x:f>T1553*R1553</x:f>
        <x:v>46.24348636387685</x:v>
      </x:c>
      <x:c r="V1553" s="9" t="n">
        <x:f>S1553+U1553</x:f>
        <x:v>11130.216217809668</x:v>
      </x:c>
      <x:c r="W1553" s="2" t="n">
        <x:f>IF(N1553&gt;0,1,0)</x:f>
        <x:v>1</x:v>
      </x:c>
      <x:c r="X1553" s="2" t="n">
        <x:f>IF(U1553&gt;0,1,0)</x:f>
        <x:v>1</x:v>
      </x:c>
      <x:c r="Y1553" s="9" t="n">
        <x:f>MAX(U1553,0)</x:f>
        <x:v>46.24348636387685</x:v>
      </x:c>
      <x:c r="Z1553" s="9" t="n">
        <x:f>-MIN(U1553,0)</x:f>
        <x:v>0</x:v>
      </x:c>
    </x:row>
    <x:row r="1554" ht="23" customHeight="1">
      <x:c r="A1554" s="2" t="str">
        <x:v>4H-VWMACD-全期</x:v>
      </x:c>
      <x:c r="B1554" s="2" t="str">
        <x:v>4H</x:v>
      </x:c>
      <x:c r="C1554" s="2" t="str">
        <x:v>VWmacd</x:v>
      </x:c>
      <x:c r="D1554" s="2" t="str">
        <x:v>全期</x:v>
      </x:c>
      <x:c r="E1554" s="2" t="n">
        <x:v>98</x:v>
      </x:c>
      <x:c r="F1554" s="2" t="str">
        <x:v>多</x:v>
      </x:c>
      <x:c r="G1554" s="11" t="n">
        <x:v>45314.333333333336</x:v>
      </x:c>
      <x:c r="H1554" s="11" t="n">
        <x:v>45314.50000000001</x:v>
      </x:c>
      <x:c r="I1554" s="11" t="n">
        <x:v>45316.166655092595</x:v>
      </x:c>
      <x:c r="J1554" s="9" t="n">
        <x:v>40000.1</x:v>
      </x:c>
      <x:c r="K1554" s="9" t="n">
        <x:v>39797.4</x:v>
      </x:c>
      <x:c r="L1554" s="9" t="n">
        <x:v>40008.10002</x:v>
      </x:c>
      <x:c r="M1554" s="9" t="n">
        <x:v>39789.440520000004</x:v>
      </x:c>
      <x:c r="N1554" s="10" t="n">
        <x:f>IF(F1554="多",1,-1)*(K1554/J1554-1)</x:f>
        <x:v>-0.005067487331281595</x:v>
      </x:c>
      <x:c r="O1554" s="10" t="n">
        <x:f>IF(F1554="多",1,-1)*(M1554/L1554-1)</x:f>
        <x:v>-0.005465380757663785</x:v>
      </x:c>
      <x:c r="P1554" s="10" t="n">
        <x:v>0.0009972673096211681</x:v>
      </x:c>
      <x:c r="Q1554" s="10" t="n">
        <x:v>0.000497138451760165</x:v>
      </x:c>
      <x:c r="R1554" s="10" t="n">
        <x:f>O1554-P1554-Q1554</x:f>
        <x:v>-0.0069597865190451184</x:v>
      </x:c>
      <x:c r="S1554" s="9" t="n">
        <x:f>V1553</x:f>
        <x:v>11130.216217809668</x:v>
      </x:c>
      <x:c r="T1554" s="9" t="n">
        <x:f>S1554/(1+'回测计划'!$B$33)</x:f>
        <x:v>11124.653890864236</x:v>
      </x:c>
      <x:c r="U1554" s="9" t="n">
        <x:f>T1554*R1554</x:f>
        <x:v>-77.42521617867973</x:v>
      </x:c>
      <x:c r="V1554" s="9" t="n">
        <x:f>S1554+U1554</x:f>
        <x:v>11052.791001630989</x:v>
      </x:c>
      <x:c r="W1554" s="2" t="n">
        <x:f>IF(N1554&gt;0,1,0)</x:f>
        <x:v>0</x:v>
      </x:c>
      <x:c r="X1554" s="2" t="n">
        <x:f>IF(U1554&gt;0,1,0)</x:f>
        <x:v>0</x:v>
      </x:c>
      <x:c r="Y1554" s="9" t="n">
        <x:f>MAX(U1554,0)</x:f>
        <x:v>0</x:v>
      </x:c>
      <x:c r="Z1554" s="9" t="n">
        <x:f>-MIN(U1554,0)</x:f>
        <x:v>77.42521617867973</x:v>
      </x:c>
    </x:row>
    <x:row r="1555" ht="23" customHeight="1">
      <x:c r="A1555" s="2" t="str">
        <x:v>4H-VWMACD-全期</x:v>
      </x:c>
      <x:c r="B1555" s="2" t="str">
        <x:v>4H</x:v>
      </x:c>
      <x:c r="C1555" s="2" t="str">
        <x:v>VWmacd</x:v>
      </x:c>
      <x:c r="D1555" s="2" t="str">
        <x:v>全期</x:v>
      </x:c>
      <x:c r="E1555" s="2" t="n">
        <x:v>99</x:v>
      </x:c>
      <x:c r="F1555" s="2" t="str">
        <x:v>空</x:v>
      </x:c>
      <x:c r="G1555" s="11" t="n">
        <x:v>45329.166666666664</x:v>
      </x:c>
      <x:c r="H1555" s="11" t="n">
        <x:v>45329.333333333336</x:v>
      </x:c>
      <x:c r="I1555" s="11" t="n">
        <x:v>45330.99998842592</x:v>
      </x:c>
      <x:c r="J1555" s="9" t="n">
        <x:v>43079.1</x:v>
      </x:c>
      <x:c r="K1555" s="9" t="n">
        <x:v>45406.3</x:v>
      </x:c>
      <x:c r="L1555" s="9" t="n">
        <x:v>43070.48418</x:v>
      </x:c>
      <x:c r="M1555" s="9" t="n">
        <x:v>45415.38126</x:v>
      </x:c>
      <x:c r="N1555" s="10" t="n">
        <x:f>IF(F1555="多",1,-1)*(K1555/J1555-1)</x:f>
        <x:v>-0.054021555696381895</x:v>
      </x:c>
      <x:c r="O1555" s="10" t="n">
        <x:f>IF(F1555="多",1,-1)*(M1555/L1555-1)</x:f>
        <x:v>-0.054443248657252585</x:v>
      </x:c>
      <x:c r="P1555" s="10" t="n">
        <x:v>0.0010272216243286264</x:v>
      </x:c>
      <x:c r="Q1555" s="10" t="n">
        <x:v>-0.00030698277371013125</x:v>
      </x:c>
      <x:c r="R1555" s="10" t="n">
        <x:f>O1555-P1555-Q1555</x:f>
        <x:v>-0.05516348750787108</x:v>
      </x:c>
      <x:c r="S1555" s="9" t="n">
        <x:f>V1554</x:f>
        <x:v>11052.791001630989</x:v>
      </x:c>
      <x:c r="T1555" s="9" t="n">
        <x:f>S1555/(1+'回测计划'!$B$33)</x:f>
        <x:v>11047.267367947015</x:v>
      </x:c>
      <x:c r="U1555" s="9" t="n">
        <x:f>T1555*R1555</x:f>
        <x:v>-609.405795447857</x:v>
      </x:c>
      <x:c r="V1555" s="9" t="n">
        <x:f>S1555+U1555</x:f>
        <x:v>10443.385206183131</x:v>
      </x:c>
      <x:c r="W1555" s="2" t="n">
        <x:f>IF(N1555&gt;0,1,0)</x:f>
        <x:v>0</x:v>
      </x:c>
      <x:c r="X1555" s="2" t="n">
        <x:f>IF(U1555&gt;0,1,0)</x:f>
        <x:v>0</x:v>
      </x:c>
      <x:c r="Y1555" s="9" t="n">
        <x:f>MAX(U1555,0)</x:f>
        <x:v>0</x:v>
      </x:c>
      <x:c r="Z1555" s="9" t="n">
        <x:f>-MIN(U1555,0)</x:f>
        <x:v>609.405795447857</x:v>
      </x:c>
    </x:row>
    <x:row r="1556" ht="23" customHeight="1">
      <x:c r="A1556" s="2" t="str">
        <x:v>4H-VWMACD-全期</x:v>
      </x:c>
      <x:c r="B1556" s="2" t="str">
        <x:v>4H</x:v>
      </x:c>
      <x:c r="C1556" s="2" t="str">
        <x:v>VWmacd</x:v>
      </x:c>
      <x:c r="D1556" s="2" t="str">
        <x:v>全期</x:v>
      </x:c>
      <x:c r="E1556" s="2" t="n">
        <x:v>100</x:v>
      </x:c>
      <x:c r="F1556" s="2" t="str">
        <x:v>空</x:v>
      </x:c>
      <x:c r="G1556" s="11" t="n">
        <x:v>45355.333333333336</x:v>
      </x:c>
      <x:c r="H1556" s="11" t="n">
        <x:v>45355.50000000001</x:v>
      </x:c>
      <x:c r="I1556" s="11" t="n">
        <x:v>45357.166655092595</x:v>
      </x:c>
      <x:c r="J1556" s="9" t="n">
        <x:v>63524</x:v>
      </x:c>
      <x:c r="K1556" s="9" t="n">
        <x:v>61510.2</x:v>
      </x:c>
      <x:c r="L1556" s="9" t="n">
        <x:v>63511.2952</x:v>
      </x:c>
      <x:c r="M1556" s="9" t="n">
        <x:v>61522.50203999999</x:v>
      </x:c>
      <x:c r="N1556" s="10" t="n">
        <x:f>IF(F1556="多",1,-1)*(K1556/J1556-1)</x:f>
        <x:v>0.03170140419369061</x:v>
      </x:c>
      <x:c r="O1556" s="10" t="n">
        <x:f>IF(F1556="多",1,-1)*(M1556/L1556-1)</x:f>
        <x:v>0.03131400727598466</x:v>
      </x:c>
      <x:c r="P1556" s="10" t="n">
        <x:v>0.0009843429963620077</x:v>
      </x:c>
      <x:c r="Q1556" s="10" t="n">
        <x:v>-0.0034583032837812973</x:v>
      </x:c>
      <x:c r="R1556" s="10" t="n">
        <x:f>O1556-P1556-Q1556</x:f>
        <x:v>0.03378796756340395</x:v>
      </x:c>
      <x:c r="S1556" s="9" t="n">
        <x:f>V1555</x:f>
        <x:v>10443.385206183131</x:v>
      </x:c>
      <x:c r="T1556" s="9" t="n">
        <x:f>S1556/(1+'回测计划'!$B$33)</x:f>
        <x:v>10438.166123121571</x:v>
      </x:c>
      <x:c r="U1556" s="9" t="n">
        <x:f>T1556*R1556</x:f>
        <x:v>352.68441838945364</x:v>
      </x:c>
      <x:c r="V1556" s="9" t="n">
        <x:f>S1556+U1556</x:f>
        <x:v>10796.069624572585</x:v>
      </x:c>
      <x:c r="W1556" s="2" t="n">
        <x:f>IF(N1556&gt;0,1,0)</x:f>
        <x:v>1</x:v>
      </x:c>
      <x:c r="X1556" s="2" t="n">
        <x:f>IF(U1556&gt;0,1,0)</x:f>
        <x:v>1</x:v>
      </x:c>
      <x:c r="Y1556" s="9" t="n">
        <x:f>MAX(U1556,0)</x:f>
        <x:v>352.68441838945364</x:v>
      </x:c>
      <x:c r="Z1556" s="9" t="n">
        <x:f>-MIN(U1556,0)</x:f>
        <x:v>0</x:v>
      </x:c>
    </x:row>
    <x:row r="1557" ht="23" customHeight="1">
      <x:c r="A1557" s="2" t="str">
        <x:v>4H-VWMACD-全期</x:v>
      </x:c>
      <x:c r="B1557" s="2" t="str">
        <x:v>4H</x:v>
      </x:c>
      <x:c r="C1557" s="2" t="str">
        <x:v>VWmacd</x:v>
      </x:c>
      <x:c r="D1557" s="2" t="str">
        <x:v>全期</x:v>
      </x:c>
      <x:c r="E1557" s="2" t="n">
        <x:v>101</x:v>
      </x:c>
      <x:c r="F1557" s="2" t="str">
        <x:v>空</x:v>
      </x:c>
      <x:c r="G1557" s="11" t="n">
        <x:v>45360.166666666664</x:v>
      </x:c>
      <x:c r="H1557" s="11" t="n">
        <x:v>45360.333333333336</x:v>
      </x:c>
      <x:c r="I1557" s="11" t="n">
        <x:v>45361.99998842592</x:v>
      </x:c>
      <x:c r="J1557" s="9" t="n">
        <x:v>68180.2</x:v>
      </x:c>
      <x:c r="K1557" s="9" t="n">
        <x:v>69254.7</x:v>
      </x:c>
      <x:c r="L1557" s="9" t="n">
        <x:v>68166.56396</x:v>
      </x:c>
      <x:c r="M1557" s="9" t="n">
        <x:v>69268.55094</x:v>
      </x:c>
      <x:c r="N1557" s="10" t="n">
        <x:f>IF(F1557="多",1,-1)*(K1557/J1557-1)</x:f>
        <x:v>-0.015759707363721454</x:v>
      </x:c>
      <x:c r="O1557" s="10" t="n">
        <x:f>IF(F1557="多",1,-1)*(M1557/L1557-1)</x:f>
        <x:v>-0.01616609252369905</x:v>
      </x:c>
      <x:c r="P1557" s="10" t="n">
        <x:v>0.0010080830462618495</x:v>
      </x:c>
      <x:c r="Q1557" s="10" t="n">
        <x:v>-0.00153553310872137</x:v>
      </x:c>
      <x:c r="R1557" s="10" t="n">
        <x:f>O1557-P1557-Q1557</x:f>
        <x:v>-0.015638642461239527</x:v>
      </x:c>
      <x:c r="S1557" s="9" t="n">
        <x:f>V1556</x:f>
        <x:v>10796.069624572585</x:v>
      </x:c>
      <x:c r="T1557" s="9" t="n">
        <x:f>S1557/(1+'回测计划'!$B$33)</x:f>
        <x:v>10790.67428742887</x:v>
      </x:c>
      <x:c r="U1557" s="9" t="n">
        <x:f>T1557*R1557</x:f>
        <x:v>-168.7514970967907</x:v>
      </x:c>
      <x:c r="V1557" s="9" t="n">
        <x:f>S1557+U1557</x:f>
        <x:v>10627.318127475794</x:v>
      </x:c>
      <x:c r="W1557" s="2" t="n">
        <x:f>IF(N1557&gt;0,1,0)</x:f>
        <x:v>0</x:v>
      </x:c>
      <x:c r="X1557" s="2" t="n">
        <x:f>IF(U1557&gt;0,1,0)</x:f>
        <x:v>0</x:v>
      </x:c>
      <x:c r="Y1557" s="9" t="n">
        <x:f>MAX(U1557,0)</x:f>
        <x:v>0</x:v>
      </x:c>
      <x:c r="Z1557" s="9" t="n">
        <x:f>-MIN(U1557,0)</x:f>
        <x:v>168.7514970967907</x:v>
      </x:c>
    </x:row>
    <x:row r="1558" ht="23" customHeight="1">
      <x:c r="A1558" s="2" t="str">
        <x:v>4H-VWMACD-全期</x:v>
      </x:c>
      <x:c r="B1558" s="2" t="str">
        <x:v>4H</x:v>
      </x:c>
      <x:c r="C1558" s="2" t="str">
        <x:v>VWmacd</x:v>
      </x:c>
      <x:c r="D1558" s="2" t="str">
        <x:v>全期</x:v>
      </x:c>
      <x:c r="E1558" s="2" t="n">
        <x:v>102</x:v>
      </x:c>
      <x:c r="F1558" s="2" t="str">
        <x:v>空</x:v>
      </x:c>
      <x:c r="G1558" s="11" t="n">
        <x:v>45428.333333333336</x:v>
      </x:c>
      <x:c r="H1558" s="11" t="n">
        <x:v>45428.50000000001</x:v>
      </x:c>
      <x:c r="I1558" s="11" t="n">
        <x:v>45430.166655092595</x:v>
      </x:c>
      <x:c r="J1558" s="9" t="n">
        <x:v>65946.8</x:v>
      </x:c>
      <x:c r="K1558" s="9" t="n">
        <x:v>67007.5</x:v>
      </x:c>
      <x:c r="L1558" s="9" t="n">
        <x:v>65933.61064</x:v>
      </x:c>
      <x:c r="M1558" s="9" t="n">
        <x:v>67020.90149999999</x:v>
      </x:c>
      <x:c r="N1558" s="10" t="n">
        <x:f>IF(F1558="多",1,-1)*(K1558/J1558-1)</x:f>
        <x:v>-0.016084176942626538</x:v>
      </x:c>
      <x:c r="O1558" s="10" t="n">
        <x:f>IF(F1558="多",1,-1)*(M1558/L1558-1)</x:f>
        <x:v>-0.016490691916398292</x:v>
      </x:c>
      <x:c r="P1558" s="10" t="n">
        <x:v>0.001008245345958199</x:v>
      </x:c>
      <x:c r="Q1558" s="10" t="n">
        <x:v>-0.00013810497044238046</x:v>
      </x:c>
      <x:c r="R1558" s="10" t="n">
        <x:f>O1558-P1558-Q1558</x:f>
        <x:v>-0.01736083229191411</x:v>
      </x:c>
      <x:c r="S1558" s="9" t="n">
        <x:f>V1557</x:f>
        <x:v>10627.318127475794</x:v>
      </x:c>
      <x:c r="T1558" s="9" t="n">
        <x:f>S1558/(1+'回测计划'!$B$33)</x:f>
        <x:v>10622.007123913838</x:v>
      </x:c>
      <x:c r="U1558" s="9" t="n">
        <x:f>T1558*R1558</x:f>
        <x:v>-184.4068842817851</x:v>
      </x:c>
      <x:c r="V1558" s="9" t="n">
        <x:f>S1558+U1558</x:f>
        <x:v>10442.911243194008</x:v>
      </x:c>
      <x:c r="W1558" s="2" t="n">
        <x:f>IF(N1558&gt;0,1,0)</x:f>
        <x:v>0</x:v>
      </x:c>
      <x:c r="X1558" s="2" t="n">
        <x:f>IF(U1558&gt;0,1,0)</x:f>
        <x:v>0</x:v>
      </x:c>
      <x:c r="Y1558" s="9" t="n">
        <x:f>MAX(U1558,0)</x:f>
        <x:v>0</x:v>
      </x:c>
      <x:c r="Z1558" s="9" t="n">
        <x:f>-MIN(U1558,0)</x:f>
        <x:v>184.4068842817851</x:v>
      </x:c>
    </x:row>
    <x:row r="1559" ht="23" customHeight="1">
      <x:c r="A1559" s="2" t="str">
        <x:v>4H-VWMACD-全期</x:v>
      </x:c>
      <x:c r="B1559" s="2" t="str">
        <x:v>4H</x:v>
      </x:c>
      <x:c r="C1559" s="2" t="str">
        <x:v>VWmacd</x:v>
      </x:c>
      <x:c r="D1559" s="2" t="str">
        <x:v>全期</x:v>
      </x:c>
      <x:c r="E1559" s="2" t="n">
        <x:v>103</x:v>
      </x:c>
      <x:c r="F1559" s="2" t="str">
        <x:v>空</x:v>
      </x:c>
      <x:c r="G1559" s="11" t="n">
        <x:v>45430.00000000001</x:v>
      </x:c>
      <x:c r="H1559" s="11" t="n">
        <x:v>45430.166666666664</x:v>
      </x:c>
      <x:c r="I1559" s="11" t="n">
        <x:v>45431.833321759266</x:v>
      </x:c>
      <x:c r="J1559" s="9" t="n">
        <x:v>67007.5</x:v>
      </x:c>
      <x:c r="K1559" s="9" t="n">
        <x:v>67303.3</x:v>
      </x:c>
      <x:c r="L1559" s="9" t="n">
        <x:v>66994.09850000001</x:v>
      </x:c>
      <x:c r="M1559" s="9" t="n">
        <x:v>67316.76066</x:v>
      </x:c>
      <x:c r="N1559" s="10" t="n">
        <x:f>IF(F1559="多",1,-1)*(K1559/J1559-1)</x:f>
        <x:v>-0.004414431220385762</x:v>
      </x:c>
      <x:c r="O1559" s="10" t="n">
        <x:f>IF(F1559="多",1,-1)*(M1559/L1559-1)</x:f>
        <x:v>-0.004816277362102106</x:v>
      </x:c>
      <x:c r="P1559" s="10" t="n">
        <x:v>0.001002408138681051</x:v>
      </x:c>
      <x:c r="Q1559" s="10" t="n">
        <x:v>-0.00016401463213712368</x:v>
      </x:c>
      <x:c r="R1559" s="10" t="n">
        <x:f>O1559-P1559-Q1559</x:f>
        <x:v>-0.005654670868646033</x:v>
      </x:c>
      <x:c r="S1559" s="9" t="n">
        <x:f>V1558</x:f>
        <x:v>10442.911243194008</x:v>
      </x:c>
      <x:c r="T1559" s="9" t="n">
        <x:f>S1559/(1+'回测计划'!$B$33)</x:f>
        <x:v>10437.692396995511</x:v>
      </x:c>
      <x:c r="U1559" s="9" t="n">
        <x:f>T1559*R1559</x:f>
        <x:v>-59.0217151331787</x:v>
      </x:c>
      <x:c r="V1559" s="9" t="n">
        <x:f>S1559+U1559</x:f>
        <x:v>10383.88952806083</x:v>
      </x:c>
      <x:c r="W1559" s="2" t="n">
        <x:f>IF(N1559&gt;0,1,0)</x:f>
        <x:v>0</x:v>
      </x:c>
      <x:c r="X1559" s="2" t="n">
        <x:f>IF(U1559&gt;0,1,0)</x:f>
        <x:v>0</x:v>
      </x:c>
      <x:c r="Y1559" s="9" t="n">
        <x:f>MAX(U1559,0)</x:f>
        <x:v>0</x:v>
      </x:c>
      <x:c r="Z1559" s="9" t="n">
        <x:f>-MIN(U1559,0)</x:f>
        <x:v>59.0217151331787</x:v>
      </x:c>
    </x:row>
    <x:row r="1560" ht="23" customHeight="1">
      <x:c r="A1560" s="2" t="str">
        <x:v>4H-VWMACD-全期</x:v>
      </x:c>
      <x:c r="B1560" s="2" t="str">
        <x:v>4H</x:v>
      </x:c>
      <x:c r="C1560" s="2" t="str">
        <x:v>VWmacd</x:v>
      </x:c>
      <x:c r="D1560" s="2" t="str">
        <x:v>全期</x:v>
      </x:c>
      <x:c r="E1560" s="2" t="n">
        <x:v>104</x:v>
      </x:c>
      <x:c r="F1560" s="2" t="str">
        <x:v>空</x:v>
      </x:c>
      <x:c r="G1560" s="11" t="n">
        <x:v>45433.333333333336</x:v>
      </x:c>
      <x:c r="H1560" s="11" t="n">
        <x:v>45433.50000000001</x:v>
      </x:c>
      <x:c r="I1560" s="11" t="n">
        <x:v>45435.166655092595</x:v>
      </x:c>
      <x:c r="J1560" s="9" t="n">
        <x:v>71323.7</x:v>
      </x:c>
      <x:c r="K1560" s="9" t="n">
        <x:v>69668</x:v>
      </x:c>
      <x:c r="L1560" s="9" t="n">
        <x:v>71309.43526</x:v>
      </x:c>
      <x:c r="M1560" s="9" t="n">
        <x:v>69681.9336</x:v>
      </x:c>
      <x:c r="N1560" s="10" t="n">
        <x:f>IF(F1560="多",1,-1)*(K1560/J1560-1)</x:f>
        <x:v>0.023213882622466264</x:v>
      </x:c>
      <x:c r="O1560" s="10" t="n">
        <x:f>IF(F1560="多",1,-1)*(M1560/L1560-1)</x:f>
        <x:v>0.02282309001699412</x:v>
      </x:c>
      <x:c r="P1560" s="10" t="n">
        <x:v>0.000988588454991503</x:v>
      </x:c>
      <x:c r="Q1560" s="10" t="n">
        <x:v>-0.0005539710782845243</x:v>
      </x:c>
      <x:c r="R1560" s="10" t="n">
        <x:f>O1560-P1560-Q1560</x:f>
        <x:v>0.022388472640287142</x:v>
      </x:c>
      <x:c r="S1560" s="9" t="n">
        <x:f>V1559</x:f>
        <x:v>10383.88952806083</x:v>
      </x:c>
      <x:c r="T1560" s="9" t="n">
        <x:f>S1560/(1+'回测计划'!$B$33)</x:f>
        <x:v>10378.700177971845</x:v>
      </x:c>
      <x:c r="U1560" s="9" t="n">
        <x:f>T1560*R1560</x:f>
        <x:v>232.36324497626595</x:v>
      </x:c>
      <x:c r="V1560" s="9" t="n">
        <x:f>S1560+U1560</x:f>
        <x:v>10616.252773037097</x:v>
      </x:c>
      <x:c r="W1560" s="2" t="n">
        <x:f>IF(N1560&gt;0,1,0)</x:f>
        <x:v>1</x:v>
      </x:c>
      <x:c r="X1560" s="2" t="n">
        <x:f>IF(U1560&gt;0,1,0)</x:f>
        <x:v>1</x:v>
      </x:c>
      <x:c r="Y1560" s="9" t="n">
        <x:f>MAX(U1560,0)</x:f>
        <x:v>232.36324497626595</x:v>
      </x:c>
      <x:c r="Z1560" s="9" t="n">
        <x:f>-MIN(U1560,0)</x:f>
        <x:v>0</x:v>
      </x:c>
    </x:row>
    <x:row r="1561" ht="23" customHeight="1">
      <x:c r="A1561" s="2" t="str">
        <x:v>4H-VWMACD-全期</x:v>
      </x:c>
      <x:c r="B1561" s="2" t="str">
        <x:v>4H</x:v>
      </x:c>
      <x:c r="C1561" s="2" t="str">
        <x:v>VWmacd</x:v>
      </x:c>
      <x:c r="D1561" s="2" t="str">
        <x:v>全期</x:v>
      </x:c>
      <x:c r="E1561" s="2" t="n">
        <x:v>105</x:v>
      </x:c>
      <x:c r="F1561" s="2" t="str">
        <x:v>空</x:v>
      </x:c>
      <x:c r="G1561" s="11" t="n">
        <x:v>45448.00000000001</x:v>
      </x:c>
      <x:c r="H1561" s="11" t="n">
        <x:v>45448.166666666664</x:v>
      </x:c>
      <x:c r="I1561" s="11" t="n">
        <x:v>45449.833321759266</x:v>
      </x:c>
      <x:c r="J1561" s="9" t="n">
        <x:v>70459.1</x:v>
      </x:c>
      <x:c r="K1561" s="9" t="n">
        <x:v>71219.2</x:v>
      </x:c>
      <x:c r="L1561" s="9" t="n">
        <x:v>70445.00818</x:v>
      </x:c>
      <x:c r="M1561" s="9" t="n">
        <x:v>71233.44383999999</x:v>
      </x:c>
      <x:c r="N1561" s="10" t="n">
        <x:f>IF(F1561="多",1,-1)*(K1561/J1561-1)</x:f>
        <x:v>-0.010787818748749123</x:v>
      </x:c>
      <x:c r="O1561" s="10" t="n">
        <x:f>IF(F1561="多",1,-1)*(M1561/L1561-1)</x:f>
        <x:v>-0.011192214755449958</x:v>
      </x:c>
      <x:c r="P1561" s="10" t="n">
        <x:v>0.001005596107377725</x:v>
      </x:c>
      <x:c r="Q1561" s="10" t="n">
        <x:v>-0.0006066689455801108</x:v>
      </x:c>
      <x:c r="R1561" s="10" t="n">
        <x:f>O1561-P1561-Q1561</x:f>
        <x:v>-0.011591141917247574</x:v>
      </x:c>
      <x:c r="S1561" s="9" t="n">
        <x:f>V1560</x:f>
        <x:v>10616.252773037097</x:v>
      </x:c>
      <x:c r="T1561" s="9" t="n">
        <x:f>S1561/(1+'回测计划'!$B$33)</x:f>
        <x:v>10610.947299387404</x:v>
      </x:c>
      <x:c r="U1561" s="9" t="n">
        <x:f>T1561*R1561</x:f>
        <x:v>-122.99299602363429</x:v>
      </x:c>
      <x:c r="V1561" s="9" t="n">
        <x:f>S1561+U1561</x:f>
        <x:v>10493.259777013462</x:v>
      </x:c>
      <x:c r="W1561" s="2" t="n">
        <x:f>IF(N1561&gt;0,1,0)</x:f>
        <x:v>0</x:v>
      </x:c>
      <x:c r="X1561" s="2" t="n">
        <x:f>IF(U1561&gt;0,1,0)</x:f>
        <x:v>0</x:v>
      </x:c>
      <x:c r="Y1561" s="9" t="n">
        <x:f>MAX(U1561,0)</x:f>
        <x:v>0</x:v>
      </x:c>
      <x:c r="Z1561" s="9" t="n">
        <x:f>-MIN(U1561,0)</x:f>
        <x:v>122.99299602363429</x:v>
      </x:c>
    </x:row>
    <x:row r="1562" ht="23" customHeight="1">
      <x:c r="A1562" s="2" t="str">
        <x:v>4H-VWMACD-全期</x:v>
      </x:c>
      <x:c r="B1562" s="2" t="str">
        <x:v>4H</x:v>
      </x:c>
      <x:c r="C1562" s="2" t="str">
        <x:v>VWmacd</x:v>
      </x:c>
      <x:c r="D1562" s="2" t="str">
        <x:v>全期</x:v>
      </x:c>
      <x:c r="E1562" s="2" t="n">
        <x:v>106</x:v>
      </x:c>
      <x:c r="F1562" s="2" t="str">
        <x:v>多</x:v>
      </x:c>
      <x:c r="G1562" s="11" t="n">
        <x:v>45458.166666666664</x:v>
      </x:c>
      <x:c r="H1562" s="11" t="n">
        <x:v>45458.333333333336</x:v>
      </x:c>
      <x:c r="I1562" s="11" t="n">
        <x:v>45459.99998842592</x:v>
      </x:c>
      <x:c r="J1562" s="9" t="n">
        <x:v>66039.7</x:v>
      </x:c>
      <x:c r="K1562" s="9" t="n">
        <x:v>66690.4</x:v>
      </x:c>
      <x:c r="L1562" s="9" t="n">
        <x:v>66052.90793999999</x:v>
      </x:c>
      <x:c r="M1562" s="9" t="n">
        <x:v>66677.06192</x:v>
      </x:c>
      <x:c r="N1562" s="10" t="n">
        <x:f>IF(F1562="多",1,-1)*(K1562/J1562-1)</x:f>
        <x:v>0.009853164081605525</x:v>
      </x:c>
      <x:c r="O1562" s="10" t="n">
        <x:f>IF(F1562="多",1,-1)*(M1562/L1562-1)</x:f>
        <x:v>0.009449303588071611</x:v>
      </x:c>
      <x:c r="P1562" s="10" t="n">
        <x:v>0.0010047246517940359</x:v>
      </x:c>
      <x:c r="Q1562" s="10" t="n">
        <x:v>0.00040096933582852844</x:v>
      </x:c>
      <x:c r="R1562" s="10" t="n">
        <x:f>O1562-P1562-Q1562</x:f>
        <x:v>0.008043609600449047</x:v>
      </x:c>
      <x:c r="S1562" s="9" t="n">
        <x:f>V1561</x:f>
        <x:v>10493.259777013462</x:v>
      </x:c>
      <x:c r="T1562" s="9" t="n">
        <x:f>S1562/(1+'回测计划'!$B$33)</x:f>
        <x:v>10488.015769128897</x:v>
      </x:c>
      <x:c r="U1562" s="9" t="n">
        <x:f>T1562*R1562</x:f>
        <x:v>84.36150433022618</x:v>
      </x:c>
      <x:c r="V1562" s="9" t="n">
        <x:f>S1562+U1562</x:f>
        <x:v>10577.621281343689</x:v>
      </x:c>
      <x:c r="W1562" s="2" t="n">
        <x:f>IF(N1562&gt;0,1,0)</x:f>
        <x:v>1</x:v>
      </x:c>
      <x:c r="X1562" s="2" t="n">
        <x:f>IF(U1562&gt;0,1,0)</x:f>
        <x:v>1</x:v>
      </x:c>
      <x:c r="Y1562" s="9" t="n">
        <x:f>MAX(U1562,0)</x:f>
        <x:v>84.36150433022618</x:v>
      </x:c>
      <x:c r="Z1562" s="9" t="n">
        <x:f>-MIN(U1562,0)</x:f>
        <x:v>0</x:v>
      </x:c>
    </x:row>
    <x:row r="1563" ht="23" customHeight="1">
      <x:c r="A1563" s="2" t="str">
        <x:v>4H-VWMACD-全期</x:v>
      </x:c>
      <x:c r="B1563" s="2" t="str">
        <x:v>4H</x:v>
      </x:c>
      <x:c r="C1563" s="2" t="str">
        <x:v>VWmacd</x:v>
      </x:c>
      <x:c r="D1563" s="2" t="str">
        <x:v>全期</x:v>
      </x:c>
      <x:c r="E1563" s="2" t="n">
        <x:v>107</x:v>
      </x:c>
      <x:c r="F1563" s="2" t="str">
        <x:v>多</x:v>
      </x:c>
      <x:c r="G1563" s="11" t="n">
        <x:v>45477.833333333336</x:v>
      </x:c>
      <x:c r="H1563" s="11" t="n">
        <x:v>45478.00000000001</x:v>
      </x:c>
      <x:c r="I1563" s="11" t="n">
        <x:v>45479.666655092595</x:v>
      </x:c>
      <x:c r="J1563" s="9" t="n">
        <x:v>58137.5</x:v>
      </x:c>
      <x:c r="K1563" s="9" t="n">
        <x:v>56571.1</x:v>
      </x:c>
      <x:c r="L1563" s="9" t="n">
        <x:v>58149.1275</x:v>
      </x:c>
      <x:c r="M1563" s="9" t="n">
        <x:v>56559.78578</x:v>
      </x:c>
      <x:c r="N1563" s="10" t="n">
        <x:f>IF(F1563="多",1,-1)*(K1563/J1563-1)</x:f>
        <x:v>-0.0269430230058052</x:v>
      </x:c>
      <x:c r="O1563" s="10" t="n">
        <x:f>IF(F1563="多",1,-1)*(M1563/L1563-1)</x:f>
        <x:v>-0.02733216796761062</x:v>
      </x:c>
      <x:c r="P1563" s="10" t="n">
        <x:v>0.0009863339160161948</x:v>
      </x:c>
      <x:c r="Q1563" s="10" t="n">
        <x:v>0.0002645802030657046</x:v>
      </x:c>
      <x:c r="R1563" s="10" t="n">
        <x:f>O1563-P1563-Q1563</x:f>
        <x:v>-0.02858308208669252</x:v>
      </x:c>
      <x:c r="S1563" s="9" t="n">
        <x:f>V1562</x:f>
        <x:v>10577.621281343689</x:v>
      </x:c>
      <x:c r="T1563" s="9" t="n">
        <x:f>S1563/(1+'回测计划'!$B$33)</x:f>
        <x:v>10572.335113786796</x:v>
      </x:c>
      <x:c r="U1563" s="9" t="n">
        <x:f>T1563*R1563</x:f>
        <x:v>-302.18992240538967</x:v>
      </x:c>
      <x:c r="V1563" s="9" t="n">
        <x:f>S1563+U1563</x:f>
        <x:v>10275.431358938298</x:v>
      </x:c>
      <x:c r="W1563" s="2" t="n">
        <x:f>IF(N1563&gt;0,1,0)</x:f>
        <x:v>0</x:v>
      </x:c>
      <x:c r="X1563" s="2" t="n">
        <x:f>IF(U1563&gt;0,1,0)</x:f>
        <x:v>0</x:v>
      </x:c>
      <x:c r="Y1563" s="9" t="n">
        <x:f>MAX(U1563,0)</x:f>
        <x:v>0</x:v>
      </x:c>
      <x:c r="Z1563" s="9" t="n">
        <x:f>-MIN(U1563,0)</x:f>
        <x:v>302.18992240538967</x:v>
      </x:c>
    </x:row>
    <x:row r="1564" ht="23" customHeight="1">
      <x:c r="A1564" s="2" t="str">
        <x:v>4H-VWMACD-全期</x:v>
      </x:c>
      <x:c r="B1564" s="2" t="str">
        <x:v>4H</x:v>
      </x:c>
      <x:c r="C1564" s="2" t="str">
        <x:v>VWmacd</x:v>
      </x:c>
      <x:c r="D1564" s="2" t="str">
        <x:v>全期</x:v>
      </x:c>
      <x:c r="E1564" s="2" t="n">
        <x:v>108</x:v>
      </x:c>
      <x:c r="F1564" s="2" t="str">
        <x:v>多</x:v>
      </x:c>
      <x:c r="G1564" s="11" t="n">
        <x:v>45485.50000000001</x:v>
      </x:c>
      <x:c r="H1564" s="11" t="n">
        <x:v>45485.666666666664</x:v>
      </x:c>
      <x:c r="I1564" s="11" t="n">
        <x:v>45487.333321759266</x:v>
      </x:c>
      <x:c r="J1564" s="9" t="n">
        <x:v>57071.4</x:v>
      </x:c>
      <x:c r="K1564" s="9" t="n">
        <x:v>59174</x:v>
      </x:c>
      <x:c r="L1564" s="9" t="n">
        <x:v>57082.81428</x:v>
      </x:c>
      <x:c r="M1564" s="9" t="n">
        <x:v>59162.1652</x:v>
      </x:c>
      <x:c r="N1564" s="10" t="n">
        <x:f>IF(F1564="多",1,-1)*(K1564/J1564-1)</x:f>
        <x:v>0.03684157038376479</x:v>
      </x:c>
      <x:c r="O1564" s="10" t="n">
        <x:f>IF(F1564="多",1,-1)*(M1564/L1564-1)</x:f>
        <x:v>0.036426916686350896</x:v>
      </x:c>
      <x:c r="P1564" s="10" t="n">
        <x:v>0.0010182134583431755</x:v>
      </x:c>
      <x:c r="Q1564" s="10" t="n">
        <x:v>0.00029843635071137017</x:v>
      </x:c>
      <x:c r="R1564" s="10" t="n">
        <x:f>O1564-P1564-Q1564</x:f>
        <x:v>0.035110266877296355</x:v>
      </x:c>
      <x:c r="S1564" s="9" t="n">
        <x:f>V1563</x:f>
        <x:v>10275.431358938298</x:v>
      </x:c>
      <x:c r="T1564" s="9" t="n">
        <x:f>S1564/(1+'回测计划'!$B$33)</x:f>
        <x:v>10270.296210832883</x:v>
      </x:c>
      <x:c r="U1564" s="9" t="n">
        <x:f>T1564*R1564</x:f>
        <x:v>360.592840871228</x:v>
      </x:c>
      <x:c r="V1564" s="9" t="n">
        <x:f>S1564+U1564</x:f>
        <x:v>10636.024199809526</x:v>
      </x:c>
      <x:c r="W1564" s="2" t="n">
        <x:f>IF(N1564&gt;0,1,0)</x:f>
        <x:v>1</x:v>
      </x:c>
      <x:c r="X1564" s="2" t="n">
        <x:f>IF(U1564&gt;0,1,0)</x:f>
        <x:v>1</x:v>
      </x:c>
      <x:c r="Y1564" s="9" t="n">
        <x:f>MAX(U1564,0)</x:f>
        <x:v>360.592840871228</x:v>
      </x:c>
      <x:c r="Z1564" s="9" t="n">
        <x:f>-MIN(U1564,0)</x:f>
        <x:v>0</x:v>
      </x:c>
    </x:row>
    <x:row r="1565" ht="23" customHeight="1">
      <x:c r="A1565" s="2" t="str">
        <x:v>4H-VWMACD-全期</x:v>
      </x:c>
      <x:c r="B1565" s="2" t="str">
        <x:v>4H</x:v>
      </x:c>
      <x:c r="C1565" s="2" t="str">
        <x:v>VWmacd</x:v>
      </x:c>
      <x:c r="D1565" s="2" t="str">
        <x:v>全期</x:v>
      </x:c>
      <x:c r="E1565" s="2" t="n">
        <x:v>109</x:v>
      </x:c>
      <x:c r="F1565" s="2" t="str">
        <x:v>空</x:v>
      </x:c>
      <x:c r="G1565" s="11" t="n">
        <x:v>45501.00000000001</x:v>
      </x:c>
      <x:c r="H1565" s="11" t="n">
        <x:v>45501.166666666664</x:v>
      </x:c>
      <x:c r="I1565" s="11" t="n">
        <x:v>45502.833321759266</x:v>
      </x:c>
      <x:c r="J1565" s="9" t="n">
        <x:v>68209.3</x:v>
      </x:c>
      <x:c r="K1565" s="9" t="n">
        <x:v>69549.9</x:v>
      </x:c>
      <x:c r="L1565" s="9" t="n">
        <x:v>68195.65814</x:v>
      </x:c>
      <x:c r="M1565" s="9" t="n">
        <x:v>69563.80997999999</x:v>
      </x:c>
      <x:c r="N1565" s="10" t="n">
        <x:f>IF(F1565="多",1,-1)*(K1565/J1565-1)</x:f>
        <x:v>-0.01965421137586798</x:v>
      </x:c>
      <x:c r="O1565" s="10" t="n">
        <x:f>IF(F1565="多",1,-1)*(M1565/L1565-1)</x:f>
        <x:v>-0.020062154649072905</x:v>
      </x:c>
      <x:c r="P1565" s="10" t="n">
        <x:v>0.0010100310773245365</x:v>
      </x:c>
      <x:c r="Q1565" s="10" t="n">
        <x:v>-0.0003410326047304758</x:v>
      </x:c>
      <x:c r="R1565" s="10" t="n">
        <x:f>O1565-P1565-Q1565</x:f>
        <x:v>-0.020731153121666967</x:v>
      </x:c>
      <x:c r="S1565" s="9" t="n">
        <x:f>V1564</x:f>
        <x:v>10636.024199809526</x:v>
      </x:c>
      <x:c r="T1565" s="9" t="n">
        <x:f>S1565/(1+'回测计划'!$B$33)</x:f>
        <x:v>10630.708845386833</x:v>
      </x:c>
      <x:c r="U1565" s="9" t="n">
        <x:f>T1565*R1565</x:f>
        <x:v>-220.38685286557387</x:v>
      </x:c>
      <x:c r="V1565" s="9" t="n">
        <x:f>S1565+U1565</x:f>
        <x:v>10415.637346943953</x:v>
      </x:c>
      <x:c r="W1565" s="2" t="n">
        <x:f>IF(N1565&gt;0,1,0)</x:f>
        <x:v>0</x:v>
      </x:c>
      <x:c r="X1565" s="2" t="n">
        <x:f>IF(U1565&gt;0,1,0)</x:f>
        <x:v>0</x:v>
      </x:c>
      <x:c r="Y1565" s="9" t="n">
        <x:f>MAX(U1565,0)</x:f>
        <x:v>0</x:v>
      </x:c>
      <x:c r="Z1565" s="9" t="n">
        <x:f>-MIN(U1565,0)</x:f>
        <x:v>220.38685286557387</x:v>
      </x:c>
    </x:row>
    <x:row r="1566" ht="23" customHeight="1">
      <x:c r="A1566" s="2" t="str">
        <x:v>4H-VWMACD-全期</x:v>
      </x:c>
      <x:c r="B1566" s="2" t="str">
        <x:v>4H</x:v>
      </x:c>
      <x:c r="C1566" s="2" t="str">
        <x:v>VWmacd</x:v>
      </x:c>
      <x:c r="D1566" s="2" t="str">
        <x:v>全期</x:v>
      </x:c>
      <x:c r="E1566" s="2" t="n">
        <x:v>110</x:v>
      </x:c>
      <x:c r="F1566" s="2" t="str">
        <x:v>空</x:v>
      </x:c>
      <x:c r="G1566" s="11" t="n">
        <x:v>45518.166666666664</x:v>
      </x:c>
      <x:c r="H1566" s="11" t="n">
        <x:v>45518.333333333336</x:v>
      </x:c>
      <x:c r="I1566" s="11" t="n">
        <x:v>45519.99998842592</x:v>
      </x:c>
      <x:c r="J1566" s="9" t="n">
        <x:v>60550.4</x:v>
      </x:c>
      <x:c r="K1566" s="9" t="n">
        <x:v>59643.7</x:v>
      </x:c>
      <x:c r="L1566" s="9" t="n">
        <x:v>60538.28992</x:v>
      </x:c>
      <x:c r="M1566" s="9" t="n">
        <x:v>59655.62873999999</x:v>
      </x:c>
      <x:c r="N1566" s="10" t="n">
        <x:f>IF(F1566="多",1,-1)*(K1566/J1566-1)</x:f>
        <x:v>0.014974302399323625</x:v>
      </x:c>
      <x:c r="O1566" s="10" t="n">
        <x:f>IF(F1566="多",1,-1)*(M1566/L1566-1)</x:f>
        <x:v>0.014580213302464062</x:v>
      </x:c>
      <x:c r="P1566" s="10" t="n">
        <x:v>0.0009927098933487678</x:v>
      </x:c>
      <x:c r="Q1566" s="10" t="n">
        <x:v>0.00011147843776240459</x:v>
      </x:c>
      <x:c r="R1566" s="10" t="n">
        <x:f>O1566-P1566-Q1566</x:f>
        <x:v>0.01347602497135289</x:v>
      </x:c>
      <x:c r="S1566" s="9" t="n">
        <x:f>V1565</x:f>
        <x:v>10415.637346943953</x:v>
      </x:c>
      <x:c r="T1566" s="9" t="n">
        <x:f>S1566/(1+'回测计划'!$B$33)</x:f>
        <x:v>10410.432130878515</x:v>
      </x:c>
      <x:c r="U1566" s="9" t="n">
        <x:f>T1566*R1566</x:f>
        <x:v>140.29124335829334</x:v>
      </x:c>
      <x:c r="V1566" s="9" t="n">
        <x:f>S1566+U1566</x:f>
        <x:v>10555.928590302246</x:v>
      </x:c>
      <x:c r="W1566" s="2" t="n">
        <x:f>IF(N1566&gt;0,1,0)</x:f>
        <x:v>1</x:v>
      </x:c>
      <x:c r="X1566" s="2" t="n">
        <x:f>IF(U1566&gt;0,1,0)</x:f>
        <x:v>1</x:v>
      </x:c>
      <x:c r="Y1566" s="9" t="n">
        <x:f>MAX(U1566,0)</x:f>
        <x:v>140.29124335829334</x:v>
      </x:c>
      <x:c r="Z1566" s="9" t="n">
        <x:f>-MIN(U1566,0)</x:f>
        <x:v>0</x:v>
      </x:c>
    </x:row>
    <x:row r="1567" ht="23" customHeight="1">
      <x:c r="A1567" s="2" t="str">
        <x:v>4H-VWMACD-全期</x:v>
      </x:c>
      <x:c r="B1567" s="2" t="str">
        <x:v>4H</x:v>
      </x:c>
      <x:c r="C1567" s="2" t="str">
        <x:v>VWmacd</x:v>
      </x:c>
      <x:c r="D1567" s="2" t="str">
        <x:v>全期</x:v>
      </x:c>
      <x:c r="E1567" s="2" t="n">
        <x:v>111</x:v>
      </x:c>
      <x:c r="F1567" s="2" t="str">
        <x:v>空</x:v>
      </x:c>
      <x:c r="G1567" s="11" t="n">
        <x:v>45521.166666666664</x:v>
      </x:c>
      <x:c r="H1567" s="11" t="n">
        <x:v>45521.333333333336</x:v>
      </x:c>
      <x:c r="I1567" s="11" t="n">
        <x:v>45522.99998842592</x:v>
      </x:c>
      <x:c r="J1567" s="9" t="n">
        <x:v>58854.9</x:v>
      </x:c>
      <x:c r="K1567" s="9" t="n">
        <x:v>59828.8</x:v>
      </x:c>
      <x:c r="L1567" s="9" t="n">
        <x:v>58843.12902</x:v>
      </x:c>
      <x:c r="M1567" s="9" t="n">
        <x:v>59840.76576</x:v>
      </x:c>
      <x:c r="N1567" s="10" t="n">
        <x:f>IF(F1567="多",1,-1)*(K1567/J1567-1)</x:f>
        <x:v>-0.016547475231459163</x:v>
      </x:c>
      <x:c r="O1567" s="10" t="n">
        <x:f>IF(F1567="多",1,-1)*(M1567/L1567-1)</x:f>
        <x:v>-0.0169541755616176</x:v>
      </x:c>
      <x:c r="P1567" s="10" t="n">
        <x:v>0.001008477087780809</x:v>
      </x:c>
      <x:c r="Q1567" s="10" t="n">
        <x:v>-0.00006720166648825465</x:v>
      </x:c>
      <x:c r="R1567" s="10" t="n">
        <x:f>O1567-P1567-Q1567</x:f>
        <x:v>-0.017895450982910153</x:v>
      </x:c>
      <x:c r="S1567" s="9" t="n">
        <x:f>V1566</x:f>
        <x:v>10555.928590302246</x:v>
      </x:c>
      <x:c r="T1567" s="9" t="n">
        <x:f>S1567/(1+'回测计划'!$B$33)</x:f>
        <x:v>10550.653263670412</x:v>
      </x:c>
      <x:c r="U1567" s="9" t="n">
        <x:f>T1567*R1567</x:f>
        <x:v>-188.8086983176949</x:v>
      </x:c>
      <x:c r="V1567" s="9" t="n">
        <x:f>S1567+U1567</x:f>
        <x:v>10367.119891984552</x:v>
      </x:c>
      <x:c r="W1567" s="2" t="n">
        <x:f>IF(N1567&gt;0,1,0)</x:f>
        <x:v>0</x:v>
      </x:c>
      <x:c r="X1567" s="2" t="n">
        <x:f>IF(U1567&gt;0,1,0)</x:f>
        <x:v>0</x:v>
      </x:c>
      <x:c r="Y1567" s="9" t="n">
        <x:f>MAX(U1567,0)</x:f>
        <x:v>0</x:v>
      </x:c>
      <x:c r="Z1567" s="9" t="n">
        <x:f>-MIN(U1567,0)</x:f>
        <x:v>188.8086983176949</x:v>
      </x:c>
    </x:row>
    <x:row r="1568" ht="23" customHeight="1">
      <x:c r="A1568" s="2" t="str">
        <x:v>4H-VWMACD-全期</x:v>
      </x:c>
      <x:c r="B1568" s="2" t="str">
        <x:v>4H</x:v>
      </x:c>
      <x:c r="C1568" s="2" t="str">
        <x:v>VWmacd</x:v>
      </x:c>
      <x:c r="D1568" s="2" t="str">
        <x:v>全期</x:v>
      </x:c>
      <x:c r="E1568" s="2" t="n">
        <x:v>112</x:v>
      </x:c>
      <x:c r="F1568" s="2" t="str">
        <x:v>空</x:v>
      </x:c>
      <x:c r="G1568" s="11" t="n">
        <x:v>45528.333333333336</x:v>
      </x:c>
      <x:c r="H1568" s="11" t="n">
        <x:v>45528.50000000001</x:v>
      </x:c>
      <x:c r="I1568" s="11" t="n">
        <x:v>45530.166655092595</x:v>
      </x:c>
      <x:c r="J1568" s="9" t="n">
        <x:v>63800</x:v>
      </x:c>
      <x:c r="K1568" s="9" t="n">
        <x:v>64152.2</x:v>
      </x:c>
      <x:c r="L1568" s="9" t="n">
        <x:v>63787.24</x:v>
      </x:c>
      <x:c r="M1568" s="9" t="n">
        <x:v>64165.030439999995</x:v>
      </x:c>
      <x:c r="N1568" s="10" t="n">
        <x:f>IF(F1568="多",1,-1)*(K1568/J1568-1)</x:f>
        <x:v>-0.005520376175548458</x:v>
      </x:c>
      <x:c r="O1568" s="10" t="n">
        <x:f>IF(F1568="多",1,-1)*(M1568/L1568-1)</x:f>
        <x:v>-0.005922664783740483</x:v>
      </x:c>
      <x:c r="P1568" s="10" t="n">
        <x:v>0.0010029613323918702</x:v>
      </x:c>
      <x:c r="Q1568" s="10" t="n">
        <x:v>-0.0000244191789103987</x:v>
      </x:c>
      <x:c r="R1568" s="10" t="n">
        <x:f>O1568-P1568-Q1568</x:f>
        <x:v>-0.0069012069372219546</x:v>
      </x:c>
      <x:c r="S1568" s="9" t="n">
        <x:f>V1567</x:f>
        <x:v>10367.119891984552</x:v>
      </x:c>
      <x:c r="T1568" s="9" t="n">
        <x:f>S1568/(1+'回测计划'!$B$33)</x:f>
        <x:v>10361.938922523292</x:v>
      </x:c>
      <x:c r="U1568" s="9" t="n">
        <x:f>T1568*R1568</x:f>
        <x:v>-71.50988477518793</x:v>
      </x:c>
      <x:c r="V1568" s="9" t="n">
        <x:f>S1568+U1568</x:f>
        <x:v>10295.610007209363</x:v>
      </x:c>
      <x:c r="W1568" s="2" t="n">
        <x:f>IF(N1568&gt;0,1,0)</x:f>
        <x:v>0</x:v>
      </x:c>
      <x:c r="X1568" s="2" t="n">
        <x:f>IF(U1568&gt;0,1,0)</x:f>
        <x:v>0</x:v>
      </x:c>
      <x:c r="Y1568" s="9" t="n">
        <x:f>MAX(U1568,0)</x:f>
        <x:v>0</x:v>
      </x:c>
      <x:c r="Z1568" s="9" t="n">
        <x:f>-MIN(U1568,0)</x:f>
        <x:v>71.50988477518793</x:v>
      </x:c>
    </x:row>
    <x:row r="1569" ht="23" customHeight="1">
      <x:c r="A1569" s="2" t="str">
        <x:v>4H-VWMACD-全期</x:v>
      </x:c>
      <x:c r="B1569" s="2" t="str">
        <x:v>4H</x:v>
      </x:c>
      <x:c r="C1569" s="2" t="str">
        <x:v>VWmacd</x:v>
      </x:c>
      <x:c r="D1569" s="2" t="str">
        <x:v>全期</x:v>
      </x:c>
      <x:c r="E1569" s="2" t="n">
        <x:v>113</x:v>
      </x:c>
      <x:c r="F1569" s="2" t="str">
        <x:v>多</x:v>
      </x:c>
      <x:c r="G1569" s="11" t="n">
        <x:v>45530.666666666664</x:v>
      </x:c>
      <x:c r="H1569" s="11" t="n">
        <x:v>45530.833333333336</x:v>
      </x:c>
      <x:c r="I1569" s="11" t="n">
        <x:v>45532.49998842592</x:v>
      </x:c>
      <x:c r="J1569" s="9" t="n">
        <x:v>63816.6</x:v>
      </x:c>
      <x:c r="K1569" s="9" t="n">
        <x:v>59597.3</x:v>
      </x:c>
      <x:c r="L1569" s="9" t="n">
        <x:v>63829.36332</x:v>
      </x:c>
      <x:c r="M1569" s="9" t="n">
        <x:v>59585.380540000006</x:v>
      </x:c>
      <x:c r="N1569" s="10" t="n">
        <x:f>IF(F1569="多",1,-1)*(K1569/J1569-1)</x:f>
        <x:v>-0.06611602623768731</x:v>
      </x:c>
      <x:c r="O1569" s="10" t="n">
        <x:f>IF(F1569="多",1,-1)*(M1569/L1569-1)</x:f>
        <x:v>-0.06648950513141338</x:v>
      </x:c>
      <x:c r="P1569" s="10" t="n">
        <x:v>0.0009667552474342933</x:v>
      </x:c>
      <x:c r="Q1569" s="10" t="n">
        <x:v>0.00009407411617324466</x:v>
      </x:c>
      <x:c r="R1569" s="10" t="n">
        <x:f>O1569-P1569-Q1569</x:f>
        <x:v>-0.06755033449502093</x:v>
      </x:c>
      <x:c r="S1569" s="9" t="n">
        <x:f>V1568</x:f>
        <x:v>10295.610007209363</x:v>
      </x:c>
      <x:c r="T1569" s="9" t="n">
        <x:f>S1569/(1+'回测计划'!$B$33)</x:f>
        <x:v>10290.464774821952</x:v>
      </x:c>
      <x:c r="U1569" s="9" t="n">
        <x:f>T1569*R1569</x:f>
        <x:v>-695.1243376484531</x:v>
      </x:c>
      <x:c r="V1569" s="9" t="n">
        <x:f>S1569+U1569</x:f>
        <x:v>9600.48566956091</x:v>
      </x:c>
      <x:c r="W1569" s="2" t="n">
        <x:f>IF(N1569&gt;0,1,0)</x:f>
        <x:v>0</x:v>
      </x:c>
      <x:c r="X1569" s="2" t="n">
        <x:f>IF(U1569&gt;0,1,0)</x:f>
        <x:v>0</x:v>
      </x:c>
      <x:c r="Y1569" s="9" t="n">
        <x:f>MAX(U1569,0)</x:f>
        <x:v>0</x:v>
      </x:c>
      <x:c r="Z1569" s="9" t="n">
        <x:f>-MIN(U1569,0)</x:f>
        <x:v>695.1243376484531</x:v>
      </x:c>
    </x:row>
    <x:row r="1570" ht="23" customHeight="1">
      <x:c r="A1570" s="2" t="str">
        <x:v>4H-VWMACD-全期</x:v>
      </x:c>
      <x:c r="B1570" s="2" t="str">
        <x:v>4H</x:v>
      </x:c>
      <x:c r="C1570" s="2" t="str">
        <x:v>VWmacd</x:v>
      </x:c>
      <x:c r="D1570" s="2" t="str">
        <x:v>全期</x:v>
      </x:c>
      <x:c r="E1570" s="2" t="n">
        <x:v>114</x:v>
      </x:c>
      <x:c r="F1570" s="2" t="str">
        <x:v>多</x:v>
      </x:c>
      <x:c r="G1570" s="11" t="n">
        <x:v>45537.333333333336</x:v>
      </x:c>
      <x:c r="H1570" s="11" t="n">
        <x:v>45537.50000000001</x:v>
      </x:c>
      <x:c r="I1570" s="11" t="n">
        <x:v>45539.166655092595</x:v>
      </x:c>
      <x:c r="J1570" s="9" t="n">
        <x:v>57708.6</x:v>
      </x:c>
      <x:c r="K1570" s="9" t="n">
        <x:v>58020.9</x:v>
      </x:c>
      <x:c r="L1570" s="9" t="n">
        <x:v>57720.14172</x:v>
      </x:c>
      <x:c r="M1570" s="9" t="n">
        <x:v>58009.29582</x:v>
      </x:c>
      <x:c r="N1570" s="10" t="n">
        <x:f>IF(F1570="多",1,-1)*(K1570/J1570-1)</x:f>
        <x:v>0.005411671743899671</x:v>
      </x:c>
      <x:c r="O1570" s="10" t="n">
        <x:f>IF(F1570="多",1,-1)*(M1570/L1570-1)</x:f>
        <x:v>0.005009587492052381</x:v>
      </x:c>
      <x:c r="P1570" s="10" t="n">
        <x:v>0.0010025047937460264</x:v>
      </x:c>
      <x:c r="Q1570" s="10" t="n">
        <x:v>0.00016115607933973674</x:v>
      </x:c>
      <x:c r="R1570" s="10" t="n">
        <x:f>O1570-P1570-Q1570</x:f>
        <x:v>0.0038459266189666175</x:v>
      </x:c>
      <x:c r="S1570" s="9" t="n">
        <x:f>V1569</x:f>
        <x:v>9600.48566956091</x:v>
      </x:c>
      <x:c r="T1570" s="9" t="n">
        <x:f>S1570/(1+'回测计划'!$B$33)</x:f>
        <x:v>9595.687825648087</x:v>
      </x:c>
      <x:c r="U1570" s="9" t="n">
        <x:f>T1570*R1570</x:f>
        <x:v>36.90431123595388</x:v>
      </x:c>
      <x:c r="V1570" s="9" t="n">
        <x:f>S1570+U1570</x:f>
        <x:v>9637.389980796865</x:v>
      </x:c>
      <x:c r="W1570" s="2" t="n">
        <x:f>IF(N1570&gt;0,1,0)</x:f>
        <x:v>1</x:v>
      </x:c>
      <x:c r="X1570" s="2" t="n">
        <x:f>IF(U1570&gt;0,1,0)</x:f>
        <x:v>1</x:v>
      </x:c>
      <x:c r="Y1570" s="9" t="n">
        <x:f>MAX(U1570,0)</x:f>
        <x:v>36.90431123595388</x:v>
      </x:c>
      <x:c r="Z1570" s="9" t="n">
        <x:f>-MIN(U1570,0)</x:f>
        <x:v>0</x:v>
      </x:c>
    </x:row>
    <x:row r="1571" ht="23" customHeight="1">
      <x:c r="A1571" s="2" t="str">
        <x:v>4H-VWMACD-全期</x:v>
      </x:c>
      <x:c r="B1571" s="2" t="str">
        <x:v>4H</x:v>
      </x:c>
      <x:c r="C1571" s="2" t="str">
        <x:v>VWmacd</x:v>
      </x:c>
      <x:c r="D1571" s="2" t="str">
        <x:v>全期</x:v>
      </x:c>
      <x:c r="E1571" s="2" t="n">
        <x:v>115</x:v>
      </x:c>
      <x:c r="F1571" s="2" t="str">
        <x:v>多</x:v>
      </x:c>
      <x:c r="G1571" s="11" t="n">
        <x:v>45541.00000000001</x:v>
      </x:c>
      <x:c r="H1571" s="11" t="n">
        <x:v>45541.166666666664</x:v>
      </x:c>
      <x:c r="I1571" s="11" t="n">
        <x:v>45542.833321759266</x:v>
      </x:c>
      <x:c r="J1571" s="9" t="n">
        <x:v>56025.2</x:v>
      </x:c>
      <x:c r="K1571" s="9" t="n">
        <x:v>54298.9</x:v>
      </x:c>
      <x:c r="L1571" s="9" t="n">
        <x:v>56036.40504</x:v>
      </x:c>
      <x:c r="M1571" s="9" t="n">
        <x:v>54288.04022</x:v>
      </x:c>
      <x:c r="N1571" s="10" t="n">
        <x:f>IF(F1571="多",1,-1)*(K1571/J1571-1)</x:f>
        <x:v>-0.030812919900330527</x:v>
      </x:c>
      <x:c r="O1571" s="10" t="n">
        <x:f>IF(F1571="多",1,-1)*(M1571/L1571-1)</x:f>
        <x:v>-0.03120051721290784</x:v>
      </x:c>
      <x:c r="P1571" s="10" t="n">
        <x:v>0.0009843997413935461</x:v>
      </x:c>
      <x:c r="Q1571" s="10" t="n">
        <x:v>-0.00004268173255839198</x:v>
      </x:c>
      <x:c r="R1571" s="10" t="n">
        <x:f>O1571-P1571-Q1571</x:f>
        <x:v>-0.032142235221743</x:v>
      </x:c>
      <x:c r="S1571" s="9" t="n">
        <x:f>V1570</x:f>
        <x:v>9637.389980796865</x:v>
      </x:c>
      <x:c r="T1571" s="9" t="n">
        <x:f>S1571/(1+'回测计划'!$B$33)</x:f>
        <x:v>9632.573693949891</x:v>
      </x:c>
      <x:c r="U1571" s="9" t="n">
        <x:f>T1571*R1571</x:f>
        <x:v>-309.61244946171126</x:v>
      </x:c>
      <x:c r="V1571" s="9" t="n">
        <x:f>S1571+U1571</x:f>
        <x:v>9327.777531335154</x:v>
      </x:c>
      <x:c r="W1571" s="2" t="n">
        <x:f>IF(N1571&gt;0,1,0)</x:f>
        <x:v>0</x:v>
      </x:c>
      <x:c r="X1571" s="2" t="n">
        <x:f>IF(U1571&gt;0,1,0)</x:f>
        <x:v>0</x:v>
      </x:c>
      <x:c r="Y1571" s="9" t="n">
        <x:f>MAX(U1571,0)</x:f>
        <x:v>0</x:v>
      </x:c>
      <x:c r="Z1571" s="9" t="n">
        <x:f>-MIN(U1571,0)</x:f>
        <x:v>309.61244946171126</x:v>
      </x:c>
    </x:row>
    <x:row r="1572" ht="23" customHeight="1">
      <x:c r="A1572" s="2" t="str">
        <x:v>4H-VWMACD-全期</x:v>
      </x:c>
      <x:c r="B1572" s="2" t="str">
        <x:v>4H</x:v>
      </x:c>
      <x:c r="C1572" s="2" t="str">
        <x:v>VWmacd</x:v>
      </x:c>
      <x:c r="D1572" s="2" t="str">
        <x:v>全期</x:v>
      </x:c>
      <x:c r="E1572" s="2" t="n">
        <x:v>116</x:v>
      </x:c>
      <x:c r="F1572" s="2" t="str">
        <x:v>空</x:v>
      </x:c>
      <x:c r="G1572" s="11" t="n">
        <x:v>45547.50000000001</x:v>
      </x:c>
      <x:c r="H1572" s="11" t="n">
        <x:v>45547.666666666664</x:v>
      </x:c>
      <x:c r="I1572" s="11" t="n">
        <x:v>45549.333321759266</x:v>
      </x:c>
      <x:c r="J1572" s="9" t="n">
        <x:v>58101.7</x:v>
      </x:c>
      <x:c r="K1572" s="9" t="n">
        <x:v>60456.2</x:v>
      </x:c>
      <x:c r="L1572" s="9" t="n">
        <x:v>58090.079659999996</x:v>
      </x:c>
      <x:c r="M1572" s="9" t="n">
        <x:v>60468.29124</x:v>
      </x:c>
      <x:c r="N1572" s="10" t="n">
        <x:f>IF(F1572="多",1,-1)*(K1572/J1572-1)</x:f>
        <x:v>-0.040523771249378226</x:v>
      </x:c>
      <x:c r="O1572" s="10" t="n">
        <x:f>IF(F1572="多",1,-1)*(M1572/L1572-1)</x:f>
        <x:v>-0.040940064016431466</x:v>
      </x:c>
      <x:c r="P1572" s="10" t="n">
        <x:v>0.0010204700320082156</x:v>
      </x:c>
      <x:c r="Q1572" s="10" t="n">
        <x:v>0.00006364385822387691</x:v>
      </x:c>
      <x:c r="R1572" s="10" t="n">
        <x:f>O1572-P1572-Q1572</x:f>
        <x:v>-0.04202417790666356</x:v>
      </x:c>
      <x:c r="S1572" s="9" t="n">
        <x:f>V1571</x:f>
        <x:v>9327.777531335154</x:v>
      </x:c>
      <x:c r="T1572" s="9" t="n">
        <x:f>S1572/(1+'回测计划'!$B$33)</x:f>
        <x:v>9323.11597334848</x:v>
      </x:c>
      <x:c r="U1572" s="9" t="n">
        <x:f>T1572*R1572</x:f>
        <x:v>-391.7962843084533</x:v>
      </x:c>
      <x:c r="V1572" s="9" t="n">
        <x:f>S1572+U1572</x:f>
        <x:v>8935.9812470267</x:v>
      </x:c>
      <x:c r="W1572" s="2" t="n">
        <x:f>IF(N1572&gt;0,1,0)</x:f>
        <x:v>0</x:v>
      </x:c>
      <x:c r="X1572" s="2" t="n">
        <x:f>IF(U1572&gt;0,1,0)</x:f>
        <x:v>0</x:v>
      </x:c>
      <x:c r="Y1572" s="9" t="n">
        <x:f>MAX(U1572,0)</x:f>
        <x:v>0</x:v>
      </x:c>
      <x:c r="Z1572" s="9" t="n">
        <x:f>-MIN(U1572,0)</x:f>
        <x:v>391.7962843084533</x:v>
      </x:c>
    </x:row>
    <x:row r="1573" ht="23" customHeight="1">
      <x:c r="A1573" s="2" t="str">
        <x:v>4H-VWMACD-全期</x:v>
      </x:c>
      <x:c r="B1573" s="2" t="str">
        <x:v>4H</x:v>
      </x:c>
      <x:c r="C1573" s="2" t="str">
        <x:v>VWmacd</x:v>
      </x:c>
      <x:c r="D1573" s="2" t="str">
        <x:v>全期</x:v>
      </x:c>
      <x:c r="E1573" s="2" t="n">
        <x:v>117</x:v>
      </x:c>
      <x:c r="F1573" s="2" t="str">
        <x:v>空</x:v>
      </x:c>
      <x:c r="G1573" s="11" t="n">
        <x:v>45555.50000000001</x:v>
      </x:c>
      <x:c r="H1573" s="11" t="n">
        <x:v>45555.666666666664</x:v>
      </x:c>
      <x:c r="I1573" s="11" t="n">
        <x:v>45557.333321759266</x:v>
      </x:c>
      <x:c r="J1573" s="9" t="n">
        <x:v>63494.5</x:v>
      </x:c>
      <x:c r="K1573" s="9" t="n">
        <x:v>63320.6</x:v>
      </x:c>
      <x:c r="L1573" s="9" t="n">
        <x:v>63481.801100000004</x:v>
      </x:c>
      <x:c r="M1573" s="9" t="n">
        <x:v>63333.26412</x:v>
      </x:c>
      <x:c r="N1573" s="10" t="n">
        <x:f>IF(F1573="多",1,-1)*(K1573/J1573-1)</x:f>
        <x:v>0.0027388198977864597</x:v>
      </x:c>
      <x:c r="O1573" s="10" t="n">
        <x:f>IF(F1573="多",1,-1)*(M1573/L1573-1)</x:f>
        <x:v>0.00233983562889184</x:v>
      </x:c>
      <x:c r="P1573" s="10" t="n">
        <x:v>0.000998830082185554</x:v>
      </x:c>
      <x:c r="Q1573" s="10" t="n">
        <x:v>-0.0002774845706014412</x:v>
      </x:c>
      <x:c r="R1573" s="10" t="n">
        <x:f>O1573-P1573-Q1573</x:f>
        <x:v>0.001618490117307727</x:v>
      </x:c>
      <x:c r="S1573" s="9" t="n">
        <x:f>V1572</x:f>
        <x:v>8935.9812470267</x:v>
      </x:c>
      <x:c r="T1573" s="9" t="n">
        <x:f>S1573/(1+'回测计划'!$B$33)</x:f>
        <x:v>8931.515489282061</x:v>
      </x:c>
      <x:c r="U1573" s="9" t="n">
        <x:f>T1573*R1573</x:f>
        <x:v>14.455569551983904</x:v>
      </x:c>
      <x:c r="V1573" s="9" t="n">
        <x:f>S1573+U1573</x:f>
        <x:v>8950.436816578685</x:v>
      </x:c>
      <x:c r="W1573" s="2" t="n">
        <x:f>IF(N1573&gt;0,1,0)</x:f>
        <x:v>1</x:v>
      </x:c>
      <x:c r="X1573" s="2" t="n">
        <x:f>IF(U1573&gt;0,1,0)</x:f>
        <x:v>1</x:v>
      </x:c>
      <x:c r="Y1573" s="9" t="n">
        <x:f>MAX(U1573,0)</x:f>
        <x:v>14.455569551983904</x:v>
      </x:c>
      <x:c r="Z1573" s="9" t="n">
        <x:f>-MIN(U1573,0)</x:f>
        <x:v>0</x:v>
      </x:c>
    </x:row>
    <x:row r="1574" ht="23" customHeight="1">
      <x:c r="A1574" s="2" t="str">
        <x:v>4H-VWMACD-全期</x:v>
      </x:c>
      <x:c r="B1574" s="2" t="str">
        <x:v>4H</x:v>
      </x:c>
      <x:c r="C1574" s="2" t="str">
        <x:v>VWmacd</x:v>
      </x:c>
      <x:c r="D1574" s="2" t="str">
        <x:v>全期</x:v>
      </x:c>
      <x:c r="E1574" s="2" t="n">
        <x:v>118</x:v>
      </x:c>
      <x:c r="F1574" s="2" t="str">
        <x:v>空</x:v>
      </x:c>
      <x:c r="G1574" s="11" t="n">
        <x:v>45558.333333333336</x:v>
      </x:c>
      <x:c r="H1574" s="11" t="n">
        <x:v>45558.50000000001</x:v>
      </x:c>
      <x:c r="I1574" s="11" t="n">
        <x:v>45560.166655092595</x:v>
      </x:c>
      <x:c r="J1574" s="9" t="n">
        <x:v>64320.1</x:v>
      </x:c>
      <x:c r="K1574" s="9" t="n">
        <x:v>64270</x:v>
      </x:c>
      <x:c r="L1574" s="9" t="n">
        <x:v>64307.23598</x:v>
      </x:c>
      <x:c r="M1574" s="9" t="n">
        <x:v>64282.854</x:v>
      </x:c>
      <x:c r="N1574" s="10" t="n">
        <x:f>IF(F1574="多",1,-1)*(K1574/J1574-1)</x:f>
        <x:v>0.0007789166994454089</x:v>
      </x:c>
      <x:c r="O1574" s="10" t="n">
        <x:f>IF(F1574="多",1,-1)*(M1574/L1574-1)</x:f>
        <x:v>0.0003791483124477857</x:v>
      </x:c>
      <x:c r="P1574" s="10" t="n">
        <x:v>0.000999810425843776</x:v>
      </x:c>
      <x:c r="Q1574" s="10" t="n">
        <x:v>-0.00011561282857166167</x:v>
      </x:c>
      <x:c r="R1574" s="10" t="n">
        <x:f>O1574-P1574-Q1574</x:f>
        <x:v>-0.0005050492848243288</x:v>
      </x:c>
      <x:c r="S1574" s="9" t="n">
        <x:f>V1573</x:f>
        <x:v>8950.436816578685</x:v>
      </x:c>
      <x:c r="T1574" s="9" t="n">
        <x:f>S1574/(1+'回测计划'!$B$33)</x:f>
        <x:v>8945.963834661356</x:v>
      </x:c>
      <x:c r="U1574" s="9" t="n">
        <x:f>T1574*R1574</x:f>
        <x:v>-4.5181526367600275</x:v>
      </x:c>
      <x:c r="V1574" s="9" t="n">
        <x:f>S1574+U1574</x:f>
        <x:v>8945.918663941926</x:v>
      </x:c>
      <x:c r="W1574" s="2" t="n">
        <x:f>IF(N1574&gt;0,1,0)</x:f>
        <x:v>1</x:v>
      </x:c>
      <x:c r="X1574" s="2" t="n">
        <x:f>IF(U1574&gt;0,1,0)</x:f>
        <x:v>0</x:v>
      </x:c>
      <x:c r="Y1574" s="9" t="n">
        <x:f>MAX(U1574,0)</x:f>
        <x:v>0</x:v>
      </x:c>
      <x:c r="Z1574" s="9" t="n">
        <x:f>-MIN(U1574,0)</x:f>
        <x:v>4.5181526367600275</x:v>
      </x:c>
    </x:row>
    <x:row r="1575" ht="23" customHeight="1">
      <x:c r="A1575" s="2" t="str">
        <x:v>4H-VWMACD-全期</x:v>
      </x:c>
      <x:c r="B1575" s="2" t="str">
        <x:v>4H</x:v>
      </x:c>
      <x:c r="C1575" s="2" t="str">
        <x:v>VWmacd</x:v>
      </x:c>
      <x:c r="D1575" s="2" t="str">
        <x:v>全期</x:v>
      </x:c>
      <x:c r="E1575" s="2" t="n">
        <x:v>119</x:v>
      </x:c>
      <x:c r="F1575" s="2" t="str">
        <x:v>空</x:v>
      </x:c>
      <x:c r="G1575" s="11" t="n">
        <x:v>45562.00000000001</x:v>
      </x:c>
      <x:c r="H1575" s="11" t="n">
        <x:v>45562.166666666664</x:v>
      </x:c>
      <x:c r="I1575" s="11" t="n">
        <x:v>45563.833321759266</x:v>
      </x:c>
      <x:c r="J1575" s="9" t="n">
        <x:v>64677.8</x:v>
      </x:c>
      <x:c r="K1575" s="9" t="n">
        <x:v>65761.5</x:v>
      </x:c>
      <x:c r="L1575" s="9" t="n">
        <x:v>64664.864440000005</x:v>
      </x:c>
      <x:c r="M1575" s="9" t="n">
        <x:v>65774.6523</x:v>
      </x:c>
      <x:c r="N1575" s="10" t="n">
        <x:f>IF(F1575="多",1,-1)*(K1575/J1575-1)</x:f>
        <x:v>-0.016755362736518453</x:v>
      </x:c>
      <x:c r="O1575" s="10" t="n">
        <x:f>IF(F1575="多",1,-1)*(M1575/L1575-1)</x:f>
        <x:v>-0.01716214623831358</x:v>
      </x:c>
      <x:c r="P1575" s="10" t="n">
        <x:v>0.001008581073119157</x:v>
      </x:c>
      <x:c r="Q1575" s="10" t="n">
        <x:v>-0.0003318964947567175</x:v>
      </x:c>
      <x:c r="R1575" s="10" t="n">
        <x:f>O1575-P1575-Q1575</x:f>
        <x:v>-0.017838830816676022</x:v>
      </x:c>
      <x:c r="S1575" s="9" t="n">
        <x:f>V1574</x:f>
        <x:v>8945.918663941926</x:v>
      </x:c>
      <x:c r="T1575" s="9" t="n">
        <x:f>S1575/(1+'回测计划'!$B$33)</x:f>
        <x:v>8941.44793997194</x:v>
      </x:c>
      <x:c r="U1575" s="9" t="n">
        <x:f>T1575*R1575</x:f>
        <x:v>-159.5049770572758</x:v>
      </x:c>
      <x:c r="V1575" s="9" t="n">
        <x:f>S1575+U1575</x:f>
        <x:v>8786.41368688465</x:v>
      </x:c>
      <x:c r="W1575" s="2" t="n">
        <x:f>IF(N1575&gt;0,1,0)</x:f>
        <x:v>0</x:v>
      </x:c>
      <x:c r="X1575" s="2" t="n">
        <x:f>IF(U1575&gt;0,1,0)</x:f>
        <x:v>0</x:v>
      </x:c>
      <x:c r="Y1575" s="9" t="n">
        <x:f>MAX(U1575,0)</x:f>
        <x:v>0</x:v>
      </x:c>
      <x:c r="Z1575" s="9" t="n">
        <x:f>-MIN(U1575,0)</x:f>
        <x:v>159.5049770572758</x:v>
      </x:c>
    </x:row>
    <x:row r="1576" ht="23" customHeight="1">
      <x:c r="A1576" s="2" t="str">
        <x:v>4H-VWMACD-全期</x:v>
      </x:c>
      <x:c r="B1576" s="2" t="str">
        <x:v>4H</x:v>
      </x:c>
      <x:c r="C1576" s="2" t="str">
        <x:v>VWmacd</x:v>
      </x:c>
      <x:c r="D1576" s="2" t="str">
        <x:v>全期</x:v>
      </x:c>
      <x:c r="E1576" s="2" t="n">
        <x:v>120</x:v>
      </x:c>
      <x:c r="F1576" s="2" t="str">
        <x:v>空</x:v>
      </x:c>
      <x:c r="G1576" s="11" t="n">
        <x:v>45590.166666666664</x:v>
      </x:c>
      <x:c r="H1576" s="11" t="n">
        <x:v>45590.333333333336</x:v>
      </x:c>
      <x:c r="I1576" s="11" t="n">
        <x:v>45591.99998842592</x:v>
      </x:c>
      <x:c r="J1576" s="9" t="n">
        <x:v>68173.8</x:v>
      </x:c>
      <x:c r="K1576" s="9" t="n">
        <x:v>66864.2</x:v>
      </x:c>
      <x:c r="L1576" s="9" t="n">
        <x:v>68160.16524</x:v>
      </x:c>
      <x:c r="M1576" s="9" t="n">
        <x:v>66877.57284</x:v>
      </x:c>
      <x:c r="N1576" s="10" t="n">
        <x:f>IF(F1576="多",1,-1)*(K1576/J1576-1)</x:f>
        <x:v>0.019209725730412686</x:v>
      </x:c>
      <x:c r="O1576" s="10" t="n">
        <x:f>IF(F1576="多",1,-1)*(M1576/L1576-1)</x:f>
        <x:v>0.018817331141787075</x:v>
      </x:c>
      <x:c r="P1576" s="10" t="n">
        <x:v>0.0009905913344291065</x:v>
      </x:c>
      <x:c r="Q1576" s="10" t="n">
        <x:v>-0.00031921311398306327</x:v>
      </x:c>
      <x:c r="R1576" s="10" t="n">
        <x:f>O1576-P1576-Q1576</x:f>
        <x:v>0.018145952921341035</x:v>
      </x:c>
      <x:c r="S1576" s="9" t="n">
        <x:f>V1575</x:f>
        <x:v>8786.41368688465</x:v>
      </x:c>
      <x:c r="T1576" s="9" t="n">
        <x:f>S1576/(1+'回测计划'!$B$33)</x:f>
        <x:v>8782.022675546878</x:v>
      </x:c>
      <x:c r="U1576" s="9" t="n">
        <x:f>T1576*R1576</x:f>
        <x:v>159.35817002462306</x:v>
      </x:c>
      <x:c r="V1576" s="9" t="n">
        <x:f>S1576+U1576</x:f>
        <x:v>8945.771856909274</x:v>
      </x:c>
      <x:c r="W1576" s="2" t="n">
        <x:f>IF(N1576&gt;0,1,0)</x:f>
        <x:v>1</x:v>
      </x:c>
      <x:c r="X1576" s="2" t="n">
        <x:f>IF(U1576&gt;0,1,0)</x:f>
        <x:v>1</x:v>
      </x:c>
      <x:c r="Y1576" s="9" t="n">
        <x:f>MAX(U1576,0)</x:f>
        <x:v>159.35817002462306</x:v>
      </x:c>
      <x:c r="Z1576" s="9" t="n">
        <x:f>-MIN(U1576,0)</x:f>
        <x:v>0</x:v>
      </x:c>
    </x:row>
    <x:row r="1577" ht="23" customHeight="1">
      <x:c r="A1577" s="2" t="str">
        <x:v>4H-VWMACD-全期</x:v>
      </x:c>
      <x:c r="B1577" s="2" t="str">
        <x:v>4H</x:v>
      </x:c>
      <x:c r="C1577" s="2" t="str">
        <x:v>VWmacd</x:v>
      </x:c>
      <x:c r="D1577" s="2" t="str">
        <x:v>全期</x:v>
      </x:c>
      <x:c r="E1577" s="2" t="n">
        <x:v>121</x:v>
      </x:c>
      <x:c r="F1577" s="2" t="str">
        <x:v>空</x:v>
      </x:c>
      <x:c r="G1577" s="11" t="n">
        <x:v>45602.50000000001</x:v>
      </x:c>
      <x:c r="H1577" s="11" t="n">
        <x:v>45602.666666666664</x:v>
      </x:c>
      <x:c r="I1577" s="11" t="n">
        <x:v>45604.333321759266</x:v>
      </x:c>
      <x:c r="J1577" s="9" t="n">
        <x:v>73435.8</x:v>
      </x:c>
      <x:c r="K1577" s="9" t="n">
        <x:v>75859.4</x:v>
      </x:c>
      <x:c r="L1577" s="9" t="n">
        <x:v>73421.11284</x:v>
      </x:c>
      <x:c r="M1577" s="9" t="n">
        <x:v>75874.57187999999</x:v>
      </x:c>
      <x:c r="N1577" s="10" t="n">
        <x:f>IF(F1577="多",1,-1)*(K1577/J1577-1)</x:f>
        <x:v>-0.033002976749759494</x:v>
      </x:c>
      <x:c r="O1577" s="10" t="n">
        <x:f>IF(F1577="多",1,-1)*(M1577/L1577-1)</x:f>
        <x:v>-0.0334162605972288</x:v>
      </x:c>
      <x:c r="P1577" s="10" t="n">
        <x:v>0.0010167081302986146</x:v>
      </x:c>
      <x:c r="Q1577" s="10" t="n">
        <x:v>-0.00040962446091226715</x:v>
      </x:c>
      <x:c r="R1577" s="10" t="n">
        <x:f>O1577-P1577-Q1577</x:f>
        <x:v>-0.03402334426661515</x:v>
      </x:c>
      <x:c r="S1577" s="9" t="n">
        <x:f>V1576</x:f>
        <x:v>8945.771856909274</x:v>
      </x:c>
      <x:c r="T1577" s="9" t="n">
        <x:f>S1577/(1+'回测计划'!$B$33)</x:f>
        <x:v>8941.301206306121</x:v>
      </x:c>
      <x:c r="U1577" s="9" t="n">
        <x:f>T1577*R1577</x:f>
        <x:v>-304.2129691336545</x:v>
      </x:c>
      <x:c r="V1577" s="9" t="n">
        <x:f>S1577+U1577</x:f>
        <x:v>8641.55888777562</x:v>
      </x:c>
      <x:c r="W1577" s="2" t="n">
        <x:f>IF(N1577&gt;0,1,0)</x:f>
        <x:v>0</x:v>
      </x:c>
      <x:c r="X1577" s="2" t="n">
        <x:f>IF(U1577&gt;0,1,0)</x:f>
        <x:v>0</x:v>
      </x:c>
      <x:c r="Y1577" s="9" t="n">
        <x:f>MAX(U1577,0)</x:f>
        <x:v>0</x:v>
      </x:c>
      <x:c r="Z1577" s="9" t="n">
        <x:f>-MIN(U1577,0)</x:f>
        <x:v>304.2129691336545</x:v>
      </x:c>
    </x:row>
    <x:row r="1578" ht="23" customHeight="1">
      <x:c r="A1578" s="2" t="str">
        <x:v>4H-VWMACD-全期</x:v>
      </x:c>
      <x:c r="B1578" s="2" t="str">
        <x:v>4H</x:v>
      </x:c>
      <x:c r="C1578" s="2" t="str">
        <x:v>VWmacd</x:v>
      </x:c>
      <x:c r="D1578" s="2" t="str">
        <x:v>全期</x:v>
      </x:c>
      <x:c r="E1578" s="2" t="n">
        <x:v>122</x:v>
      </x:c>
      <x:c r="F1578" s="2" t="str">
        <x:v>空</x:v>
      </x:c>
      <x:c r="G1578" s="11" t="n">
        <x:v>45607.50000000001</x:v>
      </x:c>
      <x:c r="H1578" s="11" t="n">
        <x:v>45607.666666666664</x:v>
      </x:c>
      <x:c r="I1578" s="11" t="n">
        <x:v>45609.333321759266</x:v>
      </x:c>
      <x:c r="J1578" s="9" t="n">
        <x:v>81147.8</x:v>
      </x:c>
      <x:c r="K1578" s="9" t="n">
        <x:v>87972</x:v>
      </x:c>
      <x:c r="L1578" s="9" t="n">
        <x:v>81131.57044000001</x:v>
      </x:c>
      <x:c r="M1578" s="9" t="n">
        <x:v>87989.5944</x:v>
      </x:c>
      <x:c r="N1578" s="10" t="n">
        <x:f>IF(F1578="多",1,-1)*(K1578/J1578-1)</x:f>
        <x:v>-0.08409593359277756</x:v>
      </x:c>
      <x:c r="O1578" s="10" t="n">
        <x:f>IF(F1578="多",1,-1)*(M1578/L1578-1)</x:f>
        <x:v>-0.0845296587112383</x:v>
      </x:c>
      <x:c r="P1578" s="10" t="n">
        <x:v>0.0010422648293556191</x:v>
      </x:c>
      <x:c r="Q1578" s="10" t="n">
        <x:v>-0.0015351744099711012</x:v>
      </x:c>
      <x:c r="R1578" s="10" t="n">
        <x:f>O1578-P1578-Q1578</x:f>
        <x:v>-0.08403674913062281</x:v>
      </x:c>
      <x:c r="S1578" s="9" t="n">
        <x:f>V1577</x:f>
        <x:v>8641.55888777562</x:v>
      </x:c>
      <x:c r="T1578" s="9" t="n">
        <x:f>S1578/(1+'回测计划'!$B$33)</x:f>
        <x:v>8637.240267641799</x:v>
      </x:c>
      <x:c r="U1578" s="9" t="n">
        <x:f>T1578*R1578</x:f>
        <x:v>-725.8455935527272</x:v>
      </x:c>
      <x:c r="V1578" s="9" t="n">
        <x:f>S1578+U1578</x:f>
        <x:v>7915.713294222893</x:v>
      </x:c>
      <x:c r="W1578" s="2" t="n">
        <x:f>IF(N1578&gt;0,1,0)</x:f>
        <x:v>0</x:v>
      </x:c>
      <x:c r="X1578" s="2" t="n">
        <x:f>IF(U1578&gt;0,1,0)</x:f>
        <x:v>0</x:v>
      </x:c>
      <x:c r="Y1578" s="9" t="n">
        <x:f>MAX(U1578,0)</x:f>
        <x:v>0</x:v>
      </x:c>
      <x:c r="Z1578" s="9" t="n">
        <x:f>-MIN(U1578,0)</x:f>
        <x:v>725.8455935527272</x:v>
      </x:c>
    </x:row>
    <x:row r="1579" ht="23" customHeight="1">
      <x:c r="A1579" s="2" t="str">
        <x:v>4H-VWMACD-全期</x:v>
      </x:c>
      <x:c r="B1579" s="2" t="str">
        <x:v>4H</x:v>
      </x:c>
      <x:c r="C1579" s="2" t="str">
        <x:v>VWmacd</x:v>
      </x:c>
      <x:c r="D1579" s="2" t="str">
        <x:v>全期</x:v>
      </x:c>
      <x:c r="E1579" s="2" t="n">
        <x:v>123</x:v>
      </x:c>
      <x:c r="F1579" s="2" t="str">
        <x:v>空</x:v>
      </x:c>
      <x:c r="G1579" s="11" t="n">
        <x:v>45617.00000000001</x:v>
      </x:c>
      <x:c r="H1579" s="11" t="n">
        <x:v>45617.166666666664</x:v>
      </x:c>
      <x:c r="I1579" s="11" t="n">
        <x:v>45618.833321759266</x:v>
      </x:c>
      <x:c r="J1579" s="9" t="n">
        <x:v>93999.9</x:v>
      </x:c>
      <x:c r="K1579" s="9" t="n">
        <x:v>98929.9</x:v>
      </x:c>
      <x:c r="L1579" s="9" t="n">
        <x:v>93981.10002</x:v>
      </x:c>
      <x:c r="M1579" s="9" t="n">
        <x:v>98949.68598</x:v>
      </x:c>
      <x:c r="N1579" s="10" t="n">
        <x:f>IF(F1579="多",1,-1)*(K1579/J1579-1)</x:f>
        <x:v>-0.052446864305174756</x:v>
      </x:c>
      <x:c r="O1579" s="10" t="n">
        <x:f>IF(F1579="多",1,-1)*(M1579/L1579-1)</x:f>
        <x:v>-0.052867927263488435</x:v>
      </x:c>
      <x:c r="P1579" s="10" t="n">
        <x:v>0.001026433963631744</x:v>
      </x:c>
      <x:c r="Q1579" s="10" t="n">
        <x:v>-0.0005166086369309104</x:v>
      </x:c>
      <x:c r="R1579" s="10" t="n">
        <x:f>O1579-P1579-Q1579</x:f>
        <x:v>-0.053377752590189266</x:v>
      </x:c>
      <x:c r="S1579" s="9" t="n">
        <x:f>V1578</x:f>
        <x:v>7915.713294222893</x:v>
      </x:c>
      <x:c r="T1579" s="9" t="n">
        <x:f>S1579/(1+'回测计划'!$B$33)</x:f>
        <x:v>7911.757415515136</x:v>
      </x:c>
      <x:c r="U1579" s="9" t="n">
        <x:f>T1579*R1579</x:f>
        <x:v>-422.31182987896216</x:v>
      </x:c>
      <x:c r="V1579" s="9" t="n">
        <x:f>S1579+U1579</x:f>
        <x:v>7493.4014643439305</x:v>
      </x:c>
      <x:c r="W1579" s="2" t="n">
        <x:f>IF(N1579&gt;0,1,0)</x:f>
        <x:v>0</x:v>
      </x:c>
      <x:c r="X1579" s="2" t="n">
        <x:f>IF(U1579&gt;0,1,0)</x:f>
        <x:v>0</x:v>
      </x:c>
      <x:c r="Y1579" s="9" t="n">
        <x:f>MAX(U1579,0)</x:f>
        <x:v>0</x:v>
      </x:c>
      <x:c r="Z1579" s="9" t="n">
        <x:f>-MIN(U1579,0)</x:f>
        <x:v>422.31182987896216</x:v>
      </x:c>
    </x:row>
    <x:row r="1580" ht="23" customHeight="1">
      <x:c r="A1580" s="2" t="str">
        <x:v>4H-VWMACD-全期</x:v>
      </x:c>
      <x:c r="B1580" s="2" t="str">
        <x:v>4H</x:v>
      </x:c>
      <x:c r="C1580" s="2" t="str">
        <x:v>VWmacd</x:v>
      </x:c>
      <x:c r="D1580" s="2" t="str">
        <x:v>全期</x:v>
      </x:c>
      <x:c r="E1580" s="2" t="n">
        <x:v>124</x:v>
      </x:c>
      <x:c r="F1580" s="2" t="str">
        <x:v>空</x:v>
      </x:c>
      <x:c r="G1580" s="11" t="n">
        <x:v>45642.666666666664</x:v>
      </x:c>
      <x:c r="H1580" s="11" t="n">
        <x:v>45642.833333333336</x:v>
      </x:c>
      <x:c r="I1580" s="11" t="n">
        <x:v>45644.49998842592</x:v>
      </x:c>
      <x:c r="J1580" s="9" t="n">
        <x:v>103717.9</x:v>
      </x:c>
      <x:c r="K1580" s="9" t="n">
        <x:v>104716.8</x:v>
      </x:c>
      <x:c r="L1580" s="9" t="n">
        <x:v>103697.15642</x:v>
      </x:c>
      <x:c r="M1580" s="9" t="n">
        <x:v>104737.74336000001</x:v>
      </x:c>
      <x:c r="N1580" s="10" t="n">
        <x:f>IF(F1580="多",1,-1)*(K1580/J1580-1)</x:f>
        <x:v>-0.009630931594257097</x:v>
      </x:c>
      <x:c r="O1580" s="10" t="n">
        <x:f>IF(F1580="多",1,-1)*(M1580/L1580-1)</x:f>
        <x:v>-0.010034864753526662</x:v>
      </x:c>
      <x:c r="P1580" s="10" t="n">
        <x:v>0.0010050174323767633</x:v>
      </x:c>
      <x:c r="Q1580" s="10" t="n">
        <x:v>-0.0004824529251604144</x:v>
      </x:c>
      <x:c r="R1580" s="10" t="n">
        <x:f>O1580-P1580-Q1580</x:f>
        <x:v>-0.01055742926074301</x:v>
      </x:c>
      <x:c r="S1580" s="9" t="n">
        <x:f>V1579</x:f>
        <x:v>7493.4014643439305</x:v>
      </x:c>
      <x:c r="T1580" s="9" t="n">
        <x:f>S1580/(1+'回测计划'!$B$33)</x:f>
        <x:v>7489.656636025918</x:v>
      </x:c>
      <x:c r="U1580" s="9" t="n">
        <x:f>T1580*R1580</x:f>
        <x:v>-79.0715201220981</x:v>
      </x:c>
      <x:c r="V1580" s="9" t="n">
        <x:f>S1580+U1580</x:f>
        <x:v>7414.329944221832</x:v>
      </x:c>
      <x:c r="W1580" s="2" t="n">
        <x:f>IF(N1580&gt;0,1,0)</x:f>
        <x:v>0</x:v>
      </x:c>
      <x:c r="X1580" s="2" t="n">
        <x:f>IF(U1580&gt;0,1,0)</x:f>
        <x:v>0</x:v>
      </x:c>
      <x:c r="Y1580" s="9" t="n">
        <x:f>MAX(U1580,0)</x:f>
        <x:v>0</x:v>
      </x:c>
      <x:c r="Z1580" s="9" t="n">
        <x:f>-MIN(U1580,0)</x:f>
        <x:v>79.0715201220981</x:v>
      </x:c>
    </x:row>
    <x:row r="1581" ht="23" customHeight="1">
      <x:c r="A1581" s="2" t="str">
        <x:v>4H-VWMACD-全期</x:v>
      </x:c>
      <x:c r="B1581" s="2" t="str">
        <x:v>4H</x:v>
      </x:c>
      <x:c r="C1581" s="2" t="str">
        <x:v>VWmacd</x:v>
      </x:c>
      <x:c r="D1581" s="2" t="str">
        <x:v>全期</x:v>
      </x:c>
      <x:c r="E1581" s="2" t="n">
        <x:v>125</x:v>
      </x:c>
      <x:c r="F1581" s="2" t="str">
        <x:v>空</x:v>
      </x:c>
      <x:c r="G1581" s="11" t="n">
        <x:v>45664.00000000001</x:v>
      </x:c>
      <x:c r="H1581" s="11" t="n">
        <x:v>45664.166666666664</x:v>
      </x:c>
      <x:c r="I1581" s="11" t="n">
        <x:v>45665.833321759266</x:v>
      </x:c>
      <x:c r="J1581" s="9" t="n">
        <x:v>101771.7</x:v>
      </x:c>
      <x:c r="K1581" s="9" t="n">
        <x:v>95093.9</x:v>
      </x:c>
      <x:c r="L1581" s="9" t="n">
        <x:v>101751.34566</x:v>
      </x:c>
      <x:c r="M1581" s="9" t="n">
        <x:v>95112.91877999999</x:v>
      </x:c>
      <x:c r="N1581" s="10" t="n">
        <x:f>IF(F1581="多",1,-1)*(K1581/J1581-1)</x:f>
        <x:v>0.06561549035733905</x:v>
      </x:c>
      <x:c r="O1581" s="10" t="n">
        <x:f>IF(F1581="多",1,-1)*(M1581/L1581-1)</x:f>
        <x:v>0.06524166178776813</x:v>
      </x:c>
      <x:c r="P1581" s="10" t="n">
        <x:v>0.000967379169106116</x:v>
      </x:c>
      <x:c r="Q1581" s="10" t="n">
        <x:v>-0.0004582754597177972</x:v>
      </x:c>
      <x:c r="R1581" s="10" t="n">
        <x:f>O1581-P1581-Q1581</x:f>
        <x:v>0.06473255807837981</x:v>
      </x:c>
      <x:c r="S1581" s="9" t="n">
        <x:f>V1580</x:f>
        <x:v>7414.329944221832</x:v>
      </x:c>
      <x:c r="T1581" s="9" t="n">
        <x:f>S1581/(1+'回测计划'!$B$33)</x:f>
        <x:v>7410.62463190588</x:v>
      </x:c>
      <x:c r="U1581" s="9" t="n">
        <x:f>T1581*R1581</x:f>
        <x:v>479.7086893819194</x:v>
      </x:c>
      <x:c r="V1581" s="9" t="n">
        <x:f>S1581+U1581</x:f>
        <x:v>7894.038633603752</x:v>
      </x:c>
      <x:c r="W1581" s="2" t="n">
        <x:f>IF(N1581&gt;0,1,0)</x:f>
        <x:v>1</x:v>
      </x:c>
      <x:c r="X1581" s="2" t="n">
        <x:f>IF(U1581&gt;0,1,0)</x:f>
        <x:v>1</x:v>
      </x:c>
      <x:c r="Y1581" s="9" t="n">
        <x:f>MAX(U1581,0)</x:f>
        <x:v>479.7086893819194</x:v>
      </x:c>
      <x:c r="Z1581" s="9" t="n">
        <x:f>-MIN(U1581,0)</x:f>
        <x:v>0</x:v>
      </x:c>
    </x:row>
    <x:row r="1582" ht="23" customHeight="1">
      <x:c r="A1582" s="2" t="str">
        <x:v>4H-VWMACD-全期</x:v>
      </x:c>
      <x:c r="B1582" s="2" t="str">
        <x:v>4H</x:v>
      </x:c>
      <x:c r="C1582" s="2" t="str">
        <x:v>VWmacd</x:v>
      </x:c>
      <x:c r="D1582" s="2" t="str">
        <x:v>全期</x:v>
      </x:c>
      <x:c r="E1582" s="2" t="n">
        <x:v>126</x:v>
      </x:c>
      <x:c r="F1582" s="2" t="str">
        <x:v>空</x:v>
      </x:c>
      <x:c r="G1582" s="11" t="n">
        <x:v>45672.50000000001</x:v>
      </x:c>
      <x:c r="H1582" s="11" t="n">
        <x:v>45672.666666666664</x:v>
      </x:c>
      <x:c r="I1582" s="11" t="n">
        <x:v>45674.333321759266</x:v>
      </x:c>
      <x:c r="J1582" s="9" t="n">
        <x:v>97253.7</x:v>
      </x:c>
      <x:c r="K1582" s="9" t="n">
        <x:v>99937.4</x:v>
      </x:c>
      <x:c r="L1582" s="9" t="n">
        <x:v>97234.24926</x:v>
      </x:c>
      <x:c r="M1582" s="9" t="n">
        <x:v>99957.38747999999</x:v>
      </x:c>
      <x:c r="N1582" s="10" t="n">
        <x:f>IF(F1582="多",1,-1)*(K1582/J1582-1)</x:f>
        <x:v>-0.027594837008771966</x:v>
      </x:c>
      <x:c r="O1582" s="10" t="n">
        <x:f>IF(F1582="多",1,-1)*(M1582/L1582-1)</x:f>
        <x:v>-0.02800595716760701</x:v>
      </x:c>
      <x:c r="P1582" s="10" t="n">
        <x:v>0.0010140029785838034</x:v>
      </x:c>
      <x:c r="Q1582" s="10" t="n">
        <x:v>-0.00019157377969241721</x:v>
      </x:c>
      <x:c r="R1582" s="10" t="n">
        <x:f>O1582-P1582-Q1582</x:f>
        <x:v>-0.028828386366498395</x:v>
      </x:c>
      <x:c r="S1582" s="9" t="n">
        <x:f>V1581</x:f>
        <x:v>7894.038633603752</x:v>
      </x:c>
      <x:c r="T1582" s="9" t="n">
        <x:f>S1582/(1+'回测计划'!$B$33)</x:f>
        <x:v>7890.093586810347</x:v>
      </x:c>
      <x:c r="U1582" s="9" t="n">
        <x:f>T1582*R1582</x:f>
        <x:v>-227.45866638839982</x:v>
      </x:c>
      <x:c r="V1582" s="9" t="n">
        <x:f>S1582+U1582</x:f>
        <x:v>7666.579967215352</x:v>
      </x:c>
      <x:c r="W1582" s="2" t="n">
        <x:f>IF(N1582&gt;0,1,0)</x:f>
        <x:v>0</x:v>
      </x:c>
      <x:c r="X1582" s="2" t="n">
        <x:f>IF(U1582&gt;0,1,0)</x:f>
        <x:v>0</x:v>
      </x:c>
      <x:c r="Y1582" s="9" t="n">
        <x:f>MAX(U1582,0)</x:f>
        <x:v>0</x:v>
      </x:c>
      <x:c r="Z1582" s="9" t="n">
        <x:f>-MIN(U1582,0)</x:f>
        <x:v>227.45866638839982</x:v>
      </x:c>
    </x:row>
    <x:row r="1583" ht="23" customHeight="1">
      <x:c r="A1583" s="2" t="str">
        <x:v>4H-VWMACD-全期</x:v>
      </x:c>
      <x:c r="B1583" s="2" t="str">
        <x:v>4H</x:v>
      </x:c>
      <x:c r="C1583" s="2" t="str">
        <x:v>VWmacd</x:v>
      </x:c>
      <x:c r="D1583" s="2" t="str">
        <x:v>全期</x:v>
      </x:c>
      <x:c r="E1583" s="2" t="n">
        <x:v>127</x:v>
      </x:c>
      <x:c r="F1583" s="2" t="str">
        <x:v>多</x:v>
      </x:c>
      <x:c r="G1583" s="11" t="n">
        <x:v>45690.50000000001</x:v>
      </x:c>
      <x:c r="H1583" s="11" t="n">
        <x:v>45690.666666666664</x:v>
      </x:c>
      <x:c r="I1583" s="11" t="n">
        <x:v>45692.333321759266</x:v>
      </x:c>
      <x:c r="J1583" s="9" t="n">
        <x:v>99586.2</x:v>
      </x:c>
      <x:c r="K1583" s="9" t="n">
        <x:v>101293.7</x:v>
      </x:c>
      <x:c r="L1583" s="9" t="n">
        <x:v>99606.11723999999</x:v>
      </x:c>
      <x:c r="M1583" s="9" t="n">
        <x:v>101273.44125999999</x:v>
      </x:c>
      <x:c r="N1583" s="10" t="n">
        <x:f>IF(F1583="多",1,-1)*(K1583/J1583-1)</x:f>
        <x:v>0.017145949940855276</x:v>
      </x:c>
      <x:c r="O1583" s="10" t="n">
        <x:f>IF(F1583="多",1,-1)*(M1583/L1583-1)</x:f>
        <x:v>0.016739172916283795</x:v>
      </x:c>
      <x:c r="P1583" s="10" t="n">
        <x:v>0.0010083695864581419</x:v>
      </x:c>
      <x:c r="Q1583" s="10" t="n">
        <x:v>0.00023318141121645659</x:v>
      </x:c>
      <x:c r="R1583" s="10" t="n">
        <x:f>O1583-P1583-Q1583</x:f>
        <x:v>0.015497621918609197</x:v>
      </x:c>
      <x:c r="S1583" s="9" t="n">
        <x:f>V1582</x:f>
        <x:v>7666.579967215352</x:v>
      </x:c>
      <x:c r="T1583" s="9" t="n">
        <x:f>S1583/(1+'回测计划'!$B$33)</x:f>
        <x:v>7662.748592918892</x:v>
      </x:c>
      <x:c r="U1583" s="9" t="n">
        <x:f>T1583*R1583</x:f>
        <x:v>118.75438055041161</x:v>
      </x:c>
      <x:c r="V1583" s="9" t="n">
        <x:f>S1583+U1583</x:f>
        <x:v>7785.334347765764</x:v>
      </x:c>
      <x:c r="W1583" s="2" t="n">
        <x:f>IF(N1583&gt;0,1,0)</x:f>
        <x:v>1</x:v>
      </x:c>
      <x:c r="X1583" s="2" t="n">
        <x:f>IF(U1583&gt;0,1,0)</x:f>
        <x:v>1</x:v>
      </x:c>
      <x:c r="Y1583" s="9" t="n">
        <x:f>MAX(U1583,0)</x:f>
        <x:v>118.75438055041161</x:v>
      </x:c>
      <x:c r="Z1583" s="9" t="n">
        <x:f>-MIN(U1583,0)</x:f>
        <x:v>0</x:v>
      </x:c>
    </x:row>
    <x:row r="1584" ht="23" customHeight="1">
      <x:c r="A1584" s="2" t="str">
        <x:v>4H-VWMACD-全期</x:v>
      </x:c>
      <x:c r="B1584" s="2" t="str">
        <x:v>4H</x:v>
      </x:c>
      <x:c r="C1584" s="2" t="str">
        <x:v>VWmacd</x:v>
      </x:c>
      <x:c r="D1584" s="2" t="str">
        <x:v>全期</x:v>
      </x:c>
      <x:c r="E1584" s="2" t="n">
        <x:v>128</x:v>
      </x:c>
      <x:c r="F1584" s="2" t="str">
        <x:v>多</x:v>
      </x:c>
      <x:c r="G1584" s="11" t="n">
        <x:v>45700.166666666664</x:v>
      </x:c>
      <x:c r="H1584" s="11" t="n">
        <x:v>45700.333333333336</x:v>
      </x:c>
      <x:c r="I1584" s="11" t="n">
        <x:v>45701.99998842592</x:v>
      </x:c>
      <x:c r="J1584" s="9" t="n">
        <x:v>95731.4</x:v>
      </x:c>
      <x:c r="K1584" s="9" t="n">
        <x:v>95943.5</x:v>
      </x:c>
      <x:c r="L1584" s="9" t="n">
        <x:v>95750.54628</x:v>
      </x:c>
      <x:c r="M1584" s="9" t="n">
        <x:v>95924.3113</x:v>
      </x:c>
      <x:c r="N1584" s="10" t="n">
        <x:f>IF(F1584="多",1,-1)*(K1584/J1584-1)</x:f>
        <x:v>0.002215573991396713</x:v>
      </x:c>
      <x:c r="O1584" s="10" t="n">
        <x:f>IF(F1584="多",1,-1)*(M1584/L1584-1)</x:f>
        <x:v>0.001814767923014049</x:v>
      </x:c>
      <x:c r="P1584" s="10" t="n">
        <x:v>0.001000907383961507</x:v>
      </x:c>
      <x:c r="Q1584" s="10" t="n">
        <x:v>0.00024220076945444805</x:v>
      </x:c>
      <x:c r="R1584" s="10" t="n">
        <x:f>O1584-P1584-Q1584</x:f>
        <x:v>0.000571659769598094</x:v>
      </x:c>
      <x:c r="S1584" s="9" t="n">
        <x:f>V1583</x:f>
        <x:v>7785.334347765764</x:v>
      </x:c>
      <x:c r="T1584" s="9" t="n">
        <x:f>S1584/(1+'回测计划'!$B$33)</x:f>
        <x:v>7781.443625952787</x:v>
      </x:c>
      <x:c r="U1584" s="9" t="n">
        <x:f>T1584*R1584</x:f>
        <x:v>4.448338270352727</x:v>
      </x:c>
      <x:c r="V1584" s="9" t="n">
        <x:f>S1584+U1584</x:f>
        <x:v>7789.7826860361165</x:v>
      </x:c>
      <x:c r="W1584" s="2" t="n">
        <x:f>IF(N1584&gt;0,1,0)</x:f>
        <x:v>1</x:v>
      </x:c>
      <x:c r="X1584" s="2" t="n">
        <x:f>IF(U1584&gt;0,1,0)</x:f>
        <x:v>1</x:v>
      </x:c>
      <x:c r="Y1584" s="9" t="n">
        <x:f>MAX(U1584,0)</x:f>
        <x:v>4.448338270352727</x:v>
      </x:c>
      <x:c r="Z1584" s="9" t="n">
        <x:f>-MIN(U1584,0)</x:f>
        <x:v>0</x:v>
      </x:c>
    </x:row>
    <x:row r="1585" ht="23" customHeight="1">
      <x:c r="A1585" s="2" t="str">
        <x:v>4H-VWMACD-全期</x:v>
      </x:c>
      <x:c r="B1585" s="2" t="str">
        <x:v>4H</x:v>
      </x:c>
      <x:c r="C1585" s="2" t="str">
        <x:v>VWmacd</x:v>
      </x:c>
      <x:c r="D1585" s="2" t="str">
        <x:v>全期</x:v>
      </x:c>
      <x:c r="E1585" s="2" t="n">
        <x:v>129</x:v>
      </x:c>
      <x:c r="F1585" s="2" t="str">
        <x:v>多</x:v>
      </x:c>
      <x:c r="G1585" s="11" t="n">
        <x:v>45715.166666666664</x:v>
      </x:c>
      <x:c r="H1585" s="11" t="n">
        <x:v>45715.333333333336</x:v>
      </x:c>
      <x:c r="I1585" s="11" t="n">
        <x:v>45716.99998842592</x:v>
      </x:c>
      <x:c r="J1585" s="9" t="n">
        <x:v>84208.6</x:v>
      </x:c>
      <x:c r="K1585" s="9" t="n">
        <x:v>83948.1</x:v>
      </x:c>
      <x:c r="L1585" s="9" t="n">
        <x:v>84225.44172</x:v>
      </x:c>
      <x:c r="M1585" s="9" t="n">
        <x:v>83931.31038000001</x:v>
      </x:c>
      <x:c r="N1585" s="10" t="n">
        <x:f>IF(F1585="多",1,-1)*(K1585/J1585-1)</x:f>
        <x:v>-0.0030935082640015654</x:v>
      </x:c>
      <x:c r="O1585" s="10" t="n">
        <x:f>IF(F1585="多",1,-1)*(M1585/L1585-1)</x:f>
        <x:v>-0.0034921911241238</x:v>
      </x:c>
      <x:c r="P1585" s="10" t="n">
        <x:v>0.0009982539044379381</x:v>
      </x:c>
      <x:c r="Q1585" s="10" t="n">
        <x:v>0.0003668737988661016</x:v>
      </x:c>
      <x:c r="R1585" s="10" t="n">
        <x:f>O1585-P1585-Q1585</x:f>
        <x:v>-0.00485731882742784</x:v>
      </x:c>
      <x:c r="S1585" s="9" t="n">
        <x:f>V1584</x:f>
        <x:v>7789.7826860361165</x:v>
      </x:c>
      <x:c r="T1585" s="9" t="n">
        <x:f>S1585/(1+'回测计划'!$B$33)</x:f>
        <x:v>7785.889741165534</x:v>
      </x:c>
      <x:c r="U1585" s="9" t="n">
        <x:f>T1585*R1585</x:f>
        <x:v>-37.81854882804062</x:v>
      </x:c>
      <x:c r="V1585" s="9" t="n">
        <x:f>S1585+U1585</x:f>
        <x:v>7751.964137208076</x:v>
      </x:c>
      <x:c r="W1585" s="2" t="n">
        <x:f>IF(N1585&gt;0,1,0)</x:f>
        <x:v>0</x:v>
      </x:c>
      <x:c r="X1585" s="2" t="n">
        <x:f>IF(U1585&gt;0,1,0)</x:f>
        <x:v>0</x:v>
      </x:c>
      <x:c r="Y1585" s="9" t="n">
        <x:f>MAX(U1585,0)</x:f>
        <x:v>0</x:v>
      </x:c>
      <x:c r="Z1585" s="9" t="n">
        <x:f>-MIN(U1585,0)</x:f>
        <x:v>37.81854882804062</x:v>
      </x:c>
    </x:row>
    <x:row r="1586" ht="23" customHeight="1">
      <x:c r="A1586" s="2" t="str">
        <x:v>4H-VWMACD-全期</x:v>
      </x:c>
      <x:c r="B1586" s="2" t="str">
        <x:v>4H</x:v>
      </x:c>
      <x:c r="C1586" s="2" t="str">
        <x:v>VWmacd</x:v>
      </x:c>
      <x:c r="D1586" s="2" t="str">
        <x:v>全期</x:v>
      </x:c>
      <x:c r="E1586" s="2" t="n">
        <x:v>130</x:v>
      </x:c>
      <x:c r="F1586" s="2" t="str">
        <x:v>多</x:v>
      </x:c>
      <x:c r="G1586" s="11" t="n">
        <x:v>45730.166666666664</x:v>
      </x:c>
      <x:c r="H1586" s="11" t="n">
        <x:v>45730.333333333336</x:v>
      </x:c>
      <x:c r="I1586" s="11" t="n">
        <x:v>45731.99998842592</x:v>
      </x:c>
      <x:c r="J1586" s="9" t="n">
        <x:v>81085.5</x:v>
      </x:c>
      <x:c r="K1586" s="9" t="n">
        <x:v>84295.8</x:v>
      </x:c>
      <x:c r="L1586" s="9" t="n">
        <x:v>81101.7171</x:v>
      </x:c>
      <x:c r="M1586" s="9" t="n">
        <x:v>84278.94084000001</x:v>
      </x:c>
      <x:c r="N1586" s="10" t="n">
        <x:f>IF(F1586="多",1,-1)*(K1586/J1586-1)</x:f>
        <x:v>0.039591542260946744</x:v>
      </x:c>
      <x:c r="O1586" s="10" t="n">
        <x:f>IF(F1586="多",1,-1)*(M1586/L1586-1)</x:f>
        <x:v>0.03917578879473593</x:v>
      </x:c>
      <x:c r="P1586" s="10" t="n">
        <x:v>0.001019587894397368</x:v>
      </x:c>
      <x:c r="Q1586" s="10" t="n">
        <x:v>-0.000029432278526165045</x:v>
      </x:c>
      <x:c r="R1586" s="10" t="n">
        <x:f>O1586-P1586-Q1586</x:f>
        <x:v>0.038185633178864725</x:v>
      </x:c>
      <x:c r="S1586" s="9" t="n">
        <x:f>V1585</x:f>
        <x:v>7751.964137208076</x:v>
      </x:c>
      <x:c r="T1586" s="9" t="n">
        <x:f>S1586/(1+'回测计划'!$B$33)</x:f>
        <x:v>7748.090092161995</x:v>
      </x:c>
      <x:c r="U1586" s="9" t="n">
        <x:f>T1586*R1586</x:f>
        <x:v>295.86572609609414</x:v>
      </x:c>
      <x:c r="V1586" s="9" t="n">
        <x:f>S1586+U1586</x:f>
        <x:v>8047.82986330417</x:v>
      </x:c>
      <x:c r="W1586" s="2" t="n">
        <x:f>IF(N1586&gt;0,1,0)</x:f>
        <x:v>1</x:v>
      </x:c>
      <x:c r="X1586" s="2" t="n">
        <x:f>IF(U1586&gt;0,1,0)</x:f>
        <x:v>1</x:v>
      </x:c>
      <x:c r="Y1586" s="9" t="n">
        <x:f>MAX(U1586,0)</x:f>
        <x:v>295.86572609609414</x:v>
      </x:c>
      <x:c r="Z1586" s="9" t="n">
        <x:f>-MIN(U1586,0)</x:f>
        <x:v>0</x:v>
      </x:c>
    </x:row>
    <x:row r="1587" ht="23" customHeight="1">
      <x:c r="A1587" s="2" t="str">
        <x:v>4H-VWMACD-全期</x:v>
      </x:c>
      <x:c r="B1587" s="2" t="str">
        <x:v>4H</x:v>
      </x:c>
      <x:c r="C1587" s="2" t="str">
        <x:v>VWmacd</x:v>
      </x:c>
      <x:c r="D1587" s="2" t="str">
        <x:v>全期</x:v>
      </x:c>
      <x:c r="E1587" s="2" t="n">
        <x:v>131</x:v>
      </x:c>
      <x:c r="F1587" s="2" t="str">
        <x:v>空</x:v>
      </x:c>
      <x:c r="G1587" s="11" t="n">
        <x:v>45736.333333333336</x:v>
      </x:c>
      <x:c r="H1587" s="11" t="n">
        <x:v>45736.50000000001</x:v>
      </x:c>
      <x:c r="I1587" s="11" t="n">
        <x:v>45738.166655092595</x:v>
      </x:c>
      <x:c r="J1587" s="9" t="n">
        <x:v>85849.6</x:v>
      </x:c>
      <x:c r="K1587" s="9" t="n">
        <x:v>83925</x:v>
      </x:c>
      <x:c r="L1587" s="9" t="n">
        <x:v>85832.43008</x:v>
      </x:c>
      <x:c r="M1587" s="9" t="n">
        <x:v>83941.785</x:v>
      </x:c>
      <x:c r="N1587" s="10" t="n">
        <x:f>IF(F1587="多",1,-1)*(K1587/J1587-1)</x:f>
        <x:v>0.02241827568212318</x:v>
      </x:c>
      <x:c r="O1587" s="10" t="n">
        <x:f>IF(F1587="多",1,-1)*(M1587/L1587-1)</x:f>
        <x:v>0.022027164770213603</x:v>
      </x:c>
      <x:c r="P1587" s="10" t="n">
        <x:v>0.0009889864176148933</x:v>
      </x:c>
      <x:c r="Q1587" s="10" t="n">
        <x:v>-0.00014096348220900322</x:v>
      </x:c>
      <x:c r="R1587" s="10" t="n">
        <x:f>O1587-P1587-Q1587</x:f>
        <x:v>0.02117914183480771</x:v>
      </x:c>
      <x:c r="S1587" s="9" t="n">
        <x:f>V1586</x:f>
        <x:v>8047.82986330417</x:v>
      </x:c>
      <x:c r="T1587" s="9" t="n">
        <x:f>S1587/(1+'回测计划'!$B$33)</x:f>
        <x:v>8043.807959324508</x:v>
      </x:c>
      <x:c r="U1587" s="9" t="n">
        <x:f>T1587*R1587</x:f>
        <x:v>170.36094966248893</x:v>
      </x:c>
      <x:c r="V1587" s="9" t="n">
        <x:f>S1587+U1587</x:f>
        <x:v>8218.190812966659</x:v>
      </x:c>
      <x:c r="W1587" s="2" t="n">
        <x:f>IF(N1587&gt;0,1,0)</x:f>
        <x:v>1</x:v>
      </x:c>
      <x:c r="X1587" s="2" t="n">
        <x:f>IF(U1587&gt;0,1,0)</x:f>
        <x:v>1</x:v>
      </x:c>
      <x:c r="Y1587" s="9" t="n">
        <x:f>MAX(U1587,0)</x:f>
        <x:v>170.36094966248893</x:v>
      </x:c>
      <x:c r="Z1587" s="9" t="n">
        <x:f>-MIN(U1587,0)</x:f>
        <x:v>0</x:v>
      </x:c>
    </x:row>
    <x:row r="1588" ht="23" customHeight="1">
      <x:c r="A1588" s="2" t="str">
        <x:v>4H-VWMACD-全期</x:v>
      </x:c>
      <x:c r="B1588" s="2" t="str">
        <x:v>4H</x:v>
      </x:c>
      <x:c r="C1588" s="2" t="str">
        <x:v>VWmacd</x:v>
      </x:c>
      <x:c r="D1588" s="2" t="str">
        <x:v>全期</x:v>
      </x:c>
      <x:c r="E1588" s="2" t="n">
        <x:v>132</x:v>
      </x:c>
      <x:c r="F1588" s="2" t="str">
        <x:v>空</x:v>
      </x:c>
      <x:c r="G1588" s="11" t="n">
        <x:v>45740.00000000001</x:v>
      </x:c>
      <x:c r="H1588" s="11" t="n">
        <x:v>45740.166666666664</x:v>
      </x:c>
      <x:c r="I1588" s="11" t="n">
        <x:v>45741.833321759266</x:v>
      </x:c>
      <x:c r="J1588" s="9" t="n">
        <x:v>84966.7</x:v>
      </x:c>
      <x:c r="K1588" s="9" t="n">
        <x:v>87323.3</x:v>
      </x:c>
      <x:c r="L1588" s="9" t="n">
        <x:v>84949.70666</x:v>
      </x:c>
      <x:c r="M1588" s="9" t="n">
        <x:v>87340.76466</x:v>
      </x:c>
      <x:c r="N1588" s="10" t="n">
        <x:f>IF(F1588="多",1,-1)*(K1588/J1588-1)</x:f>
        <x:v>-0.027735571700442607</x:v>
      </x:c>
      <x:c r="O1588" s="10" t="n">
        <x:f>IF(F1588="多",1,-1)*(M1588/L1588-1)</x:f>
        <x:v>-0.028146748164415758</x:v>
      </x:c>
      <x:c r="P1588" s="10" t="n">
        <x:v>0.0010140733740822078</x:v>
      </x:c>
      <x:c r="Q1588" s="10" t="n">
        <x:v>-0.00005058309724343882</x:v>
      </x:c>
      <x:c r="R1588" s="10" t="n">
        <x:f>O1588-P1588-Q1588</x:f>
        <x:v>-0.029110238441254526</x:v>
      </x:c>
      <x:c r="S1588" s="9" t="n">
        <x:f>V1587</x:f>
        <x:v>8218.190812966659</x:v>
      </x:c>
      <x:c r="T1588" s="9" t="n">
        <x:f>S1588/(1+'回测计划'!$B$33)</x:f>
        <x:v>8214.08377108112</x:v>
      </x:c>
      <x:c r="U1588" s="9" t="n">
        <x:f>T1588*R1588</x:f>
        <x:v>-239.11393715261053</x:v>
      </x:c>
      <x:c r="V1588" s="9" t="n">
        <x:f>S1588+U1588</x:f>
        <x:v>7979.076875814048</x:v>
      </x:c>
      <x:c r="W1588" s="2" t="n">
        <x:f>IF(N1588&gt;0,1,0)</x:f>
        <x:v>0</x:v>
      </x:c>
      <x:c r="X1588" s="2" t="n">
        <x:f>IF(U1588&gt;0,1,0)</x:f>
        <x:v>0</x:v>
      </x:c>
      <x:c r="Y1588" s="9" t="n">
        <x:f>MAX(U1588,0)</x:f>
        <x:v>0</x:v>
      </x:c>
      <x:c r="Z1588" s="9" t="n">
        <x:f>-MIN(U1588,0)</x:f>
        <x:v>239.11393715261053</x:v>
      </x:c>
    </x:row>
    <x:row r="1589" ht="23" customHeight="1">
      <x:c r="A1589" s="2" t="str">
        <x:v>4H-VWMACD-全期</x:v>
      </x:c>
      <x:c r="B1589" s="2" t="str">
        <x:v>4H</x:v>
      </x:c>
      <x:c r="C1589" s="2" t="str">
        <x:v>VWmacd</x:v>
      </x:c>
      <x:c r="D1589" s="2" t="str">
        <x:v>全期</x:v>
      </x:c>
      <x:c r="E1589" s="2" t="n">
        <x:v>133</x:v>
      </x:c>
      <x:c r="F1589" s="2" t="str">
        <x:v>空</x:v>
      </x:c>
      <x:c r="G1589" s="11" t="n">
        <x:v>45765.333333333336</x:v>
      </x:c>
      <x:c r="H1589" s="11" t="n">
        <x:v>45765.50000000001</x:v>
      </x:c>
      <x:c r="I1589" s="11" t="n">
        <x:v>45767.166655092595</x:v>
      </x:c>
      <x:c r="J1589" s="9" t="n">
        <x:v>84790.4</x:v>
      </x:c>
      <x:c r="K1589" s="9" t="n">
        <x:v>85054.3</x:v>
      </x:c>
      <x:c r="L1589" s="9" t="n">
        <x:v>84773.44192</x:v>
      </x:c>
      <x:c r="M1589" s="9" t="n">
        <x:v>85071.31086</x:v>
      </x:c>
      <x:c r="N1589" s="10" t="n">
        <x:f>IF(F1589="多",1,-1)*(K1589/J1589-1)</x:f>
        <x:v>-0.003112380646865809</x:v>
      </x:c>
      <x:c r="O1589" s="10" t="n">
        <x:f>IF(F1589="多",1,-1)*(M1589/L1589-1)</x:f>
        <x:v>-0.003513705864167882</x:v>
      </x:c>
      <x:c r="P1589" s="10" t="n">
        <x:v>0.001001756852932084</x:v>
      </x:c>
      <x:c r="Q1589" s="10" t="n">
        <x:v>-0.00017047069592954567</x:v>
      </x:c>
      <x:c r="R1589" s="10" t="n">
        <x:f>O1589-P1589-Q1589</x:f>
        <x:v>-0.00434499202117042</x:v>
      </x:c>
      <x:c r="S1589" s="9" t="n">
        <x:f>V1588</x:f>
        <x:v>7979.076875814048</x:v>
      </x:c>
      <x:c r="T1589" s="9" t="n">
        <x:f>S1589/(1+'回测计划'!$B$33)</x:f>
        <x:v>7975.089331148474</x:v>
      </x:c>
      <x:c r="U1589" s="9" t="n">
        <x:f>T1589*R1589</x:f>
        <x:v>-34.65169951196146</x:v>
      </x:c>
      <x:c r="V1589" s="9" t="n">
        <x:f>S1589+U1589</x:f>
        <x:v>7944.425176302087</x:v>
      </x:c>
      <x:c r="W1589" s="2" t="n">
        <x:f>IF(N1589&gt;0,1,0)</x:f>
        <x:v>0</x:v>
      </x:c>
      <x:c r="X1589" s="2" t="n">
        <x:f>IF(U1589&gt;0,1,0)</x:f>
        <x:v>0</x:v>
      </x:c>
      <x:c r="Y1589" s="9" t="n">
        <x:f>MAX(U1589,0)</x:f>
        <x:v>0</x:v>
      </x:c>
      <x:c r="Z1589" s="9" t="n">
        <x:f>-MIN(U1589,0)</x:f>
        <x:v>34.65169951196146</x:v>
      </x:c>
    </x:row>
    <x:row r="1590" ht="23" customHeight="1">
      <x:c r="A1590" s="2" t="str">
        <x:v>4H-VWMACD-全期</x:v>
      </x:c>
      <x:c r="B1590" s="2" t="str">
        <x:v>4H</x:v>
      </x:c>
      <x:c r="C1590" s="2" t="str">
        <x:v>VWmacd</x:v>
      </x:c>
      <x:c r="D1590" s="2" t="str">
        <x:v>全期</x:v>
      </x:c>
      <x:c r="E1590" s="2" t="n">
        <x:v>134</x:v>
      </x:c>
      <x:c r="F1590" s="2" t="str">
        <x:v>多</x:v>
      </x:c>
      <x:c r="G1590" s="11" t="n">
        <x:v>45767.833333333336</x:v>
      </x:c>
      <x:c r="H1590" s="11" t="n">
        <x:v>45768.00000000001</x:v>
      </x:c>
      <x:c r="I1590" s="11" t="n">
        <x:v>45769.666655092595</x:v>
      </x:c>
      <x:c r="J1590" s="9" t="n">
        <x:v>84304.6</x:v>
      </x:c>
      <x:c r="K1590" s="9" t="n">
        <x:v>88434.9</x:v>
      </x:c>
      <x:c r="L1590" s="9" t="n">
        <x:v>84321.46092</x:v>
      </x:c>
      <x:c r="M1590" s="9" t="n">
        <x:v>88417.21302</x:v>
      </x:c>
      <x:c r="N1590" s="10" t="n">
        <x:f>IF(F1590="多",1,-1)*(K1590/J1590-1)</x:f>
        <x:v>0.048992581662210544</x:v>
      </x:c>
      <x:c r="O1590" s="10" t="n">
        <x:f>IF(F1590="多",1,-1)*(M1590/L1590-1)</x:f>
        <x:v>0.04857306853217169</x:v>
      </x:c>
      <x:c r="P1590" s="10" t="n">
        <x:v>0.001024286534266086</x:v>
      </x:c>
      <x:c r="Q1590" s="10" t="n">
        <x:v>0.00020542092008107204</x:v>
      </x:c>
      <x:c r="R1590" s="10" t="n">
        <x:f>O1590-P1590-Q1590</x:f>
        <x:v>0.04734336107782453</x:v>
      </x:c>
      <x:c r="S1590" s="9" t="n">
        <x:f>V1589</x:f>
        <x:v>7944.425176302087</x:v>
      </x:c>
      <x:c r="T1590" s="9" t="n">
        <x:f>S1590/(1+'回测计划'!$B$33)</x:f>
        <x:v>7940.454948827673</x:v>
      </x:c>
      <x:c r="U1590" s="9" t="n">
        <x:f>T1590*R1590</x:f>
        <x:v>375.92782576454726</x:v>
      </x:c>
      <x:c r="V1590" s="9" t="n">
        <x:f>S1590+U1590</x:f>
        <x:v>8320.353002066633</x:v>
      </x:c>
      <x:c r="W1590" s="2" t="n">
        <x:f>IF(N1590&gt;0,1,0)</x:f>
        <x:v>1</x:v>
      </x:c>
      <x:c r="X1590" s="2" t="n">
        <x:f>IF(U1590&gt;0,1,0)</x:f>
        <x:v>1</x:v>
      </x:c>
      <x:c r="Y1590" s="9" t="n">
        <x:f>MAX(U1590,0)</x:f>
        <x:v>375.92782576454726</x:v>
      </x:c>
      <x:c r="Z1590" s="9" t="n">
        <x:f>-MIN(U1590,0)</x:f>
        <x:v>0</x:v>
      </x:c>
    </x:row>
    <x:row r="1591" ht="23" customHeight="1">
      <x:c r="A1591" s="2" t="str">
        <x:v>4H-VWMACD-全期</x:v>
      </x:c>
      <x:c r="B1591" s="2" t="str">
        <x:v>4H</x:v>
      </x:c>
      <x:c r="C1591" s="2" t="str">
        <x:v>VWmacd</x:v>
      </x:c>
      <x:c r="D1591" s="2" t="str">
        <x:v>全期</x:v>
      </x:c>
      <x:c r="E1591" s="2" t="n">
        <x:v>135</x:v>
      </x:c>
      <x:c r="F1591" s="2" t="str">
        <x:v>空</x:v>
      </x:c>
      <x:c r="G1591" s="11" t="n">
        <x:v>45779.00000000001</x:v>
      </x:c>
      <x:c r="H1591" s="11" t="n">
        <x:v>45779.166666666664</x:v>
      </x:c>
      <x:c r="I1591" s="11" t="n">
        <x:v>45780.833321759266</x:v>
      </x:c>
      <x:c r="J1591" s="9" t="n">
        <x:v>96459.5</x:v>
      </x:c>
      <x:c r="K1591" s="9" t="n">
        <x:v>95895.6</x:v>
      </x:c>
      <x:c r="L1591" s="9" t="n">
        <x:v>96440.2081</x:v>
      </x:c>
      <x:c r="M1591" s="9" t="n">
        <x:v>95914.77912</x:v>
      </x:c>
      <x:c r="N1591" s="10" t="n">
        <x:f>IF(F1591="多",1,-1)*(K1591/J1591-1)</x:f>
        <x:v>0.0058459768089197395</x:v>
      </x:c>
      <x:c r="O1591" s="10" t="n">
        <x:f>IF(F1591="多",1,-1)*(M1591/L1591-1)</x:f>
        <x:v>0.005448235651411837</x:v>
      </x:c>
      <x:c r="P1591" s="10" t="n">
        <x:v>0.000997275882174294</x:v>
      </x:c>
      <x:c r="Q1591" s="10" t="n">
        <x:v>0.0003314826826299232</x:v>
      </x:c>
      <x:c r="R1591" s="10" t="n">
        <x:f>O1591-P1591-Q1591</x:f>
        <x:v>0.004119477086607619</x:v>
      </x:c>
      <x:c r="S1591" s="9" t="n">
        <x:f>V1590</x:f>
        <x:v>8320.353002066633</x:v>
      </x:c>
      <x:c r="T1591" s="9" t="n">
        <x:f>S1591/(1+'回测计划'!$B$33)</x:f>
        <x:v>8316.194904614327</x:v>
      </x:c>
      <x:c r="U1591" s="9" t="n">
        <x:f>T1591*R1591</x:f>
        <x:v>34.258374357321756</x:v>
      </x:c>
      <x:c r="V1591" s="9" t="n">
        <x:f>S1591+U1591</x:f>
        <x:v>8354.611376423954</x:v>
      </x:c>
      <x:c r="W1591" s="2" t="n">
        <x:f>IF(N1591&gt;0,1,0)</x:f>
        <x:v>1</x:v>
      </x:c>
      <x:c r="X1591" s="2" t="n">
        <x:f>IF(U1591&gt;0,1,0)</x:f>
        <x:v>1</x:v>
      </x:c>
      <x:c r="Y1591" s="9" t="n">
        <x:f>MAX(U1591,0)</x:f>
        <x:v>34.258374357321756</x:v>
      </x:c>
      <x:c r="Z1591" s="9" t="n">
        <x:f>-MIN(U1591,0)</x:f>
        <x:v>0</x:v>
      </x:c>
    </x:row>
    <x:row r="1592" ht="23" customHeight="1">
      <x:c r="A1592" s="2" t="str">
        <x:v>4H-VWMACD-全期</x:v>
      </x:c>
      <x:c r="B1592" s="2" t="str">
        <x:v>4H</x:v>
      </x:c>
      <x:c r="C1592" s="2" t="str">
        <x:v>VWmacd</x:v>
      </x:c>
      <x:c r="D1592" s="2" t="str">
        <x:v>全期</x:v>
      </x:c>
      <x:c r="E1592" s="2" t="n">
        <x:v>136</x:v>
      </x:c>
      <x:c r="F1592" s="2" t="str">
        <x:v>空</x:v>
      </x:c>
      <x:c r="G1592" s="11" t="n">
        <x:v>45786.333333333336</x:v>
      </x:c>
      <x:c r="H1592" s="11" t="n">
        <x:v>45786.50000000001</x:v>
      </x:c>
      <x:c r="I1592" s="11" t="n">
        <x:v>45788.166655092595</x:v>
      </x:c>
      <x:c r="J1592" s="9" t="n">
        <x:v>102419.5</x:v>
      </x:c>
      <x:c r="K1592" s="9" t="n">
        <x:v>103148.6</x:v>
      </x:c>
      <x:c r="L1592" s="9" t="n">
        <x:v>102399.01610000001</x:v>
      </x:c>
      <x:c r="M1592" s="9" t="n">
        <x:v>103169.22972</x:v>
      </x:c>
      <x:c r="N1592" s="10" t="n">
        <x:f>IF(F1592="多",1,-1)*(K1592/J1592-1)</x:f>
        <x:v>-0.007118761563960074</x:v>
      </x:c>
      <x:c r="O1592" s="10" t="n">
        <x:f>IF(F1592="多",1,-1)*(M1592/L1592-1)</x:f>
        <x:v>-0.007521689654203634</x:v>
      </x:c>
      <x:c r="P1592" s="10" t="n">
        <x:v>0.0010037608448271017</x:v>
      </x:c>
      <x:c r="Q1592" s="10" t="n">
        <x:v>-0.0003864110361045735</x:v>
      </x:c>
      <x:c r="R1592" s="10" t="n">
        <x:f>O1592-P1592-Q1592</x:f>
        <x:v>-0.008139039462926162</x:v>
      </x:c>
      <x:c r="S1592" s="9" t="n">
        <x:f>V1591</x:f>
        <x:v>8354.611376423954</x:v>
      </x:c>
      <x:c r="T1592" s="9" t="n">
        <x:f>S1592/(1+'回测计划'!$B$33)</x:f>
        <x:v>8350.436158344783</x:v>
      </x:c>
      <x:c r="U1592" s="9" t="n">
        <x:f>T1592*R1592</x:f>
        <x:v>-67.96452942541372</x:v>
      </x:c>
      <x:c r="V1592" s="9" t="n">
        <x:f>S1592+U1592</x:f>
        <x:v>8286.646846998541</x:v>
      </x:c>
      <x:c r="W1592" s="2" t="n">
        <x:f>IF(N1592&gt;0,1,0)</x:f>
        <x:v>0</x:v>
      </x:c>
      <x:c r="X1592" s="2" t="n">
        <x:f>IF(U1592&gt;0,1,0)</x:f>
        <x:v>0</x:v>
      </x:c>
      <x:c r="Y1592" s="9" t="n">
        <x:f>MAX(U1592,0)</x:f>
        <x:v>0</x:v>
      </x:c>
      <x:c r="Z1592" s="9" t="n">
        <x:f>-MIN(U1592,0)</x:f>
        <x:v>67.96452942541372</x:v>
      </x:c>
    </x:row>
    <x:row r="1593" ht="23" customHeight="1">
      <x:c r="A1593" s="2" t="str">
        <x:v>4H-VWMACD-全期</x:v>
      </x:c>
      <x:c r="B1593" s="2" t="str">
        <x:v>4H</x:v>
      </x:c>
      <x:c r="C1593" s="2" t="str">
        <x:v>VWmacd</x:v>
      </x:c>
      <x:c r="D1593" s="2" t="str">
        <x:v>全期</x:v>
      </x:c>
      <x:c r="E1593" s="2" t="n">
        <x:v>137</x:v>
      </x:c>
      <x:c r="F1593" s="2" t="str">
        <x:v>空</x:v>
      </x:c>
      <x:c r="G1593" s="11" t="n">
        <x:v>45796.00000000001</x:v>
      </x:c>
      <x:c r="H1593" s="11" t="n">
        <x:v>45796.166666666664</x:v>
      </x:c>
      <x:c r="I1593" s="11" t="n">
        <x:v>45797.833321759266</x:v>
      </x:c>
      <x:c r="J1593" s="9" t="n">
        <x:v>103834.1</x:v>
      </x:c>
      <x:c r="K1593" s="9" t="n">
        <x:v>105159.2</x:v>
      </x:c>
      <x:c r="L1593" s="9" t="n">
        <x:v>103813.33318</x:v>
      </x:c>
      <x:c r="M1593" s="9" t="n">
        <x:v>105180.23184</x:v>
      </x:c>
      <x:c r="N1593" s="10" t="n">
        <x:f>IF(F1593="多",1,-1)*(K1593/J1593-1)</x:f>
        <x:v>-0.012761703525142387</x:v>
      </x:c>
      <x:c r="O1593" s="10" t="n">
        <x:f>IF(F1593="多",1,-1)*(M1593/L1593-1)</x:f>
        <x:v>-0.013166889243696245</x:v>
      </x:c>
      <x:c r="P1593" s="10" t="n">
        <x:v>0.0010065834446218482</x:v>
      </x:c>
      <x:c r="Q1593" s="10" t="n">
        <x:v>-0.0002997735728480716</x:v>
      </x:c>
      <x:c r="R1593" s="10" t="n">
        <x:f>O1593-P1593-Q1593</x:f>
        <x:v>-0.013873699115470022</x:v>
      </x:c>
      <x:c r="S1593" s="9" t="n">
        <x:f>V1592</x:f>
        <x:v>8286.646846998541</x:v>
      </x:c>
      <x:c r="T1593" s="9" t="n">
        <x:f>S1593/(1+'回测计划'!$B$33)</x:f>
        <x:v>8282.50559420144</x:v>
      </x:c>
      <x:c r="U1593" s="9" t="n">
        <x:f>T1593*R1593</x:f>
        <x:v>-114.90899053614804</x:v>
      </x:c>
      <x:c r="V1593" s="9" t="n">
        <x:f>S1593+U1593</x:f>
        <x:v>8171.737856462393</x:v>
      </x:c>
      <x:c r="W1593" s="2" t="n">
        <x:f>IF(N1593&gt;0,1,0)</x:f>
        <x:v>0</x:v>
      </x:c>
      <x:c r="X1593" s="2" t="n">
        <x:f>IF(U1593&gt;0,1,0)</x:f>
        <x:v>0</x:v>
      </x:c>
      <x:c r="Y1593" s="9" t="n">
        <x:f>MAX(U1593,0)</x:f>
        <x:v>0</x:v>
      </x:c>
      <x:c r="Z1593" s="9" t="n">
        <x:f>-MIN(U1593,0)</x:f>
        <x:v>114.90899053614804</x:v>
      </x:c>
    </x:row>
    <x:row r="1594" ht="23" customHeight="1">
      <x:c r="A1594" s="2" t="str">
        <x:v>4H-VWMACD-全期</x:v>
      </x:c>
      <x:c r="B1594" s="2" t="str">
        <x:v>4H</x:v>
      </x:c>
      <x:c r="C1594" s="2" t="str">
        <x:v>VWmacd</x:v>
      </x:c>
      <x:c r="D1594" s="2" t="str">
        <x:v>全期</x:v>
      </x:c>
      <x:c r="E1594" s="2" t="n">
        <x:v>138</x:v>
      </x:c>
      <x:c r="F1594" s="2" t="str">
        <x:v>空</x:v>
      </x:c>
      <x:c r="G1594" s="11" t="n">
        <x:v>45798.166666666664</x:v>
      </x:c>
      <x:c r="H1594" s="11" t="n">
        <x:v>45798.333333333336</x:v>
      </x:c>
      <x:c r="I1594" s="11" t="n">
        <x:v>45799.99998842592</x:v>
      </x:c>
      <x:c r="J1594" s="9" t="n">
        <x:v>106800</x:v>
      </x:c>
      <x:c r="K1594" s="9" t="n">
        <x:v>111250.6</x:v>
      </x:c>
      <x:c r="L1594" s="9" t="n">
        <x:v>106778.64</x:v>
      </x:c>
      <x:c r="M1594" s="9" t="n">
        <x:v>111272.85012</x:v>
      </x:c>
      <x:c r="N1594" s="10" t="n">
        <x:f>IF(F1594="多",1,-1)*(K1594/J1594-1)</x:f>
        <x:v>-0.04167228464419481</x:v>
      </x:c>
      <x:c r="O1594" s="10" t="n">
        <x:f>IF(F1594="多",1,-1)*(M1594/L1594-1)</x:f>
        <x:v>-0.042089036908505406</x:v>
      </x:c>
      <x:c r="P1594" s="10" t="n">
        <x:v>0.0010210445184542527</x:v>
      </x:c>
      <x:c r="Q1594" s="10" t="n">
        <x:v>-0.0003300994731576472</x:v>
      </x:c>
      <x:c r="R1594" s="10" t="n">
        <x:f>O1594-P1594-Q1594</x:f>
        <x:v>-0.04277998195380201</x:v>
      </x:c>
      <x:c r="S1594" s="9" t="n">
        <x:f>V1593</x:f>
        <x:v>8171.737856462393</x:v>
      </x:c>
      <x:c r="T1594" s="9" t="n">
        <x:f>S1594/(1+'回测计划'!$B$33)</x:f>
        <x:v>8167.65402944767</x:v>
      </x:c>
      <x:c r="U1594" s="9" t="n">
        <x:f>T1594*R1594</x:f>
        <x:v>-349.4120919846696</x:v>
      </x:c>
      <x:c r="V1594" s="9" t="n">
        <x:f>S1594+U1594</x:f>
        <x:v>7822.325764477724</x:v>
      </x:c>
      <x:c r="W1594" s="2" t="n">
        <x:f>IF(N1594&gt;0,1,0)</x:f>
        <x:v>0</x:v>
      </x:c>
      <x:c r="X1594" s="2" t="n">
        <x:f>IF(U1594&gt;0,1,0)</x:f>
        <x:v>0</x:v>
      </x:c>
      <x:c r="Y1594" s="9" t="n">
        <x:f>MAX(U1594,0)</x:f>
        <x:v>0</x:v>
      </x:c>
      <x:c r="Z1594" s="9" t="n">
        <x:f>-MIN(U1594,0)</x:f>
        <x:v>349.4120919846696</x:v>
      </x:c>
    </x:row>
    <x:row r="1595" ht="23" customHeight="1">
      <x:c r="A1595" s="2" t="str">
        <x:v>4H-VWMACD-全期</x:v>
      </x:c>
      <x:c r="B1595" s="2" t="str">
        <x:v>4H</x:v>
      </x:c>
      <x:c r="C1595" s="2" t="str">
        <x:v>VWmacd</x:v>
      </x:c>
      <x:c r="D1595" s="2" t="str">
        <x:v>全期</x:v>
      </x:c>
      <x:c r="E1595" s="2" t="n">
        <x:v>139</x:v>
      </x:c>
      <x:c r="F1595" s="2" t="str">
        <x:v>空</x:v>
      </x:c>
      <x:c r="G1595" s="11" t="n">
        <x:v>45803.666666666664</x:v>
      </x:c>
      <x:c r="H1595" s="11" t="n">
        <x:v>45803.833333333336</x:v>
      </x:c>
      <x:c r="I1595" s="11" t="n">
        <x:v>45805.49998842592</x:v>
      </x:c>
      <x:c r="J1595" s="9" t="n">
        <x:v>109736.6</x:v>
      </x:c>
      <x:c r="K1595" s="9" t="n">
        <x:v>108807.6</x:v>
      </x:c>
      <x:c r="L1595" s="9" t="n">
        <x:v>109714.65268000001</x:v>
      </x:c>
      <x:c r="M1595" s="9" t="n">
        <x:v>108829.36152</x:v>
      </x:c>
      <x:c r="N1595" s="10" t="n">
        <x:f>IF(F1595="多",1,-1)*(K1595/J1595-1)</x:f>
        <x:v>0.008465726111434146</x:v>
      </x:c>
      <x:c r="O1595" s="10" t="n">
        <x:f>IF(F1595="多",1,-1)*(M1595/L1595-1)</x:f>
        <x:v>0.008069033063269115</x:v>
      </x:c>
      <x:c r="P1595" s="10" t="n">
        <x:v>0.0009959654834683655</x:v>
      </x:c>
      <x:c r="Q1595" s="10" t="n">
        <x:v>-0.0003040128976600104</x:v>
      </x:c>
      <x:c r="R1595" s="10" t="n">
        <x:f>O1595-P1595-Q1595</x:f>
        <x:v>0.0073770804774607604</x:v>
      </x:c>
      <x:c r="S1595" s="9" t="n">
        <x:f>V1594</x:f>
        <x:v>7822.325764477724</x:v>
      </x:c>
      <x:c r="T1595" s="9" t="n">
        <x:f>S1595/(1+'回测计划'!$B$33)</x:f>
        <x:v>7818.416556199625</x:v>
      </x:c>
      <x:c r="U1595" s="9" t="n">
        <x:f>T1595*R1595</x:f>
        <x:v>57.67708814139625</x:v>
      </x:c>
      <x:c r="V1595" s="9" t="n">
        <x:f>S1595+U1595</x:f>
        <x:v>7880.00285261912</x:v>
      </x:c>
      <x:c r="W1595" s="2" t="n">
        <x:f>IF(N1595&gt;0,1,0)</x:f>
        <x:v>1</x:v>
      </x:c>
      <x:c r="X1595" s="2" t="n">
        <x:f>IF(U1595&gt;0,1,0)</x:f>
        <x:v>1</x:v>
      </x:c>
      <x:c r="Y1595" s="9" t="n">
        <x:f>MAX(U1595,0)</x:f>
        <x:v>57.67708814139625</x:v>
      </x:c>
      <x:c r="Z1595" s="9" t="n">
        <x:f>-MIN(U1595,0)</x:f>
        <x:v>0</x:v>
      </x:c>
    </x:row>
    <x:row r="1596" ht="23" customHeight="1">
      <x:c r="A1596" s="2" t="str">
        <x:v>4H-VWMACD-全期</x:v>
      </x:c>
      <x:c r="B1596" s="2" t="str">
        <x:v>4H</x:v>
      </x:c>
      <x:c r="C1596" s="2" t="str">
        <x:v>VWmacd</x:v>
      </x:c>
      <x:c r="D1596" s="2" t="str">
        <x:v>全期</x:v>
      </x:c>
      <x:c r="E1596" s="2" t="n">
        <x:v>140</x:v>
      </x:c>
      <x:c r="F1596" s="2" t="str">
        <x:v>多</x:v>
      </x:c>
      <x:c r="G1596" s="11" t="n">
        <x:v>45805.666666666664</x:v>
      </x:c>
      <x:c r="H1596" s="11" t="n">
        <x:v>45805.833333333336</x:v>
      </x:c>
      <x:c r="I1596" s="11" t="n">
        <x:v>45807.49998842592</x:v>
      </x:c>
      <x:c r="J1596" s="9" t="n">
        <x:v>108821.3</x:v>
      </x:c>
      <x:c r="K1596" s="9" t="n">
        <x:v>105978.8</x:v>
      </x:c>
      <x:c r="L1596" s="9" t="n">
        <x:v>108843.06426</x:v>
      </x:c>
      <x:c r="M1596" s="9" t="n">
        <x:v>105957.60424</x:v>
      </x:c>
      <x:c r="N1596" s="10" t="n">
        <x:f>IF(F1596="多",1,-1)*(K1596/J1596-1)</x:f>
        <x:v>-0.02612080539379702</x:v>
      </x:c>
      <x:c r="O1596" s="10" t="n">
        <x:f>IF(F1596="多",1,-1)*(M1596/L1596-1)</x:f>
        <x:v>-0.026510279176882867</x:v>
      </x:c>
      <x:c r="P1596" s="10" t="n">
        <x:v>0.0009867448604115585</x:v>
      </x:c>
      <x:c r="Q1596" s="10" t="n">
        <x:v>0.00021997099961661802</x:v>
      </x:c>
      <x:c r="R1596" s="10" t="n">
        <x:f>O1596-P1596-Q1596</x:f>
        <x:v>-0.027716995036911045</x:v>
      </x:c>
      <x:c r="S1596" s="9" t="n">
        <x:f>V1595</x:f>
        <x:v>7880.00285261912</x:v>
      </x:c>
      <x:c r="T1596" s="9" t="n">
        <x:f>S1596/(1+'回测计划'!$B$33)</x:f>
        <x:v>7876.064820209016</x:v>
      </x:c>
      <x:c r="U1596" s="9" t="n">
        <x:f>T1596*R1596</x:f>
        <x:v>-218.30084953212298</x:v>
      </x:c>
      <x:c r="V1596" s="9" t="n">
        <x:f>S1596+U1596</x:f>
        <x:v>7661.702003086997</x:v>
      </x:c>
      <x:c r="W1596" s="2" t="n">
        <x:f>IF(N1596&gt;0,1,0)</x:f>
        <x:v>0</x:v>
      </x:c>
      <x:c r="X1596" s="2" t="n">
        <x:f>IF(U1596&gt;0,1,0)</x:f>
        <x:v>0</x:v>
      </x:c>
      <x:c r="Y1596" s="9" t="n">
        <x:f>MAX(U1596,0)</x:f>
        <x:v>0</x:v>
      </x:c>
      <x:c r="Z1596" s="9" t="n">
        <x:f>-MIN(U1596,0)</x:f>
        <x:v>218.30084953212298</x:v>
      </x:c>
    </x:row>
    <x:row r="1597" ht="23" customHeight="1">
      <x:c r="A1597" s="2" t="str">
        <x:v>4H-VWMACD-全期</x:v>
      </x:c>
      <x:c r="B1597" s="2" t="str">
        <x:v>4H</x:v>
      </x:c>
      <x:c r="C1597" s="2" t="str">
        <x:v>VWmacd</x:v>
      </x:c>
      <x:c r="D1597" s="2" t="str">
        <x:v>全期</x:v>
      </x:c>
      <x:c r="E1597" s="2" t="n">
        <x:v>141</x:v>
      </x:c>
      <x:c r="F1597" s="2" t="str">
        <x:v>空</x:v>
      </x:c>
      <x:c r="G1597" s="11" t="n">
        <x:v>45819.333333333336</x:v>
      </x:c>
      <x:c r="H1597" s="11" t="n">
        <x:v>45819.50000000001</x:v>
      </x:c>
      <x:c r="I1597" s="11" t="n">
        <x:v>45821.166655092595</x:v>
      </x:c>
      <x:c r="J1597" s="9" t="n">
        <x:v>109664.1</x:v>
      </x:c>
      <x:c r="K1597" s="9" t="n">
        <x:v>106749.6</x:v>
      </x:c>
      <x:c r="L1597" s="9" t="n">
        <x:v>109642.16718</x:v>
      </x:c>
      <x:c r="M1597" s="9" t="n">
        <x:v>106770.94992</x:v>
      </x:c>
      <x:c r="N1597" s="10" t="n">
        <x:f>IF(F1597="多",1,-1)*(K1597/J1597-1)</x:f>
        <x:v>0.02657660984770771</x:v>
      </x:c>
      <x:c r="O1597" s="10" t="n">
        <x:f>IF(F1597="多",1,-1)*(M1597/L1597-1)</x:f>
        <x:v>0.026187162602197667</x:v>
      </x:c>
      <x:c r="P1597" s="10" t="n">
        <x:v>0.0009869064186989011</x:v>
      </x:c>
      <x:c r="Q1597" s="10" t="n">
        <x:v>-0.00023530512259980823</x:v>
      </x:c>
      <x:c r="R1597" s="10" t="n">
        <x:f>O1597-P1597-Q1597</x:f>
        <x:v>0.025435561306098572</x:v>
      </x:c>
      <x:c r="S1597" s="9" t="n">
        <x:f>V1596</x:f>
        <x:v>7661.702003086997</x:v>
      </x:c>
      <x:c r="T1597" s="9" t="n">
        <x:f>S1597/(1+'回测计划'!$B$33)</x:f>
        <x:v>7657.8730665537205</x:v>
      </x:c>
      <x:c r="U1597" s="9" t="n">
        <x:f>T1597*R1597</x:f>
        <x:v>194.78229985864823</x:v>
      </x:c>
      <x:c r="V1597" s="9" t="n">
        <x:f>S1597+U1597</x:f>
        <x:v>7856.484302945645</x:v>
      </x:c>
      <x:c r="W1597" s="2" t="n">
        <x:f>IF(N1597&gt;0,1,0)</x:f>
        <x:v>1</x:v>
      </x:c>
      <x:c r="X1597" s="2" t="n">
        <x:f>IF(U1597&gt;0,1,0)</x:f>
        <x:v>1</x:v>
      </x:c>
      <x:c r="Y1597" s="9" t="n">
        <x:f>MAX(U1597,0)</x:f>
        <x:v>194.78229985864823</x:v>
      </x:c>
      <x:c r="Z1597" s="9" t="n">
        <x:f>-MIN(U1597,0)</x:f>
        <x:v>0</x:v>
      </x:c>
    </x:row>
    <x:row r="1598" ht="23" customHeight="1">
      <x:c r="A1598" s="2" t="str">
        <x:v>4H-VWMACD-全期</x:v>
      </x:c>
      <x:c r="B1598" s="2" t="str">
        <x:v>4H</x:v>
      </x:c>
      <x:c r="C1598" s="2" t="str">
        <x:v>VWmacd</x:v>
      </x:c>
      <x:c r="D1598" s="2" t="str">
        <x:v>全期</x:v>
      </x:c>
      <x:c r="E1598" s="2" t="n">
        <x:v>142</x:v>
      </x:c>
      <x:c r="F1598" s="2" t="str">
        <x:v>多</x:v>
      </x:c>
      <x:c r="G1598" s="11" t="n">
        <x:v>45827.166666666664</x:v>
      </x:c>
      <x:c r="H1598" s="11" t="n">
        <x:v>45827.333333333336</x:v>
      </x:c>
      <x:c r="I1598" s="11" t="n">
        <x:v>45828.99998842592</x:v>
      </x:c>
      <x:c r="J1598" s="9" t="n">
        <x:v>104832.8</x:v>
      </x:c>
      <x:c r="K1598" s="9" t="n">
        <x:v>104168.5</x:v>
      </x:c>
      <x:c r="L1598" s="9" t="n">
        <x:v>104853.76656</x:v>
      </x:c>
      <x:c r="M1598" s="9" t="n">
        <x:v>104147.6663</x:v>
      </x:c>
      <x:c r="N1598" s="10" t="n">
        <x:f>IF(F1598="多",1,-1)*(K1598/J1598-1)</x:f>
        <x:v>-0.006336757198128873</x:v>
      </x:c>
      <x:c r="O1598" s="10" t="n">
        <x:f>IF(F1598="多",1,-1)*(M1598/L1598-1)</x:f>
        <x:v>-0.006734143018085614</x:v>
      </x:c>
      <x:c r="P1598" s="10" t="n">
        <x:v>0.0009966329284909572</x:v>
      </x:c>
      <x:c r="Q1598" s="10" t="n">
        <x:v>0.00015324085704066754</x:v>
      </x:c>
      <x:c r="R1598" s="10" t="n">
        <x:f>O1598-P1598-Q1598</x:f>
        <x:v>-0.00788401680361724</x:v>
      </x:c>
      <x:c r="S1598" s="9" t="n">
        <x:f>V1597</x:f>
        <x:v>7856.484302945645</x:v>
      </x:c>
      <x:c r="T1598" s="9" t="n">
        <x:f>S1598/(1+'回测计划'!$B$33)</x:f>
        <x:v>7852.558023933679</x:v>
      </x:c>
      <x:c r="U1598" s="9" t="n">
        <x:f>T1598*R1598</x:f>
        <x:v>-61.909699412072506</x:v>
      </x:c>
      <x:c r="V1598" s="9" t="n">
        <x:f>S1598+U1598</x:f>
        <x:v>7794.574603533572</x:v>
      </x:c>
      <x:c r="W1598" s="2" t="n">
        <x:f>IF(N1598&gt;0,1,0)</x:f>
        <x:v>0</x:v>
      </x:c>
      <x:c r="X1598" s="2" t="n">
        <x:f>IF(U1598&gt;0,1,0)</x:f>
        <x:v>0</x:v>
      </x:c>
      <x:c r="Y1598" s="9" t="n">
        <x:f>MAX(U1598,0)</x:f>
        <x:v>0</x:v>
      </x:c>
      <x:c r="Z1598" s="9" t="n">
        <x:f>-MIN(U1598,0)</x:f>
        <x:v>61.909699412072506</x:v>
      </x:c>
    </x:row>
    <x:row r="1599" ht="23" customHeight="1">
      <x:c r="A1599" s="2" t="str">
        <x:v>4H-VWMACD-全期</x:v>
      </x:c>
      <x:c r="B1599" s="2" t="str">
        <x:v>4H</x:v>
      </x:c>
      <x:c r="C1599" s="2" t="str">
        <x:v>VWmacd</x:v>
      </x:c>
      <x:c r="D1599" s="2" t="str">
        <x:v>全期</x:v>
      </x:c>
      <x:c r="E1599" s="2" t="n">
        <x:v>143</x:v>
      </x:c>
      <x:c r="F1599" s="2" t="str">
        <x:v>空</x:v>
      </x:c>
      <x:c r="G1599" s="11" t="n">
        <x:v>45837.833333333336</x:v>
      </x:c>
      <x:c r="H1599" s="11" t="n">
        <x:v>45838.00000000001</x:v>
      </x:c>
      <x:c r="I1599" s="11" t="n">
        <x:v>45839.666655092595</x:v>
      </x:c>
      <x:c r="J1599" s="9" t="n">
        <x:v>107686.9</x:v>
      </x:c>
      <x:c r="K1599" s="9" t="n">
        <x:v>107134.9</x:v>
      </x:c>
      <x:c r="L1599" s="9" t="n">
        <x:v>107665.36262</x:v>
      </x:c>
      <x:c r="M1599" s="9" t="n">
        <x:v>107156.32698</x:v>
      </x:c>
      <x:c r="N1599" s="10" t="n">
        <x:f>IF(F1599="多",1,-1)*(K1599/J1599-1)</x:f>
        <x:v>0.005125971682720887</x:v>
      </x:c>
      <x:c r="O1599" s="10" t="n">
        <x:f>IF(F1599="多",1,-1)*(M1599/L1599-1)</x:f>
        <x:v>0.004727942465550639</x:v>
      </x:c>
      <x:c r="P1599" s="10" t="n">
        <x:v>0.0009976360287672248</x:v>
      </x:c>
      <x:c r="Q1599" s="10" t="n">
        <x:v>-0.00020014051689315127</x:v>
      </x:c>
      <x:c r="R1599" s="10" t="n">
        <x:f>O1599-P1599-Q1599</x:f>
        <x:v>0.0039304469536765654</x:v>
      </x:c>
      <x:c r="S1599" s="9" t="n">
        <x:f>V1598</x:f>
        <x:v>7794.574603533572</x:v>
      </x:c>
      <x:c r="T1599" s="9" t="n">
        <x:f>S1599/(1+'回测计划'!$B$33)</x:f>
        <x:v>7790.679263901622</x:v>
      </x:c>
      <x:c r="U1599" s="9" t="n">
        <x:f>T1599*R1599</x:f>
        <x:v>30.620851579873317</x:v>
      </x:c>
      <x:c r="V1599" s="9" t="n">
        <x:f>S1599+U1599</x:f>
        <x:v>7825.195455113446</x:v>
      </x:c>
      <x:c r="W1599" s="2" t="n">
        <x:f>IF(N1599&gt;0,1,0)</x:f>
        <x:v>1</x:v>
      </x:c>
      <x:c r="X1599" s="2" t="n">
        <x:f>IF(U1599&gt;0,1,0)</x:f>
        <x:v>1</x:v>
      </x:c>
      <x:c r="Y1599" s="9" t="n">
        <x:f>MAX(U1599,0)</x:f>
        <x:v>30.620851579873317</x:v>
      </x:c>
      <x:c r="Z1599" s="9" t="n">
        <x:f>-MIN(U1599,0)</x:f>
        <x:v>0</x:v>
      </x:c>
    </x:row>
    <x:row r="1600" ht="23" customHeight="1">
      <x:c r="A1600" s="2" t="str">
        <x:v>4H-VWMACD-全期</x:v>
      </x:c>
      <x:c r="B1600" s="2" t="str">
        <x:v>4H</x:v>
      </x:c>
      <x:c r="C1600" s="2" t="str">
        <x:v>VWmacd</x:v>
      </x:c>
      <x:c r="D1600" s="2" t="str">
        <x:v>全期</x:v>
      </x:c>
      <x:c r="E1600" s="2" t="n">
        <x:v>144</x:v>
      </x:c>
      <x:c r="F1600" s="2" t="str">
        <x:v>多</x:v>
      </x:c>
      <x:c r="G1600" s="11" t="n">
        <x:v>45857.166666666664</x:v>
      </x:c>
      <x:c r="H1600" s="11" t="n">
        <x:v>45857.333333333336</x:v>
      </x:c>
      <x:c r="I1600" s="11" t="n">
        <x:v>45858.99998842592</x:v>
      </x:c>
      <x:c r="J1600" s="9" t="n">
        <x:v>117896.5</x:v>
      </x:c>
      <x:c r="K1600" s="9" t="n">
        <x:v>118669.3</x:v>
      </x:c>
      <x:c r="L1600" s="9" t="n">
        <x:v>117920.0793</x:v>
      </x:c>
      <x:c r="M1600" s="9" t="n">
        <x:v>118645.56614000001</x:v>
      </x:c>
      <x:c r="N1600" s="10" t="n">
        <x:f>IF(F1600="多",1,-1)*(K1600/J1600-1)</x:f>
        <x:v>0.006554901969100024</x:v>
      </x:c>
      <x:c r="O1600" s="10" t="n">
        <x:f>IF(F1600="多",1,-1)*(M1600/L1600-1)</x:f>
        <x:v>0.0061523605166029505</x:v>
      </x:c>
      <x:c r="P1600" s="10" t="n">
        <x:v>0.0010030761802583014</x:v>
      </x:c>
      <x:c r="Q1600" s="10" t="n">
        <x:v>0.0005002350477950978</x:v>
      </x:c>
      <x:c r="R1600" s="10" t="n">
        <x:f>O1600-P1600-Q1600</x:f>
        <x:v>0.004649049288549551</x:v>
      </x:c>
      <x:c r="S1600" s="9" t="n">
        <x:f>V1599</x:f>
        <x:v>7825.195455113446</x:v>
      </x:c>
      <x:c r="T1600" s="9" t="n">
        <x:f>S1600/(1+'回测计划'!$B$33)</x:f>
        <x:v>7821.284812707093</x:v>
      </x:c>
      <x:c r="U1600" s="9" t="n">
        <x:f>T1600*R1600</x:f>
        <x:v>36.36153859405932</x:v>
      </x:c>
      <x:c r="V1600" s="9" t="n">
        <x:f>S1600+U1600</x:f>
        <x:v>7861.556993707505</x:v>
      </x:c>
      <x:c r="W1600" s="2" t="n">
        <x:f>IF(N1600&gt;0,1,0)</x:f>
        <x:v>1</x:v>
      </x:c>
      <x:c r="X1600" s="2" t="n">
        <x:f>IF(U1600&gt;0,1,0)</x:f>
        <x:v>1</x:v>
      </x:c>
      <x:c r="Y1600" s="9" t="n">
        <x:f>MAX(U1600,0)</x:f>
        <x:v>36.36153859405932</x:v>
      </x:c>
      <x:c r="Z1600" s="9" t="n">
        <x:f>-MIN(U1600,0)</x:f>
        <x:v>0</x:v>
      </x:c>
    </x:row>
    <x:row r="1601" ht="23" customHeight="1">
      <x:c r="A1601" s="2" t="str">
        <x:v>4H-VWMACD-全期</x:v>
      </x:c>
      <x:c r="B1601" s="2" t="str">
        <x:v>4H</x:v>
      </x:c>
      <x:c r="C1601" s="2" t="str">
        <x:v>VWmacd</x:v>
      </x:c>
      <x:c r="D1601" s="2" t="str">
        <x:v>全期</x:v>
      </x:c>
      <x:c r="E1601" s="2" t="n">
        <x:v>145</x:v>
      </x:c>
      <x:c r="F1601" s="2" t="str">
        <x:v>空</x:v>
      </x:c>
      <x:c r="G1601" s="11" t="n">
        <x:v>45859.666666666664</x:v>
      </x:c>
      <x:c r="H1601" s="11" t="n">
        <x:v>45859.833333333336</x:v>
      </x:c>
      <x:c r="I1601" s="11" t="n">
        <x:v>45861.49998842592</x:v>
      </x:c>
      <x:c r="J1601" s="9" t="n">
        <x:v>118044.9</x:v>
      </x:c>
      <x:c r="K1601" s="9" t="n">
        <x:v>118620.8</x:v>
      </x:c>
      <x:c r="L1601" s="9" t="n">
        <x:v>118021.29101999999</x:v>
      </x:c>
      <x:c r="M1601" s="9" t="n">
        <x:v>118644.52416</x:v>
      </x:c>
      <x:c r="N1601" s="10" t="n">
        <x:f>IF(F1601="多",1,-1)*(K1601/J1601-1)</x:f>
        <x:v>-0.004878652106105497</x:v>
      </x:c>
      <x:c r="O1601" s="10" t="n">
        <x:f>IF(F1601="多",1,-1)*(M1601/L1601-1)</x:f>
        <x:v>-0.005280683973321265</x:v>
      </x:c>
      <x:c r="P1601" s="10" t="n">
        <x:v>0.0010026403419866607</x:v>
      </x:c>
      <x:c r="Q1601" s="10" t="n">
        <x:v>-0.0005020181441253885</x:v>
      </x:c>
      <x:c r="R1601" s="10" t="n">
        <x:f>O1601-P1601-Q1601</x:f>
        <x:v>-0.005781306171182537</x:v>
      </x:c>
      <x:c r="S1601" s="9" t="n">
        <x:f>V1600</x:f>
        <x:v>7861.556993707505</x:v>
      </x:c>
      <x:c r="T1601" s="9" t="n">
        <x:f>S1601/(1+'回测计划'!$B$33)</x:f>
        <x:v>7857.628179617696</x:v>
      </x:c>
      <x:c r="U1601" s="9" t="n">
        <x:f>T1601*R1601</x:f>
        <x:v>-45.42735428568159</x:v>
      </x:c>
      <x:c r="V1601" s="9" t="n">
        <x:f>S1601+U1601</x:f>
        <x:v>7816.129639421823</x:v>
      </x:c>
      <x:c r="W1601" s="2" t="n">
        <x:f>IF(N1601&gt;0,1,0)</x:f>
        <x:v>0</x:v>
      </x:c>
      <x:c r="X1601" s="2" t="n">
        <x:f>IF(U1601&gt;0,1,0)</x:f>
        <x:v>0</x:v>
      </x:c>
      <x:c r="Y1601" s="9" t="n">
        <x:f>MAX(U1601,0)</x:f>
        <x:v>0</x:v>
      </x:c>
      <x:c r="Z1601" s="9" t="n">
        <x:f>-MIN(U1601,0)</x:f>
        <x:v>45.42735428568159</x:v>
      </x:c>
    </x:row>
    <x:row r="1602" ht="23" customHeight="1">
      <x:c r="A1602" s="2" t="str">
        <x:v>4H-VWMACD-全期</x:v>
      </x:c>
      <x:c r="B1602" s="2" t="str">
        <x:v>4H</x:v>
      </x:c>
      <x:c r="C1602" s="2" t="str">
        <x:v>VWmacd</x:v>
      </x:c>
      <x:c r="D1602" s="2" t="str">
        <x:v>全期</x:v>
      </x:c>
      <x:c r="E1602" s="2" t="n">
        <x:v>146</x:v>
      </x:c>
      <x:c r="F1602" s="2" t="str">
        <x:v>多</x:v>
      </x:c>
      <x:c r="G1602" s="11" t="n">
        <x:v>45894.833333333336</x:v>
      </x:c>
      <x:c r="H1602" s="11" t="n">
        <x:v>45895.00000000001</x:v>
      </x:c>
      <x:c r="I1602" s="11" t="n">
        <x:v>45896.666655092595</x:v>
      </x:c>
      <x:c r="J1602" s="9" t="n">
        <x:v>112142.2</x:v>
      </x:c>
      <x:c r="K1602" s="9" t="n">
        <x:v>110688</x:v>
      </x:c>
      <x:c r="L1602" s="9" t="n">
        <x:v>112164.62844</x:v>
      </x:c>
      <x:c r="M1602" s="9" t="n">
        <x:v>110665.8624</x:v>
      </x:c>
      <x:c r="N1602" s="10" t="n">
        <x:f>IF(F1602="多",1,-1)*(K1602/J1602-1)</x:f>
        <x:v>-0.012967464522722016</x:v>
      </x:c>
      <x:c r="O1602" s="10" t="n">
        <x:f>IF(F1602="多",1,-1)*(M1602/L1602-1)</x:f>
        <x:v>-0.013362198590099461</x:v>
      </x:c>
      <x:c r="P1602" s="10" t="n">
        <x:v>0.0009933189007049503</x:v>
      </x:c>
      <x:c r="Q1602" s="10" t="n">
        <x:v>0.0002818182692445385</x:v>
      </x:c>
      <x:c r="R1602" s="10" t="n">
        <x:f>O1602-P1602-Q1602</x:f>
        <x:v>-0.014637335760048949</x:v>
      </x:c>
      <x:c r="S1602" s="9" t="n">
        <x:f>V1601</x:f>
        <x:v>7816.129639421823</x:v>
      </x:c>
      <x:c r="T1602" s="9" t="n">
        <x:f>S1602/(1+'回测计划'!$B$33)</x:f>
        <x:v>7812.223527657995</x:v>
      </x:c>
      <x:c r="U1602" s="9" t="n">
        <x:f>T1602*R1602</x:f>
        <x:v>-114.35013880688412</x:v>
      </x:c>
      <x:c r="V1602" s="9" t="n">
        <x:f>S1602+U1602</x:f>
        <x:v>7701.779500614939</x:v>
      </x:c>
      <x:c r="W1602" s="2" t="n">
        <x:f>IF(N1602&gt;0,1,0)</x:f>
        <x:v>0</x:v>
      </x:c>
      <x:c r="X1602" s="2" t="n">
        <x:f>IF(U1602&gt;0,1,0)</x:f>
        <x:v>0</x:v>
      </x:c>
      <x:c r="Y1602" s="9" t="n">
        <x:f>MAX(U1602,0)</x:f>
        <x:v>0</x:v>
      </x:c>
      <x:c r="Z1602" s="9" t="n">
        <x:f>-MIN(U1602,0)</x:f>
        <x:v>114.35013880688412</x:v>
      </x:c>
    </x:row>
    <x:row r="1603" ht="23" customHeight="1">
      <x:c r="A1603" s="2" t="str">
        <x:v>4H-VWMACD-全期</x:v>
      </x:c>
      <x:c r="B1603" s="2" t="str">
        <x:v>4H</x:v>
      </x:c>
      <x:c r="C1603" s="2" t="str">
        <x:v>VWmacd</x:v>
      </x:c>
      <x:c r="D1603" s="2" t="str">
        <x:v>全期</x:v>
      </x:c>
      <x:c r="E1603" s="2" t="n">
        <x:v>147</x:v>
      </x:c>
      <x:c r="F1603" s="2" t="str">
        <x:v>空</x:v>
      </x:c>
      <x:c r="G1603" s="11" t="n">
        <x:v>45909.666666666664</x:v>
      </x:c>
      <x:c r="H1603" s="11" t="n">
        <x:v>45909.833333333336</x:v>
      </x:c>
      <x:c r="I1603" s="11" t="n">
        <x:v>45911.49998842592</x:v>
      </x:c>
      <x:c r="J1603" s="9" t="n">
        <x:v>112397.5</x:v>
      </x:c>
      <x:c r="K1603" s="9" t="n">
        <x:v>114354.4</x:v>
      </x:c>
      <x:c r="L1603" s="9" t="n">
        <x:v>112375.0205</x:v>
      </x:c>
      <x:c r="M1603" s="9" t="n">
        <x:v>114377.27088</x:v>
      </x:c>
      <x:c r="N1603" s="10" t="n">
        <x:f>IF(F1603="多",1,-1)*(K1603/J1603-1)</x:f>
        <x:v>-0.017410529593629764</x:v>
      </x:c>
      <x:c r="O1603" s="10" t="n">
        <x:f>IF(F1603="多",1,-1)*(M1603/L1603-1)</x:f>
        <x:v>-0.017817575214591486</x:v>
      </x:c>
      <x:c r="P1603" s="10" t="n">
        <x:v>0.0010089087876072958</x:v>
      </x:c>
      <x:c r="Q1603" s="10" t="n">
        <x:v>-0.0003670278095549195</x:v>
      </x:c>
      <x:c r="R1603" s="10" t="n">
        <x:f>O1603-P1603-Q1603</x:f>
        <x:v>-0.018459456192643862</x:v>
      </x:c>
      <x:c r="S1603" s="9" t="n">
        <x:f>V1602</x:f>
        <x:v>7701.779500614939</x:v>
      </x:c>
      <x:c r="T1603" s="9" t="n">
        <x:f>S1603/(1+'回测计划'!$B$33)</x:f>
        <x:v>7697.9305353472655</x:v>
      </x:c>
      <x:c r="U1603" s="9" t="n">
        <x:f>T1603*R1603</x:f>
        <x:v>-142.09961149125837</x:v>
      </x:c>
      <x:c r="V1603" s="9" t="n">
        <x:f>S1603+U1603</x:f>
        <x:v>7559.67988912368</x:v>
      </x:c>
      <x:c r="W1603" s="2" t="n">
        <x:f>IF(N1603&gt;0,1,0)</x:f>
        <x:v>0</x:v>
      </x:c>
      <x:c r="X1603" s="2" t="n">
        <x:f>IF(U1603&gt;0,1,0)</x:f>
        <x:v>0</x:v>
      </x:c>
      <x:c r="Y1603" s="9" t="n">
        <x:f>MAX(U1603,0)</x:f>
        <x:v>0</x:v>
      </x:c>
      <x:c r="Z1603" s="9" t="n">
        <x:f>-MIN(U1603,0)</x:f>
        <x:v>142.09961149125837</x:v>
      </x:c>
    </x:row>
    <x:row r="1604" ht="23" customHeight="1">
      <x:c r="A1604" s="2" t="str">
        <x:v>4H-VWMACD-全期</x:v>
      </x:c>
      <x:c r="B1604" s="2" t="str">
        <x:v>4H</x:v>
      </x:c>
      <x:c r="C1604" s="2" t="str">
        <x:v>VWmacd</x:v>
      </x:c>
      <x:c r="D1604" s="2" t="str">
        <x:v>全期</x:v>
      </x:c>
      <x:c r="E1604" s="2" t="n">
        <x:v>148</x:v>
      </x:c>
      <x:c r="F1604" s="2" t="str">
        <x:v>空</x:v>
      </x:c>
      <x:c r="G1604" s="11" t="n">
        <x:v>45916.666666666664</x:v>
      </x:c>
      <x:c r="H1604" s="11" t="n">
        <x:v>45916.833333333336</x:v>
      </x:c>
      <x:c r="I1604" s="11" t="n">
        <x:v>45918.49998842592</x:v>
      </x:c>
      <x:c r="J1604" s="9" t="n">
        <x:v>115222.1</x:v>
      </x:c>
      <x:c r="K1604" s="9" t="n">
        <x:v>117531.2</x:v>
      </x:c>
      <x:c r="L1604" s="9" t="n">
        <x:v>115199.05558000001</x:v>
      </x:c>
      <x:c r="M1604" s="9" t="n">
        <x:v>117554.70624</x:v>
      </x:c>
      <x:c r="N1604" s="10" t="n">
        <x:f>IF(F1604="多",1,-1)*(K1604/J1604-1)</x:f>
        <x:v>-0.020040426272390333</x:v>
      </x:c>
      <x:c r="O1604" s="10" t="n">
        <x:f>IF(F1604="多",1,-1)*(M1604/L1604-1)</x:f>
        <x:v>-0.02044852406245723</x:v>
      </x:c>
      <x:c r="P1604" s="10" t="n">
        <x:v>0.0010102242620312289</x:v>
      </x:c>
      <x:c r="Q1604" s="10" t="n">
        <x:v>-0.0003348750621675589</x:v>
      </x:c>
      <x:c r="R1604" s="10" t="n">
        <x:f>O1604-P1604-Q1604</x:f>
        <x:v>-0.0211238732623209</x:v>
      </x:c>
      <x:c r="S1604" s="9" t="n">
        <x:f>V1603</x:f>
        <x:v>7559.67988912368</x:v>
      </x:c>
      <x:c r="T1604" s="9" t="n">
        <x:f>S1604/(1+'回测计划'!$B$33)</x:f>
        <x:v>7555.901938154603</x:v>
      </x:c>
      <x:c r="U1604" s="9" t="n">
        <x:f>T1604*R1604</x:f>
        <x:v>-159.60991492410267</x:v>
      </x:c>
      <x:c r="V1604" s="9" t="n">
        <x:f>S1604+U1604</x:f>
        <x:v>7400.069974199578</x:v>
      </x:c>
      <x:c r="W1604" s="2" t="n">
        <x:f>IF(N1604&gt;0,1,0)</x:f>
        <x:v>0</x:v>
      </x:c>
      <x:c r="X1604" s="2" t="n">
        <x:f>IF(U1604&gt;0,1,0)</x:f>
        <x:v>0</x:v>
      </x:c>
      <x:c r="Y1604" s="9" t="n">
        <x:f>MAX(U1604,0)</x:f>
        <x:v>0</x:v>
      </x:c>
      <x:c r="Z1604" s="9" t="n">
        <x:f>-MIN(U1604,0)</x:f>
        <x:v>159.60991492410267</x:v>
      </x:c>
    </x:row>
    <x:row r="1605" ht="23" customHeight="1">
      <x:c r="A1605" s="2" t="str">
        <x:v>4H-VWMACD-全期</x:v>
      </x:c>
      <x:c r="B1605" s="2" t="str">
        <x:v>4H</x:v>
      </x:c>
      <x:c r="C1605" s="2" t="str">
        <x:v>VWmacd</x:v>
      </x:c>
      <x:c r="D1605" s="2" t="str">
        <x:v>全期</x:v>
      </x:c>
      <x:c r="E1605" s="2" t="n">
        <x:v>149</x:v>
      </x:c>
      <x:c r="F1605" s="2" t="str">
        <x:v>多</x:v>
      </x:c>
      <x:c r="G1605" s="11" t="n">
        <x:v>45924.166666666664</x:v>
      </x:c>
      <x:c r="H1605" s="11" t="n">
        <x:v>45924.333333333336</x:v>
      </x:c>
      <x:c r="I1605" s="11" t="n">
        <x:v>45925.99998842592</x:v>
      </x:c>
      <x:c r="J1605" s="9" t="n">
        <x:v>111947</x:v>
      </x:c>
      <x:c r="K1605" s="9" t="n">
        <x:v>111538.4</x:v>
      </x:c>
      <x:c r="L1605" s="9" t="n">
        <x:v>111969.3894</x:v>
      </x:c>
      <x:c r="M1605" s="9" t="n">
        <x:v>111516.09232</x:v>
      </x:c>
      <x:c r="N1605" s="10" t="n">
        <x:f>IF(F1605="多",1,-1)*(K1605/J1605-1)</x:f>
        <x:v>-0.003649941490169506</x:v>
      </x:c>
      <x:c r="O1605" s="10" t="n">
        <x:f>IF(F1605="多",1,-1)*(M1605/L1605-1)</x:f>
        <x:v>-0.004048401821507119</x:v>
      </x:c>
      <x:c r="P1605" s="10" t="n">
        <x:v>0.0009979757990892465</x:v>
      </x:c>
      <x:c r="Q1605" s="10" t="n">
        <x:v>0.00018539611961717058</x:v>
      </x:c>
      <x:c r="R1605" s="10" t="n">
        <x:f>O1605-P1605-Q1605</x:f>
        <x:v>-0.005231773740213536</x:v>
      </x:c>
      <x:c r="S1605" s="9" t="n">
        <x:f>V1604</x:f>
        <x:v>7400.069974199578</x:v>
      </x:c>
      <x:c r="T1605" s="9" t="n">
        <x:f>S1605/(1+'回测计划'!$B$33)</x:f>
        <x:v>7396.371788305425</x:v>
      </x:c>
      <x:c r="U1605" s="9" t="n">
        <x:f>T1605*R1605</x:f>
        <x:v>-38.69614369491255</x:v>
      </x:c>
      <x:c r="V1605" s="9" t="n">
        <x:f>S1605+U1605</x:f>
        <x:v>7361.373830504665</x:v>
      </x:c>
      <x:c r="W1605" s="2" t="n">
        <x:f>IF(N1605&gt;0,1,0)</x:f>
        <x:v>0</x:v>
      </x:c>
      <x:c r="X1605" s="2" t="n">
        <x:f>IF(U1605&gt;0,1,0)</x:f>
        <x:v>0</x:v>
      </x:c>
      <x:c r="Y1605" s="9" t="n">
        <x:f>MAX(U1605,0)</x:f>
        <x:v>0</x:v>
      </x:c>
      <x:c r="Z1605" s="9" t="n">
        <x:f>-MIN(U1605,0)</x:f>
        <x:v>38.69614369491255</x:v>
      </x:c>
    </x:row>
    <x:row r="1606" ht="23" customHeight="1">
      <x:c r="A1606" s="2" t="str">
        <x:v>4H-VWMACD-全期</x:v>
      </x:c>
      <x:c r="B1606" s="2" t="str">
        <x:v>4H</x:v>
      </x:c>
      <x:c r="C1606" s="2" t="str">
        <x:v>VWmacd</x:v>
      </x:c>
      <x:c r="D1606" s="2" t="str">
        <x:v>全期</x:v>
      </x:c>
      <x:c r="E1606" s="2" t="n">
        <x:v>150</x:v>
      </x:c>
      <x:c r="F1606" s="2" t="str">
        <x:v>多</x:v>
      </x:c>
      <x:c r="G1606" s="11" t="n">
        <x:v>45926.333333333336</x:v>
      </x:c>
      <x:c r="H1606" s="11" t="n">
        <x:v>45926.50000000001</x:v>
      </x:c>
      <x:c r="I1606" s="11" t="n">
        <x:v>45928.166655092595</x:v>
      </x:c>
      <x:c r="J1606" s="9" t="n">
        <x:v>109537.5</x:v>
      </x:c>
      <x:c r="K1606" s="9" t="n">
        <x:v>109369.3</x:v>
      </x:c>
      <x:c r="L1606" s="9" t="n">
        <x:v>109559.4075</x:v>
      </x:c>
      <x:c r="M1606" s="9" t="n">
        <x:v>109347.42614000001</x:v>
      </x:c>
      <x:c r="N1606" s="10" t="n">
        <x:f>IF(F1606="多",1,-1)*(K1606/J1606-1)</x:f>
        <x:v>-0.0015355471870364124</x:v>
      </x:c>
      <x:c r="O1606" s="10" t="n">
        <x:f>IF(F1606="多",1,-1)*(M1606/L1606-1)</x:f>
        <x:v>-0.0019348531069774966</x:v>
      </x:c>
      <x:c r="P1606" s="10" t="n">
        <x:v>0.0009990325734465114</x:v>
      </x:c>
      <x:c r="Q1606" s="10" t="n">
        <x:v>0.00023237933553135187</x:v>
      </x:c>
      <x:c r="R1606" s="10" t="n">
        <x:f>O1606-P1606-Q1606</x:f>
        <x:v>-0.0031662650159553596</x:v>
      </x:c>
      <x:c r="S1606" s="9" t="n">
        <x:f>V1605</x:f>
        <x:v>7361.373830504665</x:v>
      </x:c>
      <x:c r="T1606" s="9" t="n">
        <x:f>S1606/(1+'回测计划'!$B$33)</x:f>
        <x:v>7357.694983013159</x:v>
      </x:c>
      <x:c r="U1606" s="9" t="n">
        <x:f>T1606*R1606</x:f>
        <x:v>-23.296412222784827</x:v>
      </x:c>
      <x:c r="V1606" s="9" t="n">
        <x:f>S1606+U1606</x:f>
        <x:v>7338.07741828188</x:v>
      </x:c>
      <x:c r="W1606" s="2" t="n">
        <x:f>IF(N1606&gt;0,1,0)</x:f>
        <x:v>0</x:v>
      </x:c>
      <x:c r="X1606" s="2" t="n">
        <x:f>IF(U1606&gt;0,1,0)</x:f>
        <x:v>0</x:v>
      </x:c>
      <x:c r="Y1606" s="9" t="n">
        <x:f>MAX(U1606,0)</x:f>
        <x:v>0</x:v>
      </x:c>
      <x:c r="Z1606" s="9" t="n">
        <x:f>-MIN(U1606,0)</x:f>
        <x:v>23.296412222784827</x:v>
      </x:c>
    </x:row>
    <x:row r="1607" ht="23" customHeight="1">
      <x:c r="A1607" s="2" t="str">
        <x:v>4H-VWMACD-全期</x:v>
      </x:c>
      <x:c r="B1607" s="2" t="str">
        <x:v>4H</x:v>
      </x:c>
      <x:c r="C1607" s="2" t="str">
        <x:v>VWmacd</x:v>
      </x:c>
      <x:c r="D1607" s="2" t="str">
        <x:v>全期</x:v>
      </x:c>
      <x:c r="E1607" s="2" t="n">
        <x:v>151</x:v>
      </x:c>
      <x:c r="F1607" s="2" t="str">
        <x:v>多</x:v>
      </x:c>
      <x:c r="G1607" s="11" t="n">
        <x:v>45961.166666666664</x:v>
      </x:c>
      <x:c r="H1607" s="11" t="n">
        <x:v>45961.333333333336</x:v>
      </x:c>
      <x:c r="I1607" s="11" t="n">
        <x:v>45962.99998842592</x:v>
      </x:c>
      <x:c r="J1607" s="9" t="n">
        <x:v>108263.6</x:v>
      </x:c>
      <x:c r="K1607" s="9" t="n">
        <x:v>110253.2</x:v>
      </x:c>
      <x:c r="L1607" s="9" t="n">
        <x:v>108285.25272</x:v>
      </x:c>
      <x:c r="M1607" s="9" t="n">
        <x:v>110231.14936</x:v>
      </x:c>
      <x:c r="N1607" s="10" t="n">
        <x:f>IF(F1607="多",1,-1)*(K1607/J1607-1)</x:f>
        <x:v>0.01837736783184729</x:v>
      </x:c>
      <x:c r="O1607" s="10" t="n">
        <x:f>IF(F1607="多",1,-1)*(M1607/L1607-1)</x:f>
        <x:v>0.017970098338613294</x:v>
      </x:c>
      <x:c r="P1607" s="10" t="n">
        <x:v>0.0010089850491693067</x:v>
      </x:c>
      <x:c r="Q1607" s="10" t="n">
        <x:v>0.00040555511577535826</x:v>
      </x:c>
      <x:c r="R1607" s="10" t="n">
        <x:f>O1607-P1607-Q1607</x:f>
        <x:v>0.016555558173668626</x:v>
      </x:c>
      <x:c r="S1607" s="9" t="n">
        <x:f>V1606</x:f>
        <x:v>7338.07741828188</x:v>
      </x:c>
      <x:c r="T1607" s="9" t="n">
        <x:f>S1607/(1+'回测计划'!$B$33)</x:f>
        <x:v>7334.410213175293</x:v>
      </x:c>
      <x:c r="U1607" s="9" t="n">
        <x:f>T1607*R1607</x:f>
        <x:v>121.42525495377288</x:v>
      </x:c>
      <x:c r="V1607" s="9" t="n">
        <x:f>S1607+U1607</x:f>
        <x:v>7459.502673235654</x:v>
      </x:c>
      <x:c r="W1607" s="2" t="n">
        <x:f>IF(N1607&gt;0,1,0)</x:f>
        <x:v>1</x:v>
      </x:c>
      <x:c r="X1607" s="2" t="n">
        <x:f>IF(U1607&gt;0,1,0)</x:f>
        <x:v>1</x:v>
      </x:c>
      <x:c r="Y1607" s="9" t="n">
        <x:f>MAX(U1607,0)</x:f>
        <x:v>121.42525495377288</x:v>
      </x:c>
      <x:c r="Z1607" s="9" t="n">
        <x:f>-MIN(U1607,0)</x:f>
        <x:v>0</x:v>
      </x:c>
    </x:row>
    <x:row r="1608" ht="23" customHeight="1">
      <x:c r="A1608" s="2" t="str">
        <x:v>4H-VWMACD-全期</x:v>
      </x:c>
      <x:c r="B1608" s="2" t="str">
        <x:v>4H</x:v>
      </x:c>
      <x:c r="C1608" s="2" t="str">
        <x:v>VWmacd</x:v>
      </x:c>
      <x:c r="D1608" s="2" t="str">
        <x:v>全期</x:v>
      </x:c>
      <x:c r="E1608" s="2" t="n">
        <x:v>152</x:v>
      </x:c>
      <x:c r="F1608" s="2" t="str">
        <x:v>多</x:v>
      </x:c>
      <x:c r="G1608" s="11" t="n">
        <x:v>45964.666666666664</x:v>
      </x:c>
      <x:c r="H1608" s="11" t="n">
        <x:v>45964.833333333336</x:v>
      </x:c>
      <x:c r="I1608" s="11" t="n">
        <x:v>45966.49998842592</x:v>
      </x:c>
      <x:c r="J1608" s="9" t="n">
        <x:v>107737.4</x:v>
      </x:c>
      <x:c r="K1608" s="9" t="n">
        <x:v>102094.8</x:v>
      </x:c>
      <x:c r="L1608" s="9" t="n">
        <x:v>107758.94747999999</x:v>
      </x:c>
      <x:c r="M1608" s="9" t="n">
        <x:v>102074.38104000001</x:v>
      </x:c>
      <x:c r="N1608" s="10" t="n">
        <x:f>IF(F1608="多",1,-1)*(K1608/J1608-1)</x:f>
        <x:v>-0.052373641836539475</x:v>
      </x:c>
      <x:c r="O1608" s="10" t="n">
        <x:f>IF(F1608="多",1,-1)*(M1608/L1608-1)</x:f>
        <x:v>-0.05275261658485508</x:v>
      </x:c>
      <x:c r="P1608" s="10" t="n">
        <x:v>0.0009736236917075725</x:v>
      </x:c>
      <x:c r="Q1608" s="10" t="n">
        <x:v>0.00033526709507100005</x:v>
      </x:c>
      <x:c r="R1608" s="10" t="n">
        <x:f>O1608-P1608-Q1608</x:f>
        <x:v>-0.054061507371633656</x:v>
      </x:c>
      <x:c r="S1608" s="9" t="n">
        <x:f>V1607</x:f>
        <x:v>7459.502673235654</x:v>
      </x:c>
      <x:c r="T1608" s="9" t="n">
        <x:f>S1608/(1+'回测计划'!$B$33)</x:f>
        <x:v>7455.774785842733</x:v>
      </x:c>
      <x:c r="U1608" s="9" t="n">
        <x:f>T1608*R1608</x:f>
        <x:v>-403.0704235460772</x:v>
      </x:c>
      <x:c r="V1608" s="9" t="n">
        <x:f>S1608+U1608</x:f>
        <x:v>7056.432249689577</x:v>
      </x:c>
      <x:c r="W1608" s="2" t="n">
        <x:f>IF(N1608&gt;0,1,0)</x:f>
        <x:v>0</x:v>
      </x:c>
      <x:c r="X1608" s="2" t="n">
        <x:f>IF(U1608&gt;0,1,0)</x:f>
        <x:v>0</x:v>
      </x:c>
      <x:c r="Y1608" s="9" t="n">
        <x:f>MAX(U1608,0)</x:f>
        <x:v>0</x:v>
      </x:c>
      <x:c r="Z1608" s="9" t="n">
        <x:f>-MIN(U1608,0)</x:f>
        <x:v>403.0704235460772</x:v>
      </x:c>
    </x:row>
    <x:row r="1609" ht="23" customHeight="1">
      <x:c r="A1609" s="2" t="str">
        <x:v>4H-VWMACD-全期</x:v>
      </x:c>
      <x:c r="B1609" s="2" t="str">
        <x:v>4H</x:v>
      </x:c>
      <x:c r="C1609" s="2" t="str">
        <x:v>VWmacd</x:v>
      </x:c>
      <x:c r="D1609" s="2" t="str">
        <x:v>全期</x:v>
      </x:c>
      <x:c r="E1609" s="2" t="n">
        <x:v>153</x:v>
      </x:c>
      <x:c r="F1609" s="2" t="str">
        <x:v>多</x:v>
      </x:c>
      <x:c r="G1609" s="11" t="n">
        <x:v>45981.166666666664</x:v>
      </x:c>
      <x:c r="H1609" s="11" t="n">
        <x:v>45981.333333333336</x:v>
      </x:c>
      <x:c r="I1609" s="11" t="n">
        <x:v>45982.99998842592</x:v>
      </x:c>
      <x:c r="J1609" s="9" t="n">
        <x:v>91509</x:v>
      </x:c>
      <x:c r="K1609" s="9" t="n">
        <x:v>82905.1</x:v>
      </x:c>
      <x:c r="L1609" s="9" t="n">
        <x:v>91527.3018</x:v>
      </x:c>
      <x:c r="M1609" s="9" t="n">
        <x:v>82888.51898000001</x:v>
      </x:c>
      <x:c r="N1609" s="10" t="n">
        <x:f>IF(F1609="多",1,-1)*(K1609/J1609-1)</x:f>
        <x:v>-0.09402244587964015</x:v>
      </x:c>
      <x:c r="O1609" s="10" t="n">
        <x:f>IF(F1609="多",1,-1)*(M1609/L1609-1)</x:f>
        <x:v>-0.09438476443757671</x:v>
      </x:c>
      <x:c r="P1609" s="10" t="n">
        <x:v>0.0009528076177812117</x:v>
      </x:c>
      <x:c r="Q1609" s="10" t="n">
        <x:v>0.00027109920427366934</x:v>
      </x:c>
      <x:c r="R1609" s="10" t="n">
        <x:f>O1609-P1609-Q1609</x:f>
        <x:v>-0.09560867125963159</x:v>
      </x:c>
      <x:c r="S1609" s="9" t="n">
        <x:f>V1608</x:f>
        <x:v>7056.432249689577</x:v>
      </x:c>
      <x:c r="T1609" s="9" t="n">
        <x:f>S1609/(1+'回测计划'!$B$33)</x:f>
        <x:v>7052.905796791181</x:v>
      </x:c>
      <x:c r="U1609" s="9" t="n">
        <x:f>T1609*R1609</x:f>
        <x:v>-674.318951750558</x:v>
      </x:c>
      <x:c r="V1609" s="9" t="n">
        <x:f>S1609+U1609</x:f>
        <x:v>6382.113297939019</x:v>
      </x:c>
      <x:c r="W1609" s="2" t="n">
        <x:f>IF(N1609&gt;0,1,0)</x:f>
        <x:v>0</x:v>
      </x:c>
      <x:c r="X1609" s="2" t="n">
        <x:f>IF(U1609&gt;0,1,0)</x:f>
        <x:v>0</x:v>
      </x:c>
      <x:c r="Y1609" s="9" t="n">
        <x:f>MAX(U1609,0)</x:f>
        <x:v>0</x:v>
      </x:c>
      <x:c r="Z1609" s="9" t="n">
        <x:f>-MIN(U1609,0)</x:f>
        <x:v>674.318951750558</x:v>
      </x:c>
    </x:row>
    <x:row r="1610" ht="23" customHeight="1">
      <x:c r="A1610" s="2" t="str">
        <x:v>4H-VWMACD-全期</x:v>
      </x:c>
      <x:c r="B1610" s="2" t="str">
        <x:v>4H</x:v>
      </x:c>
      <x:c r="C1610" s="2" t="str">
        <x:v>VWmacd</x:v>
      </x:c>
      <x:c r="D1610" s="2" t="str">
        <x:v>全期</x:v>
      </x:c>
      <x:c r="E1610" s="2" t="n">
        <x:v>154</x:v>
      </x:c>
      <x:c r="F1610" s="2" t="str">
        <x:v>空</x:v>
      </x:c>
      <x:c r="G1610" s="11" t="n">
        <x:v>45994.166666666664</x:v>
      </x:c>
      <x:c r="H1610" s="11" t="n">
        <x:v>45994.333333333336</x:v>
      </x:c>
      <x:c r="I1610" s="11" t="n">
        <x:v>45995.99998842592</x:v>
      </x:c>
      <x:c r="J1610" s="9" t="n">
        <x:v>91249.1</x:v>
      </x:c>
      <x:c r="K1610" s="9" t="n">
        <x:v>92933.5</x:v>
      </x:c>
      <x:c r="L1610" s="9" t="n">
        <x:v>91230.85018000001</x:v>
      </x:c>
      <x:c r="M1610" s="9" t="n">
        <x:v>92952.0867</x:v>
      </x:c>
      <x:c r="N1610" s="10" t="n">
        <x:f>IF(F1610="多",1,-1)*(K1610/J1610-1)</x:f>
        <x:v>-0.01845936014711369</x:v>
      </x:c>
      <x:c r="O1610" s="10" t="n">
        <x:f>IF(F1610="多",1,-1)*(M1610/L1610-1)</x:f>
        <x:v>-0.01886682538421991</x:v>
      </x:c>
      <x:c r="P1610" s="10" t="n">
        <x:v>0.0010094334126921098</x:v>
      </x:c>
      <x:c r="Q1610" s="10" t="n">
        <x:v>-0.00010594772165288782</x:v>
      </x:c>
      <x:c r="R1610" s="10" t="n">
        <x:f>O1610-P1610-Q1610</x:f>
        <x:v>-0.01977031107525913</x:v>
      </x:c>
      <x:c r="S1610" s="9" t="n">
        <x:f>V1609</x:f>
        <x:v>6382.113297939019</x:v>
      </x:c>
      <x:c r="T1610" s="9" t="n">
        <x:f>S1610/(1+'回测计划'!$B$33)</x:f>
        <x:v>6378.923836021008</x:v>
      </x:c>
      <x:c r="U1610" s="9" t="n">
        <x:f>T1610*R1610</x:f>
        <x:v>-126.1133085635206</x:v>
      </x:c>
      <x:c r="V1610" s="9" t="n">
        <x:f>S1610+U1610</x:f>
        <x:v>6255.9999893754975</x:v>
      </x:c>
      <x:c r="W1610" s="2" t="n">
        <x:f>IF(N1610&gt;0,1,0)</x:f>
        <x:v>0</x:v>
      </x:c>
      <x:c r="X1610" s="2" t="n">
        <x:f>IF(U1610&gt;0,1,0)</x:f>
        <x:v>0</x:v>
      </x:c>
      <x:c r="Y1610" s="9" t="n">
        <x:f>MAX(U1610,0)</x:f>
        <x:v>0</x:v>
      </x:c>
      <x:c r="Z1610" s="9" t="n">
        <x:f>-MIN(U1610,0)</x:f>
        <x:v>126.1133085635206</x:v>
      </x:c>
    </x:row>
    <x:row r="1611" ht="23" customHeight="1">
      <x:c r="A1611" s="2" t="str">
        <x:v>4H-VWMACD-全期</x:v>
      </x:c>
      <x:c r="B1611" s="2" t="str">
        <x:v>4H</x:v>
      </x:c>
      <x:c r="C1611" s="2" t="str">
        <x:v>VWmacd</x:v>
      </x:c>
      <x:c r="D1611" s="2" t="str">
        <x:v>全期</x:v>
      </x:c>
      <x:c r="E1611" s="2" t="n">
        <x:v>155</x:v>
      </x:c>
      <x:c r="F1611" s="2" t="str">
        <x:v>空</x:v>
      </x:c>
      <x:c r="G1611" s="11" t="n">
        <x:v>45999.166666666664</x:v>
      </x:c>
      <x:c r="H1611" s="11" t="n">
        <x:v>45999.333333333336</x:v>
      </x:c>
      <x:c r="I1611" s="11" t="n">
        <x:v>46000.99998842592</x:v>
      </x:c>
      <x:c r="J1611" s="9" t="n">
        <x:v>90345.4</x:v>
      </x:c>
      <x:c r="K1611" s="9" t="n">
        <x:v>92676.9</x:v>
      </x:c>
      <x:c r="L1611" s="9" t="n">
        <x:v>90327.33092</x:v>
      </x:c>
      <x:c r="M1611" s="9" t="n">
        <x:v>92695.43538</x:v>
      </x:c>
      <x:c r="N1611" s="10" t="n">
        <x:f>IF(F1611="多",1,-1)*(K1611/J1611-1)</x:f>
        <x:v>-0.025806515882380365</x:v>
      </x:c>
      <x:c r="O1611" s="10" t="n">
        <x:f>IF(F1611="多",1,-1)*(M1611/L1611-1)</x:f>
        <x:v>-0.026216920569670732</x:v>
      </x:c>
      <x:c r="P1611" s="10" t="n">
        <x:v>0.0010131084602848354</x:v>
      </x:c>
      <x:c r="Q1611" s="10" t="n">
        <x:v>-0.00017252599003959548</x:v>
      </x:c>
      <x:c r="R1611" s="10" t="n">
        <x:f>O1611-P1611-Q1611</x:f>
        <x:v>-0.027057503039915973</x:v>
      </x:c>
      <x:c r="S1611" s="9" t="n">
        <x:f>V1610</x:f>
        <x:v>6255.9999893754975</x:v>
      </x:c>
      <x:c r="T1611" s="9" t="n">
        <x:f>S1611/(1+'回测计划'!$B$33)</x:f>
        <x:v>6252.873552599198</x:v>
      </x:c>
      <x:c r="U1611" s="9" t="n">
        <x:f>T1611*R1611</x:f>
        <x:v>-169.187145157663</x:v>
      </x:c>
      <x:c r="V1611" s="9" t="n">
        <x:f>S1611+U1611</x:f>
        <x:v>6086.812844217835</x:v>
      </x:c>
      <x:c r="W1611" s="2" t="n">
        <x:f>IF(N1611&gt;0,1,0)</x:f>
        <x:v>0</x:v>
      </x:c>
      <x:c r="X1611" s="2" t="n">
        <x:f>IF(U1611&gt;0,1,0)</x:f>
        <x:v>0</x:v>
      </x:c>
      <x:c r="Y1611" s="9" t="n">
        <x:f>MAX(U1611,0)</x:f>
        <x:v>0</x:v>
      </x:c>
      <x:c r="Z1611" s="9" t="n">
        <x:f>-MIN(U1611,0)</x:f>
        <x:v>169.187145157663</x:v>
      </x:c>
    </x:row>
    <x:row r="1612" ht="23" customHeight="1">
      <x:c r="A1612" s="2" t="str">
        <x:v>4H-VWMACD-全期</x:v>
      </x:c>
      <x:c r="B1612" s="2" t="str">
        <x:v>4H</x:v>
      </x:c>
      <x:c r="C1612" s="2" t="str">
        <x:v>VWmacd</x:v>
      </x:c>
      <x:c r="D1612" s="2" t="str">
        <x:v>全期</x:v>
      </x:c>
      <x:c r="E1612" s="2" t="n">
        <x:v>156</x:v>
      </x:c>
      <x:c r="F1612" s="2" t="str">
        <x:v>多</x:v>
      </x:c>
      <x:c r="G1612" s="11" t="n">
        <x:v>46002.50000000001</x:v>
      </x:c>
      <x:c r="H1612" s="11" t="n">
        <x:v>46002.666666666664</x:v>
      </x:c>
      <x:c r="I1612" s="11" t="n">
        <x:v>46004.333321759266</x:v>
      </x:c>
      <x:c r="J1612" s="9" t="n">
        <x:v>90231.3</x:v>
      </x:c>
      <x:c r="K1612" s="9" t="n">
        <x:v>90229.6</x:v>
      </x:c>
      <x:c r="L1612" s="9" t="n">
        <x:v>90249.34626</x:v>
      </x:c>
      <x:c r="M1612" s="9" t="n">
        <x:v>90211.55408</x:v>
      </x:c>
      <x:c r="N1612" s="10" t="n">
        <x:f>IF(F1612="多",1,-1)*(K1612/J1612-1)</x:f>
        <x:v>-0.0000188404688837851</x:v>
      </x:c>
      <x:c r="O1612" s="10" t="n">
        <x:f>IF(F1612="多",1,-1)*(M1612/L1612-1)</x:f>
        <x:v>-0.0004187529502001075</x:v>
      </x:c>
      <x:c r="P1612" s="10" t="n">
        <x:v>0.0009997906235248999</x:v>
      </x:c>
      <x:c r="Q1612" s="10" t="n">
        <x:v>0.00021336779399554515</x:v>
      </x:c>
      <x:c r="R1612" s="10" t="n">
        <x:f>O1612-P1612-Q1612</x:f>
        <x:v>-0.0016319113677205526</x:v>
      </x:c>
      <x:c r="S1612" s="9" t="n">
        <x:f>V1611</x:f>
        <x:v>6086.812844217835</x:v>
      </x:c>
      <x:c r="T1612" s="9" t="n">
        <x:f>S1612/(1+'回测计划'!$B$33)</x:f>
        <x:v>6083.770958738466</x:v>
      </x:c>
      <x:c r="U1612" s="9" t="n">
        <x:f>T1612*R1612</x:f>
        <x:v>-9.928174986173468</x:v>
      </x:c>
      <x:c r="V1612" s="9" t="n">
        <x:f>S1612+U1612</x:f>
        <x:v>6076.884669231661</x:v>
      </x:c>
      <x:c r="W1612" s="2" t="n">
        <x:f>IF(N1612&gt;0,1,0)</x:f>
        <x:v>0</x:v>
      </x:c>
      <x:c r="X1612" s="2" t="n">
        <x:f>IF(U1612&gt;0,1,0)</x:f>
        <x:v>0</x:v>
      </x:c>
      <x:c r="Y1612" s="9" t="n">
        <x:f>MAX(U1612,0)</x:f>
        <x:v>0</x:v>
      </x:c>
      <x:c r="Z1612" s="9" t="n">
        <x:f>-MIN(U1612,0)</x:f>
        <x:v>9.928174986173468</x:v>
      </x:c>
    </x:row>
    <x:row r="1613" ht="23" customHeight="1">
      <x:c r="A1613" s="2" t="str">
        <x:v>4H-VWMACD-全期</x:v>
      </x:c>
      <x:c r="B1613" s="2" t="str">
        <x:v>4H</x:v>
      </x:c>
      <x:c r="C1613" s="2" t="str">
        <x:v>VWmacd</x:v>
      </x:c>
      <x:c r="D1613" s="2" t="str">
        <x:v>全期</x:v>
      </x:c>
      <x:c r="E1613" s="2" t="n">
        <x:v>157</x:v>
      </x:c>
      <x:c r="F1613" s="2" t="str">
        <x:v>多</x:v>
      </x:c>
      <x:c r="G1613" s="11" t="n">
        <x:v>46010.166666666664</x:v>
      </x:c>
      <x:c r="H1613" s="11" t="n">
        <x:v>46010.333333333336</x:v>
      </x:c>
      <x:c r="I1613" s="11" t="n">
        <x:v>46011.99998842592</x:v>
      </x:c>
      <x:c r="J1613" s="9" t="n">
        <x:v>85469.8</x:v>
      </x:c>
      <x:c r="K1613" s="9" t="n">
        <x:v>88134.6</x:v>
      </x:c>
      <x:c r="L1613" s="9" t="n">
        <x:v>85486.89396</x:v>
      </x:c>
      <x:c r="M1613" s="9" t="n">
        <x:v>88116.97308000001</x:v>
      </x:c>
      <x:c r="N1613" s="10" t="n">
        <x:f>IF(F1613="多",1,-1)*(K1613/J1613-1)</x:f>
        <x:v>0.031178264135402145</x:v>
      </x:c>
      <x:c r="O1613" s="10" t="n">
        <x:f>IF(F1613="多",1,-1)*(M1613/L1613-1)</x:f>
        <x:v>0.030765875307513735</x:v>
      </x:c>
      <x:c r="P1613" s="10" t="n">
        <x:v>0.001015382937653757</x:v>
      </x:c>
      <x:c r="Q1613" s="10" t="n">
        <x:v>0.0003214983315474824</x:v>
      </x:c>
      <x:c r="R1613" s="10" t="n">
        <x:f>O1613-P1613-Q1613</x:f>
        <x:v>0.029428994038312496</x:v>
      </x:c>
      <x:c r="S1613" s="9" t="n">
        <x:f>V1612</x:f>
        <x:v>6076.884669231661</x:v>
      </x:c>
      <x:c r="T1613" s="9" t="n">
        <x:f>S1613/(1+'回测计划'!$B$33)</x:f>
        <x:v>6073.847745358982</x:v>
      </x:c>
      <x:c r="U1613" s="9" t="n">
        <x:f>T1613*R1613</x:f>
        <x:v>178.74722908778728</x:v>
      </x:c>
      <x:c r="V1613" s="9" t="n">
        <x:f>S1613+U1613</x:f>
        <x:v>6255.631898319449</x:v>
      </x:c>
      <x:c r="W1613" s="2" t="n">
        <x:f>IF(N1613&gt;0,1,0)</x:f>
        <x:v>1</x:v>
      </x:c>
      <x:c r="X1613" s="2" t="n">
        <x:f>IF(U1613&gt;0,1,0)</x:f>
        <x:v>1</x:v>
      </x:c>
      <x:c r="Y1613" s="9" t="n">
        <x:f>MAX(U1613,0)</x:f>
        <x:v>178.74722908778728</x:v>
      </x:c>
      <x:c r="Z1613" s="9" t="n">
        <x:f>-MIN(U1613,0)</x:f>
        <x:v>0</x:v>
      </x:c>
    </x:row>
    <x:row r="1614" ht="23" customHeight="1">
      <x:c r="A1614" s="2" t="str">
        <x:v>4H-VWMACD-全期</x:v>
      </x:c>
      <x:c r="B1614" s="2" t="str">
        <x:v>4H</x:v>
      </x:c>
      <x:c r="C1614" s="2" t="str">
        <x:v>VWmacd</x:v>
      </x:c>
      <x:c r="D1614" s="2" t="str">
        <x:v>全期</x:v>
      </x:c>
      <x:c r="E1614" s="2" t="n">
        <x:v>158</x:v>
      </x:c>
      <x:c r="F1614" s="2" t="str">
        <x:v>多</x:v>
      </x:c>
      <x:c r="G1614" s="11" t="n">
        <x:v>46065.00000000001</x:v>
      </x:c>
      <x:c r="H1614" s="11" t="n">
        <x:v>46065.166666666664</x:v>
      </x:c>
      <x:c r="I1614" s="11" t="n">
        <x:v>46066.833321759266</x:v>
      </x:c>
      <x:c r="J1614" s="9" t="n">
        <x:v>67547.6</x:v>
      </x:c>
      <x:c r="K1614" s="9" t="n">
        <x:v>67137.8</x:v>
      </x:c>
      <x:c r="L1614" s="9" t="n">
        <x:v>67561.10952</x:v>
      </x:c>
      <x:c r="M1614" s="9" t="n">
        <x:v>67124.37244</x:v>
      </x:c>
      <x:c r="N1614" s="10" t="n">
        <x:f>IF(F1614="多",1,-1)*(K1614/J1614-1)</x:f>
        <x:v>-0.006066832870449956</x:v>
      </x:c>
      <x:c r="O1614" s="10" t="n">
        <x:f>IF(F1614="多",1,-1)*(M1614/L1614-1)</x:f>
        <x:v>-0.0064643266385479015</x:v>
      </x:c>
      <x:c r="P1614" s="10" t="n">
        <x:v>0.000996767836680726</x:v>
      </x:c>
      <x:c r="Q1614" s="10" t="n">
        <x:v>0.00006814609646944271</x:v>
      </x:c>
      <x:c r="R1614" s="10" t="n">
        <x:f>O1614-P1614-Q1614</x:f>
        <x:v>-0.0075292405716980695</x:v>
      </x:c>
      <x:c r="S1614" s="9" t="n">
        <x:f>V1613</x:f>
        <x:v>6255.631898319449</x:v>
      </x:c>
      <x:c r="T1614" s="9" t="n">
        <x:f>S1614/(1+'回测计划'!$B$33)</x:f>
        <x:v>6252.505645496701</x:v>
      </x:c>
      <x:c r="U1614" s="9" t="n">
        <x:f>T1614*R1614</x:f>
        <x:v>-47.076619180844986</x:v>
      </x:c>
      <x:c r="V1614" s="9" t="n">
        <x:f>S1614+U1614</x:f>
        <x:v>6208.5552791386035</x:v>
      </x:c>
      <x:c r="W1614" s="2" t="n">
        <x:f>IF(N1614&gt;0,1,0)</x:f>
        <x:v>0</x:v>
      </x:c>
      <x:c r="X1614" s="2" t="n">
        <x:f>IF(U1614&gt;0,1,0)</x:f>
        <x:v>0</x:v>
      </x:c>
      <x:c r="Y1614" s="9" t="n">
        <x:f>MAX(U1614,0)</x:f>
        <x:v>0</x:v>
      </x:c>
      <x:c r="Z1614" s="9" t="n">
        <x:f>-MIN(U1614,0)</x:f>
        <x:v>47.076619180844986</x:v>
      </x:c>
    </x:row>
    <x:row r="1615" ht="23" customHeight="1">
      <x:c r="A1615" s="2" t="str">
        <x:v>4H-VWMACD-全期</x:v>
      </x:c>
      <x:c r="B1615" s="2" t="str">
        <x:v>4H</x:v>
      </x:c>
      <x:c r="C1615" s="2" t="str">
        <x:v>VWmacd</x:v>
      </x:c>
      <x:c r="D1615" s="2" t="str">
        <x:v>全期</x:v>
      </x:c>
      <x:c r="E1615" s="2" t="n">
        <x:v>159</x:v>
      </x:c>
      <x:c r="F1615" s="2" t="str">
        <x:v>多</x:v>
      </x:c>
      <x:c r="G1615" s="11" t="n">
        <x:v>46077.166666666664</x:v>
      </x:c>
      <x:c r="H1615" s="11" t="n">
        <x:v>46077.333333333336</x:v>
      </x:c>
      <x:c r="I1615" s="11" t="n">
        <x:v>46078.99998842592</x:v>
      </x:c>
      <x:c r="J1615" s="9" t="n">
        <x:v>64625.8</x:v>
      </x:c>
      <x:c r="K1615" s="9" t="n">
        <x:v>67362.3</x:v>
      </x:c>
      <x:c r="L1615" s="9" t="n">
        <x:v>64638.72516</x:v>
      </x:c>
      <x:c r="M1615" s="9" t="n">
        <x:v>67348.82754</x:v>
      </x:c>
      <x:c r="N1615" s="10" t="n">
        <x:f>IF(F1615="多",1,-1)*(K1615/J1615-1)</x:f>
        <x:v>0.04234376982567323</x:v>
      </x:c>
      <x:c r="O1615" s="10" t="n">
        <x:f>IF(F1615="多",1,-1)*(M1615/L1615-1)</x:f>
        <x:v>0.04192691568857043</x:v>
      </x:c>
      <x:c r="P1615" s="10" t="n">
        <x:v>0.0010209634578442852</x:v>
      </x:c>
      <x:c r="Q1615" s="10" t="n">
        <x:v>0.00006745290220345247</x:v>
      </x:c>
      <x:c r="R1615" s="10" t="n">
        <x:f>O1615-P1615-Q1615</x:f>
        <x:v>0.040838499328522695</x:v>
      </x:c>
      <x:c r="S1615" s="9" t="n">
        <x:f>V1614</x:f>
        <x:v>6208.5552791386035</x:v>
      </x:c>
      <x:c r="T1615" s="9" t="n">
        <x:f>S1615/(1+'回测计划'!$B$33)</x:f>
        <x:v>6205.4525528621725</x:v>
      </x:c>
      <x:c r="U1615" s="9" t="n">
        <x:f>T1615*R1615</x:f>
        <x:v>253.42136991324128</x:v>
      </x:c>
      <x:c r="V1615" s="9" t="n">
        <x:f>S1615+U1615</x:f>
        <x:v>6461.976649051845</x:v>
      </x:c>
      <x:c r="W1615" s="2" t="n">
        <x:f>IF(N1615&gt;0,1,0)</x:f>
        <x:v>1</x:v>
      </x:c>
      <x:c r="X1615" s="2" t="n">
        <x:f>IF(U1615&gt;0,1,0)</x:f>
        <x:v>1</x:v>
      </x:c>
      <x:c r="Y1615" s="9" t="n">
        <x:f>MAX(U1615,0)</x:f>
        <x:v>253.42136991324128</x:v>
      </x:c>
      <x:c r="Z1615" s="9" t="n">
        <x:f>-MIN(U1615,0)</x:f>
        <x:v>0</x:v>
      </x:c>
    </x:row>
    <x:row r="1616" ht="23" customHeight="1">
      <x:c r="A1616" s="2" t="str">
        <x:v>4H-VWMACD-全期</x:v>
      </x:c>
      <x:c r="B1616" s="2" t="str">
        <x:v>4H</x:v>
      </x:c>
      <x:c r="C1616" s="2" t="str">
        <x:v>VWmacd</x:v>
      </x:c>
      <x:c r="D1616" s="2" t="str">
        <x:v>全期</x:v>
      </x:c>
      <x:c r="E1616" s="2" t="n">
        <x:v>160</x:v>
      </x:c>
      <x:c r="F1616" s="2" t="str">
        <x:v>多</x:v>
      </x:c>
      <x:c r="G1616" s="11" t="n">
        <x:v>46108.166666666664</x:v>
      </x:c>
      <x:c r="H1616" s="11" t="n">
        <x:v>46108.333333333336</x:v>
      </x:c>
      <x:c r="I1616" s="11" t="n">
        <x:v>46109.99998842592</x:v>
      </x:c>
      <x:c r="J1616" s="9" t="n">
        <x:v>68788.1</x:v>
      </x:c>
      <x:c r="K1616" s="9" t="n">
        <x:v>66982.3</x:v>
      </x:c>
      <x:c r="L1616" s="9" t="n">
        <x:v>68801.85762000001</x:v>
      </x:c>
      <x:c r="M1616" s="9" t="n">
        <x:v>66968.90354</x:v>
      </x:c>
      <x:c r="N1616" s="10" t="n">
        <x:f>IF(F1616="多",1,-1)*(K1616/J1616-1)</x:f>
        <x:v>-0.026251633640120953</x:v>
      </x:c>
      <x:c r="O1616" s="10" t="n">
        <x:f>IF(F1616="多",1,-1)*(M1616/L1616-1)</x:f>
        <x:v>-0.02664105510237258</x:v>
      </x:c>
      <x:c r="P1616" s="10" t="n">
        <x:v>0.0009866794724488136</x:v>
      </x:c>
      <x:c r="Q1616" s="10" t="n">
        <x:v>-0.00024110255137113786</x:v>
      </x:c>
      <x:c r="R1616" s="10" t="n">
        <x:f>O1616-P1616-Q1616</x:f>
        <x:v>-0.027386632023450257</x:v>
      </x:c>
      <x:c r="S1616" s="9" t="n">
        <x:f>V1615</x:f>
        <x:v>6461.976649051845</x:v>
      </x:c>
      <x:c r="T1616" s="9" t="n">
        <x:f>S1616/(1+'回测计划'!$B$33)</x:f>
        <x:v>6458.747275414138</x:v>
      </x:c>
      <x:c r="U1616" s="9" t="n">
        <x:f>T1616*R1616</x:f>
        <x:v>-176.88333496422894</x:v>
      </x:c>
      <x:c r="V1616" s="9" t="n">
        <x:f>S1616+U1616</x:f>
        <x:v>6285.093314087616</x:v>
      </x:c>
      <x:c r="W1616" s="2" t="n">
        <x:f>IF(N1616&gt;0,1,0)</x:f>
        <x:v>0</x:v>
      </x:c>
      <x:c r="X1616" s="2" t="n">
        <x:f>IF(U1616&gt;0,1,0)</x:f>
        <x:v>0</x:v>
      </x:c>
      <x:c r="Y1616" s="9" t="n">
        <x:f>MAX(U1616,0)</x:f>
        <x:v>0</x:v>
      </x:c>
      <x:c r="Z1616" s="9" t="n">
        <x:f>-MIN(U1616,0)</x:f>
        <x:v>176.88333496422894</x:v>
      </x:c>
    </x:row>
    <x:row r="1617" ht="23" customHeight="1">
      <x:c r="A1617" s="2" t="str">
        <x:v>4H-VWMACD-全期</x:v>
      </x:c>
      <x:c r="B1617" s="2" t="str">
        <x:v>4H</x:v>
      </x:c>
      <x:c r="C1617" s="2" t="str">
        <x:v>VWmacd</x:v>
      </x:c>
      <x:c r="D1617" s="2" t="str">
        <x:v>全期</x:v>
      </x:c>
      <x:c r="E1617" s="2" t="n">
        <x:v>161</x:v>
      </x:c>
      <x:c r="F1617" s="2" t="str">
        <x:v>空</x:v>
      </x:c>
      <x:c r="G1617" s="11" t="n">
        <x:v>46117.00000000001</x:v>
      </x:c>
      <x:c r="H1617" s="11" t="n">
        <x:v>46117.166666666664</x:v>
      </x:c>
      <x:c r="I1617" s="11" t="n">
        <x:v>46118.833321759266</x:v>
      </x:c>
      <x:c r="J1617" s="9" t="n">
        <x:v>67262.8</x:v>
      </x:c>
      <x:c r="K1617" s="9" t="n">
        <x:v>69583.6</x:v>
      </x:c>
      <x:c r="L1617" s="9" t="n">
        <x:v>67249.34744</x:v>
      </x:c>
      <x:c r="M1617" s="9" t="n">
        <x:v>69597.51672</x:v>
      </x:c>
      <x:c r="N1617" s="10" t="n">
        <x:f>IF(F1617="多",1,-1)*(K1617/J1617-1)</x:f>
        <x:v>-0.034503469971514766</x:v>
      </x:c>
      <x:c r="O1617" s="10" t="n">
        <x:f>IF(F1617="多",1,-1)*(M1617/L1617-1)</x:f>
        <x:v>-0.03491735413633634</x:v>
      </x:c>
      <x:c r="P1617" s="10" t="n">
        <x:v>0.0010174586770681682</x:v>
      </x:c>
      <x:c r="Q1617" s="10" t="n">
        <x:v>-0.00021035808755725673</x:v>
      </x:c>
      <x:c r="R1617" s="10" t="n">
        <x:f>O1617-P1617-Q1617</x:f>
        <x:v>-0.03572445472584726</x:v>
      </x:c>
      <x:c r="S1617" s="9" t="n">
        <x:f>V1616</x:f>
        <x:v>6285.093314087616</x:v>
      </x:c>
      <x:c r="T1617" s="9" t="n">
        <x:f>S1617/(1+'回测计划'!$B$33)</x:f>
        <x:v>6281.952337918657</x:v>
      </x:c>
      <x:c r="U1617" s="9" t="n">
        <x:f>T1617*R1617</x:f>
        <x:v>-224.4193218859054</x:v>
      </x:c>
      <x:c r="V1617" s="9" t="n">
        <x:f>S1617+U1617</x:f>
        <x:v>6060.6739922017105</x:v>
      </x:c>
      <x:c r="W1617" s="2" t="n">
        <x:f>IF(N1617&gt;0,1,0)</x:f>
        <x:v>0</x:v>
      </x:c>
      <x:c r="X1617" s="2" t="n">
        <x:f>IF(U1617&gt;0,1,0)</x:f>
        <x:v>0</x:v>
      </x:c>
      <x:c r="Y1617" s="9" t="n">
        <x:f>MAX(U1617,0)</x:f>
        <x:v>0</x:v>
      </x:c>
      <x:c r="Z1617" s="9" t="n">
        <x:f>-MIN(U1617,0)</x:f>
        <x:v>224.4193218859054</x:v>
      </x:c>
    </x:row>
    <x:row r="1618" ht="23" customHeight="1">
      <x:c r="A1618" s="2" t="str">
        <x:v>4H-VWMACD-全期</x:v>
      </x:c>
      <x:c r="B1618" s="2" t="str">
        <x:v>4H</x:v>
      </x:c>
      <x:c r="C1618" s="2" t="str">
        <x:v>VWmacd</x:v>
      </x:c>
      <x:c r="D1618" s="2" t="str">
        <x:v>全期</x:v>
      </x:c>
      <x:c r="E1618" s="2" t="n">
        <x:v>162</x:v>
      </x:c>
      <x:c r="F1618" s="2" t="str">
        <x:v>空</x:v>
      </x:c>
      <x:c r="G1618" s="11" t="n">
        <x:v>46126.666666666664</x:v>
      </x:c>
      <x:c r="H1618" s="11" t="n">
        <x:v>46126.833333333336</x:v>
      </x:c>
      <x:c r="I1618" s="11" t="n">
        <x:v>46128.49998842592</x:v>
      </x:c>
      <x:c r="J1618" s="9" t="n">
        <x:v>74342.4</x:v>
      </x:c>
      <x:c r="K1618" s="9" t="n">
        <x:v>74851.9</x:v>
      </x:c>
      <x:c r="L1618" s="9" t="n">
        <x:v>74327.53151999999</x:v>
      </x:c>
      <x:c r="M1618" s="9" t="n">
        <x:v>74866.87038</x:v>
      </x:c>
      <x:c r="N1618" s="10" t="n">
        <x:f>IF(F1618="多",1,-1)*(K1618/J1618-1)</x:f>
        <x:v>-0.006853424156336052</x:v>
      </x:c>
      <x:c r="O1618" s="10" t="n">
        <x:f>IF(F1618="多",1,-1)*(M1618/L1618-1)</x:f>
        <x:v>-0.007256246090385554</x:v>
      </x:c>
      <x:c r="P1618" s="10" t="n">
        <x:v>0.0010036281230451926</x:v>
      </x:c>
      <x:c r="Q1618" s="10" t="n">
        <x:v>0.00030168429618721254</x:v>
      </x:c>
      <x:c r="R1618" s="10" t="n">
        <x:f>O1618-P1618-Q1618</x:f>
        <x:v>-0.00856155850961796</x:v>
      </x:c>
      <x:c r="S1618" s="9" t="n">
        <x:f>V1617</x:f>
        <x:v>6060.6739922017105</x:v>
      </x:c>
      <x:c r="T1618" s="9" t="n">
        <x:f>S1618/(1+'回测计划'!$B$33)</x:f>
        <x:v>6057.645169616902</x:v>
      </x:c>
      <x:c r="U1618" s="9" t="n">
        <x:f>T1618*R1618</x:f>
        <x:v>-51.86288355017972</x:v>
      </x:c>
      <x:c r="V1618" s="9" t="n">
        <x:f>S1618+U1618</x:f>
        <x:v>6008.811108651531</x:v>
      </x:c>
      <x:c r="W1618" s="2" t="n">
        <x:f>IF(N1618&gt;0,1,0)</x:f>
        <x:v>0</x:v>
      </x:c>
      <x:c r="X1618" s="2" t="n">
        <x:f>IF(U1618&gt;0,1,0)</x:f>
        <x:v>0</x:v>
      </x:c>
      <x:c r="Y1618" s="9" t="n">
        <x:f>MAX(U1618,0)</x:f>
        <x:v>0</x:v>
      </x:c>
      <x:c r="Z1618" s="9" t="n">
        <x:f>-MIN(U1618,0)</x:f>
        <x:v>51.86288355017972</x:v>
      </x:c>
    </x:row>
    <x:row r="1619" ht="23" customHeight="1">
      <x:c r="A1619" s="2" t="str">
        <x:v>4H-VWMACD-全期</x:v>
      </x:c>
      <x:c r="B1619" s="2" t="str">
        <x:v>4H</x:v>
      </x:c>
      <x:c r="C1619" s="2" t="str">
        <x:v>VWmacd</x:v>
      </x:c>
      <x:c r="D1619" s="2" t="str">
        <x:v>全期</x:v>
      </x:c>
      <x:c r="E1619" s="2" t="n">
        <x:v>163</x:v>
      </x:c>
      <x:c r="F1619" s="2" t="str">
        <x:v>空</x:v>
      </x:c>
      <x:c r="G1619" s="11" t="n">
        <x:v>46133.166666666664</x:v>
      </x:c>
      <x:c r="H1619" s="11" t="n">
        <x:v>46133.333333333336</x:v>
      </x:c>
      <x:c r="I1619" s="11" t="n">
        <x:v>46134.99998842592</x:v>
      </x:c>
      <x:c r="J1619" s="9" t="n">
        <x:v>75790.1</x:v>
      </x:c>
      <x:c r="K1619" s="9" t="n">
        <x:v>79234.3</x:v>
      </x:c>
      <x:c r="L1619" s="9" t="n">
        <x:v>75774.94198</x:v>
      </x:c>
      <x:c r="M1619" s="9" t="n">
        <x:v>79250.14686000001</x:v>
      </x:c>
      <x:c r="N1619" s="10" t="n">
        <x:f>IF(F1619="多",1,-1)*(K1619/J1619-1)</x:f>
        <x:v>-0.045443930011967115</x:v>
      </x:c>
      <x:c r="O1619" s="10" t="n">
        <x:f>IF(F1619="多",1,-1)*(M1619/L1619-1)</x:f>
        <x:v>-0.04586219123621693</x:v>
      </x:c>
      <x:c r="P1619" s="10" t="n">
        <x:v>0.0010229310956181084</x:v>
      </x:c>
      <x:c r="Q1619" s="10" t="n">
        <x:v>0.00008677155159794747</x:v>
      </x:c>
      <x:c r="R1619" s="10" t="n">
        <x:f>O1619-P1619-Q1619</x:f>
        <x:v>-0.04697189388343299</x:v>
      </x:c>
      <x:c r="S1619" s="9" t="n">
        <x:f>V1618</x:f>
        <x:v>6008.811108651531</x:v>
      </x:c>
      <x:c r="T1619" s="9" t="n">
        <x:f>S1619/(1+'回测计划'!$B$33)</x:f>
        <x:v>6005.8082045492565</x:v>
      </x:c>
      <x:c r="U1619" s="9" t="n">
        <x:f>T1619*R1619</x:f>
        <x:v>-282.10418566833886</x:v>
      </x:c>
      <x:c r="V1619" s="9" t="n">
        <x:f>S1619+U1619</x:f>
        <x:v>5726.706922983192</x:v>
      </x:c>
      <x:c r="W1619" s="2" t="n">
        <x:f>IF(N1619&gt;0,1,0)</x:f>
        <x:v>0</x:v>
      </x:c>
      <x:c r="X1619" s="2" t="n">
        <x:f>IF(U1619&gt;0,1,0)</x:f>
        <x:v>0</x:v>
      </x:c>
      <x:c r="Y1619" s="9" t="n">
        <x:f>MAX(U1619,0)</x:f>
        <x:v>0</x:v>
      </x:c>
      <x:c r="Z1619" s="9" t="n">
        <x:f>-MIN(U1619,0)</x:f>
        <x:v>282.10418566833886</x:v>
      </x:c>
    </x:row>
    <x:row r="1620" ht="23" customHeight="1">
      <x:c r="A1620" s="2" t="str">
        <x:v>4H-VWMACD-全期</x:v>
      </x:c>
      <x:c r="B1620" s="2" t="str">
        <x:v>4H</x:v>
      </x:c>
      <x:c r="C1620" s="2" t="str">
        <x:v>VWmacd</x:v>
      </x:c>
      <x:c r="D1620" s="2" t="str">
        <x:v>全期</x:v>
      </x:c>
      <x:c r="E1620" s="2" t="n">
        <x:v>164</x:v>
      </x:c>
      <x:c r="F1620" s="2" t="str">
        <x:v>空</x:v>
      </x:c>
      <x:c r="G1620" s="11" t="n">
        <x:v>46148.833333333336</x:v>
      </x:c>
      <x:c r="H1620" s="11" t="n">
        <x:v>46149.00000000001</x:v>
      </x:c>
      <x:c r="I1620" s="11" t="n">
        <x:v>46150.666655092595</x:v>
      </x:c>
      <x:c r="J1620" s="9" t="n">
        <x:v>81656.4</x:v>
      </x:c>
      <x:c r="K1620" s="9" t="n">
        <x:v>79635</x:v>
      </x:c>
      <x:c r="L1620" s="9" t="n">
        <x:v>81640.06872</x:v>
      </x:c>
      <x:c r="M1620" s="9" t="n">
        <x:v>79650.927</x:v>
      </x:c>
      <x:c r="N1620" s="10" t="n">
        <x:f>IF(F1620="多",1,-1)*(K1620/J1620-1)</x:f>
        <x:v>0.0247549487853983</x:v>
      </x:c>
      <x:c r="O1620" s="10" t="n">
        <x:f>IF(F1620="多",1,-1)*(M1620/L1620-1)</x:f>
        <x:v>0.02436477272970139</x:v>
      </x:c>
      <x:c r="P1620" s="10" t="n">
        <x:v>0.0009878176136351494</x:v>
      </x:c>
      <x:c r="Q1620" s="10" t="n">
        <x:v>0.00024357313911119145</x:v>
      </x:c>
      <x:c r="R1620" s="10" t="n">
        <x:f>O1620-P1620-Q1620</x:f>
        <x:v>0.02313338197695505</x:v>
      </x:c>
      <x:c r="S1620" s="9" t="n">
        <x:f>V1619</x:f>
        <x:v>5726.706922983192</x:v>
      </x:c>
      <x:c r="T1620" s="9" t="n">
        <x:f>S1620/(1+'回测计划'!$B$33)</x:f>
        <x:v>5723.845000482951</x:v>
      </x:c>
      <x:c r="U1620" s="9" t="n">
        <x:f>T1620*R1620</x:f>
        <x:v>132.41189277305656</x:v>
      </x:c>
      <x:c r="V1620" s="9" t="n">
        <x:f>S1620+U1620</x:f>
        <x:v>5859.118815756249</x:v>
      </x:c>
      <x:c r="W1620" s="2" t="n">
        <x:f>IF(N1620&gt;0,1,0)</x:f>
        <x:v>1</x:v>
      </x:c>
      <x:c r="X1620" s="2" t="n">
        <x:f>IF(U1620&gt;0,1,0)</x:f>
        <x:v>1</x:v>
      </x:c>
      <x:c r="Y1620" s="9" t="n">
        <x:f>MAX(U1620,0)</x:f>
        <x:v>132.41189277305656</x:v>
      </x:c>
      <x:c r="Z1620" s="9" t="n">
        <x:f>-MIN(U1620,0)</x:f>
        <x:v>0</x:v>
      </x:c>
    </x:row>
    <x:row r="1621" ht="23" customHeight="1">
      <x:c r="A1621" s="2" t="str">
        <x:v>4H-VWMACD-全期</x:v>
      </x:c>
      <x:c r="B1621" s="2" t="str">
        <x:v>4H</x:v>
      </x:c>
      <x:c r="C1621" s="2" t="str">
        <x:v>VWmacd</x:v>
      </x:c>
      <x:c r="D1621" s="2" t="str">
        <x:v>全期</x:v>
      </x:c>
      <x:c r="E1621" s="2" t="n">
        <x:v>165</x:v>
      </x:c>
      <x:c r="F1621" s="2" t="str">
        <x:v>多</x:v>
      </x:c>
      <x:c r="G1621" s="11" t="n">
        <x:v>46165.333333333336</x:v>
      </x:c>
      <x:c r="H1621" s="11" t="n">
        <x:v>46165.50000000001</x:v>
      </x:c>
      <x:c r="I1621" s="11" t="n">
        <x:v>46167.166655092595</x:v>
      </x:c>
      <x:c r="J1621" s="9" t="n">
        <x:v>75599</x:v>
      </x:c>
      <x:c r="K1621" s="9" t="n">
        <x:v>76738.5</x:v>
      </x:c>
      <x:c r="L1621" s="9" t="n">
        <x:v>75614.1198</x:v>
      </x:c>
      <x:c r="M1621" s="9" t="n">
        <x:v>76723.1523</x:v>
      </x:c>
      <x:c r="N1621" s="10" t="n">
        <x:f>IF(F1621="多",1,-1)*(K1621/J1621-1)</x:f>
        <x:v>0.015072950700406151</x:v>
      </x:c>
      <x:c r="O1621" s="10" t="n">
        <x:f>IF(F1621="多",1,-1)*(M1621/L1621-1)</x:f>
        <x:v>0.014667002709723986</x:v>
      </x:c>
      <x:c r="P1621" s="10" t="n">
        <x:v>0.0010073335013548622</x:v>
      </x:c>
      <x:c r="Q1621" s="10" t="n">
        <x:v>0.0003032724519149556</x:v>
      </x:c>
      <x:c r="R1621" s="10" t="n">
        <x:f>O1621-P1621-Q1621</x:f>
        <x:v>0.013356396756454168</x:v>
      </x:c>
      <x:c r="S1621" s="9" t="n">
        <x:f>V1620</x:f>
        <x:v>5859.118815756249</x:v>
      </x:c>
      <x:c r="T1621" s="9" t="n">
        <x:f>S1621/(1+'回测计划'!$B$33)</x:f>
        <x:v>5856.190720396052</x:v>
      </x:c>
      <x:c r="U1621" s="9" t="n">
        <x:f>T1621*R1621</x:f>
        <x:v>78.21760674307482</x:v>
      </x:c>
      <x:c r="V1621" s="9" t="n">
        <x:f>S1621+U1621</x:f>
        <x:v>5937.336422499324</x:v>
      </x:c>
      <x:c r="W1621" s="2" t="n">
        <x:f>IF(N1621&gt;0,1,0)</x:f>
        <x:v>1</x:v>
      </x:c>
      <x:c r="X1621" s="2" t="n">
        <x:f>IF(U1621&gt;0,1,0)</x:f>
        <x:v>1</x:v>
      </x:c>
      <x:c r="Y1621" s="9" t="n">
        <x:f>MAX(U1621,0)</x:f>
        <x:v>78.21760674307482</x:v>
      </x:c>
      <x:c r="Z1621" s="9" t="n">
        <x:f>-MIN(U1621,0)</x:f>
        <x:v>0</x:v>
      </x:c>
    </x:row>
    <x:row r="1622" ht="23" customHeight="1">
      <x:c r="A1622" s="2" t="str">
        <x:v>4H-VWMACD-全期</x:v>
      </x:c>
      <x:c r="B1622" s="2" t="str">
        <x:v>4H</x:v>
      </x:c>
      <x:c r="C1622" s="2" t="str">
        <x:v>VWmacd</x:v>
      </x:c>
      <x:c r="D1622" s="2" t="str">
        <x:v>全期</x:v>
      </x:c>
      <x:c r="E1622" s="2" t="n">
        <x:v>166</x:v>
      </x:c>
      <x:c r="F1622" s="2" t="str">
        <x:v>多</x:v>
      </x:c>
      <x:c r="G1622" s="11" t="n">
        <x:v>46177.333333333336</x:v>
      </x:c>
      <x:c r="H1622" s="11" t="n">
        <x:v>46177.50000000001</x:v>
      </x:c>
      <x:c r="I1622" s="11" t="n">
        <x:v>46179.166655092595</x:v>
      </x:c>
      <x:c r="J1622" s="9" t="n">
        <x:v>64336.2</x:v>
      </x:c>
      <x:c r="K1622" s="9" t="n">
        <x:v>60267.7</x:v>
      </x:c>
      <x:c r="L1622" s="9" t="n">
        <x:v>64349.06724</x:v>
      </x:c>
      <x:c r="M1622" s="9" t="n">
        <x:v>60255.646459999996</x:v>
      </x:c>
      <x:c r="N1622" s="10" t="n">
        <x:f>IF(F1622="多",1,-1)*(K1622/J1622-1)</x:f>
        <x:v>-0.06323811477830521</x:v>
      </x:c>
      <x:c r="O1622" s="10" t="n">
        <x:f>IF(F1622="多",1,-1)*(M1622/L1622-1)</x:f>
        <x:v>-0.0636127446064283</x:v>
      </x:c>
      <x:c r="P1622" s="10" t="n">
        <x:v>0.0009681936276967858</x:v>
      </x:c>
      <x:c r="Q1622" s="10" t="n">
        <x:v>-0.000004764550314413807</x:v>
      </x:c>
      <x:c r="R1622" s="10" t="n">
        <x:f>O1622-P1622-Q1622</x:f>
        <x:v>-0.06457617368381068</x:v>
      </x:c>
      <x:c r="S1622" s="9" t="n">
        <x:f>V1621</x:f>
        <x:v>5937.336422499324</x:v>
      </x:c>
      <x:c r="T1622" s="9" t="n">
        <x:f>S1622/(1+'回测计划'!$B$33)</x:f>
        <x:v>5934.369237880384</x:v>
      </x:c>
      <x:c r="U1622" s="9" t="n">
        <x:f>T1622*R1622</x:f>
        <x:v>-383.2188586092269</x:v>
      </x:c>
      <x:c r="V1622" s="9" t="n">
        <x:f>S1622+U1622</x:f>
        <x:v>5554.117563890097</x:v>
      </x:c>
      <x:c r="W1622" s="2" t="n">
        <x:f>IF(N1622&gt;0,1,0)</x:f>
        <x:v>0</x:v>
      </x:c>
      <x:c r="X1622" s="2" t="n">
        <x:f>IF(U1622&gt;0,1,0)</x:f>
        <x:v>0</x:v>
      </x:c>
      <x:c r="Y1622" s="9" t="n">
        <x:f>MAX(U1622,0)</x:f>
        <x:v>0</x:v>
      </x:c>
      <x:c r="Z1622" s="9" t="n">
        <x:f>-MIN(U1622,0)</x:f>
        <x:v>383.2188586092269</x:v>
      </x:c>
    </x:row>
    <x:row r="1623" ht="23" customHeight="1">
      <x:c r="A1623" s="2" t="str">
        <x:v>4H-VWMACD-全期</x:v>
      </x:c>
      <x:c r="B1623" s="2" t="str">
        <x:v>4H</x:v>
      </x:c>
      <x:c r="C1623" s="2" t="str">
        <x:v>VWmacd</x:v>
      </x:c>
      <x:c r="D1623" s="2" t="str">
        <x:v>全期</x:v>
      </x:c>
      <x:c r="E1623" s="2" t="n">
        <x:v>167</x:v>
      </x:c>
      <x:c r="F1623" s="2" t="str">
        <x:v>空</x:v>
      </x:c>
      <x:c r="G1623" s="11" t="n">
        <x:v>46205.50000000001</x:v>
      </x:c>
      <x:c r="H1623" s="11" t="n">
        <x:v>46205.666666666664</x:v>
      </x:c>
      <x:c r="I1623" s="11" t="n">
        <x:v>46207.333321759266</x:v>
      </x:c>
      <x:c r="J1623" s="9" t="n">
        <x:v>60125.8</x:v>
      </x:c>
      <x:c r="K1623" s="9" t="n">
        <x:v>62565.5</x:v>
      </x:c>
      <x:c r="L1623" s="9" t="n">
        <x:v>60113.774840000005</x:v>
      </x:c>
      <x:c r="M1623" s="9" t="n">
        <x:v>62578.0131</x:v>
      </x:c>
      <x:c r="N1623" s="10" t="n">
        <x:f>IF(F1623="多",1,-1)*(K1623/J1623-1)</x:f>
        <x:v>-0.040576591080700775</x:v>
      </x:c>
      <x:c r="O1623" s="10" t="n">
        <x:f>IF(F1623="多",1,-1)*(M1623/L1623-1)</x:f>
        <x:v>-0.0409929049799127</x:v>
      </x:c>
      <x:c r="P1623" s="10" t="n">
        <x:v>0.0010204964524899562</x:v>
      </x:c>
      <x:c r="Q1623" s="10" t="n">
        <x:v>-0.00029747344613852475</x:v>
      </x:c>
      <x:c r="R1623" s="10" t="n">
        <x:f>O1623-P1623-Q1623</x:f>
        <x:v>-0.04171592798626414</x:v>
      </x:c>
      <x:c r="S1623" s="9" t="n">
        <x:f>V1622</x:f>
        <x:v>5554.117563890097</x:v>
      </x:c>
      <x:c r="T1623" s="9" t="n">
        <x:f>S1623/(1+'回测计划'!$B$33)</x:f>
        <x:v>5551.341892943626</x:v>
      </x:c>
      <x:c r="U1623" s="9" t="n">
        <x:f>T1623*R1623</x:f>
        <x:v>-231.57937863316755</x:v>
      </x:c>
      <x:c r="V1623" s="9" t="n">
        <x:f>S1623+U1623</x:f>
        <x:v>5322.538185256929</x:v>
      </x:c>
      <x:c r="W1623" s="2" t="n">
        <x:f>IF(N1623&gt;0,1,0)</x:f>
        <x:v>0</x:v>
      </x:c>
      <x:c r="X1623" s="2" t="n">
        <x:f>IF(U1623&gt;0,1,0)</x:f>
        <x:v>0</x:v>
      </x:c>
      <x:c r="Y1623" s="9" t="n">
        <x:f>MAX(U1623,0)</x:f>
        <x:v>0</x:v>
      </x:c>
      <x:c r="Z1623" s="9" t="n">
        <x:f>-MIN(U1623,0)</x:f>
        <x:v>231.57937863316755</x:v>
      </x:c>
    </x:row>
    <x:row r="1624" ht="23" customHeight="1">
      <x:c r="A1624" s="2" t="str">
        <x:v>4H-VWMACD-全期</x:v>
      </x:c>
      <x:c r="B1624" s="2" t="str">
        <x:v>4H</x:v>
      </x:c>
      <x:c r="C1624" s="2" t="str">
        <x:v>VWmacd</x:v>
      </x:c>
      <x:c r="D1624" s="2" t="str">
        <x:v>全期</x:v>
      </x:c>
      <x:c r="E1624" s="2" t="n">
        <x:v>168</x:v>
      </x:c>
      <x:c r="F1624" s="2" t="str">
        <x:v>空</x:v>
      </x:c>
      <x:c r="G1624" s="11" t="n">
        <x:v>46213.833333333336</x:v>
      </x:c>
      <x:c r="H1624" s="11" t="n">
        <x:v>46214.00000000001</x:v>
      </x:c>
      <x:c r="I1624" s="11" t="n">
        <x:v>46215.666655092595</x:v>
      </x:c>
      <x:c r="J1624" s="9" t="n">
        <x:v>64018.7</x:v>
      </x:c>
      <x:c r="K1624" s="9" t="n">
        <x:v>63856.4</x:v>
      </x:c>
      <x:c r="L1624" s="9" t="n">
        <x:v>64005.89626</x:v>
      </x:c>
      <x:c r="M1624" s="9" t="n">
        <x:v>63869.17128</x:v>
      </x:c>
      <x:c r="N1624" s="10" t="n">
        <x:f>IF(F1624="多",1,-1)*(K1624/J1624-1)</x:f>
        <x:v>0.0025351967472003745</x:v>
      </x:c>
      <x:c r="O1624" s="10" t="n">
        <x:f>IF(F1624="多",1,-1)*(M1624/L1624-1)</x:f>
        <x:v>0.0021361310127524513</x:v>
      </x:c>
      <x:c r="P1624" s="10" t="n">
        <x:v>0.0009989319344936238</x:v>
      </x:c>
      <x:c r="Q1624" s="10" t="n">
        <x:v>-0.00029273735619411495</x:v>
      </x:c>
      <x:c r="R1624" s="10" t="n">
        <x:f>O1624-P1624-Q1624</x:f>
        <x:v>0.0014299364344529425</x:v>
      </x:c>
      <x:c r="S1624" s="9" t="n">
        <x:f>V1623</x:f>
        <x:v>5322.538185256929</x:v>
      </x:c>
      <x:c r="T1624" s="9" t="n">
        <x:f>S1624/(1+'回测计划'!$B$33)</x:f>
        <x:v>5319.878246133862</x:v>
      </x:c>
      <x:c r="U1624" s="9" t="n">
        <x:f>T1624*R1624</x:f>
        <x:v>7.607087731000428</x:v>
      </x:c>
      <x:c r="V1624" s="9" t="n">
        <x:f>S1624+U1624</x:f>
        <x:v>5330.145272987929</x:v>
      </x:c>
      <x:c r="W1624" s="2" t="n">
        <x:f>IF(N1624&gt;0,1,0)</x:f>
        <x:v>1</x:v>
      </x:c>
      <x:c r="X1624" s="2" t="n">
        <x:f>IF(U1624&gt;0,1,0)</x:f>
        <x:v>1</x:v>
      </x:c>
      <x:c r="Y1624" s="9" t="n">
        <x:f>MAX(U1624,0)</x:f>
        <x:v>7.607087731000428</x:v>
      </x:c>
      <x:c r="Z1624" s="9" t="n">
        <x:f>-MIN(U1624,0)</x:f>
        <x:v>0</x:v>
      </x:c>
    </x:row>
    <x:row r="1625" ht="23" customHeight="1">
      <x:c r="A1625" s="2" t="str">
        <x:v>4H-VWMACD-全期</x:v>
      </x:c>
      <x:c r="B1625" s="2" t="str">
        <x:v>4H</x:v>
      </x:c>
      <x:c r="C1625" s="2" t="str">
        <x:v>VWmacd</x:v>
      </x:c>
      <x:c r="D1625" s="2" t="str">
        <x:v>全期</x:v>
      </x:c>
      <x:c r="E1625" s="2" t="n">
        <x:v>169</x:v>
      </x:c>
      <x:c r="F1625" s="2" t="str">
        <x:v>空</x:v>
      </x:c>
      <x:c r="G1625" s="11" t="n">
        <x:v>46218.00000000001</x:v>
      </x:c>
      <x:c r="H1625" s="11" t="n">
        <x:v>46218.166666666664</x:v>
      </x:c>
      <x:c r="I1625" s="11" t="n">
        <x:v>46219.833321759266</x:v>
      </x:c>
      <x:c r="J1625" s="9" t="n">
        <x:v>64543.1</x:v>
      </x:c>
      <x:c r="K1625" s="9" t="n">
        <x:v>64226.6</x:v>
      </x:c>
      <x:c r="L1625" s="9" t="n">
        <x:v>64530.19138</x:v>
      </x:c>
      <x:c r="M1625" s="9" t="n">
        <x:v>64239.44532</x:v>
      </x:c>
      <x:c r="N1625" s="10" t="n">
        <x:f>IF(F1625="多",1,-1)*(K1625/J1625-1)</x:f>
        <x:v>0.004903700008211609</x:v>
      </x:c>
      <x:c r="O1625" s="10" t="n">
        <x:f>IF(F1625="多",1,-1)*(M1625/L1625-1)</x:f>
        <x:v>0.00450558186458605</x:v>
      </x:c>
      <x:c r="P1625" s="10" t="n">
        <x:v>0.000997747209067707</x:v>
      </x:c>
      <x:c r="Q1625" s="10" t="n">
        <x:v>-0.0003457109797955715</x:v>
      </x:c>
      <x:c r="R1625" s="10" t="n">
        <x:f>O1625-P1625-Q1625</x:f>
        <x:v>0.0038535456353139146</x:v>
      </x:c>
      <x:c r="S1625" s="9" t="n">
        <x:f>V1624</x:f>
        <x:v>5330.145272987929</x:v>
      </x:c>
      <x:c r="T1625" s="9" t="n">
        <x:f>S1625/(1+'回测计划'!$B$33)</x:f>
        <x:v>5327.481532221818</x:v>
      </x:c>
      <x:c r="U1625" s="9" t="n">
        <x:f>T1625*R1625</x:f>
        <x:v>20.529693205708874</x:v>
      </x:c>
      <x:c r="V1625" s="9" t="n">
        <x:f>S1625+U1625</x:f>
        <x:v>5350.674966193638</x:v>
      </x:c>
      <x:c r="W1625" s="2" t="n">
        <x:f>IF(N1625&gt;0,1,0)</x:f>
        <x:v>1</x:v>
      </x:c>
      <x:c r="X1625" s="2" t="n">
        <x:f>IF(U1625&gt;0,1,0)</x:f>
        <x:v>1</x:v>
      </x:c>
      <x:c r="Y1625" s="9" t="n">
        <x:f>MAX(U1625,0)</x:f>
        <x:v>20.529693205708874</x:v>
      </x:c>
      <x:c r="Z1625" s="9" t="n">
        <x:f>-MIN(U1625,0)</x:f>
        <x:v>0</x:v>
      </x:c>
    </x:row>
    <x:row r="1626" ht="23" customHeight="1">
      <x:c r="A1626" s="2" t="str">
        <x:v>4H-VWMACD-全期</x:v>
      </x:c>
      <x:c r="B1626" s="2" t="str">
        <x:v>4H</x:v>
      </x:c>
      <x:c r="C1626" s="2" t="str">
        <x:v>VWmacd</x:v>
      </x:c>
      <x:c r="D1626" s="2" t="str">
        <x:v>全期</x:v>
      </x:c>
      <x:c r="E1626" s="2" t="n">
        <x:v>170</x:v>
      </x:c>
      <x:c r="F1626" s="2" t="str">
        <x:v>空</x:v>
      </x:c>
      <x:c r="G1626" s="11" t="n">
        <x:v>46222.333333333336</x:v>
      </x:c>
      <x:c r="H1626" s="11" t="n">
        <x:v>46222.50000000001</x:v>
      </x:c>
      <x:c r="I1626" s="11" t="n">
        <x:v>46224.166655092595</x:v>
      </x:c>
      <x:c r="J1626" s="9" t="n">
        <x:v>64686.8</x:v>
      </x:c>
      <x:c r="K1626" s="9" t="n">
        <x:v>65119.3</x:v>
      </x:c>
      <x:c r="L1626" s="9" t="n">
        <x:v>64673.86264000001</x:v>
      </x:c>
      <x:c r="M1626" s="9" t="n">
        <x:v>65132.323860000004</x:v>
      </x:c>
      <x:c r="N1626" s="10" t="n">
        <x:f>IF(F1626="多",1,-1)*(K1626/J1626-1)</x:f>
        <x:v>-0.006686062689760464</x:v>
      </x:c>
      <x:c r="O1626" s="10" t="n">
        <x:f>IF(F1626="多",1,-1)*(M1626/L1626-1)</x:f>
        <x:v>-0.007088817665831693</x:v>
      </x:c>
      <x:c r="P1626" s="10" t="n">
        <x:v>0.0010035444088329157</x:v>
      </x:c>
      <x:c r="Q1626" s="10" t="n">
        <x:v>-0.00028875798486361536</x:v>
      </x:c>
      <x:c r="R1626" s="10" t="n">
        <x:f>O1626-P1626-Q1626</x:f>
        <x:v>-0.007803604089800993</x:v>
      </x:c>
      <x:c r="S1626" s="9" t="n">
        <x:f>V1625</x:f>
        <x:v>5350.674966193638</x:v>
      </x:c>
      <x:c r="T1626" s="9" t="n">
        <x:f>S1626/(1+'回测计划'!$B$33)</x:f>
        <x:v>5348.000965710783</x:v>
      </x:c>
      <x:c r="U1626" s="9" t="n">
        <x:f>T1626*R1626</x:f>
        <x:v>-41.73368220828032</x:v>
      </x:c>
      <x:c r="V1626" s="9" t="n">
        <x:f>S1626+U1626</x:f>
        <x:v>5308.941283985358</x:v>
      </x:c>
      <x:c r="W1626" s="2" t="n">
        <x:f>IF(N1626&gt;0,1,0)</x:f>
        <x:v>0</x:v>
      </x:c>
      <x:c r="X1626" s="2" t="n">
        <x:f>IF(U1626&gt;0,1,0)</x:f>
        <x:v>0</x:v>
      </x:c>
      <x:c r="Y1626" s="9" t="n">
        <x:f>MAX(U1626,0)</x:f>
        <x:v>0</x:v>
      </x:c>
      <x:c r="Z1626" s="9" t="n">
        <x:f>-MIN(U1626,0)</x:f>
        <x:v>41.73368220828032</x:v>
      </x:c>
    </x:row>
    <x:row r="1627" ht="23" customHeight="1">
      <x:c r="A1627" s="2" t="str">
        <x:v>4H-VWMACD-全期</x:v>
      </x:c>
      <x:c r="B1627" s="2" t="str">
        <x:v>4H</x:v>
      </x:c>
      <x:c r="C1627" s="2" t="str">
        <x:v>VWmacd</x:v>
      </x:c>
      <x:c r="D1627" s="2" t="str">
        <x:v>全期</x:v>
      </x:c>
      <x:c r="E1627" s="2" t="n">
        <x:v>171</x:v>
      </x:c>
      <x:c r="F1627" s="2" t="str">
        <x:v>多</x:v>
      </x:c>
      <x:c r="G1627" s="11" t="n">
        <x:v>46235.00000000001</x:v>
      </x:c>
      <x:c r="H1627" s="11" t="n">
        <x:v>46235.166666666664</x:v>
      </x:c>
      <x:c r="I1627" s="11" t="n">
        <x:v>46236.833321759266</x:v>
      </x:c>
      <x:c r="J1627" s="9" t="n">
        <x:v>62947.1</x:v>
      </x:c>
      <x:c r="K1627" s="9" t="n">
        <x:v>63007.3</x:v>
      </x:c>
      <x:c r="L1627" s="9" t="n">
        <x:v>62959.689419999995</x:v>
      </x:c>
      <x:c r="M1627" s="9" t="n">
        <x:v>62994.698540000005</x:v>
      </x:c>
      <x:c r="N1627" s="10" t="n">
        <x:f>IF(F1627="多",1,-1)*(K1627/J1627-1)</x:f>
        <x:v>0.0009563585931680052</x:v>
      </x:c>
      <x:c r="O1627" s="10" t="n">
        <x:f>IF(F1627="多",1,-1)*(M1627/L1627-1)</x:f>
        <x:v>0.0005560561102273542</x:v>
      </x:c>
      <x:c r="P1627" s="10" t="n">
        <x:v>0.0010002780280551136</x:v>
      </x:c>
      <x:c r="Q1627" s="10" t="n">
        <x:v>0.00024361588373917294</x:v>
      </x:c>
      <x:c r="R1627" s="10" t="n">
        <x:f>O1627-P1627-Q1627</x:f>
        <x:v>-0.0006878378015669324</x:v>
      </x:c>
      <x:c r="S1627" s="9" t="n">
        <x:f>V1626</x:f>
        <x:v>5308.941283985358</x:v>
      </x:c>
      <x:c r="T1627" s="9" t="n">
        <x:f>S1627/(1+'回测计划'!$B$33)</x:f>
        <x:v>5306.2881399154</x:v>
      </x:c>
      <x:c r="U1627" s="9" t="n">
        <x:f>T1627*R1627</x:f>
        <x:v>-3.6498655686400956</x:v>
      </x:c>
      <x:c r="V1627" s="9" t="n">
        <x:f>S1627+U1627</x:f>
        <x:v>5305.2914184167175</x:v>
      </x:c>
      <x:c r="W1627" s="2" t="n">
        <x:f>IF(N1627&gt;0,1,0)</x:f>
        <x:v>1</x:v>
      </x:c>
      <x:c r="X1627" s="2" t="n">
        <x:f>IF(U1627&gt;0,1,0)</x:f>
        <x:v>0</x:v>
      </x:c>
      <x:c r="Y1627" s="9" t="n">
        <x:f>MAX(U1627,0)</x:f>
        <x:v>0</x:v>
      </x:c>
      <x:c r="Z1627" s="9" t="n">
        <x:f>-MIN(U1627,0)</x:f>
        <x:v>3.6498655686400956</x:v>
      </x:c>
    </x:row>
    <x:row r="1628" ht="23" customHeight="1">
      <x:c r="A1628" s="2" t="str">
        <x:v>4H-CMF-全期</x:v>
      </x:c>
      <x:c r="B1628" s="2" t="str">
        <x:v>4H</x:v>
      </x:c>
      <x:c r="C1628" s="2" t="str">
        <x:v>Chaikin Money Flow</x:v>
      </x:c>
      <x:c r="D1628" s="2" t="str">
        <x:v>全期</x:v>
      </x:c>
      <x:c r="E1628" s="2" t="n">
        <x:v>1</x:v>
      </x:c>
      <x:c r="F1628" s="2" t="str">
        <x:v>多</x:v>
      </x:c>
      <x:c r="G1628" s="11" t="n">
        <x:v>44221.166666666664</x:v>
      </x:c>
      <x:c r="H1628" s="11" t="n">
        <x:v>44221.333333333336</x:v>
      </x:c>
      <x:c r="I1628" s="11" t="n">
        <x:v>44222.99998842592</x:v>
      </x:c>
      <x:c r="J1628" s="9" t="n">
        <x:v>32274.88</x:v>
      </x:c>
      <x:c r="K1628" s="9" t="n">
        <x:v>31764.99</x:v>
      </x:c>
      <x:c r="L1628" s="9" t="n">
        <x:v>32281.334976000002</x:v>
      </x:c>
      <x:c r="M1628" s="9" t="n">
        <x:v>31758.637002000003</x:v>
      </x:c>
      <x:c r="N1628" s="10" t="n">
        <x:f>IF(F1628="多",1,-1)*(K1628/J1628-1)</x:f>
        <x:v>-0.0157983546336965</x:v>
      </x:c>
      <x:c r="O1628" s="10" t="n">
        <x:f>IF(F1628="多",1,-1)*(M1628/L1628-1)</x:f>
        <x:v>-0.016191956571455446</x:v>
      </x:c>
      <x:c r="P1628" s="10" t="n">
        <x:v>0.0009919040217142724</x:v>
      </x:c>
      <x:c r="Q1628" s="10" t="n">
        <x:v>0.0013266298688743433</x:v>
      </x:c>
      <x:c r="R1628" s="10" t="n">
        <x:f>O1628-P1628-Q1628</x:f>
        <x:v>-0.01851049046204406</x:v>
      </x:c>
      <x:c r="S1628" s="9" t="n">
        <x:f>'回测计划'!$B$32</x:f>
        <x:v>10000</x:v>
      </x:c>
      <x:c r="T1628" s="9" t="n">
        <x:f>S1628/(1+'回测计划'!$B$33)</x:f>
        <x:v>9995.002498750626</x:v>
      </x:c>
      <x:c r="U1628" s="9" t="n">
        <x:f>T1628*R1628</x:f>
        <x:v>-185.01239842123002</x:v>
      </x:c>
      <x:c r="V1628" s="9" t="n">
        <x:f>S1628+U1628</x:f>
        <x:v>9814.98760157877</x:v>
      </x:c>
      <x:c r="W1628" s="2" t="n">
        <x:f>IF(N1628&gt;0,1,0)</x:f>
        <x:v>0</x:v>
      </x:c>
      <x:c r="X1628" s="2" t="n">
        <x:f>IF(U1628&gt;0,1,0)</x:f>
        <x:v>0</x:v>
      </x:c>
      <x:c r="Y1628" s="9" t="n">
        <x:f>MAX(U1628,0)</x:f>
        <x:v>0</x:v>
      </x:c>
      <x:c r="Z1628" s="9" t="n">
        <x:f>-MIN(U1628,0)</x:f>
        <x:v>185.01239842123002</x:v>
      </x:c>
    </x:row>
    <x:row r="1629" ht="23" customHeight="1">
      <x:c r="A1629" s="2" t="str">
        <x:v>4H-CMF-全期</x:v>
      </x:c>
      <x:c r="B1629" s="2" t="str">
        <x:v>4H</x:v>
      </x:c>
      <x:c r="C1629" s="2" t="str">
        <x:v>Chaikin Money Flow</x:v>
      </x:c>
      <x:c r="D1629" s="2" t="str">
        <x:v>全期</x:v>
      </x:c>
      <x:c r="E1629" s="2" t="n">
        <x:v>2</x:v>
      </x:c>
      <x:c r="F1629" s="2" t="str">
        <x:v>空</x:v>
      </x:c>
      <x:c r="G1629" s="11" t="n">
        <x:v>44231.333333333336</x:v>
      </x:c>
      <x:c r="H1629" s="11" t="n">
        <x:v>44231.50000000001</x:v>
      </x:c>
      <x:c r="I1629" s="11" t="n">
        <x:v>44233.166655092595</x:v>
      </x:c>
      <x:c r="J1629" s="9" t="n">
        <x:v>37565.17</x:v>
      </x:c>
      <x:c r="K1629" s="9" t="n">
        <x:v>37638.22</x:v>
      </x:c>
      <x:c r="L1629" s="9" t="n">
        <x:v>37557.656966</x:v>
      </x:c>
      <x:c r="M1629" s="9" t="n">
        <x:v>37645.747644</x:v>
      </x:c>
      <x:c r="N1629" s="10" t="n">
        <x:f>IF(F1629="多",1,-1)*(K1629/J1629-1)</x:f>
        <x:v>-0.0019446205088384794</x:v>
      </x:c>
      <x:c r="O1629" s="10" t="n">
        <x:f>IF(F1629="多",1,-1)*(M1629/L1629-1)</x:f>
        <x:v>-0.0023454785286458613</x:v>
      </x:c>
      <x:c r="P1629" s="10" t="n">
        <x:v>0.001001172739264323</x:v>
      </x:c>
      <x:c r="Q1629" s="10" t="n">
        <x:v>-0.003665325008626621</x:v>
      </x:c>
      <x:c r="R1629" s="10" t="n">
        <x:f>O1629-P1629-Q1629</x:f>
        <x:v>0.00031867374071643676</x:v>
      </x:c>
      <x:c r="S1629" s="9" t="n">
        <x:f>V1628</x:f>
        <x:v>9814.98760157877</x:v>
      </x:c>
      <x:c r="T1629" s="9" t="n">
        <x:f>S1629/(1+'回测计划'!$B$33)</x:f>
        <x:v>9810.082560298622</x:v>
      </x:c>
      <x:c r="U1629" s="9" t="n">
        <x:f>T1629*R1629</x:f>
        <x:v>3.126215706227441</x:v>
      </x:c>
      <x:c r="V1629" s="9" t="n">
        <x:f>S1629+U1629</x:f>
        <x:v>9818.113817284999</x:v>
      </x:c>
      <x:c r="W1629" s="2" t="n">
        <x:f>IF(N1629&gt;0,1,0)</x:f>
        <x:v>0</x:v>
      </x:c>
      <x:c r="X1629" s="2" t="n">
        <x:f>IF(U1629&gt;0,1,0)</x:f>
        <x:v>1</x:v>
      </x:c>
      <x:c r="Y1629" s="9" t="n">
        <x:f>MAX(U1629,0)</x:f>
        <x:v>3.126215706227441</x:v>
      </x:c>
      <x:c r="Z1629" s="9" t="n">
        <x:f>-MIN(U1629,0)</x:f>
        <x:v>0</x:v>
      </x:c>
    </x:row>
    <x:row r="1630" ht="23" customHeight="1">
      <x:c r="A1630" s="2" t="str">
        <x:v>4H-CMF-全期</x:v>
      </x:c>
      <x:c r="B1630" s="2" t="str">
        <x:v>4H</x:v>
      </x:c>
      <x:c r="C1630" s="2" t="str">
        <x:v>Chaikin Money Flow</x:v>
      </x:c>
      <x:c r="D1630" s="2" t="str">
        <x:v>全期</x:v>
      </x:c>
      <x:c r="E1630" s="2" t="n">
        <x:v>3</x:v>
      </x:c>
      <x:c r="F1630" s="2" t="str">
        <x:v>空</x:v>
      </x:c>
      <x:c r="G1630" s="11" t="n">
        <x:v>44233.50000000001</x:v>
      </x:c>
      <x:c r="H1630" s="11" t="n">
        <x:v>44233.666666666664</x:v>
      </x:c>
      <x:c r="I1630" s="11" t="n">
        <x:v>44235.333321759266</x:v>
      </x:c>
      <x:c r="J1630" s="9" t="n">
        <x:v>39410.69</x:v>
      </x:c>
      <x:c r="K1630" s="9" t="n">
        <x:v>38849.25</x:v>
      </x:c>
      <x:c r="L1630" s="9" t="n">
        <x:v>39402.807862</x:v>
      </x:c>
      <x:c r="M1630" s="9" t="n">
        <x:v>38857.01985</x:v>
      </x:c>
      <x:c r="N1630" s="10" t="n">
        <x:f>IF(F1630="多",1,-1)*(K1630/J1630-1)</x:f>
        <x:v>0.014245881003352223</x:v>
      </x:c>
      <x:c r="O1630" s="10" t="n">
        <x:f>IF(F1630="多",1,-1)*(M1630/L1630-1)</x:f>
        <x:v>0.013851500479648893</x:v>
      </x:c>
      <x:c r="P1630" s="10" t="n">
        <x:v>0.0009930742497601755</x:v>
      </x:c>
      <x:c r="Q1630" s="10" t="n">
        <x:v>-0.004978898151382722</x:v>
      </x:c>
      <x:c r="R1630" s="10" t="n">
        <x:f>O1630-P1630-Q1630</x:f>
        <x:v>0.01783732438127144</x:v>
      </x:c>
      <x:c r="S1630" s="9" t="n">
        <x:f>V1629</x:f>
        <x:v>9818.113817284999</x:v>
      </x:c>
      <x:c r="T1630" s="9" t="n">
        <x:f>S1630/(1+'回测计划'!$B$33)</x:f>
        <x:v>9813.20721367816</x:v>
      </x:c>
      <x:c r="U1630" s="9" t="n">
        <x:f>T1630*R1630</x:f>
        <x:v>175.04136029101022</x:v>
      </x:c>
      <x:c r="V1630" s="9" t="n">
        <x:f>S1630+U1630</x:f>
        <x:v>9993.155177576009</x:v>
      </x:c>
      <x:c r="W1630" s="2" t="n">
        <x:f>IF(N1630&gt;0,1,0)</x:f>
        <x:v>1</x:v>
      </x:c>
      <x:c r="X1630" s="2" t="n">
        <x:f>IF(U1630&gt;0,1,0)</x:f>
        <x:v>1</x:v>
      </x:c>
      <x:c r="Y1630" s="9" t="n">
        <x:f>MAX(U1630,0)</x:f>
        <x:v>175.04136029101022</x:v>
      </x:c>
      <x:c r="Z1630" s="9" t="n">
        <x:f>-MIN(U1630,0)</x:f>
        <x:v>0</x:v>
      </x:c>
    </x:row>
    <x:row r="1631" ht="23" customHeight="1">
      <x:c r="A1631" s="2" t="str">
        <x:v>4H-CMF-全期</x:v>
      </x:c>
      <x:c r="B1631" s="2" t="str">
        <x:v>4H</x:v>
      </x:c>
      <x:c r="C1631" s="2" t="str">
        <x:v>Chaikin Money Flow</x:v>
      </x:c>
      <x:c r="D1631" s="2" t="str">
        <x:v>全期</x:v>
      </x:c>
      <x:c r="E1631" s="2" t="n">
        <x:v>4</x:v>
      </x:c>
      <x:c r="F1631" s="2" t="str">
        <x:v>空</x:v>
      </x:c>
      <x:c r="G1631" s="11" t="n">
        <x:v>44239.00000000001</x:v>
      </x:c>
      <x:c r="H1631" s="11" t="n">
        <x:v>44239.166666666664</x:v>
      </x:c>
      <x:c r="I1631" s="11" t="n">
        <x:v>44240.833321759266</x:v>
      </x:c>
      <x:c r="J1631" s="9" t="n">
        <x:v>47847</x:v>
      </x:c>
      <x:c r="K1631" s="9" t="n">
        <x:v>46656.62</x:v>
      </x:c>
      <x:c r="L1631" s="9" t="n">
        <x:v>47837.4306</x:v>
      </x:c>
      <x:c r="M1631" s="9" t="n">
        <x:v>46665.951324</x:v>
      </x:c>
      <x:c r="N1631" s="10" t="n">
        <x:f>IF(F1631="多",1,-1)*(K1631/J1631-1)</x:f>
        <x:v>0.024878884778564925</x:v>
      </x:c>
      <x:c r="O1631" s="10" t="n">
        <x:f>IF(F1631="多",1,-1)*(M1631/L1631-1)</x:f>
        <x:v>0.024488758307182112</x:v>
      </x:c>
      <x:c r="P1631" s="10" t="n">
        <x:v>0.0009877556208464089</x:v>
      </x:c>
      <x:c r="Q1631" s="10" t="n">
        <x:v>-0.006355743016233389</x:v>
      </x:c>
      <x:c r="R1631" s="10" t="n">
        <x:f>O1631-P1631-Q1631</x:f>
        <x:v>0.029856745702569094</x:v>
      </x:c>
      <x:c r="S1631" s="9" t="n">
        <x:f>V1630</x:f>
        <x:v>9993.155177576009</x:v>
      </x:c>
      <x:c r="T1631" s="9" t="n">
        <x:f>S1631/(1+'回测计划'!$B$33)</x:f>
        <x:v>9988.161097027496</x:v>
      </x:c>
      <x:c r="U1631" s="9" t="n">
        <x:f>T1631*R1631</x:f>
        <x:v>298.2139859102435</x:v>
      </x:c>
      <x:c r="V1631" s="9" t="n">
        <x:f>S1631+U1631</x:f>
        <x:v>10291.369163486252</x:v>
      </x:c>
      <x:c r="W1631" s="2" t="n">
        <x:f>IF(N1631&gt;0,1,0)</x:f>
        <x:v>1</x:v>
      </x:c>
      <x:c r="X1631" s="2" t="n">
        <x:f>IF(U1631&gt;0,1,0)</x:f>
        <x:v>1</x:v>
      </x:c>
      <x:c r="Y1631" s="9" t="n">
        <x:f>MAX(U1631,0)</x:f>
        <x:v>298.2139859102435</x:v>
      </x:c>
      <x:c r="Z1631" s="9" t="n">
        <x:f>-MIN(U1631,0)</x:f>
        <x:v>0</x:v>
      </x:c>
    </x:row>
    <x:row r="1632" ht="23" customHeight="1">
      <x:c r="A1632" s="2" t="str">
        <x:v>4H-CMF-全期</x:v>
      </x:c>
      <x:c r="B1632" s="2" t="str">
        <x:v>4H</x:v>
      </x:c>
      <x:c r="C1632" s="2" t="str">
        <x:v>Chaikin Money Flow</x:v>
      </x:c>
      <x:c r="D1632" s="2" t="str">
        <x:v>全期</x:v>
      </x:c>
      <x:c r="E1632" s="2" t="n">
        <x:v>5</x:v>
      </x:c>
      <x:c r="F1632" s="2" t="str">
        <x:v>空</x:v>
      </x:c>
      <x:c r="G1632" s="11" t="n">
        <x:v>44243.50000000001</x:v>
      </x:c>
      <x:c r="H1632" s="11" t="n">
        <x:v>44243.666666666664</x:v>
      </x:c>
      <x:c r="I1632" s="11" t="n">
        <x:v>44245.333321759266</x:v>
      </x:c>
      <x:c r="J1632" s="9" t="n">
        <x:v>49224.01</x:v>
      </x:c>
      <x:c r="K1632" s="9" t="n">
        <x:v>52194.62</x:v>
      </x:c>
      <x:c r="L1632" s="9" t="n">
        <x:v>49214.165198</x:v>
      </x:c>
      <x:c r="M1632" s="9" t="n">
        <x:v>52205.058924000004</x:v>
      </x:c>
      <x:c r="N1632" s="10" t="n">
        <x:f>IF(F1632="多",1,-1)*(K1632/J1632-1)</x:f>
        <x:v>-0.06034880132683207</x:v>
      </x:c>
      <x:c r="O1632" s="10" t="n">
        <x:f>IF(F1632="多",1,-1)*(M1632/L1632-1)</x:f>
        <x:v>-0.06077302569223608</x:v>
      </x:c>
      <x:c r="P1632" s="10" t="n">
        <x:v>0.0010303865128461181</x:v>
      </x:c>
      <x:c r="Q1632" s="10" t="n">
        <x:v>-0.004957820385967147</x:v>
      </x:c>
      <x:c r="R1632" s="10" t="n">
        <x:f>O1632-P1632-Q1632</x:f>
        <x:v>-0.056845591819115054</x:v>
      </x:c>
      <x:c r="S1632" s="9" t="n">
        <x:f>V1631</x:f>
        <x:v>10291.369163486252</x:v>
      </x:c>
      <x:c r="T1632" s="9" t="n">
        <x:f>S1632/(1+'回测计划'!$B$33)</x:f>
        <x:v>10286.226050461022</x:v>
      </x:c>
      <x:c r="U1632" s="9" t="n">
        <x:f>T1632*R1632</x:f>
        <x:v>-584.7266074236552</x:v>
      </x:c>
      <x:c r="V1632" s="9" t="n">
        <x:f>S1632+U1632</x:f>
        <x:v>9706.642556062596</x:v>
      </x:c>
      <x:c r="W1632" s="2" t="n">
        <x:f>IF(N1632&gt;0,1,0)</x:f>
        <x:v>0</x:v>
      </x:c>
      <x:c r="X1632" s="2" t="n">
        <x:f>IF(U1632&gt;0,1,0)</x:f>
        <x:v>0</x:v>
      </x:c>
      <x:c r="Y1632" s="9" t="n">
        <x:f>MAX(U1632,0)</x:f>
        <x:v>0</x:v>
      </x:c>
      <x:c r="Z1632" s="9" t="n">
        <x:f>-MIN(U1632,0)</x:f>
        <x:v>584.7266074236552</x:v>
      </x:c>
    </x:row>
    <x:row r="1633" ht="23" customHeight="1">
      <x:c r="A1633" s="2" t="str">
        <x:v>4H-CMF-全期</x:v>
      </x:c>
      <x:c r="B1633" s="2" t="str">
        <x:v>4H</x:v>
      </x:c>
      <x:c r="C1633" s="2" t="str">
        <x:v>Chaikin Money Flow</x:v>
      </x:c>
      <x:c r="D1633" s="2" t="str">
        <x:v>全期</x:v>
      </x:c>
      <x:c r="E1633" s="2" t="n">
        <x:v>6</x:v>
      </x:c>
      <x:c r="F1633" s="2" t="str">
        <x:v>空</x:v>
      </x:c>
      <x:c r="G1633" s="11" t="n">
        <x:v>44245.166666666664</x:v>
      </x:c>
      <x:c r="H1633" s="11" t="n">
        <x:v>44245.333333333336</x:v>
      </x:c>
      <x:c r="I1633" s="11" t="n">
        <x:v>44246.99998842592</x:v>
      </x:c>
      <x:c r="J1633" s="9" t="n">
        <x:v>52194.62</x:v>
      </x:c>
      <x:c r="K1633" s="9" t="n">
        <x:v>53944.7</x:v>
      </x:c>
      <x:c r="L1633" s="9" t="n">
        <x:v>52184.181076</x:v>
      </x:c>
      <x:c r="M1633" s="9" t="n">
        <x:v>53955.488939999996</x:v>
      </x:c>
      <x:c r="N1633" s="10" t="n">
        <x:f>IF(F1633="多",1,-1)*(K1633/J1633-1)</x:f>
        <x:v>-0.033529892544480466</x:v>
      </x:c>
      <x:c r="O1633" s="10" t="n">
        <x:f>IF(F1633="多",1,-1)*(M1633/L1633-1)</x:f>
        <x:v>-0.03394338720042955</x:v>
      </x:c>
      <x:c r="P1633" s="10" t="n">
        <x:v>0.001016971693600215</x:v>
      </x:c>
      <x:c r="Q1633" s="10" t="n">
        <x:v>-0.005847781376813574</x:v>
      </x:c>
      <x:c r="R1633" s="10" t="n">
        <x:f>O1633-P1633-Q1633</x:f>
        <x:v>-0.029112577517216198</x:v>
      </x:c>
      <x:c r="S1633" s="9" t="n">
        <x:f>V1632</x:f>
        <x:v>9706.642556062596</x:v>
      </x:c>
      <x:c r="T1633" s="9" t="n">
        <x:f>S1633/(1+'回测计划'!$B$33)</x:f>
        <x:v>9701.79166023248</x:v>
      </x:c>
      <x:c r="U1633" s="9" t="n">
        <x:f>T1633*R1633</x:f>
        <x:v>-282.4441617643997</x:v>
      </x:c>
      <x:c r="V1633" s="9" t="n">
        <x:f>S1633+U1633</x:f>
        <x:v>9424.198394298197</x:v>
      </x:c>
      <x:c r="W1633" s="2" t="n">
        <x:f>IF(N1633&gt;0,1,0)</x:f>
        <x:v>0</x:v>
      </x:c>
      <x:c r="X1633" s="2" t="n">
        <x:f>IF(U1633&gt;0,1,0)</x:f>
        <x:v>0</x:v>
      </x:c>
      <x:c r="Y1633" s="9" t="n">
        <x:f>MAX(U1633,0)</x:f>
        <x:v>0</x:v>
      </x:c>
      <x:c r="Z1633" s="9" t="n">
        <x:f>-MIN(U1633,0)</x:f>
        <x:v>282.4441617643997</x:v>
      </x:c>
    </x:row>
    <x:row r="1634" ht="23" customHeight="1">
      <x:c r="A1634" s="2" t="str">
        <x:v>4H-CMF-全期</x:v>
      </x:c>
      <x:c r="B1634" s="2" t="str">
        <x:v>4H</x:v>
      </x:c>
      <x:c r="C1634" s="2" t="str">
        <x:v>Chaikin Money Flow</x:v>
      </x:c>
      <x:c r="D1634" s="2" t="str">
        <x:v>全期</x:v>
      </x:c>
      <x:c r="E1634" s="2" t="n">
        <x:v>7</x:v>
      </x:c>
      <x:c r="F1634" s="2" t="str">
        <x:v>空</x:v>
      </x:c>
      <x:c r="G1634" s="11" t="n">
        <x:v>44247.333333333336</x:v>
      </x:c>
      <x:c r="H1634" s="11" t="n">
        <x:v>44247.50000000001</x:v>
      </x:c>
      <x:c r="I1634" s="11" t="n">
        <x:v>44249.166655092595</x:v>
      </x:c>
      <x:c r="J1634" s="9" t="n">
        <x:v>55836.2</x:v>
      </x:c>
      <x:c r="K1634" s="9" t="n">
        <x:v>58181.35</x:v>
      </x:c>
      <x:c r="L1634" s="9" t="n">
        <x:v>55825.03276</x:v>
      </x:c>
      <x:c r="M1634" s="9" t="n">
        <x:v>58192.986269999994</x:v>
      </x:c>
      <x:c r="N1634" s="10" t="n">
        <x:f>IF(F1634="多",1,-1)*(K1634/J1634-1)</x:f>
        <x:v>-0.04200053012203564</x:v>
      </x:c>
      <x:c r="O1634" s="10" t="n">
        <x:f>IF(F1634="多",1,-1)*(M1634/L1634-1)</x:f>
        <x:v>-0.04241741371080199</x:v>
      </x:c>
      <x:c r="P1634" s="10" t="n">
        <x:v>0.001021208706855401</x:v>
      </x:c>
      <x:c r="Q1634" s="10" t="n">
        <x:v>-0.005683558777701999</x:v>
      </x:c>
      <x:c r="R1634" s="10" t="n">
        <x:f>O1634-P1634-Q1634</x:f>
        <x:v>-0.03775506363995539</x:v>
      </x:c>
      <x:c r="S1634" s="9" t="n">
        <x:f>V1633</x:f>
        <x:v>9424.198394298197</x:v>
      </x:c>
      <x:c r="T1634" s="9" t="n">
        <x:f>S1634/(1+'回测计划'!$B$33)</x:f>
        <x:v>9419.488649973211</x:v>
      </x:c>
      <x:c r="U1634" s="9" t="n">
        <x:f>T1634*R1634</x:f>
        <x:v>-355.63339343557607</x:v>
      </x:c>
      <x:c r="V1634" s="9" t="n">
        <x:f>S1634+U1634</x:f>
        <x:v>9068.565000862622</x:v>
      </x:c>
      <x:c r="W1634" s="2" t="n">
        <x:f>IF(N1634&gt;0,1,0)</x:f>
        <x:v>0</x:v>
      </x:c>
      <x:c r="X1634" s="2" t="n">
        <x:f>IF(U1634&gt;0,1,0)</x:f>
        <x:v>0</x:v>
      </x:c>
      <x:c r="Y1634" s="9" t="n">
        <x:f>MAX(U1634,0)</x:f>
        <x:v>0</x:v>
      </x:c>
      <x:c r="Z1634" s="9" t="n">
        <x:f>-MIN(U1634,0)</x:f>
        <x:v>355.63339343557607</x:v>
      </x:c>
    </x:row>
    <x:row r="1635" ht="23" customHeight="1">
      <x:c r="A1635" s="2" t="str">
        <x:v>4H-CMF-全期</x:v>
      </x:c>
      <x:c r="B1635" s="2" t="str">
        <x:v>4H</x:v>
      </x:c>
      <x:c r="C1635" s="2" t="str">
        <x:v>Chaikin Money Flow</x:v>
      </x:c>
      <x:c r="D1635" s="2" t="str">
        <x:v>全期</x:v>
      </x:c>
      <x:c r="E1635" s="2" t="n">
        <x:v>8</x:v>
      </x:c>
      <x:c r="F1635" s="2" t="str">
        <x:v>多</x:v>
      </x:c>
      <x:c r="G1635" s="11" t="n">
        <x:v>44250.833333333336</x:v>
      </x:c>
      <x:c r="H1635" s="11" t="n">
        <x:v>44251.00000000001</x:v>
      </x:c>
      <x:c r="I1635" s="11" t="n">
        <x:v>44252.666655092595</x:v>
      </x:c>
      <x:c r="J1635" s="9" t="n">
        <x:v>48632.45</x:v>
      </x:c>
      <x:c r="K1635" s="9" t="n">
        <x:v>50406</x:v>
      </x:c>
      <x:c r="L1635" s="9" t="n">
        <x:v>48642.17649</x:v>
      </x:c>
      <x:c r="M1635" s="9" t="n">
        <x:v>50395.9188</x:v>
      </x:c>
      <x:c r="N1635" s="10" t="n">
        <x:f>IF(F1635="多",1,-1)*(K1635/J1635-1)</x:f>
        <x:v>0.036468448535905695</x:v>
      </x:c>
      <x:c r="O1635" s="10" t="n">
        <x:f>IF(F1635="多",1,-1)*(M1635/L1635-1)</x:f>
        <x:v>0.03605394405738682</x:v>
      </x:c>
      <x:c r="P1635" s="10" t="n">
        <x:v>0.0010180269720286934</x:v>
      </x:c>
      <x:c r="Q1635" s="10" t="n">
        <x:v>0.001197714069679388</x:v>
      </x:c>
      <x:c r="R1635" s="10" t="n">
        <x:f>O1635-P1635-Q1635</x:f>
        <x:v>0.03383820301567874</x:v>
      </x:c>
      <x:c r="S1635" s="9" t="n">
        <x:f>V1634</x:f>
        <x:v>9068.565000862622</x:v>
      </x:c>
      <x:c r="T1635" s="9" t="n">
        <x:f>S1635/(1+'回测计划'!$B$33)</x:f>
        <x:v>9064.032984370437</x:v>
      </x:c>
      <x:c r="U1635" s="9" t="n">
        <x:f>T1635*R1635</x:f>
        <x:v>306.71058826593526</x:v>
      </x:c>
      <x:c r="V1635" s="9" t="n">
        <x:f>S1635+U1635</x:f>
        <x:v>9375.275589128556</x:v>
      </x:c>
      <x:c r="W1635" s="2" t="n">
        <x:f>IF(N1635&gt;0,1,0)</x:f>
        <x:v>1</x:v>
      </x:c>
      <x:c r="X1635" s="2" t="n">
        <x:f>IF(U1635&gt;0,1,0)</x:f>
        <x:v>1</x:v>
      </x:c>
      <x:c r="Y1635" s="9" t="n">
        <x:f>MAX(U1635,0)</x:f>
        <x:v>306.71058826593526</x:v>
      </x:c>
      <x:c r="Z1635" s="9" t="n">
        <x:f>-MIN(U1635,0)</x:f>
        <x:v>0</x:v>
      </x:c>
    </x:row>
    <x:row r="1636" ht="23" customHeight="1">
      <x:c r="A1636" s="2" t="str">
        <x:v>4H-CMF-全期</x:v>
      </x:c>
      <x:c r="B1636" s="2" t="str">
        <x:v>4H</x:v>
      </x:c>
      <x:c r="C1636" s="2" t="str">
        <x:v>Chaikin Money Flow</x:v>
      </x:c>
      <x:c r="D1636" s="2" t="str">
        <x:v>全期</x:v>
      </x:c>
      <x:c r="E1636" s="2" t="n">
        <x:v>9</x:v>
      </x:c>
      <x:c r="F1636" s="2" t="str">
        <x:v>多</x:v>
      </x:c>
      <x:c r="G1636" s="11" t="n">
        <x:v>44253.666666666664</x:v>
      </x:c>
      <x:c r="H1636" s="11" t="n">
        <x:v>44253.833333333336</x:v>
      </x:c>
      <x:c r="I1636" s="11" t="n">
        <x:v>44255.49998842592</x:v>
      </x:c>
      <x:c r="J1636" s="9" t="n">
        <x:v>46433.79</x:v>
      </x:c>
      <x:c r="K1636" s="9" t="n">
        <x:v>44646.33</x:v>
      </x:c>
      <x:c r="L1636" s="9" t="n">
        <x:v>46443.076758</x:v>
      </x:c>
      <x:c r="M1636" s="9" t="n">
        <x:v>44637.400734</x:v>
      </x:c>
      <x:c r="N1636" s="10" t="n">
        <x:f>IF(F1636="多",1,-1)*(K1636/J1636-1)</x:f>
        <x:v>-0.03849481164470958</x:v>
      </x:c>
      <x:c r="O1636" s="10" t="n">
        <x:f>IF(F1636="多",1,-1)*(M1636/L1636-1)</x:f>
        <x:v>-0.03887933681501765</x:v>
      </x:c>
      <x:c r="P1636" s="10" t="n">
        <x:v>0.0009805603315924912</x:v>
      </x:c>
      <x:c r="Q1636" s="10" t="n">
        <x:v>0.0010561778352841417</x:v>
      </x:c>
      <x:c r="R1636" s="10" t="n">
        <x:f>O1636-P1636-Q1636</x:f>
        <x:v>-0.04091607498189428</x:v>
      </x:c>
      <x:c r="S1636" s="9" t="n">
        <x:f>V1635</x:f>
        <x:v>9375.275589128556</x:v>
      </x:c>
      <x:c r="T1636" s="9" t="n">
        <x:f>S1636/(1+'回测计划'!$B$33)</x:f>
        <x:v>9370.590293981566</x:v>
      </x:c>
      <x:c r="U1636" s="9" t="n">
        <x:f>T1636*R1636</x:f>
        <x:v>-383.4077750931605</x:v>
      </x:c>
      <x:c r="V1636" s="9" t="n">
        <x:f>S1636+U1636</x:f>
        <x:v>8991.867814035395</x:v>
      </x:c>
      <x:c r="W1636" s="2" t="n">
        <x:f>IF(N1636&gt;0,1,0)</x:f>
        <x:v>0</x:v>
      </x:c>
      <x:c r="X1636" s="2" t="n">
        <x:f>IF(U1636&gt;0,1,0)</x:f>
        <x:v>0</x:v>
      </x:c>
      <x:c r="Y1636" s="9" t="n">
        <x:f>MAX(U1636,0)</x:f>
        <x:v>0</x:v>
      </x:c>
      <x:c r="Z1636" s="9" t="n">
        <x:f>-MIN(U1636,0)</x:f>
        <x:v>383.4077750931605</x:v>
      </x:c>
    </x:row>
    <x:row r="1637" ht="23" customHeight="1">
      <x:c r="A1637" s="2" t="str">
        <x:v>4H-CMF-全期</x:v>
      </x:c>
      <x:c r="B1637" s="2" t="str">
        <x:v>4H</x:v>
      </x:c>
      <x:c r="C1637" s="2" t="str">
        <x:v>Chaikin Money Flow</x:v>
      </x:c>
      <x:c r="D1637" s="2" t="str">
        <x:v>全期</x:v>
      </x:c>
      <x:c r="E1637" s="2" t="n">
        <x:v>10</x:v>
      </x:c>
      <x:c r="F1637" s="2" t="str">
        <x:v>多</x:v>
      </x:c>
      <x:c r="G1637" s="11" t="n">
        <x:v>44255.50000000001</x:v>
      </x:c>
      <x:c r="H1637" s="11" t="n">
        <x:v>44255.666666666664</x:v>
      </x:c>
      <x:c r="I1637" s="11" t="n">
        <x:v>44257.333321759266</x:v>
      </x:c>
      <x:c r="J1637" s="9" t="n">
        <x:v>44427.53</x:v>
      </x:c>
      <x:c r="K1637" s="9" t="n">
        <x:v>49592.7</x:v>
      </x:c>
      <x:c r="L1637" s="9" t="n">
        <x:v>44436.415506</x:v>
      </x:c>
      <x:c r="M1637" s="9" t="n">
        <x:v>49582.78146</x:v>
      </x:c>
      <x:c r="N1637" s="10" t="n">
        <x:f>IF(F1637="多",1,-1)*(K1637/J1637-1)</x:f>
        <x:v>0.11626057086675767</x:v>
      </x:c>
      <x:c r="O1637" s="10" t="n">
        <x:f>IF(F1637="多",1,-1)*(M1637/L1637-1)</x:f>
        <x:v>0.1158141559214001</x:v>
      </x:c>
      <x:c r="P1637" s="10" t="n">
        <x:v>0.0010579070779607</x:v>
      </x:c>
      <x:c r="Q1637" s="10" t="n">
        <x:v>0.0008553447256939052</x:v>
      </x:c>
      <x:c r="R1637" s="10" t="n">
        <x:f>O1637-P1637-Q1637</x:f>
        <x:v>0.11390090411774549</x:v>
      </x:c>
      <x:c r="S1637" s="9" t="n">
        <x:f>V1636</x:f>
        <x:v>8991.867814035395</x:v>
      </x:c>
      <x:c r="T1637" s="9" t="n">
        <x:f>S1637/(1+'回测计划'!$B$33)</x:f>
        <x:v>8987.37412697191</x:v>
      </x:c>
      <x:c r="U1637" s="9" t="n">
        <x:f>T1637*R1637</x:f>
        <x:v>1023.6700387065341</x:v>
      </x:c>
      <x:c r="V1637" s="9" t="n">
        <x:f>S1637+U1637</x:f>
        <x:v>10015.537852741929</x:v>
      </x:c>
      <x:c r="W1637" s="2" t="n">
        <x:f>IF(N1637&gt;0,1,0)</x:f>
        <x:v>1</x:v>
      </x:c>
      <x:c r="X1637" s="2" t="n">
        <x:f>IF(U1637&gt;0,1,0)</x:f>
        <x:v>1</x:v>
      </x:c>
      <x:c r="Y1637" s="9" t="n">
        <x:f>MAX(U1637,0)</x:f>
        <x:v>1023.6700387065341</x:v>
      </x:c>
      <x:c r="Z1637" s="9" t="n">
        <x:f>-MIN(U1637,0)</x:f>
        <x:v>0</x:v>
      </x:c>
    </x:row>
    <x:row r="1638" ht="23" customHeight="1">
      <x:c r="A1638" s="2" t="str">
        <x:v>4H-CMF-全期</x:v>
      </x:c>
      <x:c r="B1638" s="2" t="str">
        <x:v>4H</x:v>
      </x:c>
      <x:c r="C1638" s="2" t="str">
        <x:v>Chaikin Money Flow</x:v>
      </x:c>
      <x:c r="D1638" s="2" t="str">
        <x:v>全期</x:v>
      </x:c>
      <x:c r="E1638" s="2" t="n">
        <x:v>11</x:v>
      </x:c>
      <x:c r="F1638" s="2" t="str">
        <x:v>空</x:v>
      </x:c>
      <x:c r="G1638" s="11" t="n">
        <x:v>44258.833333333336</x:v>
      </x:c>
      <x:c r="H1638" s="11" t="n">
        <x:v>44259.00000000001</x:v>
      </x:c>
      <x:c r="I1638" s="11" t="n">
        <x:v>44260.666655092595</x:v>
      </x:c>
      <x:c r="J1638" s="9" t="n">
        <x:v>50796.23</x:v>
      </x:c>
      <x:c r="K1638" s="9" t="n">
        <x:v>47394.41</x:v>
      </x:c>
      <x:c r="L1638" s="9" t="n">
        <x:v>50786.07075400001</x:v>
      </x:c>
      <x:c r="M1638" s="9" t="n">
        <x:v>47403.888882</x:v>
      </x:c>
      <x:c r="N1638" s="10" t="n">
        <x:f>IF(F1638="多",1,-1)*(K1638/J1638-1)</x:f>
        <x:v>0.06696993064249057</x:v>
      </x:c>
      <x:c r="O1638" s="10" t="n">
        <x:f>IF(F1638="多",1,-1)*(M1638/L1638-1)</x:f>
        <x:v>0.06659664395741072</x:v>
      </x:c>
      <x:c r="P1638" s="10" t="n">
        <x:v>0.0009667016780212947</x:v>
      </x:c>
      <x:c r="Q1638" s="10" t="n">
        <x:v>-0.0003896827162680472</x:v>
      </x:c>
      <x:c r="R1638" s="10" t="n">
        <x:f>O1638-P1638-Q1638</x:f>
        <x:v>0.06601962499565747</x:v>
      </x:c>
      <x:c r="S1638" s="9" t="n">
        <x:f>V1637</x:f>
        <x:v>10015.537852741929</x:v>
      </x:c>
      <x:c r="T1638" s="9" t="n">
        <x:f>S1638/(1+'回测计划'!$B$33)</x:f>
        <x:v>10010.532586448706</x:v>
      </x:c>
      <x:c r="U1638" s="9" t="n">
        <x:f>T1638*R1638</x:f>
        <x:v>660.8916073641526</x:v>
      </x:c>
      <x:c r="V1638" s="9" t="n">
        <x:f>S1638+U1638</x:f>
        <x:v>10676.429460106081</x:v>
      </x:c>
      <x:c r="W1638" s="2" t="n">
        <x:f>IF(N1638&gt;0,1,0)</x:f>
        <x:v>1</x:v>
      </x:c>
      <x:c r="X1638" s="2" t="n">
        <x:f>IF(U1638&gt;0,1,0)</x:f>
        <x:v>1</x:v>
      </x:c>
      <x:c r="Y1638" s="9" t="n">
        <x:f>MAX(U1638,0)</x:f>
        <x:v>660.8916073641526</x:v>
      </x:c>
      <x:c r="Z1638" s="9" t="n">
        <x:f>-MIN(U1638,0)</x:f>
        <x:v>0</x:v>
      </x:c>
    </x:row>
    <x:row r="1639" ht="23" customHeight="1">
      <x:c r="A1639" s="2" t="str">
        <x:v>4H-CMF-全期</x:v>
      </x:c>
      <x:c r="B1639" s="2" t="str">
        <x:v>4H</x:v>
      </x:c>
      <x:c r="C1639" s="2" t="str">
        <x:v>Chaikin Money Flow</x:v>
      </x:c>
      <x:c r="D1639" s="2" t="str">
        <x:v>全期</x:v>
      </x:c>
      <x:c r="E1639" s="2" t="n">
        <x:v>12</x:v>
      </x:c>
      <x:c r="F1639" s="2" t="str">
        <x:v>多</x:v>
      </x:c>
      <x:c r="G1639" s="11" t="n">
        <x:v>44262.00000000001</x:v>
      </x:c>
      <x:c r="H1639" s="11" t="n">
        <x:v>44262.166666666664</x:v>
      </x:c>
      <x:c r="I1639" s="11" t="n">
        <x:v>44263.833321759266</x:v>
      </x:c>
      <x:c r="J1639" s="9" t="n">
        <x:v>48361.33</x:v>
      </x:c>
      <x:c r="K1639" s="9" t="n">
        <x:v>50529.08</x:v>
      </x:c>
      <x:c r="L1639" s="9" t="n">
        <x:v>48371.002266</x:v>
      </x:c>
      <x:c r="M1639" s="9" t="n">
        <x:v>50518.974184000006</x:v>
      </x:c>
      <x:c r="N1639" s="10" t="n">
        <x:f>IF(F1639="多",1,-1)*(K1639/J1639-1)</x:f>
        <x:v>0.044824036063524364</x:v>
      </x:c>
      <x:c r="O1639" s="10" t="n">
        <x:f>IF(F1639="多",1,-1)*(M1639/L1639-1)</x:f>
        <x:v>0.04440619001830792</x:v>
      </x:c>
      <x:c r="P1639" s="10" t="n">
        <x:v>0.0010222030950091541</x:v>
      </x:c>
      <x:c r="Q1639" s="10" t="n">
        <x:v>0.0005972395477797783</x:v>
      </x:c>
      <x:c r="R1639" s="10" t="n">
        <x:f>O1639-P1639-Q1639</x:f>
        <x:v>0.04278674737551899</x:v>
      </x:c>
      <x:c r="S1639" s="9" t="n">
        <x:f>V1638</x:f>
        <x:v>10676.429460106081</x:v>
      </x:c>
      <x:c r="T1639" s="9" t="n">
        <x:f>S1639/(1+'回测计划'!$B$33)</x:f>
        <x:v>10671.093913149507</x:v>
      </x:c>
      <x:c r="U1639" s="9" t="n">
        <x:f>T1639*R1639</x:f>
        <x:v>456.58139948236635</x:v>
      </x:c>
      <x:c r="V1639" s="9" t="n">
        <x:f>S1639+U1639</x:f>
        <x:v>11133.010859588447</x:v>
      </x:c>
      <x:c r="W1639" s="2" t="n">
        <x:f>IF(N1639&gt;0,1,0)</x:f>
        <x:v>1</x:v>
      </x:c>
      <x:c r="X1639" s="2" t="n">
        <x:f>IF(U1639&gt;0,1,0)</x:f>
        <x:v>1</x:v>
      </x:c>
      <x:c r="Y1639" s="9" t="n">
        <x:f>MAX(U1639,0)</x:f>
        <x:v>456.58139948236635</x:v>
      </x:c>
      <x:c r="Z1639" s="9" t="n">
        <x:f>-MIN(U1639,0)</x:f>
        <x:v>0</x:v>
      </x:c>
    </x:row>
    <x:row r="1640" ht="23" customHeight="1">
      <x:c r="A1640" s="2" t="str">
        <x:v>4H-CMF-全期</x:v>
      </x:c>
      <x:c r="B1640" s="2" t="str">
        <x:v>4H</x:v>
      </x:c>
      <x:c r="C1640" s="2" t="str">
        <x:v>Chaikin Money Flow</x:v>
      </x:c>
      <x:c r="D1640" s="2" t="str">
        <x:v>全期</x:v>
      </x:c>
      <x:c r="E1640" s="2" t="n">
        <x:v>13</x:v>
      </x:c>
      <x:c r="F1640" s="2" t="str">
        <x:v>空</x:v>
      </x:c>
      <x:c r="G1640" s="11" t="n">
        <x:v>44268.833333333336</x:v>
      </x:c>
      <x:c r="H1640" s="11" t="n">
        <x:v>44269.00000000001</x:v>
      </x:c>
      <x:c r="I1640" s="11" t="n">
        <x:v>44270.666655092595</x:v>
      </x:c>
      <x:c r="J1640" s="9" t="n">
        <x:v>59737.64</x:v>
      </x:c>
      <x:c r="K1640" s="9" t="n">
        <x:v>57830.61</x:v>
      </x:c>
      <x:c r="L1640" s="9" t="n">
        <x:v>59725.692472</x:v>
      </x:c>
      <x:c r="M1640" s="9" t="n">
        <x:v>57842.176122</x:v>
      </x:c>
      <x:c r="N1640" s="10" t="n">
        <x:f>IF(F1640="多",1,-1)*(K1640/J1640-1)</x:f>
        <x:v>0.03192342382457691</x:v>
      </x:c>
      <x:c r="O1640" s="10" t="n">
        <x:f>IF(F1640="多",1,-1)*(M1640/L1640-1)</x:f>
        <x:v>0.03153611573248838</x:v>
      </x:c>
      <x:c r="P1640" s="10" t="n">
        <x:v>0.0009842319421337557</x:v>
      </x:c>
      <x:c r="Q1640" s="10" t="n">
        <x:v>-0.003659665729184636</x:v>
      </x:c>
      <x:c r="R1640" s="10" t="n">
        <x:f>O1640-P1640-Q1640</x:f>
        <x:v>0.03421154951953926</x:v>
      </x:c>
      <x:c r="S1640" s="9" t="n">
        <x:f>V1639</x:f>
        <x:v>11133.010859588447</x:v>
      </x:c>
      <x:c r="T1640" s="9" t="n">
        <x:f>S1640/(1+'回测计划'!$B$33)</x:f>
        <x:v>11127.447136020437</x:v>
      </x:c>
      <x:c r="U1640" s="9" t="n">
        <x:f>T1640*R1640</x:f>
        <x:v>380.6872087200185</x:v>
      </x:c>
      <x:c r="V1640" s="9" t="n">
        <x:f>S1640+U1640</x:f>
        <x:v>11513.698068308466</x:v>
      </x:c>
      <x:c r="W1640" s="2" t="n">
        <x:f>IF(N1640&gt;0,1,0)</x:f>
        <x:v>1</x:v>
      </x:c>
      <x:c r="X1640" s="2" t="n">
        <x:f>IF(U1640&gt;0,1,0)</x:f>
        <x:v>1</x:v>
      </x:c>
      <x:c r="Y1640" s="9" t="n">
        <x:f>MAX(U1640,0)</x:f>
        <x:v>380.6872087200185</x:v>
      </x:c>
      <x:c r="Z1640" s="9" t="n">
        <x:f>-MIN(U1640,0)</x:f>
        <x:v>0</x:v>
      </x:c>
    </x:row>
    <x:row r="1641" ht="23" customHeight="1">
      <x:c r="A1641" s="2" t="str">
        <x:v>4H-CMF-全期</x:v>
      </x:c>
      <x:c r="B1641" s="2" t="str">
        <x:v>4H</x:v>
      </x:c>
      <x:c r="C1641" s="2" t="str">
        <x:v>Chaikin Money Flow</x:v>
      </x:c>
      <x:c r="D1641" s="2" t="str">
        <x:v>全期</x:v>
      </x:c>
      <x:c r="E1641" s="2" t="n">
        <x:v>14</x:v>
      </x:c>
      <x:c r="F1641" s="2" t="str">
        <x:v>空</x:v>
      </x:c>
      <x:c r="G1641" s="11" t="n">
        <x:v>44288.50000000001</x:v>
      </x:c>
      <x:c r="H1641" s="11" t="n">
        <x:v>44288.666666666664</x:v>
      </x:c>
      <x:c r="I1641" s="11" t="n">
        <x:v>44290.333321759266</x:v>
      </x:c>
      <x:c r="J1641" s="9" t="n">
        <x:v>59515.91</x:v>
      </x:c>
      <x:c r="K1641" s="9" t="n">
        <x:v>57134.65</x:v>
      </x:c>
      <x:c r="L1641" s="9" t="n">
        <x:v>59504.006818</x:v>
      </x:c>
      <x:c r="M1641" s="9" t="n">
        <x:v>57146.07693</x:v>
      </x:c>
      <x:c r="N1641" s="10" t="n">
        <x:f>IF(F1641="多",1,-1)*(K1641/J1641-1)</x:f>
        <x:v>0.04001047787053924</x:v>
      </x:c>
      <x:c r="O1641" s="10" t="n">
        <x:f>IF(F1641="多",1,-1)*(M1641/L1641-1)</x:f>
        <x:v>0.039626405247162655</x:v>
      </x:c>
      <x:c r="P1641" s="10" t="n">
        <x:v>0.0009801867973764187</x:v>
      </x:c>
      <x:c r="Q1641" s="10" t="n">
        <x:v>-0.003726795308599583</x:v>
      </x:c>
      <x:c r="R1641" s="10" t="n">
        <x:f>O1641-P1641-Q1641</x:f>
        <x:v>0.04237301375838582</x:v>
      </x:c>
      <x:c r="S1641" s="9" t="n">
        <x:f>V1640</x:f>
        <x:v>11513.698068308466</x:v>
      </x:c>
      <x:c r="T1641" s="9" t="n">
        <x:f>S1641/(1+'回测计划'!$B$33)</x:f>
        <x:v>11507.944096260337</x:v>
      </x:c>
      <x:c r="U1641" s="9" t="n">
        <x:f>T1641*R1641</x:f>
        <x:v>487.62627352157415</x:v>
      </x:c>
      <x:c r="V1641" s="9" t="n">
        <x:f>S1641+U1641</x:f>
        <x:v>12001.32434183004</x:v>
      </x:c>
      <x:c r="W1641" s="2" t="n">
        <x:f>IF(N1641&gt;0,1,0)</x:f>
        <x:v>1</x:v>
      </x:c>
      <x:c r="X1641" s="2" t="n">
        <x:f>IF(U1641&gt;0,1,0)</x:f>
        <x:v>1</x:v>
      </x:c>
      <x:c r="Y1641" s="9" t="n">
        <x:f>MAX(U1641,0)</x:f>
        <x:v>487.62627352157415</x:v>
      </x:c>
      <x:c r="Z1641" s="9" t="n">
        <x:f>-MIN(U1641,0)</x:f>
        <x:v>0</x:v>
      </x:c>
    </x:row>
    <x:row r="1642" ht="23" customHeight="1">
      <x:c r="A1642" s="2" t="str">
        <x:v>4H-CMF-全期</x:v>
      </x:c>
      <x:c r="B1642" s="2" t="str">
        <x:v>4H</x:v>
      </x:c>
      <x:c r="C1642" s="2" t="str">
        <x:v>Chaikin Money Flow</x:v>
      </x:c>
      <x:c r="D1642" s="2" t="str">
        <x:v>全期</x:v>
      </x:c>
      <x:c r="E1642" s="2" t="n">
        <x:v>15</x:v>
      </x:c>
      <x:c r="F1642" s="2" t="str">
        <x:v>空</x:v>
      </x:c>
      <x:c r="G1642" s="11" t="n">
        <x:v>44296.50000000001</x:v>
      </x:c>
      <x:c r="H1642" s="11" t="n">
        <x:v>44296.666666666664</x:v>
      </x:c>
      <x:c r="I1642" s="11" t="n">
        <x:v>44298.333321759266</x:v>
      </x:c>
      <x:c r="J1642" s="9" t="n">
        <x:v>60614.66</x:v>
      </x:c>
      <x:c r="K1642" s="9" t="n">
        <x:v>60090.2</x:v>
      </x:c>
      <x:c r="L1642" s="9" t="n">
        <x:v>60602.537068000005</x:v>
      </x:c>
      <x:c r="M1642" s="9" t="n">
        <x:v>60102.21803999999</x:v>
      </x:c>
      <x:c r="N1642" s="10" t="n">
        <x:f>IF(F1642="多",1,-1)*(K1642/J1642-1)</x:f>
        <x:v>0.008652362316311057</x:v>
      </x:c>
      <x:c r="O1642" s="10" t="n">
        <x:f>IF(F1642="多",1,-1)*(M1642/L1642-1)</x:f>
        <x:v>0.008255743937561899</x:v>
      </x:c>
      <x:c r="P1642" s="10" t="n">
        <x:v>0.0009958721280312192</x:v>
      </x:c>
      <x:c r="Q1642" s="10" t="n">
        <x:v>-0.005558982659722453</x:v>
      </x:c>
      <x:c r="R1642" s="10" t="n">
        <x:f>O1642-P1642-Q1642</x:f>
        <x:v>0.012818854469253134</x:v>
      </x:c>
      <x:c r="S1642" s="9" t="n">
        <x:f>V1641</x:f>
        <x:v>12001.32434183004</x:v>
      </x:c>
      <x:c r="T1642" s="9" t="n">
        <x:f>S1642/(1+'回测计划'!$B$33)</x:f>
        <x:v>11995.326678490796</x:v>
      </x:c>
      <x:c r="U1642" s="9" t="n">
        <x:f>T1642*R1642</x:f>
        <x:v>153.76634700272308</x:v>
      </x:c>
      <x:c r="V1642" s="9" t="n">
        <x:f>S1642+U1642</x:f>
        <x:v>12155.090688832764</x:v>
      </x:c>
      <x:c r="W1642" s="2" t="n">
        <x:f>IF(N1642&gt;0,1,0)</x:f>
        <x:v>1</x:v>
      </x:c>
      <x:c r="X1642" s="2" t="n">
        <x:f>IF(U1642&gt;0,1,0)</x:f>
        <x:v>1</x:v>
      </x:c>
      <x:c r="Y1642" s="9" t="n">
        <x:f>MAX(U1642,0)</x:f>
        <x:v>153.76634700272308</x:v>
      </x:c>
      <x:c r="Z1642" s="9" t="n">
        <x:f>-MIN(U1642,0)</x:f>
        <x:v>0</x:v>
      </x:c>
    </x:row>
    <x:row r="1643" ht="23" customHeight="1">
      <x:c r="A1643" s="2" t="str">
        <x:v>4H-CMF-全期</x:v>
      </x:c>
      <x:c r="B1643" s="2" t="str">
        <x:v>4H</x:v>
      </x:c>
      <x:c r="C1643" s="2" t="str">
        <x:v>Chaikin Money Flow</x:v>
      </x:c>
      <x:c r="D1643" s="2" t="str">
        <x:v>全期</x:v>
      </x:c>
      <x:c r="E1643" s="2" t="n">
        <x:v>16</x:v>
      </x:c>
      <x:c r="F1643" s="2" t="str">
        <x:v>多</x:v>
      </x:c>
      <x:c r="G1643" s="11" t="n">
        <x:v>44308.50000000001</x:v>
      </x:c>
      <x:c r="H1643" s="11" t="n">
        <x:v>44308.666666666664</x:v>
      </x:c>
      <x:c r="I1643" s="11" t="n">
        <x:v>44310.333321759266</x:v>
      </x:c>
      <x:c r="J1643" s="9" t="n">
        <x:v>54160</x:v>
      </x:c>
      <x:c r="K1643" s="9" t="n">
        <x:v>51122.62</x:v>
      </x:c>
      <x:c r="L1643" s="9" t="n">
        <x:v>54170.832</x:v>
      </x:c>
      <x:c r="M1643" s="9" t="n">
        <x:v>51112.395476000005</x:v>
      </x:c>
      <x:c r="N1643" s="10" t="n">
        <x:f>IF(F1643="多",1,-1)*(K1643/J1643-1)</x:f>
        <x:v>-0.05608161004431311</x:v>
      </x:c>
      <x:c r="O1643" s="10" t="n">
        <x:f>IF(F1643="多",1,-1)*(M1643/L1643-1)</x:f>
        <x:v>-0.056459101901923825</x:v>
      </x:c>
      <x:c r="P1643" s="10" t="n">
        <x:v>0.0009717704490490381</x:v>
      </x:c>
      <x:c r="Q1643" s="10" t="n">
        <x:v>0.0007103668207606693</x:v>
      </x:c>
      <x:c r="R1643" s="10" t="n">
        <x:f>O1643-P1643-Q1643</x:f>
        <x:v>-0.058141239171733534</x:v>
      </x:c>
      <x:c r="S1643" s="9" t="n">
        <x:f>V1642</x:f>
        <x:v>12155.090688832764</x:v>
      </x:c>
      <x:c r="T1643" s="9" t="n">
        <x:f>S1643/(1+'回测计划'!$B$33)</x:f>
        <x:v>12149.016180742394</x:v>
      </x:c>
      <x:c r="U1643" s="9" t="n">
        <x:f>T1643*R1643</x:f>
        <x:v>-706.3588554658043</x:v>
      </x:c>
      <x:c r="V1643" s="9" t="n">
        <x:f>S1643+U1643</x:f>
        <x:v>11448.731833366961</x:v>
      </x:c>
      <x:c r="W1643" s="2" t="n">
        <x:f>IF(N1643&gt;0,1,0)</x:f>
        <x:v>0</x:v>
      </x:c>
      <x:c r="X1643" s="2" t="n">
        <x:f>IF(U1643&gt;0,1,0)</x:f>
        <x:v>0</x:v>
      </x:c>
      <x:c r="Y1643" s="9" t="n">
        <x:f>MAX(U1643,0)</x:f>
        <x:v>0</x:v>
      </x:c>
      <x:c r="Z1643" s="9" t="n">
        <x:f>-MIN(U1643,0)</x:f>
        <x:v>706.3588554658043</x:v>
      </x:c>
    </x:row>
    <x:row r="1644" ht="23" customHeight="1">
      <x:c r="A1644" s="2" t="str">
        <x:v>4H-CMF-全期</x:v>
      </x:c>
      <x:c r="B1644" s="2" t="str">
        <x:v>4H</x:v>
      </x:c>
      <x:c r="C1644" s="2" t="str">
        <x:v>Chaikin Money Flow</x:v>
      </x:c>
      <x:c r="D1644" s="2" t="str">
        <x:v>全期</x:v>
      </x:c>
      <x:c r="E1644" s="2" t="n">
        <x:v>17</x:v>
      </x:c>
      <x:c r="F1644" s="2" t="str">
        <x:v>多</x:v>
      </x:c>
      <x:c r="G1644" s="11" t="n">
        <x:v>44335.50000000001</x:v>
      </x:c>
      <x:c r="H1644" s="11" t="n">
        <x:v>44335.666666666664</x:v>
      </x:c>
      <x:c r="I1644" s="11" t="n">
        <x:v>44337.333321759266</x:v>
      </x:c>
      <x:c r="J1644" s="9" t="n">
        <x:v>40369.92</x:v>
      </x:c>
      <x:c r="K1644" s="9" t="n">
        <x:v>40500.3</x:v>
      </x:c>
      <x:c r="L1644" s="9" t="n">
        <x:v>40377.993984</x:v>
      </x:c>
      <x:c r="M1644" s="9" t="n">
        <x:v>40492.199940000006</x:v>
      </x:c>
      <x:c r="N1644" s="10" t="n">
        <x:f>IF(F1644="多",1,-1)*(K1644/J1644-1)</x:f>
        <x:v>0.0032296323599354526</x:v>
      </x:c>
      <x:c r="O1644" s="10" t="n">
        <x:f>IF(F1644="多",1,-1)*(M1644/L1644-1)</x:f>
        <x:v>0.002828420749313665</x:v>
      </x:c>
      <x:c r="P1644" s="10" t="n">
        <x:v>0.0010014142103746569</x:v>
      </x:c>
      <x:c r="Q1644" s="10" t="n">
        <x:v>-0.0001782026580555159</x:v>
      </x:c>
      <x:c r="R1644" s="10" t="n">
        <x:f>O1644-P1644-Q1644</x:f>
        <x:v>0.002005209196994524</x:v>
      </x:c>
      <x:c r="S1644" s="9" t="n">
        <x:f>V1643</x:f>
        <x:v>11448.731833366961</x:v>
      </x:c>
      <x:c r="T1644" s="9" t="n">
        <x:f>S1644/(1+'回测计划'!$B$33)</x:f>
        <x:v>11443.01032820286</x:v>
      </x:c>
      <x:c r="U1644" s="9" t="n">
        <x:f>T1644*R1644</x:f>
        <x:v>22.9456295514157</x:v>
      </x:c>
      <x:c r="V1644" s="9" t="n">
        <x:f>S1644+U1644</x:f>
        <x:v>11471.677462918376</x:v>
      </x:c>
      <x:c r="W1644" s="2" t="n">
        <x:f>IF(N1644&gt;0,1,0)</x:f>
        <x:v>1</x:v>
      </x:c>
      <x:c r="X1644" s="2" t="n">
        <x:f>IF(U1644&gt;0,1,0)</x:f>
        <x:v>1</x:v>
      </x:c>
      <x:c r="Y1644" s="9" t="n">
        <x:f>MAX(U1644,0)</x:f>
        <x:v>22.9456295514157</x:v>
      </x:c>
      <x:c r="Z1644" s="9" t="n">
        <x:f>-MIN(U1644,0)</x:f>
        <x:v>0</x:v>
      </x:c>
    </x:row>
    <x:row r="1645" ht="23" customHeight="1">
      <x:c r="A1645" s="2" t="str">
        <x:v>4H-CMF-全期</x:v>
      </x:c>
      <x:c r="B1645" s="2" t="str">
        <x:v>4H</x:v>
      </x:c>
      <x:c r="C1645" s="2" t="str">
        <x:v>Chaikin Money Flow</x:v>
      </x:c>
      <x:c r="D1645" s="2" t="str">
        <x:v>全期</x:v>
      </x:c>
      <x:c r="E1645" s="2" t="n">
        <x:v>18</x:v>
      </x:c>
      <x:c r="F1645" s="2" t="str">
        <x:v>空</x:v>
      </x:c>
      <x:c r="G1645" s="11" t="n">
        <x:v>44341.166666666664</x:v>
      </x:c>
      <x:c r="H1645" s="11" t="n">
        <x:v>44341.333333333336</x:v>
      </x:c>
      <x:c r="I1645" s="11" t="n">
        <x:v>44342.99998842592</x:v>
      </x:c>
      <x:c r="J1645" s="9" t="n">
        <x:v>38783.58</x:v>
      </x:c>
      <x:c r="K1645" s="9" t="n">
        <x:v>38779.56</x:v>
      </x:c>
      <x:c r="L1645" s="9" t="n">
        <x:v>38775.823284000006</x:v>
      </x:c>
      <x:c r="M1645" s="9" t="n">
        <x:v>38787.315912</x:v>
      </x:c>
      <x:c r="N1645" s="10" t="n">
        <x:f>IF(F1645="多",1,-1)*(K1645/J1645-1)</x:f>
        <x:v>0.00010365211256935236</x:v>
      </x:c>
      <x:c r="O1645" s="10" t="n">
        <x:f>IF(F1645="多",1,-1)*(M1645/L1645-1)</x:f>
        <x:v>-0.00029638643429485967</x:v>
      </x:c>
      <x:c r="P1645" s="10" t="n">
        <x:v>0.0010001481932171475</x:v>
      </x:c>
      <x:c r="Q1645" s="10" t="n">
        <x:v>-0.0004023591165487471</x:v>
      </x:c>
      <x:c r="R1645" s="10" t="n">
        <x:f>O1645-P1645-Q1645</x:f>
        <x:v>-0.0008941755109632601</x:v>
      </x:c>
      <x:c r="S1645" s="9" t="n">
        <x:f>V1644</x:f>
        <x:v>11471.677462918376</x:v>
      </x:c>
      <x:c r="T1645" s="9" t="n">
        <x:f>S1645/(1+'回测计划'!$B$33)</x:f>
        <x:v>11465.94449067304</x:v>
      </x:c>
      <x:c r="U1645" s="9" t="n">
        <x:f>T1645*R1645</x:f>
        <x:v>-10.252566773623943</x:v>
      </x:c>
      <x:c r="V1645" s="9" t="n">
        <x:f>S1645+U1645</x:f>
        <x:v>11461.424896144752</x:v>
      </x:c>
      <x:c r="W1645" s="2" t="n">
        <x:f>IF(N1645&gt;0,1,0)</x:f>
        <x:v>1</x:v>
      </x:c>
      <x:c r="X1645" s="2" t="n">
        <x:f>IF(U1645&gt;0,1,0)</x:f>
        <x:v>0</x:v>
      </x:c>
      <x:c r="Y1645" s="9" t="n">
        <x:f>MAX(U1645,0)</x:f>
        <x:v>0</x:v>
      </x:c>
      <x:c r="Z1645" s="9" t="n">
        <x:f>-MIN(U1645,0)</x:f>
        <x:v>10.252566773623943</x:v>
      </x:c>
    </x:row>
    <x:row r="1646" ht="23" customHeight="1">
      <x:c r="A1646" s="2" t="str">
        <x:v>4H-CMF-全期</x:v>
      </x:c>
      <x:c r="B1646" s="2" t="str">
        <x:v>4H</x:v>
      </x:c>
      <x:c r="C1646" s="2" t="str">
        <x:v>Chaikin Money Flow</x:v>
      </x:c>
      <x:c r="D1646" s="2" t="str">
        <x:v>全期</x:v>
      </x:c>
      <x:c r="E1646" s="2" t="n">
        <x:v>19</x:v>
      </x:c>
      <x:c r="F1646" s="2" t="str">
        <x:v>多</x:v>
      </x:c>
      <x:c r="G1646" s="11" t="n">
        <x:v>44352.833333333336</x:v>
      </x:c>
      <x:c r="H1646" s="11" t="n">
        <x:v>44353.00000000001</x:v>
      </x:c>
      <x:c r="I1646" s="11" t="n">
        <x:v>44354.666655092595</x:v>
      </x:c>
      <x:c r="J1646" s="9" t="n">
        <x:v>36316.45</x:v>
      </x:c>
      <x:c r="K1646" s="9" t="n">
        <x:v>36152.91</x:v>
      </x:c>
      <x:c r="L1646" s="9" t="n">
        <x:v>36323.71329</x:v>
      </x:c>
      <x:c r="M1646" s="9" t="n">
        <x:v>36145.67941800001</x:v>
      </x:c>
      <x:c r="N1646" s="10" t="n">
        <x:f>IF(F1646="多",1,-1)*(K1646/J1646-1)</x:f>
        <x:v>-0.004503193456408705</x:v>
      </x:c>
      <x:c r="O1646" s="10" t="n">
        <x:f>IF(F1646="多",1,-1)*(M1646/L1646-1)</x:f>
        <x:v>-0.004901312555206316</x:v>
      </x:c>
      <x:c r="P1646" s="10" t="n">
        <x:v>0.0009975493437223968</x:v>
      </x:c>
      <x:c r="Q1646" s="10" t="n">
        <x:v>0.0004952882668235513</x:v>
      </x:c>
      <x:c r="R1646" s="10" t="n">
        <x:f>O1646-P1646-Q1646</x:f>
        <x:v>-0.006394150165752264</x:v>
      </x:c>
      <x:c r="S1646" s="9" t="n">
        <x:f>V1645</x:f>
        <x:v>11461.424896144752</x:v>
      </x:c>
      <x:c r="T1646" s="9" t="n">
        <x:f>S1646/(1+'回测计划'!$B$33)</x:f>
        <x:v>11455.697047620943</x:v>
      </x:c>
      <x:c r="U1646" s="9" t="n">
        <x:f>T1646*R1646</x:f>
        <x:v>-73.24944717585316</x:v>
      </x:c>
      <x:c r="V1646" s="9" t="n">
        <x:f>S1646+U1646</x:f>
        <x:v>11388.1754489689</x:v>
      </x:c>
      <x:c r="W1646" s="2" t="n">
        <x:f>IF(N1646&gt;0,1,0)</x:f>
        <x:v>0</x:v>
      </x:c>
      <x:c r="X1646" s="2" t="n">
        <x:f>IF(U1646&gt;0,1,0)</x:f>
        <x:v>0</x:v>
      </x:c>
      <x:c r="Y1646" s="9" t="n">
        <x:f>MAX(U1646,0)</x:f>
        <x:v>0</x:v>
      </x:c>
      <x:c r="Z1646" s="9" t="n">
        <x:f>-MIN(U1646,0)</x:f>
        <x:v>73.24944717585316</x:v>
      </x:c>
    </x:row>
    <x:row r="1647" ht="23" customHeight="1">
      <x:c r="A1647" s="2" t="str">
        <x:v>4H-CMF-全期</x:v>
      </x:c>
      <x:c r="B1647" s="2" t="str">
        <x:v>4H</x:v>
      </x:c>
      <x:c r="C1647" s="2" t="str">
        <x:v>Chaikin Money Flow</x:v>
      </x:c>
      <x:c r="D1647" s="2" t="str">
        <x:v>全期</x:v>
      </x:c>
      <x:c r="E1647" s="2" t="n">
        <x:v>20</x:v>
      </x:c>
      <x:c r="F1647" s="2" t="str">
        <x:v>多</x:v>
      </x:c>
      <x:c r="G1647" s="11" t="n">
        <x:v>44355.50000000001</x:v>
      </x:c>
      <x:c r="H1647" s="11" t="n">
        <x:v>44355.666666666664</x:v>
      </x:c>
      <x:c r="I1647" s="11" t="n">
        <x:v>44357.333321759266</x:v>
      </x:c>
      <x:c r="J1647" s="9" t="n">
        <x:v>32944.56</x:v>
      </x:c>
      <x:c r="K1647" s="9" t="n">
        <x:v>37368.45</x:v>
      </x:c>
      <x:c r="L1647" s="9" t="n">
        <x:v>32951.148912</x:v>
      </x:c>
      <x:c r="M1647" s="9" t="n">
        <x:v>37360.97631</x:v>
      </x:c>
      <x:c r="N1647" s="10" t="n">
        <x:f>IF(F1647="多",1,-1)*(K1647/J1647-1)</x:f>
        <x:v>0.1342828679454211</x:v>
      </x:c>
      <x:c r="O1647" s="10" t="n">
        <x:f>IF(F1647="多",1,-1)*(M1647/L1647-1)</x:f>
        <x:v>0.13382924552272746</x:v>
      </x:c>
      <x:c r="P1647" s="10" t="n">
        <x:v>0.0010669146227613637</x:v>
      </x:c>
      <x:c r="Q1647" s="10" t="n">
        <x:v>-0.000022161417859827343</x:v>
      </x:c>
      <x:c r="R1647" s="10" t="n">
        <x:f>O1647-P1647-Q1647</x:f>
        <x:v>0.1327844923178259</x:v>
      </x:c>
      <x:c r="S1647" s="9" t="n">
        <x:f>V1646</x:f>
        <x:v>11388.1754489689</x:v>
      </x:c>
      <x:c r="T1647" s="9" t="n">
        <x:f>S1647/(1+'回测计划'!$B$33)</x:f>
        <x:v>11382.484206865467</x:v>
      </x:c>
      <x:c r="U1647" s="9" t="n">
        <x:f>T1647*R1647</x:f>
        <x:v>1511.4173867243023</x:v>
      </x:c>
      <x:c r="V1647" s="9" t="n">
        <x:f>S1647+U1647</x:f>
        <x:v>12899.592835693202</x:v>
      </x:c>
      <x:c r="W1647" s="2" t="n">
        <x:f>IF(N1647&gt;0,1,0)</x:f>
        <x:v>1</x:v>
      </x:c>
      <x:c r="X1647" s="2" t="n">
        <x:f>IF(U1647&gt;0,1,0)</x:f>
        <x:v>1</x:v>
      </x:c>
      <x:c r="Y1647" s="9" t="n">
        <x:f>MAX(U1647,0)</x:f>
        <x:v>1511.4173867243023</x:v>
      </x:c>
      <x:c r="Z1647" s="9" t="n">
        <x:f>-MIN(U1647,0)</x:f>
        <x:v>0</x:v>
      </x:c>
    </x:row>
    <x:row r="1648" ht="23" customHeight="1">
      <x:c r="A1648" s="2" t="str">
        <x:v>4H-CMF-全期</x:v>
      </x:c>
      <x:c r="B1648" s="2" t="str">
        <x:v>4H</x:v>
      </x:c>
      <x:c r="C1648" s="2" t="str">
        <x:v>Chaikin Money Flow</x:v>
      </x:c>
      <x:c r="D1648" s="2" t="str">
        <x:v>全期</x:v>
      </x:c>
      <x:c r="E1648" s="2" t="n">
        <x:v>21</x:v>
      </x:c>
      <x:c r="F1648" s="2" t="str">
        <x:v>多</x:v>
      </x:c>
      <x:c r="G1648" s="11" t="n">
        <x:v>44367.833333333336</x:v>
      </x:c>
      <x:c r="H1648" s="11" t="n">
        <x:v>44368.00000000001</x:v>
      </x:c>
      <x:c r="I1648" s="11" t="n">
        <x:v>44369.666655092595</x:v>
      </x:c>
      <x:c r="J1648" s="9" t="n">
        <x:v>34383.37</x:v>
      </x:c>
      <x:c r="K1648" s="9" t="n">
        <x:v>32641.51</x:v>
      </x:c>
      <x:c r="L1648" s="9" t="n">
        <x:v>34390.246674</x:v>
      </x:c>
      <x:c r="M1648" s="9" t="n">
        <x:v>32634.981698</x:v>
      </x:c>
      <x:c r="N1648" s="10" t="n">
        <x:f>IF(F1648="多",1,-1)*(K1648/J1648-1)</x:f>
        <x:v>-0.05065995567043036</x:v>
      </x:c>
      <x:c r="O1648" s="10" t="n">
        <x:f>IF(F1648="多",1,-1)*(M1648/L1648-1)</x:f>
        <x:v>-0.05103961575614491</x:v>
      </x:c>
      <x:c r="P1648" s="10" t="n">
        <x:v>0.0009744801921219275</x:v>
      </x:c>
      <x:c r="Q1648" s="10" t="n">
        <x:v>-0.00022068924816228465</x:v>
      </x:c>
      <x:c r="R1648" s="10" t="n">
        <x:f>O1648-P1648-Q1648</x:f>
        <x:v>-0.05179340670010455</x:v>
      </x:c>
      <x:c r="S1648" s="9" t="n">
        <x:f>V1647</x:f>
        <x:v>12899.592835693202</x:v>
      </x:c>
      <x:c r="T1648" s="9" t="n">
        <x:f>S1648/(1+'回测计划'!$B$33)</x:f>
        <x:v>12893.146262561922</x:v>
      </x:c>
      <x:c r="U1648" s="9" t="n">
        <x:f>T1648*R1648</x:f>
        <x:v>-667.7799680208026</x:v>
      </x:c>
      <x:c r="V1648" s="9" t="n">
        <x:f>S1648+U1648</x:f>
        <x:v>12231.812867672399</x:v>
      </x:c>
      <x:c r="W1648" s="2" t="n">
        <x:f>IF(N1648&gt;0,1,0)</x:f>
        <x:v>0</x:v>
      </x:c>
      <x:c r="X1648" s="2" t="n">
        <x:f>IF(U1648&gt;0,1,0)</x:f>
        <x:v>0</x:v>
      </x:c>
      <x:c r="Y1648" s="9" t="n">
        <x:f>MAX(U1648,0)</x:f>
        <x:v>0</x:v>
      </x:c>
      <x:c r="Z1648" s="9" t="n">
        <x:f>-MIN(U1648,0)</x:f>
        <x:v>667.7799680208026</x:v>
      </x:c>
    </x:row>
    <x:row r="1649" ht="23" customHeight="1">
      <x:c r="A1649" s="2" t="str">
        <x:v>4H-CMF-全期</x:v>
      </x:c>
      <x:c r="B1649" s="2" t="str">
        <x:v>4H</x:v>
      </x:c>
      <x:c r="C1649" s="2" t="str">
        <x:v>Chaikin Money Flow</x:v>
      </x:c>
      <x:c r="D1649" s="2" t="str">
        <x:v>全期</x:v>
      </x:c>
      <x:c r="E1649" s="2" t="n">
        <x:v>22</x:v>
      </x:c>
      <x:c r="F1649" s="2" t="str">
        <x:v>空</x:v>
      </x:c>
      <x:c r="G1649" s="11" t="n">
        <x:v>44372.166666666664</x:v>
      </x:c>
      <x:c r="H1649" s="11" t="n">
        <x:v>44372.333333333336</x:v>
      </x:c>
      <x:c r="I1649" s="11" t="n">
        <x:v>44373.99998842592</x:v>
      </x:c>
      <x:c r="J1649" s="9" t="n">
        <x:v>34644.65</x:v>
      </x:c>
      <x:c r="K1649" s="9" t="n">
        <x:v>31511.57</x:v>
      </x:c>
      <x:c r="L1649" s="9" t="n">
        <x:v>34637.72107</x:v>
      </x:c>
      <x:c r="M1649" s="9" t="n">
        <x:v>31517.872314</x:v>
      </x:c>
      <x:c r="N1649" s="10" t="n">
        <x:f>IF(F1649="多",1,-1)*(K1649/J1649-1)</x:f>
        <x:v>0.09043474244941141</x:v>
      </x:c>
      <x:c r="O1649" s="10" t="n">
        <x:f>IF(F1649="多",1,-1)*(M1649/L1649-1)</x:f>
        <x:v>0.09007084356661454</x:v>
      </x:c>
      <x:c r="P1649" s="10" t="n">
        <x:v>0.0009549645782166927</x:v>
      </x:c>
      <x:c r="Q1649" s="10" t="n">
        <x:v>1.1191325011908121e-9</x:v>
      </x:c>
      <x:c r="R1649" s="10" t="n">
        <x:f>O1649-P1649-Q1649</x:f>
        <x:v>0.08911587786926535</x:v>
      </x:c>
      <x:c r="S1649" s="9" t="n">
        <x:f>V1648</x:f>
        <x:v>12231.812867672399</x:v>
      </x:c>
      <x:c r="T1649" s="9" t="n">
        <x:f>S1649/(1+'回测计划'!$B$33)</x:f>
        <x:v>12225.700017663568</x:v>
      </x:c>
      <x:c r="U1649" s="9" t="n">
        <x:f>T1649*R1649</x:f>
        <x:v>1089.5039896403819</x:v>
      </x:c>
      <x:c r="V1649" s="9" t="n">
        <x:f>S1649+U1649</x:f>
        <x:v>13321.31685731278</x:v>
      </x:c>
      <x:c r="W1649" s="2" t="n">
        <x:f>IF(N1649&gt;0,1,0)</x:f>
        <x:v>1</x:v>
      </x:c>
      <x:c r="X1649" s="2" t="n">
        <x:f>IF(U1649&gt;0,1,0)</x:f>
        <x:v>1</x:v>
      </x:c>
      <x:c r="Y1649" s="9" t="n">
        <x:f>MAX(U1649,0)</x:f>
        <x:v>1089.5039896403819</x:v>
      </x:c>
      <x:c r="Z1649" s="9" t="n">
        <x:f>-MIN(U1649,0)</x:f>
        <x:v>0</x:v>
      </x:c>
    </x:row>
    <x:row r="1650" ht="23" customHeight="1">
      <x:c r="A1650" s="2" t="str">
        <x:v>4H-CMF-全期</x:v>
      </x:c>
      <x:c r="B1650" s="2" t="str">
        <x:v>4H</x:v>
      </x:c>
      <x:c r="C1650" s="2" t="str">
        <x:v>Chaikin Money Flow</x:v>
      </x:c>
      <x:c r="D1650" s="2" t="str">
        <x:v>全期</x:v>
      </x:c>
      <x:c r="E1650" s="2" t="n">
        <x:v>23</x:v>
      </x:c>
      <x:c r="F1650" s="2" t="str">
        <x:v>多</x:v>
      </x:c>
      <x:c r="G1650" s="11" t="n">
        <x:v>44391.50000000001</x:v>
      </x:c>
      <x:c r="H1650" s="11" t="n">
        <x:v>44391.666666666664</x:v>
      </x:c>
      <x:c r="I1650" s="11" t="n">
        <x:v>44393.333321759266</x:v>
      </x:c>
      <x:c r="J1650" s="9" t="n">
        <x:v>31910.39</x:v>
      </x:c>
      <x:c r="K1650" s="9" t="n">
        <x:v>31866.43</x:v>
      </x:c>
      <x:c r="L1650" s="9" t="n">
        <x:v>31916.772077999998</x:v>
      </x:c>
      <x:c r="M1650" s="9" t="n">
        <x:v>31860.056714000002</x:v>
      </x:c>
      <x:c r="N1650" s="10" t="n">
        <x:f>IF(F1650="多",1,-1)*(K1650/J1650-1)</x:f>
        <x:v>-0.0013776077321524527</x:v>
      </x:c>
      <x:c r="O1650" s="10" t="n">
        <x:f>IF(F1650="多",1,-1)*(M1650/L1650-1)</x:f>
        <x:v>-0.0017769768152428034</x:v>
      </x:c>
      <x:c r="P1650" s="10" t="n">
        <x:v>0.0009991115115923785</x:v>
      </x:c>
      <x:c r="Q1650" s="10" t="n">
        <x:v>-0.000053523698782068764</x:v>
      </x:c>
      <x:c r="R1650" s="10" t="n">
        <x:f>O1650-P1650-Q1650</x:f>
        <x:v>-0.002722564628053113</x:v>
      </x:c>
      <x:c r="S1650" s="9" t="n">
        <x:f>V1649</x:f>
        <x:v>13321.31685731278</x:v>
      </x:c>
      <x:c r="T1650" s="9" t="n">
        <x:f>S1650/(1+'回测计划'!$B$33)</x:f>
        <x:v>13314.659527549007</x:v>
      </x:c>
      <x:c r="U1650" s="9" t="n">
        <x:f>T1650*R1650</x:f>
        <x:v>-36.250021064275295</x:v>
      </x:c>
      <x:c r="V1650" s="9" t="n">
        <x:f>S1650+U1650</x:f>
        <x:v>13285.066836248505</x:v>
      </x:c>
      <x:c r="W1650" s="2" t="n">
        <x:f>IF(N1650&gt;0,1,0)</x:f>
        <x:v>0</x:v>
      </x:c>
      <x:c r="X1650" s="2" t="n">
        <x:f>IF(U1650&gt;0,1,0)</x:f>
        <x:v>0</x:v>
      </x:c>
      <x:c r="Y1650" s="9" t="n">
        <x:f>MAX(U1650,0)</x:f>
        <x:v>0</x:v>
      </x:c>
      <x:c r="Z1650" s="9" t="n">
        <x:f>-MIN(U1650,0)</x:f>
        <x:v>36.250021064275295</x:v>
      </x:c>
    </x:row>
    <x:row r="1651" ht="23" customHeight="1">
      <x:c r="A1651" s="2" t="str">
        <x:v>4H-CMF-全期</x:v>
      </x:c>
      <x:c r="B1651" s="2" t="str">
        <x:v>4H</x:v>
      </x:c>
      <x:c r="C1651" s="2" t="str">
        <x:v>Chaikin Money Flow</x:v>
      </x:c>
      <x:c r="D1651" s="2" t="str">
        <x:v>全期</x:v>
      </x:c>
      <x:c r="E1651" s="2" t="n">
        <x:v>24</x:v>
      </x:c>
      <x:c r="F1651" s="2" t="str">
        <x:v>空</x:v>
      </x:c>
      <x:c r="G1651" s="11" t="n">
        <x:v>44415.50000000001</x:v>
      </x:c>
      <x:c r="H1651" s="11" t="n">
        <x:v>44415.666666666664</x:v>
      </x:c>
      <x:c r="I1651" s="11" t="n">
        <x:v>44417.333321759266</x:v>
      </x:c>
      <x:c r="J1651" s="9" t="n">
        <x:v>43207.26</x:v>
      </x:c>
      <x:c r="K1651" s="9" t="n">
        <x:v>43787.71</x:v>
      </x:c>
      <x:c r="L1651" s="9" t="n">
        <x:v>43198.618548000006</x:v>
      </x:c>
      <x:c r="M1651" s="9" t="n">
        <x:v>43796.467542</x:v>
      </x:c>
      <x:c r="N1651" s="10" t="n">
        <x:f>IF(F1651="多",1,-1)*(K1651/J1651-1)</x:f>
        <x:v>-0.013434084919987876</x:v>
      </x:c>
      <x:c r="O1651" s="10" t="n">
        <x:f>IF(F1651="多",1,-1)*(M1651/L1651-1)</x:f>
        <x:v>-0.0138395396449007</x:v>
      </x:c>
      <x:c r="P1651" s="10" t="n">
        <x:v>0.0010069197698224504</x:v>
      </x:c>
      <x:c r="Q1651" s="10" t="n">
        <x:v>-0.0005091971859136781</x:v>
      </x:c>
      <x:c r="R1651" s="10" t="n">
        <x:f>O1651-P1651-Q1651</x:f>
        <x:v>-0.014337262228809473</x:v>
      </x:c>
      <x:c r="S1651" s="9" t="n">
        <x:f>V1650</x:f>
        <x:v>13285.066836248505</x:v>
      </x:c>
      <x:c r="T1651" s="9" t="n">
        <x:f>S1651/(1+'回测计划'!$B$33)</x:f>
        <x:v>13278.427622437286</x:v>
      </x:c>
      <x:c r="U1651" s="9" t="n">
        <x:f>T1651*R1651</x:f>
        <x:v>-190.37629880915048</x:v>
      </x:c>
      <x:c r="V1651" s="9" t="n">
        <x:f>S1651+U1651</x:f>
        <x:v>13094.690537439354</x:v>
      </x:c>
      <x:c r="W1651" s="2" t="n">
        <x:f>IF(N1651&gt;0,1,0)</x:f>
        <x:v>0</x:v>
      </x:c>
      <x:c r="X1651" s="2" t="n">
        <x:f>IF(U1651&gt;0,1,0)</x:f>
        <x:v>0</x:v>
      </x:c>
      <x:c r="Y1651" s="9" t="n">
        <x:f>MAX(U1651,0)</x:f>
        <x:v>0</x:v>
      </x:c>
      <x:c r="Z1651" s="9" t="n">
        <x:f>-MIN(U1651,0)</x:f>
        <x:v>190.37629880915048</x:v>
      </x:c>
    </x:row>
    <x:row r="1652" ht="23" customHeight="1">
      <x:c r="A1652" s="2" t="str">
        <x:v>4H-CMF-全期</x:v>
      </x:c>
      <x:c r="B1652" s="2" t="str">
        <x:v>4H</x:v>
      </x:c>
      <x:c r="C1652" s="2" t="str">
        <x:v>Chaikin Money Flow</x:v>
      </x:c>
      <x:c r="D1652" s="2" t="str">
        <x:v>全期</x:v>
      </x:c>
      <x:c r="E1652" s="2" t="n">
        <x:v>25</x:v>
      </x:c>
      <x:c r="F1652" s="2" t="str">
        <x:v>空</x:v>
      </x:c>
      <x:c r="G1652" s="11" t="n">
        <x:v>44418.333333333336</x:v>
      </x:c>
      <x:c r="H1652" s="11" t="n">
        <x:v>44418.50000000001</x:v>
      </x:c>
      <x:c r="I1652" s="11" t="n">
        <x:v>44420.166655092595</x:v>
      </x:c>
      <x:c r="J1652" s="9" t="n">
        <x:v>45728.39</x:v>
      </x:c>
      <x:c r="K1652" s="9" t="n">
        <x:v>46448.42</x:v>
      </x:c>
      <x:c r="L1652" s="9" t="n">
        <x:v>45719.244322</x:v>
      </x:c>
      <x:c r="M1652" s="9" t="n">
        <x:v>46457.709683999994</x:v>
      </x:c>
      <x:c r="N1652" s="10" t="n">
        <x:f>IF(F1652="多",1,-1)*(K1652/J1652-1)</x:f>
        <x:v>-0.015745798179205517</x:v>
      </x:c>
      <x:c r="O1652" s="10" t="n">
        <x:f>IF(F1652="多",1,-1)*(M1652/L1652-1)</x:f>
        <x:v>-0.016152177774396037</x:v>
      </x:c>
      <x:c r="P1652" s="10" t="n">
        <x:v>0.001008076088887198</x:v>
      </x:c>
      <x:c r="Q1652" s="10" t="n">
        <x:v>-0.0005020989813026214</x:v>
      </x:c>
      <x:c r="R1652" s="10" t="n">
        <x:f>O1652-P1652-Q1652</x:f>
        <x:v>-0.016658154881980615</x:v>
      </x:c>
      <x:c r="S1652" s="9" t="n">
        <x:f>V1651</x:f>
        <x:v>13094.690537439354</x:v>
      </x:c>
      <x:c r="T1652" s="9" t="n">
        <x:f>S1652/(1+'回测计划'!$B$33)</x:f>
        <x:v>13088.146464207251</x:v>
      </x:c>
      <x:c r="U1652" s="9" t="n">
        <x:f>T1652*R1652</x:f>
        <x:v>-218.02437091881134</x:v>
      </x:c>
      <x:c r="V1652" s="9" t="n">
        <x:f>S1652+U1652</x:f>
        <x:v>12876.666166520543</x:v>
      </x:c>
      <x:c r="W1652" s="2" t="n">
        <x:f>IF(N1652&gt;0,1,0)</x:f>
        <x:v>0</x:v>
      </x:c>
      <x:c r="X1652" s="2" t="n">
        <x:f>IF(U1652&gt;0,1,0)</x:f>
        <x:v>0</x:v>
      </x:c>
      <x:c r="Y1652" s="9" t="n">
        <x:f>MAX(U1652,0)</x:f>
        <x:v>0</x:v>
      </x:c>
      <x:c r="Z1652" s="9" t="n">
        <x:f>-MIN(U1652,0)</x:f>
        <x:v>218.02437091881134</x:v>
      </x:c>
    </x:row>
    <x:row r="1653" ht="23" customHeight="1">
      <x:c r="A1653" s="2" t="str">
        <x:v>4H-CMF-全期</x:v>
      </x:c>
      <x:c r="B1653" s="2" t="str">
        <x:v>4H</x:v>
      </x:c>
      <x:c r="C1653" s="2" t="str">
        <x:v>Chaikin Money Flow</x:v>
      </x:c>
      <x:c r="D1653" s="2" t="str">
        <x:v>全期</x:v>
      </x:c>
      <x:c r="E1653" s="2" t="n">
        <x:v>26</x:v>
      </x:c>
      <x:c r="F1653" s="2" t="str">
        <x:v>空</x:v>
      </x:c>
      <x:c r="G1653" s="11" t="n">
        <x:v>44422.333333333336</x:v>
      </x:c>
      <x:c r="H1653" s="11" t="n">
        <x:v>44422.50000000001</x:v>
      </x:c>
      <x:c r="I1653" s="11" t="n">
        <x:v>44424.166655092595</x:v>
      </x:c>
      <x:c r="J1653" s="9" t="n">
        <x:v>47563.99</x:v>
      </x:c>
      <x:c r="K1653" s="9" t="n">
        <x:v>46335.28</x:v>
      </x:c>
      <x:c r="L1653" s="9" t="n">
        <x:v>47554.477202</x:v>
      </x:c>
      <x:c r="M1653" s="9" t="n">
        <x:v>46344.547055999996</x:v>
      </x:c>
      <x:c r="N1653" s="10" t="n">
        <x:f>IF(F1653="多",1,-1)*(K1653/J1653-1)</x:f>
        <x:v>0.025832778116385957</x:v>
      </x:c>
      <x:c r="O1653" s="10" t="n">
        <x:f>IF(F1653="多",1,-1)*(M1653/L1653-1)</x:f>
        <x:v>0.02544303327866504</x:v>
      </x:c>
      <x:c r="P1653" s="10" t="n">
        <x:v>0.0009872784833606675</x:v>
      </x:c>
      <x:c r="Q1653" s="10" t="n">
        <x:v>-0.0004912581816590359</x:v>
      </x:c>
      <x:c r="R1653" s="10" t="n">
        <x:f>O1653-P1653-Q1653</x:f>
        <x:v>0.024947012976963407</x:v>
      </x:c>
      <x:c r="S1653" s="9" t="n">
        <x:f>V1652</x:f>
        <x:v>12876.666166520543</x:v>
      </x:c>
      <x:c r="T1653" s="9" t="n">
        <x:f>S1653/(1+'回测计划'!$B$33)</x:f>
        <x:v>12870.231050995046</x:v>
      </x:c>
      <x:c r="U1653" s="9" t="n">
        <x:f>T1653*R1653</x:f>
        <x:v>321.0738210456908</x:v>
      </x:c>
      <x:c r="V1653" s="9" t="n">
        <x:f>S1653+U1653</x:f>
        <x:v>13197.739987566234</x:v>
      </x:c>
      <x:c r="W1653" s="2" t="n">
        <x:f>IF(N1653&gt;0,1,0)</x:f>
        <x:v>1</x:v>
      </x:c>
      <x:c r="X1653" s="2" t="n">
        <x:f>IF(U1653&gt;0,1,0)</x:f>
        <x:v>1</x:v>
      </x:c>
      <x:c r="Y1653" s="9" t="n">
        <x:f>MAX(U1653,0)</x:f>
        <x:v>321.0738210456908</x:v>
      </x:c>
      <x:c r="Z1653" s="9" t="n">
        <x:f>-MIN(U1653,0)</x:f>
        <x:v>0</x:v>
      </x:c>
    </x:row>
    <x:row r="1654" ht="23" customHeight="1">
      <x:c r="A1654" s="2" t="str">
        <x:v>4H-CMF-全期</x:v>
      </x:c>
      <x:c r="B1654" s="2" t="str">
        <x:v>4H</x:v>
      </x:c>
      <x:c r="C1654" s="2" t="str">
        <x:v>Chaikin Money Flow</x:v>
      </x:c>
      <x:c r="D1654" s="2" t="str">
        <x:v>全期</x:v>
      </x:c>
      <x:c r="E1654" s="2" t="n">
        <x:v>27</x:v>
      </x:c>
      <x:c r="F1654" s="2" t="str">
        <x:v>空</x:v>
      </x:c>
      <x:c r="G1654" s="11" t="n">
        <x:v>44428.50000000001</x:v>
      </x:c>
      <x:c r="H1654" s="11" t="n">
        <x:v>44428.666666666664</x:v>
      </x:c>
      <x:c r="I1654" s="11" t="n">
        <x:v>44430.333321759266</x:v>
      </x:c>
      <x:c r="J1654" s="9" t="n">
        <x:v>46871.29</x:v>
      </x:c>
      <x:c r="K1654" s="9" t="n">
        <x:v>48848.29</x:v>
      </x:c>
      <x:c r="L1654" s="9" t="n">
        <x:v>46861.915742000005</x:v>
      </x:c>
      <x:c r="M1654" s="9" t="n">
        <x:v>48858.059658</x:v>
      </x:c>
      <x:c r="N1654" s="10" t="n">
        <x:f>IF(F1654="多",1,-1)*(K1654/J1654-1)</x:f>
        <x:v>-0.04217933835403298</x:v>
      </x:c>
      <x:c r="O1654" s="10" t="n">
        <x:f>IF(F1654="多",1,-1)*(M1654/L1654-1)</x:f>
        <x:v>-0.042596293480399616</x:v>
      </x:c>
      <x:c r="P1654" s="10" t="n">
        <x:v>0.0010212981467401998</x:v>
      </x:c>
      <x:c r="Q1654" s="10" t="n">
        <x:v>-0.0007531260193929835</x:v>
      </x:c>
      <x:c r="R1654" s="10" t="n">
        <x:f>O1654-P1654-Q1654</x:f>
        <x:v>-0.04286446560774683</x:v>
      </x:c>
      <x:c r="S1654" s="9" t="n">
        <x:f>V1653</x:f>
        <x:v>13197.739987566234</x:v>
      </x:c>
      <x:c r="T1654" s="9" t="n">
        <x:f>S1654/(1+'回测计划'!$B$33)</x:f>
        <x:v>13191.144415358556</x:v>
      </x:c>
      <x:c r="U1654" s="9" t="n">
        <x:f>T1654*R1654</x:f>
        <x:v>-565.4313561189585</x:v>
      </x:c>
      <x:c r="V1654" s="9" t="n">
        <x:f>S1654+U1654</x:f>
        <x:v>12632.308631447275</x:v>
      </x:c>
      <x:c r="W1654" s="2" t="n">
        <x:f>IF(N1654&gt;0,1,0)</x:f>
        <x:v>0</x:v>
      </x:c>
      <x:c r="X1654" s="2" t="n">
        <x:f>IF(U1654&gt;0,1,0)</x:f>
        <x:v>0</x:v>
      </x:c>
      <x:c r="Y1654" s="9" t="n">
        <x:f>MAX(U1654,0)</x:f>
        <x:v>0</x:v>
      </x:c>
      <x:c r="Z1654" s="9" t="n">
        <x:f>-MIN(U1654,0)</x:f>
        <x:v>565.4313561189585</x:v>
      </x:c>
    </x:row>
    <x:row r="1655" ht="23" customHeight="1">
      <x:c r="A1655" s="2" t="str">
        <x:v>4H-CMF-全期</x:v>
      </x:c>
      <x:c r="B1655" s="2" t="str">
        <x:v>4H</x:v>
      </x:c>
      <x:c r="C1655" s="2" t="str">
        <x:v>Chaikin Money Flow</x:v>
      </x:c>
      <x:c r="D1655" s="2" t="str">
        <x:v>全期</x:v>
      </x:c>
      <x:c r="E1655" s="2" t="n">
        <x:v>28</x:v>
      </x:c>
      <x:c r="F1655" s="2" t="str">
        <x:v>空</x:v>
      </x:c>
      <x:c r="G1655" s="11" t="n">
        <x:v>44436.333333333336</x:v>
      </x:c>
      <x:c r="H1655" s="11" t="n">
        <x:v>44436.50000000001</x:v>
      </x:c>
      <x:c r="I1655" s="11" t="n">
        <x:v>44438.166655092595</x:v>
      </x:c>
      <x:c r="J1655" s="9" t="n">
        <x:v>48892.89</x:v>
      </x:c>
      <x:c r="K1655" s="9" t="n">
        <x:v>48808.94</x:v>
      </x:c>
      <x:c r="L1655" s="9" t="n">
        <x:v>48883.111422</x:v>
      </x:c>
      <x:c r="M1655" s="9" t="n">
        <x:v>48818.701788</x:v>
      </x:c>
      <x:c r="N1655" s="10" t="n">
        <x:f>IF(F1655="多",1,-1)*(K1655/J1655-1)</x:f>
        <x:v>0.0017170185685484451</x:v>
      </x:c>
      <x:c r="O1655" s="10" t="n">
        <x:f>IF(F1655="多",1,-1)*(M1655/L1655-1)</x:f>
        <x:v>0.0013176254973618073</x:v>
      </x:c>
      <x:c r="P1655" s="10" t="n">
        <x:v>0.0009993411872513192</x:v>
      </x:c>
      <x:c r="Q1655" s="10" t="n">
        <x:v>-0.0008526985212226452</x:v>
      </x:c>
      <x:c r="R1655" s="10" t="n">
        <x:f>O1655-P1655-Q1655</x:f>
        <x:v>0.0011709828313331333</x:v>
      </x:c>
      <x:c r="S1655" s="9" t="n">
        <x:f>V1654</x:f>
        <x:v>12632.308631447275</x:v>
      </x:c>
      <x:c r="T1655" s="9" t="n">
        <x:f>S1655/(1+'回测计划'!$B$33)</x:f>
        <x:v>12625.99563363046</x:v>
      </x:c>
      <x:c r="U1655" s="9" t="n">
        <x:f>T1655*R1655</x:f>
        <x:v>14.784824115468375</x:v>
      </x:c>
      <x:c r="V1655" s="9" t="n">
        <x:f>S1655+U1655</x:f>
        <x:v>12647.093455562743</x:v>
      </x:c>
      <x:c r="W1655" s="2" t="n">
        <x:f>IF(N1655&gt;0,1,0)</x:f>
        <x:v>1</x:v>
      </x:c>
      <x:c r="X1655" s="2" t="n">
        <x:f>IF(U1655&gt;0,1,0)</x:f>
        <x:v>1</x:v>
      </x:c>
      <x:c r="Y1655" s="9" t="n">
        <x:f>MAX(U1655,0)</x:f>
        <x:v>14.784824115468375</x:v>
      </x:c>
      <x:c r="Z1655" s="9" t="n">
        <x:f>-MIN(U1655,0)</x:f>
        <x:v>0</x:v>
      </x:c>
    </x:row>
    <x:row r="1656" ht="23" customHeight="1">
      <x:c r="A1656" s="2" t="str">
        <x:v>4H-CMF-全期</x:v>
      </x:c>
      <x:c r="B1656" s="2" t="str">
        <x:v>4H</x:v>
      </x:c>
      <x:c r="C1656" s="2" t="str">
        <x:v>Chaikin Money Flow</x:v>
      </x:c>
      <x:c r="D1656" s="2" t="str">
        <x:v>全期</x:v>
      </x:c>
      <x:c r="E1656" s="2" t="n">
        <x:v>29</x:v>
      </x:c>
      <x:c r="F1656" s="2" t="str">
        <x:v>空</x:v>
      </x:c>
      <x:c r="G1656" s="11" t="n">
        <x:v>44442.833333333336</x:v>
      </x:c>
      <x:c r="H1656" s="11" t="n">
        <x:v>44443.00000000001</x:v>
      </x:c>
      <x:c r="I1656" s="11" t="n">
        <x:v>44444.666655092595</x:v>
      </x:c>
      <x:c r="J1656" s="9" t="n">
        <x:v>50589.99</x:v>
      </x:c>
      <x:c r="K1656" s="9" t="n">
        <x:v>49890.96</x:v>
      </x:c>
      <x:c r="L1656" s="9" t="n">
        <x:v>50579.872002</x:v>
      </x:c>
      <x:c r="M1656" s="9" t="n">
        <x:v>49900.938192</x:v>
      </x:c>
      <x:c r="N1656" s="10" t="n">
        <x:f>IF(F1656="多",1,-1)*(K1656/J1656-1)</x:f>
        <x:v>0.013817555607344434</x:v>
      </x:c>
      <x:c r="O1656" s="10" t="n">
        <x:f>IF(F1656="多",1,-1)*(M1656/L1656-1)</x:f>
        <x:v>0.01342300371920968</x:v>
      </x:c>
      <x:c r="P1656" s="10" t="n">
        <x:v>0.0009932884981403952</x:v>
      </x:c>
      <x:c r="Q1656" s="10" t="n">
        <x:v>-0.0010838643949461282</x:v>
      </x:c>
      <x:c r="R1656" s="10" t="n">
        <x:f>O1656-P1656-Q1656</x:f>
        <x:v>0.013513579616015414</x:v>
      </x:c>
      <x:c r="S1656" s="9" t="n">
        <x:f>V1655</x:f>
        <x:v>12647.093455562743</x:v>
      </x:c>
      <x:c r="T1656" s="9" t="n">
        <x:f>S1656/(1+'回测计划'!$B$33)</x:f>
        <x:v>12640.77306902823</x:v>
      </x:c>
      <x:c r="U1656" s="9" t="n">
        <x:f>T1656*R1656</x:f>
        <x:v>170.82209327629647</x:v>
      </x:c>
      <x:c r="V1656" s="9" t="n">
        <x:f>S1656+U1656</x:f>
        <x:v>12817.915548839039</x:v>
      </x:c>
      <x:c r="W1656" s="2" t="n">
        <x:f>IF(N1656&gt;0,1,0)</x:f>
        <x:v>1</x:v>
      </x:c>
      <x:c r="X1656" s="2" t="n">
        <x:f>IF(U1656&gt;0,1,0)</x:f>
        <x:v>1</x:v>
      </x:c>
      <x:c r="Y1656" s="9" t="n">
        <x:f>MAX(U1656,0)</x:f>
        <x:v>170.82209327629647</x:v>
      </x:c>
      <x:c r="Z1656" s="9" t="n">
        <x:f>-MIN(U1656,0)</x:f>
        <x:v>0</x:v>
      </x:c>
    </x:row>
    <x:row r="1657" ht="23" customHeight="1">
      <x:c r="A1657" s="2" t="str">
        <x:v>4H-CMF-全期</x:v>
      </x:c>
      <x:c r="B1657" s="2" t="str">
        <x:v>4H</x:v>
      </x:c>
      <x:c r="C1657" s="2" t="str">
        <x:v>Chaikin Money Flow</x:v>
      </x:c>
      <x:c r="D1657" s="2" t="str">
        <x:v>全期</x:v>
      </x:c>
      <x:c r="E1657" s="2" t="n">
        <x:v>30</x:v>
      </x:c>
      <x:c r="F1657" s="2" t="str">
        <x:v>空</x:v>
      </x:c>
      <x:c r="G1657" s="11" t="n">
        <x:v>44446.333333333336</x:v>
      </x:c>
      <x:c r="H1657" s="11" t="n">
        <x:v>44446.50000000001</x:v>
      </x:c>
      <x:c r="I1657" s="11" t="n">
        <x:v>44448.166655092595</x:v>
      </x:c>
      <x:c r="J1657" s="9" t="n">
        <x:v>52680.9</x:v>
      </x:c>
      <x:c r="K1657" s="9" t="n">
        <x:v>46454.12</x:v>
      </x:c>
      <x:c r="L1657" s="9" t="n">
        <x:v>52670.363820000006</x:v>
      </x:c>
      <x:c r="M1657" s="9" t="n">
        <x:v>46463.410824</x:v>
      </x:c>
      <x:c r="N1657" s="10" t="n">
        <x:f>IF(F1657="多",1,-1)*(K1657/J1657-1)</x:f>
        <x:v>0.11819805660115901</x:v>
      </x:c>
      <x:c r="O1657" s="10" t="n">
        <x:f>IF(F1657="多",1,-1)*(M1657/L1657-1)</x:f>
        <x:v>0.11784526526553252</x:v>
      </x:c>
      <x:c r="P1657" s="10" t="n">
        <x:v>0.0009410773673672337</x:v>
      </x:c>
      <x:c r="Q1657" s="10" t="n">
        <x:v>-0.0005650625136217134</x:v>
      </x:c>
      <x:c r="R1657" s="10" t="n">
        <x:f>O1657-P1657-Q1657</x:f>
        <x:v>0.117469250411787</x:v>
      </x:c>
      <x:c r="S1657" s="9" t="n">
        <x:f>V1656</x:f>
        <x:v>12817.915548839039</x:v>
      </x:c>
      <x:c r="T1657" s="9" t="n">
        <x:f>S1657/(1+'回测计划'!$B$33)</x:f>
        <x:v>12811.509793942068</x:v>
      </x:c>
      <x:c r="U1657" s="9" t="n">
        <x:f>T1657*R1657</x:f>
        <x:v>1504.9584521376426</x:v>
      </x:c>
      <x:c r="V1657" s="9" t="n">
        <x:f>S1657+U1657</x:f>
        <x:v>14322.87400097668</x:v>
      </x:c>
      <x:c r="W1657" s="2" t="n">
        <x:f>IF(N1657&gt;0,1,0)</x:f>
        <x:v>1</x:v>
      </x:c>
      <x:c r="X1657" s="2" t="n">
        <x:f>IF(U1657&gt;0,1,0)</x:f>
        <x:v>1</x:v>
      </x:c>
      <x:c r="Y1657" s="9" t="n">
        <x:f>MAX(U1657,0)</x:f>
        <x:v>1504.9584521376426</x:v>
      </x:c>
      <x:c r="Z1657" s="9" t="n">
        <x:f>-MIN(U1657,0)</x:f>
        <x:v>0</x:v>
      </x:c>
    </x:row>
    <x:row r="1658" ht="23" customHeight="1">
      <x:c r="A1658" s="2" t="str">
        <x:v>4H-CMF-全期</x:v>
      </x:c>
      <x:c r="B1658" s="2" t="str">
        <x:v>4H</x:v>
      </x:c>
      <x:c r="C1658" s="2" t="str">
        <x:v>Chaikin Money Flow</x:v>
      </x:c>
      <x:c r="D1658" s="2" t="str">
        <x:v>全期</x:v>
      </x:c>
      <x:c r="E1658" s="2" t="n">
        <x:v>31</x:v>
      </x:c>
      <x:c r="F1658" s="2" t="str">
        <x:v>多</x:v>
      </x:c>
      <x:c r="G1658" s="11" t="n">
        <x:v>44452.50000000001</x:v>
      </x:c>
      <x:c r="H1658" s="11" t="n">
        <x:v>44452.666666666664</x:v>
      </x:c>
      <x:c r="I1658" s="11" t="n">
        <x:v>44454.333321759266</x:v>
      </x:c>
      <x:c r="J1658" s="9" t="n">
        <x:v>44488.48</x:v>
      </x:c>
      <x:c r="K1658" s="9" t="n">
        <x:v>47087.18</x:v>
      </x:c>
      <x:c r="L1658" s="9" t="n">
        <x:v>44497.377696</x:v>
      </x:c>
      <x:c r="M1658" s="9" t="n">
        <x:v>47077.762564000004</x:v>
      </x:c>
      <x:c r="N1658" s="10" t="n">
        <x:f>IF(F1658="多",1,-1)*(K1658/J1658-1)</x:f>
        <x:v>0.05841287452392163</x:v>
      </x:c>
      <x:c r="O1658" s="10" t="n">
        <x:f>IF(F1658="多",1,-1)*(M1658/L1658-1)</x:f>
        <x:v>0.05798959403021087</x:v>
      </x:c>
      <x:c r="P1658" s="10" t="n">
        <x:v>0.0010289947970151055</x:v>
      </x:c>
      <x:c r="Q1658" s="10" t="n">
        <x:v>0.0005085761492420461</x:v>
      </x:c>
      <x:c r="R1658" s="10" t="n">
        <x:f>O1658-P1658-Q1658</x:f>
        <x:v>0.056452023083953716</x:v>
      </x:c>
      <x:c r="S1658" s="9" t="n">
        <x:f>V1657</x:f>
        <x:v>14322.87400097668</x:v>
      </x:c>
      <x:c r="T1658" s="9" t="n">
        <x:f>S1658/(1+'回测计划'!$B$33)</x:f>
        <x:v>14315.716142905228</x:v>
      </x:c>
      <x:c r="U1658" s="9" t="n">
        <x:f>T1658*R1658</x:f>
        <x:v>808.1511381626148</x:v>
      </x:c>
      <x:c r="V1658" s="9" t="n">
        <x:f>S1658+U1658</x:f>
        <x:v>15131.025139139296</x:v>
      </x:c>
      <x:c r="W1658" s="2" t="n">
        <x:f>IF(N1658&gt;0,1,0)</x:f>
        <x:v>1</x:v>
      </x:c>
      <x:c r="X1658" s="2" t="n">
        <x:f>IF(U1658&gt;0,1,0)</x:f>
        <x:v>1</x:v>
      </x:c>
      <x:c r="Y1658" s="9" t="n">
        <x:f>MAX(U1658,0)</x:f>
        <x:v>808.1511381626148</x:v>
      </x:c>
      <x:c r="Z1658" s="9" t="n">
        <x:f>-MIN(U1658,0)</x:f>
        <x:v>0</x:v>
      </x:c>
    </x:row>
    <x:row r="1659" ht="23" customHeight="1">
      <x:c r="A1659" s="2" t="str">
        <x:v>4H-CMF-全期</x:v>
      </x:c>
      <x:c r="B1659" s="2" t="str">
        <x:v>4H</x:v>
      </x:c>
      <x:c r="C1659" s="2" t="str">
        <x:v>Chaikin Money Flow</x:v>
      </x:c>
      <x:c r="D1659" s="2" t="str">
        <x:v>全期</x:v>
      </x:c>
      <x:c r="E1659" s="2" t="n">
        <x:v>32</x:v>
      </x:c>
      <x:c r="F1659" s="2" t="str">
        <x:v>空</x:v>
      </x:c>
      <x:c r="G1659" s="11" t="n">
        <x:v>44454.333333333336</x:v>
      </x:c>
      <x:c r="H1659" s="11" t="n">
        <x:v>44454.50000000001</x:v>
      </x:c>
      <x:c r="I1659" s="11" t="n">
        <x:v>44456.166655092595</x:v>
      </x:c>
      <x:c r="J1659" s="9" t="n">
        <x:v>47067.69</x:v>
      </x:c>
      <x:c r="K1659" s="9" t="n">
        <x:v>47439.15</x:v>
      </x:c>
      <x:c r="L1659" s="9" t="n">
        <x:v>47058.276462</x:v>
      </x:c>
      <x:c r="M1659" s="9" t="n">
        <x:v>47448.63783</x:v>
      </x:c>
      <x:c r="N1659" s="10" t="n">
        <x:f>IF(F1659="多",1,-1)*(K1659/J1659-1)</x:f>
        <x:v>-0.007892038041382499</x:v>
      </x:c>
      <x:c r="O1659" s="10" t="n">
        <x:f>IF(F1659="多",1,-1)*(M1659/L1659-1)</x:f>
        <x:v>-0.008295275504091482</x:v>
      </x:c>
      <x:c r="P1659" s="10" t="n">
        <x:v>0.0010041476377520458</x:v>
      </x:c>
      <x:c r="Q1659" s="10" t="n">
        <x:v>-0.0005097110392338659</x:v>
      </x:c>
      <x:c r="R1659" s="10" t="n">
        <x:f>O1659-P1659-Q1659</x:f>
        <x:v>-0.008789712102609662</x:v>
      </x:c>
      <x:c r="S1659" s="9" t="n">
        <x:f>V1658</x:f>
        <x:v>15131.025139139296</x:v>
      </x:c>
      <x:c r="T1659" s="9" t="n">
        <x:f>S1659/(1+'回测计划'!$B$33)</x:f>
        <x:v>15123.463407435578</x:v>
      </x:c>
      <x:c r="U1659" s="9" t="n">
        <x:f>T1659*R1659</x:f>
        <x:v>-132.93088934571085</x:v>
      </x:c>
      <x:c r="V1659" s="9" t="n">
        <x:f>S1659+U1659</x:f>
        <x:v>14998.094249793585</x:v>
      </x:c>
      <x:c r="W1659" s="2" t="n">
        <x:f>IF(N1659&gt;0,1,0)</x:f>
        <x:v>0</x:v>
      </x:c>
      <x:c r="X1659" s="2" t="n">
        <x:f>IF(U1659&gt;0,1,0)</x:f>
        <x:v>0</x:v>
      </x:c>
      <x:c r="Y1659" s="9" t="n">
        <x:f>MAX(U1659,0)</x:f>
        <x:v>0</x:v>
      </x:c>
      <x:c r="Z1659" s="9" t="n">
        <x:f>-MIN(U1659,0)</x:f>
        <x:v>132.93088934571085</x:v>
      </x:c>
    </x:row>
    <x:row r="1660" ht="23" customHeight="1">
      <x:c r="A1660" s="2" t="str">
        <x:v>4H-CMF-全期</x:v>
      </x:c>
      <x:c r="B1660" s="2" t="str">
        <x:v>4H</x:v>
      </x:c>
      <x:c r="C1660" s="2" t="str">
        <x:v>Chaikin Money Flow</x:v>
      </x:c>
      <x:c r="D1660" s="2" t="str">
        <x:v>全期</x:v>
      </x:c>
      <x:c r="E1660" s="2" t="n">
        <x:v>33</x:v>
      </x:c>
      <x:c r="F1660" s="2" t="str">
        <x:v>空</x:v>
      </x:c>
      <x:c r="G1660" s="11" t="n">
        <x:v>44470.833333333336</x:v>
      </x:c>
      <x:c r="H1660" s="11" t="n">
        <x:v>44471.00000000001</x:v>
      </x:c>
      <x:c r="I1660" s="11" t="n">
        <x:v>44472.666655092595</x:v>
      </x:c>
      <x:c r="J1660" s="9" t="n">
        <x:v>47340</x:v>
      </x:c>
      <x:c r="K1660" s="9" t="n">
        <x:v>47874.99</x:v>
      </x:c>
      <x:c r="L1660" s="9" t="n">
        <x:v>47330.532</x:v>
      </x:c>
      <x:c r="M1660" s="9" t="n">
        <x:v>47884.564997999994</x:v>
      </x:c>
      <x:c r="N1660" s="10" t="n">
        <x:f>IF(F1660="多",1,-1)*(K1660/J1660-1)</x:f>
        <x:v>-0.011301013941698246</x:v>
      </x:c>
      <x:c r="O1660" s="10" t="n">
        <x:f>IF(F1660="多",1,-1)*(M1660/L1660-1)</x:f>
        <x:v>-0.011705615267540104</x:v>
      </x:c>
      <x:c r="P1660" s="10" t="n">
        <x:v>0.00100585280763377</x:v>
      </x:c>
      <x:c r="Q1660" s="10" t="n">
        <x:v>-0.0002497302072518232</x:v>
      </x:c>
      <x:c r="R1660" s="10" t="n">
        <x:f>O1660-P1660-Q1660</x:f>
        <x:v>-0.01246173786792205</x:v>
      </x:c>
      <x:c r="S1660" s="9" t="n">
        <x:f>V1659</x:f>
        <x:v>14998.094249793585</x:v>
      </x:c>
      <x:c r="T1660" s="9" t="n">
        <x:f>S1660/(1+'回测计划'!$B$33)</x:f>
        <x:v>14990.598950318426</x:v>
      </x:c>
      <x:c r="U1660" s="9" t="n">
        <x:f>T1660*R1660</x:f>
        <x:v>-186.80891460201568</x:v>
      </x:c>
      <x:c r="V1660" s="9" t="n">
        <x:f>S1660+U1660</x:f>
        <x:v>14811.28533519157</x:v>
      </x:c>
      <x:c r="W1660" s="2" t="n">
        <x:f>IF(N1660&gt;0,1,0)</x:f>
        <x:v>0</x:v>
      </x:c>
      <x:c r="X1660" s="2" t="n">
        <x:f>IF(U1660&gt;0,1,0)</x:f>
        <x:v>0</x:v>
      </x:c>
      <x:c r="Y1660" s="9" t="n">
        <x:f>MAX(U1660,0)</x:f>
        <x:v>0</x:v>
      </x:c>
      <x:c r="Z1660" s="9" t="n">
        <x:f>-MIN(U1660,0)</x:f>
        <x:v>186.80891460201568</x:v>
      </x:c>
    </x:row>
    <x:row r="1661" ht="23" customHeight="1">
      <x:c r="A1661" s="2" t="str">
        <x:v>4H-CMF-全期</x:v>
      </x:c>
      <x:c r="B1661" s="2" t="str">
        <x:v>4H</x:v>
      </x:c>
      <x:c r="C1661" s="2" t="str">
        <x:v>Chaikin Money Flow</x:v>
      </x:c>
      <x:c r="D1661" s="2" t="str">
        <x:v>全期</x:v>
      </x:c>
      <x:c r="E1661" s="2" t="n">
        <x:v>34</x:v>
      </x:c>
      <x:c r="F1661" s="2" t="str">
        <x:v>多</x:v>
      </x:c>
      <x:c r="G1661" s="11" t="n">
        <x:v>44482.666666666664</x:v>
      </x:c>
      <x:c r="H1661" s="11" t="n">
        <x:v>44482.833333333336</x:v>
      </x:c>
      <x:c r="I1661" s="11" t="n">
        <x:v>44484.49998842592</x:v>
      </x:c>
      <x:c r="J1661" s="9" t="n">
        <x:v>55209.51</x:v>
      </x:c>
      <x:c r="K1661" s="9" t="n">
        <x:v>59445.04</x:v>
      </x:c>
      <x:c r="L1661" s="9" t="n">
        <x:v>55220.551902</x:v>
      </x:c>
      <x:c r="M1661" s="9" t="n">
        <x:v>59433.150992</x:v>
      </x:c>
      <x:c r="N1661" s="10" t="n">
        <x:f>IF(F1661="多",1,-1)*(K1661/J1661-1)</x:f>
        <x:v>0.07671739886841955</x:v>
      </x:c>
      <x:c r="O1661" s="10" t="n">
        <x:f>IF(F1661="多",1,-1)*(M1661/L1661-1)</x:f>
        <x:v>0.07628679802904026</x:v>
      </x:c>
      <x:c r="P1661" s="10" t="n">
        <x:v>0.00103814339901452</x:v>
      </x:c>
      <x:c r="Q1661" s="10" t="n">
        <x:v>0.0007261730808660678</x:v>
      </x:c>
      <x:c r="R1661" s="10" t="n">
        <x:f>O1661-P1661-Q1661</x:f>
        <x:v>0.07452248154915966</x:v>
      </x:c>
      <x:c r="S1661" s="9" t="n">
        <x:f>V1660</x:f>
        <x:v>14811.28533519157</x:v>
      </x:c>
      <x:c r="T1661" s="9" t="n">
        <x:f>S1661/(1+'回测计划'!$B$33)</x:f>
        <x:v>14803.883393494823</x:v>
      </x:c>
      <x:c r="U1661" s="9" t="n">
        <x:f>T1661*R1661</x:f>
        <x:v>1103.222127047629</x:v>
      </x:c>
      <x:c r="V1661" s="9" t="n">
        <x:f>S1661+U1661</x:f>
        <x:v>15914.507462239199</x:v>
      </x:c>
      <x:c r="W1661" s="2" t="n">
        <x:f>IF(N1661&gt;0,1,0)</x:f>
        <x:v>1</x:v>
      </x:c>
      <x:c r="X1661" s="2" t="n">
        <x:f>IF(U1661&gt;0,1,0)</x:f>
        <x:v>1</x:v>
      </x:c>
      <x:c r="Y1661" s="9" t="n">
        <x:f>MAX(U1661,0)</x:f>
        <x:v>1103.222127047629</x:v>
      </x:c>
      <x:c r="Z1661" s="9" t="n">
        <x:f>-MIN(U1661,0)</x:f>
        <x:v>0</x:v>
      </x:c>
    </x:row>
    <x:row r="1662" ht="23" customHeight="1">
      <x:c r="A1662" s="2" t="str">
        <x:v>4H-CMF-全期</x:v>
      </x:c>
      <x:c r="B1662" s="2" t="str">
        <x:v>4H</x:v>
      </x:c>
      <x:c r="C1662" s="2" t="str">
        <x:v>Chaikin Money Flow</x:v>
      </x:c>
      <x:c r="D1662" s="2" t="str">
        <x:v>全期</x:v>
      </x:c>
      <x:c r="E1662" s="2" t="n">
        <x:v>35</x:v>
      </x:c>
      <x:c r="F1662" s="2" t="str">
        <x:v>空</x:v>
      </x:c>
      <x:c r="G1662" s="11" t="n">
        <x:v>44488.50000000001</x:v>
      </x:c>
      <x:c r="H1662" s="11" t="n">
        <x:v>44488.666666666664</x:v>
      </x:c>
      <x:c r="I1662" s="11" t="n">
        <x:v>44490.333321759266</x:v>
      </x:c>
      <x:c r="J1662" s="9" t="n">
        <x:v>62320.32</x:v>
      </x:c>
      <x:c r="K1662" s="9" t="n">
        <x:v>66064.24</x:v>
      </x:c>
      <x:c r="L1662" s="9" t="n">
        <x:v>62307.855936</x:v>
      </x:c>
      <x:c r="M1662" s="9" t="n">
        <x:v>66077.452848</x:v>
      </x:c>
      <x:c r="N1662" s="10" t="n">
        <x:f>IF(F1662="多",1,-1)*(K1662/J1662-1)</x:f>
        <x:v>-0.06007542965119561</x:v>
      </x:c>
      <x:c r="O1662" s="10" t="n">
        <x:f>IF(F1662="多",1,-1)*(M1662/L1662-1)</x:f>
        <x:v>-0.060499544646055003</x:v>
      </x:c>
      <x:c r="P1662" s="10" t="n">
        <x:v>0.0010302497723230276</x:v>
      </x:c>
      <x:c r="Q1662" s="10" t="n">
        <x:v>-0.0009853448391381142</x:v>
      </x:c>
      <x:c r="R1662" s="10" t="n">
        <x:f>O1662-P1662-Q1662</x:f>
        <x:v>-0.06054444957923992</x:v>
      </x:c>
      <x:c r="S1662" s="9" t="n">
        <x:f>V1661</x:f>
        <x:v>15914.507462239199</x:v>
      </x:c>
      <x:c r="T1662" s="9" t="n">
        <x:f>S1662/(1+'回测计划'!$B$33)</x:f>
        <x:v>15906.554185146626</x:v>
      </x:c>
      <x:c r="U1662" s="9" t="n">
        <x:f>T1662*R1662</x:f>
        <x:v>-963.0535678420576</x:v>
      </x:c>
      <x:c r="V1662" s="9" t="n">
        <x:f>S1662+U1662</x:f>
        <x:v>14951.45389439714</x:v>
      </x:c>
      <x:c r="W1662" s="2" t="n">
        <x:f>IF(N1662&gt;0,1,0)</x:f>
        <x:v>0</x:v>
      </x:c>
      <x:c r="X1662" s="2" t="n">
        <x:f>IF(U1662&gt;0,1,0)</x:f>
        <x:v>0</x:v>
      </x:c>
      <x:c r="Y1662" s="9" t="n">
        <x:f>MAX(U1662,0)</x:f>
        <x:v>0</x:v>
      </x:c>
      <x:c r="Z1662" s="9" t="n">
        <x:f>-MIN(U1662,0)</x:f>
        <x:v>963.0535678420576</x:v>
      </x:c>
    </x:row>
    <x:row r="1663" ht="23" customHeight="1">
      <x:c r="A1663" s="2" t="str">
        <x:v>4H-CMF-全期</x:v>
      </x:c>
      <x:c r="B1663" s="2" t="str">
        <x:v>4H</x:v>
      </x:c>
      <x:c r="C1663" s="2" t="str">
        <x:v>Chaikin Money Flow</x:v>
      </x:c>
      <x:c r="D1663" s="2" t="str">
        <x:v>全期</x:v>
      </x:c>
      <x:c r="E1663" s="2" t="n">
        <x:v>36</x:v>
      </x:c>
      <x:c r="F1663" s="2" t="str">
        <x:v>空</x:v>
      </x:c>
      <x:c r="G1663" s="11" t="n">
        <x:v>44503.00000000001</x:v>
      </x:c>
      <x:c r="H1663" s="11" t="n">
        <x:v>44503.166666666664</x:v>
      </x:c>
      <x:c r="I1663" s="11" t="n">
        <x:v>44504.833321759266</x:v>
      </x:c>
      <x:c r="J1663" s="9" t="n">
        <x:v>63638.59</x:v>
      </x:c>
      <x:c r="K1663" s="9" t="n">
        <x:v>61508.56</x:v>
      </x:c>
      <x:c r="L1663" s="9" t="n">
        <x:v>63625.862281999995</x:v>
      </x:c>
      <x:c r="M1663" s="9" t="n">
        <x:v>61520.861712</x:v>
      </x:c>
      <x:c r="N1663" s="10" t="n">
        <x:f>IF(F1663="多",1,-1)*(K1663/J1663-1)</x:f>
        <x:v>0.033470729002638144</x:v>
      </x:c>
      <x:c r="O1663" s="10" t="n">
        <x:f>IF(F1663="多",1,-1)*(M1663/L1663-1)</x:f>
        <x:v>0.033084039956429945</x:v>
      </x:c>
      <x:c r="P1663" s="10" t="n">
        <x:v>0.0009834579800217852</x:v>
      </x:c>
      <x:c r="Q1663" s="10" t="n">
        <x:v>-0.0025101092933837027</x:v>
      </x:c>
      <x:c r="R1663" s="10" t="n">
        <x:f>O1663-P1663-Q1663</x:f>
        <x:v>0.03461069126979186</x:v>
      </x:c>
      <x:c r="S1663" s="9" t="n">
        <x:f>V1662</x:f>
        <x:v>14951.45389439714</x:v>
      </x:c>
      <x:c r="T1663" s="9" t="n">
        <x:f>S1663/(1+'回测计划'!$B$33)</x:f>
        <x:v>14943.981903445418</x:v>
      </x:c>
      <x:c r="U1663" s="9" t="n">
        <x:f>T1663*R1663</x:f>
        <x:v>517.2215440015059</x:v>
      </x:c>
      <x:c r="V1663" s="9" t="n">
        <x:f>S1663+U1663</x:f>
        <x:v>15468.675438398646</x:v>
      </x:c>
      <x:c r="W1663" s="2" t="n">
        <x:f>IF(N1663&gt;0,1,0)</x:f>
        <x:v>1</x:v>
      </x:c>
      <x:c r="X1663" s="2" t="n">
        <x:f>IF(U1663&gt;0,1,0)</x:f>
        <x:v>1</x:v>
      </x:c>
      <x:c r="Y1663" s="9" t="n">
        <x:f>MAX(U1663,0)</x:f>
        <x:v>517.2215440015059</x:v>
      </x:c>
      <x:c r="Z1663" s="9" t="n">
        <x:f>-MIN(U1663,0)</x:f>
        <x:v>0</x:v>
      </x:c>
    </x:row>
    <x:row r="1664" ht="23" customHeight="1">
      <x:c r="A1664" s="2" t="str">
        <x:v>4H-CMF-全期</x:v>
      </x:c>
      <x:c r="B1664" s="2" t="str">
        <x:v>4H</x:v>
      </x:c>
      <x:c r="C1664" s="2" t="str">
        <x:v>Chaikin Money Flow</x:v>
      </x:c>
      <x:c r="D1664" s="2" t="str">
        <x:v>全期</x:v>
      </x:c>
      <x:c r="E1664" s="2" t="n">
        <x:v>37</x:v>
      </x:c>
      <x:c r="F1664" s="2" t="str">
        <x:v>多</x:v>
      </x:c>
      <x:c r="G1664" s="11" t="n">
        <x:v>44519.00000000001</x:v>
      </x:c>
      <x:c r="H1664" s="11" t="n">
        <x:v>44519.166666666664</x:v>
      </x:c>
      <x:c r="I1664" s="11" t="n">
        <x:v>44520.833321759266</x:v>
      </x:c>
      <x:c r="J1664" s="9" t="n">
        <x:v>57952.31</x:v>
      </x:c>
      <x:c r="K1664" s="9" t="n">
        <x:v>58655.29</x:v>
      </x:c>
      <x:c r="L1664" s="9" t="n">
        <x:v>57963.900462</x:v>
      </x:c>
      <x:c r="M1664" s="9" t="n">
        <x:v>58643.558942</x:v>
      </x:c>
      <x:c r="N1664" s="10" t="n">
        <x:f>IF(F1664="多",1,-1)*(K1664/J1664-1)</x:f>
        <x:v>0.012130318877711765</x:v>
      </x:c>
      <x:c r="O1664" s="10" t="n">
        <x:f>IF(F1664="多",1,-1)*(M1664/L1664-1)</x:f>
        <x:v>0.011725547704395378</x:v>
      </x:c>
      <x:c r="P1664" s="10" t="n">
        <x:v>0.0010058627738521978</x:v>
      </x:c>
      <x:c r="Q1664" s="10" t="n">
        <x:v>0.0004956637971393342</x:v>
      </x:c>
      <x:c r="R1664" s="10" t="n">
        <x:f>O1664-P1664-Q1664</x:f>
        <x:v>0.010224021133403847</x:v>
      </x:c>
      <x:c r="S1664" s="9" t="n">
        <x:f>V1663</x:f>
        <x:v>15468.675438398646</x:v>
      </x:c>
      <x:c r="T1664" s="9" t="n">
        <x:f>S1664/(1+'回测计划'!$B$33)</x:f>
        <x:v>15460.944965915689</x:v>
      </x:c>
      <x:c r="U1664" s="9" t="n">
        <x:f>T1664*R1664</x:f>
        <x:v>158.07302807391582</x:v>
      </x:c>
      <x:c r="V1664" s="9" t="n">
        <x:f>S1664+U1664</x:f>
        <x:v>15626.748466472562</x:v>
      </x:c>
      <x:c r="W1664" s="2" t="n">
        <x:f>IF(N1664&gt;0,1,0)</x:f>
        <x:v>1</x:v>
      </x:c>
      <x:c r="X1664" s="2" t="n">
        <x:f>IF(U1664&gt;0,1,0)</x:f>
        <x:v>1</x:v>
      </x:c>
      <x:c r="Y1664" s="9" t="n">
        <x:f>MAX(U1664,0)</x:f>
        <x:v>158.07302807391582</x:v>
      </x:c>
      <x:c r="Z1664" s="9" t="n">
        <x:f>-MIN(U1664,0)</x:f>
        <x:v>0</x:v>
      </x:c>
    </x:row>
    <x:row r="1665" ht="23" customHeight="1">
      <x:c r="A1665" s="2" t="str">
        <x:v>4H-CMF-全期</x:v>
      </x:c>
      <x:c r="B1665" s="2" t="str">
        <x:v>4H</x:v>
      </x:c>
      <x:c r="C1665" s="2" t="str">
        <x:v>Chaikin Money Flow</x:v>
      </x:c>
      <x:c r="D1665" s="2" t="str">
        <x:v>全期</x:v>
      </x:c>
      <x:c r="E1665" s="2" t="n">
        <x:v>38</x:v>
      </x:c>
      <x:c r="F1665" s="2" t="str">
        <x:v>多</x:v>
      </x:c>
      <x:c r="G1665" s="11" t="n">
        <x:v>44540.333333333336</x:v>
      </x:c>
      <x:c r="H1665" s="11" t="n">
        <x:v>44540.50000000001</x:v>
      </x:c>
      <x:c r="I1665" s="11" t="n">
        <x:v>44542.166655092595</x:v>
      </x:c>
      <x:c r="J1665" s="9" t="n">
        <x:v>48348.77</x:v>
      </x:c>
      <x:c r="K1665" s="9" t="n">
        <x:v>48400</x:v>
      </x:c>
      <x:c r="L1665" s="9" t="n">
        <x:v>48358.439754</x:v>
      </x:c>
      <x:c r="M1665" s="9" t="n">
        <x:v>48390.32</x:v>
      </x:c>
      <x:c r="N1665" s="10" t="n">
        <x:f>IF(F1665="多",1,-1)*(K1665/J1665-1)</x:f>
        <x:v>0.0010595926225218655</x:v>
      </x:c>
      <x:c r="O1665" s="10" t="n">
        <x:f>IF(F1665="多",1,-1)*(M1665/L1665-1)</x:f>
        <x:v>0.000659248854226302</x:v>
      </x:c>
      <x:c r="P1665" s="10" t="n">
        <x:v>0.0010003296244271132</x:v>
      </x:c>
      <x:c r="Q1665" s="10" t="n">
        <x:v>0.0004953428216843316</x:v>
      </x:c>
      <x:c r="R1665" s="10" t="n">
        <x:f>O1665-P1665-Q1665</x:f>
        <x:v>-0.0008364235918851429</x:v>
      </x:c>
      <x:c r="S1665" s="9" t="n">
        <x:f>V1664</x:f>
        <x:v>15626.748466472562</x:v>
      </x:c>
      <x:c r="T1665" s="9" t="n">
        <x:f>S1665/(1+'回测计划'!$B$33)</x:f>
        <x:v>15618.938996974075</x:v>
      </x:c>
      <x:c r="U1665" s="9" t="n">
        <x:f>T1665*R1665</x:f>
        <x:v>-13.064049057283986</x:v>
      </x:c>
      <x:c r="V1665" s="9" t="n">
        <x:f>S1665+U1665</x:f>
        <x:v>15613.684417415277</x:v>
      </x:c>
      <x:c r="W1665" s="2" t="n">
        <x:f>IF(N1665&gt;0,1,0)</x:f>
        <x:v>1</x:v>
      </x:c>
      <x:c r="X1665" s="2" t="n">
        <x:f>IF(U1665&gt;0,1,0)</x:f>
        <x:v>0</x:v>
      </x:c>
      <x:c r="Y1665" s="9" t="n">
        <x:f>MAX(U1665,0)</x:f>
        <x:v>0</x:v>
      </x:c>
      <x:c r="Z1665" s="9" t="n">
        <x:f>-MIN(U1665,0)</x:f>
        <x:v>13.064049057283986</x:v>
      </x:c>
    </x:row>
    <x:row r="1666" ht="23" customHeight="1">
      <x:c r="A1666" s="2" t="str">
        <x:v>4H-CMF-全期</x:v>
      </x:c>
      <x:c r="B1666" s="2" t="str">
        <x:v>4H</x:v>
      </x:c>
      <x:c r="C1666" s="2" t="str">
        <x:v>Chaikin Money Flow</x:v>
      </x:c>
      <x:c r="D1666" s="2" t="str">
        <x:v>全期</x:v>
      </x:c>
      <x:c r="E1666" s="2" t="n">
        <x:v>39</x:v>
      </x:c>
      <x:c r="F1666" s="2" t="str">
        <x:v>空</x:v>
      </x:c>
      <x:c r="G1666" s="11" t="n">
        <x:v>44542.00000000001</x:v>
      </x:c>
      <x:c r="H1666" s="11" t="n">
        <x:v>44542.166666666664</x:v>
      </x:c>
      <x:c r="I1666" s="11" t="n">
        <x:v>44543.833321759266</x:v>
      </x:c>
      <x:c r="J1666" s="9" t="n">
        <x:v>48400</x:v>
      </x:c>
      <x:c r="K1666" s="9" t="n">
        <x:v>48825.17</x:v>
      </x:c>
      <x:c r="L1666" s="9" t="n">
        <x:v>48390.32</x:v>
      </x:c>
      <x:c r="M1666" s="9" t="n">
        <x:v>48834.935033999995</x:v>
      </x:c>
      <x:c r="N1666" s="10" t="n">
        <x:f>IF(F1666="多",1,-1)*(K1666/J1666-1)</x:f>
        <x:v>-0.008784504132231419</x:v>
      </x:c>
      <x:c r="O1666" s="10" t="n">
        <x:f>IF(F1666="多",1,-1)*(M1666/L1666-1)</x:f>
        <x:v>-0.009188098652788357</x:v>
      </x:c>
      <x:c r="P1666" s="10" t="n">
        <x:v>0.001004594049326394</x:v>
      </x:c>
      <x:c r="Q1666" s="10" t="n">
        <x:v>-0.0005105424597316238</x:v>
      </x:c>
      <x:c r="R1666" s="10" t="n">
        <x:f>O1666-P1666-Q1666</x:f>
        <x:v>-0.009682150242383128</x:v>
      </x:c>
      <x:c r="S1666" s="9" t="n">
        <x:f>V1665</x:f>
        <x:v>15613.684417415277</x:v>
      </x:c>
      <x:c r="T1666" s="9" t="n">
        <x:f>S1666/(1+'回测计划'!$B$33)</x:f>
        <x:v>15605.88147667694</x:v>
      </x:c>
      <x:c r="U1666" s="9" t="n">
        <x:f>T1666*R1666</x:f>
        <x:v>-151.09848912201</x:v>
      </x:c>
      <x:c r="V1666" s="9" t="n">
        <x:f>S1666+U1666</x:f>
        <x:v>15462.585928293267</x:v>
      </x:c>
      <x:c r="W1666" s="2" t="n">
        <x:f>IF(N1666&gt;0,1,0)</x:f>
        <x:v>0</x:v>
      </x:c>
      <x:c r="X1666" s="2" t="n">
        <x:f>IF(U1666&gt;0,1,0)</x:f>
        <x:v>0</x:v>
      </x:c>
      <x:c r="Y1666" s="9" t="n">
        <x:f>MAX(U1666,0)</x:f>
        <x:v>0</x:v>
      </x:c>
      <x:c r="Z1666" s="9" t="n">
        <x:f>-MIN(U1666,0)</x:f>
        <x:v>151.09848912201</x:v>
      </x:c>
    </x:row>
    <x:row r="1667" ht="23" customHeight="1">
      <x:c r="A1667" s="2" t="str">
        <x:v>4H-CMF-全期</x:v>
      </x:c>
      <x:c r="B1667" s="2" t="str">
        <x:v>4H</x:v>
      </x:c>
      <x:c r="C1667" s="2" t="str">
        <x:v>Chaikin Money Flow</x:v>
      </x:c>
      <x:c r="D1667" s="2" t="str">
        <x:v>全期</x:v>
      </x:c>
      <x:c r="E1667" s="2" t="n">
        <x:v>40</x:v>
      </x:c>
      <x:c r="F1667" s="2" t="str">
        <x:v>多</x:v>
      </x:c>
      <x:c r="G1667" s="11" t="n">
        <x:v>44546.00000000001</x:v>
      </x:c>
      <x:c r="H1667" s="11" t="n">
        <x:v>44546.166666666664</x:v>
      </x:c>
      <x:c r="I1667" s="11" t="n">
        <x:v>44547.833321759266</x:v>
      </x:c>
      <x:c r="J1667" s="9" t="n">
        <x:v>48656.02</x:v>
      </x:c>
      <x:c r="K1667" s="9" t="n">
        <x:v>47100</x:v>
      </x:c>
      <x:c r="L1667" s="9" t="n">
        <x:v>48665.75120399999</x:v>
      </x:c>
      <x:c r="M1667" s="9" t="n">
        <x:v>47090.58</x:v>
      </x:c>
      <x:c r="N1667" s="10" t="n">
        <x:f>IF(F1667="多",1,-1)*(K1667/J1667-1)</x:f>
        <x:v>-0.03198000987339278</x:v>
      </x:c>
      <x:c r="O1667" s="10" t="n">
        <x:f>IF(F1667="多",1,-1)*(M1667/L1667-1)</x:f>
        <x:v>-0.032367140443329334</x:v>
      </x:c>
      <x:c r="P1667" s="10" t="n">
        <x:v>0.0009838164297783353</x:v>
      </x:c>
      <x:c r="Q1667" s="10" t="n">
        <x:v>0.0004947885813796381</x:v>
      </x:c>
      <x:c r="R1667" s="10" t="n">
        <x:f>O1667-P1667-Q1667</x:f>
        <x:v>-0.033845745454487305</x:v>
      </x:c>
      <x:c r="S1667" s="9" t="n">
        <x:f>V1666</x:f>
        <x:v>15462.585928293267</x:v>
      </x:c>
      <x:c r="T1667" s="9" t="n">
        <x:f>S1667/(1+'回测计划'!$B$33)</x:f>
        <x:v>15454.858499043747</x:v>
      </x:c>
      <x:c r="U1667" s="9" t="n">
        <x:f>T1667*R1667</x:f>
        <x:v>-523.0812067937544</x:v>
      </x:c>
      <x:c r="V1667" s="9" t="n">
        <x:f>S1667+U1667</x:f>
        <x:v>14939.504721499512</x:v>
      </x:c>
      <x:c r="W1667" s="2" t="n">
        <x:f>IF(N1667&gt;0,1,0)</x:f>
        <x:v>0</x:v>
      </x:c>
      <x:c r="X1667" s="2" t="n">
        <x:f>IF(U1667&gt;0,1,0)</x:f>
        <x:v>0</x:v>
      </x:c>
      <x:c r="Y1667" s="9" t="n">
        <x:f>MAX(U1667,0)</x:f>
        <x:v>0</x:v>
      </x:c>
      <x:c r="Z1667" s="9" t="n">
        <x:f>-MIN(U1667,0)</x:f>
        <x:v>523.0812067937544</x:v>
      </x:c>
    </x:row>
    <x:row r="1668" ht="23" customHeight="1">
      <x:c r="A1668" s="2" t="str">
        <x:v>4H-CMF-全期</x:v>
      </x:c>
      <x:c r="B1668" s="2" t="str">
        <x:v>4H</x:v>
      </x:c>
      <x:c r="C1668" s="2" t="str">
        <x:v>Chaikin Money Flow</x:v>
      </x:c>
      <x:c r="D1668" s="2" t="str">
        <x:v>全期</x:v>
      </x:c>
      <x:c r="E1668" s="2" t="n">
        <x:v>41</x:v>
      </x:c>
      <x:c r="F1668" s="2" t="str">
        <x:v>多</x:v>
      </x:c>
      <x:c r="G1668" s="11" t="n">
        <x:v>44548.333333333336</x:v>
      </x:c>
      <x:c r="H1668" s="11" t="n">
        <x:v>44548.50000000001</x:v>
      </x:c>
      <x:c r="I1668" s="11" t="n">
        <x:v>44550.166655092595</x:v>
      </x:c>
      <x:c r="J1668" s="9" t="n">
        <x:v>46267.45</x:v>
      </x:c>
      <x:c r="K1668" s="9" t="n">
        <x:v>46656.13</x:v>
      </x:c>
      <x:c r="L1668" s="9" t="n">
        <x:v>46276.70348999999</x:v>
      </x:c>
      <x:c r="M1668" s="9" t="n">
        <x:v>46646.798773999995</x:v>
      </x:c>
      <x:c r="N1668" s="10" t="n">
        <x:f>IF(F1668="多",1,-1)*(K1668/J1668-1)</x:f>
        <x:v>0.008400722322064347</x:v>
      </x:c>
      <x:c r="O1668" s="10" t="n">
        <x:f>IF(F1668="多",1,-1)*(M1668/L1668-1)</x:f>
        <x:v>0.007997442689062328</x:v>
      </x:c>
      <x:c r="P1668" s="10" t="n">
        <x:v>0.0010039987213445313</x:v>
      </x:c>
      <x:c r="Q1668" s="10" t="n">
        <x:v>0.0004537101478898246</x:v>
      </x:c>
      <x:c r="R1668" s="10" t="n">
        <x:f>O1668-P1668-Q1668</x:f>
        <x:v>0.006539733819827972</x:v>
      </x:c>
      <x:c r="S1668" s="9" t="n">
        <x:f>V1667</x:f>
        <x:v>14939.504721499512</x:v>
      </x:c>
      <x:c r="T1668" s="9" t="n">
        <x:f>S1668/(1+'回测计划'!$B$33)</x:f>
        <x:v>14932.038702148438</x:v>
      </x:c>
      <x:c r="U1668" s="9" t="n">
        <x:f>T1668*R1668</x:f>
        <x:v>97.65155849942032</x:v>
      </x:c>
      <x:c r="V1668" s="9" t="n">
        <x:f>S1668+U1668</x:f>
        <x:v>15037.156279998931</x:v>
      </x:c>
      <x:c r="W1668" s="2" t="n">
        <x:f>IF(N1668&gt;0,1,0)</x:f>
        <x:v>1</x:v>
      </x:c>
      <x:c r="X1668" s="2" t="n">
        <x:f>IF(U1668&gt;0,1,0)</x:f>
        <x:v>1</x:v>
      </x:c>
      <x:c r="Y1668" s="9" t="n">
        <x:f>MAX(U1668,0)</x:f>
        <x:v>97.65155849942032</x:v>
      </x:c>
      <x:c r="Z1668" s="9" t="n">
        <x:f>-MIN(U1668,0)</x:f>
        <x:v>0</x:v>
      </x:c>
    </x:row>
    <x:row r="1669" ht="23" customHeight="1">
      <x:c r="A1669" s="2" t="str">
        <x:v>4H-CMF-全期</x:v>
      </x:c>
      <x:c r="B1669" s="2" t="str">
        <x:v>4H</x:v>
      </x:c>
      <x:c r="C1669" s="2" t="str">
        <x:v>Chaikin Money Flow</x:v>
      </x:c>
      <x:c r="D1669" s="2" t="str">
        <x:v>全期</x:v>
      </x:c>
      <x:c r="E1669" s="2" t="n">
        <x:v>42</x:v>
      </x:c>
      <x:c r="F1669" s="2" t="str">
        <x:v>多</x:v>
      </x:c>
      <x:c r="G1669" s="11" t="n">
        <x:v>44568.50000000001</x:v>
      </x:c>
      <x:c r="H1669" s="11" t="n">
        <x:v>44568.666666666664</x:v>
      </x:c>
      <x:c r="I1669" s="11" t="n">
        <x:v>44570.333321759266</x:v>
      </x:c>
      <x:c r="J1669" s="9" t="n">
        <x:v>41699.41</x:v>
      </x:c>
      <x:c r="K1669" s="9" t="n">
        <x:v>41688.05</x:v>
      </x:c>
      <x:c r="L1669" s="9" t="n">
        <x:v>41707.749882000004</x:v>
      </x:c>
      <x:c r="M1669" s="9" t="n">
        <x:v>41679.71239</x:v>
      </x:c>
      <x:c r="N1669" s="10" t="n">
        <x:f>IF(F1669="多",1,-1)*(K1669/J1669-1)</x:f>
        <x:v>-0.00027242591681753137</x:v>
      </x:c>
      <x:c r="O1669" s="10" t="n">
        <x:f>IF(F1669="多",1,-1)*(M1669/L1669-1)</x:f>
        <x:v>-0.000672236984237351</x:v>
      </x:c>
      <x:c r="P1669" s="10" t="n">
        <x:v>0.0009996638815078813</x:v>
      </x:c>
      <x:c r="Q1669" s="10" t="n">
        <x:v>0.00039885618493128166</x:v>
      </x:c>
      <x:c r="R1669" s="10" t="n">
        <x:f>O1669-P1669-Q1669</x:f>
        <x:v>-0.002070757050676514</x:v>
      </x:c>
      <x:c r="S1669" s="9" t="n">
        <x:f>V1668</x:f>
        <x:v>15037.156279998931</x:v>
      </x:c>
      <x:c r="T1669" s="9" t="n">
        <x:f>S1669/(1+'回测计划'!$B$33)</x:f>
        <x:v>15029.641459269298</x:v>
      </x:c>
      <x:c r="U1669" s="9" t="n">
        <x:f>T1669*R1669</x:f>
        <x:v>-31.122736020921952</x:v>
      </x:c>
      <x:c r="V1669" s="9" t="n">
        <x:f>S1669+U1669</x:f>
        <x:v>15006.03354397801</x:v>
      </x:c>
      <x:c r="W1669" s="2" t="n">
        <x:f>IF(N1669&gt;0,1,0)</x:f>
        <x:v>0</x:v>
      </x:c>
      <x:c r="X1669" s="2" t="n">
        <x:f>IF(U1669&gt;0,1,0)</x:f>
        <x:v>0</x:v>
      </x:c>
      <x:c r="Y1669" s="9" t="n">
        <x:f>MAX(U1669,0)</x:f>
        <x:v>0</x:v>
      </x:c>
      <x:c r="Z1669" s="9" t="n">
        <x:f>-MIN(U1669,0)</x:f>
        <x:v>31.122736020921952</x:v>
      </x:c>
    </x:row>
    <x:row r="1670" ht="23" customHeight="1">
      <x:c r="A1670" s="2" t="str">
        <x:v>4H-CMF-全期</x:v>
      </x:c>
      <x:c r="B1670" s="2" t="str">
        <x:v>4H</x:v>
      </x:c>
      <x:c r="C1670" s="2" t="str">
        <x:v>Chaikin Money Flow</x:v>
      </x:c>
      <x:c r="D1670" s="2" t="str">
        <x:v>全期</x:v>
      </x:c>
      <x:c r="E1670" s="2" t="n">
        <x:v>43</x:v>
      </x:c>
      <x:c r="F1670" s="2" t="str">
        <x:v>空</x:v>
      </x:c>
      <x:c r="G1670" s="11" t="n">
        <x:v>44582.00000000001</x:v>
      </x:c>
      <x:c r="H1670" s="11" t="n">
        <x:v>44582.166666666664</x:v>
      </x:c>
      <x:c r="I1670" s="11" t="n">
        <x:v>44583.833321759266</x:v>
      </x:c>
      <x:c r="J1670" s="9" t="n">
        <x:v>42909.99</x:v>
      </x:c>
      <x:c r="K1670" s="9" t="n">
        <x:v>35385.59</x:v>
      </x:c>
      <x:c r="L1670" s="9" t="n">
        <x:v>42901.408002</x:v>
      </x:c>
      <x:c r="M1670" s="9" t="n">
        <x:v>35392.667118</x:v>
      </x:c>
      <x:c r="N1670" s="10" t="n">
        <x:f>IF(F1670="多",1,-1)*(K1670/J1670-1)</x:f>
        <x:v>0.17535310541904114</x:v>
      </x:c>
      <x:c r="O1670" s="10" t="n">
        <x:f>IF(F1670="多",1,-1)*(M1670/L1670-1)</x:f>
        <x:v>0.17502318067626021</x:v>
      </x:c>
      <x:c r="P1670" s="10" t="n">
        <x:v>0.00091248840966187</x:v>
      </x:c>
      <x:c r="Q1670" s="10" t="n">
        <x:v>-0.00023553318180210425</x:v>
      </x:c>
      <x:c r="R1670" s="10" t="n">
        <x:f>O1670-P1670-Q1670</x:f>
        <x:v>0.17434622544840045</x:v>
      </x:c>
      <x:c r="S1670" s="9" t="n">
        <x:f>V1669</x:f>
        <x:v>15006.03354397801</x:v>
      </x:c>
      <x:c r="T1670" s="9" t="n">
        <x:f>S1670/(1+'回测计划'!$B$33)</x:f>
        <x:v>14998.534276839591</x:v>
      </x:c>
      <x:c r="U1670" s="9" t="n">
        <x:f>T1670*R1670</x:f>
        <x:v>2614.9378384254373</x:v>
      </x:c>
      <x:c r="V1670" s="9" t="n">
        <x:f>S1670+U1670</x:f>
        <x:v>17620.971382403448</x:v>
      </x:c>
      <x:c r="W1670" s="2" t="n">
        <x:f>IF(N1670&gt;0,1,0)</x:f>
        <x:v>1</x:v>
      </x:c>
      <x:c r="X1670" s="2" t="n">
        <x:f>IF(U1670&gt;0,1,0)</x:f>
        <x:v>1</x:v>
      </x:c>
      <x:c r="Y1670" s="9" t="n">
        <x:f>MAX(U1670,0)</x:f>
        <x:v>2614.9378384254373</x:v>
      </x:c>
      <x:c r="Z1670" s="9" t="n">
        <x:f>-MIN(U1670,0)</x:f>
        <x:v>0</x:v>
      </x:c>
    </x:row>
    <x:row r="1671" ht="23" customHeight="1">
      <x:c r="A1671" s="2" t="str">
        <x:v>4H-CMF-全期</x:v>
      </x:c>
      <x:c r="B1671" s="2" t="str">
        <x:v>4H</x:v>
      </x:c>
      <x:c r="C1671" s="2" t="str">
        <x:v>Chaikin Money Flow</x:v>
      </x:c>
      <x:c r="D1671" s="2" t="str">
        <x:v>全期</x:v>
      </x:c>
      <x:c r="E1671" s="2" t="n">
        <x:v>44</x:v>
      </x:c>
      <x:c r="F1671" s="2" t="str">
        <x:v>空</x:v>
      </x:c>
      <x:c r="G1671" s="11" t="n">
        <x:v>44603.00000000001</x:v>
      </x:c>
      <x:c r="H1671" s="11" t="n">
        <x:v>44603.166666666664</x:v>
      </x:c>
      <x:c r="I1671" s="11" t="n">
        <x:v>44604.833321759266</x:v>
      </x:c>
      <x:c r="J1671" s="9" t="n">
        <x:v>44355.72</x:v>
      </x:c>
      <x:c r="K1671" s="9" t="n">
        <x:v>42385.66</x:v>
      </x:c>
      <x:c r="L1671" s="9" t="n">
        <x:v>44346.848856000004</x:v>
      </x:c>
      <x:c r="M1671" s="9" t="n">
        <x:v>42394.137132</x:v>
      </x:c>
      <x:c r="N1671" s="10" t="n">
        <x:f>IF(F1671="多",1,-1)*(K1671/J1671-1)</x:f>
        <x:v>0.044415015695833504</x:v>
      </x:c>
      <x:c r="O1671" s="10" t="n">
        <x:f>IF(F1671="多",1,-1)*(M1671/L1671-1)</x:f>
        <x:v>0.044032705240020786</x:v>
      </x:c>
      <x:c r="P1671" s="10" t="n">
        <x:v>0.0009779836473799897</x:v>
      </x:c>
      <x:c r="Q1671" s="10" t="n">
        <x:v>-0.00010222102114446776</x:v>
      </x:c>
      <x:c r="R1671" s="10" t="n">
        <x:f>O1671-P1671-Q1671</x:f>
        <x:v>0.04315694261378526</x:v>
      </x:c>
      <x:c r="S1671" s="9" t="n">
        <x:f>V1670</x:f>
        <x:v>17620.971382403448</x:v>
      </x:c>
      <x:c r="T1671" s="9" t="n">
        <x:f>S1671/(1+'回测计划'!$B$33)</x:f>
        <x:v>17612.16529975357</x:v>
      </x:c>
      <x:c r="U1671" s="9" t="n">
        <x:f>T1671*R1671</x:f>
        <x:v>760.087207145965</x:v>
      </x:c>
      <x:c r="V1671" s="9" t="n">
        <x:f>S1671+U1671</x:f>
        <x:v>18381.05858954941</x:v>
      </x:c>
      <x:c r="W1671" s="2" t="n">
        <x:f>IF(N1671&gt;0,1,0)</x:f>
        <x:v>1</x:v>
      </x:c>
      <x:c r="X1671" s="2" t="n">
        <x:f>IF(U1671&gt;0,1,0)</x:f>
        <x:v>1</x:v>
      </x:c>
      <x:c r="Y1671" s="9" t="n">
        <x:f>MAX(U1671,0)</x:f>
        <x:v>760.087207145965</x:v>
      </x:c>
      <x:c r="Z1671" s="9" t="n">
        <x:f>-MIN(U1671,0)</x:f>
        <x:v>0</x:v>
      </x:c>
    </x:row>
    <x:row r="1672" ht="23" customHeight="1">
      <x:c r="A1672" s="2" t="str">
        <x:v>4H-CMF-全期</x:v>
      </x:c>
      <x:c r="B1672" s="2" t="str">
        <x:v>4H</x:v>
      </x:c>
      <x:c r="C1672" s="2" t="str">
        <x:v>Chaikin Money Flow</x:v>
      </x:c>
      <x:c r="D1672" s="2" t="str">
        <x:v>全期</x:v>
      </x:c>
      <x:c r="E1672" s="2" t="n">
        <x:v>45</x:v>
      </x:c>
      <x:c r="F1672" s="2" t="str">
        <x:v>多</x:v>
      </x:c>
      <x:c r="G1672" s="11" t="n">
        <x:v>44606.166666666664</x:v>
      </x:c>
      <x:c r="H1672" s="11" t="n">
        <x:v>44606.333333333336</x:v>
      </x:c>
      <x:c r="I1672" s="11" t="n">
        <x:v>44607.99998842592</x:v>
      </x:c>
      <x:c r="J1672" s="9" t="n">
        <x:v>42041.12</x:v>
      </x:c>
      <x:c r="K1672" s="9" t="n">
        <x:v>44190.3</x:v>
      </x:c>
      <x:c r="L1672" s="9" t="n">
        <x:v>42049.528224</x:v>
      </x:c>
      <x:c r="M1672" s="9" t="n">
        <x:v>44181.46194</x:v>
      </x:c>
      <x:c r="N1672" s="10" t="n">
        <x:f>IF(F1672="多",1,-1)*(K1672/J1672-1)</x:f>
        <x:v>0.05112090258299484</x:v>
      </x:c>
      <x:c r="O1672" s="10" t="n">
        <x:f>IF(F1672="多",1,-1)*(M1672/L1672-1)</x:f>
        <x:v>0.05070053829481935</x:v>
      </x:c>
      <x:c r="P1672" s="10" t="n">
        <x:v>0.0010253502691474096</x:v>
      </x:c>
      <x:c r="Q1672" s="10" t="n">
        <x:v>0.00021177321675671328</x:v>
      </x:c>
      <x:c r="R1672" s="10" t="n">
        <x:f>O1672-P1672-Q1672</x:f>
        <x:v>0.04946341480891523</x:v>
      </x:c>
      <x:c r="S1672" s="9" t="n">
        <x:f>V1671</x:f>
        <x:v>18381.05858954941</x:v>
      </x:c>
      <x:c r="T1672" s="9" t="n">
        <x:f>S1672/(1+'回测计划'!$B$33)</x:f>
        <x:v>18371.8726532228</x:v>
      </x:c>
      <x:c r="U1672" s="9" t="n">
        <x:f>T1672*R1672</x:f>
        <x:v>908.7355578629254</x:v>
      </x:c>
      <x:c r="V1672" s="9" t="n">
        <x:f>S1672+U1672</x:f>
        <x:v>19289.794147412336</x:v>
      </x:c>
      <x:c r="W1672" s="2" t="n">
        <x:f>IF(N1672&gt;0,1,0)</x:f>
        <x:v>1</x:v>
      </x:c>
      <x:c r="X1672" s="2" t="n">
        <x:f>IF(U1672&gt;0,1,0)</x:f>
        <x:v>1</x:v>
      </x:c>
      <x:c r="Y1672" s="9" t="n">
        <x:f>MAX(U1672,0)</x:f>
        <x:v>908.7355578629254</x:v>
      </x:c>
      <x:c r="Z1672" s="9" t="n">
        <x:f>-MIN(U1672,0)</x:f>
        <x:v>0</x:v>
      </x:c>
    </x:row>
    <x:row r="1673" ht="23" customHeight="1">
      <x:c r="A1673" s="2" t="str">
        <x:v>4H-CMF-全期</x:v>
      </x:c>
      <x:c r="B1673" s="2" t="str">
        <x:v>4H</x:v>
      </x:c>
      <x:c r="C1673" s="2" t="str">
        <x:v>Chaikin Money Flow</x:v>
      </x:c>
      <x:c r="D1673" s="2" t="str">
        <x:v>全期</x:v>
      </x:c>
      <x:c r="E1673" s="2" t="n">
        <x:v>46</x:v>
      </x:c>
      <x:c r="F1673" s="2" t="str">
        <x:v>多</x:v>
      </x:c>
      <x:c r="G1673" s="11" t="n">
        <x:v>44610.333333333336</x:v>
      </x:c>
      <x:c r="H1673" s="11" t="n">
        <x:v>44610.50000000001</x:v>
      </x:c>
      <x:c r="I1673" s="11" t="n">
        <x:v>44612.166655092595</x:v>
      </x:c>
      <x:c r="J1673" s="9" t="n">
        <x:v>40677</x:v>
      </x:c>
      <x:c r="K1673" s="9" t="n">
        <x:v>39959</x:v>
      </x:c>
      <x:c r="L1673" s="9" t="n">
        <x:v>40685.1354</x:v>
      </x:c>
      <x:c r="M1673" s="9" t="n">
        <x:v>39951.008200000004</x:v>
      </x:c>
      <x:c r="N1673" s="10" t="n">
        <x:f>IF(F1673="多",1,-1)*(K1673/J1673-1)</x:f>
        <x:v>-0.01765125255058142</x:v>
      </x:c>
      <x:c r="O1673" s="10" t="n">
        <x:f>IF(F1673="多",1,-1)*(M1673/L1673-1)</x:f>
        <x:v>-0.018044113477375667</x:v>
      </x:c>
      <x:c r="P1673" s="10" t="n">
        <x:v>0.0009909779432613122</x:v>
      </x:c>
      <x:c r="Q1673" s="10" t="n">
        <x:v>0.00014509472729933994</x:v>
      </x:c>
      <x:c r="R1673" s="10" t="n">
        <x:f>O1673-P1673-Q1673</x:f>
        <x:v>-0.01918018614793632</x:v>
      </x:c>
      <x:c r="S1673" s="9" t="n">
        <x:f>V1672</x:f>
        <x:v>19289.794147412336</x:v>
      </x:c>
      <x:c r="T1673" s="9" t="n">
        <x:f>S1673/(1+'回测计划'!$B$33)</x:f>
        <x:v>19280.15407037715</x:v>
      </x:c>
      <x:c r="U1673" s="9" t="n">
        <x:f>T1673*R1673</x:f>
        <x:v>-369.7969440307259</x:v>
      </x:c>
      <x:c r="V1673" s="9" t="n">
        <x:f>S1673+U1673</x:f>
        <x:v>18919.997203381612</x:v>
      </x:c>
      <x:c r="W1673" s="2" t="n">
        <x:f>IF(N1673&gt;0,1,0)</x:f>
        <x:v>0</x:v>
      </x:c>
      <x:c r="X1673" s="2" t="n">
        <x:f>IF(U1673&gt;0,1,0)</x:f>
        <x:v>0</x:v>
      </x:c>
      <x:c r="Y1673" s="9" t="n">
        <x:f>MAX(U1673,0)</x:f>
        <x:v>0</x:v>
      </x:c>
      <x:c r="Z1673" s="9" t="n">
        <x:f>-MIN(U1673,0)</x:f>
        <x:v>369.7969440307259</x:v>
      </x:c>
    </x:row>
    <x:row r="1674" ht="23" customHeight="1">
      <x:c r="A1674" s="2" t="str">
        <x:v>4H-CMF-全期</x:v>
      </x:c>
      <x:c r="B1674" s="2" t="str">
        <x:v>4H</x:v>
      </x:c>
      <x:c r="C1674" s="2" t="str">
        <x:v>Chaikin Money Flow</x:v>
      </x:c>
      <x:c r="D1674" s="2" t="str">
        <x:v>全期</x:v>
      </x:c>
      <x:c r="E1674" s="2" t="n">
        <x:v>47</x:v>
      </x:c>
      <x:c r="F1674" s="2" t="str">
        <x:v>空</x:v>
      </x:c>
      <x:c r="G1674" s="11" t="n">
        <x:v>44637.333333333336</x:v>
      </x:c>
      <x:c r="H1674" s="11" t="n">
        <x:v>44637.50000000001</x:v>
      </x:c>
      <x:c r="I1674" s="11" t="n">
        <x:v>44639.166655092595</x:v>
      </x:c>
      <x:c r="J1674" s="9" t="n">
        <x:v>40999</x:v>
      </x:c>
      <x:c r="K1674" s="9" t="n">
        <x:v>42020.3</x:v>
      </x:c>
      <x:c r="L1674" s="9" t="n">
        <x:v>40990.8002</x:v>
      </x:c>
      <x:c r="M1674" s="9" t="n">
        <x:v>42028.704060000004</x:v>
      </x:c>
      <x:c r="N1674" s="10" t="n">
        <x:f>IF(F1674="多",1,-1)*(K1674/J1674-1)</x:f>
        <x:v>-0.02491036366740662</x:v>
      </x:c>
      <x:c r="O1674" s="10" t="n">
        <x:f>IF(F1674="多",1,-1)*(M1674/L1674-1)</x:f>
        <x:v>-0.025320409822104484</x:v>
      </x:c>
      <x:c r="P1674" s="10" t="n">
        <x:v>0.0010126602049110522</x:v>
      </x:c>
      <x:c r="Q1674" s="10" t="n">
        <x:v>-0.0004148504547125251</x:v>
      </x:c>
      <x:c r="R1674" s="10" t="n">
        <x:f>O1674-P1674-Q1674</x:f>
        <x:v>-0.02591821957230301</x:v>
      </x:c>
      <x:c r="S1674" s="9" t="n">
        <x:f>V1673</x:f>
        <x:v>18919.997203381612</x:v>
      </x:c>
      <x:c r="T1674" s="9" t="n">
        <x:f>S1674/(1+'回测计划'!$B$33)</x:f>
        <x:v>18910.541932415406</x:v>
      </x:c>
      <x:c r="U1674" s="9" t="n">
        <x:f>T1674*R1674</x:f>
        <x:v>-490.12757803558577</x:v>
      </x:c>
      <x:c r="V1674" s="9" t="n">
        <x:f>S1674+U1674</x:f>
        <x:v>18429.869625346026</x:v>
      </x:c>
      <x:c r="W1674" s="2" t="n">
        <x:f>IF(N1674&gt;0,1,0)</x:f>
        <x:v>0</x:v>
      </x:c>
      <x:c r="X1674" s="2" t="n">
        <x:f>IF(U1674&gt;0,1,0)</x:f>
        <x:v>0</x:v>
      </x:c>
      <x:c r="Y1674" s="9" t="n">
        <x:f>MAX(U1674,0)</x:f>
        <x:v>0</x:v>
      </x:c>
      <x:c r="Z1674" s="9" t="n">
        <x:f>-MIN(U1674,0)</x:f>
        <x:v>490.12757803558577</x:v>
      </x:c>
    </x:row>
    <x:row r="1675" ht="23" customHeight="1">
      <x:c r="A1675" s="2" t="str">
        <x:v>4H-CMF-全期</x:v>
      </x:c>
      <x:c r="B1675" s="2" t="str">
        <x:v>4H</x:v>
      </x:c>
      <x:c r="C1675" s="2" t="str">
        <x:v>Chaikin Money Flow</x:v>
      </x:c>
      <x:c r="D1675" s="2" t="str">
        <x:v>全期</x:v>
      </x:c>
      <x:c r="E1675" s="2" t="n">
        <x:v>48</x:v>
      </x:c>
      <x:c r="F1675" s="2" t="str">
        <x:v>空</x:v>
      </x:c>
      <x:c r="G1675" s="11" t="n">
        <x:v>44639.166666666664</x:v>
      </x:c>
      <x:c r="H1675" s="11" t="n">
        <x:v>44639.333333333336</x:v>
      </x:c>
      <x:c r="I1675" s="11" t="n">
        <x:v>44640.99998842592</x:v>
      </x:c>
      <x:c r="J1675" s="9" t="n">
        <x:v>41751.6</x:v>
      </x:c>
      <x:c r="K1675" s="9" t="n">
        <x:v>41334.2</x:v>
      </x:c>
      <x:c r="L1675" s="9" t="n">
        <x:v>41743.24968</x:v>
      </x:c>
      <x:c r="M1675" s="9" t="n">
        <x:v>41342.466839999994</x:v>
      </x:c>
      <x:c r="N1675" s="10" t="n">
        <x:f>IF(F1675="多",1,-1)*(K1675/J1675-1)</x:f>
        <x:v>0.009997221663361477</x:v>
      </x:c>
      <x:c r="O1675" s="10" t="n">
        <x:f>IF(F1675="多",1,-1)*(M1675/L1675-1)</x:f>
        <x:v>0.00960114133596146</x:v>
      </x:c>
      <x:c r="P1675" s="10" t="n">
        <x:v>0.0009951994293320192</x:v>
      </x:c>
      <x:c r="Q1675" s="10" t="n">
        <x:v>-0.0005014044225221765</x:v>
      </x:c>
      <x:c r="R1675" s="10" t="n">
        <x:f>O1675-P1675-Q1675</x:f>
        <x:v>0.009107346329151618</x:v>
      </x:c>
      <x:c r="S1675" s="9" t="n">
        <x:f>V1674</x:f>
        <x:v>18429.869625346026</x:v>
      </x:c>
      <x:c r="T1675" s="9" t="n">
        <x:f>S1675/(1+'回测计划'!$B$33)</x:f>
        <x:v>18420.659295698177</x:v>
      </x:c>
      <x:c r="U1675" s="9" t="n">
        <x:f>T1675*R1675</x:f>
        <x:v>167.7633238172294</x:v>
      </x:c>
      <x:c r="V1675" s="9" t="n">
        <x:f>S1675+U1675</x:f>
        <x:v>18597.632949163257</x:v>
      </x:c>
      <x:c r="W1675" s="2" t="n">
        <x:f>IF(N1675&gt;0,1,0)</x:f>
        <x:v>1</x:v>
      </x:c>
      <x:c r="X1675" s="2" t="n">
        <x:f>IF(U1675&gt;0,1,0)</x:f>
        <x:v>1</x:v>
      </x:c>
      <x:c r="Y1675" s="9" t="n">
        <x:f>MAX(U1675,0)</x:f>
        <x:v>167.7633238172294</x:v>
      </x:c>
      <x:c r="Z1675" s="9" t="n">
        <x:f>-MIN(U1675,0)</x:f>
        <x:v>0</x:v>
      </x:c>
    </x:row>
    <x:row r="1676" ht="23" customHeight="1">
      <x:c r="A1676" s="2" t="str">
        <x:v>4H-CMF-全期</x:v>
      </x:c>
      <x:c r="B1676" s="2" t="str">
        <x:v>4H</x:v>
      </x:c>
      <x:c r="C1676" s="2" t="str">
        <x:v>Chaikin Money Flow</x:v>
      </x:c>
      <x:c r="D1676" s="2" t="str">
        <x:v>全期</x:v>
      </x:c>
      <x:c r="E1676" s="2" t="n">
        <x:v>49</x:v>
      </x:c>
      <x:c r="F1676" s="2" t="str">
        <x:v>多</x:v>
      </x:c>
      <x:c r="G1676" s="11" t="n">
        <x:v>44662.333333333336</x:v>
      </x:c>
      <x:c r="H1676" s="11" t="n">
        <x:v>44662.50000000001</x:v>
      </x:c>
      <x:c r="I1676" s="11" t="n">
        <x:v>44664.166655092595</x:v>
      </x:c>
      <x:c r="J1676" s="9" t="n">
        <x:v>42105.1</x:v>
      </x:c>
      <x:c r="K1676" s="9" t="n">
        <x:v>39281.1</x:v>
      </x:c>
      <x:c r="L1676" s="9" t="n">
        <x:v>42113.52102</x:v>
      </x:c>
      <x:c r="M1676" s="9" t="n">
        <x:v>39273.24378</x:v>
      </x:c>
      <x:c r="N1676" s="10" t="n">
        <x:f>IF(F1676="多",1,-1)*(K1676/J1676-1)</x:f>
        <x:v>-0.06707025989725712</x:v>
      </x:c>
      <x:c r="O1676" s="10" t="n">
        <x:f>IF(F1676="多",1,-1)*(M1676/L1676-1)</x:f>
        <x:v>-0.06744335717384298</x:v>
      </x:c>
      <x:c r="P1676" s="10" t="n">
        <x:v>0.0009662783214130785</x:v>
      </x:c>
      <x:c r="Q1676" s="10" t="n">
        <x:v>-0.000029225263459102027</x:v>
      </x:c>
      <x:c r="R1676" s="10" t="n">
        <x:f>O1676-P1676-Q1676</x:f>
        <x:v>-0.06838041023179696</x:v>
      </x:c>
      <x:c r="S1676" s="9" t="n">
        <x:f>V1675</x:f>
        <x:v>18597.632949163257</x:v>
      </x:c>
      <x:c r="T1676" s="9" t="n">
        <x:f>S1676/(1+'回测计划'!$B$33)</x:f>
        <x:v>18588.33877977337</x:v>
      </x:c>
      <x:c r="U1676" s="9" t="n">
        <x:f>T1676*R1676</x:f>
        <x:v>-1271.0782312885233</x:v>
      </x:c>
      <x:c r="V1676" s="9" t="n">
        <x:f>S1676+U1676</x:f>
        <x:v>17326.554717874733</x:v>
      </x:c>
      <x:c r="W1676" s="2" t="n">
        <x:f>IF(N1676&gt;0,1,0)</x:f>
        <x:v>0</x:v>
      </x:c>
      <x:c r="X1676" s="2" t="n">
        <x:f>IF(U1676&gt;0,1,0)</x:f>
        <x:v>0</x:v>
      </x:c>
      <x:c r="Y1676" s="9" t="n">
        <x:f>MAX(U1676,0)</x:f>
        <x:v>0</x:v>
      </x:c>
      <x:c r="Z1676" s="9" t="n">
        <x:f>-MIN(U1676,0)</x:f>
        <x:v>1271.0782312885233</x:v>
      </x:c>
    </x:row>
    <x:row r="1677" ht="23" customHeight="1">
      <x:c r="A1677" s="2" t="str">
        <x:v>4H-CMF-全期</x:v>
      </x:c>
      <x:c r="B1677" s="2" t="str">
        <x:v>4H</x:v>
      </x:c>
      <x:c r="C1677" s="2" t="str">
        <x:v>Chaikin Money Flow</x:v>
      </x:c>
      <x:c r="D1677" s="2" t="str">
        <x:v>全期</x:v>
      </x:c>
      <x:c r="E1677" s="2" t="n">
        <x:v>50</x:v>
      </x:c>
      <x:c r="F1677" s="2" t="str">
        <x:v>空</x:v>
      </x:c>
      <x:c r="G1677" s="11" t="n">
        <x:v>44672.833333333336</x:v>
      </x:c>
      <x:c r="H1677" s="11" t="n">
        <x:v>44673.00000000001</x:v>
      </x:c>
      <x:c r="I1677" s="11" t="n">
        <x:v>44674.666655092595</x:v>
      </x:c>
      <x:c r="J1677" s="9" t="n">
        <x:v>42129.2</x:v>
      </x:c>
      <x:c r="K1677" s="9" t="n">
        <x:v>39578.2</x:v>
      </x:c>
      <x:c r="L1677" s="9" t="n">
        <x:v>42120.77416</x:v>
      </x:c>
      <x:c r="M1677" s="9" t="n">
        <x:v>39586.115639999996</x:v>
      </x:c>
      <x:c r="N1677" s="10" t="n">
        <x:f>IF(F1677="多",1,-1)*(K1677/J1677-1)</x:f>
        <x:v>0.06055182628675604</x:v>
      </x:c>
      <x:c r="O1677" s="10" t="n">
        <x:f>IF(F1677="多",1,-1)*(M1677/L1677-1)</x:f>
        <x:v>0.06017597184638268</x:v>
      </x:c>
      <x:c r="P1677" s="10" t="n">
        <x:v>0.0009699120140768087</x:v>
      </x:c>
      <x:c r="Q1677" s="10" t="n">
        <x:v>0.0001702715042880512</x:v>
      </x:c>
      <x:c r="R1677" s="10" t="n">
        <x:f>O1677-P1677-Q1677</x:f>
        <x:v>0.05903578832801783</x:v>
      </x:c>
      <x:c r="S1677" s="9" t="n">
        <x:f>V1676</x:f>
        <x:v>17326.554717874733</x:v>
      </x:c>
      <x:c r="T1677" s="9" t="n">
        <x:f>S1677/(1+'回测计划'!$B$33)</x:f>
        <x:v>17317.89576998974</x:v>
      </x:c>
      <x:c r="U1677" s="9" t="n">
        <x:f>T1677*R1677</x:f>
        <x:v>1022.3756289637896</x:v>
      </x:c>
      <x:c r="V1677" s="9" t="n">
        <x:f>S1677+U1677</x:f>
        <x:v>18348.930346838522</x:v>
      </x:c>
      <x:c r="W1677" s="2" t="n">
        <x:f>IF(N1677&gt;0,1,0)</x:f>
        <x:v>1</x:v>
      </x:c>
      <x:c r="X1677" s="2" t="n">
        <x:f>IF(U1677&gt;0,1,0)</x:f>
        <x:v>1</x:v>
      </x:c>
      <x:c r="Y1677" s="9" t="n">
        <x:f>MAX(U1677,0)</x:f>
        <x:v>1022.3756289637896</x:v>
      </x:c>
      <x:c r="Z1677" s="9" t="n">
        <x:f>-MIN(U1677,0)</x:f>
        <x:v>0</x:v>
      </x:c>
    </x:row>
    <x:row r="1678" ht="23" customHeight="1">
      <x:c r="A1678" s="2" t="str">
        <x:v>4H-CMF-全期</x:v>
      </x:c>
      <x:c r="B1678" s="2" t="str">
        <x:v>4H</x:v>
      </x:c>
      <x:c r="C1678" s="2" t="str">
        <x:v>Chaikin Money Flow</x:v>
      </x:c>
      <x:c r="D1678" s="2" t="str">
        <x:v>全期</x:v>
      </x:c>
      <x:c r="E1678" s="2" t="n">
        <x:v>51</x:v>
      </x:c>
      <x:c r="F1678" s="2" t="str">
        <x:v>多</x:v>
      </x:c>
      <x:c r="G1678" s="11" t="n">
        <x:v>44682.333333333336</x:v>
      </x:c>
      <x:c r="H1678" s="11" t="n">
        <x:v>44682.50000000001</x:v>
      </x:c>
      <x:c r="I1678" s="11" t="n">
        <x:v>44684.166655092595</x:v>
      </x:c>
      <x:c r="J1678" s="9" t="n">
        <x:v>38021.3</x:v>
      </x:c>
      <x:c r="K1678" s="9" t="n">
        <x:v>38551.9</x:v>
      </x:c>
      <x:c r="L1678" s="9" t="n">
        <x:v>38028.90426</x:v>
      </x:c>
      <x:c r="M1678" s="9" t="n">
        <x:v>38544.189620000005</x:v>
      </x:c>
      <x:c r="N1678" s="10" t="n">
        <x:f>IF(F1678="多",1,-1)*(K1678/J1678-1)</x:f>
        <x:v>0.013955335561908644</x:v>
      </x:c>
      <x:c r="O1678" s="10" t="n">
        <x:f>IF(F1678="多",1,-1)*(M1678/L1678-1)</x:f>
        <x:v>0.013549834527890825</x:v>
      </x:c>
      <x:c r="P1678" s="10" t="n">
        <x:v>0.0010067749172639453</x:v>
      </x:c>
      <x:c r="Q1678" s="10" t="n">
        <x:v>0.00039692415791948564</x:v>
      </x:c>
      <x:c r="R1678" s="10" t="n">
        <x:f>O1678-P1678-Q1678</x:f>
        <x:v>0.012146135452707393</x:v>
      </x:c>
      <x:c r="S1678" s="9" t="n">
        <x:f>V1677</x:f>
        <x:v>18348.930346838522</x:v>
      </x:c>
      <x:c r="T1678" s="9" t="n">
        <x:f>S1678/(1+'回测计划'!$B$33)</x:f>
        <x:v>18339.76046660522</x:v>
      </x:c>
      <x:c r="U1678" s="9" t="n">
        <x:f>T1678*R1678</x:f>
        <x:v>222.75721479759517</x:v>
      </x:c>
      <x:c r="V1678" s="9" t="n">
        <x:f>S1678+U1678</x:f>
        <x:v>18571.687561636118</x:v>
      </x:c>
      <x:c r="W1678" s="2" t="n">
        <x:f>IF(N1678&gt;0,1,0)</x:f>
        <x:v>1</x:v>
      </x:c>
      <x:c r="X1678" s="2" t="n">
        <x:f>IF(U1678&gt;0,1,0)</x:f>
        <x:v>1</x:v>
      </x:c>
      <x:c r="Y1678" s="9" t="n">
        <x:f>MAX(U1678,0)</x:f>
        <x:v>222.75721479759517</x:v>
      </x:c>
      <x:c r="Z1678" s="9" t="n">
        <x:f>-MIN(U1678,0)</x:f>
        <x:v>0</x:v>
      </x:c>
    </x:row>
    <x:row r="1679" ht="23" customHeight="1">
      <x:c r="A1679" s="2" t="str">
        <x:v>4H-CMF-全期</x:v>
      </x:c>
      <x:c r="B1679" s="2" t="str">
        <x:v>4H</x:v>
      </x:c>
      <x:c r="C1679" s="2" t="str">
        <x:v>Chaikin Money Flow</x:v>
      </x:c>
      <x:c r="D1679" s="2" t="str">
        <x:v>全期</x:v>
      </x:c>
      <x:c r="E1679" s="2" t="n">
        <x:v>52</x:v>
      </x:c>
      <x:c r="F1679" s="2" t="str">
        <x:v>多</x:v>
      </x:c>
      <x:c r="G1679" s="11" t="n">
        <x:v>44705.166666666664</x:v>
      </x:c>
      <x:c r="H1679" s="11" t="n">
        <x:v>44705.333333333336</x:v>
      </x:c>
      <x:c r="I1679" s="11" t="n">
        <x:v>44706.99998842592</x:v>
      </x:c>
      <x:c r="J1679" s="9" t="n">
        <x:v>29097.8</x:v>
      </x:c>
      <x:c r="K1679" s="9" t="n">
        <x:v>29616.1</x:v>
      </x:c>
      <x:c r="L1679" s="9" t="n">
        <x:v>29103.61956</x:v>
      </x:c>
      <x:c r="M1679" s="9" t="n">
        <x:v>29610.176779999998</x:v>
      </x:c>
      <x:c r="N1679" s="10" t="n">
        <x:f>IF(F1679="多",1,-1)*(K1679/J1679-1)</x:f>
        <x:v>0.017812343201204284</x:v>
      </x:c>
      <x:c r="O1679" s="10" t="n">
        <x:f>IF(F1679="多",1,-1)*(M1679/L1679-1)</x:f>
        <x:v>0.017405299672629493</x:v>
      </x:c>
      <x:c r="P1679" s="10" t="n">
        <x:v>0.0010087026498363147</x:v>
      </x:c>
      <x:c r="Q1679" s="10" t="n">
        <x:v>0.0000381737427439274</x:v>
      </x:c>
      <x:c r="R1679" s="10" t="n">
        <x:f>O1679-P1679-Q1679</x:f>
        <x:v>0.01635842328004925</x:v>
      </x:c>
      <x:c r="S1679" s="9" t="n">
        <x:f>V1678</x:f>
        <x:v>18571.687561636118</x:v>
      </x:c>
      <x:c r="T1679" s="9" t="n">
        <x:f>S1679/(1+'回测计划'!$B$33)</x:f>
        <x:v>18562.40635845689</x:v>
      </x:c>
      <x:c r="U1679" s="9" t="n">
        <x:f>T1679*R1679</x:f>
        <x:v>303.65170030791546</x:v>
      </x:c>
      <x:c r="V1679" s="9" t="n">
        <x:f>S1679+U1679</x:f>
        <x:v>18875.339261944035</x:v>
      </x:c>
      <x:c r="W1679" s="2" t="n">
        <x:f>IF(N1679&gt;0,1,0)</x:f>
        <x:v>1</x:v>
      </x:c>
      <x:c r="X1679" s="2" t="n">
        <x:f>IF(U1679&gt;0,1,0)</x:f>
        <x:v>1</x:v>
      </x:c>
      <x:c r="Y1679" s="9" t="n">
        <x:f>MAX(U1679,0)</x:f>
        <x:v>303.65170030791546</x:v>
      </x:c>
      <x:c r="Z1679" s="9" t="n">
        <x:f>-MIN(U1679,0)</x:f>
        <x:v>0</x:v>
      </x:c>
    </x:row>
    <x:row r="1680" ht="23" customHeight="1">
      <x:c r="A1680" s="2" t="str">
        <x:v>4H-CMF-全期</x:v>
      </x:c>
      <x:c r="B1680" s="2" t="str">
        <x:v>4H</x:v>
      </x:c>
      <x:c r="C1680" s="2" t="str">
        <x:v>Chaikin Money Flow</x:v>
      </x:c>
      <x:c r="D1680" s="2" t="str">
        <x:v>全期</x:v>
      </x:c>
      <x:c r="E1680" s="2" t="n">
        <x:v>53</x:v>
      </x:c>
      <x:c r="F1680" s="2" t="str">
        <x:v>多</x:v>
      </x:c>
      <x:c r="G1680" s="11" t="n">
        <x:v>44730.666666666664</x:v>
      </x:c>
      <x:c r="H1680" s="11" t="n">
        <x:v>44730.833333333336</x:v>
      </x:c>
      <x:c r="I1680" s="11" t="n">
        <x:v>44732.49998842592</x:v>
      </x:c>
      <x:c r="J1680" s="9" t="n">
        <x:v>19237</x:v>
      </x:c>
      <x:c r="K1680" s="9" t="n">
        <x:v>19966.7</x:v>
      </x:c>
      <x:c r="L1680" s="9" t="n">
        <x:v>19240.8474</x:v>
      </x:c>
      <x:c r="M1680" s="9" t="n">
        <x:v>19962.70666</x:v>
      </x:c>
      <x:c r="N1680" s="10" t="n">
        <x:f>IF(F1680="多",1,-1)*(K1680/J1680-1)</x:f>
        <x:v>0.03793210999636121</x:v>
      </x:c>
      <x:c r="O1680" s="10" t="n">
        <x:f>IF(F1680="多",1,-1)*(M1680/L1680-1)</x:f>
        <x:v>0.037517020170327875</x:v>
      </x:c>
      <x:c r="P1680" s="10" t="n">
        <x:v>0.001018758510085164</x:v>
      </x:c>
      <x:c r="Q1680" s="10" t="n">
        <x:v>0.00013381258805678003</x:v>
      </x:c>
      <x:c r="R1680" s="10" t="n">
        <x:f>O1680-P1680-Q1680</x:f>
        <x:v>0.03636444907218593</x:v>
      </x:c>
      <x:c r="S1680" s="9" t="n">
        <x:f>V1679</x:f>
        <x:v>18875.339261944035</x:v>
      </x:c>
      <x:c r="T1680" s="9" t="n">
        <x:f>S1680/(1+'回测计划'!$B$33)</x:f>
        <x:v>18865.90630878964</x:v>
      </x:c>
      <x:c r="U1680" s="9" t="n">
        <x:f>T1680*R1680</x:f>
        <x:v>686.0482891666121</x:v>
      </x:c>
      <x:c r="V1680" s="9" t="n">
        <x:f>S1680+U1680</x:f>
        <x:v>19561.387551110645</x:v>
      </x:c>
      <x:c r="W1680" s="2" t="n">
        <x:f>IF(N1680&gt;0,1,0)</x:f>
        <x:v>1</x:v>
      </x:c>
      <x:c r="X1680" s="2" t="n">
        <x:f>IF(U1680&gt;0,1,0)</x:f>
        <x:v>1</x:v>
      </x:c>
      <x:c r="Y1680" s="9" t="n">
        <x:f>MAX(U1680,0)</x:f>
        <x:v>686.0482891666121</x:v>
      </x:c>
      <x:c r="Z1680" s="9" t="n">
        <x:f>-MIN(U1680,0)</x:f>
        <x:v>0</x:v>
      </x:c>
    </x:row>
    <x:row r="1681" ht="23" customHeight="1">
      <x:c r="A1681" s="2" t="str">
        <x:v>4H-CMF-全期</x:v>
      </x:c>
      <x:c r="B1681" s="2" t="str">
        <x:v>4H</x:v>
      </x:c>
      <x:c r="C1681" s="2" t="str">
        <x:v>Chaikin Money Flow</x:v>
      </x:c>
      <x:c r="D1681" s="2" t="str">
        <x:v>全期</x:v>
      </x:c>
      <x:c r="E1681" s="2" t="n">
        <x:v>54</x:v>
      </x:c>
      <x:c r="F1681" s="2" t="str">
        <x:v>多</x:v>
      </x:c>
      <x:c r="G1681" s="11" t="n">
        <x:v>44740.00000000001</x:v>
      </x:c>
      <x:c r="H1681" s="11" t="n">
        <x:v>44740.166666666664</x:v>
      </x:c>
      <x:c r="I1681" s="11" t="n">
        <x:v>44741.833321759266</x:v>
      </x:c>
      <x:c r="J1681" s="9" t="n">
        <x:v>20845.8</x:v>
      </x:c>
      <x:c r="K1681" s="9" t="n">
        <x:v>20096.9</x:v>
      </x:c>
      <x:c r="L1681" s="9" t="n">
        <x:v>20849.96916</x:v>
      </x:c>
      <x:c r="M1681" s="9" t="n">
        <x:v>20092.880620000004</x:v>
      </x:c>
      <x:c r="N1681" s="10" t="n">
        <x:f>IF(F1681="多",1,-1)*(K1681/J1681-1)</x:f>
        <x:v>-0.03592570205988721</x:v>
      </x:c>
      <x:c r="O1681" s="10" t="n">
        <x:f>IF(F1681="多",1,-1)*(M1681/L1681-1)</x:f>
        <x:v>-0.03631125466854157</x:v>
      </x:c>
      <x:c r="P1681" s="10" t="n">
        <x:v>0.0009818443726657292</x:v>
      </x:c>
      <x:c r="Q1681" s="10" t="n">
        <x:v>0.00006314890141551267</x:v>
      </x:c>
      <x:c r="R1681" s="10" t="n">
        <x:f>O1681-P1681-Q1681</x:f>
        <x:v>-0.03735624794262281</x:v>
      </x:c>
      <x:c r="S1681" s="9" t="n">
        <x:f>V1680</x:f>
        <x:v>19561.387551110645</x:v>
      </x:c>
      <x:c r="T1681" s="9" t="n">
        <x:f>S1681/(1+'回测计划'!$B$33)</x:f>
        <x:v>19551.611745238028</x:v>
      </x:c>
      <x:c r="U1681" s="9" t="n">
        <x:f>T1681*R1681</x:f>
        <x:v>-730.374856033008</x:v>
      </x:c>
      <x:c r="V1681" s="9" t="n">
        <x:f>S1681+U1681</x:f>
        <x:v>18831.012695077636</x:v>
      </x:c>
      <x:c r="W1681" s="2" t="n">
        <x:f>IF(N1681&gt;0,1,0)</x:f>
        <x:v>0</x:v>
      </x:c>
      <x:c r="X1681" s="2" t="n">
        <x:f>IF(U1681&gt;0,1,0)</x:f>
        <x:v>0</x:v>
      </x:c>
      <x:c r="Y1681" s="9" t="n">
        <x:f>MAX(U1681,0)</x:f>
        <x:v>0</x:v>
      </x:c>
      <x:c r="Z1681" s="9" t="n">
        <x:f>-MIN(U1681,0)</x:f>
        <x:v>730.374856033008</x:v>
      </x:c>
    </x:row>
    <x:row r="1682" ht="23" customHeight="1">
      <x:c r="A1682" s="2" t="str">
        <x:v>4H-CMF-全期</x:v>
      </x:c>
      <x:c r="B1682" s="2" t="str">
        <x:v>4H</x:v>
      </x:c>
      <x:c r="C1682" s="2" t="str">
        <x:v>Chaikin Money Flow</x:v>
      </x:c>
      <x:c r="D1682" s="2" t="str">
        <x:v>全期</x:v>
      </x:c>
      <x:c r="E1682" s="2" t="n">
        <x:v>55</x:v>
      </x:c>
      <x:c r="F1682" s="2" t="str">
        <x:v>空</x:v>
      </x:c>
      <x:c r="G1682" s="11" t="n">
        <x:v>44749.333333333336</x:v>
      </x:c>
      <x:c r="H1682" s="11" t="n">
        <x:v>44749.50000000001</x:v>
      </x:c>
      <x:c r="I1682" s="11" t="n">
        <x:v>44751.166655092595</x:v>
      </x:c>
      <x:c r="J1682" s="9" t="n">
        <x:v>20474</x:v>
      </x:c>
      <x:c r="K1682" s="9" t="n">
        <x:v>21805.6</x:v>
      </x:c>
      <x:c r="L1682" s="9" t="n">
        <x:v>20469.9052</x:v>
      </x:c>
      <x:c r="M1682" s="9" t="n">
        <x:v>21809.961119999996</x:v>
      </x:c>
      <x:c r="N1682" s="10" t="n">
        <x:f>IF(F1682="多",1,-1)*(K1682/J1682-1)</x:f>
        <x:v>-0.06503858552310238</x:v>
      </x:c>
      <x:c r="O1682" s="10" t="n">
        <x:f>IF(F1682="多",1,-1)*(M1682/L1682-1)</x:f>
        <x:v>-0.06546468617744239</x:v>
      </x:c>
      <x:c r="P1682" s="10" t="n">
        <x:v>0.0010327323430887212</x:v>
      </x:c>
      <x:c r="Q1682" s="10" t="n">
        <x:v>-0.00041774364152896834</x:v>
      </x:c>
      <x:c r="R1682" s="10" t="n">
        <x:f>O1682-P1682-Q1682</x:f>
        <x:v>-0.06607967487900214</x:v>
      </x:c>
      <x:c r="S1682" s="9" t="n">
        <x:f>V1681</x:f>
        <x:v>18831.012695077636</x:v>
      </x:c>
      <x:c r="T1682" s="9" t="n">
        <x:f>S1682/(1+'回测计划'!$B$33)</x:f>
        <x:v>18821.60189413057</x:v>
      </x:c>
      <x:c r="U1682" s="9" t="n">
        <x:f>T1682*R1682</x:f>
        <x:v>-1243.725333866159</x:v>
      </x:c>
      <x:c r="V1682" s="9" t="n">
        <x:f>S1682+U1682</x:f>
        <x:v>17587.287361211478</x:v>
      </x:c>
      <x:c r="W1682" s="2" t="n">
        <x:f>IF(N1682&gt;0,1,0)</x:f>
        <x:v>0</x:v>
      </x:c>
      <x:c r="X1682" s="2" t="n">
        <x:f>IF(U1682&gt;0,1,0)</x:f>
        <x:v>0</x:v>
      </x:c>
      <x:c r="Y1682" s="9" t="n">
        <x:f>MAX(U1682,0)</x:f>
        <x:v>0</x:v>
      </x:c>
      <x:c r="Z1682" s="9" t="n">
        <x:f>-MIN(U1682,0)</x:f>
        <x:v>1243.725333866159</x:v>
      </x:c>
    </x:row>
    <x:row r="1683" ht="23" customHeight="1">
      <x:c r="A1683" s="2" t="str">
        <x:v>4H-CMF-全期</x:v>
      </x:c>
      <x:c r="B1683" s="2" t="str">
        <x:v>4H</x:v>
      </x:c>
      <x:c r="C1683" s="2" t="str">
        <x:v>Chaikin Money Flow</x:v>
      </x:c>
      <x:c r="D1683" s="2" t="str">
        <x:v>全期</x:v>
      </x:c>
      <x:c r="E1683" s="2" t="n">
        <x:v>56</x:v>
      </x:c>
      <x:c r="F1683" s="2" t="str">
        <x:v>空</x:v>
      </x:c>
      <x:c r="G1683" s="11" t="n">
        <x:v>44786.50000000001</x:v>
      </x:c>
      <x:c r="H1683" s="11" t="n">
        <x:v>44786.666666666664</x:v>
      </x:c>
      <x:c r="I1683" s="11" t="n">
        <x:v>44788.333321759266</x:v>
      </x:c>
      <x:c r="J1683" s="9" t="n">
        <x:v>24566.1</x:v>
      </x:c>
      <x:c r="K1683" s="9" t="n">
        <x:v>24294.1</x:v>
      </x:c>
      <x:c r="L1683" s="9" t="n">
        <x:v>24561.18678</x:v>
      </x:c>
      <x:c r="M1683" s="9" t="n">
        <x:v>24298.958819999996</x:v>
      </x:c>
      <x:c r="N1683" s="10" t="n">
        <x:f>IF(F1683="多",1,-1)*(K1683/J1683-1)</x:f>
        <x:v>0.01107216855748372</x:v>
      </x:c>
      <x:c r="O1683" s="10" t="n">
        <x:f>IF(F1683="多",1,-1)*(M1683/L1683-1)</x:f>
        <x:v>0.010676518294854276</x:v>
      </x:c>
      <x:c r="P1683" s="10" t="n">
        <x:v>0.0009946617408525728</x:v>
      </x:c>
      <x:c r="Q1683" s="10" t="n">
        <x:v>-0.00013887957864394917</x:v>
      </x:c>
      <x:c r="R1683" s="10" t="n">
        <x:f>O1683-P1683-Q1683</x:f>
        <x:v>0.009820736132645651</x:v>
      </x:c>
      <x:c r="S1683" s="9" t="n">
        <x:f>V1682</x:f>
        <x:v>17587.287361211478</x:v>
      </x:c>
      <x:c r="T1683" s="9" t="n">
        <x:f>S1683/(1+'回测计划'!$B$33)</x:f>
        <x:v>17578.4981121554</x:v>
      </x:c>
      <x:c r="U1683" s="9" t="n">
        <x:f>T1683*R1683</x:f>
        <x:v>172.63379156768792</x:v>
      </x:c>
      <x:c r="V1683" s="9" t="n">
        <x:f>S1683+U1683</x:f>
        <x:v>17759.921152779167</x:v>
      </x:c>
      <x:c r="W1683" s="2" t="n">
        <x:f>IF(N1683&gt;0,1,0)</x:f>
        <x:v>1</x:v>
      </x:c>
      <x:c r="X1683" s="2" t="n">
        <x:f>IF(U1683&gt;0,1,0)</x:f>
        <x:v>1</x:v>
      </x:c>
      <x:c r="Y1683" s="9" t="n">
        <x:f>MAX(U1683,0)</x:f>
        <x:v>172.63379156768792</x:v>
      </x:c>
      <x:c r="Z1683" s="9" t="n">
        <x:f>-MIN(U1683,0)</x:f>
        <x:v>0</x:v>
      </x:c>
    </x:row>
    <x:row r="1684" ht="23" customHeight="1">
      <x:c r="A1684" s="2" t="str">
        <x:v>4H-CMF-全期</x:v>
      </x:c>
      <x:c r="B1684" s="2" t="str">
        <x:v>4H</x:v>
      </x:c>
      <x:c r="C1684" s="2" t="str">
        <x:v>Chaikin Money Flow</x:v>
      </x:c>
      <x:c r="D1684" s="2" t="str">
        <x:v>全期</x:v>
      </x:c>
      <x:c r="E1684" s="2" t="n">
        <x:v>57</x:v>
      </x:c>
      <x:c r="F1684" s="2" t="str">
        <x:v>多</x:v>
      </x:c>
      <x:c r="G1684" s="11" t="n">
        <x:v>44800.50000000001</x:v>
      </x:c>
      <x:c r="H1684" s="11" t="n">
        <x:v>44800.666666666664</x:v>
      </x:c>
      <x:c r="I1684" s="11" t="n">
        <x:v>44802.333321759266</x:v>
      </x:c>
      <x:c r="J1684" s="9" t="n">
        <x:v>20255</x:v>
      </x:c>
      <x:c r="K1684" s="9" t="n">
        <x:v>19547.5</x:v>
      </x:c>
      <x:c r="L1684" s="9" t="n">
        <x:v>20259.051</x:v>
      </x:c>
      <x:c r="M1684" s="9" t="n">
        <x:v>19543.590500000002</x:v>
      </x:c>
      <x:c r="N1684" s="10" t="n">
        <x:f>IF(F1684="多",1,-1)*(K1684/J1684-1)</x:f>
        <x:v>-0.03492964700074053</x:v>
      </x:c>
      <x:c r="O1684" s="10" t="n">
        <x:f>IF(F1684="多",1,-1)*(M1684/L1684-1)</x:f>
        <x:v>-0.03531559795174988</x:v>
      </x:c>
      <x:c r="P1684" s="10" t="n">
        <x:v>0.000982342201024125</x:v>
      </x:c>
      <x:c r="Q1684" s="10" t="n">
        <x:v>-0.0002307910014145821</x:v>
      </x:c>
      <x:c r="R1684" s="10" t="n">
        <x:f>O1684-P1684-Q1684</x:f>
        <x:v>-0.03606714915135942</x:v>
      </x:c>
      <x:c r="S1684" s="9" t="n">
        <x:f>V1683</x:f>
        <x:v>17759.921152779167</x:v>
      </x:c>
      <x:c r="T1684" s="9" t="n">
        <x:f>S1684/(1+'回测计划'!$B$33)</x:f>
        <x:v>17751.045629964185</x:v>
      </x:c>
      <x:c r="U1684" s="9" t="n">
        <x:f>T1684*R1684</x:f>
        <x:v>-640.229610328505</x:v>
      </x:c>
      <x:c r="V1684" s="9" t="n">
        <x:f>S1684+U1684</x:f>
        <x:v>17119.691542450662</x:v>
      </x:c>
      <x:c r="W1684" s="2" t="n">
        <x:f>IF(N1684&gt;0,1,0)</x:f>
        <x:v>0</x:v>
      </x:c>
      <x:c r="X1684" s="2" t="n">
        <x:f>IF(U1684&gt;0,1,0)</x:f>
        <x:v>0</x:v>
      </x:c>
      <x:c r="Y1684" s="9" t="n">
        <x:f>MAX(U1684,0)</x:f>
        <x:v>0</x:v>
      </x:c>
      <x:c r="Z1684" s="9" t="n">
        <x:f>-MIN(U1684,0)</x:f>
        <x:v>640.229610328505</x:v>
      </x:c>
    </x:row>
    <x:row r="1685" ht="23" customHeight="1">
      <x:c r="A1685" s="2" t="str">
        <x:v>4H-CMF-全期</x:v>
      </x:c>
      <x:c r="B1685" s="2" t="str">
        <x:v>4H</x:v>
      </x:c>
      <x:c r="C1685" s="2" t="str">
        <x:v>Chaikin Money Flow</x:v>
      </x:c>
      <x:c r="D1685" s="2" t="str">
        <x:v>全期</x:v>
      </x:c>
      <x:c r="E1685" s="2" t="n">
        <x:v>58</x:v>
      </x:c>
      <x:c r="F1685" s="2" t="str">
        <x:v>多</x:v>
      </x:c>
      <x:c r="G1685" s="11" t="n">
        <x:v>44802.333333333336</x:v>
      </x:c>
      <x:c r="H1685" s="11" t="n">
        <x:v>44802.50000000001</x:v>
      </x:c>
      <x:c r="I1685" s="11" t="n">
        <x:v>44804.166655092595</x:v>
      </x:c>
      <x:c r="J1685" s="9" t="n">
        <x:v>19854.1</x:v>
      </x:c>
      <x:c r="K1685" s="9" t="n">
        <x:v>19937.1</x:v>
      </x:c>
      <x:c r="L1685" s="9" t="n">
        <x:v>19858.070819999997</x:v>
      </x:c>
      <x:c r="M1685" s="9" t="n">
        <x:v>19933.112579999997</x:v>
      </x:c>
      <x:c r="N1685" s="10" t="n">
        <x:f>IF(F1685="多",1,-1)*(K1685/J1685-1)</x:f>
        <x:v>0.004180496723598548</x:v>
      </x:c>
      <x:c r="O1685" s="10" t="n">
        <x:f>IF(F1685="多",1,-1)*(M1685/L1685-1)</x:f>
        <x:v>0.003778904843285247</x:v>
      </x:c>
      <x:c r="P1685" s="10" t="n">
        <x:v>0.0010018894524216426</x:v>
      </x:c>
      <x:c r="Q1685" s="10" t="n">
        <x:v>-0.00024558655617666815</x:v>
      </x:c>
      <x:c r="R1685" s="10" t="n">
        <x:f>O1685-P1685-Q1685</x:f>
        <x:v>0.0030226019470402724</x:v>
      </x:c>
      <x:c r="S1685" s="9" t="n">
        <x:f>V1684</x:f>
        <x:v>17119.691542450662</x:v>
      </x:c>
      <x:c r="T1685" s="9" t="n">
        <x:f>S1685/(1+'回测计划'!$B$33)</x:f>
        <x:v>17111.135974463432</x:v>
      </x:c>
      <x:c r="U1685" s="9" t="n">
        <x:f>T1685*R1685</x:f>
        <x:v>51.72015291248402</x:v>
      </x:c>
      <x:c r="V1685" s="9" t="n">
        <x:f>S1685+U1685</x:f>
        <x:v>17171.411695363146</x:v>
      </x:c>
      <x:c r="W1685" s="2" t="n">
        <x:f>IF(N1685&gt;0,1,0)</x:f>
        <x:v>1</x:v>
      </x:c>
      <x:c r="X1685" s="2" t="n">
        <x:f>IF(U1685&gt;0,1,0)</x:f>
        <x:v>1</x:v>
      </x:c>
      <x:c r="Y1685" s="9" t="n">
        <x:f>MAX(U1685,0)</x:f>
        <x:v>51.72015291248402</x:v>
      </x:c>
      <x:c r="Z1685" s="9" t="n">
        <x:f>-MIN(U1685,0)</x:f>
        <x:v>0</x:v>
      </x:c>
    </x:row>
    <x:row r="1686" ht="23" customHeight="1">
      <x:c r="A1686" s="2" t="str">
        <x:v>4H-CMF-全期</x:v>
      </x:c>
      <x:c r="B1686" s="2" t="str">
        <x:v>4H</x:v>
      </x:c>
      <x:c r="C1686" s="2" t="str">
        <x:v>Chaikin Money Flow</x:v>
      </x:c>
      <x:c r="D1686" s="2" t="str">
        <x:v>全期</x:v>
      </x:c>
      <x:c r="E1686" s="2" t="n">
        <x:v>59</x:v>
      </x:c>
      <x:c r="F1686" s="2" t="str">
        <x:v>多</x:v>
      </x:c>
      <x:c r="G1686" s="11" t="n">
        <x:v>44808.00000000001</x:v>
      </x:c>
      <x:c r="H1686" s="11" t="n">
        <x:v>44808.166666666664</x:v>
      </x:c>
      <x:c r="I1686" s="11" t="n">
        <x:v>44809.833321759266</x:v>
      </x:c>
      <x:c r="J1686" s="9" t="n">
        <x:v>19702.9</x:v>
      </x:c>
      <x:c r="K1686" s="9" t="n">
        <x:v>19692.9</x:v>
      </x:c>
      <x:c r="L1686" s="9" t="n">
        <x:v>19706.84058</x:v>
      </x:c>
      <x:c r="M1686" s="9" t="n">
        <x:v>19688.961420000003</x:v>
      </x:c>
      <x:c r="N1686" s="10" t="n">
        <x:f>IF(F1686="多",1,-1)*(K1686/J1686-1)</x:f>
        <x:v>-0.0005075394992615223</x:v>
      </x:c>
      <x:c r="O1686" s="10" t="n">
        <x:f>IF(F1686="多",1,-1)*(M1686/L1686-1)</x:f>
        <x:v>-0.0009072565400535249</x:v>
      </x:c>
      <x:c r="P1686" s="10" t="n">
        <x:v>0.0009995463717299732</x:v>
      </x:c>
      <x:c r="Q1686" s="10" t="n">
        <x:v>0.00015830962960997449</x:v>
      </x:c>
      <x:c r="R1686" s="10" t="n">
        <x:f>O1686-P1686-Q1686</x:f>
        <x:v>-0.0020651125413934726</x:v>
      </x:c>
      <x:c r="S1686" s="9" t="n">
        <x:f>V1685</x:f>
        <x:v>17171.411695363146</x:v>
      </x:c>
      <x:c r="T1686" s="9" t="n">
        <x:f>S1686/(1+'回测计划'!$B$33)</x:f>
        <x:v>17162.830280223036</x:v>
      </x:c>
      <x:c r="U1686" s="9" t="n">
        <x:f>T1686*R1686</x:f>
        <x:v>-35.44317605749624</x:v>
      </x:c>
      <x:c r="V1686" s="9" t="n">
        <x:f>S1686+U1686</x:f>
        <x:v>17135.96851930565</x:v>
      </x:c>
      <x:c r="W1686" s="2" t="n">
        <x:f>IF(N1686&gt;0,1,0)</x:f>
        <x:v>0</x:v>
      </x:c>
      <x:c r="X1686" s="2" t="n">
        <x:f>IF(U1686&gt;0,1,0)</x:f>
        <x:v>0</x:v>
      </x:c>
      <x:c r="Y1686" s="9" t="n">
        <x:f>MAX(U1686,0)</x:f>
        <x:v>0</x:v>
      </x:c>
      <x:c r="Z1686" s="9" t="n">
        <x:f>-MIN(U1686,0)</x:f>
        <x:v>35.44317605749624</x:v>
      </x:c>
    </x:row>
    <x:row r="1687" ht="23" customHeight="1">
      <x:c r="A1687" s="2" t="str">
        <x:v>4H-CMF-全期</x:v>
      </x:c>
      <x:c r="B1687" s="2" t="str">
        <x:v>4H</x:v>
      </x:c>
      <x:c r="C1687" s="2" t="str">
        <x:v>Chaikin Money Flow</x:v>
      </x:c>
      <x:c r="D1687" s="2" t="str">
        <x:v>全期</x:v>
      </x:c>
      <x:c r="E1687" s="2" t="n">
        <x:v>60</x:v>
      </x:c>
      <x:c r="F1687" s="2" t="str">
        <x:v>多</x:v>
      </x:c>
      <x:c r="G1687" s="11" t="n">
        <x:v>44811.333333333336</x:v>
      </x:c>
      <x:c r="H1687" s="11" t="n">
        <x:v>44811.50000000001</x:v>
      </x:c>
      <x:c r="I1687" s="11" t="n">
        <x:v>44813.166655092595</x:v>
      </x:c>
      <x:c r="J1687" s="9" t="n">
        <x:v>18736.2</x:v>
      </x:c>
      <x:c r="K1687" s="9" t="n">
        <x:v>19341.7</x:v>
      </x:c>
      <x:c r="L1687" s="9" t="n">
        <x:v>18739.94724</x:v>
      </x:c>
      <x:c r="M1687" s="9" t="n">
        <x:v>19337.83166</x:v>
      </x:c>
      <x:c r="N1687" s="10" t="n">
        <x:f>IF(F1687="多",1,-1)*(K1687/J1687-1)</x:f>
        <x:v>0.032317118732720695</x:v>
      </x:c>
      <x:c r="O1687" s="10" t="n">
        <x:f>IF(F1687="多",1,-1)*(M1687/L1687-1)</x:f>
        <x:v>0.03190427445408317</x:v>
      </x:c>
      <x:c r="P1687" s="10" t="n">
        <x:v>0.0010159521372270417</x:v>
      </x:c>
      <x:c r="Q1687" s="10" t="n">
        <x:v>0.00009092337663386149</x:v>
      </x:c>
      <x:c r="R1687" s="10" t="n">
        <x:f>O1687-P1687-Q1687</x:f>
        <x:v>0.030797398940222265</x:v>
      </x:c>
      <x:c r="S1687" s="9" t="n">
        <x:f>V1686</x:f>
        <x:v>17135.96851930565</x:v>
      </x:c>
      <x:c r="T1687" s="9" t="n">
        <x:f>S1687/(1+'回测计划'!$B$33)</x:f>
        <x:v>17127.404816897204</x:v>
      </x:c>
      <x:c r="U1687" s="9" t="n">
        <x:f>T1687*R1687</x:f>
        <x:v>527.4795189566677</x:v>
      </x:c>
      <x:c r="V1687" s="9" t="n">
        <x:f>S1687+U1687</x:f>
        <x:v>17663.44803826232</x:v>
      </x:c>
      <x:c r="W1687" s="2" t="n">
        <x:f>IF(N1687&gt;0,1,0)</x:f>
        <x:v>1</x:v>
      </x:c>
      <x:c r="X1687" s="2" t="n">
        <x:f>IF(U1687&gt;0,1,0)</x:f>
        <x:v>1</x:v>
      </x:c>
      <x:c r="Y1687" s="9" t="n">
        <x:f>MAX(U1687,0)</x:f>
        <x:v>527.4795189566677</x:v>
      </x:c>
      <x:c r="Z1687" s="9" t="n">
        <x:f>-MIN(U1687,0)</x:f>
        <x:v>0</x:v>
      </x:c>
    </x:row>
    <x:row r="1688" ht="23" customHeight="1">
      <x:c r="A1688" s="2" t="str">
        <x:v>4H-CMF-全期</x:v>
      </x:c>
      <x:c r="B1688" s="2" t="str">
        <x:v>4H</x:v>
      </x:c>
      <x:c r="C1688" s="2" t="str">
        <x:v>Chaikin Money Flow</x:v>
      </x:c>
      <x:c r="D1688" s="2" t="str">
        <x:v>全期</x:v>
      </x:c>
      <x:c r="E1688" s="2" t="n">
        <x:v>61</x:v>
      </x:c>
      <x:c r="F1688" s="2" t="str">
        <x:v>空</x:v>
      </x:c>
      <x:c r="G1688" s="11" t="n">
        <x:v>44870.50000000001</x:v>
      </x:c>
      <x:c r="H1688" s="11" t="n">
        <x:v>44870.666666666664</x:v>
      </x:c>
      <x:c r="I1688" s="11" t="n">
        <x:v>44872.333321759266</x:v>
      </x:c>
      <x:c r="J1688" s="9" t="n">
        <x:v>21374.4</x:v>
      </x:c>
      <x:c r="K1688" s="9" t="n">
        <x:v>20900</x:v>
      </x:c>
      <x:c r="L1688" s="9" t="n">
        <x:v>21370.12512</x:v>
      </x:c>
      <x:c r="M1688" s="9" t="n">
        <x:v>20904.18</x:v>
      </x:c>
      <x:c r="N1688" s="10" t="n">
        <x:f>IF(F1688="多",1,-1)*(K1688/J1688-1)</x:f>
        <x:v>0.022194775058013372</x:v>
      </x:c>
      <x:c r="O1688" s="10" t="n">
        <x:f>IF(F1688="多",1,-1)*(M1688/L1688-1)</x:f>
        <x:v>0.021803574727970565</x:v>
      </x:c>
      <x:c r="P1688" s="10" t="n">
        <x:v>0.0009890982126360148</x:v>
      </x:c>
      <x:c r="Q1688" s="10" t="n">
        <x:v>-0.0003744086077676138</x:v>
      </x:c>
      <x:c r="R1688" s="10" t="n">
        <x:f>O1688-P1688-Q1688</x:f>
        <x:v>0.021188885123102165</x:v>
      </x:c>
      <x:c r="S1688" s="9" t="n">
        <x:f>V1687</x:f>
        <x:v>17663.44803826232</x:v>
      </x:c>
      <x:c r="T1688" s="9" t="n">
        <x:f>S1688/(1+'回测计划'!$B$33)</x:f>
        <x:v>17654.62072789837</x:v>
      </x:c>
      <x:c r="U1688" s="9" t="n">
        <x:f>T1688*R1688</x:f>
        <x:v>374.0817304953769</x:v>
      </x:c>
      <x:c r="V1688" s="9" t="n">
        <x:f>S1688+U1688</x:f>
        <x:v>18037.529768757697</x:v>
      </x:c>
      <x:c r="W1688" s="2" t="n">
        <x:f>IF(N1688&gt;0,1,0)</x:f>
        <x:v>1</x:v>
      </x:c>
      <x:c r="X1688" s="2" t="n">
        <x:f>IF(U1688&gt;0,1,0)</x:f>
        <x:v>1</x:v>
      </x:c>
      <x:c r="Y1688" s="9" t="n">
        <x:f>MAX(U1688,0)</x:f>
        <x:v>374.0817304953769</x:v>
      </x:c>
      <x:c r="Z1688" s="9" t="n">
        <x:f>-MIN(U1688,0)</x:f>
        <x:v>0</x:v>
      </x:c>
    </x:row>
    <x:row r="1689" ht="23" customHeight="1">
      <x:c r="A1689" s="2" t="str">
        <x:v>4H-CMF-全期</x:v>
      </x:c>
      <x:c r="B1689" s="2" t="str">
        <x:v>4H</x:v>
      </x:c>
      <x:c r="C1689" s="2" t="str">
        <x:v>Chaikin Money Flow</x:v>
      </x:c>
      <x:c r="D1689" s="2" t="str">
        <x:v>全期</x:v>
      </x:c>
      <x:c r="E1689" s="2" t="n">
        <x:v>62</x:v>
      </x:c>
      <x:c r="F1689" s="2" t="str">
        <x:v>多</x:v>
      </x:c>
      <x:c r="G1689" s="11" t="n">
        <x:v>44874.166666666664</x:v>
      </x:c>
      <x:c r="H1689" s="11" t="n">
        <x:v>44874.333333333336</x:v>
      </x:c>
      <x:c r="I1689" s="11" t="n">
        <x:v>44875.99998842592</x:v>
      </x:c>
      <x:c r="J1689" s="9" t="n">
        <x:v>18533.9</x:v>
      </x:c>
      <x:c r="K1689" s="9" t="n">
        <x:v>17541.6</x:v>
      </x:c>
      <x:c r="L1689" s="9" t="n">
        <x:v>18537.606780000002</x:v>
      </x:c>
      <x:c r="M1689" s="9" t="n">
        <x:v>17538.091679999998</x:v>
      </x:c>
      <x:c r="N1689" s="10" t="n">
        <x:f>IF(F1689="多",1,-1)*(K1689/J1689-1)</x:f>
        <x:v>-0.053539729900344946</x:v>
      </x:c>
      <x:c r="O1689" s="10" t="n">
        <x:f>IF(F1689="多",1,-1)*(M1689/L1689-1)</x:f>
        <x:v>-0.053918238306703614</x:v>
      </x:c>
      <x:c r="P1689" s="10" t="n">
        <x:v>0.0009730408808466482</x:v>
      </x:c>
      <x:c r="Q1689" s="10" t="n">
        <x:v>-0.0022657284757120386</x:v>
      </x:c>
      <x:c r="R1689" s="10" t="n">
        <x:f>O1689-P1689-Q1689</x:f>
        <x:v>-0.05262555071183822</x:v>
      </x:c>
      <x:c r="S1689" s="9" t="n">
        <x:f>V1688</x:f>
        <x:v>18037.529768757697</x:v>
      </x:c>
      <x:c r="T1689" s="9" t="n">
        <x:f>S1689/(1+'回测计划'!$B$33)</x:f>
        <x:v>18028.515511002195</x:v>
      </x:c>
      <x:c r="U1689" s="9" t="n">
        <x:f>T1689*R1689</x:f>
        <x:v>-948.7605572834079</x:v>
      </x:c>
      <x:c r="V1689" s="9" t="n">
        <x:f>S1689+U1689</x:f>
        <x:v>17088.76921147429</x:v>
      </x:c>
      <x:c r="W1689" s="2" t="n">
        <x:f>IF(N1689&gt;0,1,0)</x:f>
        <x:v>0</x:v>
      </x:c>
      <x:c r="X1689" s="2" t="n">
        <x:f>IF(U1689&gt;0,1,0)</x:f>
        <x:v>0</x:v>
      </x:c>
      <x:c r="Y1689" s="9" t="n">
        <x:f>MAX(U1689,0)</x:f>
        <x:v>0</x:v>
      </x:c>
      <x:c r="Z1689" s="9" t="n">
        <x:f>-MIN(U1689,0)</x:f>
        <x:v>948.7605572834079</x:v>
      </x:c>
    </x:row>
    <x:row r="1690" ht="23" customHeight="1">
      <x:c r="A1690" s="2" t="str">
        <x:v>4H-CMF-全期</x:v>
      </x:c>
      <x:c r="B1690" s="2" t="str">
        <x:v>4H</x:v>
      </x:c>
      <x:c r="C1690" s="2" t="str">
        <x:v>Chaikin Money Flow</x:v>
      </x:c>
      <x:c r="D1690" s="2" t="str">
        <x:v>全期</x:v>
      </x:c>
      <x:c r="E1690" s="2" t="n">
        <x:v>63</x:v>
      </x:c>
      <x:c r="F1690" s="2" t="str">
        <x:v>空</x:v>
      </x:c>
      <x:c r="G1690" s="11" t="n">
        <x:v>44933.166666666664</x:v>
      </x:c>
      <x:c r="H1690" s="11" t="n">
        <x:v>44933.333333333336</x:v>
      </x:c>
      <x:c r="I1690" s="11" t="n">
        <x:v>44934.99998842592</x:v>
      </x:c>
      <x:c r="J1690" s="9" t="n">
        <x:v>16943.9</x:v>
      </x:c>
      <x:c r="K1690" s="9" t="n">
        <x:v>16991</x:v>
      </x:c>
      <x:c r="L1690" s="9" t="n">
        <x:v>16940.51122</x:v>
      </x:c>
      <x:c r="M1690" s="9" t="n">
        <x:v>16994.3982</x:v>
      </x:c>
      <x:c r="N1690" s="10" t="n">
        <x:f>IF(F1690="多",1,-1)*(K1690/J1690-1)</x:f>
        <x:v>-0.0027797614480726818</x:v>
      </x:c>
      <x:c r="O1690" s="10" t="n">
        <x:f>IF(F1690="多",1,-1)*(M1690/L1690-1)</x:f>
        <x:v>-0.0031809535910805042</x:v>
      </x:c>
      <x:c r="P1690" s="10" t="n">
        <x:v>0.0010015904767955402</x:v>
      </x:c>
      <x:c r="Q1690" s="10" t="n">
        <x:v>-0.00028834530502438207</x:v>
      </x:c>
      <x:c r="R1690" s="10" t="n">
        <x:f>O1690-P1690-Q1690</x:f>
        <x:v>-0.0038941987628516627</x:v>
      </x:c>
      <x:c r="S1690" s="9" t="n">
        <x:f>V1689</x:f>
        <x:v>17088.76921147429</x:v>
      </x:c>
      <x:c r="T1690" s="9" t="n">
        <x:f>S1690/(1+'回测计划'!$B$33)</x:f>
        <x:v>17080.22909692583</x:v>
      </x:c>
      <x:c r="U1690" s="9" t="n">
        <x:f>T1690*R1690</x:f>
        <x:v>-66.51380701847154</x:v>
      </x:c>
      <x:c r="V1690" s="9" t="n">
        <x:f>S1690+U1690</x:f>
        <x:v>17022.255404455816</x:v>
      </x:c>
      <x:c r="W1690" s="2" t="n">
        <x:f>IF(N1690&gt;0,1,0)</x:f>
        <x:v>0</x:v>
      </x:c>
      <x:c r="X1690" s="2" t="n">
        <x:f>IF(U1690&gt;0,1,0)</x:f>
        <x:v>0</x:v>
      </x:c>
      <x:c r="Y1690" s="9" t="n">
        <x:f>MAX(U1690,0)</x:f>
        <x:v>0</x:v>
      </x:c>
      <x:c r="Z1690" s="9" t="n">
        <x:f>-MIN(U1690,0)</x:f>
        <x:v>66.51380701847154</x:v>
      </x:c>
    </x:row>
    <x:row r="1691" ht="23" customHeight="1">
      <x:c r="A1691" s="2" t="str">
        <x:v>4H-CMF-全期</x:v>
      </x:c>
      <x:c r="B1691" s="2" t="str">
        <x:v>4H</x:v>
      </x:c>
      <x:c r="C1691" s="2" t="str">
        <x:v>Chaikin Money Flow</x:v>
      </x:c>
      <x:c r="D1691" s="2" t="str">
        <x:v>全期</x:v>
      </x:c>
      <x:c r="E1691" s="2" t="n">
        <x:v>64</x:v>
      </x:c>
      <x:c r="F1691" s="2" t="str">
        <x:v>空</x:v>
      </x:c>
      <x:c r="G1691" s="11" t="n">
        <x:v>44942.50000000001</x:v>
      </x:c>
      <x:c r="H1691" s="11" t="n">
        <x:v>44942.666666666664</x:v>
      </x:c>
      <x:c r="I1691" s="11" t="n">
        <x:v>44944.333321759266</x:v>
      </x:c>
      <x:c r="J1691" s="9" t="n">
        <x:v>21116</x:v>
      </x:c>
      <x:c r="K1691" s="9" t="n">
        <x:v>21130.9</x:v>
      </x:c>
      <x:c r="L1691" s="9" t="n">
        <x:v>21111.7768</x:v>
      </x:c>
      <x:c r="M1691" s="9" t="n">
        <x:v>21135.12618</x:v>
      </x:c>
      <x:c r="N1691" s="10" t="n">
        <x:f>IF(F1691="多",1,-1)*(K1691/J1691-1)</x:f>
        <x:v>-0.0007056260655426971</x:v>
      </x:c>
      <x:c r="O1691" s="10" t="n">
        <x:f>IF(F1691="多",1,-1)*(M1691/L1691-1)</x:f>
        <x:v>-0.0011059883884334543</x:v>
      </x:c>
      <x:c r="P1691" s="10" t="n">
        <x:v>0.0010005529941942166</x:v>
      </x:c>
      <x:c r="Q1691" s="10" t="n">
        <x:v>-0.0005002672252578494</x:v>
      </x:c>
      <x:c r="R1691" s="10" t="n">
        <x:f>O1691-P1691-Q1691</x:f>
        <x:v>-0.0016062741573698216</x:v>
      </x:c>
      <x:c r="S1691" s="9" t="n">
        <x:f>V1690</x:f>
        <x:v>17022.255404455816</x:v>
      </x:c>
      <x:c r="T1691" s="9" t="n">
        <x:f>S1691/(1+'回测计划'!$B$33)</x:f>
        <x:v>17013.74853019072</x:v>
      </x:c>
      <x:c r="U1691" s="9" t="n">
        <x:f>T1691*R1691</x:f>
        <x:v>-27.32874458403414</x:v>
      </x:c>
      <x:c r="V1691" s="9" t="n">
        <x:f>S1691+U1691</x:f>
        <x:v>16994.926659871784</x:v>
      </x:c>
      <x:c r="W1691" s="2" t="n">
        <x:f>IF(N1691&gt;0,1,0)</x:f>
        <x:v>0</x:v>
      </x:c>
      <x:c r="X1691" s="2" t="n">
        <x:f>IF(U1691&gt;0,1,0)</x:f>
        <x:v>0</x:v>
      </x:c>
      <x:c r="Y1691" s="9" t="n">
        <x:f>MAX(U1691,0)</x:f>
        <x:v>0</x:v>
      </x:c>
      <x:c r="Z1691" s="9" t="n">
        <x:f>-MIN(U1691,0)</x:f>
        <x:v>27.32874458403414</x:v>
      </x:c>
    </x:row>
    <x:row r="1692" ht="23" customHeight="1">
      <x:c r="A1692" s="2" t="str">
        <x:v>4H-CMF-全期</x:v>
      </x:c>
      <x:c r="B1692" s="2" t="str">
        <x:v>4H</x:v>
      </x:c>
      <x:c r="C1692" s="2" t="str">
        <x:v>Chaikin Money Flow</x:v>
      </x:c>
      <x:c r="D1692" s="2" t="str">
        <x:v>全期</x:v>
      </x:c>
      <x:c r="E1692" s="2" t="n">
        <x:v>65</x:v>
      </x:c>
      <x:c r="F1692" s="2" t="str">
        <x:v>空</x:v>
      </x:c>
      <x:c r="G1692" s="11" t="n">
        <x:v>44947.333333333336</x:v>
      </x:c>
      <x:c r="H1692" s="11" t="n">
        <x:v>44947.50000000001</x:v>
      </x:c>
      <x:c r="I1692" s="11" t="n">
        <x:v>44949.166655092595</x:v>
      </x:c>
      <x:c r="J1692" s="9" t="n">
        <x:v>22541.8</x:v>
      </x:c>
      <x:c r="K1692" s="9" t="n">
        <x:v>22720</x:v>
      </x:c>
      <x:c r="L1692" s="9" t="n">
        <x:v>22537.29164</x:v>
      </x:c>
      <x:c r="M1692" s="9" t="n">
        <x:v>22724.543999999998</x:v>
      </x:c>
      <x:c r="N1692" s="10" t="n">
        <x:f>IF(F1692="多",1,-1)*(K1692/J1692-1)</x:f>
        <x:v>-0.007905313683911785</x:v>
      </x:c>
      <x:c r="O1692" s="10" t="n">
        <x:f>IF(F1692="多",1,-1)*(M1692/L1692-1)</x:f>
        <x:v>-0.00830855645793993</x:v>
      </x:c>
      <x:c r="P1692" s="10" t="n">
        <x:v>0.00100415427822897</x:v>
      </x:c>
      <x:c r="Q1692" s="10" t="n">
        <x:v>-0.0005062533769474508</x:v>
      </x:c>
      <x:c r="R1692" s="10" t="n">
        <x:f>O1692-P1692-Q1692</x:f>
        <x:v>-0.00880645735922145</x:v>
      </x:c>
      <x:c r="S1692" s="9" t="n">
        <x:f>V1691</x:f>
        <x:v>16994.926659871784</x:v>
      </x:c>
      <x:c r="T1692" s="9" t="n">
        <x:f>S1692/(1+'回测计划'!$B$33)</x:f>
        <x:v>16986.43344315021</x:v>
      </x:c>
      <x:c r="U1692" s="9" t="n">
        <x:f>T1692*R1692</x:f>
        <x:v>-149.59030180235553</x:v>
      </x:c>
      <x:c r="V1692" s="9" t="n">
        <x:f>S1692+U1692</x:f>
        <x:v>16845.336358069428</x:v>
      </x:c>
      <x:c r="W1692" s="2" t="n">
        <x:f>IF(N1692&gt;0,1,0)</x:f>
        <x:v>0</x:v>
      </x:c>
      <x:c r="X1692" s="2" t="n">
        <x:f>IF(U1692&gt;0,1,0)</x:f>
        <x:v>0</x:v>
      </x:c>
      <x:c r="Y1692" s="9" t="n">
        <x:f>MAX(U1692,0)</x:f>
        <x:v>0</x:v>
      </x:c>
      <x:c r="Z1692" s="9" t="n">
        <x:f>-MIN(U1692,0)</x:f>
        <x:v>149.59030180235553</x:v>
      </x:c>
    </x:row>
    <x:row r="1693" ht="23" customHeight="1">
      <x:c r="A1693" s="2" t="str">
        <x:v>4H-CMF-全期</x:v>
      </x:c>
      <x:c r="B1693" s="2" t="str">
        <x:v>4H</x:v>
      </x:c>
      <x:c r="C1693" s="2" t="str">
        <x:v>Chaikin Money Flow</x:v>
      </x:c>
      <x:c r="D1693" s="2" t="str">
        <x:v>全期</x:v>
      </x:c>
      <x:c r="E1693" s="2" t="n">
        <x:v>66</x:v>
      </x:c>
      <x:c r="F1693" s="2" t="str">
        <x:v>空</x:v>
      </x:c>
      <x:c r="G1693" s="11" t="n">
        <x:v>44956.166666666664</x:v>
      </x:c>
      <x:c r="H1693" s="11" t="n">
        <x:v>44956.333333333336</x:v>
      </x:c>
      <x:c r="I1693" s="11" t="n">
        <x:v>44957.99998842592</x:v>
      </x:c>
      <x:c r="J1693" s="9" t="n">
        <x:v>23740.2</x:v>
      </x:c>
      <x:c r="K1693" s="9" t="n">
        <x:v>23113.9</x:v>
      </x:c>
      <x:c r="L1693" s="9" t="n">
        <x:v>23735.451960000002</x:v>
      </x:c>
      <x:c r="M1693" s="9" t="n">
        <x:v>23118.52278</x:v>
      </x:c>
      <x:c r="N1693" s="10" t="n">
        <x:f>IF(F1693="多",1,-1)*(K1693/J1693-1)</x:f>
        <x:v>0.02638141211952716</x:v>
      </x:c>
      <x:c r="O1693" s="10" t="n">
        <x:f>IF(F1693="多",1,-1)*(M1693/L1693-1)</x:f>
        <x:v>0.025991886779307083</x:v>
      </x:c>
      <x:c r="P1693" s="10" t="n">
        <x:v>0.0009870040566103465</x:v>
      </x:c>
      <x:c r="Q1693" s="10" t="n">
        <x:v>-0.0004902135429991701</x:v>
      </x:c>
      <x:c r="R1693" s="10" t="n">
        <x:f>O1693-P1693-Q1693</x:f>
        <x:v>0.025495096265695905</x:v>
      </x:c>
      <x:c r="S1693" s="9" t="n">
        <x:f>V1692</x:f>
        <x:v>16845.336358069428</x:v>
      </x:c>
      <x:c r="T1693" s="9" t="n">
        <x:f>S1693/(1+'回测计划'!$B$33)</x:f>
        <x:v>16836.917899119868</x:v>
      </x:c>
      <x:c r="U1693" s="9" t="n">
        <x:f>T1693*R1693</x:f>
        <x:v>429.2588426556795</x:v>
      </x:c>
      <x:c r="V1693" s="9" t="n">
        <x:f>S1693+U1693</x:f>
        <x:v>17274.595200725107</x:v>
      </x:c>
      <x:c r="W1693" s="2" t="n">
        <x:f>IF(N1693&gt;0,1,0)</x:f>
        <x:v>1</x:v>
      </x:c>
      <x:c r="X1693" s="2" t="n">
        <x:f>IF(U1693&gt;0,1,0)</x:f>
        <x:v>1</x:v>
      </x:c>
      <x:c r="Y1693" s="9" t="n">
        <x:f>MAX(U1693,0)</x:f>
        <x:v>429.2588426556795</x:v>
      </x:c>
      <x:c r="Z1693" s="9" t="n">
        <x:f>-MIN(U1693,0)</x:f>
        <x:v>0</x:v>
      </x:c>
    </x:row>
    <x:row r="1694" ht="23" customHeight="1">
      <x:c r="A1694" s="2" t="str">
        <x:v>4H-CMF-全期</x:v>
      </x:c>
      <x:c r="B1694" s="2" t="str">
        <x:v>4H</x:v>
      </x:c>
      <x:c r="C1694" s="2" t="str">
        <x:v>Chaikin Money Flow</x:v>
      </x:c>
      <x:c r="D1694" s="2" t="str">
        <x:v>全期</x:v>
      </x:c>
      <x:c r="E1694" s="2" t="n">
        <x:v>67</x:v>
      </x:c>
      <x:c r="F1694" s="2" t="str">
        <x:v>多</x:v>
      </x:c>
      <x:c r="G1694" s="11" t="n">
        <x:v>44992.833333333336</x:v>
      </x:c>
      <x:c r="H1694" s="11" t="n">
        <x:v>44993.00000000001</x:v>
      </x:c>
      <x:c r="I1694" s="11" t="n">
        <x:v>44994.666655092595</x:v>
      </x:c>
      <x:c r="J1694" s="9" t="n">
        <x:v>22307.6</x:v>
      </x:c>
      <x:c r="K1694" s="9" t="n">
        <x:v>21680.9</x:v>
      </x:c>
      <x:c r="L1694" s="9" t="n">
        <x:v>22312.06152</x:v>
      </x:c>
      <x:c r="M1694" s="9" t="n">
        <x:v>21676.563820000003</x:v>
      </x:c>
      <x:c r="N1694" s="10" t="n">
        <x:f>IF(F1694="多",1,-1)*(K1694/J1694-1)</x:f>
        <x:v>-0.028093564525094483</x:v>
      </x:c>
      <x:c r="O1694" s="10" t="n">
        <x:f>IF(F1694="多",1,-1)*(M1694/L1694-1)</x:f>
        <x:v>-0.028482249362316914</x:v>
      </x:c>
      <x:c r="P1694" s="10" t="n">
        <x:v>0.0009857588753188415</x:v>
      </x:c>
      <x:c r="Q1694" s="10" t="n">
        <x:v>0.00028929098322971937</x:v>
      </x:c>
      <x:c r="R1694" s="10" t="n">
        <x:f>O1694-P1694-Q1694</x:f>
        <x:v>-0.029757299220865476</x:v>
      </x:c>
      <x:c r="S1694" s="9" t="n">
        <x:f>V1693</x:f>
        <x:v>17274.595200725107</x:v>
      </x:c>
      <x:c r="T1694" s="9" t="n">
        <x:f>S1694/(1+'回测计划'!$B$33)</x:f>
        <x:v>17265.9622196153</x:v>
      </x:c>
      <x:c r="U1694" s="9" t="n">
        <x:f>T1694*R1694</x:f>
        <x:v>-513.7884041052511</x:v>
      </x:c>
      <x:c r="V1694" s="9" t="n">
        <x:f>S1694+U1694</x:f>
        <x:v>16760.806796619858</x:v>
      </x:c>
      <x:c r="W1694" s="2" t="n">
        <x:f>IF(N1694&gt;0,1,0)</x:f>
        <x:v>0</x:v>
      </x:c>
      <x:c r="X1694" s="2" t="n">
        <x:f>IF(U1694&gt;0,1,0)</x:f>
        <x:v>0</x:v>
      </x:c>
      <x:c r="Y1694" s="9" t="n">
        <x:f>MAX(U1694,0)</x:f>
        <x:v>0</x:v>
      </x:c>
      <x:c r="Z1694" s="9" t="n">
        <x:f>-MIN(U1694,0)</x:f>
        <x:v>513.7884041052511</x:v>
      </x:c>
    </x:row>
    <x:row r="1695" ht="23" customHeight="1">
      <x:c r="A1695" s="2" t="str">
        <x:v>4H-CMF-全期</x:v>
      </x:c>
      <x:c r="B1695" s="2" t="str">
        <x:v>4H</x:v>
      </x:c>
      <x:c r="C1695" s="2" t="str">
        <x:v>Chaikin Money Flow</x:v>
      </x:c>
      <x:c r="D1695" s="2" t="str">
        <x:v>全期</x:v>
      </x:c>
      <x:c r="E1695" s="2" t="n">
        <x:v>68</x:v>
      </x:c>
      <x:c r="F1695" s="2" t="str">
        <x:v>空</x:v>
      </x:c>
      <x:c r="G1695" s="11" t="n">
        <x:v>45008.00000000001</x:v>
      </x:c>
      <x:c r="H1695" s="11" t="n">
        <x:v>45008.166666666664</x:v>
      </x:c>
      <x:c r="I1695" s="11" t="n">
        <x:v>45009.833321759266</x:v>
      </x:c>
      <x:c r="J1695" s="9" t="n">
        <x:v>26653.3</x:v>
      </x:c>
      <x:c r="K1695" s="9" t="n">
        <x:v>27558.4</x:v>
      </x:c>
      <x:c r="L1695" s="9" t="n">
        <x:v>26647.96934</x:v>
      </x:c>
      <x:c r="M1695" s="9" t="n">
        <x:v>27563.91168</x:v>
      </x:c>
      <x:c r="N1695" s="10" t="n">
        <x:f>IF(F1695="多",1,-1)*(K1695/J1695-1)</x:f>
        <x:v>-0.033958271583631294</x:v>
      </x:c>
      <x:c r="O1695" s="10" t="n">
        <x:f>IF(F1695="多",1,-1)*(M1695/L1695-1)</x:f>
        <x:v>-0.03437193762547319</x:v>
      </x:c>
      <x:c r="P1695" s="10" t="n">
        <x:v>0.0010171859688127367</x:v>
      </x:c>
      <x:c r="Q1695" s="10" t="n">
        <x:v>-0.00031069467426804936</x:v>
      </x:c>
      <x:c r="R1695" s="10" t="n">
        <x:f>O1695-P1695-Q1695</x:f>
        <x:v>-0.035078428920017876</x:v>
      </x:c>
      <x:c r="S1695" s="9" t="n">
        <x:f>V1694</x:f>
        <x:v>16760.806796619858</x:v>
      </x:c>
      <x:c r="T1695" s="9" t="n">
        <x:f>S1695/(1+'回测计划'!$B$33)</x:f>
        <x:v>16752.430581329194</x:v>
      </x:c>
      <x:c r="U1695" s="9" t="n">
        <x:f>T1695*R1695</x:f>
        <x:v>-587.6489453846899</x:v>
      </x:c>
      <x:c r="V1695" s="9" t="n">
        <x:f>S1695+U1695</x:f>
        <x:v>16173.157851235168</x:v>
      </x:c>
      <x:c r="W1695" s="2" t="n">
        <x:f>IF(N1695&gt;0,1,0)</x:f>
        <x:v>0</x:v>
      </x:c>
      <x:c r="X1695" s="2" t="n">
        <x:f>IF(U1695&gt;0,1,0)</x:f>
        <x:v>0</x:v>
      </x:c>
      <x:c r="Y1695" s="9" t="n">
        <x:f>MAX(U1695,0)</x:f>
        <x:v>0</x:v>
      </x:c>
      <x:c r="Z1695" s="9" t="n">
        <x:f>-MIN(U1695,0)</x:f>
        <x:v>587.6489453846899</x:v>
      </x:c>
    </x:row>
    <x:row r="1696" ht="23" customHeight="1">
      <x:c r="A1696" s="2" t="str">
        <x:v>4H-CMF-全期</x:v>
      </x:c>
      <x:c r="B1696" s="2" t="str">
        <x:v>4H</x:v>
      </x:c>
      <x:c r="C1696" s="2" t="str">
        <x:v>Chaikin Money Flow</x:v>
      </x:c>
      <x:c r="D1696" s="2" t="str">
        <x:v>全期</x:v>
      </x:c>
      <x:c r="E1696" s="2" t="n">
        <x:v>69</x:v>
      </x:c>
      <x:c r="F1696" s="2" t="str">
        <x:v>空</x:v>
      </x:c>
      <x:c r="G1696" s="11" t="n">
        <x:v>45014.666666666664</x:v>
      </x:c>
      <x:c r="H1696" s="11" t="n">
        <x:v>45014.833333333336</x:v>
      </x:c>
      <x:c r="I1696" s="11" t="n">
        <x:v>45016.49998842592</x:v>
      </x:c>
      <x:c r="J1696" s="9" t="n">
        <x:v>28347.5</x:v>
      </x:c>
      <x:c r="K1696" s="9" t="n">
        <x:v>28152.3</x:v>
      </x:c>
      <x:c r="L1696" s="9" t="n">
        <x:v>28341.8305</x:v>
      </x:c>
      <x:c r="M1696" s="9" t="n">
        <x:v>28157.93046</x:v>
      </x:c>
      <x:c r="N1696" s="10" t="n">
        <x:f>IF(F1696="多",1,-1)*(K1696/J1696-1)</x:f>
        <x:v>0.0068859687803157765</x:v>
      </x:c>
      <x:c r="O1696" s="10" t="n">
        <x:f>IF(F1696="多",1,-1)*(M1696/L1696-1)</x:f>
        <x:v>0.0064886437028123245</x:v>
      </x:c>
      <x:c r="P1696" s="10" t="n">
        <x:v>0.0009967556781485937</x:v>
      </x:c>
      <x:c r="Q1696" s="10" t="n">
        <x:v>-0.00021166520969767127</x:v>
      </x:c>
      <x:c r="R1696" s="10" t="n">
        <x:f>O1696-P1696-Q1696</x:f>
        <x:v>0.005703553234361402</x:v>
      </x:c>
      <x:c r="S1696" s="9" t="n">
        <x:f>V1695</x:f>
        <x:v>16173.157851235168</x:v>
      </x:c>
      <x:c r="T1696" s="9" t="n">
        <x:f>S1696/(1+'回测计划'!$B$33)</x:f>
        <x:v>16165.07531357838</x:v>
      </x:c>
      <x:c r="U1696" s="9" t="n">
        <x:f>T1696*R1696</x:f>
        <x:v>92.19836758845562</x:v>
      </x:c>
      <x:c r="V1696" s="9" t="n">
        <x:f>S1696+U1696</x:f>
        <x:v>16265.356218823623</x:v>
      </x:c>
      <x:c r="W1696" s="2" t="n">
        <x:f>IF(N1696&gt;0,1,0)</x:f>
        <x:v>1</x:v>
      </x:c>
      <x:c r="X1696" s="2" t="n">
        <x:f>IF(U1696&gt;0,1,0)</x:f>
        <x:v>1</x:v>
      </x:c>
      <x:c r="Y1696" s="9" t="n">
        <x:f>MAX(U1696,0)</x:f>
        <x:v>92.19836758845562</x:v>
      </x:c>
      <x:c r="Z1696" s="9" t="n">
        <x:f>-MIN(U1696,0)</x:f>
        <x:v>0</x:v>
      </x:c>
    </x:row>
    <x:row r="1697" ht="23" customHeight="1">
      <x:c r="A1697" s="2" t="str">
        <x:v>4H-CMF-全期</x:v>
      </x:c>
      <x:c r="B1697" s="2" t="str">
        <x:v>4H</x:v>
      </x:c>
      <x:c r="C1697" s="2" t="str">
        <x:v>Chaikin Money Flow</x:v>
      </x:c>
      <x:c r="D1697" s="2" t="str">
        <x:v>全期</x:v>
      </x:c>
      <x:c r="E1697" s="2" t="n">
        <x:v>70</x:v>
      </x:c>
      <x:c r="F1697" s="2" t="str">
        <x:v>空</x:v>
      </x:c>
      <x:c r="G1697" s="11" t="n">
        <x:v>45021.50000000001</x:v>
      </x:c>
      <x:c r="H1697" s="11" t="n">
        <x:v>45021.666666666664</x:v>
      </x:c>
      <x:c r="I1697" s="11" t="n">
        <x:v>45023.333321759266</x:v>
      </x:c>
      <x:c r="J1697" s="9" t="n">
        <x:v>28515.7</x:v>
      </x:c>
      <x:c r="K1697" s="9" t="n">
        <x:v>28022.8</x:v>
      </x:c>
      <x:c r="L1697" s="9" t="n">
        <x:v>28509.996860000003</x:v>
      </x:c>
      <x:c r="M1697" s="9" t="n">
        <x:v>28028.40456</x:v>
      </x:c>
      <x:c r="N1697" s="10" t="n">
        <x:f>IF(F1697="多",1,-1)*(K1697/J1697-1)</x:f>
        <x:v>0.017285214811489813</x:v>
      </x:c>
      <x:c r="O1697" s="10" t="n">
        <x:f>IF(F1697="多",1,-1)*(M1697/L1697-1)</x:f>
        <x:v>0.016892050264505132</x:v>
      </x:c>
      <x:c r="P1697" s="10" t="n">
        <x:v>0.0009915539748677476</x:v>
      </x:c>
      <x:c r="Q1697" s="10" t="n">
        <x:v>-0.00015706829825311397</x:v>
      </x:c>
      <x:c r="R1697" s="10" t="n">
        <x:f>O1697-P1697-Q1697</x:f>
        <x:v>0.016057564587890497</x:v>
      </x:c>
      <x:c r="S1697" s="9" t="n">
        <x:f>V1696</x:f>
        <x:v>16265.356218823623</x:v>
      </x:c>
      <x:c r="T1697" s="9" t="n">
        <x:f>S1697/(1+'回测计划'!$B$33)</x:f>
        <x:v>16257.227605021113</x:v>
      </x:c>
      <x:c r="U1697" s="9" t="n">
        <x:f>T1697*R1697</x:f>
        <x:v>261.05148228766285</x:v>
      </x:c>
      <x:c r="V1697" s="9" t="n">
        <x:f>S1697+U1697</x:f>
        <x:v>16526.407701111286</x:v>
      </x:c>
      <x:c r="W1697" s="2" t="n">
        <x:f>IF(N1697&gt;0,1,0)</x:f>
        <x:v>1</x:v>
      </x:c>
      <x:c r="X1697" s="2" t="n">
        <x:f>IF(U1697&gt;0,1,0)</x:f>
        <x:v>1</x:v>
      </x:c>
      <x:c r="Y1697" s="9" t="n">
        <x:f>MAX(U1697,0)</x:f>
        <x:v>261.05148228766285</x:v>
      </x:c>
      <x:c r="Z1697" s="9" t="n">
        <x:f>-MIN(U1697,0)</x:f>
        <x:v>0</x:v>
      </x:c>
    </x:row>
    <x:row r="1698" ht="23" customHeight="1">
      <x:c r="A1698" s="2" t="str">
        <x:v>4H-CMF-全期</x:v>
      </x:c>
      <x:c r="B1698" s="2" t="str">
        <x:v>4H</x:v>
      </x:c>
      <x:c r="C1698" s="2" t="str">
        <x:v>Chaikin Money Flow</x:v>
      </x:c>
      <x:c r="D1698" s="2" t="str">
        <x:v>全期</x:v>
      </x:c>
      <x:c r="E1698" s="2" t="n">
        <x:v>71</x:v>
      </x:c>
      <x:c r="F1698" s="2" t="str">
        <x:v>多</x:v>
      </x:c>
      <x:c r="G1698" s="11" t="n">
        <x:v>45036.333333333336</x:v>
      </x:c>
      <x:c r="H1698" s="11" t="n">
        <x:v>45036.50000000001</x:v>
      </x:c>
      <x:c r="I1698" s="11" t="n">
        <x:v>45038.166655092595</x:v>
      </x:c>
      <x:c r="J1698" s="9" t="n">
        <x:v>28850</x:v>
      </x:c>
      <x:c r="K1698" s="9" t="n">
        <x:v>27273.6</x:v>
      </x:c>
      <x:c r="L1698" s="9" t="n">
        <x:v>28855.77</x:v>
      </x:c>
      <x:c r="M1698" s="9" t="n">
        <x:v>27268.14528</x:v>
      </x:c>
      <x:c r="N1698" s="10" t="n">
        <x:f>IF(F1698="多",1,-1)*(K1698/J1698-1)</x:f>
        <x:v>-0.05464124783362223</x:v>
      </x:c>
      <x:c r="O1698" s="10" t="n">
        <x:f>IF(F1698="多",1,-1)*(M1698/L1698-1)</x:f>
        <x:v>-0.05501931572091123</x:v>
      </x:c>
      <x:c r="P1698" s="10" t="n">
        <x:v>0.0009724903421395444</x:v>
      </x:c>
      <x:c r="Q1698" s="10" t="n">
        <x:v>0.0003511997424084541</x:v>
      </x:c>
      <x:c r="R1698" s="10" t="n">
        <x:f>O1698-P1698-Q1698</x:f>
        <x:v>-0.05634300580545923</x:v>
      </x:c>
      <x:c r="S1698" s="9" t="n">
        <x:f>V1697</x:f>
        <x:v>16526.407701111286</x:v>
      </x:c>
      <x:c r="T1698" s="9" t="n">
        <x:f>S1698/(1+'回测计划'!$B$33)</x:f>
        <x:v>16518.148626797887</x:v>
      </x:c>
      <x:c r="U1698" s="9" t="n">
        <x:f>T1698*R1698</x:f>
        <x:v>-930.6821439751118</x:v>
      </x:c>
      <x:c r="V1698" s="9" t="n">
        <x:f>S1698+U1698</x:f>
        <x:v>15595.725557136175</x:v>
      </x:c>
      <x:c r="W1698" s="2" t="n">
        <x:f>IF(N1698&gt;0,1,0)</x:f>
        <x:v>0</x:v>
      </x:c>
      <x:c r="X1698" s="2" t="n">
        <x:f>IF(U1698&gt;0,1,0)</x:f>
        <x:v>0</x:v>
      </x:c>
      <x:c r="Y1698" s="9" t="n">
        <x:f>MAX(U1698,0)</x:f>
        <x:v>0</x:v>
      </x:c>
      <x:c r="Z1698" s="9" t="n">
        <x:f>-MIN(U1698,0)</x:f>
        <x:v>930.6821439751118</x:v>
      </x:c>
    </x:row>
    <x:row r="1699" ht="23" customHeight="1">
      <x:c r="A1699" s="2" t="str">
        <x:v>4H-CMF-全期</x:v>
      </x:c>
      <x:c r="B1699" s="2" t="str">
        <x:v>4H</x:v>
      </x:c>
      <x:c r="C1699" s="2" t="str">
        <x:v>Chaikin Money Flow</x:v>
      </x:c>
      <x:c r="D1699" s="2" t="str">
        <x:v>全期</x:v>
      </x:c>
      <x:c r="E1699" s="2" t="n">
        <x:v>72</x:v>
      </x:c>
      <x:c r="F1699" s="2" t="str">
        <x:v>多</x:v>
      </x:c>
      <x:c r="G1699" s="11" t="n">
        <x:v>45053.00000000001</x:v>
      </x:c>
      <x:c r="H1699" s="11" t="n">
        <x:v>45053.166666666664</x:v>
      </x:c>
      <x:c r="I1699" s="11" t="n">
        <x:v>45054.833321759266</x:v>
      </x:c>
      <x:c r="J1699" s="9" t="n">
        <x:v>28831.9</x:v>
      </x:c>
      <x:c r="K1699" s="9" t="n">
        <x:v>27922.2</x:v>
      </x:c>
      <x:c r="L1699" s="9" t="n">
        <x:v>28837.666380000002</x:v>
      </x:c>
      <x:c r="M1699" s="9" t="n">
        <x:v>27916.615560000002</x:v>
      </x:c>
      <x:c r="N1699" s="10" t="n">
        <x:f>IF(F1699="多",1,-1)*(K1699/J1699-1)</x:f>
        <x:v>-0.03155185749118161</x:v>
      </x:c>
      <x:c r="O1699" s="10" t="n">
        <x:f>IF(F1699="多",1,-1)*(M1699/L1699-1)</x:f>
        <x:v>-0.03193915928782587</x:v>
      </x:c>
      <x:c r="P1699" s="10" t="n">
        <x:v>0.000984030420356087</x:v>
      </x:c>
      <x:c r="Q1699" s="10" t="n">
        <x:v>0.0001554578033785769</x:v>
      </x:c>
      <x:c r="R1699" s="10" t="n">
        <x:f>O1699-P1699-Q1699</x:f>
        <x:v>-0.03307864751156053</x:v>
      </x:c>
      <x:c r="S1699" s="9" t="n">
        <x:f>V1698</x:f>
        <x:v>15595.725557136175</x:v>
      </x:c>
      <x:c r="T1699" s="9" t="n">
        <x:f>S1699/(1+'回测计划'!$B$33)</x:f>
        <x:v>15587.931591340506</x:v>
      </x:c>
      <x:c r="U1699" s="9" t="n">
        <x:f>T1699*R1699</x:f>
        <x:v>-515.6276945442714</x:v>
      </x:c>
      <x:c r="V1699" s="9" t="n">
        <x:f>S1699+U1699</x:f>
        <x:v>15080.097862591903</x:v>
      </x:c>
      <x:c r="W1699" s="2" t="n">
        <x:f>IF(N1699&gt;0,1,0)</x:f>
        <x:v>0</x:v>
      </x:c>
      <x:c r="X1699" s="2" t="n">
        <x:f>IF(U1699&gt;0,1,0)</x:f>
        <x:v>0</x:v>
      </x:c>
      <x:c r="Y1699" s="9" t="n">
        <x:f>MAX(U1699,0)</x:f>
        <x:v>0</x:v>
      </x:c>
      <x:c r="Z1699" s="9" t="n">
        <x:f>-MIN(U1699,0)</x:f>
        <x:v>515.6276945442714</x:v>
      </x:c>
    </x:row>
    <x:row r="1700" ht="23" customHeight="1">
      <x:c r="A1700" s="2" t="str">
        <x:v>4H-CMF-全期</x:v>
      </x:c>
      <x:c r="B1700" s="2" t="str">
        <x:v>4H</x:v>
      </x:c>
      <x:c r="C1700" s="2" t="str">
        <x:v>Chaikin Money Flow</x:v>
      </x:c>
      <x:c r="D1700" s="2" t="str">
        <x:v>全期</x:v>
      </x:c>
      <x:c r="E1700" s="2" t="n">
        <x:v>73</x:v>
      </x:c>
      <x:c r="F1700" s="2" t="str">
        <x:v>多</x:v>
      </x:c>
      <x:c r="G1700" s="11" t="n">
        <x:v>45054.666666666664</x:v>
      </x:c>
      <x:c r="H1700" s="11" t="n">
        <x:v>45054.833333333336</x:v>
      </x:c>
      <x:c r="I1700" s="11" t="n">
        <x:v>45056.49998842592</x:v>
      </x:c>
      <x:c r="J1700" s="9" t="n">
        <x:v>27922.2</x:v>
      </x:c>
      <x:c r="K1700" s="9" t="n">
        <x:v>27668.8</x:v>
      </x:c>
      <x:c r="L1700" s="9" t="n">
        <x:v>27927.78444</x:v>
      </x:c>
      <x:c r="M1700" s="9" t="n">
        <x:v>27663.26624</x:v>
      </x:c>
      <x:c r="N1700" s="10" t="n">
        <x:f>IF(F1700="多",1,-1)*(K1700/J1700-1)</x:f>
        <x:v>-0.009075216136264386</x:v>
      </x:c>
      <x:c r="O1700" s="10" t="n">
        <x:f>IF(F1700="多",1,-1)*(M1700/L1700-1)</x:f>
        <x:v>-0.009471506791678741</x:v>
      </x:c>
      <x:c r="P1700" s="10" t="n">
        <x:v>0.0009952642466041605</x:v>
      </x:c>
      <x:c r="Q1700" s="10" t="n">
        <x:v>0.00019808261972529707</x:v>
      </x:c>
      <x:c r="R1700" s="10" t="n">
        <x:f>O1700-P1700-Q1700</x:f>
        <x:v>-0.010664853658008198</x:v>
      </x:c>
      <x:c r="S1700" s="9" t="n">
        <x:f>V1699</x:f>
        <x:v>15080.097862591903</x:v>
      </x:c>
      <x:c r="T1700" s="9" t="n">
        <x:f>S1700/(1+'回测计划'!$B$33)</x:f>
        <x:v>15072.561581801003</x:v>
      </x:c>
      <x:c r="U1700" s="9" t="n">
        <x:f>T1700*R1700</x:f>
        <x:v>-160.74666352122426</x:v>
      </x:c>
      <x:c r="V1700" s="9" t="n">
        <x:f>S1700+U1700</x:f>
        <x:v>14919.35119907068</x:v>
      </x:c>
      <x:c r="W1700" s="2" t="n">
        <x:f>IF(N1700&gt;0,1,0)</x:f>
        <x:v>0</x:v>
      </x:c>
      <x:c r="X1700" s="2" t="n">
        <x:f>IF(U1700&gt;0,1,0)</x:f>
        <x:v>0</x:v>
      </x:c>
      <x:c r="Y1700" s="9" t="n">
        <x:f>MAX(U1700,0)</x:f>
        <x:v>0</x:v>
      </x:c>
      <x:c r="Z1700" s="9" t="n">
        <x:f>-MIN(U1700,0)</x:f>
        <x:v>160.74666352122426</x:v>
      </x:c>
    </x:row>
    <x:row r="1701" ht="23" customHeight="1">
      <x:c r="A1701" s="2" t="str">
        <x:v>4H-CMF-全期</x:v>
      </x:c>
      <x:c r="B1701" s="2" t="str">
        <x:v>4H</x:v>
      </x:c>
      <x:c r="C1701" s="2" t="str">
        <x:v>Chaikin Money Flow</x:v>
      </x:c>
      <x:c r="D1701" s="2" t="str">
        <x:v>全期</x:v>
      </x:c>
      <x:c r="E1701" s="2" t="n">
        <x:v>74</x:v>
      </x:c>
      <x:c r="F1701" s="2" t="str">
        <x:v>多</x:v>
      </x:c>
      <x:c r="G1701" s="11" t="n">
        <x:v>45071.00000000001</x:v>
      </x:c>
      <x:c r="H1701" s="11" t="n">
        <x:v>45071.166666666664</x:v>
      </x:c>
      <x:c r="I1701" s="11" t="n">
        <x:v>45072.833321759266</x:v>
      </x:c>
      <x:c r="J1701" s="9" t="n">
        <x:v>26241.6</x:v>
      </x:c>
      <x:c r="K1701" s="9" t="n">
        <x:v>26451.9</x:v>
      </x:c>
      <x:c r="L1701" s="9" t="n">
        <x:v>26246.848319999997</x:v>
      </x:c>
      <x:c r="M1701" s="9" t="n">
        <x:v>26446.609620000003</x:v>
      </x:c>
      <x:c r="N1701" s="10" t="n">
        <x:f>IF(F1701="多",1,-1)*(K1701/J1701-1)</x:f>
        <x:v>0.00801399304920447</x:v>
      </x:c>
      <x:c r="O1701" s="10" t="n">
        <x:f>IF(F1701="多",1,-1)*(M1701/L1701-1)</x:f>
        <x:v>0.007610868076979305</x:v>
      </x:c>
      <x:c r="P1701" s="10" t="n">
        <x:v>0.0010038054340384896</x:v>
      </x:c>
      <x:c r="Q1701" s="10" t="n">
        <x:v>0.00045528783228776943</x:v>
      </x:c>
      <x:c r="R1701" s="10" t="n">
        <x:f>O1701-P1701-Q1701</x:f>
        <x:v>0.006151774810653046</x:v>
      </x:c>
      <x:c r="S1701" s="9" t="n">
        <x:f>V1700</x:f>
        <x:v>14919.35119907068</x:v>
      </x:c>
      <x:c r="T1701" s="9" t="n">
        <x:f>S1701/(1+'回测计划'!$B$33)</x:f>
        <x:v>14911.895251444957</x:v>
      </x:c>
      <x:c r="U1701" s="9" t="n">
        <x:f>T1701*R1701</x:f>
        <x:v>91.73462158693586</x:v>
      </x:c>
      <x:c r="V1701" s="9" t="n">
        <x:f>S1701+U1701</x:f>
        <x:v>15011.085820657616</x:v>
      </x:c>
      <x:c r="W1701" s="2" t="n">
        <x:f>IF(N1701&gt;0,1,0)</x:f>
        <x:v>1</x:v>
      </x:c>
      <x:c r="X1701" s="2" t="n">
        <x:f>IF(U1701&gt;0,1,0)</x:f>
        <x:v>1</x:v>
      </x:c>
      <x:c r="Y1701" s="9" t="n">
        <x:f>MAX(U1701,0)</x:f>
        <x:v>91.73462158693586</x:v>
      </x:c>
      <x:c r="Z1701" s="9" t="n">
        <x:f>-MIN(U1701,0)</x:f>
        <x:v>0</x:v>
      </x:c>
    </x:row>
    <x:row r="1702" ht="23" customHeight="1">
      <x:c r="A1702" s="2" t="str">
        <x:v>4H-CMF-全期</x:v>
      </x:c>
      <x:c r="B1702" s="2" t="str">
        <x:v>4H</x:v>
      </x:c>
      <x:c r="C1702" s="2" t="str">
        <x:v>Chaikin Money Flow</x:v>
      </x:c>
      <x:c r="D1702" s="2" t="str">
        <x:v>全期</x:v>
      </x:c>
      <x:c r="E1702" s="2" t="n">
        <x:v>75</x:v>
      </x:c>
      <x:c r="F1702" s="2" t="str">
        <x:v>空</x:v>
      </x:c>
      <x:c r="G1702" s="11" t="n">
        <x:v>45084.333333333336</x:v>
      </x:c>
      <x:c r="H1702" s="11" t="n">
        <x:v>45084.50000000001</x:v>
      </x:c>
      <x:c r="I1702" s="11" t="n">
        <x:v>45086.166655092595</x:v>
      </x:c>
      <x:c r="J1702" s="9" t="n">
        <x:v>26896.9</x:v>
      </x:c>
      <x:c r="K1702" s="9" t="n">
        <x:v>26526.3</x:v>
      </x:c>
      <x:c r="L1702" s="9" t="n">
        <x:v>26891.520620000003</x:v>
      </x:c>
      <x:c r="M1702" s="9" t="n">
        <x:v>26531.60526</x:v>
      </x:c>
      <x:c r="N1702" s="10" t="n">
        <x:f>IF(F1702="多",1,-1)*(K1702/J1702-1)</x:f>
        <x:v>0.013778539534295864</x:v>
      </x:c>
      <x:c r="O1702" s="10" t="n">
        <x:f>IF(F1702="多",1,-1)*(M1702/L1702-1)</x:f>
        <x:v>0.013383972036610015</x:v>
      </x:c>
      <x:c r="P1702" s="10" t="n">
        <x:v>0.000993308013981695</x:v>
      </x:c>
      <x:c r="Q1702" s="10" t="n">
        <x:v>-0.00026291693983804964</x:v>
      </x:c>
      <x:c r="R1702" s="10" t="n">
        <x:f>O1702-P1702-Q1702</x:f>
        <x:v>0.01265358096246637</x:v>
      </x:c>
      <x:c r="S1702" s="9" t="n">
        <x:f>V1701</x:f>
        <x:v>15011.085820657616</x:v>
      </x:c>
      <x:c r="T1702" s="9" t="n">
        <x:f>S1702/(1+'回测计划'!$B$33)</x:f>
        <x:v>15003.584028643296</x:v>
      </x:c>
      <x:c r="U1702" s="9" t="n">
        <x:f>T1702*R1702</x:f>
        <x:v>189.8490652336053</x:v>
      </x:c>
      <x:c r="V1702" s="9" t="n">
        <x:f>S1702+U1702</x:f>
        <x:v>15200.934885891222</x:v>
      </x:c>
      <x:c r="W1702" s="2" t="n">
        <x:f>IF(N1702&gt;0,1,0)</x:f>
        <x:v>1</x:v>
      </x:c>
      <x:c r="X1702" s="2" t="n">
        <x:f>IF(U1702&gt;0,1,0)</x:f>
        <x:v>1</x:v>
      </x:c>
      <x:c r="Y1702" s="9" t="n">
        <x:f>MAX(U1702,0)</x:f>
        <x:v>189.8490652336053</x:v>
      </x:c>
      <x:c r="Z1702" s="9" t="n">
        <x:f>-MIN(U1702,0)</x:f>
        <x:v>0</x:v>
      </x:c>
    </x:row>
    <x:row r="1703" ht="23" customHeight="1">
      <x:c r="A1703" s="2" t="str">
        <x:v>4H-CMF-全期</x:v>
      </x:c>
      <x:c r="B1703" s="2" t="str">
        <x:v>4H</x:v>
      </x:c>
      <x:c r="C1703" s="2" t="str">
        <x:v>Chaikin Money Flow</x:v>
      </x:c>
      <x:c r="D1703" s="2" t="str">
        <x:v>全期</x:v>
      </x:c>
      <x:c r="E1703" s="2" t="n">
        <x:v>76</x:v>
      </x:c>
      <x:c r="F1703" s="2" t="str">
        <x:v>空</x:v>
      </x:c>
      <x:c r="G1703" s="11" t="n">
        <x:v>45097.333333333336</x:v>
      </x:c>
      <x:c r="H1703" s="11" t="n">
        <x:v>45097.50000000001</x:v>
      </x:c>
      <x:c r="I1703" s="11" t="n">
        <x:v>45099.166655092595</x:v>
      </x:c>
      <x:c r="J1703" s="9" t="n">
        <x:v>26880.7</x:v>
      </x:c>
      <x:c r="K1703" s="9" t="n">
        <x:v>30105.5</x:v>
      </x:c>
      <x:c r="L1703" s="9" t="n">
        <x:v>26875.32386</x:v>
      </x:c>
      <x:c r="M1703" s="9" t="n">
        <x:v>30111.521099999998</x:v>
      </x:c>
      <x:c r="N1703" s="10" t="n">
        <x:f>IF(F1703="多",1,-1)*(K1703/J1703-1)</x:f>
        <x:v>-0.11996711395164561</x:v>
      </x:c>
      <x:c r="O1703" s="10" t="n">
        <x:f>IF(F1703="多",1,-1)*(M1703/L1703-1)</x:f>
        <x:v>-0.12041519041251836</x:v>
      </x:c>
      <x:c r="P1703" s="10" t="n">
        <x:v>0.0010602075952062591</x:v>
      </x:c>
      <x:c r="Q1703" s="10" t="n">
        <x:v>-0.0001713587861115809</x:v>
      </x:c>
      <x:c r="R1703" s="10" t="n">
        <x:f>O1703-P1703-Q1703</x:f>
        <x:v>-0.12130403922161304</x:v>
      </x:c>
      <x:c r="S1703" s="9" t="n">
        <x:f>V1702</x:f>
        <x:v>15200.934885891222</x:v>
      </x:c>
      <x:c r="T1703" s="9" t="n">
        <x:f>S1703/(1+'回测计划'!$B$33)</x:f>
        <x:v>15193.338216782831</x:v>
      </x:c>
      <x:c r="U1703" s="9" t="n">
        <x:f>T1703*R1703</x:f>
        <x:v>-1843.0132949558567</x:v>
      </x:c>
      <x:c r="V1703" s="9" t="n">
        <x:f>S1703+U1703</x:f>
        <x:v>13357.921590935364</x:v>
      </x:c>
      <x:c r="W1703" s="2" t="n">
        <x:f>IF(N1703&gt;0,1,0)</x:f>
        <x:v>0</x:v>
      </x:c>
      <x:c r="X1703" s="2" t="n">
        <x:f>IF(U1703&gt;0,1,0)</x:f>
        <x:v>0</x:v>
      </x:c>
      <x:c r="Y1703" s="9" t="n">
        <x:f>MAX(U1703,0)</x:f>
        <x:v>0</x:v>
      </x:c>
      <x:c r="Z1703" s="9" t="n">
        <x:f>-MIN(U1703,0)</x:f>
        <x:v>1843.0132949558567</x:v>
      </x:c>
    </x:row>
    <x:row r="1704" ht="23" customHeight="1">
      <x:c r="A1704" s="2" t="str">
        <x:v>4H-CMF-全期</x:v>
      </x:c>
      <x:c r="B1704" s="2" t="str">
        <x:v>4H</x:v>
      </x:c>
      <x:c r="C1704" s="2" t="str">
        <x:v>Chaikin Money Flow</x:v>
      </x:c>
      <x:c r="D1704" s="2" t="str">
        <x:v>全期</x:v>
      </x:c>
      <x:c r="E1704" s="2" t="n">
        <x:v>77</x:v>
      </x:c>
      <x:c r="F1704" s="2" t="str">
        <x:v>空</x:v>
      </x:c>
      <x:c r="G1704" s="11" t="n">
        <x:v>45110.50000000001</x:v>
      </x:c>
      <x:c r="H1704" s="11" t="n">
        <x:v>45110.666666666664</x:v>
      </x:c>
      <x:c r="I1704" s="11" t="n">
        <x:v>45112.333321759266</x:v>
      </x:c>
      <x:c r="J1704" s="9" t="n">
        <x:v>30662.9</x:v>
      </x:c>
      <x:c r="K1704" s="9" t="n">
        <x:v>30756.1</x:v>
      </x:c>
      <x:c r="L1704" s="9" t="n">
        <x:v>30656.767420000004</x:v>
      </x:c>
      <x:c r="M1704" s="9" t="n">
        <x:v>30762.25122</x:v>
      </x:c>
      <x:c r="N1704" s="10" t="n">
        <x:f>IF(F1704="多",1,-1)*(K1704/J1704-1)</x:f>
        <x:v>-0.0030395037651362866</x:v>
      </x:c>
      <x:c r="O1704" s="10" t="n">
        <x:f>IF(F1704="多",1,-1)*(M1704/L1704-1)</x:f>
        <x:v>-0.0034407998258543238</x:v>
      </x:c>
      <x:c r="P1704" s="10" t="n">
        <x:v>0.0010017203999129272</x:v>
      </x:c>
      <x:c r="Q1704" s="10" t="n">
        <x:v>-0.0004047344532452208</x:v>
      </x:c>
      <x:c r="R1704" s="10" t="n">
        <x:f>O1704-P1704-Q1704</x:f>
        <x:v>-0.004037785772522029</x:v>
      </x:c>
      <x:c r="S1704" s="9" t="n">
        <x:f>V1703</x:f>
        <x:v>13357.921590935364</x:v>
      </x:c>
      <x:c r="T1704" s="9" t="n">
        <x:f>S1704/(1+'回测计划'!$B$33)</x:f>
        <x:v>13351.245967951389</x:v>
      </x:c>
      <x:c r="U1704" s="9" t="n">
        <x:f>T1704*R1704</x:f>
        <x:v>-53.90947101483623</x:v>
      </x:c>
      <x:c r="V1704" s="9" t="n">
        <x:f>S1704+U1704</x:f>
        <x:v>13304.012119920528</x:v>
      </x:c>
      <x:c r="W1704" s="2" t="n">
        <x:f>IF(N1704&gt;0,1,0)</x:f>
        <x:v>0</x:v>
      </x:c>
      <x:c r="X1704" s="2" t="n">
        <x:f>IF(U1704&gt;0,1,0)</x:f>
        <x:v>0</x:v>
      </x:c>
      <x:c r="Y1704" s="9" t="n">
        <x:f>MAX(U1704,0)</x:f>
        <x:v>0</x:v>
      </x:c>
      <x:c r="Z1704" s="9" t="n">
        <x:f>-MIN(U1704,0)</x:f>
        <x:v>53.90947101483623</x:v>
      </x:c>
    </x:row>
    <x:row r="1705" ht="23" customHeight="1">
      <x:c r="A1705" s="2" t="str">
        <x:v>4H-CMF-全期</x:v>
      </x:c>
      <x:c r="B1705" s="2" t="str">
        <x:v>4H</x:v>
      </x:c>
      <x:c r="C1705" s="2" t="str">
        <x:v>Chaikin Money Flow</x:v>
      </x:c>
      <x:c r="D1705" s="2" t="str">
        <x:v>全期</x:v>
      </x:c>
      <x:c r="E1705" s="2" t="n">
        <x:v>78</x:v>
      </x:c>
      <x:c r="F1705" s="2" t="str">
        <x:v>空</x:v>
      </x:c>
      <x:c r="G1705" s="11" t="n">
        <x:v>45121.166666666664</x:v>
      </x:c>
      <x:c r="H1705" s="11" t="n">
        <x:v>45121.333333333336</x:v>
      </x:c>
      <x:c r="I1705" s="11" t="n">
        <x:v>45122.99998842592</x:v>
      </x:c>
      <x:c r="J1705" s="9" t="n">
        <x:v>31441.6</x:v>
      </x:c>
      <x:c r="K1705" s="9" t="n">
        <x:v>30290.5</x:v>
      </x:c>
      <x:c r="L1705" s="9" t="n">
        <x:v>31435.31168</x:v>
      </x:c>
      <x:c r="M1705" s="9" t="n">
        <x:v>30296.5581</x:v>
      </x:c>
      <x:c r="N1705" s="10" t="n">
        <x:f>IF(F1705="多",1,-1)*(K1705/J1705-1)</x:f>
        <x:v>0.03661073227825551</x:v>
      </x:c>
      <x:c r="O1705" s="10" t="n">
        <x:f>IF(F1705="多",1,-1)*(M1705/L1705-1)</x:f>
        <x:v>0.036225299484608176</x:v>
      </x:c>
      <x:c r="P1705" s="10" t="n">
        <x:v>0.000981887350257696</x:v>
      </x:c>
      <x:c r="Q1705" s="10" t="n">
        <x:v>-0.00015681582101624602</x:v>
      </x:c>
      <x:c r="R1705" s="10" t="n">
        <x:f>O1705-P1705-Q1705</x:f>
        <x:v>0.03540022795536672</x:v>
      </x:c>
      <x:c r="S1705" s="9" t="n">
        <x:f>V1704</x:f>
        <x:v>13304.012119920528</x:v>
      </x:c>
      <x:c r="T1705" s="9" t="n">
        <x:f>S1705/(1+'回测计划'!$B$33)</x:f>
        <x:v>13297.363438201428</x:v>
      </x:c>
      <x:c r="U1705" s="9" t="n">
        <x:f>T1705*R1705</x:f>
        <x:v>470.7296969176895</x:v>
      </x:c>
      <x:c r="V1705" s="9" t="n">
        <x:f>S1705+U1705</x:f>
        <x:v>13774.741816838217</x:v>
      </x:c>
      <x:c r="W1705" s="2" t="n">
        <x:f>IF(N1705&gt;0,1,0)</x:f>
        <x:v>1</x:v>
      </x:c>
      <x:c r="X1705" s="2" t="n">
        <x:f>IF(U1705&gt;0,1,0)</x:f>
        <x:v>1</x:v>
      </x:c>
      <x:c r="Y1705" s="9" t="n">
        <x:f>MAX(U1705,0)</x:f>
        <x:v>470.7296969176895</x:v>
      </x:c>
      <x:c r="Z1705" s="9" t="n">
        <x:f>-MIN(U1705,0)</x:f>
        <x:v>0</x:v>
      </x:c>
    </x:row>
    <x:row r="1706" ht="23" customHeight="1">
      <x:c r="A1706" s="2" t="str">
        <x:v>4H-CMF-全期</x:v>
      </x:c>
      <x:c r="B1706" s="2" t="str">
        <x:v>4H</x:v>
      </x:c>
      <x:c r="C1706" s="2" t="str">
        <x:v>Chaikin Money Flow</x:v>
      </x:c>
      <x:c r="D1706" s="2" t="str">
        <x:v>全期</x:v>
      </x:c>
      <x:c r="E1706" s="2" t="n">
        <x:v>79</x:v>
      </x:c>
      <x:c r="F1706" s="2" t="str">
        <x:v>多</x:v>
      </x:c>
      <x:c r="G1706" s="11" t="n">
        <x:v>45139.166666666664</x:v>
      </x:c>
      <x:c r="H1706" s="11" t="n">
        <x:v>45139.333333333336</x:v>
      </x:c>
      <x:c r="I1706" s="11" t="n">
        <x:v>45140.99998842592</x:v>
      </x:c>
      <x:c r="J1706" s="9" t="n">
        <x:v>29220.8</x:v>
      </x:c>
      <x:c r="K1706" s="9" t="n">
        <x:v>29312.6</x:v>
      </x:c>
      <x:c r="L1706" s="9" t="n">
        <x:v>29226.64416</x:v>
      </x:c>
      <x:c r="M1706" s="9" t="n">
        <x:v>29306.73748</x:v>
      </x:c>
      <x:c r="N1706" s="10" t="n">
        <x:f>IF(F1706="多",1,-1)*(K1706/J1706-1)</x:f>
        <x:v>0.0031415977659750016</x:v>
      </x:c>
      <x:c r="O1706" s="10" t="n">
        <x:f>IF(F1706="多",1,-1)*(M1706/L1706-1)</x:f>
        <x:v>0.002740421362149359</x:v>
      </x:c>
      <x:c r="P1706" s="10" t="n">
        <x:v>0.0010013702106810747</x:v>
      </x:c>
      <x:c r="Q1706" s="10" t="n">
        <x:v>0.00036880138400411744</x:v>
      </x:c>
      <x:c r="R1706" s="10" t="n">
        <x:f>O1706-P1706-Q1706</x:f>
        <x:v>0.001370249767464167</x:v>
      </x:c>
      <x:c r="S1706" s="9" t="n">
        <x:f>V1705</x:f>
        <x:v>13774.741816838217</x:v>
      </x:c>
      <x:c r="T1706" s="9" t="n">
        <x:f>S1706/(1+'回测计划'!$B$33)</x:f>
        <x:v>13767.857887894272</x:v>
      </x:c>
      <x:c r="U1706" s="9" t="n">
        <x:f>T1706*R1706</x:f>
        <x:v>18.86540406936682</x:v>
      </x:c>
      <x:c r="V1706" s="9" t="n">
        <x:f>S1706+U1706</x:f>
        <x:v>13793.607220907585</x:v>
      </x:c>
      <x:c r="W1706" s="2" t="n">
        <x:f>IF(N1706&gt;0,1,0)</x:f>
        <x:v>1</x:v>
      </x:c>
      <x:c r="X1706" s="2" t="n">
        <x:f>IF(U1706&gt;0,1,0)</x:f>
        <x:v>1</x:v>
      </x:c>
      <x:c r="Y1706" s="9" t="n">
        <x:f>MAX(U1706,0)</x:f>
        <x:v>18.86540406936682</x:v>
      </x:c>
      <x:c r="Z1706" s="9" t="n">
        <x:f>-MIN(U1706,0)</x:f>
        <x:v>0</x:v>
      </x:c>
    </x:row>
    <x:row r="1707" ht="23" customHeight="1">
      <x:c r="A1707" s="2" t="str">
        <x:v>4H-CMF-全期</x:v>
      </x:c>
      <x:c r="B1707" s="2" t="str">
        <x:v>4H</x:v>
      </x:c>
      <x:c r="C1707" s="2" t="str">
        <x:v>Chaikin Money Flow</x:v>
      </x:c>
      <x:c r="D1707" s="2" t="str">
        <x:v>全期</x:v>
      </x:c>
      <x:c r="E1707" s="2" t="n">
        <x:v>80</x:v>
      </x:c>
      <x:c r="F1707" s="2" t="str">
        <x:v>空</x:v>
      </x:c>
      <x:c r="G1707" s="11" t="n">
        <x:v>45147.166666666664</x:v>
      </x:c>
      <x:c r="H1707" s="11" t="n">
        <x:v>45147.333333333336</x:v>
      </x:c>
      <x:c r="I1707" s="11" t="n">
        <x:v>45148.99998842592</x:v>
      </x:c>
      <x:c r="J1707" s="9" t="n">
        <x:v>29758.9</x:v>
      </x:c>
      <x:c r="K1707" s="9" t="n">
        <x:v>29452.8</x:v>
      </x:c>
      <x:c r="L1707" s="9" t="n">
        <x:v>29752.948220000002</x:v>
      </x:c>
      <x:c r="M1707" s="9" t="n">
        <x:v>29458.69056</x:v>
      </x:c>
      <x:c r="N1707" s="10" t="n">
        <x:f>IF(F1707="多",1,-1)*(K1707/J1707-1)</x:f>
        <x:v>0.010285998474406033</x:v>
      </x:c>
      <x:c r="O1707" s="10" t="n">
        <x:f>IF(F1707="多",1,-1)*(M1707/L1707-1)</x:f>
        <x:v>0.009890033680837074</x:v>
      </x:c>
      <x:c r="P1707" s="10" t="n">
        <x:v>0.0009950549831595815</x:v>
      </x:c>
      <x:c r="Q1707" s="10" t="n">
        <x:v>-0.00038276289068201857</x:v>
      </x:c>
      <x:c r="R1707" s="10" t="n">
        <x:f>O1707-P1707-Q1707</x:f>
        <x:v>0.00927774158835951</x:v>
      </x:c>
      <x:c r="S1707" s="9" t="n">
        <x:f>V1706</x:f>
        <x:v>13793.607220907585</x:v>
      </x:c>
      <x:c r="T1707" s="9" t="n">
        <x:f>S1707/(1+'回测计划'!$B$33)</x:f>
        <x:v>13786.713863975598</x:v>
      </x:c>
      <x:c r="U1707" s="9" t="n">
        <x:f>T1707*R1707</x:f>
        <x:v>127.90956858261903</x:v>
      </x:c>
      <x:c r="V1707" s="9" t="n">
        <x:f>S1707+U1707</x:f>
        <x:v>13921.516789490204</x:v>
      </x:c>
      <x:c r="W1707" s="2" t="n">
        <x:f>IF(N1707&gt;0,1,0)</x:f>
        <x:v>1</x:v>
      </x:c>
      <x:c r="X1707" s="2" t="n">
        <x:f>IF(U1707&gt;0,1,0)</x:f>
        <x:v>1</x:v>
      </x:c>
      <x:c r="Y1707" s="9" t="n">
        <x:f>MAX(U1707,0)</x:f>
        <x:v>127.90956858261903</x:v>
      </x:c>
      <x:c r="Z1707" s="9" t="n">
        <x:f>-MIN(U1707,0)</x:f>
        <x:v>0</x:v>
      </x:c>
    </x:row>
    <x:row r="1708" ht="23" customHeight="1">
      <x:c r="A1708" s="2" t="str">
        <x:v>4H-CMF-全期</x:v>
      </x:c>
      <x:c r="B1708" s="2" t="str">
        <x:v>4H</x:v>
      </x:c>
      <x:c r="C1708" s="2" t="str">
        <x:v>Chaikin Money Flow</x:v>
      </x:c>
      <x:c r="D1708" s="2" t="str">
        <x:v>全期</x:v>
      </x:c>
      <x:c r="E1708" s="2" t="n">
        <x:v>81</x:v>
      </x:c>
      <x:c r="F1708" s="2" t="str">
        <x:v>多</x:v>
      </x:c>
      <x:c r="G1708" s="11" t="n">
        <x:v>45154.166666666664</x:v>
      </x:c>
      <x:c r="H1708" s="11" t="n">
        <x:v>45154.333333333336</x:v>
      </x:c>
      <x:c r="I1708" s="11" t="n">
        <x:v>45155.99998842592</x:v>
      </x:c>
      <x:c r="J1708" s="9" t="n">
        <x:v>29188.9</x:v>
      </x:c>
      <x:c r="K1708" s="9" t="n">
        <x:v>27920.9</x:v>
      </x:c>
      <x:c r="L1708" s="9" t="n">
        <x:v>29194.73778</x:v>
      </x:c>
      <x:c r="M1708" s="9" t="n">
        <x:v>27915.315820000003</x:v>
      </x:c>
      <x:c r="N1708" s="10" t="n">
        <x:f>IF(F1708="多",1,-1)*(K1708/J1708-1)</x:f>
        <x:v>-0.04344117113012136</x:v>
      </x:c>
      <x:c r="O1708" s="10" t="n">
        <x:f>IF(F1708="多",1,-1)*(M1708/L1708-1)</x:f>
        <x:v>-0.04382371815226482</x:v>
      </x:c>
      <x:c r="P1708" s="10" t="n">
        <x:v>0.0009780881409238676</x:v>
      </x:c>
      <x:c r="Q1708" s="10" t="n">
        <x:v>0.0003960042418301552</x:v>
      </x:c>
      <x:c r="R1708" s="10" t="n">
        <x:f>O1708-P1708-Q1708</x:f>
        <x:v>-0.04519781053501885</x:v>
      </x:c>
      <x:c r="S1708" s="9" t="n">
        <x:f>V1707</x:f>
        <x:v>13921.516789490204</x:v>
      </x:c>
      <x:c r="T1708" s="9" t="n">
        <x:f>S1708/(1+'回测计划'!$B$33)</x:f>
        <x:v>13914.559509735338</x:v>
      </x:c>
      <x:c r="U1708" s="9" t="n">
        <x:f>T1708*R1708</x:f>
        <x:v>-628.9076243992625</x:v>
      </x:c>
      <x:c r="V1708" s="9" t="n">
        <x:f>S1708+U1708</x:f>
        <x:v>13292.609165090942</x:v>
      </x:c>
      <x:c r="W1708" s="2" t="n">
        <x:f>IF(N1708&gt;0,1,0)</x:f>
        <x:v>0</x:v>
      </x:c>
      <x:c r="X1708" s="2" t="n">
        <x:f>IF(U1708&gt;0,1,0)</x:f>
        <x:v>0</x:v>
      </x:c>
      <x:c r="Y1708" s="9" t="n">
        <x:f>MAX(U1708,0)</x:f>
        <x:v>0</x:v>
      </x:c>
      <x:c r="Z1708" s="9" t="n">
        <x:f>-MIN(U1708,0)</x:f>
        <x:v>628.9076243992625</x:v>
      </x:c>
    </x:row>
    <x:row r="1709" ht="23" customHeight="1">
      <x:c r="A1709" s="2" t="str">
        <x:v>4H-CMF-全期</x:v>
      </x:c>
      <x:c r="B1709" s="2" t="str">
        <x:v>4H</x:v>
      </x:c>
      <x:c r="C1709" s="2" t="str">
        <x:v>Chaikin Money Flow</x:v>
      </x:c>
      <x:c r="D1709" s="2" t="str">
        <x:v>全期</x:v>
      </x:c>
      <x:c r="E1709" s="2" t="n">
        <x:v>82</x:v>
      </x:c>
      <x:c r="F1709" s="2" t="str">
        <x:v>多</x:v>
      </x:c>
      <x:c r="G1709" s="11" t="n">
        <x:v>45170.333333333336</x:v>
      </x:c>
      <x:c r="H1709" s="11" t="n">
        <x:v>45170.50000000001</x:v>
      </x:c>
      <x:c r="I1709" s="11" t="n">
        <x:v>45172.166655092595</x:v>
      </x:c>
      <x:c r="J1709" s="9" t="n">
        <x:v>26071.4</x:v>
      </x:c>
      <x:c r="K1709" s="9" t="n">
        <x:v>25821.6</x:v>
      </x:c>
      <x:c r="L1709" s="9" t="n">
        <x:v>26076.61428</x:v>
      </x:c>
      <x:c r="M1709" s="9" t="n">
        <x:v>25816.43568</x:v>
      </x:c>
      <x:c r="N1709" s="10" t="n">
        <x:f>IF(F1709="多",1,-1)*(K1709/J1709-1)</x:f>
        <x:v>-0.0095813803631567</x:v>
      </x:c>
      <x:c r="O1709" s="10" t="n">
        <x:f>IF(F1709="多",1,-1)*(M1709/L1709-1)</x:f>
        <x:v>-0.009977468593365346</x:v>
      </x:c>
      <x:c r="P1709" s="10" t="n">
        <x:v>0.0009950112657033173</x:v>
      </x:c>
      <x:c r="Q1709" s="10" t="n">
        <x:v>0.00016988595948207738</x:v>
      </x:c>
      <x:c r="R1709" s="10" t="n">
        <x:f>O1709-P1709-Q1709</x:f>
        <x:v>-0.01114236581855074</x:v>
      </x:c>
      <x:c r="S1709" s="9" t="n">
        <x:f>V1708</x:f>
        <x:v>13292.609165090942</x:v>
      </x:c>
      <x:c r="T1709" s="9" t="n">
        <x:f>S1709/(1+'回测计划'!$B$33)</x:f>
        <x:v>13285.966181999942</x:v>
      </x:c>
      <x:c r="U1709" s="9" t="n">
        <x:f>T1709*R1709</x:f>
        <x:v>-148.03709545273725</x:v>
      </x:c>
      <x:c r="V1709" s="9" t="n">
        <x:f>S1709+U1709</x:f>
        <x:v>13144.572069638205</x:v>
      </x:c>
      <x:c r="W1709" s="2" t="n">
        <x:f>IF(N1709&gt;0,1,0)</x:f>
        <x:v>0</x:v>
      </x:c>
      <x:c r="X1709" s="2" t="n">
        <x:f>IF(U1709&gt;0,1,0)</x:f>
        <x:v>0</x:v>
      </x:c>
      <x:c r="Y1709" s="9" t="n">
        <x:f>MAX(U1709,0)</x:f>
        <x:v>0</x:v>
      </x:c>
      <x:c r="Z1709" s="9" t="n">
        <x:f>-MIN(U1709,0)</x:f>
        <x:v>148.03709545273725</x:v>
      </x:c>
    </x:row>
    <x:row r="1710" ht="23" customHeight="1">
      <x:c r="A1710" s="2" t="str">
        <x:v>4H-CMF-全期</x:v>
      </x:c>
      <x:c r="B1710" s="2" t="str">
        <x:v>4H</x:v>
      </x:c>
      <x:c r="C1710" s="2" t="str">
        <x:v>Chaikin Money Flow</x:v>
      </x:c>
      <x:c r="D1710" s="2" t="str">
        <x:v>全期</x:v>
      </x:c>
      <x:c r="E1710" s="2" t="n">
        <x:v>83</x:v>
      </x:c>
      <x:c r="F1710" s="2" t="str">
        <x:v>空</x:v>
      </x:c>
      <x:c r="G1710" s="11" t="n">
        <x:v>45176.50000000001</x:v>
      </x:c>
      <x:c r="H1710" s="11" t="n">
        <x:v>45176.666666666664</x:v>
      </x:c>
      <x:c r="I1710" s="11" t="n">
        <x:v>45178.333321759266</x:v>
      </x:c>
      <x:c r="J1710" s="9" t="n">
        <x:v>25751</x:v>
      </x:c>
      <x:c r="K1710" s="9" t="n">
        <x:v>25899.8</x:v>
      </x:c>
      <x:c r="L1710" s="9" t="n">
        <x:v>25745.8498</x:v>
      </x:c>
      <x:c r="M1710" s="9" t="n">
        <x:v>25904.979959999997</x:v>
      </x:c>
      <x:c r="N1710" s="10" t="n">
        <x:f>IF(F1710="多",1,-1)*(K1710/J1710-1)</x:f>
        <x:v>-0.005778416372179684</x:v>
      </x:c>
      <x:c r="O1710" s="10" t="n">
        <x:f>IF(F1710="多",1,-1)*(M1710/L1710-1)</x:f>
        <x:v>-0.006180808217097544</x:v>
      </x:c>
      <x:c r="P1710" s="10" t="n">
        <x:v>0.0010030904041085486</x:v>
      </x:c>
      <x:c r="Q1710" s="10" t="n">
        <x:v>-0.000042006820998427266</x:v>
      </x:c>
      <x:c r="R1710" s="10" t="n">
        <x:f>O1710-P1710-Q1710</x:f>
        <x:v>-0.007141891800207666</x:v>
      </x:c>
      <x:c r="S1710" s="9" t="n">
        <x:f>V1709</x:f>
        <x:v>13144.572069638205</x:v>
      </x:c>
      <x:c r="T1710" s="9" t="n">
        <x:f>S1710/(1+'回测计划'!$B$33)</x:f>
        <x:v>13138.003068104153</x:v>
      </x:c>
      <x:c r="U1710" s="9" t="n">
        <x:f>T1710*R1710</x:f>
        <x:v>-93.83019638319621</x:v>
      </x:c>
      <x:c r="V1710" s="9" t="n">
        <x:f>S1710+U1710</x:f>
        <x:v>13050.741873255009</x:v>
      </x:c>
      <x:c r="W1710" s="2" t="n">
        <x:f>IF(N1710&gt;0,1,0)</x:f>
        <x:v>0</x:v>
      </x:c>
      <x:c r="X1710" s="2" t="n">
        <x:f>IF(U1710&gt;0,1,0)</x:f>
        <x:v>0</x:v>
      </x:c>
      <x:c r="Y1710" s="9" t="n">
        <x:f>MAX(U1710,0)</x:f>
        <x:v>0</x:v>
      </x:c>
      <x:c r="Z1710" s="9" t="n">
        <x:f>-MIN(U1710,0)</x:f>
        <x:v>93.83019638319621</x:v>
      </x:c>
    </x:row>
    <x:row r="1711" ht="23" customHeight="1">
      <x:c r="A1711" s="2" t="str">
        <x:v>4H-CMF-全期</x:v>
      </x:c>
      <x:c r="B1711" s="2" t="str">
        <x:v>4H</x:v>
      </x:c>
      <x:c r="C1711" s="2" t="str">
        <x:v>Chaikin Money Flow</x:v>
      </x:c>
      <x:c r="D1711" s="2" t="str">
        <x:v>全期</x:v>
      </x:c>
      <x:c r="E1711" s="2" t="n">
        <x:v>84</x:v>
      </x:c>
      <x:c r="F1711" s="2" t="str">
        <x:v>空</x:v>
      </x:c>
      <x:c r="G1711" s="11" t="n">
        <x:v>45183.00000000001</x:v>
      </x:c>
      <x:c r="H1711" s="11" t="n">
        <x:v>45183.166666666664</x:v>
      </x:c>
      <x:c r="I1711" s="11" t="n">
        <x:v>45184.833321759266</x:v>
      </x:c>
      <x:c r="J1711" s="9" t="n">
        <x:v>26129.4</x:v>
      </x:c>
      <x:c r="K1711" s="9" t="n">
        <x:v>26415.3</x:v>
      </x:c>
      <x:c r="L1711" s="9" t="n">
        <x:v>26124.174120000003</x:v>
      </x:c>
      <x:c r="M1711" s="9" t="n">
        <x:v>26420.583059999997</x:v>
      </x:c>
      <x:c r="N1711" s="10" t="n">
        <x:f>IF(F1711="多",1,-1)*(K1711/J1711-1)</x:f>
        <x:v>-0.010941697857585586</x:v>
      </x:c>
      <x:c r="O1711" s="10" t="n">
        <x:f>IF(F1711="多",1,-1)*(M1711/L1711-1)</x:f>
        <x:v>-0.011346155428242577</x:v>
      </x:c>
      <x:c r="P1711" s="10" t="n">
        <x:v>0.0010056730777141213</x:v>
      </x:c>
      <x:c r="Q1711" s="10" t="n">
        <x:v>0.00004384777665072705</x:v>
      </x:c>
      <x:c r="R1711" s="10" t="n">
        <x:f>O1711-P1711-Q1711</x:f>
        <x:v>-0.012395676282607427</x:v>
      </x:c>
      <x:c r="S1711" s="9" t="n">
        <x:f>V1710</x:f>
        <x:v>13050.741873255009</x:v>
      </x:c>
      <x:c r="T1711" s="9" t="n">
        <x:f>S1711/(1+'回测计划'!$B$33)</x:f>
        <x:v>13044.219763373323</x:v>
      </x:c>
      <x:c r="U1711" s="9" t="n">
        <x:f>T1711*R1711</x:f>
        <x:v>-161.69192554596577</x:v>
      </x:c>
      <x:c r="V1711" s="9" t="n">
        <x:f>S1711+U1711</x:f>
        <x:v>12889.049947709043</x:v>
      </x:c>
      <x:c r="W1711" s="2" t="n">
        <x:f>IF(N1711&gt;0,1,0)</x:f>
        <x:v>0</x:v>
      </x:c>
      <x:c r="X1711" s="2" t="n">
        <x:f>IF(U1711&gt;0,1,0)</x:f>
        <x:v>0</x:v>
      </x:c>
      <x:c r="Y1711" s="9" t="n">
        <x:f>MAX(U1711,0)</x:f>
        <x:v>0</x:v>
      </x:c>
      <x:c r="Z1711" s="9" t="n">
        <x:f>-MIN(U1711,0)</x:f>
        <x:v>161.69192554596577</x:v>
      </x:c>
    </x:row>
    <x:row r="1712" ht="23" customHeight="1">
      <x:c r="A1712" s="2" t="str">
        <x:v>4H-CMF-全期</x:v>
      </x:c>
      <x:c r="B1712" s="2" t="str">
        <x:v>4H</x:v>
      </x:c>
      <x:c r="C1712" s="2" t="str">
        <x:v>Chaikin Money Flow</x:v>
      </x:c>
      <x:c r="D1712" s="2" t="str">
        <x:v>全期</x:v>
      </x:c>
      <x:c r="E1712" s="2" t="n">
        <x:v>85</x:v>
      </x:c>
      <x:c r="F1712" s="2" t="str">
        <x:v>空</x:v>
      </x:c>
      <x:c r="G1712" s="11" t="n">
        <x:v>45201.333333333336</x:v>
      </x:c>
      <x:c r="H1712" s="11" t="n">
        <x:v>45201.50000000001</x:v>
      </x:c>
      <x:c r="I1712" s="11" t="n">
        <x:v>45203.166655092595</x:v>
      </x:c>
      <x:c r="J1712" s="9" t="n">
        <x:v>28114.9</x:v>
      </x:c>
      <x:c r="K1712" s="9" t="n">
        <x:v>27263.8</x:v>
      </x:c>
      <x:c r="L1712" s="9" t="n">
        <x:v>28109.27702</x:v>
      </x:c>
      <x:c r="M1712" s="9" t="n">
        <x:v>27269.25276</x:v>
      </x:c>
      <x:c r="N1712" s="10" t="n">
        <x:f>IF(F1712="多",1,-1)*(K1712/J1712-1)</x:f>
        <x:v>0.03027220441829781</x:v>
      </x:c>
      <x:c r="O1712" s="10" t="n">
        <x:f>IF(F1712="多",1,-1)*(M1712/L1712-1)</x:f>
        <x:v>0.029884235706322815</x:v>
      </x:c>
      <x:c r="P1712" s="10" t="n">
        <x:v>0.0009850578821468386</x:v>
      </x:c>
      <x:c r="Q1712" s="10" t="n">
        <x:v>-0.00007402540195259375</x:v>
      </x:c>
      <x:c r="R1712" s="10" t="n">
        <x:f>O1712-P1712-Q1712</x:f>
        <x:v>0.02897320322612857</x:v>
      </x:c>
      <x:c r="S1712" s="9" t="n">
        <x:f>V1711</x:f>
        <x:v>12889.049947709043</x:v>
      </x:c>
      <x:c r="T1712" s="9" t="n">
        <x:f>S1712/(1+'回测计划'!$B$33)</x:f>
        <x:v>12882.60864338735</x:v>
      </x:c>
      <x:c r="U1712" s="9" t="n">
        <x:f>T1712*R1712</x:f>
        <x:v>373.25043830754214</x:v>
      </x:c>
      <x:c r="V1712" s="9" t="n">
        <x:f>S1712+U1712</x:f>
        <x:v>13262.300386016586</x:v>
      </x:c>
      <x:c r="W1712" s="2" t="n">
        <x:f>IF(N1712&gt;0,1,0)</x:f>
        <x:v>1</x:v>
      </x:c>
      <x:c r="X1712" s="2" t="n">
        <x:f>IF(U1712&gt;0,1,0)</x:f>
        <x:v>1</x:v>
      </x:c>
      <x:c r="Y1712" s="9" t="n">
        <x:f>MAX(U1712,0)</x:f>
        <x:v>373.25043830754214</x:v>
      </x:c>
      <x:c r="Z1712" s="9" t="n">
        <x:f>-MIN(U1712,0)</x:f>
        <x:v>0</x:v>
      </x:c>
    </x:row>
    <x:row r="1713" ht="23" customHeight="1">
      <x:c r="A1713" s="2" t="str">
        <x:v>4H-CMF-全期</x:v>
      </x:c>
      <x:c r="B1713" s="2" t="str">
        <x:v>4H</x:v>
      </x:c>
      <x:c r="C1713" s="2" t="str">
        <x:v>Chaikin Money Flow</x:v>
      </x:c>
      <x:c r="D1713" s="2" t="str">
        <x:v>全期</x:v>
      </x:c>
      <x:c r="E1713" s="2" t="n">
        <x:v>86</x:v>
      </x:c>
      <x:c r="F1713" s="2" t="str">
        <x:v>多</x:v>
      </x:c>
      <x:c r="G1713" s="11" t="n">
        <x:v>45210.00000000001</x:v>
      </x:c>
      <x:c r="H1713" s="11" t="n">
        <x:v>45210.166666666664</x:v>
      </x:c>
      <x:c r="I1713" s="11" t="n">
        <x:v>45211.833321759266</x:v>
      </x:c>
      <x:c r="J1713" s="9" t="n">
        <x:v>27386.3</x:v>
      </x:c>
      <x:c r="K1713" s="9" t="n">
        <x:v>26827.4</x:v>
      </x:c>
      <x:c r="L1713" s="9" t="n">
        <x:v>27391.77726</x:v>
      </x:c>
      <x:c r="M1713" s="9" t="n">
        <x:v>26822.03452</x:v>
      </x:c>
      <x:c r="N1713" s="10" t="n">
        <x:f>IF(F1713="多",1,-1)*(K1713/J1713-1)</x:f>
        <x:v>-0.020408014226091065</x:v>
      </x:c>
      <x:c r="O1713" s="10" t="n">
        <x:f>IF(F1713="多",1,-1)*(M1713/L1713-1)</x:f>
        <x:v>-0.020799772668712135</x:v>
      </x:c>
      <x:c r="P1713" s="10" t="n">
        <x:v>0.000989600113665644</x:v>
      </x:c>
      <x:c r="Q1713" s="10" t="n">
        <x:v>0.00032716783142390954</x:v>
      </x:c>
      <x:c r="R1713" s="10" t="n">
        <x:f>O1713-P1713-Q1713</x:f>
        <x:v>-0.022116540613801687</x:v>
      </x:c>
      <x:c r="S1713" s="9" t="n">
        <x:f>V1712</x:f>
        <x:v>13262.300386016586</x:v>
      </x:c>
      <x:c r="T1713" s="9" t="n">
        <x:f>S1713/(1+'回测计划'!$B$33)</x:f>
        <x:v>13255.672549741716</x:v>
      </x:c>
      <x:c r="U1713" s="9" t="n">
        <x:f>T1713*R1713</x:f>
        <x:v>-293.16962030961884</x:v>
      </x:c>
      <x:c r="V1713" s="9" t="n">
        <x:f>S1713+U1713</x:f>
        <x:v>12969.130765706968</x:v>
      </x:c>
      <x:c r="W1713" s="2" t="n">
        <x:f>IF(N1713&gt;0,1,0)</x:f>
        <x:v>0</x:v>
      </x:c>
      <x:c r="X1713" s="2" t="n">
        <x:f>IF(U1713&gt;0,1,0)</x:f>
        <x:v>0</x:v>
      </x:c>
      <x:c r="Y1713" s="9" t="n">
        <x:f>MAX(U1713,0)</x:f>
        <x:v>0</x:v>
      </x:c>
      <x:c r="Z1713" s="9" t="n">
        <x:f>-MIN(U1713,0)</x:f>
        <x:v>293.16962030961884</x:v>
      </x:c>
    </x:row>
    <x:row r="1714" ht="23" customHeight="1">
      <x:c r="A1714" s="2" t="str">
        <x:v>4H-CMF-全期</x:v>
      </x:c>
      <x:c r="B1714" s="2" t="str">
        <x:v>4H</x:v>
      </x:c>
      <x:c r="C1714" s="2" t="str">
        <x:v>Chaikin Money Flow</x:v>
      </x:c>
      <x:c r="D1714" s="2" t="str">
        <x:v>全期</x:v>
      </x:c>
      <x:c r="E1714" s="2" t="n">
        <x:v>87</x:v>
      </x:c>
      <x:c r="F1714" s="2" t="str">
        <x:v>空</x:v>
      </x:c>
      <x:c r="G1714" s="11" t="n">
        <x:v>45225.00000000001</x:v>
      </x:c>
      <x:c r="H1714" s="11" t="n">
        <x:v>45225.166666666664</x:v>
      </x:c>
      <x:c r="I1714" s="11" t="n">
        <x:v>45226.833321759266</x:v>
      </x:c>
      <x:c r="J1714" s="9" t="n">
        <x:v>34732</x:v>
      </x:c>
      <x:c r="K1714" s="9" t="n">
        <x:v>34055.3</x:v>
      </x:c>
      <x:c r="L1714" s="9" t="n">
        <x:v>34725.0536</x:v>
      </x:c>
      <x:c r="M1714" s="9" t="n">
        <x:v>34062.11106</x:v>
      </x:c>
      <x:c r="N1714" s="10" t="n">
        <x:f>IF(F1714="多",1,-1)*(K1714/J1714-1)</x:f>
        <x:v>0.019483473453875355</x:v>
      </x:c>
      <x:c r="O1714" s="10" t="n">
        <x:f>IF(F1714="多",1,-1)*(M1714/L1714-1)</x:f>
        <x:v>0.019091188386243352</x:v>
      </x:c>
      <x:c r="P1714" s="10" t="n">
        <x:v>0.0009904544058068783</x:v>
      </x:c>
      <x:c r="Q1714" s="10" t="n">
        <x:v>-0.0004932879354864512</x:v>
      </x:c>
      <x:c r="R1714" s="10" t="n">
        <x:f>O1714-P1714-Q1714</x:f>
        <x:v>0.018594021915922923</x:v>
      </x:c>
      <x:c r="S1714" s="9" t="n">
        <x:f>V1713</x:f>
        <x:v>12969.130765706968</x:v>
      </x:c>
      <x:c r="T1714" s="9" t="n">
        <x:f>S1714/(1+'回测计划'!$B$33)</x:f>
        <x:v>12962.649440986475</x:v>
      </x:c>
      <x:c r="U1714" s="9" t="n">
        <x:f>T1714*R1714</x:f>
        <x:v>241.02778779412856</x:v>
      </x:c>
      <x:c r="V1714" s="9" t="n">
        <x:f>S1714+U1714</x:f>
        <x:v>13210.158553501096</x:v>
      </x:c>
      <x:c r="W1714" s="2" t="n">
        <x:f>IF(N1714&gt;0,1,0)</x:f>
        <x:v>1</x:v>
      </x:c>
      <x:c r="X1714" s="2" t="n">
        <x:f>IF(U1714&gt;0,1,0)</x:f>
        <x:v>1</x:v>
      </x:c>
      <x:c r="Y1714" s="9" t="n">
        <x:f>MAX(U1714,0)</x:f>
        <x:v>241.02778779412856</x:v>
      </x:c>
      <x:c r="Z1714" s="9" t="n">
        <x:f>-MIN(U1714,0)</x:f>
        <x:v>0</x:v>
      </x:c>
    </x:row>
    <x:row r="1715" ht="23" customHeight="1">
      <x:c r="A1715" s="2" t="str">
        <x:v>4H-CMF-全期</x:v>
      </x:c>
      <x:c r="B1715" s="2" t="str">
        <x:v>4H</x:v>
      </x:c>
      <x:c r="C1715" s="2" t="str">
        <x:v>Chaikin Money Flow</x:v>
      </x:c>
      <x:c r="D1715" s="2" t="str">
        <x:v>全期</x:v>
      </x:c>
      <x:c r="E1715" s="2" t="n">
        <x:v>88</x:v>
      </x:c>
      <x:c r="F1715" s="2" t="str">
        <x:v>多</x:v>
      </x:c>
      <x:c r="G1715" s="11" t="n">
        <x:v>45230.666666666664</x:v>
      </x:c>
      <x:c r="H1715" s="11" t="n">
        <x:v>45230.833333333336</x:v>
      </x:c>
      <x:c r="I1715" s="11" t="n">
        <x:v>45232.49998842592</x:v>
      </x:c>
      <x:c r="J1715" s="9" t="n">
        <x:v>34504.1</x:v>
      </x:c>
      <x:c r="K1715" s="9" t="n">
        <x:v>35578</x:v>
      </x:c>
      <x:c r="L1715" s="9" t="n">
        <x:v>34511.00082</x:v>
      </x:c>
      <x:c r="M1715" s="9" t="n">
        <x:v>35570.8844</x:v>
      </x:c>
      <x:c r="N1715" s="10" t="n">
        <x:f>IF(F1715="多",1,-1)*(K1715/J1715-1)</x:f>
        <x:v>0.031123837456997983</x:v>
      </x:c>
      <x:c r="O1715" s="10" t="n">
        <x:f>IF(F1715="多",1,-1)*(M1715/L1715-1)</x:f>
        <x:v>0.03071147039542743</x:v>
      </x:c>
      <x:c r="P1715" s="10" t="n">
        <x:v>0.0010153557351977138</x:v>
      </x:c>
      <x:c r="Q1715" s="10" t="n">
        <x:v>0.0005016839329078877</x:v>
      </x:c>
      <x:c r="R1715" s="10" t="n">
        <x:f>O1715-P1715-Q1715</x:f>
        <x:v>0.029194430727321828</x:v>
      </x:c>
      <x:c r="S1715" s="9" t="n">
        <x:f>V1714</x:f>
        <x:v>13210.158553501096</x:v>
      </x:c>
      <x:c r="T1715" s="9" t="n">
        <x:f>S1715/(1+'回测计划'!$B$33)</x:f>
        <x:v>13203.55677511354</x:v>
      </x:c>
      <x:c r="U1715" s="9" t="n">
        <x:f>T1715*R1715</x:f>
        <x:v>385.47032362531303</x:v>
      </x:c>
      <x:c r="V1715" s="9" t="n">
        <x:f>S1715+U1715</x:f>
        <x:v>13595.62887712641</x:v>
      </x:c>
      <x:c r="W1715" s="2" t="n">
        <x:f>IF(N1715&gt;0,1,0)</x:f>
        <x:v>1</x:v>
      </x:c>
      <x:c r="X1715" s="2" t="n">
        <x:f>IF(U1715&gt;0,1,0)</x:f>
        <x:v>1</x:v>
      </x:c>
      <x:c r="Y1715" s="9" t="n">
        <x:f>MAX(U1715,0)</x:f>
        <x:v>385.47032362531303</x:v>
      </x:c>
      <x:c r="Z1715" s="9" t="n">
        <x:f>-MIN(U1715,0)</x:f>
        <x:v>0</x:v>
      </x:c>
    </x:row>
    <x:row r="1716" ht="23" customHeight="1">
      <x:c r="A1716" s="2" t="str">
        <x:v>4H-CMF-全期</x:v>
      </x:c>
      <x:c r="B1716" s="2" t="str">
        <x:v>4H</x:v>
      </x:c>
      <x:c r="C1716" s="2" t="str">
        <x:v>Chaikin Money Flow</x:v>
      </x:c>
      <x:c r="D1716" s="2" t="str">
        <x:v>全期</x:v>
      </x:c>
      <x:c r="E1716" s="2" t="n">
        <x:v>89</x:v>
      </x:c>
      <x:c r="F1716" s="2" t="str">
        <x:v>空</x:v>
      </x:c>
      <x:c r="G1716" s="11" t="n">
        <x:v>45239.166666666664</x:v>
      </x:c>
      <x:c r="H1716" s="11" t="n">
        <x:v>45239.333333333336</x:v>
      </x:c>
      <x:c r="I1716" s="11" t="n">
        <x:v>45240.99998842592</x:v>
      </x:c>
      <x:c r="J1716" s="9" t="n">
        <x:v>35626.7</x:v>
      </x:c>
      <x:c r="K1716" s="9" t="n">
        <x:v>37118.4</x:v>
      </x:c>
      <x:c r="L1716" s="9" t="n">
        <x:v>35619.57466</x:v>
      </x:c>
      <x:c r="M1716" s="9" t="n">
        <x:v>37125.82368</x:v>
      </x:c>
      <x:c r="N1716" s="10" t="n">
        <x:f>IF(F1716="多",1,-1)*(K1716/J1716-1)</x:f>
        <x:v>-0.041870282681247595</x:v>
      </x:c>
      <x:c r="O1716" s="10" t="n">
        <x:f>IF(F1716="多",1,-1)*(M1716/L1716-1)</x:f>
        <x:v>-0.042287114160616035</x:v>
      </x:c>
      <x:c r="P1716" s="10" t="n">
        <x:v>0.001021143557080308</x:v>
      </x:c>
      <x:c r="Q1716" s="10" t="n">
        <x:v>-0.000534101782551192</x:v>
      </x:c>
      <x:c r="R1716" s="10" t="n">
        <x:f>O1716-P1716-Q1716</x:f>
        <x:v>-0.04277415593514515</x:v>
      </x:c>
      <x:c r="S1716" s="9" t="n">
        <x:f>V1715</x:f>
        <x:v>13595.62887712641</x:v>
      </x:c>
      <x:c r="T1716" s="9" t="n">
        <x:f>S1716/(1+'回测计划'!$B$33)</x:f>
        <x:v>13588.834459896463</x:v>
      </x:c>
      <x:c r="U1716" s="9" t="n">
        <x:f>T1716*R1716</x:f>
        <x:v>-581.2509241644852</x:v>
      </x:c>
      <x:c r="V1716" s="9" t="n">
        <x:f>S1716+U1716</x:f>
        <x:v>13014.377952961924</x:v>
      </x:c>
      <x:c r="W1716" s="2" t="n">
        <x:f>IF(N1716&gt;0,1,0)</x:f>
        <x:v>0</x:v>
      </x:c>
      <x:c r="X1716" s="2" t="n">
        <x:f>IF(U1716&gt;0,1,0)</x:f>
        <x:v>0</x:v>
      </x:c>
      <x:c r="Y1716" s="9" t="n">
        <x:f>MAX(U1716,0)</x:f>
        <x:v>0</x:v>
      </x:c>
      <x:c r="Z1716" s="9" t="n">
        <x:f>-MIN(U1716,0)</x:f>
        <x:v>581.2509241644852</x:v>
      </x:c>
    </x:row>
    <x:row r="1717" ht="23" customHeight="1">
      <x:c r="A1717" s="2" t="str">
        <x:v>4H-CMF-全期</x:v>
      </x:c>
      <x:c r="B1717" s="2" t="str">
        <x:v>4H</x:v>
      </x:c>
      <x:c r="C1717" s="2" t="str">
        <x:v>Chaikin Money Flow</x:v>
      </x:c>
      <x:c r="D1717" s="2" t="str">
        <x:v>全期</x:v>
      </x:c>
      <x:c r="E1717" s="2" t="n">
        <x:v>90</x:v>
      </x:c>
      <x:c r="F1717" s="2" t="str">
        <x:v>空</x:v>
      </x:c>
      <x:c r="G1717" s="11" t="n">
        <x:v>45250.333333333336</x:v>
      </x:c>
      <x:c r="H1717" s="11" t="n">
        <x:v>45250.50000000001</x:v>
      </x:c>
      <x:c r="I1717" s="11" t="n">
        <x:v>45252.166655092595</x:v>
      </x:c>
      <x:c r="J1717" s="9" t="n">
        <x:v>37132</x:v>
      </x:c>
      <x:c r="K1717" s="9" t="n">
        <x:v>36989.9</x:v>
      </x:c>
      <x:c r="L1717" s="9" t="n">
        <x:v>37124.5736</x:v>
      </x:c>
      <x:c r="M1717" s="9" t="n">
        <x:v>36997.29798</x:v>
      </x:c>
      <x:c r="N1717" s="10" t="n">
        <x:f>IF(F1717="多",1,-1)*(K1717/J1717-1)</x:f>
        <x:v>0.0038268878595281164</x:v>
      </x:c>
      <x:c r="O1717" s="10" t="n">
        <x:f>IF(F1717="多",1,-1)*(M1717/L1717-1)</x:f>
        <x:v>0.003428338904881034</x:v>
      </x:c>
      <x:c r="P1717" s="10" t="n">
        <x:v>0.0009982858305475596</x:v>
      </x:c>
      <x:c r="Q1717" s="10" t="n">
        <x:v>-0.0005022866034713341</x:v>
      </x:c>
      <x:c r="R1717" s="10" t="n">
        <x:f>O1717-P1717-Q1717</x:f>
        <x:v>0.0029323396778048088</x:v>
      </x:c>
      <x:c r="S1717" s="9" t="n">
        <x:f>V1716</x:f>
        <x:v>13014.377952961924</x:v>
      </x:c>
      <x:c r="T1717" s="9" t="n">
        <x:f>S1717/(1+'回测计划'!$B$33)</x:f>
        <x:v>13007.874015953948</x:v>
      </x:c>
      <x:c r="U1717" s="9" t="n">
        <x:f>T1717*R1717</x:f>
        <x:v>38.14350510086795</x:v>
      </x:c>
      <x:c r="V1717" s="9" t="n">
        <x:f>S1717+U1717</x:f>
        <x:v>13052.521458062793</x:v>
      </x:c>
      <x:c r="W1717" s="2" t="n">
        <x:f>IF(N1717&gt;0,1,0)</x:f>
        <x:v>1</x:v>
      </x:c>
      <x:c r="X1717" s="2" t="n">
        <x:f>IF(U1717&gt;0,1,0)</x:f>
        <x:v>1</x:v>
      </x:c>
      <x:c r="Y1717" s="9" t="n">
        <x:f>MAX(U1717,0)</x:f>
        <x:v>38.14350510086795</x:v>
      </x:c>
      <x:c r="Z1717" s="9" t="n">
        <x:f>-MIN(U1717,0)</x:f>
        <x:v>0</x:v>
      </x:c>
    </x:row>
    <x:row r="1718" ht="23" customHeight="1">
      <x:c r="A1718" s="2" t="str">
        <x:v>4H-CMF-全期</x:v>
      </x:c>
      <x:c r="B1718" s="2" t="str">
        <x:v>4H</x:v>
      </x:c>
      <x:c r="C1718" s="2" t="str">
        <x:v>Chaikin Money Flow</x:v>
      </x:c>
      <x:c r="D1718" s="2" t="str">
        <x:v>全期</x:v>
      </x:c>
      <x:c r="E1718" s="2" t="n">
        <x:v>91</x:v>
      </x:c>
      <x:c r="F1718" s="2" t="str">
        <x:v>多</x:v>
      </x:c>
      <x:c r="G1718" s="11" t="n">
        <x:v>45252.333333333336</x:v>
      </x:c>
      <x:c r="H1718" s="11" t="n">
        <x:v>45252.50000000001</x:v>
      </x:c>
      <x:c r="I1718" s="11" t="n">
        <x:v>45254.166655092595</x:v>
      </x:c>
      <x:c r="J1718" s="9" t="n">
        <x:v>36378.8</x:v>
      </x:c>
      <x:c r="K1718" s="9" t="n">
        <x:v>37282.3</x:v>
      </x:c>
      <x:c r="L1718" s="9" t="n">
        <x:v>36386.07576</x:v>
      </x:c>
      <x:c r="M1718" s="9" t="n">
        <x:v>37274.84354</x:v>
      </x:c>
      <x:c r="N1718" s="10" t="n">
        <x:f>IF(F1718="多",1,-1)*(K1718/J1718-1)</x:f>
        <x:v>0.024835893432438638</x:v>
      </x:c>
      <x:c r="O1718" s="10" t="n">
        <x:f>IF(F1718="多",1,-1)*(M1718/L1718-1)</x:f>
        <x:v>0.024426041045543023</x:v>
      </x:c>
      <x:c r="P1718" s="10" t="n">
        <x:v>0.0010122130205227715</x:v>
      </x:c>
      <x:c r="Q1718" s="10" t="n">
        <x:v>0.000507503385034507</x:v>
      </x:c>
      <x:c r="R1718" s="10" t="n">
        <x:f>O1718-P1718-Q1718</x:f>
        <x:v>0.022906324639985744</x:v>
      </x:c>
      <x:c r="S1718" s="9" t="n">
        <x:f>V1717</x:f>
        <x:v>13052.521458062793</x:v>
      </x:c>
      <x:c r="T1718" s="9" t="n">
        <x:f>S1718/(1+'回测计划'!$B$33)</x:f>
        <x:v>13045.998458833377</x:v>
      </x:c>
      <x:c r="U1718" s="9" t="n">
        <x:f>T1718*R1718</x:f>
        <x:v>298.83587595079103</x:v>
      </x:c>
      <x:c r="V1718" s="9" t="n">
        <x:f>S1718+U1718</x:f>
        <x:v>13351.357334013584</x:v>
      </x:c>
      <x:c r="W1718" s="2" t="n">
        <x:f>IF(N1718&gt;0,1,0)</x:f>
        <x:v>1</x:v>
      </x:c>
      <x:c r="X1718" s="2" t="n">
        <x:f>IF(U1718&gt;0,1,0)</x:f>
        <x:v>1</x:v>
      </x:c>
      <x:c r="Y1718" s="9" t="n">
        <x:f>MAX(U1718,0)</x:f>
        <x:v>298.83587595079103</x:v>
      </x:c>
      <x:c r="Z1718" s="9" t="n">
        <x:f>-MIN(U1718,0)</x:f>
        <x:v>0</x:v>
      </x:c>
    </x:row>
    <x:row r="1719" ht="23" customHeight="1">
      <x:c r="A1719" s="2" t="str">
        <x:v>4H-CMF-全期</x:v>
      </x:c>
      <x:c r="B1719" s="2" t="str">
        <x:v>4H</x:v>
      </x:c>
      <x:c r="C1719" s="2" t="str">
        <x:v>Chaikin Money Flow</x:v>
      </x:c>
      <x:c r="D1719" s="2" t="str">
        <x:v>全期</x:v>
      </x:c>
      <x:c r="E1719" s="2" t="n">
        <x:v>92</x:v>
      </x:c>
      <x:c r="F1719" s="2" t="str">
        <x:v>多</x:v>
      </x:c>
      <x:c r="G1719" s="11" t="n">
        <x:v>45271.50000000001</x:v>
      </x:c>
      <x:c r="H1719" s="11" t="n">
        <x:v>45271.666666666664</x:v>
      </x:c>
      <x:c r="I1719" s="11" t="n">
        <x:v>45273.333321759266</x:v>
      </x:c>
      <x:c r="J1719" s="9" t="n">
        <x:v>42128.1</x:v>
      </x:c>
      <x:c r="K1719" s="9" t="n">
        <x:v>41515</x:v>
      </x:c>
      <x:c r="L1719" s="9" t="n">
        <x:v>42136.52562</x:v>
      </x:c>
      <x:c r="M1719" s="9" t="n">
        <x:v>41506.697</x:v>
      </x:c>
      <x:c r="N1719" s="10" t="n">
        <x:f>IF(F1719="多",1,-1)*(K1719/J1719-1)</x:f>
        <x:v>-0.014553231690961566</x:v>
      </x:c>
      <x:c r="O1719" s="10" t="n">
        <x:f>IF(F1719="多",1,-1)*(M1719/L1719-1)</x:f>
        <x:v>-0.014947331578307743</x:v>
      </x:c>
      <x:c r="P1719" s="10" t="n">
        <x:v>0.0009925263342108461</x:v>
      </x:c>
      <x:c r="Q1719" s="10" t="n">
        <x:v>0.0003949052351581239</x:v>
      </x:c>
      <x:c r="R1719" s="10" t="n">
        <x:f>O1719-P1719-Q1719</x:f>
        <x:v>-0.016334763147676713</x:v>
      </x:c>
      <x:c r="S1719" s="9" t="n">
        <x:f>V1718</x:f>
        <x:v>13351.357334013584</x:v>
      </x:c>
      <x:c r="T1719" s="9" t="n">
        <x:f>S1719/(1+'回测计划'!$B$33)</x:f>
        <x:v>13344.684991517826</x:v>
      </x:c>
      <x:c r="U1719" s="9" t="n">
        <x:f>T1719*R1719</x:f>
        <x:v>-217.98226861679993</x:v>
      </x:c>
      <x:c r="V1719" s="9" t="n">
        <x:f>S1719+U1719</x:f>
        <x:v>13133.375065396785</x:v>
      </x:c>
      <x:c r="W1719" s="2" t="n">
        <x:f>IF(N1719&gt;0,1,0)</x:f>
        <x:v>0</x:v>
      </x:c>
      <x:c r="X1719" s="2" t="n">
        <x:f>IF(U1719&gt;0,1,0)</x:f>
        <x:v>0</x:v>
      </x:c>
      <x:c r="Y1719" s="9" t="n">
        <x:f>MAX(U1719,0)</x:f>
        <x:v>0</x:v>
      </x:c>
      <x:c r="Z1719" s="9" t="n">
        <x:f>-MIN(U1719,0)</x:f>
        <x:v>217.98226861679993</x:v>
      </x:c>
    </x:row>
    <x:row r="1720" ht="23" customHeight="1">
      <x:c r="A1720" s="2" t="str">
        <x:v>4H-CMF-全期</x:v>
      </x:c>
      <x:c r="B1720" s="2" t="str">
        <x:v>4H</x:v>
      </x:c>
      <x:c r="C1720" s="2" t="str">
        <x:v>Chaikin Money Flow</x:v>
      </x:c>
      <x:c r="D1720" s="2" t="str">
        <x:v>全期</x:v>
      </x:c>
      <x:c r="E1720" s="2" t="n">
        <x:v>93</x:v>
      </x:c>
      <x:c r="F1720" s="2" t="str">
        <x:v>空</x:v>
      </x:c>
      <x:c r="G1720" s="11" t="n">
        <x:v>45279.50000000001</x:v>
      </x:c>
      <x:c r="H1720" s="11" t="n">
        <x:v>45279.666666666664</x:v>
      </x:c>
      <x:c r="I1720" s="11" t="n">
        <x:v>45281.333321759266</x:v>
      </x:c>
      <x:c r="J1720" s="9" t="n">
        <x:v>43062.1</x:v>
      </x:c>
      <x:c r="K1720" s="9" t="n">
        <x:v>43708.9</x:v>
      </x:c>
      <x:c r="L1720" s="9" t="n">
        <x:v>43053.48758</x:v>
      </x:c>
      <x:c r="M1720" s="9" t="n">
        <x:v>43717.64178</x:v>
      </x:c>
      <x:c r="N1720" s="10" t="n">
        <x:f>IF(F1720="多",1,-1)*(K1720/J1720-1)</x:f>
        <x:v>-0.015020168547284163</x:v>
      </x:c>
      <x:c r="O1720" s="10" t="n">
        <x:f>IF(F1720="多",1,-1)*(M1720/L1720-1)</x:f>
        <x:v>-0.015426257832559909</x:v>
      </x:c>
      <x:c r="P1720" s="10" t="n">
        <x:v>0.00100771312891628</x:v>
      </x:c>
      <x:c r="Q1720" s="10" t="n">
        <x:v>-0.0005436793468300465</x:v>
      </x:c>
      <x:c r="R1720" s="10" t="n">
        <x:f>O1720-P1720-Q1720</x:f>
        <x:v>-0.015890291614646144</x:v>
      </x:c>
      <x:c r="S1720" s="9" t="n">
        <x:f>V1719</x:f>
        <x:v>13133.375065396785</x:v>
      </x:c>
      <x:c r="T1720" s="9" t="n">
        <x:f>S1720/(1+'回测计划'!$B$33)</x:f>
        <x:v>13126.811659567004</x:v>
      </x:c>
      <x:c r="U1720" s="9" t="n">
        <x:f>T1720*R1720</x:f>
        <x:v>-208.5888652410568</x:v>
      </x:c>
      <x:c r="V1720" s="9" t="n">
        <x:f>S1720+U1720</x:f>
        <x:v>12924.786200155728</x:v>
      </x:c>
      <x:c r="W1720" s="2" t="n">
        <x:f>IF(N1720&gt;0,1,0)</x:f>
        <x:v>0</x:v>
      </x:c>
      <x:c r="X1720" s="2" t="n">
        <x:f>IF(U1720&gt;0,1,0)</x:f>
        <x:v>0</x:v>
      </x:c>
      <x:c r="Y1720" s="9" t="n">
        <x:f>MAX(U1720,0)</x:f>
        <x:v>0</x:v>
      </x:c>
      <x:c r="Z1720" s="9" t="n">
        <x:f>-MIN(U1720,0)</x:f>
        <x:v>208.5888652410568</x:v>
      </x:c>
    </x:row>
    <x:row r="1721" ht="23" customHeight="1">
      <x:c r="A1721" s="2" t="str">
        <x:v>4H-CMF-全期</x:v>
      </x:c>
      <x:c r="B1721" s="2" t="str">
        <x:v>4H</x:v>
      </x:c>
      <x:c r="C1721" s="2" t="str">
        <x:v>Chaikin Money Flow</x:v>
      </x:c>
      <x:c r="D1721" s="2" t="str">
        <x:v>全期</x:v>
      </x:c>
      <x:c r="E1721" s="2" t="n">
        <x:v>94</x:v>
      </x:c>
      <x:c r="F1721" s="2" t="str">
        <x:v>多</x:v>
      </x:c>
      <x:c r="G1721" s="11" t="n">
        <x:v>45286.666666666664</x:v>
      </x:c>
      <x:c r="H1721" s="11" t="n">
        <x:v>45286.833333333336</x:v>
      </x:c>
      <x:c r="I1721" s="11" t="n">
        <x:v>45288.49998842592</x:v>
      </x:c>
      <x:c r="J1721" s="9" t="n">
        <x:v>42720</x:v>
      </x:c>
      <x:c r="K1721" s="9" t="n">
        <x:v>43444.8</x:v>
      </x:c>
      <x:c r="L1721" s="9" t="n">
        <x:v>42728.544</x:v>
      </x:c>
      <x:c r="M1721" s="9" t="n">
        <x:v>43436.11104</x:v>
      </x:c>
      <x:c r="N1721" s="10" t="n">
        <x:f>IF(F1721="多",1,-1)*(K1721/J1721-1)</x:f>
        <x:v>0.016966292134831473</x:v>
      </x:c>
      <x:c r="O1721" s="10" t="n">
        <x:f>IF(F1721="多",1,-1)*(M1721/L1721-1)</x:f>
        <x:v>0.016559586959012718</x:v>
      </x:c>
      <x:c r="P1721" s="10" t="n">
        <x:v>0.0010082797934795064</x:v>
      </x:c>
      <x:c r="Q1721" s="10" t="n">
        <x:v>0.0014033652478567518</x:v>
      </x:c>
      <x:c r="R1721" s="10" t="n">
        <x:f>O1721-P1721-Q1721</x:f>
        <x:v>0.01414794191767646</x:v>
      </x:c>
      <x:c r="S1721" s="9" t="n">
        <x:f>V1720</x:f>
        <x:v>12924.786200155728</x:v>
      </x:c>
      <x:c r="T1721" s="9" t="n">
        <x:f>S1721/(1+'回测计划'!$B$33)</x:f>
        <x:v>12918.327036637409</x:v>
      </x:c>
      <x:c r="U1721" s="9" t="n">
        <x:f>T1721*R1721</x:f>
        <x:v>182.76774058789553</x:v>
      </x:c>
      <x:c r="V1721" s="9" t="n">
        <x:f>S1721+U1721</x:f>
        <x:v>13107.553940743623</x:v>
      </x:c>
      <x:c r="W1721" s="2" t="n">
        <x:f>IF(N1721&gt;0,1,0)</x:f>
        <x:v>1</x:v>
      </x:c>
      <x:c r="X1721" s="2" t="n">
        <x:f>IF(U1721&gt;0,1,0)</x:f>
        <x:v>1</x:v>
      </x:c>
      <x:c r="Y1721" s="9" t="n">
        <x:f>MAX(U1721,0)</x:f>
        <x:v>182.76774058789553</x:v>
      </x:c>
      <x:c r="Z1721" s="9" t="n">
        <x:f>-MIN(U1721,0)</x:f>
        <x:v>0</x:v>
      </x:c>
    </x:row>
    <x:row r="1722" ht="23" customHeight="1">
      <x:c r="A1722" s="2" t="str">
        <x:v>4H-CMF-全期</x:v>
      </x:c>
      <x:c r="B1722" s="2" t="str">
        <x:v>4H</x:v>
      </x:c>
      <x:c r="C1722" s="2" t="str">
        <x:v>Chaikin Money Flow</x:v>
      </x:c>
      <x:c r="D1722" s="2" t="str">
        <x:v>全期</x:v>
      </x:c>
      <x:c r="E1722" s="2" t="n">
        <x:v>95</x:v>
      </x:c>
      <x:c r="F1722" s="2" t="str">
        <x:v>空</x:v>
      </x:c>
      <x:c r="G1722" s="11" t="n">
        <x:v>45300.166666666664</x:v>
      </x:c>
      <x:c r="H1722" s="11" t="n">
        <x:v>45300.333333333336</x:v>
      </x:c>
      <x:c r="I1722" s="11" t="n">
        <x:v>45301.99998842592</x:v>
      </x:c>
      <x:c r="J1722" s="9" t="n">
        <x:v>46972.6</x:v>
      </x:c>
      <x:c r="K1722" s="9" t="n">
        <x:v>45569</x:v>
      </x:c>
      <x:c r="L1722" s="9" t="n">
        <x:v>46963.20548</x:v>
      </x:c>
      <x:c r="M1722" s="9" t="n">
        <x:v>45578.1138</x:v>
      </x:c>
      <x:c r="N1722" s="10" t="n">
        <x:f>IF(F1722="多",1,-1)*(K1722/J1722-1)</x:f>
        <x:v>0.029881249920166164</x:v>
      </x:c>
      <x:c r="O1722" s="10" t="n">
        <x:f>IF(F1722="多",1,-1)*(M1722/L1722-1)</x:f>
        <x:v>0.029493124795109238</x:v>
      </x:c>
      <x:c r="P1722" s="10" t="n">
        <x:v>0.0009852534376024453</x:v>
      </x:c>
      <x:c r="Q1722" s="10" t="n">
        <x:v>-0.0004952050102417799</x:v>
      </x:c>
      <x:c r="R1722" s="10" t="n">
        <x:f>O1722-P1722-Q1722</x:f>
        <x:v>0.02900307636774857</x:v>
      </x:c>
      <x:c r="S1722" s="9" t="n">
        <x:f>V1721</x:f>
        <x:v>13107.553940743623</x:v>
      </x:c>
      <x:c r="T1722" s="9" t="n">
        <x:f>S1722/(1+'回测计划'!$B$33)</x:f>
        <x:v>13101.00343902411</x:v>
      </x:c>
      <x:c r="U1722" s="9" t="n">
        <x:f>T1722*R1722</x:f>
        <x:v>379.9694032361529</x:v>
      </x:c>
      <x:c r="V1722" s="9" t="n">
        <x:f>S1722+U1722</x:f>
        <x:v>13487.523343979776</x:v>
      </x:c>
      <x:c r="W1722" s="2" t="n">
        <x:f>IF(N1722&gt;0,1,0)</x:f>
        <x:v>1</x:v>
      </x:c>
      <x:c r="X1722" s="2" t="n">
        <x:f>IF(U1722&gt;0,1,0)</x:f>
        <x:v>1</x:v>
      </x:c>
      <x:c r="Y1722" s="9" t="n">
        <x:f>MAX(U1722,0)</x:f>
        <x:v>379.9694032361529</x:v>
      </x:c>
      <x:c r="Z1722" s="9" t="n">
        <x:f>-MIN(U1722,0)</x:f>
        <x:v>0</x:v>
      </x:c>
    </x:row>
    <x:row r="1723" ht="23" customHeight="1">
      <x:c r="A1723" s="2" t="str">
        <x:v>4H-CMF-全期</x:v>
      </x:c>
      <x:c r="B1723" s="2" t="str">
        <x:v>4H</x:v>
      </x:c>
      <x:c r="C1723" s="2" t="str">
        <x:v>Chaikin Money Flow</x:v>
      </x:c>
      <x:c r="D1723" s="2" t="str">
        <x:v>全期</x:v>
      </x:c>
      <x:c r="E1723" s="2" t="n">
        <x:v>96</x:v>
      </x:c>
      <x:c r="F1723" s="2" t="str">
        <x:v>多</x:v>
      </x:c>
      <x:c r="G1723" s="11" t="n">
        <x:v>45304.166666666664</x:v>
      </x:c>
      <x:c r="H1723" s="11" t="n">
        <x:v>45304.333333333336</x:v>
      </x:c>
      <x:c r="I1723" s="11" t="n">
        <x:v>45305.99998842592</x:v>
      </x:c>
      <x:c r="J1723" s="9" t="n">
        <x:v>42789</x:v>
      </x:c>
      <x:c r="K1723" s="9" t="n">
        <x:v>42908.4</x:v>
      </x:c>
      <x:c r="L1723" s="9" t="n">
        <x:v>42797.5578</x:v>
      </x:c>
      <x:c r="M1723" s="9" t="n">
        <x:v>42899.818320000006</x:v>
      </x:c>
      <x:c r="N1723" s="10" t="n">
        <x:f>IF(F1723="多",1,-1)*(K1723/J1723-1)</x:f>
        <x:v>0.0027904367945033037</x:v>
      </x:c>
      <x:c r="O1723" s="10" t="n">
        <x:f>IF(F1723="多",1,-1)*(M1723/L1723-1)</x:f>
        <x:v>0.002389400826979138</x:v>
      </x:c>
      <x:c r="P1723" s="10" t="n">
        <x:v>0.0010011947004134895</x:v>
      </x:c>
      <x:c r="Q1723" s="10" t="n">
        <x:v>0.0004021742530464468</x:v>
      </x:c>
      <x:c r="R1723" s="10" t="n">
        <x:f>O1723-P1723-Q1723</x:f>
        <x:v>0.0009860318735192015</x:v>
      </x:c>
      <x:c r="S1723" s="9" t="n">
        <x:f>V1722</x:f>
        <x:v>13487.523343979776</x:v>
      </x:c>
      <x:c r="T1723" s="9" t="n">
        <x:f>S1723/(1+'回测计划'!$B$33)</x:f>
        <x:v>13480.782952503525</x:v>
      </x:c>
      <x:c r="U1723" s="9" t="n">
        <x:f>T1723*R1723</x:f>
        <x:v>13.292481671162763</x:v>
      </x:c>
      <x:c r="V1723" s="9" t="n">
        <x:f>S1723+U1723</x:f>
        <x:v>13500.815825650938</x:v>
      </x:c>
      <x:c r="W1723" s="2" t="n">
        <x:f>IF(N1723&gt;0,1,0)</x:f>
        <x:v>1</x:v>
      </x:c>
      <x:c r="X1723" s="2" t="n">
        <x:f>IF(U1723&gt;0,1,0)</x:f>
        <x:v>1</x:v>
      </x:c>
      <x:c r="Y1723" s="9" t="n">
        <x:f>MAX(U1723,0)</x:f>
        <x:v>13.292481671162763</x:v>
      </x:c>
      <x:c r="Z1723" s="9" t="n">
        <x:f>-MIN(U1723,0)</x:f>
        <x:v>0</x:v>
      </x:c>
    </x:row>
    <x:row r="1724" ht="23" customHeight="1">
      <x:c r="A1724" s="2" t="str">
        <x:v>4H-CMF-全期</x:v>
      </x:c>
      <x:c r="B1724" s="2" t="str">
        <x:v>4H</x:v>
      </x:c>
      <x:c r="C1724" s="2" t="str">
        <x:v>Chaikin Money Flow</x:v>
      </x:c>
      <x:c r="D1724" s="2" t="str">
        <x:v>全期</x:v>
      </x:c>
      <x:c r="E1724" s="2" t="n">
        <x:v>97</x:v>
      </x:c>
      <x:c r="F1724" s="2" t="str">
        <x:v>多</x:v>
      </x:c>
      <x:c r="G1724" s="11" t="n">
        <x:v>45314.333333333336</x:v>
      </x:c>
      <x:c r="H1724" s="11" t="n">
        <x:v>45314.50000000001</x:v>
      </x:c>
      <x:c r="I1724" s="11" t="n">
        <x:v>45316.166655092595</x:v>
      </x:c>
      <x:c r="J1724" s="9" t="n">
        <x:v>40000.1</x:v>
      </x:c>
      <x:c r="K1724" s="9" t="n">
        <x:v>39797.4</x:v>
      </x:c>
      <x:c r="L1724" s="9" t="n">
        <x:v>40008.10002</x:v>
      </x:c>
      <x:c r="M1724" s="9" t="n">
        <x:v>39789.440520000004</x:v>
      </x:c>
      <x:c r="N1724" s="10" t="n">
        <x:f>IF(F1724="多",1,-1)*(K1724/J1724-1)</x:f>
        <x:v>-0.005067487331281595</x:v>
      </x:c>
      <x:c r="O1724" s="10" t="n">
        <x:f>IF(F1724="多",1,-1)*(M1724/L1724-1)</x:f>
        <x:v>-0.005465380757663785</x:v>
      </x:c>
      <x:c r="P1724" s="10" t="n">
        <x:v>0.0009972673096211681</x:v>
      </x:c>
      <x:c r="Q1724" s="10" t="n">
        <x:v>0.000497138451760165</x:v>
      </x:c>
      <x:c r="R1724" s="10" t="n">
        <x:f>O1724-P1724-Q1724</x:f>
        <x:v>-0.0069597865190451184</x:v>
      </x:c>
      <x:c r="S1724" s="9" t="n">
        <x:f>V1723</x:f>
        <x:v>13500.815825650938</x:v>
      </x:c>
      <x:c r="T1724" s="9" t="n">
        <x:f>S1724/(1+'回测计划'!$B$33)</x:f>
        <x:v>13494.068791255311</x:v>
      </x:c>
      <x:c r="U1724" s="9" t="n">
        <x:f>T1724*R1724</x:f>
        <x:v>-93.91583806044618</x:v>
      </x:c>
      <x:c r="V1724" s="9" t="n">
        <x:f>S1724+U1724</x:f>
        <x:v>13406.899987590492</x:v>
      </x:c>
      <x:c r="W1724" s="2" t="n">
        <x:f>IF(N1724&gt;0,1,0)</x:f>
        <x:v>0</x:v>
      </x:c>
      <x:c r="X1724" s="2" t="n">
        <x:f>IF(U1724&gt;0,1,0)</x:f>
        <x:v>0</x:v>
      </x:c>
      <x:c r="Y1724" s="9" t="n">
        <x:f>MAX(U1724,0)</x:f>
        <x:v>0</x:v>
      </x:c>
      <x:c r="Z1724" s="9" t="n">
        <x:f>-MIN(U1724,0)</x:f>
        <x:v>93.91583806044618</x:v>
      </x:c>
    </x:row>
    <x:row r="1725" ht="23" customHeight="1">
      <x:c r="A1725" s="2" t="str">
        <x:v>4H-CMF-全期</x:v>
      </x:c>
      <x:c r="B1725" s="2" t="str">
        <x:v>4H</x:v>
      </x:c>
      <x:c r="C1725" s="2" t="str">
        <x:v>Chaikin Money Flow</x:v>
      </x:c>
      <x:c r="D1725" s="2" t="str">
        <x:v>全期</x:v>
      </x:c>
      <x:c r="E1725" s="2" t="n">
        <x:v>98</x:v>
      </x:c>
      <x:c r="F1725" s="2" t="str">
        <x:v>空</x:v>
      </x:c>
      <x:c r="G1725" s="11" t="n">
        <x:v>45329.166666666664</x:v>
      </x:c>
      <x:c r="H1725" s="11" t="n">
        <x:v>45329.333333333336</x:v>
      </x:c>
      <x:c r="I1725" s="11" t="n">
        <x:v>45330.99998842592</x:v>
      </x:c>
      <x:c r="J1725" s="9" t="n">
        <x:v>43079.1</x:v>
      </x:c>
      <x:c r="K1725" s="9" t="n">
        <x:v>45406.3</x:v>
      </x:c>
      <x:c r="L1725" s="9" t="n">
        <x:v>43070.48418</x:v>
      </x:c>
      <x:c r="M1725" s="9" t="n">
        <x:v>45415.38126</x:v>
      </x:c>
      <x:c r="N1725" s="10" t="n">
        <x:f>IF(F1725="多",1,-1)*(K1725/J1725-1)</x:f>
        <x:v>-0.054021555696381895</x:v>
      </x:c>
      <x:c r="O1725" s="10" t="n">
        <x:f>IF(F1725="多",1,-1)*(M1725/L1725-1)</x:f>
        <x:v>-0.054443248657252585</x:v>
      </x:c>
      <x:c r="P1725" s="10" t="n">
        <x:v>0.0010272216243286264</x:v>
      </x:c>
      <x:c r="Q1725" s="10" t="n">
        <x:v>-0.00030698277371013125</x:v>
      </x:c>
      <x:c r="R1725" s="10" t="n">
        <x:f>O1725-P1725-Q1725</x:f>
        <x:v>-0.05516348750787108</x:v>
      </x:c>
      <x:c r="S1725" s="9" t="n">
        <x:f>V1724</x:f>
        <x:v>13406.899987590492</x:v>
      </x:c>
      <x:c r="T1725" s="9" t="n">
        <x:f>S1725/(1+'回测计划'!$B$33)</x:f>
        <x:v>13400.19988764667</x:v>
      </x:c>
      <x:c r="U1725" s="9" t="n">
        <x:f>T1725*R1725</x:f>
        <x:v>-739.2017591051725</x:v>
      </x:c>
      <x:c r="V1725" s="9" t="n">
        <x:f>S1725+U1725</x:f>
        <x:v>12667.69822848532</x:v>
      </x:c>
      <x:c r="W1725" s="2" t="n">
        <x:f>IF(N1725&gt;0,1,0)</x:f>
        <x:v>0</x:v>
      </x:c>
      <x:c r="X1725" s="2" t="n">
        <x:f>IF(U1725&gt;0,1,0)</x:f>
        <x:v>0</x:v>
      </x:c>
      <x:c r="Y1725" s="9" t="n">
        <x:f>MAX(U1725,0)</x:f>
        <x:v>0</x:v>
      </x:c>
      <x:c r="Z1725" s="9" t="n">
        <x:f>-MIN(U1725,0)</x:f>
        <x:v>739.2017591051725</x:v>
      </x:c>
    </x:row>
    <x:row r="1726" ht="23" customHeight="1">
      <x:c r="A1726" s="2" t="str">
        <x:v>4H-CMF-全期</x:v>
      </x:c>
      <x:c r="B1726" s="2" t="str">
        <x:v>4H</x:v>
      </x:c>
      <x:c r="C1726" s="2" t="str">
        <x:v>Chaikin Money Flow</x:v>
      </x:c>
      <x:c r="D1726" s="2" t="str">
        <x:v>全期</x:v>
      </x:c>
      <x:c r="E1726" s="2" t="n">
        <x:v>99</x:v>
      </x:c>
      <x:c r="F1726" s="2" t="str">
        <x:v>空</x:v>
      </x:c>
      <x:c r="G1726" s="11" t="n">
        <x:v>45335.00000000001</x:v>
      </x:c>
      <x:c r="H1726" s="11" t="n">
        <x:v>45335.166666666664</x:v>
      </x:c>
      <x:c r="I1726" s="11" t="n">
        <x:v>45336.833321759266</x:v>
      </x:c>
      <x:c r="J1726" s="9" t="n">
        <x:v>49545.9</x:v>
      </x:c>
      <x:c r="K1726" s="9" t="n">
        <x:v>51601.2</x:v>
      </x:c>
      <x:c r="L1726" s="9" t="n">
        <x:v>49535.99082</x:v>
      </x:c>
      <x:c r="M1726" s="9" t="n">
        <x:v>51611.52024</x:v>
      </x:c>
      <x:c r="N1726" s="10" t="n">
        <x:f>IF(F1726="多",1,-1)*(K1726/J1726-1)</x:f>
        <x:v>-0.04148274630191384</x:v>
      </x:c>
      <x:c r="O1726" s="10" t="n">
        <x:f>IF(F1726="多",1,-1)*(M1726/L1726-1)</x:f>
        <x:v>-0.04189942273572145</x:v>
      </x:c>
      <x:c r="P1726" s="10" t="n">
        <x:v>0.0010209497113678608</x:v>
      </x:c>
      <x:c r="Q1726" s="10" t="n">
        <x:v>-0.0005011388232326934</x:v>
      </x:c>
      <x:c r="R1726" s="10" t="n">
        <x:f>O1726-P1726-Q1726</x:f>
        <x:v>-0.04241923362385661</x:v>
      </x:c>
      <x:c r="S1726" s="9" t="n">
        <x:f>V1725</x:f>
        <x:v>12667.69822848532</x:v>
      </x:c>
      <x:c r="T1726" s="9" t="n">
        <x:f>S1726/(1+'回测计划'!$B$33)</x:f>
        <x:v>12661.367544712964</x:v>
      </x:c>
      <x:c r="U1726" s="9" t="n">
        <x:f>T1726*R1726</x:f>
        <x:v>-537.085507876695</x:v>
      </x:c>
      <x:c r="V1726" s="9" t="n">
        <x:f>S1726+U1726</x:f>
        <x:v>12130.612720608626</x:v>
      </x:c>
      <x:c r="W1726" s="2" t="n">
        <x:f>IF(N1726&gt;0,1,0)</x:f>
        <x:v>0</x:v>
      </x:c>
      <x:c r="X1726" s="2" t="n">
        <x:f>IF(U1726&gt;0,1,0)</x:f>
        <x:v>0</x:v>
      </x:c>
      <x:c r="Y1726" s="9" t="n">
        <x:f>MAX(U1726,0)</x:f>
        <x:v>0</x:v>
      </x:c>
      <x:c r="Z1726" s="9" t="n">
        <x:f>-MIN(U1726,0)</x:f>
        <x:v>537.085507876695</x:v>
      </x:c>
    </x:row>
    <x:row r="1727" ht="23" customHeight="1">
      <x:c r="A1727" s="2" t="str">
        <x:v>4H-CMF-全期</x:v>
      </x:c>
      <x:c r="B1727" s="2" t="str">
        <x:v>4H</x:v>
      </x:c>
      <x:c r="C1727" s="2" t="str">
        <x:v>Chaikin Money Flow</x:v>
      </x:c>
      <x:c r="D1727" s="2" t="str">
        <x:v>全期</x:v>
      </x:c>
      <x:c r="E1727" s="2" t="n">
        <x:v>100</x:v>
      </x:c>
      <x:c r="F1727" s="2" t="str">
        <x:v>空</x:v>
      </x:c>
      <x:c r="G1727" s="11" t="n">
        <x:v>45337.50000000001</x:v>
      </x:c>
      <x:c r="H1727" s="11" t="n">
        <x:v>45337.666666666664</x:v>
      </x:c>
      <x:c r="I1727" s="11" t="n">
        <x:v>45339.333321759266</x:v>
      </x:c>
      <x:c r="J1727" s="9" t="n">
        <x:v>51802.5</x:v>
      </x:c>
      <x:c r="K1727" s="9" t="n">
        <x:v>52148.6</x:v>
      </x:c>
      <x:c r="L1727" s="9" t="n">
        <x:v>51792.139500000005</x:v>
      </x:c>
      <x:c r="M1727" s="9" t="n">
        <x:v>52159.02972</x:v>
      </x:c>
      <x:c r="N1727" s="10" t="n">
        <x:f>IF(F1727="多",1,-1)*(K1727/J1727-1)</x:f>
        <x:v>-0.006681144732397115</x:v>
      </x:c>
      <x:c r="O1727" s="10" t="n">
        <x:f>IF(F1727="多",1,-1)*(M1727/L1727-1)</x:f>
        <x:v>-0.007083897740891576</x:v>
      </x:c>
      <x:c r="P1727" s="10" t="n">
        <x:v>0.001003541948870446</x:v>
      </x:c>
      <x:c r="Q1727" s="10" t="n">
        <x:v>-0.0004007356396714709</x:v>
      </x:c>
      <x:c r="R1727" s="10" t="n">
        <x:f>O1727-P1727-Q1727</x:f>
        <x:v>-0.0076867040500905506</x:v>
      </x:c>
      <x:c r="S1727" s="9" t="n">
        <x:f>V1726</x:f>
        <x:v>12130.612720608626</x:v>
      </x:c>
      <x:c r="T1727" s="9" t="n">
        <x:f>S1727/(1+'回测计划'!$B$33)</x:f>
        <x:v>12124.550445385934</x:v>
      </x:c>
      <x:c r="U1727" s="9" t="n">
        <x:f>T1727*R1727</x:f>
        <x:v>-93.19783101407525</x:v>
      </x:c>
      <x:c r="V1727" s="9" t="n">
        <x:f>S1727+U1727</x:f>
        <x:v>12037.414889594551</x:v>
      </x:c>
      <x:c r="W1727" s="2" t="n">
        <x:f>IF(N1727&gt;0,1,0)</x:f>
        <x:v>0</x:v>
      </x:c>
      <x:c r="X1727" s="2" t="n">
        <x:f>IF(U1727&gt;0,1,0)</x:f>
        <x:v>0</x:v>
      </x:c>
      <x:c r="Y1727" s="9" t="n">
        <x:f>MAX(U1727,0)</x:f>
        <x:v>0</x:v>
      </x:c>
      <x:c r="Z1727" s="9" t="n">
        <x:f>-MIN(U1727,0)</x:f>
        <x:v>93.19783101407525</x:v>
      </x:c>
    </x:row>
    <x:row r="1728" ht="23" customHeight="1">
      <x:c r="A1728" s="2" t="str">
        <x:v>4H-CMF-全期</x:v>
      </x:c>
      <x:c r="B1728" s="2" t="str">
        <x:v>4H</x:v>
      </x:c>
      <x:c r="C1728" s="2" t="str">
        <x:v>Chaikin Money Flow</x:v>
      </x:c>
      <x:c r="D1728" s="2" t="str">
        <x:v>全期</x:v>
      </x:c>
      <x:c r="E1728" s="2" t="n">
        <x:v>101</x:v>
      </x:c>
      <x:c r="F1728" s="2" t="str">
        <x:v>多</x:v>
      </x:c>
      <x:c r="G1728" s="11" t="n">
        <x:v>45345.666666666664</x:v>
      </x:c>
      <x:c r="H1728" s="11" t="n">
        <x:v>45345.833333333336</x:v>
      </x:c>
      <x:c r="I1728" s="11" t="n">
        <x:v>45347.49998842592</x:v>
      </x:c>
      <x:c r="J1728" s="9" t="n">
        <x:v>51254.1</x:v>
      </x:c>
      <x:c r="K1728" s="9" t="n">
        <x:v>51654.2</x:v>
      </x:c>
      <x:c r="L1728" s="9" t="n">
        <x:v>51264.35082</x:v>
      </x:c>
      <x:c r="M1728" s="9" t="n">
        <x:v>51643.869159999995</x:v>
      </x:c>
      <x:c r="N1728" s="10" t="n">
        <x:f>IF(F1728="多",1,-1)*(K1728/J1728-1)</x:f>
        <x:v>0.007806204771910963</x:v>
      </x:c>
      <x:c r="O1728" s="10" t="n">
        <x:f>IF(F1728="多",1,-1)*(M1728/L1728-1)</x:f>
        <x:v>0.007403162898376836</x:v>
      </x:c>
      <x:c r="P1728" s="10" t="n">
        <x:v>0.0010037015814491883</x:v>
      </x:c>
      <x:c r="Q1728" s="10" t="n">
        <x:v>0.0005426177128238143</x:v>
      </x:c>
      <x:c r="R1728" s="10" t="n">
        <x:f>O1728-P1728-Q1728</x:f>
        <x:v>0.005856843604103833</x:v>
      </x:c>
      <x:c r="S1728" s="9" t="n">
        <x:f>V1727</x:f>
        <x:v>12037.414889594551</x:v>
      </x:c>
      <x:c r="T1728" s="9" t="n">
        <x:f>S1728/(1+'回测计划'!$B$33)</x:f>
        <x:v>12031.399189999553</x:v>
      </x:c>
      <x:c r="U1728" s="9" t="n">
        <x:f>T1728*R1728</x:f>
        <x:v>70.46602339436892</x:v>
      </x:c>
      <x:c r="V1728" s="9" t="n">
        <x:f>S1728+U1728</x:f>
        <x:v>12107.88091298892</x:v>
      </x:c>
      <x:c r="W1728" s="2" t="n">
        <x:f>IF(N1728&gt;0,1,0)</x:f>
        <x:v>1</x:v>
      </x:c>
      <x:c r="X1728" s="2" t="n">
        <x:f>IF(U1728&gt;0,1,0)</x:f>
        <x:v>1</x:v>
      </x:c>
      <x:c r="Y1728" s="9" t="n">
        <x:f>MAX(U1728,0)</x:f>
        <x:v>70.46602339436892</x:v>
      </x:c>
      <x:c r="Z1728" s="9" t="n">
        <x:f>-MIN(U1728,0)</x:f>
        <x:v>0</x:v>
      </x:c>
    </x:row>
    <x:row r="1729" ht="23" customHeight="1">
      <x:c r="A1729" s="2" t="str">
        <x:v>4H-CMF-全期</x:v>
      </x:c>
      <x:c r="B1729" s="2" t="str">
        <x:v>4H</x:v>
      </x:c>
      <x:c r="C1729" s="2" t="str">
        <x:v>Chaikin Money Flow</x:v>
      </x:c>
      <x:c r="D1729" s="2" t="str">
        <x:v>全期</x:v>
      </x:c>
      <x:c r="E1729" s="2" t="n">
        <x:v>102</x:v>
      </x:c>
      <x:c r="F1729" s="2" t="str">
        <x:v>多</x:v>
      </x:c>
      <x:c r="G1729" s="11" t="n">
        <x:v>45383.666666666664</x:v>
      </x:c>
      <x:c r="H1729" s="11" t="n">
        <x:v>45383.833333333336</x:v>
      </x:c>
      <x:c r="I1729" s="11" t="n">
        <x:v>45385.49998842592</x:v>
      </x:c>
      <x:c r="J1729" s="9" t="n">
        <x:v>69520.4</x:v>
      </x:c>
      <x:c r="K1729" s="9" t="n">
        <x:v>66252.2</x:v>
      </x:c>
      <x:c r="L1729" s="9" t="n">
        <x:v>69534.30407999999</x:v>
      </x:c>
      <x:c r="M1729" s="9" t="n">
        <x:v>66238.94956</x:v>
      </x:c>
      <x:c r="N1729" s="10" t="n">
        <x:f>IF(F1729="多",1,-1)*(K1729/J1729-1)</x:f>
        <x:v>-0.047010661618747895</x:v>
      </x:c>
      <x:c r="O1729" s="10" t="n">
        <x:f>IF(F1729="多",1,-1)*(M1729/L1729-1)</x:f>
        <x:v>-0.04739178113019804</x:v>
      </x:c>
      <x:c r="P1729" s="10" t="n">
        <x:v>0.000976304109434901</x:v>
      </x:c>
      <x:c r="Q1729" s="10" t="n">
        <x:v>0.000722739642171515</x:v>
      </x:c>
      <x:c r="R1729" s="10" t="n">
        <x:f>O1729-P1729-Q1729</x:f>
        <x:v>-0.04909082488180446</x:v>
      </x:c>
      <x:c r="S1729" s="9" t="n">
        <x:f>V1728</x:f>
        <x:v>12107.88091298892</x:v>
      </x:c>
      <x:c r="T1729" s="9" t="n">
        <x:f>S1729/(1+'回测计划'!$B$33)</x:f>
        <x:v>12101.829997989926</x:v>
      </x:c>
      <x:c r="U1729" s="9" t="n">
        <x:f>T1729*R1729</x:f>
        <x:v>-594.0888171806914</x:v>
      </x:c>
      <x:c r="V1729" s="9" t="n">
        <x:f>S1729+U1729</x:f>
        <x:v>11513.792095808229</x:v>
      </x:c>
      <x:c r="W1729" s="2" t="n">
        <x:f>IF(N1729&gt;0,1,0)</x:f>
        <x:v>0</x:v>
      </x:c>
      <x:c r="X1729" s="2" t="n">
        <x:f>IF(U1729&gt;0,1,0)</x:f>
        <x:v>0</x:v>
      </x:c>
      <x:c r="Y1729" s="9" t="n">
        <x:f>MAX(U1729,0)</x:f>
        <x:v>0</x:v>
      </x:c>
      <x:c r="Z1729" s="9" t="n">
        <x:f>-MIN(U1729,0)</x:f>
        <x:v>594.0888171806914</x:v>
      </x:c>
    </x:row>
    <x:row r="1730" ht="23" customHeight="1">
      <x:c r="A1730" s="2" t="str">
        <x:v>4H-CMF-全期</x:v>
      </x:c>
      <x:c r="B1730" s="2" t="str">
        <x:v>4H</x:v>
      </x:c>
      <x:c r="C1730" s="2" t="str">
        <x:v>Chaikin Money Flow</x:v>
      </x:c>
      <x:c r="D1730" s="2" t="str">
        <x:v>全期</x:v>
      </x:c>
      <x:c r="E1730" s="2" t="n">
        <x:v>103</x:v>
      </x:c>
      <x:c r="F1730" s="2" t="str">
        <x:v>多</x:v>
      </x:c>
      <x:c r="G1730" s="11" t="n">
        <x:v>45396.166666666664</x:v>
      </x:c>
      <x:c r="H1730" s="11" t="n">
        <x:v>45396.333333333336</x:v>
      </x:c>
      <x:c r="I1730" s="11" t="n">
        <x:v>45397.99998842592</x:v>
      </x:c>
      <x:c r="J1730" s="9" t="n">
        <x:v>63939.7</x:v>
      </x:c>
      <x:c r="K1730" s="9" t="n">
        <x:v>64552.8</x:v>
      </x:c>
      <x:c r="L1730" s="9" t="n">
        <x:v>63952.48794</x:v>
      </x:c>
      <x:c r="M1730" s="9" t="n">
        <x:v>64539.889440000006</x:v>
      </x:c>
      <x:c r="N1730" s="10" t="n">
        <x:f>IF(F1730="多",1,-1)*(K1730/J1730-1)</x:f>
        <x:v>0.009588721873890593</x:v>
      </x:c>
      <x:c r="O1730" s="10" t="n">
        <x:f>IF(F1730="多",1,-1)*(M1730/L1730-1)</x:f>
        <x:v>0.009184967136088629</x:v>
      </x:c>
      <x:c r="P1730" s="10" t="n">
        <x:v>0.0010045924835680444</x:v>
      </x:c>
      <x:c r="Q1730" s="10" t="n">
        <x:v>0.00032195005522180504</x:v>
      </x:c>
      <x:c r="R1730" s="10" t="n">
        <x:f>O1730-P1730-Q1730</x:f>
        <x:v>0.00785842459729878</x:v>
      </x:c>
      <x:c r="S1730" s="9" t="n">
        <x:f>V1729</x:f>
        <x:v>11513.792095808229</x:v>
      </x:c>
      <x:c r="T1730" s="9" t="n">
        <x:f>S1730/(1+'回测计划'!$B$33)</x:f>
        <x:v>11508.038076769844</x:v>
      </x:c>
      <x:c r="U1730" s="9" t="n">
        <x:f>T1730*R1730</x:f>
        <x:v>90.43504948913908</x:v>
      </x:c>
      <x:c r="V1730" s="9" t="n">
        <x:f>S1730+U1730</x:f>
        <x:v>11604.227145297367</x:v>
      </x:c>
      <x:c r="W1730" s="2" t="n">
        <x:f>IF(N1730&gt;0,1,0)</x:f>
        <x:v>1</x:v>
      </x:c>
      <x:c r="X1730" s="2" t="n">
        <x:f>IF(U1730&gt;0,1,0)</x:f>
        <x:v>1</x:v>
      </x:c>
      <x:c r="Y1730" s="9" t="n">
        <x:f>MAX(U1730,0)</x:f>
        <x:v>90.43504948913908</x:v>
      </x:c>
      <x:c r="Z1730" s="9" t="n">
        <x:f>-MIN(U1730,0)</x:f>
        <x:v>0</x:v>
      </x:c>
    </x:row>
    <x:row r="1731" ht="23" customHeight="1">
      <x:c r="A1731" s="2" t="str">
        <x:v>4H-CMF-全期</x:v>
      </x:c>
      <x:c r="B1731" s="2" t="str">
        <x:v>4H</x:v>
      </x:c>
      <x:c r="C1731" s="2" t="str">
        <x:v>Chaikin Money Flow</x:v>
      </x:c>
      <x:c r="D1731" s="2" t="str">
        <x:v>全期</x:v>
      </x:c>
      <x:c r="E1731" s="2" t="n">
        <x:v>104</x:v>
      </x:c>
      <x:c r="F1731" s="2" t="str">
        <x:v>多</x:v>
      </x:c>
      <x:c r="G1731" s="11" t="n">
        <x:v>45400.00000000001</x:v>
      </x:c>
      <x:c r="H1731" s="11" t="n">
        <x:v>45400.166666666664</x:v>
      </x:c>
      <x:c r="I1731" s="11" t="n">
        <x:v>45401.833321759266</x:v>
      </x:c>
      <x:c r="J1731" s="9" t="n">
        <x:v>60997.1</x:v>
      </x:c>
      <x:c r="K1731" s="9" t="n">
        <x:v>64839.8</x:v>
      </x:c>
      <x:c r="L1731" s="9" t="n">
        <x:v>61009.299419999996</x:v>
      </x:c>
      <x:c r="M1731" s="9" t="n">
        <x:v>64826.83204</x:v>
      </x:c>
      <x:c r="N1731" s="10" t="n">
        <x:f>IF(F1731="多",1,-1)*(K1731/J1731-1)</x:f>
        <x:v>0.06299807695775717</x:v>
      </x:c>
      <x:c r="O1731" s="10" t="n">
        <x:f>IF(F1731="多",1,-1)*(M1731/L1731-1)</x:f>
        <x:v>0.0625729627498155</x:v>
      </x:c>
      <x:c r="P1731" s="10" t="n">
        <x:v>0.0010312864813749076</x:v>
      </x:c>
      <x:c r="Q1731" s="10" t="n">
        <x:v>0.0001327080539355894</x:v>
      </x:c>
      <x:c r="R1731" s="10" t="n">
        <x:f>O1731-P1731-Q1731</x:f>
        <x:v>0.061408968214505005</x:v>
      </x:c>
      <x:c r="S1731" s="9" t="n">
        <x:f>V1730</x:f>
        <x:v>11604.227145297367</x:v>
      </x:c>
      <x:c r="T1731" s="9" t="n">
        <x:f>S1731/(1+'回测计划'!$B$33)</x:f>
        <x:v>11598.427931331702</x:v>
      </x:c>
      <x:c r="U1731" s="9" t="n">
        <x:f>T1731*R1731</x:f>
        <x:v>712.2474921733756</x:v>
      </x:c>
      <x:c r="V1731" s="9" t="n">
        <x:f>S1731+U1731</x:f>
        <x:v>12316.474637470743</x:v>
      </x:c>
      <x:c r="W1731" s="2" t="n">
        <x:f>IF(N1731&gt;0,1,0)</x:f>
        <x:v>1</x:v>
      </x:c>
      <x:c r="X1731" s="2" t="n">
        <x:f>IF(U1731&gt;0,1,0)</x:f>
        <x:v>1</x:v>
      </x:c>
      <x:c r="Y1731" s="9" t="n">
        <x:f>MAX(U1731,0)</x:f>
        <x:v>712.2474921733756</x:v>
      </x:c>
      <x:c r="Z1731" s="9" t="n">
        <x:f>-MIN(U1731,0)</x:f>
        <x:v>0</x:v>
      </x:c>
    </x:row>
    <x:row r="1732" ht="23" customHeight="1">
      <x:c r="A1732" s="2" t="str">
        <x:v>4H-CMF-全期</x:v>
      </x:c>
      <x:c r="B1732" s="2" t="str">
        <x:v>4H</x:v>
      </x:c>
      <x:c r="C1732" s="2" t="str">
        <x:v>Chaikin Money Flow</x:v>
      </x:c>
      <x:c r="D1732" s="2" t="str">
        <x:v>全期</x:v>
      </x:c>
      <x:c r="E1732" s="2" t="n">
        <x:v>105</x:v>
      </x:c>
      <x:c r="F1732" s="2" t="str">
        <x:v>多</x:v>
      </x:c>
      <x:c r="G1732" s="11" t="n">
        <x:v>45409.00000000001</x:v>
      </x:c>
      <x:c r="H1732" s="11" t="n">
        <x:v>45409.166666666664</x:v>
      </x:c>
      <x:c r="I1732" s="11" t="n">
        <x:v>45410.833321759266</x:v>
      </x:c>
      <x:c r="J1732" s="9" t="n">
        <x:v>63723.6</x:v>
      </x:c>
      <x:c r="K1732" s="9" t="n">
        <x:v>63459.1</x:v>
      </x:c>
      <x:c r="L1732" s="9" t="n">
        <x:v>63736.344719999994</x:v>
      </x:c>
      <x:c r="M1732" s="9" t="n">
        <x:v>63446.40818</x:v>
      </x:c>
      <x:c r="N1732" s="10" t="n">
        <x:f>IF(F1732="多",1,-1)*(K1732/J1732-1)</x:f>
        <x:v>-0.00415073850190506</x:v>
      </x:c>
      <x:c r="O1732" s="10" t="n">
        <x:f>IF(F1732="多",1,-1)*(M1732/L1732-1)</x:f>
        <x:v>-0.004548998554493755</x:v>
      </x:c>
      <x:c r="P1732" s="10" t="n">
        <x:v>0.000997725500722753</x:v>
      </x:c>
      <x:c r="Q1732" s="10" t="n">
        <x:v>0.00019092596977904355</x:v>
      </x:c>
      <x:c r="R1732" s="10" t="n">
        <x:f>O1732-P1732-Q1732</x:f>
        <x:v>-0.005737650024995551</x:v>
      </x:c>
      <x:c r="S1732" s="9" t="n">
        <x:f>V1731</x:f>
        <x:v>12316.474637470743</x:v>
      </x:c>
      <x:c r="T1732" s="9" t="n">
        <x:f>S1732/(1+'回测计划'!$B$33)</x:f>
        <x:v>12310.319477731877</x:v>
      </x:c>
      <x:c r="U1732" s="9" t="n">
        <x:f>T1732*R1732</x:f>
        <x:v>-70.63230485911153</x:v>
      </x:c>
      <x:c r="V1732" s="9" t="n">
        <x:f>S1732+U1732</x:f>
        <x:v>12245.842332611632</x:v>
      </x:c>
      <x:c r="W1732" s="2" t="n">
        <x:f>IF(N1732&gt;0,1,0)</x:f>
        <x:v>0</x:v>
      </x:c>
      <x:c r="X1732" s="2" t="n">
        <x:f>IF(U1732&gt;0,1,0)</x:f>
        <x:v>0</x:v>
      </x:c>
      <x:c r="Y1732" s="9" t="n">
        <x:f>MAX(U1732,0)</x:f>
        <x:v>0</x:v>
      </x:c>
      <x:c r="Z1732" s="9" t="n">
        <x:f>-MIN(U1732,0)</x:f>
        <x:v>70.63230485911153</x:v>
      </x:c>
    </x:row>
    <x:row r="1733" ht="23" customHeight="1">
      <x:c r="A1733" s="2" t="str">
        <x:v>4H-CMF-全期</x:v>
      </x:c>
      <x:c r="B1733" s="2" t="str">
        <x:v>4H</x:v>
      </x:c>
      <x:c r="C1733" s="2" t="str">
        <x:v>Chaikin Money Flow</x:v>
      </x:c>
      <x:c r="D1733" s="2" t="str">
        <x:v>全期</x:v>
      </x:c>
      <x:c r="E1733" s="2" t="n">
        <x:v>106</x:v>
      </x:c>
      <x:c r="F1733" s="2" t="str">
        <x:v>多</x:v>
      </x:c>
      <x:c r="G1733" s="11" t="n">
        <x:v>45423.166666666664</x:v>
      </x:c>
      <x:c r="H1733" s="11" t="n">
        <x:v>45423.333333333336</x:v>
      </x:c>
      <x:c r="I1733" s="11" t="n">
        <x:v>45424.99998842592</x:v>
      </x:c>
      <x:c r="J1733" s="9" t="n">
        <x:v>60778</x:v>
      </x:c>
      <x:c r="K1733" s="9" t="n">
        <x:v>61395.9</x:v>
      </x:c>
      <x:c r="L1733" s="9" t="n">
        <x:v>60790.1556</x:v>
      </x:c>
      <x:c r="M1733" s="9" t="n">
        <x:v>61383.620820000004</x:v>
      </x:c>
      <x:c r="N1733" s="10" t="n">
        <x:f>IF(F1733="多",1,-1)*(K1733/J1733-1)</x:f>
        <x:v>0.010166507617888065</x:v>
      </x:c>
      <x:c r="O1733" s="10" t="n">
        <x:f>IF(F1733="多",1,-1)*(M1733/L1733-1)</x:f>
        <x:v>0.0097625218120021</x:v>
      </x:c>
      <x:c r="P1733" s="10" t="n">
        <x:v>0.001004881260906001</x:v>
      </x:c>
      <x:c r="Q1733" s="10" t="n">
        <x:v>0.0001431569334422994</x:v>
      </x:c>
      <x:c r="R1733" s="10" t="n">
        <x:f>O1733-P1733-Q1733</x:f>
        <x:v>0.0086144836176538</x:v>
      </x:c>
      <x:c r="S1733" s="9" t="n">
        <x:f>V1732</x:f>
        <x:v>12245.842332611632</x:v>
      </x:c>
      <x:c r="T1733" s="9" t="n">
        <x:f>S1733/(1+'回测计划'!$B$33)</x:f>
        <x:v>12239.722471375944</x:v>
      </x:c>
      <x:c r="U1733" s="9" t="n">
        <x:f>T1733*R1733</x:f>
        <x:v>105.43888871429716</x:v>
      </x:c>
      <x:c r="V1733" s="9" t="n">
        <x:f>S1733+U1733</x:f>
        <x:v>12351.28122132593</x:v>
      </x:c>
      <x:c r="W1733" s="2" t="n">
        <x:f>IF(N1733&gt;0,1,0)</x:f>
        <x:v>1</x:v>
      </x:c>
      <x:c r="X1733" s="2" t="n">
        <x:f>IF(U1733&gt;0,1,0)</x:f>
        <x:v>1</x:v>
      </x:c>
      <x:c r="Y1733" s="9" t="n">
        <x:f>MAX(U1733,0)</x:f>
        <x:v>105.43888871429716</x:v>
      </x:c>
      <x:c r="Z1733" s="9" t="n">
        <x:f>-MIN(U1733,0)</x:f>
        <x:v>0</x:v>
      </x:c>
    </x:row>
    <x:row r="1734" ht="23" customHeight="1">
      <x:c r="A1734" s="2" t="str">
        <x:v>4H-CMF-全期</x:v>
      </x:c>
      <x:c r="B1734" s="2" t="str">
        <x:v>4H</x:v>
      </x:c>
      <x:c r="C1734" s="2" t="str">
        <x:v>Chaikin Money Flow</x:v>
      </x:c>
      <x:c r="D1734" s="2" t="str">
        <x:v>全期</x:v>
      </x:c>
      <x:c r="E1734" s="2" t="n">
        <x:v>107</x:v>
      </x:c>
      <x:c r="F1734" s="2" t="str">
        <x:v>多</x:v>
      </x:c>
      <x:c r="G1734" s="11" t="n">
        <x:v>45442.166666666664</x:v>
      </x:c>
      <x:c r="H1734" s="11" t="n">
        <x:v>45442.333333333336</x:v>
      </x:c>
      <x:c r="I1734" s="11" t="n">
        <x:v>45443.99998842592</x:v>
      </x:c>
      <x:c r="J1734" s="9" t="n">
        <x:v>67686.8</x:v>
      </x:c>
      <x:c r="K1734" s="9" t="n">
        <x:v>67252.7</x:v>
      </x:c>
      <x:c r="L1734" s="9" t="n">
        <x:v>67700.33736</x:v>
      </x:c>
      <x:c r="M1734" s="9" t="n">
        <x:v>67239.24945999999</x:v>
      </x:c>
      <x:c r="N1734" s="10" t="n">
        <x:f>IF(F1734="多",1,-1)*(K1734/J1734-1)</x:f>
        <x:v>-0.0064133627236034885</x:v>
      </x:c>
      <x:c r="O1734" s="10" t="n">
        <x:f>IF(F1734="多",1,-1)*(M1734/L1734-1)</x:f>
        <x:v>-0.006810717907477448</x:v>
      </x:c>
      <x:c r="P1734" s="10" t="n">
        <x:v>0.0009965946410462614</x:v>
      </x:c>
      <x:c r="Q1734" s="10" t="n">
        <x:v>0.0004722748194912129</x:v>
      </x:c>
      <x:c r="R1734" s="10" t="n">
        <x:f>O1734-P1734-Q1734</x:f>
        <x:v>-0.008279587368014922</x:v>
      </x:c>
      <x:c r="S1734" s="9" t="n">
        <x:f>V1733</x:f>
        <x:v>12351.28122132593</x:v>
      </x:c>
      <x:c r="T1734" s="9" t="n">
        <x:f>S1734/(1+'回测计划'!$B$33)</x:f>
        <x:v>12345.108666992433</x:v>
      </x:c>
      <x:c r="U1734" s="9" t="n">
        <x:f>T1734*R1734</x:f>
        <x:v>-102.21240577600209</x:v>
      </x:c>
      <x:c r="V1734" s="9" t="n">
        <x:f>S1734+U1734</x:f>
        <x:v>12249.068815549927</x:v>
      </x:c>
      <x:c r="W1734" s="2" t="n">
        <x:f>IF(N1734&gt;0,1,0)</x:f>
        <x:v>0</x:v>
      </x:c>
      <x:c r="X1734" s="2" t="n">
        <x:f>IF(U1734&gt;0,1,0)</x:f>
        <x:v>0</x:v>
      </x:c>
      <x:c r="Y1734" s="9" t="n">
        <x:f>MAX(U1734,0)</x:f>
        <x:v>0</x:v>
      </x:c>
      <x:c r="Z1734" s="9" t="n">
        <x:f>-MIN(U1734,0)</x:f>
        <x:v>102.21240577600209</x:v>
      </x:c>
    </x:row>
    <x:row r="1735" ht="23" customHeight="1">
      <x:c r="A1735" s="2" t="str">
        <x:v>4H-CMF-全期</x:v>
      </x:c>
      <x:c r="B1735" s="2" t="str">
        <x:v>4H</x:v>
      </x:c>
      <x:c r="C1735" s="2" t="str">
        <x:v>Chaikin Money Flow</x:v>
      </x:c>
      <x:c r="D1735" s="2" t="str">
        <x:v>全期</x:v>
      </x:c>
      <x:c r="E1735" s="2" t="n">
        <x:v>108</x:v>
      </x:c>
      <x:c r="F1735" s="2" t="str">
        <x:v>空</x:v>
      </x:c>
      <x:c r="G1735" s="11" t="n">
        <x:v>45446.666666666664</x:v>
      </x:c>
      <x:c r="H1735" s="11" t="n">
        <x:v>45446.833333333336</x:v>
      </x:c>
      <x:c r="I1735" s="11" t="n">
        <x:v>45448.49998842592</x:v>
      </x:c>
      <x:c r="J1735" s="9" t="n">
        <x:v>69125.5</x:v>
      </x:c>
      <x:c r="K1735" s="9" t="n">
        <x:v>70994</x:v>
      </x:c>
      <x:c r="L1735" s="9" t="n">
        <x:v>69111.6749</x:v>
      </x:c>
      <x:c r="M1735" s="9" t="n">
        <x:v>71008.1988</x:v>
      </x:c>
      <x:c r="N1735" s="10" t="n">
        <x:f>IF(F1735="多",1,-1)*(K1735/J1735-1)</x:f>
        <x:v>-0.027030545891169044</x:v>
      </x:c>
      <x:c r="O1735" s="10" t="n">
        <x:f>IF(F1735="多",1,-1)*(M1735/L1735-1)</x:f>
        <x:v>-0.027441440288404895</x:v>
      </x:c>
      <x:c r="P1735" s="10" t="n">
        <x:v>0.0010137207201442024</x:v>
      </x:c>
      <x:c r="Q1735" s="10" t="n">
        <x:v>-0.0005244112010580955</x:v>
      </x:c>
      <x:c r="R1735" s="10" t="n">
        <x:f>O1735-P1735-Q1735</x:f>
        <x:v>-0.027930749807491002</x:v>
      </x:c>
      <x:c r="S1735" s="9" t="n">
        <x:f>V1734</x:f>
        <x:v>12249.068815549927</x:v>
      </x:c>
      <x:c r="T1735" s="9" t="n">
        <x:f>S1735/(1+'回测计划'!$B$33)</x:f>
        <x:v>12242.947341878988</x:v>
      </x:c>
      <x:c r="U1735" s="9" t="n">
        <x:f>T1735*R1735</x:f>
        <x:v>-341.954699112309</x:v>
      </x:c>
      <x:c r="V1735" s="9" t="n">
        <x:f>S1735+U1735</x:f>
        <x:v>11907.114116437617</x:v>
      </x:c>
      <x:c r="W1735" s="2" t="n">
        <x:f>IF(N1735&gt;0,1,0)</x:f>
        <x:v>0</x:v>
      </x:c>
      <x:c r="X1735" s="2" t="n">
        <x:f>IF(U1735&gt;0,1,0)</x:f>
        <x:v>0</x:v>
      </x:c>
      <x:c r="Y1735" s="9" t="n">
        <x:f>MAX(U1735,0)</x:f>
        <x:v>0</x:v>
      </x:c>
      <x:c r="Z1735" s="9" t="n">
        <x:f>-MIN(U1735,0)</x:f>
        <x:v>341.954699112309</x:v>
      </x:c>
    </x:row>
    <x:row r="1736" ht="23" customHeight="1">
      <x:c r="A1736" s="2" t="str">
        <x:v>4H-CMF-全期</x:v>
      </x:c>
      <x:c r="B1736" s="2" t="str">
        <x:v>4H</x:v>
      </x:c>
      <x:c r="C1736" s="2" t="str">
        <x:v>Chaikin Money Flow</x:v>
      </x:c>
      <x:c r="D1736" s="2" t="str">
        <x:v>全期</x:v>
      </x:c>
      <x:c r="E1736" s="2" t="n">
        <x:v>109</x:v>
      </x:c>
      <x:c r="F1736" s="2" t="str">
        <x:v>空</x:v>
      </x:c>
      <x:c r="G1736" s="11" t="n">
        <x:v>45449.00000000001</x:v>
      </x:c>
      <x:c r="H1736" s="11" t="n">
        <x:v>45449.166666666664</x:v>
      </x:c>
      <x:c r="I1736" s="11" t="n">
        <x:v>45450.833321759266</x:v>
      </x:c>
      <x:c r="J1736" s="9" t="n">
        <x:v>71314.8</x:v>
      </x:c>
      <x:c r="K1736" s="9" t="n">
        <x:v>71750</x:v>
      </x:c>
      <x:c r="L1736" s="9" t="n">
        <x:v>71300.53704000001</x:v>
      </x:c>
      <x:c r="M1736" s="9" t="n">
        <x:v>71764.34999999999</x:v>
      </x:c>
      <x:c r="N1736" s="10" t="n">
        <x:f>IF(F1736="多",1,-1)*(K1736/J1736-1)</x:f>
        <x:v>-0.006102520094005692</x:v>
      </x:c>
      <x:c r="O1736" s="10" t="n">
        <x:f>IF(F1736="多",1,-1)*(M1736/L1736-1)</x:f>
        <x:v>-0.006505041606345463</x:v>
      </x:c>
      <x:c r="P1736" s="10" t="n">
        <x:v>0.0010032525208031728</x:v>
      </x:c>
      <x:c r="Q1736" s="10" t="n">
        <x:v>-0.0005206919843569756</x:v>
      </x:c>
      <x:c r="R1736" s="10" t="n">
        <x:f>O1736-P1736-Q1736</x:f>
        <x:v>-0.00698760214279166</x:v>
      </x:c>
      <x:c r="S1736" s="9" t="n">
        <x:f>V1735</x:f>
        <x:v>11907.114116437617</x:v>
      </x:c>
      <x:c r="T1736" s="9" t="n">
        <x:f>S1736/(1+'回测计划'!$B$33)</x:f>
        <x:v>11901.163534670282</x:v>
      </x:c>
      <x:c r="U1736" s="9" t="n">
        <x:f>T1736*R1736</x:f>
        <x:v>-83.16059581657603</x:v>
      </x:c>
      <x:c r="V1736" s="9" t="n">
        <x:f>S1736+U1736</x:f>
        <x:v>11823.95352062104</x:v>
      </x:c>
      <x:c r="W1736" s="2" t="n">
        <x:f>IF(N1736&gt;0,1,0)</x:f>
        <x:v>0</x:v>
      </x:c>
      <x:c r="X1736" s="2" t="n">
        <x:f>IF(U1736&gt;0,1,0)</x:f>
        <x:v>0</x:v>
      </x:c>
      <x:c r="Y1736" s="9" t="n">
        <x:f>MAX(U1736,0)</x:f>
        <x:v>0</x:v>
      </x:c>
      <x:c r="Z1736" s="9" t="n">
        <x:f>-MIN(U1736,0)</x:f>
        <x:v>83.16059581657603</x:v>
      </x:c>
    </x:row>
    <x:row r="1737" ht="23" customHeight="1">
      <x:c r="A1737" s="2" t="str">
        <x:v>4H-CMF-全期</x:v>
      </x:c>
      <x:c r="B1737" s="2" t="str">
        <x:v>4H</x:v>
      </x:c>
      <x:c r="C1737" s="2" t="str">
        <x:v>Chaikin Money Flow</x:v>
      </x:c>
      <x:c r="D1737" s="2" t="str">
        <x:v>全期</x:v>
      </x:c>
      <x:c r="E1737" s="2" t="n">
        <x:v>110</x:v>
      </x:c>
      <x:c r="F1737" s="2" t="str">
        <x:v>多</x:v>
      </x:c>
      <x:c r="G1737" s="11" t="n">
        <x:v>45472.166666666664</x:v>
      </x:c>
      <x:c r="H1737" s="11" t="n">
        <x:v>45472.333333333336</x:v>
      </x:c>
      <x:c r="I1737" s="11" t="n">
        <x:v>45473.99998842592</x:v>
      </x:c>
      <x:c r="J1737" s="9" t="n">
        <x:v>60429.8</x:v>
      </x:c>
      <x:c r="K1737" s="9" t="n">
        <x:v>61722.4</x:v>
      </x:c>
      <x:c r="L1737" s="9" t="n">
        <x:v>60441.88596</x:v>
      </x:c>
      <x:c r="M1737" s="9" t="n">
        <x:v>61710.05552</x:v>
      </x:c>
      <x:c r="N1737" s="10" t="n">
        <x:f>IF(F1737="多",1,-1)*(K1737/J1737-1)</x:f>
        <x:v>0.021390108853578838</x:v>
      </x:c>
      <x:c r="O1737" s="10" t="n">
        <x:f>IF(F1737="多",1,-1)*(M1737/L1737-1)</x:f>
        <x:v>0.0209816345049072</x:v>
      </x:c>
      <x:c r="P1737" s="10" t="n">
        <x:v>0.0010104908172524536</x:v>
      </x:c>
      <x:c r="Q1737" s="10" t="n">
        <x:v>0.00050478272028729</x:v>
      </x:c>
      <x:c r="R1737" s="10" t="n">
        <x:f>O1737-P1737-Q1737</x:f>
        <x:v>0.019466360967367455</x:v>
      </x:c>
      <x:c r="S1737" s="9" t="n">
        <x:f>V1736</x:f>
        <x:v>11823.95352062104</x:v>
      </x:c>
      <x:c r="T1737" s="9" t="n">
        <x:f>S1737/(1+'回测计划'!$B$33)</x:f>
        <x:v>11818.044498371855</x:v>
      </x:c>
      <x:c r="U1737" s="9" t="n">
        <x:f>T1737*R1737</x:f>
        <x:v>230.0543201337176</x:v>
      </x:c>
      <x:c r="V1737" s="9" t="n">
        <x:f>S1737+U1737</x:f>
        <x:v>12054.007840754757</x:v>
      </x:c>
      <x:c r="W1737" s="2" t="n">
        <x:f>IF(N1737&gt;0,1,0)</x:f>
        <x:v>1</x:v>
      </x:c>
      <x:c r="X1737" s="2" t="n">
        <x:f>IF(U1737&gt;0,1,0)</x:f>
        <x:v>1</x:v>
      </x:c>
      <x:c r="Y1737" s="9" t="n">
        <x:f>MAX(U1737,0)</x:f>
        <x:v>230.0543201337176</x:v>
      </x:c>
      <x:c r="Z1737" s="9" t="n">
        <x:f>-MIN(U1737,0)</x:f>
        <x:v>0</x:v>
      </x:c>
    </x:row>
    <x:row r="1738" ht="23" customHeight="1">
      <x:c r="A1738" s="2" t="str">
        <x:v>4H-CMF-全期</x:v>
      </x:c>
      <x:c r="B1738" s="2" t="str">
        <x:v>4H</x:v>
      </x:c>
      <x:c r="C1738" s="2" t="str">
        <x:v>Chaikin Money Flow</x:v>
      </x:c>
      <x:c r="D1738" s="2" t="str">
        <x:v>全期</x:v>
      </x:c>
      <x:c r="E1738" s="2" t="n">
        <x:v>111</x:v>
      </x:c>
      <x:c r="F1738" s="2" t="str">
        <x:v>多</x:v>
      </x:c>
      <x:c r="G1738" s="11" t="n">
        <x:v>45476.666666666664</x:v>
      </x:c>
      <x:c r="H1738" s="11" t="n">
        <x:v>45476.833333333336</x:v>
      </x:c>
      <x:c r="I1738" s="11" t="n">
        <x:v>45478.49998842592</x:v>
      </x:c>
      <x:c r="J1738" s="9" t="n">
        <x:v>60384.9</x:v>
      </x:c>
      <x:c r="K1738" s="9" t="n">
        <x:v>55214.6</x:v>
      </x:c>
      <x:c r="L1738" s="9" t="n">
        <x:v>60396.97698</x:v>
      </x:c>
      <x:c r="M1738" s="9" t="n">
        <x:v>55203.55708</x:v>
      </x:c>
      <x:c r="N1738" s="10" t="n">
        <x:f>IF(F1738="多",1,-1)*(K1738/J1738-1)</x:f>
        <x:v>-0.08562239897722779</x:v>
      </x:c>
      <x:c r="O1738" s="10" t="n">
        <x:f>IF(F1738="多",1,-1)*(M1738/L1738-1)</x:f>
        <x:v>-0.0859880768820559</x:v>
      </x:c>
      <x:c r="P1738" s="10" t="n">
        <x:v>0.0009570059615589721</x:v>
      </x:c>
      <x:c r="Q1738" s="10" t="n">
        <x:v>0.0004864000413419296</x:v>
      </x:c>
      <x:c r="R1738" s="10" t="n">
        <x:f>O1738-P1738-Q1738</x:f>
        <x:v>-0.0874314828849568</x:v>
      </x:c>
      <x:c r="S1738" s="9" t="n">
        <x:f>V1737</x:f>
        <x:v>12054.007840754757</x:v>
      </x:c>
      <x:c r="T1738" s="9" t="n">
        <x:f>S1738/(1+'回测计划'!$B$33)</x:f>
        <x:v>12047.983848830343</x:v>
      </x:c>
      <x:c r="U1738" s="9" t="n">
        <x:f>T1738*R1738</x:f>
        <x:v>-1053.373093677246</x:v>
      </x:c>
      <x:c r="V1738" s="9" t="n">
        <x:f>S1738+U1738</x:f>
        <x:v>11000.63474707751</x:v>
      </x:c>
      <x:c r="W1738" s="2" t="n">
        <x:f>IF(N1738&gt;0,1,0)</x:f>
        <x:v>0</x:v>
      </x:c>
      <x:c r="X1738" s="2" t="n">
        <x:f>IF(U1738&gt;0,1,0)</x:f>
        <x:v>0</x:v>
      </x:c>
      <x:c r="Y1738" s="9" t="n">
        <x:f>MAX(U1738,0)</x:f>
        <x:v>0</x:v>
      </x:c>
      <x:c r="Z1738" s="9" t="n">
        <x:f>-MIN(U1738,0)</x:f>
        <x:v>1053.373093677246</x:v>
      </x:c>
    </x:row>
    <x:row r="1739" ht="23" customHeight="1">
      <x:c r="A1739" s="2" t="str">
        <x:v>4H-CMF-全期</x:v>
      </x:c>
      <x:c r="B1739" s="2" t="str">
        <x:v>4H</x:v>
      </x:c>
      <x:c r="C1739" s="2" t="str">
        <x:v>Chaikin Money Flow</x:v>
      </x:c>
      <x:c r="D1739" s="2" t="str">
        <x:v>全期</x:v>
      </x:c>
      <x:c r="E1739" s="2" t="n">
        <x:v>112</x:v>
      </x:c>
      <x:c r="F1739" s="2" t="str">
        <x:v>多</x:v>
      </x:c>
      <x:c r="G1739" s="11" t="n">
        <x:v>45478.50000000001</x:v>
      </x:c>
      <x:c r="H1739" s="11" t="n">
        <x:v>45478.666666666664</x:v>
      </x:c>
      <x:c r="I1739" s="11" t="n">
        <x:v>45480.333321759266</x:v>
      </x:c>
      <x:c r="J1739" s="9" t="n">
        <x:v>54389.4</x:v>
      </x:c>
      <x:c r="K1739" s="9" t="n">
        <x:v>58216</x:v>
      </x:c>
      <x:c r="L1739" s="9" t="n">
        <x:v>54400.27788</x:v>
      </x:c>
      <x:c r="M1739" s="9" t="n">
        <x:v>58204.3568</x:v>
      </x:c>
      <x:c r="N1739" s="10" t="n">
        <x:f>IF(F1739="多",1,-1)*(K1739/J1739-1)</x:f>
        <x:v>0.0703556207643401</x:v>
      </x:c>
      <x:c r="O1739" s="10" t="n">
        <x:f>IF(F1739="多",1,-1)*(M1739/L1739-1)</x:f>
        <x:v>0.06992756412736179</x:v>
      </x:c>
      <x:c r="P1739" s="10" t="n">
        <x:v>0.0010349637820636808</x:v>
      </x:c>
      <x:c r="Q1739" s="10" t="n">
        <x:v>0.0001903122585385641</x:v>
      </x:c>
      <x:c r="R1739" s="10" t="n">
        <x:f>O1739-P1739-Q1739</x:f>
        <x:v>0.06870228808675954</x:v>
      </x:c>
      <x:c r="S1739" s="9" t="n">
        <x:f>V1738</x:f>
        <x:v>11000.63474707751</x:v>
      </x:c>
      <x:c r="T1739" s="9" t="n">
        <x:f>S1739/(1+'回测计划'!$B$33)</x:f>
        <x:v>10995.137178488267</x:v>
      </x:c>
      <x:c r="U1739" s="9" t="n">
        <x:f>T1739*R1739</x:f>
        <x:v>755.3910819899414</x:v>
      </x:c>
      <x:c r="V1739" s="9" t="n">
        <x:f>S1739+U1739</x:f>
        <x:v>11756.025829067452</x:v>
      </x:c>
      <x:c r="W1739" s="2" t="n">
        <x:f>IF(N1739&gt;0,1,0)</x:f>
        <x:v>1</x:v>
      </x:c>
      <x:c r="X1739" s="2" t="n">
        <x:f>IF(U1739&gt;0,1,0)</x:f>
        <x:v>1</x:v>
      </x:c>
      <x:c r="Y1739" s="9" t="n">
        <x:f>MAX(U1739,0)</x:f>
        <x:v>755.3910819899414</x:v>
      </x:c>
      <x:c r="Z1739" s="9" t="n">
        <x:f>-MIN(U1739,0)</x:f>
        <x:v>0</x:v>
      </x:c>
    </x:row>
    <x:row r="1740" ht="23" customHeight="1">
      <x:c r="A1740" s="2" t="str">
        <x:v>4H-CMF-全期</x:v>
      </x:c>
      <x:c r="B1740" s="2" t="str">
        <x:v>4H</x:v>
      </x:c>
      <x:c r="C1740" s="2" t="str">
        <x:v>Chaikin Money Flow</x:v>
      </x:c>
      <x:c r="D1740" s="2" t="str">
        <x:v>全期</x:v>
      </x:c>
      <x:c r="E1740" s="2" t="n">
        <x:v>113</x:v>
      </x:c>
      <x:c r="F1740" s="2" t="str">
        <x:v>空</x:v>
      </x:c>
      <x:c r="G1740" s="11" t="n">
        <x:v>45487.00000000001</x:v>
      </x:c>
      <x:c r="H1740" s="11" t="n">
        <x:v>45487.166666666664</x:v>
      </x:c>
      <x:c r="I1740" s="11" t="n">
        <x:v>45488.833321759266</x:v>
      </x:c>
      <x:c r="J1740" s="9" t="n">
        <x:v>58596.7</x:v>
      </x:c>
      <x:c r="K1740" s="9" t="n">
        <x:v>62431.9</x:v>
      </x:c>
      <x:c r="L1740" s="9" t="n">
        <x:v>58584.98066</x:v>
      </x:c>
      <x:c r="M1740" s="9" t="n">
        <x:v>62444.38638</x:v>
      </x:c>
      <x:c r="N1740" s="10" t="n">
        <x:f>IF(F1740="多",1,-1)*(K1740/J1740-1)</x:f>
        <x:v>-0.06545078477115607</x:v>
      </x:c>
      <x:c r="O1740" s="10" t="n">
        <x:f>IF(F1740="多",1,-1)*(M1740/L1740-1)</x:f>
        <x:v>-0.06587705033817803</x:v>
      </x:c>
      <x:c r="P1740" s="10" t="n">
        <x:v>0.001032938525169089</x:v>
      </x:c>
      <x:c r="Q1740" s="10" t="n">
        <x:v>-0.00029372616696329525</x:v>
      </x:c>
      <x:c r="R1740" s="10" t="n">
        <x:f>O1740-P1740-Q1740</x:f>
        <x:v>-0.06661626269638382</x:v>
      </x:c>
      <x:c r="S1740" s="9" t="n">
        <x:f>V1739</x:f>
        <x:v>11756.025829067452</x:v>
      </x:c>
      <x:c r="T1740" s="9" t="n">
        <x:f>S1740/(1+'回测计划'!$B$33)</x:f>
        <x:v>11750.150753690607</x:v>
      </x:c>
      <x:c r="U1740" s="9" t="n">
        <x:f>T1740*R1740</x:f>
        <x:v>-782.7511293299658</x:v>
      </x:c>
      <x:c r="V1740" s="9" t="n">
        <x:f>S1740+U1740</x:f>
        <x:v>10973.274699737485</x:v>
      </x:c>
      <x:c r="W1740" s="2" t="n">
        <x:f>IF(N1740&gt;0,1,0)</x:f>
        <x:v>0</x:v>
      </x:c>
      <x:c r="X1740" s="2" t="n">
        <x:f>IF(U1740&gt;0,1,0)</x:f>
        <x:v>0</x:v>
      </x:c>
      <x:c r="Y1740" s="9" t="n">
        <x:f>MAX(U1740,0)</x:f>
        <x:v>0</x:v>
      </x:c>
      <x:c r="Z1740" s="9" t="n">
        <x:f>-MIN(U1740,0)</x:f>
        <x:v>782.7511293299658</x:v>
      </x:c>
    </x:row>
    <x:row r="1741" ht="23" customHeight="1">
      <x:c r="A1741" s="2" t="str">
        <x:v>4H-CMF-全期</x:v>
      </x:c>
      <x:c r="B1741" s="2" t="str">
        <x:v>4H</x:v>
      </x:c>
      <x:c r="C1741" s="2" t="str">
        <x:v>Chaikin Money Flow</x:v>
      </x:c>
      <x:c r="D1741" s="2" t="str">
        <x:v>全期</x:v>
      </x:c>
      <x:c r="E1741" s="2" t="n">
        <x:v>114</x:v>
      </x:c>
      <x:c r="F1741" s="2" t="str">
        <x:v>空</x:v>
      </x:c>
      <x:c r="G1741" s="11" t="n">
        <x:v>45494.166666666664</x:v>
      </x:c>
      <x:c r="H1741" s="11" t="n">
        <x:v>45494.333333333336</x:v>
      </x:c>
      <x:c r="I1741" s="11" t="n">
        <x:v>45495.99998842592</x:v>
      </x:c>
      <x:c r="J1741" s="9" t="n">
        <x:v>67095.6</x:v>
      </x:c>
      <x:c r="K1741" s="9" t="n">
        <x:v>67044.3</x:v>
      </x:c>
      <x:c r="L1741" s="9" t="n">
        <x:v>67082.18088000001</x:v>
      </x:c>
      <x:c r="M1741" s="9" t="n">
        <x:v>67057.70886</x:v>
      </x:c>
      <x:c r="N1741" s="10" t="n">
        <x:f>IF(F1741="多",1,-1)*(K1741/J1741-1)</x:f>
        <x:v>0.0007645806878543437</x:v>
      </x:c>
      <x:c r="O1741" s="10" t="n">
        <x:f>IF(F1741="多",1,-1)*(M1741/L1741-1)</x:f>
        <x:v>0.00036480656530524236</x:v>
      </x:c>
      <x:c r="P1741" s="10" t="n">
        <x:v>0.0009998175967173475</x:v>
      </x:c>
      <x:c r="Q1741" s="10" t="n">
        <x:v>-0.00018071174829420965</x:v>
      </x:c>
      <x:c r="R1741" s="10" t="n">
        <x:f>O1741-P1741-Q1741</x:f>
        <x:v>-0.00045429928311789547</x:v>
      </x:c>
      <x:c r="S1741" s="9" t="n">
        <x:f>V1740</x:f>
        <x:v>10973.274699737485</x:v>
      </x:c>
      <x:c r="T1741" s="9" t="n">
        <x:f>S1741/(1+'回测计划'!$B$33)</x:f>
        <x:v>10967.790804335318</x:v>
      </x:c>
      <x:c r="U1741" s="9" t="n">
        <x:f>T1741*R1741</x:f>
        <x:v>-4.982659499796581</x:v>
      </x:c>
      <x:c r="V1741" s="9" t="n">
        <x:f>S1741+U1741</x:f>
        <x:v>10968.29204023769</x:v>
      </x:c>
      <x:c r="W1741" s="2" t="n">
        <x:f>IF(N1741&gt;0,1,0)</x:f>
        <x:v>1</x:v>
      </x:c>
      <x:c r="X1741" s="2" t="n">
        <x:f>IF(U1741&gt;0,1,0)</x:f>
        <x:v>0</x:v>
      </x:c>
      <x:c r="Y1741" s="9" t="n">
        <x:f>MAX(U1741,0)</x:f>
        <x:v>0</x:v>
      </x:c>
      <x:c r="Z1741" s="9" t="n">
        <x:f>-MIN(U1741,0)</x:f>
        <x:v>4.982659499796581</x:v>
      </x:c>
    </x:row>
    <x:row r="1742" ht="23" customHeight="1">
      <x:c r="A1742" s="2" t="str">
        <x:v>4H-CMF-全期</x:v>
      </x:c>
      <x:c r="B1742" s="2" t="str">
        <x:v>4H</x:v>
      </x:c>
      <x:c r="C1742" s="2" t="str">
        <x:v>Chaikin Money Flow</x:v>
      </x:c>
      <x:c r="D1742" s="2" t="str">
        <x:v>全期</x:v>
      </x:c>
      <x:c r="E1742" s="2" t="n">
        <x:v>115</x:v>
      </x:c>
      <x:c r="F1742" s="2" t="str">
        <x:v>空</x:v>
      </x:c>
      <x:c r="G1742" s="11" t="n">
        <x:v>45501.00000000001</x:v>
      </x:c>
      <x:c r="H1742" s="11" t="n">
        <x:v>45501.166666666664</x:v>
      </x:c>
      <x:c r="I1742" s="11" t="n">
        <x:v>45502.833321759266</x:v>
      </x:c>
      <x:c r="J1742" s="9" t="n">
        <x:v>68209.3</x:v>
      </x:c>
      <x:c r="K1742" s="9" t="n">
        <x:v>69549.9</x:v>
      </x:c>
      <x:c r="L1742" s="9" t="n">
        <x:v>68195.65814</x:v>
      </x:c>
      <x:c r="M1742" s="9" t="n">
        <x:v>69563.80997999999</x:v>
      </x:c>
      <x:c r="N1742" s="10" t="n">
        <x:f>IF(F1742="多",1,-1)*(K1742/J1742-1)</x:f>
        <x:v>-0.01965421137586798</x:v>
      </x:c>
      <x:c r="O1742" s="10" t="n">
        <x:f>IF(F1742="多",1,-1)*(M1742/L1742-1)</x:f>
        <x:v>-0.020062154649072905</x:v>
      </x:c>
      <x:c r="P1742" s="10" t="n">
        <x:v>0.0010100310773245365</x:v>
      </x:c>
      <x:c r="Q1742" s="10" t="n">
        <x:v>-0.0003410326047304758</x:v>
      </x:c>
      <x:c r="R1742" s="10" t="n">
        <x:f>O1742-P1742-Q1742</x:f>
        <x:v>-0.020731153121666967</x:v>
      </x:c>
      <x:c r="S1742" s="9" t="n">
        <x:f>V1741</x:f>
        <x:v>10968.29204023769</x:v>
      </x:c>
      <x:c r="T1742" s="9" t="n">
        <x:f>S1742/(1+'回测计划'!$B$33)</x:f>
        <x:v>10962.81063492023</x:v>
      </x:c>
      <x:c r="U1742" s="9" t="n">
        <x:f>T1742*R1742</x:f>
        <x:v>-227.27170591637034</x:v>
      </x:c>
      <x:c r="V1742" s="9" t="n">
        <x:f>S1742+U1742</x:f>
        <x:v>10741.02033432132</x:v>
      </x:c>
      <x:c r="W1742" s="2" t="n">
        <x:f>IF(N1742&gt;0,1,0)</x:f>
        <x:v>0</x:v>
      </x:c>
      <x:c r="X1742" s="2" t="n">
        <x:f>IF(U1742&gt;0,1,0)</x:f>
        <x:v>0</x:v>
      </x:c>
      <x:c r="Y1742" s="9" t="n">
        <x:f>MAX(U1742,0)</x:f>
        <x:v>0</x:v>
      </x:c>
      <x:c r="Z1742" s="9" t="n">
        <x:f>-MIN(U1742,0)</x:f>
        <x:v>227.27170591637034</x:v>
      </x:c>
    </x:row>
    <x:row r="1743" ht="23" customHeight="1">
      <x:c r="A1743" s="2" t="str">
        <x:v>4H-CMF-全期</x:v>
      </x:c>
      <x:c r="B1743" s="2" t="str">
        <x:v>4H</x:v>
      </x:c>
      <x:c r="C1743" s="2" t="str">
        <x:v>Chaikin Money Flow</x:v>
      </x:c>
      <x:c r="D1743" s="2" t="str">
        <x:v>全期</x:v>
      </x:c>
      <x:c r="E1743" s="2" t="n">
        <x:v>116</x:v>
      </x:c>
      <x:c r="F1743" s="2" t="str">
        <x:v>多</x:v>
      </x:c>
      <x:c r="G1743" s="11" t="n">
        <x:v>45507.333333333336</x:v>
      </x:c>
      <x:c r="H1743" s="11" t="n">
        <x:v>45507.50000000001</x:v>
      </x:c>
      <x:c r="I1743" s="11" t="n">
        <x:v>45509.166655092595</x:v>
      </x:c>
      <x:c r="J1743" s="9" t="n">
        <x:v>61862.2</x:v>
      </x:c>
      <x:c r="K1743" s="9" t="n">
        <x:v>59234</x:v>
      </x:c>
      <x:c r="L1743" s="9" t="n">
        <x:v>61874.572439999996</x:v>
      </x:c>
      <x:c r="M1743" s="9" t="n">
        <x:v>59222.1532</x:v>
      </x:c>
      <x:c r="N1743" s="10" t="n">
        <x:f>IF(F1743="多",1,-1)*(K1743/J1743-1)</x:f>
        <x:v>-0.04248474836006477</x:v>
      </x:c>
      <x:c r="O1743" s="10" t="n">
        <x:f>IF(F1743="多",1,-1)*(M1743/L1743-1)</x:f>
        <x:v>-0.04286767787481771</x:v>
      </x:c>
      <x:c r="P1743" s="10" t="n">
        <x:v>0.0009785661610625912</x:v>
      </x:c>
      <x:c r="Q1743" s="10" t="n">
        <x:v>0.00038490548589911527</x:v>
      </x:c>
      <x:c r="R1743" s="10" t="n">
        <x:f>O1743-P1743-Q1743</x:f>
        <x:v>-0.04423114952177942</x:v>
      </x:c>
      <x:c r="S1743" s="9" t="n">
        <x:f>V1742</x:f>
        <x:v>10741.02033432132</x:v>
      </x:c>
      <x:c r="T1743" s="9" t="n">
        <x:f>S1743/(1+'回测计划'!$B$33)</x:f>
        <x:v>10735.652508067287</x:v>
      </x:c>
      <x:c r="U1743" s="9" t="n">
        <x:f>T1743*R1743</x:f>
        <x:v>-474.85025129819047</x:v>
      </x:c>
      <x:c r="V1743" s="9" t="n">
        <x:f>S1743+U1743</x:f>
        <x:v>10266.17008302313</x:v>
      </x:c>
      <x:c r="W1743" s="2" t="n">
        <x:f>IF(N1743&gt;0,1,0)</x:f>
        <x:v>0</x:v>
      </x:c>
      <x:c r="X1743" s="2" t="n">
        <x:f>IF(U1743&gt;0,1,0)</x:f>
        <x:v>0</x:v>
      </x:c>
      <x:c r="Y1743" s="9" t="n">
        <x:f>MAX(U1743,0)</x:f>
        <x:v>0</x:v>
      </x:c>
      <x:c r="Z1743" s="9" t="n">
        <x:f>-MIN(U1743,0)</x:f>
        <x:v>474.85025129819047</x:v>
      </x:c>
    </x:row>
    <x:row r="1744" ht="23" customHeight="1">
      <x:c r="A1744" s="2" t="str">
        <x:v>4H-CMF-全期</x:v>
      </x:c>
      <x:c r="B1744" s="2" t="str">
        <x:v>4H</x:v>
      </x:c>
      <x:c r="C1744" s="2" t="str">
        <x:v>Chaikin Money Flow</x:v>
      </x:c>
      <x:c r="D1744" s="2" t="str">
        <x:v>全期</x:v>
      </x:c>
      <x:c r="E1744" s="2" t="n">
        <x:v>117</x:v>
      </x:c>
      <x:c r="F1744" s="2" t="str">
        <x:v>空</x:v>
      </x:c>
      <x:c r="G1744" s="11" t="n">
        <x:v>45518.833333333336</x:v>
      </x:c>
      <x:c r="H1744" s="11" t="n">
        <x:v>45519.00000000001</x:v>
      </x:c>
      <x:c r="I1744" s="11" t="n">
        <x:v>45520.666655092595</x:v>
      </x:c>
      <x:c r="J1744" s="9" t="n">
        <x:v>59396.9</x:v>
      </x:c>
      <x:c r="K1744" s="9" t="n">
        <x:v>58423.4</x:v>
      </x:c>
      <x:c r="L1744" s="9" t="n">
        <x:v>59385.02062</x:v>
      </x:c>
      <x:c r="M1744" s="9" t="n">
        <x:v>58435.08468</x:v>
      </x:c>
      <x:c r="N1744" s="10" t="n">
        <x:f>IF(F1744="多",1,-1)*(K1744/J1744-1)</x:f>
        <x:v>0.016389744245911775</x:v>
      </x:c>
      <x:c r="O1744" s="10" t="n">
        <x:f>IF(F1744="多",1,-1)*(M1744/L1744-1)</x:f>
        <x:v>0.015996221439048885</x:v>
      </x:c>
      <x:c r="P1744" s="10" t="n">
        <x:v>0.0009920018892804756</x:v>
      </x:c>
      <x:c r="Q1744" s="10" t="n">
        <x:v>0.00019278342914319947</x:v>
      </x:c>
      <x:c r="R1744" s="10" t="n">
        <x:f>O1744-P1744-Q1744</x:f>
        <x:v>0.014811436120625212</x:v>
      </x:c>
      <x:c r="S1744" s="9" t="n">
        <x:f>V1743</x:f>
        <x:v>10266.17008302313</x:v>
      </x:c>
      <x:c r="T1744" s="9" t="n">
        <x:f>S1744/(1+'回测计划'!$B$33)</x:f>
        <x:v>10261.03956324151</x:v>
      </x:c>
      <x:c r="U1744" s="9" t="n">
        <x:f>T1744*R1744</x:f>
        <x:v>151.98073202215963</x:v>
      </x:c>
      <x:c r="V1744" s="9" t="n">
        <x:f>S1744+U1744</x:f>
        <x:v>10418.150815045288</x:v>
      </x:c>
      <x:c r="W1744" s="2" t="n">
        <x:f>IF(N1744&gt;0,1,0)</x:f>
        <x:v>1</x:v>
      </x:c>
      <x:c r="X1744" s="2" t="n">
        <x:f>IF(U1744&gt;0,1,0)</x:f>
        <x:v>1</x:v>
      </x:c>
      <x:c r="Y1744" s="9" t="n">
        <x:f>MAX(U1744,0)</x:f>
        <x:v>151.98073202215963</x:v>
      </x:c>
      <x:c r="Z1744" s="9" t="n">
        <x:f>-MIN(U1744,0)</x:f>
        <x:v>0</x:v>
      </x:c>
    </x:row>
    <x:row r="1745" ht="23" customHeight="1">
      <x:c r="A1745" s="2" t="str">
        <x:v>4H-CMF-全期</x:v>
      </x:c>
      <x:c r="B1745" s="2" t="str">
        <x:v>4H</x:v>
      </x:c>
      <x:c r="C1745" s="2" t="str">
        <x:v>Chaikin Money Flow</x:v>
      </x:c>
      <x:c r="D1745" s="2" t="str">
        <x:v>全期</x:v>
      </x:c>
      <x:c r="E1745" s="2" t="n">
        <x:v>118</x:v>
      </x:c>
      <x:c r="F1745" s="2" t="str">
        <x:v>空</x:v>
      </x:c>
      <x:c r="G1745" s="11" t="n">
        <x:v>45521.166666666664</x:v>
      </x:c>
      <x:c r="H1745" s="11" t="n">
        <x:v>45521.333333333336</x:v>
      </x:c>
      <x:c r="I1745" s="11" t="n">
        <x:v>45522.99998842592</x:v>
      </x:c>
      <x:c r="J1745" s="9" t="n">
        <x:v>58854.9</x:v>
      </x:c>
      <x:c r="K1745" s="9" t="n">
        <x:v>59828.8</x:v>
      </x:c>
      <x:c r="L1745" s="9" t="n">
        <x:v>58843.12902</x:v>
      </x:c>
      <x:c r="M1745" s="9" t="n">
        <x:v>59840.76576</x:v>
      </x:c>
      <x:c r="N1745" s="10" t="n">
        <x:f>IF(F1745="多",1,-1)*(K1745/J1745-1)</x:f>
        <x:v>-0.016547475231459163</x:v>
      </x:c>
      <x:c r="O1745" s="10" t="n">
        <x:f>IF(F1745="多",1,-1)*(M1745/L1745-1)</x:f>
        <x:v>-0.0169541755616176</x:v>
      </x:c>
      <x:c r="P1745" s="10" t="n">
        <x:v>0.001008477087780809</x:v>
      </x:c>
      <x:c r="Q1745" s="10" t="n">
        <x:v>-0.00006720166648825465</x:v>
      </x:c>
      <x:c r="R1745" s="10" t="n">
        <x:f>O1745-P1745-Q1745</x:f>
        <x:v>-0.017895450982910153</x:v>
      </x:c>
      <x:c r="S1745" s="9" t="n">
        <x:f>V1744</x:f>
        <x:v>10418.150815045288</x:v>
      </x:c>
      <x:c r="T1745" s="9" t="n">
        <x:f>S1745/(1+'回测计划'!$B$33)</x:f>
        <x:v>10412.944342873852</x:v>
      </x:c>
      <x:c r="U1745" s="9" t="n">
        <x:f>T1745*R1745</x:f>
        <x:v>-186.34433507567059</x:v>
      </x:c>
      <x:c r="V1745" s="9" t="n">
        <x:f>S1745+U1745</x:f>
        <x:v>10231.806479969619</x:v>
      </x:c>
      <x:c r="W1745" s="2" t="n">
        <x:f>IF(N1745&gt;0,1,0)</x:f>
        <x:v>0</x:v>
      </x:c>
      <x:c r="X1745" s="2" t="n">
        <x:f>IF(U1745&gt;0,1,0)</x:f>
        <x:v>0</x:v>
      </x:c>
      <x:c r="Y1745" s="9" t="n">
        <x:f>MAX(U1745,0)</x:f>
        <x:v>0</x:v>
      </x:c>
      <x:c r="Z1745" s="9" t="n">
        <x:f>-MIN(U1745,0)</x:f>
        <x:v>186.34433507567059</x:v>
      </x:c>
    </x:row>
    <x:row r="1746" ht="23" customHeight="1">
      <x:c r="A1746" s="2" t="str">
        <x:v>4H-CMF-全期</x:v>
      </x:c>
      <x:c r="B1746" s="2" t="str">
        <x:v>4H</x:v>
      </x:c>
      <x:c r="C1746" s="2" t="str">
        <x:v>Chaikin Money Flow</x:v>
      </x:c>
      <x:c r="D1746" s="2" t="str">
        <x:v>全期</x:v>
      </x:c>
      <x:c r="E1746" s="2" t="n">
        <x:v>119</x:v>
      </x:c>
      <x:c r="F1746" s="2" t="str">
        <x:v>空</x:v>
      </x:c>
      <x:c r="G1746" s="11" t="n">
        <x:v>45522.833333333336</x:v>
      </x:c>
      <x:c r="H1746" s="11" t="n">
        <x:v>45523.00000000001</x:v>
      </x:c>
      <x:c r="I1746" s="11" t="n">
        <x:v>45524.666655092595</x:v>
      </x:c>
      <x:c r="J1746" s="9" t="n">
        <x:v>59828.8</x:v>
      </x:c>
      <x:c r="K1746" s="9" t="n">
        <x:v>60899.9</x:v>
      </x:c>
      <x:c r="L1746" s="9" t="n">
        <x:v>59816.834240000004</x:v>
      </x:c>
      <x:c r="M1746" s="9" t="n">
        <x:v>60912.07998</x:v>
      </x:c>
      <x:c r="N1746" s="10" t="n">
        <x:f>IF(F1746="多",1,-1)*(K1746/J1746-1)</x:f>
        <x:v>-0.017902749177653554</x:v>
      </x:c>
      <x:c r="O1746" s="10" t="n">
        <x:f>IF(F1746="多",1,-1)*(M1746/L1746-1)</x:f>
        <x:v>-0.01830999172583425</x:v>
      </x:c>
      <x:c r="P1746" s="10" t="n">
        <x:v>0.001009154995862917</x:v>
      </x:c>
      <x:c r="Q1746" s="10" t="n">
        <x:v>0.00014680102995473954</x:v>
      </x:c>
      <x:c r="R1746" s="10" t="n">
        <x:f>O1746-P1746-Q1746</x:f>
        <x:v>-0.019465947751651908</x:v>
      </x:c>
      <x:c r="S1746" s="9" t="n">
        <x:f>V1745</x:f>
        <x:v>10231.806479969619</x:v>
      </x:c>
      <x:c r="T1746" s="9" t="n">
        <x:f>S1746/(1+'回测计划'!$B$33)</x:f>
        <x:v>10226.693133402918</x:v>
      </x:c>
      <x:c r="U1746" s="9" t="n">
        <x:f>T1746*R1746</x:f>
        <x:v>-199.07227420699854</x:v>
      </x:c>
      <x:c r="V1746" s="9" t="n">
        <x:f>S1746+U1746</x:f>
        <x:v>10032.73420576262</x:v>
      </x:c>
      <x:c r="W1746" s="2" t="n">
        <x:f>IF(N1746&gt;0,1,0)</x:f>
        <x:v>0</x:v>
      </x:c>
      <x:c r="X1746" s="2" t="n">
        <x:f>IF(U1746&gt;0,1,0)</x:f>
        <x:v>0</x:v>
      </x:c>
      <x:c r="Y1746" s="9" t="n">
        <x:f>MAX(U1746,0)</x:f>
        <x:v>0</x:v>
      </x:c>
      <x:c r="Z1746" s="9" t="n">
        <x:f>-MIN(U1746,0)</x:f>
        <x:v>199.07227420699854</x:v>
      </x:c>
    </x:row>
    <x:row r="1747" ht="23" customHeight="1">
      <x:c r="A1747" s="2" t="str">
        <x:v>4H-CMF-全期</x:v>
      </x:c>
      <x:c r="B1747" s="2" t="str">
        <x:v>4H</x:v>
      </x:c>
      <x:c r="C1747" s="2" t="str">
        <x:v>Chaikin Money Flow</x:v>
      </x:c>
      <x:c r="D1747" s="2" t="str">
        <x:v>全期</x:v>
      </x:c>
      <x:c r="E1747" s="2" t="n">
        <x:v>120</x:v>
      </x:c>
      <x:c r="F1747" s="2" t="str">
        <x:v>多</x:v>
      </x:c>
      <x:c r="G1747" s="11" t="n">
        <x:v>45535.00000000001</x:v>
      </x:c>
      <x:c r="H1747" s="11" t="n">
        <x:v>45535.166666666664</x:v>
      </x:c>
      <x:c r="I1747" s="11" t="n">
        <x:v>45536.833321759266</x:v>
      </x:c>
      <x:c r="J1747" s="9" t="n">
        <x:v>58670</x:v>
      </x:c>
      <x:c r="K1747" s="9" t="n">
        <x:v>58208</x:v>
      </x:c>
      <x:c r="L1747" s="9" t="n">
        <x:v>58681.734</x:v>
      </x:c>
      <x:c r="M1747" s="9" t="n">
        <x:v>58196.358400000005</x:v>
      </x:c>
      <x:c r="N1747" s="10" t="n">
        <x:f>IF(F1747="多",1,-1)*(K1747/J1747-1)</x:f>
        <x:v>-0.00787455258223968</x:v>
      </x:c>
      <x:c r="O1747" s="10" t="n">
        <x:f>IF(F1747="多",1,-1)*(M1747/L1747-1)</x:f>
        <x:v>-0.00827132340704162</x:v>
      </x:c>
      <x:c r="P1747" s="10" t="n">
        <x:v>0.000995864338296479</x:v>
      </x:c>
      <x:c r="Q1747" s="10" t="n">
        <x:v>0.00006373018798444962</x:v>
      </x:c>
      <x:c r="R1747" s="10" t="n">
        <x:f>O1747-P1747-Q1747</x:f>
        <x:v>-0.009330917933322547</x:v>
      </x:c>
      <x:c r="S1747" s="9" t="n">
        <x:f>V1746</x:f>
        <x:v>10032.73420576262</x:v>
      </x:c>
      <x:c r="T1747" s="9" t="n">
        <x:f>S1747/(1+'回测计划'!$B$33)</x:f>
        <x:v>10027.720345589825</x:v>
      </x:c>
      <x:c r="U1747" s="9" t="n">
        <x:f>T1747*R1747</x:f>
        <x:v>-93.56783560300747</x:v>
      </x:c>
      <x:c r="V1747" s="9" t="n">
        <x:f>S1747+U1747</x:f>
        <x:v>9939.166370159612</x:v>
      </x:c>
      <x:c r="W1747" s="2" t="n">
        <x:f>IF(N1747&gt;0,1,0)</x:f>
        <x:v>0</x:v>
      </x:c>
      <x:c r="X1747" s="2" t="n">
        <x:f>IF(U1747&gt;0,1,0)</x:f>
        <x:v>0</x:v>
      </x:c>
      <x:c r="Y1747" s="9" t="n">
        <x:f>MAX(U1747,0)</x:f>
        <x:v>0</x:v>
      </x:c>
      <x:c r="Z1747" s="9" t="n">
        <x:f>-MIN(U1747,0)</x:f>
        <x:v>93.56783560300747</x:v>
      </x:c>
    </x:row>
    <x:row r="1748" ht="23" customHeight="1">
      <x:c r="A1748" s="2" t="str">
        <x:v>4H-CMF-全期</x:v>
      </x:c>
      <x:c r="B1748" s="2" t="str">
        <x:v>4H</x:v>
      </x:c>
      <x:c r="C1748" s="2" t="str">
        <x:v>Chaikin Money Flow</x:v>
      </x:c>
      <x:c r="D1748" s="2" t="str">
        <x:v>全期</x:v>
      </x:c>
      <x:c r="E1748" s="2" t="n">
        <x:v>121</x:v>
      </x:c>
      <x:c r="F1748" s="2" t="str">
        <x:v>多</x:v>
      </x:c>
      <x:c r="G1748" s="11" t="n">
        <x:v>45539.50000000001</x:v>
      </x:c>
      <x:c r="H1748" s="11" t="n">
        <x:v>45539.666666666664</x:v>
      </x:c>
      <x:c r="I1748" s="11" t="n">
        <x:v>45541.333321759266</x:v>
      </x:c>
      <x:c r="J1748" s="9" t="n">
        <x:v>56717.1</x:v>
      </x:c>
      <x:c r="K1748" s="9" t="n">
        <x:v>56145.7</x:v>
      </x:c>
      <x:c r="L1748" s="9" t="n">
        <x:v>56728.443419999996</x:v>
      </x:c>
      <x:c r="M1748" s="9" t="n">
        <x:v>56134.47086</x:v>
      </x:c>
      <x:c r="N1748" s="10" t="n">
        <x:f>IF(F1748="多",1,-1)*(K1748/J1748-1)</x:f>
        <x:v>-0.010074563050649687</x:v>
      </x:c>
      <x:c r="O1748" s="10" t="n">
        <x:f>IF(F1748="多",1,-1)*(M1748/L1748-1)</x:f>
        <x:v>-0.010470454047229905</x:v>
      </x:c>
      <x:c r="P1748" s="10" t="n">
        <x:v>0.0009947647729763851</x:v>
      </x:c>
      <x:c r="Q1748" s="10" t="n">
        <x:v>0.00012199161910917952</x:v>
      </x:c>
      <x:c r="R1748" s="10" t="n">
        <x:f>O1748-P1748-Q1748</x:f>
        <x:v>-0.011587210439315468</x:v>
      </x:c>
      <x:c r="S1748" s="9" t="n">
        <x:f>V1747</x:f>
        <x:v>9939.166370159612</x:v>
      </x:c>
      <x:c r="T1748" s="9" t="n">
        <x:f>S1748/(1+'回测计划'!$B$33)</x:f>
        <x:v>9934.19927052435</x:v>
      </x:c>
      <x:c r="U1748" s="9" t="n">
        <x:f>T1748*R1748</x:f>
        <x:v>-115.10965749365985</x:v>
      </x:c>
      <x:c r="V1748" s="9" t="n">
        <x:f>S1748+U1748</x:f>
        <x:v>9824.056712665952</x:v>
      </x:c>
      <x:c r="W1748" s="2" t="n">
        <x:f>IF(N1748&gt;0,1,0)</x:f>
        <x:v>0</x:v>
      </x:c>
      <x:c r="X1748" s="2" t="n">
        <x:f>IF(U1748&gt;0,1,0)</x:f>
        <x:v>0</x:v>
      </x:c>
      <x:c r="Y1748" s="9" t="n">
        <x:f>MAX(U1748,0)</x:f>
        <x:v>0</x:v>
      </x:c>
      <x:c r="Z1748" s="9" t="n">
        <x:f>-MIN(U1748,0)</x:f>
        <x:v>115.10965749365985</x:v>
      </x:c>
    </x:row>
    <x:row r="1749" ht="23" customHeight="1">
      <x:c r="A1749" s="2" t="str">
        <x:v>4H-CMF-全期</x:v>
      </x:c>
      <x:c r="B1749" s="2" t="str">
        <x:v>4H</x:v>
      </x:c>
      <x:c r="C1749" s="2" t="str">
        <x:v>Chaikin Money Flow</x:v>
      </x:c>
      <x:c r="D1749" s="2" t="str">
        <x:v>全期</x:v>
      </x:c>
      <x:c r="E1749" s="2" t="n">
        <x:v>122</x:v>
      </x:c>
      <x:c r="F1749" s="2" t="str">
        <x:v>空</x:v>
      </x:c>
      <x:c r="G1749" s="11" t="n">
        <x:v>45555.00000000001</x:v>
      </x:c>
      <x:c r="H1749" s="11" t="n">
        <x:v>45555.166666666664</x:v>
      </x:c>
      <x:c r="I1749" s="11" t="n">
        <x:v>45556.833321759266</x:v>
      </x:c>
      <x:c r="J1749" s="9" t="n">
        <x:v>63229.4</x:v>
      </x:c>
      <x:c r="K1749" s="9" t="n">
        <x:v>63058</x:v>
      </x:c>
      <x:c r="L1749" s="9" t="n">
        <x:v>63216.754120000005</x:v>
      </x:c>
      <x:c r="M1749" s="9" t="n">
        <x:v>63070.6116</x:v>
      </x:c>
      <x:c r="N1749" s="10" t="n">
        <x:f>IF(F1749="多",1,-1)*(K1749/J1749-1)</x:f>
        <x:v>0.002710764296355861</x:v>
      </x:c>
      <x:c r="O1749" s="10" t="n">
        <x:f>IF(F1749="多",1,-1)*(M1749/L1749-1)</x:f>
        <x:v>0.002311768802975789</x:v>
      </x:c>
      <x:c r="P1749" s="10" t="n">
        <x:v>0.0009988441155985121</x:v>
      </x:c>
      <x:c r="Q1749" s="10" t="n">
        <x:v>-0.00027668262256926545</x:v>
      </x:c>
      <x:c r="R1749" s="10" t="n">
        <x:f>O1749-P1749-Q1749</x:f>
        <x:v>0.0015896073099465422</x:v>
      </x:c>
      <x:c r="S1749" s="9" t="n">
        <x:f>V1748</x:f>
        <x:v>9824.056712665952</x:v>
      </x:c>
      <x:c r="T1749" s="9" t="n">
        <x:f>S1749/(1+'回测计划'!$B$33)</x:f>
        <x:v>9819.147139096403</x:v>
      </x:c>
      <x:c r="U1749" s="9" t="n">
        <x:f>T1749*R1749</x:f>
        <x:v>15.60858806974832</x:v>
      </x:c>
      <x:c r="V1749" s="9" t="n">
        <x:f>S1749+U1749</x:f>
        <x:v>9839.6653007357</x:v>
      </x:c>
      <x:c r="W1749" s="2" t="n">
        <x:f>IF(N1749&gt;0,1,0)</x:f>
        <x:v>1</x:v>
      </x:c>
      <x:c r="X1749" s="2" t="n">
        <x:f>IF(U1749&gt;0,1,0)</x:f>
        <x:v>1</x:v>
      </x:c>
      <x:c r="Y1749" s="9" t="n">
        <x:f>MAX(U1749,0)</x:f>
        <x:v>15.60858806974832</x:v>
      </x:c>
      <x:c r="Z1749" s="9" t="n">
        <x:f>-MIN(U1749,0)</x:f>
        <x:v>0</x:v>
      </x:c>
    </x:row>
    <x:row r="1750" ht="23" customHeight="1">
      <x:c r="A1750" s="2" t="str">
        <x:v>4H-CMF-全期</x:v>
      </x:c>
      <x:c r="B1750" s="2" t="str">
        <x:v>4H</x:v>
      </x:c>
      <x:c r="C1750" s="2" t="str">
        <x:v>Chaikin Money Flow</x:v>
      </x:c>
      <x:c r="D1750" s="2" t="str">
        <x:v>全期</x:v>
      </x:c>
      <x:c r="E1750" s="2" t="n">
        <x:v>123</x:v>
      </x:c>
      <x:c r="F1750" s="2" t="str">
        <x:v>空</x:v>
      </x:c>
      <x:c r="G1750" s="11" t="n">
        <x:v>45562.666666666664</x:v>
      </x:c>
      <x:c r="H1750" s="11" t="n">
        <x:v>45562.833333333336</x:v>
      </x:c>
      <x:c r="I1750" s="11" t="n">
        <x:v>45564.49998842592</x:v>
      </x:c>
      <x:c r="J1750" s="9" t="n">
        <x:v>65408.3</x:v>
      </x:c>
      <x:c r="K1750" s="9" t="n">
        <x:v>65781.6</x:v>
      </x:c>
      <x:c r="L1750" s="9" t="n">
        <x:v>65395.21834000001</x:v>
      </x:c>
      <x:c r="M1750" s="9" t="n">
        <x:v>65794.75632</x:v>
      </x:c>
      <x:c r="N1750" s="10" t="n">
        <x:f>IF(F1750="多",1,-1)*(K1750/J1750-1)</x:f>
        <x:v>-0.005707226758683515</x:v>
      </x:c>
      <x:c r="O1750" s="10" t="n">
        <x:f>IF(F1750="多",1,-1)*(M1750/L1750-1)</x:f>
        <x:v>-0.006109590122059583</x:v>
      </x:c>
      <x:c r="P1750" s="10" t="n">
        <x:v>0.0010030547950610298</x:v>
      </x:c>
      <x:c r="Q1750" s="10" t="n">
        <x:v>-0.000182784838743141</x:v>
      </x:c>
      <x:c r="R1750" s="10" t="n">
        <x:f>O1750-P1750-Q1750</x:f>
        <x:v>-0.0069298600783774715</x:v>
      </x:c>
      <x:c r="S1750" s="9" t="n">
        <x:f>V1749</x:f>
        <x:v>9839.6653007357</x:v>
      </x:c>
      <x:c r="T1750" s="9" t="n">
        <x:f>S1750/(1+'回测计划'!$B$33)</x:f>
        <x:v>9834.747926772314</x:v>
      </x:c>
      <x:c r="U1750" s="9" t="n">
        <x:f>T1750*R1750</x:f>
        <x:v>-68.15342703864506</x:v>
      </x:c>
      <x:c r="V1750" s="9" t="n">
        <x:f>S1750+U1750</x:f>
        <x:v>9771.511873697054</x:v>
      </x:c>
      <x:c r="W1750" s="2" t="n">
        <x:f>IF(N1750&gt;0,1,0)</x:f>
        <x:v>0</x:v>
      </x:c>
      <x:c r="X1750" s="2" t="n">
        <x:f>IF(U1750&gt;0,1,0)</x:f>
        <x:v>0</x:v>
      </x:c>
      <x:c r="Y1750" s="9" t="n">
        <x:f>MAX(U1750,0)</x:f>
        <x:v>0</x:v>
      </x:c>
      <x:c r="Z1750" s="9" t="n">
        <x:f>-MIN(U1750,0)</x:f>
        <x:v>68.15342703864506</x:v>
      </x:c>
    </x:row>
    <x:row r="1751" ht="23" customHeight="1">
      <x:c r="A1751" s="2" t="str">
        <x:v>4H-CMF-全期</x:v>
      </x:c>
      <x:c r="B1751" s="2" t="str">
        <x:v>4H</x:v>
      </x:c>
      <x:c r="C1751" s="2" t="str">
        <x:v>Chaikin Money Flow</x:v>
      </x:c>
      <x:c r="D1751" s="2" t="str">
        <x:v>全期</x:v>
      </x:c>
      <x:c r="E1751" s="2" t="n">
        <x:v>124</x:v>
      </x:c>
      <x:c r="F1751" s="2" t="str">
        <x:v>多</x:v>
      </x:c>
      <x:c r="G1751" s="11" t="n">
        <x:v>45601.166666666664</x:v>
      </x:c>
      <x:c r="H1751" s="11" t="n">
        <x:v>45601.333333333336</x:v>
      </x:c>
      <x:c r="I1751" s="11" t="n">
        <x:v>45602.99998842592</x:v>
      </x:c>
      <x:c r="J1751" s="9" t="n">
        <x:v>67834.4</x:v>
      </x:c>
      <x:c r="K1751" s="9" t="n">
        <x:v>74289.6</x:v>
      </x:c>
      <x:c r="L1751" s="9" t="n">
        <x:v>67847.96687999999</x:v>
      </x:c>
      <x:c r="M1751" s="9" t="n">
        <x:v>74274.74208000001</x:v>
      </x:c>
      <x:c r="N1751" s="10" t="n">
        <x:f>IF(F1751="多",1,-1)*(K1751/J1751-1)</x:f>
        <x:v>0.09516115717099316</x:v>
      </x:c>
      <x:c r="O1751" s="10" t="n">
        <x:f>IF(F1751="多",1,-1)*(M1751/L1751-1)</x:f>
        <x:v>0.09472318030349824</x:v>
      </x:c>
      <x:c r="P1751" s="10" t="n">
        <x:v>0.0010473615901517492</x:v>
      </x:c>
      <x:c r="Q1751" s="10" t="n">
        <x:v>0.00041454093886887584</x:v>
      </x:c>
      <x:c r="R1751" s="10" t="n">
        <x:f>O1751-P1751-Q1751</x:f>
        <x:v>0.09326127777447762</x:v>
      </x:c>
      <x:c r="S1751" s="9" t="n">
        <x:f>V1750</x:f>
        <x:v>9771.511873697054</x:v>
      </x:c>
      <x:c r="T1751" s="9" t="n">
        <x:f>S1751/(1+'回测计划'!$B$33)</x:f>
        <x:v>9766.628559417346</x:v>
      </x:c>
      <x:c r="U1751" s="9" t="n">
        <x:f>T1751*R1751</x:f>
        <x:v>910.8482589999674</x:v>
      </x:c>
      <x:c r="V1751" s="9" t="n">
        <x:f>S1751+U1751</x:f>
        <x:v>10682.360132697022</x:v>
      </x:c>
      <x:c r="W1751" s="2" t="n">
        <x:f>IF(N1751&gt;0,1,0)</x:f>
        <x:v>1</x:v>
      </x:c>
      <x:c r="X1751" s="2" t="n">
        <x:f>IF(U1751&gt;0,1,0)</x:f>
        <x:v>1</x:v>
      </x:c>
      <x:c r="Y1751" s="9" t="n">
        <x:f>MAX(U1751,0)</x:f>
        <x:v>910.8482589999674</x:v>
      </x:c>
      <x:c r="Z1751" s="9" t="n">
        <x:f>-MIN(U1751,0)</x:f>
        <x:v>0</x:v>
      </x:c>
    </x:row>
    <x:row r="1752" ht="23" customHeight="1">
      <x:c r="A1752" s="2" t="str">
        <x:v>4H-CMF-全期</x:v>
      </x:c>
      <x:c r="B1752" s="2" t="str">
        <x:v>4H</x:v>
      </x:c>
      <x:c r="C1752" s="2" t="str">
        <x:v>Chaikin Money Flow</x:v>
      </x:c>
      <x:c r="D1752" s="2" t="str">
        <x:v>全期</x:v>
      </x:c>
      <x:c r="E1752" s="2" t="n">
        <x:v>125</x:v>
      </x:c>
      <x:c r="F1752" s="2" t="str">
        <x:v>空</x:v>
      </x:c>
      <x:c r="G1752" s="11" t="n">
        <x:v>45617.00000000001</x:v>
      </x:c>
      <x:c r="H1752" s="11" t="n">
        <x:v>45617.166666666664</x:v>
      </x:c>
      <x:c r="I1752" s="11" t="n">
        <x:v>45618.833321759266</x:v>
      </x:c>
      <x:c r="J1752" s="9" t="n">
        <x:v>93999.9</x:v>
      </x:c>
      <x:c r="K1752" s="9" t="n">
        <x:v>98929.9</x:v>
      </x:c>
      <x:c r="L1752" s="9" t="n">
        <x:v>93981.10002</x:v>
      </x:c>
      <x:c r="M1752" s="9" t="n">
        <x:v>98949.68598</x:v>
      </x:c>
      <x:c r="N1752" s="10" t="n">
        <x:f>IF(F1752="多",1,-1)*(K1752/J1752-1)</x:f>
        <x:v>-0.052446864305174756</x:v>
      </x:c>
      <x:c r="O1752" s="10" t="n">
        <x:f>IF(F1752="多",1,-1)*(M1752/L1752-1)</x:f>
        <x:v>-0.052867927263488435</x:v>
      </x:c>
      <x:c r="P1752" s="10" t="n">
        <x:v>0.001026433963631744</x:v>
      </x:c>
      <x:c r="Q1752" s="10" t="n">
        <x:v>-0.0005166086369309104</x:v>
      </x:c>
      <x:c r="R1752" s="10" t="n">
        <x:f>O1752-P1752-Q1752</x:f>
        <x:v>-0.053377752590189266</x:v>
      </x:c>
      <x:c r="S1752" s="9" t="n">
        <x:f>V1751</x:f>
        <x:v>10682.360132697022</x:v>
      </x:c>
      <x:c r="T1752" s="9" t="n">
        <x:f>S1752/(1+'回测计划'!$B$33)</x:f>
        <x:v>10677.021621886079</x:v>
      </x:c>
      <x:c r="U1752" s="9" t="n">
        <x:f>T1752*R1752</x:f>
        <x:v>-569.9154185331364</x:v>
      </x:c>
      <x:c r="V1752" s="9" t="n">
        <x:f>S1752+U1752</x:f>
        <x:v>10112.444714163885</x:v>
      </x:c>
      <x:c r="W1752" s="2" t="n">
        <x:f>IF(N1752&gt;0,1,0)</x:f>
        <x:v>0</x:v>
      </x:c>
      <x:c r="X1752" s="2" t="n">
        <x:f>IF(U1752&gt;0,1,0)</x:f>
        <x:v>0</x:v>
      </x:c>
      <x:c r="Y1752" s="9" t="n">
        <x:f>MAX(U1752,0)</x:f>
        <x:v>0</x:v>
      </x:c>
      <x:c r="Z1752" s="9" t="n">
        <x:f>-MIN(U1752,0)</x:f>
        <x:v>569.9154185331364</x:v>
      </x:c>
    </x:row>
    <x:row r="1753" ht="23" customHeight="1">
      <x:c r="A1753" s="2" t="str">
        <x:v>4H-CMF-全期</x:v>
      </x:c>
      <x:c r="B1753" s="2" t="str">
        <x:v>4H</x:v>
      </x:c>
      <x:c r="C1753" s="2" t="str">
        <x:v>Chaikin Money Flow</x:v>
      </x:c>
      <x:c r="D1753" s="2" t="str">
        <x:v>全期</x:v>
      </x:c>
      <x:c r="E1753" s="2" t="n">
        <x:v>126</x:v>
      </x:c>
      <x:c r="F1753" s="2" t="str">
        <x:v>多</x:v>
      </x:c>
      <x:c r="G1753" s="11" t="n">
        <x:v>45629.833333333336</x:v>
      </x:c>
      <x:c r="H1753" s="11" t="n">
        <x:v>45630.00000000001</x:v>
      </x:c>
      <x:c r="I1753" s="11" t="n">
        <x:v>45631.666655092595</x:v>
      </x:c>
      <x:c r="J1753" s="9" t="n">
        <x:v>95744.7</x:v>
      </x:c>
      <x:c r="K1753" s="9" t="n">
        <x:v>102292.1</x:v>
      </x:c>
      <x:c r="L1753" s="9" t="n">
        <x:v>95763.84894</x:v>
      </x:c>
      <x:c r="M1753" s="9" t="n">
        <x:v>102271.64158000001</x:v>
      </x:c>
      <x:c r="N1753" s="10" t="n">
        <x:f>IF(F1753="多",1,-1)*(K1753/J1753-1)</x:f>
        <x:v>0.06838394187876728</x:v>
      </x:c>
      <x:c r="O1753" s="10" t="n">
        <x:f>IF(F1753="多",1,-1)*(M1753/L1753-1)</x:f>
        <x:v>0.06795667375564052</x:v>
      </x:c>
      <x:c r="P1753" s="10" t="n">
        <x:v>0.0010339783368778202</x:v>
      </x:c>
      <x:c r="Q1753" s="10" t="n">
        <x:v>0.001048850949620531</x:v>
      </x:c>
      <x:c r="R1753" s="10" t="n">
        <x:f>O1753-P1753-Q1753</x:f>
        <x:v>0.06587384446914217</x:v>
      </x:c>
      <x:c r="S1753" s="9" t="n">
        <x:f>V1752</x:f>
        <x:v>10112.444714163885</x:v>
      </x:c>
      <x:c r="T1753" s="9" t="n">
        <x:f>S1753/(1+'回测计划'!$B$33)</x:f>
        <x:v>10107.391018654558</x:v>
      </x:c>
      <x:c r="U1753" s="9" t="n">
        <x:f>T1753*R1753</x:f>
        <x:v>665.8127039516548</x:v>
      </x:c>
      <x:c r="V1753" s="9" t="n">
        <x:f>S1753+U1753</x:f>
        <x:v>10778.25741811554</x:v>
      </x:c>
      <x:c r="W1753" s="2" t="n">
        <x:f>IF(N1753&gt;0,1,0)</x:f>
        <x:v>1</x:v>
      </x:c>
      <x:c r="X1753" s="2" t="n">
        <x:f>IF(U1753&gt;0,1,0)</x:f>
        <x:v>1</x:v>
      </x:c>
      <x:c r="Y1753" s="9" t="n">
        <x:f>MAX(U1753,0)</x:f>
        <x:v>665.8127039516548</x:v>
      </x:c>
      <x:c r="Z1753" s="9" t="n">
        <x:f>-MIN(U1753,0)</x:f>
        <x:v>0</x:v>
      </x:c>
    </x:row>
    <x:row r="1754" ht="23" customHeight="1">
      <x:c r="A1754" s="2" t="str">
        <x:v>4H-CMF-全期</x:v>
      </x:c>
      <x:c r="B1754" s="2" t="str">
        <x:v>4H</x:v>
      </x:c>
      <x:c r="C1754" s="2" t="str">
        <x:v>Chaikin Money Flow</x:v>
      </x:c>
      <x:c r="D1754" s="2" t="str">
        <x:v>全期</x:v>
      </x:c>
      <x:c r="E1754" s="2" t="n">
        <x:v>127</x:v>
      </x:c>
      <x:c r="F1754" s="2" t="str">
        <x:v>空</x:v>
      </x:c>
      <x:c r="G1754" s="11" t="n">
        <x:v>45643.00000000001</x:v>
      </x:c>
      <x:c r="H1754" s="11" t="n">
        <x:v>45643.166666666664</x:v>
      </x:c>
      <x:c r="I1754" s="11" t="n">
        <x:v>45644.833321759266</x:v>
      </x:c>
      <x:c r="J1754" s="9" t="n">
        <x:v>106546.1</x:v>
      </x:c>
      <x:c r="K1754" s="9" t="n">
        <x:v>104978.6</x:v>
      </x:c>
      <x:c r="L1754" s="9" t="n">
        <x:v>106524.79078000001</x:v>
      </x:c>
      <x:c r="M1754" s="9" t="n">
        <x:v>104999.59572</x:v>
      </x:c>
      <x:c r="N1754" s="10" t="n">
        <x:f>IF(F1754="多",1,-1)*(K1754/J1754-1)</x:f>
        <x:v>0.014711941591480149</x:v>
      </x:c>
      <x:c r="O1754" s="10" t="n">
        <x:f>IF(F1754="多",1,-1)*(M1754/L1754-1)</x:f>
        <x:v>0.01431774752930437</x:v>
      </x:c>
      <x:c r="P1754" s="10" t="n">
        <x:v>0.0009928411262353479</x:v>
      </x:c>
      <x:c r="Q1754" s="10" t="n">
        <x:v>-0.000467637318151308</x:v>
      </x:c>
      <x:c r="R1754" s="10" t="n">
        <x:f>O1754-P1754-Q1754</x:f>
        <x:v>0.013792543721220329</x:v>
      </x:c>
      <x:c r="S1754" s="9" t="n">
        <x:f>V1753</x:f>
        <x:v>10778.25741811554</x:v>
      </x:c>
      <x:c r="T1754" s="9" t="n">
        <x:f>S1754/(1+'回测计划'!$B$33)</x:f>
        <x:v>10772.870982624228</x:v>
      </x:c>
      <x:c r="U1754" s="9" t="n">
        <x:f>T1754*R1754</x:f>
        <x:v>148.5852940309105</x:v>
      </x:c>
      <x:c r="V1754" s="9" t="n">
        <x:f>S1754+U1754</x:f>
        <x:v>10926.84271214645</x:v>
      </x:c>
      <x:c r="W1754" s="2" t="n">
        <x:f>IF(N1754&gt;0,1,0)</x:f>
        <x:v>1</x:v>
      </x:c>
      <x:c r="X1754" s="2" t="n">
        <x:f>IF(U1754&gt;0,1,0)</x:f>
        <x:v>1</x:v>
      </x:c>
      <x:c r="Y1754" s="9" t="n">
        <x:f>MAX(U1754,0)</x:f>
        <x:v>148.5852940309105</x:v>
      </x:c>
      <x:c r="Z1754" s="9" t="n">
        <x:f>-MIN(U1754,0)</x:f>
        <x:v>0</x:v>
      </x:c>
    </x:row>
    <x:row r="1755" ht="23" customHeight="1">
      <x:c r="A1755" s="2" t="str">
        <x:v>4H-CMF-全期</x:v>
      </x:c>
      <x:c r="B1755" s="2" t="str">
        <x:v>4H</x:v>
      </x:c>
      <x:c r="C1755" s="2" t="str">
        <x:v>Chaikin Money Flow</x:v>
      </x:c>
      <x:c r="D1755" s="2" t="str">
        <x:v>全期</x:v>
      </x:c>
      <x:c r="E1755" s="2" t="n">
        <x:v>128</x:v>
      </x:c>
      <x:c r="F1755" s="2" t="str">
        <x:v>多</x:v>
      </x:c>
      <x:c r="G1755" s="11" t="n">
        <x:v>45657.00000000001</x:v>
      </x:c>
      <x:c r="H1755" s="11" t="n">
        <x:v>45657.166666666664</x:v>
      </x:c>
      <x:c r="I1755" s="11" t="n">
        <x:v>45658.833321759266</x:v>
      </x:c>
      <x:c r="J1755" s="9" t="n">
        <x:v>94400.1</x:v>
      </x:c>
      <x:c r="K1755" s="9" t="n">
        <x:v>93420.1</x:v>
      </x:c>
      <x:c r="L1755" s="9" t="n">
        <x:v>94418.98002</x:v>
      </x:c>
      <x:c r="M1755" s="9" t="n">
        <x:v>93401.41598</x:v>
      </x:c>
      <x:c r="N1755" s="10" t="n">
        <x:f>IF(F1755="多",1,-1)*(K1755/J1755-1)</x:f>
        <x:v>-0.010381344935015968</x:v>
      </x:c>
      <x:c r="O1755" s="10" t="n">
        <x:f>IF(F1755="多",1,-1)*(M1755/L1755-1)</x:f>
        <x:v>-0.010777113243380265</x:v>
      </x:c>
      <x:c r="P1755" s="10" t="n">
        <x:v>0.0009946114433783098</x:v>
      </x:c>
      <x:c r="Q1755" s="10" t="n">
        <x:v>0.0004958536069987362</x:v>
      </x:c>
      <x:c r="R1755" s="10" t="n">
        <x:f>O1755-P1755-Q1755</x:f>
        <x:v>-0.012267578293757311</x:v>
      </x:c>
      <x:c r="S1755" s="9" t="n">
        <x:f>V1754</x:f>
        <x:v>10926.84271214645</x:v>
      </x:c>
      <x:c r="T1755" s="9" t="n">
        <x:f>S1755/(1+'回测计划'!$B$33)</x:f>
        <x:v>10921.382021135883</x:v>
      </x:c>
      <x:c r="U1755" s="9" t="n">
        <x:f>T1755*R1755</x:f>
        <x:v>-133.97890902031793</x:v>
      </x:c>
      <x:c r="V1755" s="9" t="n">
        <x:f>S1755+U1755</x:f>
        <x:v>10792.863803126133</x:v>
      </x:c>
      <x:c r="W1755" s="2" t="n">
        <x:f>IF(N1755&gt;0,1,0)</x:f>
        <x:v>0</x:v>
      </x:c>
      <x:c r="X1755" s="2" t="n">
        <x:f>IF(U1755&gt;0,1,0)</x:f>
        <x:v>0</x:v>
      </x:c>
      <x:c r="Y1755" s="9" t="n">
        <x:f>MAX(U1755,0)</x:f>
        <x:v>0</x:v>
      </x:c>
      <x:c r="Z1755" s="9" t="n">
        <x:f>-MIN(U1755,0)</x:f>
        <x:v>133.97890902031793</x:v>
      </x:c>
    </x:row>
    <x:row r="1756" ht="23" customHeight="1">
      <x:c r="A1756" s="2" t="str">
        <x:v>4H-CMF-全期</x:v>
      </x:c>
      <x:c r="B1756" s="2" t="str">
        <x:v>4H</x:v>
      </x:c>
      <x:c r="C1756" s="2" t="str">
        <x:v>Chaikin Money Flow</x:v>
      </x:c>
      <x:c r="D1756" s="2" t="str">
        <x:v>全期</x:v>
      </x:c>
      <x:c r="E1756" s="2" t="n">
        <x:v>129</x:v>
      </x:c>
      <x:c r="F1756" s="2" t="str">
        <x:v>空</x:v>
      </x:c>
      <x:c r="G1756" s="11" t="n">
        <x:v>45687.50000000001</x:v>
      </x:c>
      <x:c r="H1756" s="11" t="n">
        <x:v>45687.666666666664</x:v>
      </x:c>
      <x:c r="I1756" s="11" t="n">
        <x:v>45689.333321759266</x:v>
      </x:c>
      <x:c r="J1756" s="9" t="n">
        <x:v>105085.2</x:v>
      </x:c>
      <x:c r="K1756" s="9" t="n">
        <x:v>102379.7</x:v>
      </x:c>
      <x:c r="L1756" s="9" t="n">
        <x:v>105064.18296</x:v>
      </x:c>
      <x:c r="M1756" s="9" t="n">
        <x:v>102400.17594</x:v>
      </x:c>
      <x:c r="N1756" s="10" t="n">
        <x:f>IF(F1756="多",1,-1)*(K1756/J1756-1)</x:f>
        <x:v>0.02574577580858195</x:v>
      </x:c>
      <x:c r="O1756" s="10" t="n">
        <x:f>IF(F1756="多",1,-1)*(M1756/L1756-1)</x:f>
        <x:v>0.025355996162976346</x:v>
      </x:c>
      <x:c r="P1756" s="10" t="n">
        <x:v>0.000987322001918512</x:v>
      </x:c>
      <x:c r="Q1756" s="10" t="n">
        <x:v>-0.00030709095990210885</x:v>
      </x:c>
      <x:c r="R1756" s="10" t="n">
        <x:f>O1756-P1756-Q1756</x:f>
        <x:v>0.024675765120959942</x:v>
      </x:c>
      <x:c r="S1756" s="9" t="n">
        <x:f>V1755</x:f>
        <x:v>10792.863803126133</x:v>
      </x:c>
      <x:c r="T1756" s="9" t="n">
        <x:f>S1756/(1+'回测计划'!$B$33)</x:f>
        <x:v>10787.470068092087</x:v>
      </x:c>
      <x:c r="U1756" s="9" t="n">
        <x:f>T1756*R1756</x:f>
        <x:v>266.1890776496261</x:v>
      </x:c>
      <x:c r="V1756" s="9" t="n">
        <x:f>S1756+U1756</x:f>
        <x:v>11059.052880775758</x:v>
      </x:c>
      <x:c r="W1756" s="2" t="n">
        <x:f>IF(N1756&gt;0,1,0)</x:f>
        <x:v>1</x:v>
      </x:c>
      <x:c r="X1756" s="2" t="n">
        <x:f>IF(U1756&gt;0,1,0)</x:f>
        <x:v>1</x:v>
      </x:c>
      <x:c r="Y1756" s="9" t="n">
        <x:f>MAX(U1756,0)</x:f>
        <x:v>266.1890776496261</x:v>
      </x:c>
      <x:c r="Z1756" s="9" t="n">
        <x:f>-MIN(U1756,0)</x:f>
        <x:v>0</x:v>
      </x:c>
    </x:row>
    <x:row r="1757" ht="23" customHeight="1">
      <x:c r="A1757" s="2" t="str">
        <x:v>4H-CMF-全期</x:v>
      </x:c>
      <x:c r="B1757" s="2" t="str">
        <x:v>4H</x:v>
      </x:c>
      <x:c r="C1757" s="2" t="str">
        <x:v>Chaikin Money Flow</x:v>
      </x:c>
      <x:c r="D1757" s="2" t="str">
        <x:v>全期</x:v>
      </x:c>
      <x:c r="E1757" s="2" t="n">
        <x:v>130</x:v>
      </x:c>
      <x:c r="F1757" s="2" t="str">
        <x:v>多</x:v>
      </x:c>
      <x:c r="G1757" s="11" t="n">
        <x:v>45700.166666666664</x:v>
      </x:c>
      <x:c r="H1757" s="11" t="n">
        <x:v>45700.333333333336</x:v>
      </x:c>
      <x:c r="I1757" s="11" t="n">
        <x:v>45701.99998842592</x:v>
      </x:c>
      <x:c r="J1757" s="9" t="n">
        <x:v>95731.4</x:v>
      </x:c>
      <x:c r="K1757" s="9" t="n">
        <x:v>95943.5</x:v>
      </x:c>
      <x:c r="L1757" s="9" t="n">
        <x:v>95750.54628</x:v>
      </x:c>
      <x:c r="M1757" s="9" t="n">
        <x:v>95924.3113</x:v>
      </x:c>
      <x:c r="N1757" s="10" t="n">
        <x:f>IF(F1757="多",1,-1)*(K1757/J1757-1)</x:f>
        <x:v>0.002215573991396713</x:v>
      </x:c>
      <x:c r="O1757" s="10" t="n">
        <x:f>IF(F1757="多",1,-1)*(M1757/L1757-1)</x:f>
        <x:v>0.001814767923014049</x:v>
      </x:c>
      <x:c r="P1757" s="10" t="n">
        <x:v>0.001000907383961507</x:v>
      </x:c>
      <x:c r="Q1757" s="10" t="n">
        <x:v>0.00024220076945444805</x:v>
      </x:c>
      <x:c r="R1757" s="10" t="n">
        <x:f>O1757-P1757-Q1757</x:f>
        <x:v>0.000571659769598094</x:v>
      </x:c>
      <x:c r="S1757" s="9" t="n">
        <x:f>V1756</x:f>
        <x:v>11059.052880775758</x:v>
      </x:c>
      <x:c r="T1757" s="9" t="n">
        <x:f>S1757/(1+'回测计划'!$B$33)</x:f>
        <x:v>11053.5261177169</x:v>
      </x:c>
      <x:c r="U1757" s="9" t="n">
        <x:f>T1757*R1757</x:f>
        <x:v>6.318856193700557</x:v>
      </x:c>
      <x:c r="V1757" s="9" t="n">
        <x:f>S1757+U1757</x:f>
        <x:v>11065.371736969459</x:v>
      </x:c>
      <x:c r="W1757" s="2" t="n">
        <x:f>IF(N1757&gt;0,1,0)</x:f>
        <x:v>1</x:v>
      </x:c>
      <x:c r="X1757" s="2" t="n">
        <x:f>IF(U1757&gt;0,1,0)</x:f>
        <x:v>1</x:v>
      </x:c>
      <x:c r="Y1757" s="9" t="n">
        <x:f>MAX(U1757,0)</x:f>
        <x:v>6.318856193700557</x:v>
      </x:c>
      <x:c r="Z1757" s="9" t="n">
        <x:f>-MIN(U1757,0)</x:f>
        <x:v>0</x:v>
      </x:c>
    </x:row>
    <x:row r="1758" ht="23" customHeight="1">
      <x:c r="A1758" s="2" t="str">
        <x:v>4H-CMF-全期</x:v>
      </x:c>
      <x:c r="B1758" s="2" t="str">
        <x:v>4H</x:v>
      </x:c>
      <x:c r="C1758" s="2" t="str">
        <x:v>Chaikin Money Flow</x:v>
      </x:c>
      <x:c r="D1758" s="2" t="str">
        <x:v>全期</x:v>
      </x:c>
      <x:c r="E1758" s="2" t="n">
        <x:v>131</x:v>
      </x:c>
      <x:c r="F1758" s="2" t="str">
        <x:v>空</x:v>
      </x:c>
      <x:c r="G1758" s="11" t="n">
        <x:v>45703.166666666664</x:v>
      </x:c>
      <x:c r="H1758" s="11" t="n">
        <x:v>45703.333333333336</x:v>
      </x:c>
      <x:c r="I1758" s="11" t="n">
        <x:v>45704.99998842592</x:v>
      </x:c>
      <x:c r="J1758" s="9" t="n">
        <x:v>97445.2</x:v>
      </x:c>
      <x:c r="K1758" s="9" t="n">
        <x:v>96849.9</x:v>
      </x:c>
      <x:c r="L1758" s="9" t="n">
        <x:v>97425.71096</x:v>
      </x:c>
      <x:c r="M1758" s="9" t="n">
        <x:v>96869.26998</x:v>
      </x:c>
      <x:c r="N1758" s="10" t="n">
        <x:f>IF(F1758="多",1,-1)*(K1758/J1758-1)</x:f>
        <x:v>0.006109074638874001</x:v>
      </x:c>
      <x:c r="O1758" s="10" t="n">
        <x:f>IF(F1758="多",1,-1)*(M1758/L1758-1)</x:f>
        <x:v>0.005711438741550001</x:v>
      </x:c>
      <x:c r="P1758" s="10" t="n">
        <x:v>0.000997144280629225</x:v>
      </x:c>
      <x:c r="Q1758" s="10" t="n">
        <x:v>-0.00010610131700496048</x:v>
      </x:c>
      <x:c r="R1758" s="10" t="n">
        <x:f>O1758-P1758-Q1758</x:f>
        <x:v>0.004820395777925737</x:v>
      </x:c>
      <x:c r="S1758" s="9" t="n">
        <x:f>V1757</x:f>
        <x:v>11065.371736969459</x:v>
      </x:c>
      <x:c r="T1758" s="9" t="n">
        <x:f>S1758/(1+'回测计划'!$B$33)</x:f>
        <x:v>11059.84181606143</x:v>
      </x:c>
      <x:c r="U1758" s="9" t="n">
        <x:f>T1758*R1758</x:f>
        <x:v>53.31281479466902</x:v>
      </x:c>
      <x:c r="V1758" s="9" t="n">
        <x:f>S1758+U1758</x:f>
        <x:v>11118.684551764127</x:v>
      </x:c>
      <x:c r="W1758" s="2" t="n">
        <x:f>IF(N1758&gt;0,1,0)</x:f>
        <x:v>1</x:v>
      </x:c>
      <x:c r="X1758" s="2" t="n">
        <x:f>IF(U1758&gt;0,1,0)</x:f>
        <x:v>1</x:v>
      </x:c>
      <x:c r="Y1758" s="9" t="n">
        <x:f>MAX(U1758,0)</x:f>
        <x:v>53.31281479466902</x:v>
      </x:c>
      <x:c r="Z1758" s="9" t="n">
        <x:f>-MIN(U1758,0)</x:f>
        <x:v>0</x:v>
      </x:c>
    </x:row>
    <x:row r="1759" ht="23" customHeight="1">
      <x:c r="A1759" s="2" t="str">
        <x:v>4H-CMF-全期</x:v>
      </x:c>
      <x:c r="B1759" s="2" t="str">
        <x:v>4H</x:v>
      </x:c>
      <x:c r="C1759" s="2" t="str">
        <x:v>Chaikin Money Flow</x:v>
      </x:c>
      <x:c r="D1759" s="2" t="str">
        <x:v>全期</x:v>
      </x:c>
      <x:c r="E1759" s="2" t="n">
        <x:v>132</x:v>
      </x:c>
      <x:c r="F1759" s="2" t="str">
        <x:v>多</x:v>
      </x:c>
      <x:c r="G1759" s="11" t="n">
        <x:v>45715.166666666664</x:v>
      </x:c>
      <x:c r="H1759" s="11" t="n">
        <x:v>45715.333333333336</x:v>
      </x:c>
      <x:c r="I1759" s="11" t="n">
        <x:v>45716.99998842592</x:v>
      </x:c>
      <x:c r="J1759" s="9" t="n">
        <x:v>84208.6</x:v>
      </x:c>
      <x:c r="K1759" s="9" t="n">
        <x:v>83948.1</x:v>
      </x:c>
      <x:c r="L1759" s="9" t="n">
        <x:v>84225.44172</x:v>
      </x:c>
      <x:c r="M1759" s="9" t="n">
        <x:v>83931.31038000001</x:v>
      </x:c>
      <x:c r="N1759" s="10" t="n">
        <x:f>IF(F1759="多",1,-1)*(K1759/J1759-1)</x:f>
        <x:v>-0.0030935082640015654</x:v>
      </x:c>
      <x:c r="O1759" s="10" t="n">
        <x:f>IF(F1759="多",1,-1)*(M1759/L1759-1)</x:f>
        <x:v>-0.0034921911241238</x:v>
      </x:c>
      <x:c r="P1759" s="10" t="n">
        <x:v>0.0009982539044379381</x:v>
      </x:c>
      <x:c r="Q1759" s="10" t="n">
        <x:v>0.0003668737988661016</x:v>
      </x:c>
      <x:c r="R1759" s="10" t="n">
        <x:f>O1759-P1759-Q1759</x:f>
        <x:v>-0.00485731882742784</x:v>
      </x:c>
      <x:c r="S1759" s="9" t="n">
        <x:f>V1758</x:f>
        <x:v>11118.684551764127</x:v>
      </x:c>
      <x:c r="T1759" s="9" t="n">
        <x:f>S1759/(1+'回测计划'!$B$33)</x:f>
        <x:v>11113.127987770242</x:v>
      </x:c>
      <x:c r="U1759" s="9" t="n">
        <x:f>T1759*R1759</x:f>
        <x:v>-53.980005806611665</x:v>
      </x:c>
      <x:c r="V1759" s="9" t="n">
        <x:f>S1759+U1759</x:f>
        <x:v>11064.704545957515</x:v>
      </x:c>
      <x:c r="W1759" s="2" t="n">
        <x:f>IF(N1759&gt;0,1,0)</x:f>
        <x:v>0</x:v>
      </x:c>
      <x:c r="X1759" s="2" t="n">
        <x:f>IF(U1759&gt;0,1,0)</x:f>
        <x:v>0</x:v>
      </x:c>
      <x:c r="Y1759" s="9" t="n">
        <x:f>MAX(U1759,0)</x:f>
        <x:v>0</x:v>
      </x:c>
      <x:c r="Z1759" s="9" t="n">
        <x:f>-MIN(U1759,0)</x:f>
        <x:v>53.980005806611665</x:v>
      </x:c>
    </x:row>
    <x:row r="1760" ht="23" customHeight="1">
      <x:c r="A1760" s="2" t="str">
        <x:v>4H-CMF-全期</x:v>
      </x:c>
      <x:c r="B1760" s="2" t="str">
        <x:v>4H</x:v>
      </x:c>
      <x:c r="C1760" s="2" t="str">
        <x:v>Chaikin Money Flow</x:v>
      </x:c>
      <x:c r="D1760" s="2" t="str">
        <x:v>全期</x:v>
      </x:c>
      <x:c r="E1760" s="2" t="n">
        <x:v>133</x:v>
      </x:c>
      <x:c r="F1760" s="2" t="str">
        <x:v>多</x:v>
      </x:c>
      <x:c r="G1760" s="11" t="n">
        <x:v>45730.166666666664</x:v>
      </x:c>
      <x:c r="H1760" s="11" t="n">
        <x:v>45730.333333333336</x:v>
      </x:c>
      <x:c r="I1760" s="11" t="n">
        <x:v>45731.99998842592</x:v>
      </x:c>
      <x:c r="J1760" s="9" t="n">
        <x:v>81085.5</x:v>
      </x:c>
      <x:c r="K1760" s="9" t="n">
        <x:v>84295.8</x:v>
      </x:c>
      <x:c r="L1760" s="9" t="n">
        <x:v>81101.7171</x:v>
      </x:c>
      <x:c r="M1760" s="9" t="n">
        <x:v>84278.94084000001</x:v>
      </x:c>
      <x:c r="N1760" s="10" t="n">
        <x:f>IF(F1760="多",1,-1)*(K1760/J1760-1)</x:f>
        <x:v>0.039591542260946744</x:v>
      </x:c>
      <x:c r="O1760" s="10" t="n">
        <x:f>IF(F1760="多",1,-1)*(M1760/L1760-1)</x:f>
        <x:v>0.03917578879473593</x:v>
      </x:c>
      <x:c r="P1760" s="10" t="n">
        <x:v>0.001019587894397368</x:v>
      </x:c>
      <x:c r="Q1760" s="10" t="n">
        <x:v>-0.000029432278526165045</x:v>
      </x:c>
      <x:c r="R1760" s="10" t="n">
        <x:f>O1760-P1760-Q1760</x:f>
        <x:v>0.038185633178864725</x:v>
      </x:c>
      <x:c r="S1760" s="9" t="n">
        <x:f>V1759</x:f>
        <x:v>11064.704545957515</x:v>
      </x:c>
      <x:c r="T1760" s="9" t="n">
        <x:f>S1760/(1+'回测计划'!$B$33)</x:f>
        <x:v>11059.174958478276</x:v>
      </x:c>
      <x:c r="U1760" s="9" t="n">
        <x:f>T1760*R1760</x:f>
        <x:v>422.30159822533795</x:v>
      </x:c>
      <x:c r="V1760" s="9" t="n">
        <x:f>S1760+U1760</x:f>
        <x:v>11487.006144182853</x:v>
      </x:c>
      <x:c r="W1760" s="2" t="n">
        <x:f>IF(N1760&gt;0,1,0)</x:f>
        <x:v>1</x:v>
      </x:c>
      <x:c r="X1760" s="2" t="n">
        <x:f>IF(U1760&gt;0,1,0)</x:f>
        <x:v>1</x:v>
      </x:c>
      <x:c r="Y1760" s="9" t="n">
        <x:f>MAX(U1760,0)</x:f>
        <x:v>422.30159822533795</x:v>
      </x:c>
      <x:c r="Z1760" s="9" t="n">
        <x:f>-MIN(U1760,0)</x:f>
        <x:v>0</x:v>
      </x:c>
    </x:row>
    <x:row r="1761" ht="23" customHeight="1">
      <x:c r="A1761" s="2" t="str">
        <x:v>4H-CMF-全期</x:v>
      </x:c>
      <x:c r="B1761" s="2" t="str">
        <x:v>4H</x:v>
      </x:c>
      <x:c r="C1761" s="2" t="str">
        <x:v>Chaikin Money Flow</x:v>
      </x:c>
      <x:c r="D1761" s="2" t="str">
        <x:v>全期</x:v>
      </x:c>
      <x:c r="E1761" s="2" t="n">
        <x:v>134</x:v>
      </x:c>
      <x:c r="F1761" s="2" t="str">
        <x:v>空</x:v>
      </x:c>
      <x:c r="G1761" s="11" t="n">
        <x:v>45741.00000000001</x:v>
      </x:c>
      <x:c r="H1761" s="11" t="n">
        <x:v>45741.166666666664</x:v>
      </x:c>
      <x:c r="I1761" s="11" t="n">
        <x:v>45742.833321759266</x:v>
      </x:c>
      <x:c r="J1761" s="9" t="n">
        <x:v>88162.3</x:v>
      </x:c>
      <x:c r="K1761" s="9" t="n">
        <x:v>87914.9</x:v>
      </x:c>
      <x:c r="L1761" s="9" t="n">
        <x:v>88144.66754000001</x:v>
      </x:c>
      <x:c r="M1761" s="9" t="n">
        <x:v>87932.48297999999</x:v>
      </x:c>
      <x:c r="N1761" s="10" t="n">
        <x:f>IF(F1761="多",1,-1)*(K1761/J1761-1)</x:f>
        <x:v>0.002806188132569276</x:v>
      </x:c>
      <x:c r="O1761" s="10" t="n">
        <x:f>IF(F1761="多",1,-1)*(M1761/L1761-1)</x:f>
        <x:v>0.002407230816359185</x:v>
      </x:c>
      <x:c r="P1761" s="10" t="n">
        <x:v>0.0009987963845918203</x:v>
      </x:c>
      <x:c r="Q1761" s="10" t="n">
        <x:v>0.0000418137593808791</x:v>
      </x:c>
      <x:c r="R1761" s="10" t="n">
        <x:f>O1761-P1761-Q1761</x:f>
        <x:v>0.0013666206723864855</x:v>
      </x:c>
      <x:c r="S1761" s="9" t="n">
        <x:f>V1760</x:f>
        <x:v>11487.006144182853</x:v>
      </x:c>
      <x:c r="T1761" s="9" t="n">
        <x:f>S1761/(1+'回测计划'!$B$33)</x:f>
        <x:v>11481.26551142714</x:v>
      </x:c>
      <x:c r="U1761" s="9" t="n">
        <x:f>T1761*R1761</x:f>
        <x:v>15.690534793074324</x:v>
      </x:c>
      <x:c r="V1761" s="9" t="n">
        <x:f>S1761+U1761</x:f>
        <x:v>11502.696678975928</x:v>
      </x:c>
      <x:c r="W1761" s="2" t="n">
        <x:f>IF(N1761&gt;0,1,0)</x:f>
        <x:v>1</x:v>
      </x:c>
      <x:c r="X1761" s="2" t="n">
        <x:f>IF(U1761&gt;0,1,0)</x:f>
        <x:v>1</x:v>
      </x:c>
      <x:c r="Y1761" s="9" t="n">
        <x:f>MAX(U1761,0)</x:f>
        <x:v>15.690534793074324</x:v>
      </x:c>
      <x:c r="Z1761" s="9" t="n">
        <x:f>-MIN(U1761,0)</x:f>
        <x:v>0</x:v>
      </x:c>
    </x:row>
    <x:row r="1762" ht="23" customHeight="1">
      <x:c r="A1762" s="2" t="str">
        <x:v>4H-CMF-全期</x:v>
      </x:c>
      <x:c r="B1762" s="2" t="str">
        <x:v>4H</x:v>
      </x:c>
      <x:c r="C1762" s="2" t="str">
        <x:v>Chaikin Money Flow</x:v>
      </x:c>
      <x:c r="D1762" s="2" t="str">
        <x:v>全期</x:v>
      </x:c>
      <x:c r="E1762" s="2" t="n">
        <x:v>135</x:v>
      </x:c>
      <x:c r="F1762" s="2" t="str">
        <x:v>多</x:v>
      </x:c>
      <x:c r="G1762" s="11" t="n">
        <x:v>45754.666666666664</x:v>
      </x:c>
      <x:c r="H1762" s="11" t="n">
        <x:v>45754.833333333336</x:v>
      </x:c>
      <x:c r="I1762" s="11" t="n">
        <x:v>45756.49998842592</x:v>
      </x:c>
      <x:c r="J1762" s="9" t="n">
        <x:v>76656</x:v>
      </x:c>
      <x:c r="K1762" s="9" t="n">
        <x:v>75040</x:v>
      </x:c>
      <x:c r="L1762" s="9" t="n">
        <x:v>76671.3312</x:v>
      </x:c>
      <x:c r="M1762" s="9" t="n">
        <x:v>75024.992</x:v>
      </x:c>
      <x:c r="N1762" s="10" t="n">
        <x:f>IF(F1762="多",1,-1)*(K1762/J1762-1)</x:f>
        <x:v>-0.021081193905238993</x:v>
      </x:c>
      <x:c r="O1762" s="10" t="n">
        <x:f>IF(F1762="多",1,-1)*(M1762/L1762-1)</x:f>
        <x:v>-0.02147268312983197</x:v>
      </x:c>
      <x:c r="P1762" s="10" t="n">
        <x:v>0.000989263658435084</x:v>
      </x:c>
      <x:c r="Q1762" s="10" t="n">
        <x:v>0.00025753600850980966</x:v>
      </x:c>
      <x:c r="R1762" s="10" t="n">
        <x:f>O1762-P1762-Q1762</x:f>
        <x:v>-0.022719482796776866</x:v>
      </x:c>
      <x:c r="S1762" s="9" t="n">
        <x:f>V1761</x:f>
        <x:v>11502.696678975928</x:v>
      </x:c>
      <x:c r="T1762" s="9" t="n">
        <x:f>S1762/(1+'回测计划'!$B$33)</x:f>
        <x:v>11496.948204873492</x:v>
      </x:c>
      <x:c r="U1762" s="9" t="n">
        <x:f>T1762*R1762</x:f>
        <x:v>-261.20471695605795</x:v>
      </x:c>
      <x:c r="V1762" s="9" t="n">
        <x:f>S1762+U1762</x:f>
        <x:v>11241.49196201987</x:v>
      </x:c>
      <x:c r="W1762" s="2" t="n">
        <x:f>IF(N1762&gt;0,1,0)</x:f>
        <x:v>0</x:v>
      </x:c>
      <x:c r="X1762" s="2" t="n">
        <x:f>IF(U1762&gt;0,1,0)</x:f>
        <x:v>0</x:v>
      </x:c>
      <x:c r="Y1762" s="9" t="n">
        <x:f>MAX(U1762,0)</x:f>
        <x:v>0</x:v>
      </x:c>
      <x:c r="Z1762" s="9" t="n">
        <x:f>-MIN(U1762,0)</x:f>
        <x:v>261.20471695605795</x:v>
      </x:c>
    </x:row>
    <x:row r="1763" ht="23" customHeight="1">
      <x:c r="A1763" s="2" t="str">
        <x:v>4H-CMF-全期</x:v>
      </x:c>
      <x:c r="B1763" s="2" t="str">
        <x:v>4H</x:v>
      </x:c>
      <x:c r="C1763" s="2" t="str">
        <x:v>Chaikin Money Flow</x:v>
      </x:c>
      <x:c r="D1763" s="2" t="str">
        <x:v>全期</x:v>
      </x:c>
      <x:c r="E1763" s="2" t="n">
        <x:v>136</x:v>
      </x:c>
      <x:c r="F1763" s="2" t="str">
        <x:v>空</x:v>
      </x:c>
      <x:c r="G1763" s="11" t="n">
        <x:v>45768.666666666664</x:v>
      </x:c>
      <x:c r="H1763" s="11" t="n">
        <x:v>45768.833333333336</x:v>
      </x:c>
      <x:c r="I1763" s="11" t="n">
        <x:v>45770.49998842592</x:v>
      </x:c>
      <x:c r="J1763" s="9" t="n">
        <x:v>86936.5</x:v>
      </x:c>
      <x:c r="K1763" s="9" t="n">
        <x:v>93126</x:v>
      </x:c>
      <x:c r="L1763" s="9" t="n">
        <x:v>86919.1127</x:v>
      </x:c>
      <x:c r="M1763" s="9" t="n">
        <x:v>93144.6252</x:v>
      </x:c>
      <x:c r="N1763" s="10" t="n">
        <x:f>IF(F1763="多",1,-1)*(K1763/J1763-1)</x:f>
        <x:v>-0.07119564279675394</x:v>
      </x:c>
      <x:c r="O1763" s="10" t="n">
        <x:f>IF(F1763="多",1,-1)*(M1763/L1763-1)</x:f>
        <x:v>-0.07162420676666659</x:v>
      </x:c>
      <x:c r="P1763" s="10" t="n">
        <x:v>0.0010358121033833335</x:v>
      </x:c>
      <x:c r="Q1763" s="10" t="n">
        <x:v>0.0000024556179282983047</x:v>
      </x:c>
      <x:c r="R1763" s="10" t="n">
        <x:f>O1763-P1763-Q1763</x:f>
        <x:v>-0.07266247448797822</x:v>
      </x:c>
      <x:c r="S1763" s="9" t="n">
        <x:f>V1762</x:f>
        <x:v>11241.49196201987</x:v>
      </x:c>
      <x:c r="T1763" s="9" t="n">
        <x:f>S1763/(1+'回测计划'!$B$33)</x:f>
        <x:v>11235.874025007368</x:v>
      </x:c>
      <x:c r="U1763" s="9" t="n">
        <x:f>T1763*R1763</x:f>
        <x:v>-816.426409692235</x:v>
      </x:c>
      <x:c r="V1763" s="9" t="n">
        <x:f>S1763+U1763</x:f>
        <x:v>10425.065552327636</x:v>
      </x:c>
      <x:c r="W1763" s="2" t="n">
        <x:f>IF(N1763&gt;0,1,0)</x:f>
        <x:v>0</x:v>
      </x:c>
      <x:c r="X1763" s="2" t="n">
        <x:f>IF(U1763&gt;0,1,0)</x:f>
        <x:v>0</x:v>
      </x:c>
      <x:c r="Y1763" s="9" t="n">
        <x:f>MAX(U1763,0)</x:f>
        <x:v>0</x:v>
      </x:c>
      <x:c r="Z1763" s="9" t="n">
        <x:f>-MIN(U1763,0)</x:f>
        <x:v>816.426409692235</x:v>
      </x:c>
    </x:row>
    <x:row r="1764" ht="23" customHeight="1">
      <x:c r="A1764" s="2" t="str">
        <x:v>4H-CMF-全期</x:v>
      </x:c>
      <x:c r="B1764" s="2" t="str">
        <x:v>4H</x:v>
      </x:c>
      <x:c r="C1764" s="2" t="str">
        <x:v>Chaikin Money Flow</x:v>
      </x:c>
      <x:c r="D1764" s="2" t="str">
        <x:v>全期</x:v>
      </x:c>
      <x:c r="E1764" s="2" t="n">
        <x:v>137</x:v>
      </x:c>
      <x:c r="F1764" s="2" t="str">
        <x:v>空</x:v>
      </x:c>
      <x:c r="G1764" s="11" t="n">
        <x:v>45772.833333333336</x:v>
      </x:c>
      <x:c r="H1764" s="11" t="n">
        <x:v>45773.00000000001</x:v>
      </x:c>
      <x:c r="I1764" s="11" t="n">
        <x:v>45774.666655092595</x:v>
      </x:c>
      <x:c r="J1764" s="9" t="n">
        <x:v>94999.8</x:v>
      </x:c>
      <x:c r="K1764" s="9" t="n">
        <x:v>94027.6</x:v>
      </x:c>
      <x:c r="L1764" s="9" t="n">
        <x:v>94980.80004</x:v>
      </x:c>
      <x:c r="M1764" s="9" t="n">
        <x:v>94046.40552</x:v>
      </x:c>
      <x:c r="N1764" s="10" t="n">
        <x:f>IF(F1764="多",1,-1)*(K1764/J1764-1)</x:f>
        <x:v>0.01023370575517002</x:v>
      </x:c>
      <x:c r="O1764" s="10" t="n">
        <x:f>IF(F1764="多",1,-1)*(M1764/L1764-1)</x:f>
        <x:v>0.009837720040329123</x:v>
      </x:c>
      <x:c r="P1764" s="10" t="n">
        <x:v>0.0009950811399798353</x:v>
      </x:c>
      <x:c r="Q1764" s="10" t="n">
        <x:v>0.00011342559776340464</x:v>
      </x:c>
      <x:c r="R1764" s="10" t="n">
        <x:f>O1764-P1764-Q1764</x:f>
        <x:v>0.008729213302585883</x:v>
      </x:c>
      <x:c r="S1764" s="9" t="n">
        <x:f>V1763</x:f>
        <x:v>10425.065552327636</x:v>
      </x:c>
      <x:c r="T1764" s="9" t="n">
        <x:f>S1764/(1+'回测计划'!$B$33)</x:f>
        <x:v>10419.85562451538</x:v>
      </x:c>
      <x:c r="U1764" s="9" t="n">
        <x:f>T1764*R1764</x:f>
        <x:v>90.95714232854398</x:v>
      </x:c>
      <x:c r="V1764" s="9" t="n">
        <x:f>S1764+U1764</x:f>
        <x:v>10516.02269465618</x:v>
      </x:c>
      <x:c r="W1764" s="2" t="n">
        <x:f>IF(N1764&gt;0,1,0)</x:f>
        <x:v>1</x:v>
      </x:c>
      <x:c r="X1764" s="2" t="n">
        <x:f>IF(U1764&gt;0,1,0)</x:f>
        <x:v>1</x:v>
      </x:c>
      <x:c r="Y1764" s="9" t="n">
        <x:f>MAX(U1764,0)</x:f>
        <x:v>90.95714232854398</x:v>
      </x:c>
      <x:c r="Z1764" s="9" t="n">
        <x:f>-MIN(U1764,0)</x:f>
        <x:v>0</x:v>
      </x:c>
    </x:row>
    <x:row r="1765" ht="23" customHeight="1">
      <x:c r="A1765" s="2" t="str">
        <x:v>4H-CMF-全期</x:v>
      </x:c>
      <x:c r="B1765" s="2" t="str">
        <x:v>4H</x:v>
      </x:c>
      <x:c r="C1765" s="2" t="str">
        <x:v>Chaikin Money Flow</x:v>
      </x:c>
      <x:c r="D1765" s="2" t="str">
        <x:v>全期</x:v>
      </x:c>
      <x:c r="E1765" s="2" t="n">
        <x:v>138</x:v>
      </x:c>
      <x:c r="F1765" s="2" t="str">
        <x:v>空</x:v>
      </x:c>
      <x:c r="G1765" s="11" t="n">
        <x:v>45778.833333333336</x:v>
      </x:c>
      <x:c r="H1765" s="11" t="n">
        <x:v>45779.00000000001</x:v>
      </x:c>
      <x:c r="I1765" s="11" t="n">
        <x:v>45780.666655092595</x:v>
      </x:c>
      <x:c r="J1765" s="9" t="n">
        <x:v>96793.9</x:v>
      </x:c>
      <x:c r="K1765" s="9" t="n">
        <x:v>96290.8</x:v>
      </x:c>
      <x:c r="L1765" s="9" t="n">
        <x:v>96774.54122</x:v>
      </x:c>
      <x:c r="M1765" s="9" t="n">
        <x:v>96310.05816</x:v>
      </x:c>
      <x:c r="N1765" s="10" t="n">
        <x:f>IF(F1765="多",1,-1)*(K1765/J1765-1)</x:f>
        <x:v>0.005197641586918045</x:v>
      </x:c>
      <x:c r="O1765" s="10" t="n">
        <x:f>IF(F1765="多",1,-1)*(M1765/L1765-1)</x:f>
        <x:v>0.004799641043444214</x:v>
      </x:c>
      <x:c r="P1765" s="10" t="n">
        <x:v>0.000997600179478278</x:v>
      </x:c>
      <x:c r="Q1765" s="10" t="n">
        <x:v>0.0004424545156269432</x:v>
      </x:c>
      <x:c r="R1765" s="10" t="n">
        <x:f>O1765-P1765-Q1765</x:f>
        <x:v>0.0033595863483389925</x:v>
      </x:c>
      <x:c r="S1765" s="9" t="n">
        <x:f>V1764</x:f>
        <x:v>10516.02269465618</x:v>
      </x:c>
      <x:c r="T1765" s="9" t="n">
        <x:f>S1765/(1+'回测计划'!$B$33)</x:f>
        <x:v>10510.76731100068</x:v>
      </x:c>
      <x:c r="U1765" s="9" t="n">
        <x:f>T1765*R1765</x:f>
        <x:v>35.31183036860563</x:v>
      </x:c>
      <x:c r="V1765" s="9" t="n">
        <x:f>S1765+U1765</x:f>
        <x:v>10551.334525024786</x:v>
      </x:c>
      <x:c r="W1765" s="2" t="n">
        <x:f>IF(N1765&gt;0,1,0)</x:f>
        <x:v>1</x:v>
      </x:c>
      <x:c r="X1765" s="2" t="n">
        <x:f>IF(U1765&gt;0,1,0)</x:f>
        <x:v>1</x:v>
      </x:c>
      <x:c r="Y1765" s="9" t="n">
        <x:f>MAX(U1765,0)</x:f>
        <x:v>35.31183036860563</x:v>
      </x:c>
      <x:c r="Z1765" s="9" t="n">
        <x:f>-MIN(U1765,0)</x:f>
        <x:v>0</x:v>
      </x:c>
    </x:row>
    <x:row r="1766" ht="23" customHeight="1">
      <x:c r="A1766" s="2" t="str">
        <x:v>4H-CMF-全期</x:v>
      </x:c>
      <x:c r="B1766" s="2" t="str">
        <x:v>4H</x:v>
      </x:c>
      <x:c r="C1766" s="2" t="str">
        <x:v>Chaikin Money Flow</x:v>
      </x:c>
      <x:c r="D1766" s="2" t="str">
        <x:v>全期</x:v>
      </x:c>
      <x:c r="E1766" s="2" t="n">
        <x:v>139</x:v>
      </x:c>
      <x:c r="F1766" s="2" t="str">
        <x:v>空</x:v>
      </x:c>
      <x:c r="G1766" s="11" t="n">
        <x:v>45786.00000000001</x:v>
      </x:c>
      <x:c r="H1766" s="11" t="n">
        <x:v>45786.166666666664</x:v>
      </x:c>
      <x:c r="I1766" s="11" t="n">
        <x:v>45787.833321759266</x:v>
      </x:c>
      <x:c r="J1766" s="9" t="n">
        <x:v>101254.3</x:v>
      </x:c>
      <x:c r="K1766" s="9" t="n">
        <x:v>103374.6</x:v>
      </x:c>
      <x:c r="L1766" s="9" t="n">
        <x:v>101234.04914</x:v>
      </x:c>
      <x:c r="M1766" s="9" t="n">
        <x:v>103395.27492000001</x:v>
      </x:c>
      <x:c r="N1766" s="10" t="n">
        <x:f>IF(F1766="多",1,-1)*(K1766/J1766-1)</x:f>
        <x:v>-0.02094034524953514</x:v>
      </x:c>
      <x:c r="O1766" s="10" t="n">
        <x:f>IF(F1766="多",1,-1)*(M1766/L1766-1)</x:f>
        <x:v>-0.02134880307920084</x:v>
      </x:c>
      <x:c r="P1766" s="10" t="n">
        <x:v>0.0010106744015396006</x:v>
      </x:c>
      <x:c r="Q1766" s="10" t="n">
        <x:v>-0.00044948516040474695</x:v>
      </x:c>
      <x:c r="R1766" s="10" t="n">
        <x:f>O1766-P1766-Q1766</x:f>
        <x:v>-0.02190999232033569</x:v>
      </x:c>
      <x:c r="S1766" s="9" t="n">
        <x:f>V1765</x:f>
        <x:v>10551.334525024786</x:v>
      </x:c>
      <x:c r="T1766" s="9" t="n">
        <x:f>S1766/(1+'回测计划'!$B$33)</x:f>
        <x:v>10546.061494277648</x:v>
      </x:c>
      <x:c r="U1766" s="9" t="n">
        <x:f>T1766*R1766</x:f>
        <x:v>-231.06412634941123</x:v>
      </x:c>
      <x:c r="V1766" s="9" t="n">
        <x:f>S1766+U1766</x:f>
        <x:v>10320.270398675375</x:v>
      </x:c>
      <x:c r="W1766" s="2" t="n">
        <x:f>IF(N1766&gt;0,1,0)</x:f>
        <x:v>0</x:v>
      </x:c>
      <x:c r="X1766" s="2" t="n">
        <x:f>IF(U1766&gt;0,1,0)</x:f>
        <x:v>0</x:v>
      </x:c>
      <x:c r="Y1766" s="9" t="n">
        <x:f>MAX(U1766,0)</x:f>
        <x:v>0</x:v>
      </x:c>
      <x:c r="Z1766" s="9" t="n">
        <x:f>-MIN(U1766,0)</x:f>
        <x:v>231.06412634941123</x:v>
      </x:c>
    </x:row>
    <x:row r="1767" ht="23" customHeight="1">
      <x:c r="A1767" s="2" t="str">
        <x:v>4H-CMF-全期</x:v>
      </x:c>
      <x:c r="B1767" s="2" t="str">
        <x:v>4H</x:v>
      </x:c>
      <x:c r="C1767" s="2" t="str">
        <x:v>Chaikin Money Flow</x:v>
      </x:c>
      <x:c r="D1767" s="2" t="str">
        <x:v>全期</x:v>
      </x:c>
      <x:c r="E1767" s="2" t="n">
        <x:v>140</x:v>
      </x:c>
      <x:c r="F1767" s="2" t="str">
        <x:v>空</x:v>
      </x:c>
      <x:c r="G1767" s="11" t="n">
        <x:v>45796.00000000001</x:v>
      </x:c>
      <x:c r="H1767" s="11" t="n">
        <x:v>45796.166666666664</x:v>
      </x:c>
      <x:c r="I1767" s="11" t="n">
        <x:v>45797.833321759266</x:v>
      </x:c>
      <x:c r="J1767" s="9" t="n">
        <x:v>103834.1</x:v>
      </x:c>
      <x:c r="K1767" s="9" t="n">
        <x:v>105159.2</x:v>
      </x:c>
      <x:c r="L1767" s="9" t="n">
        <x:v>103813.33318</x:v>
      </x:c>
      <x:c r="M1767" s="9" t="n">
        <x:v>105180.23184</x:v>
      </x:c>
      <x:c r="N1767" s="10" t="n">
        <x:f>IF(F1767="多",1,-1)*(K1767/J1767-1)</x:f>
        <x:v>-0.012761703525142387</x:v>
      </x:c>
      <x:c r="O1767" s="10" t="n">
        <x:f>IF(F1767="多",1,-1)*(M1767/L1767-1)</x:f>
        <x:v>-0.013166889243696245</x:v>
      </x:c>
      <x:c r="P1767" s="10" t="n">
        <x:v>0.0010065834446218482</x:v>
      </x:c>
      <x:c r="Q1767" s="10" t="n">
        <x:v>-0.0002997735728480716</x:v>
      </x:c>
      <x:c r="R1767" s="10" t="n">
        <x:f>O1767-P1767-Q1767</x:f>
        <x:v>-0.013873699115470022</x:v>
      </x:c>
      <x:c r="S1767" s="9" t="n">
        <x:f>V1766</x:f>
        <x:v>10320.270398675375</x:v>
      </x:c>
      <x:c r="T1767" s="9" t="n">
        <x:f>S1767/(1+'回测计划'!$B$33)</x:f>
        <x:v>10315.112842254248</x:v>
      </x:c>
      <x:c r="U1767" s="9" t="n">
        <x:f>T1767*R1767</x:f>
        <x:v>-143.10877191555622</x:v>
      </x:c>
      <x:c r="V1767" s="9" t="n">
        <x:f>S1767+U1767</x:f>
        <x:v>10177.161626759818</x:v>
      </x:c>
      <x:c r="W1767" s="2" t="n">
        <x:f>IF(N1767&gt;0,1,0)</x:f>
        <x:v>0</x:v>
      </x:c>
      <x:c r="X1767" s="2" t="n">
        <x:f>IF(U1767&gt;0,1,0)</x:f>
        <x:v>0</x:v>
      </x:c>
      <x:c r="Y1767" s="9" t="n">
        <x:f>MAX(U1767,0)</x:f>
        <x:v>0</x:v>
      </x:c>
      <x:c r="Z1767" s="9" t="n">
        <x:f>-MIN(U1767,0)</x:f>
        <x:v>143.10877191555622</x:v>
      </x:c>
    </x:row>
    <x:row r="1768" ht="23" customHeight="1">
      <x:c r="A1768" s="2" t="str">
        <x:v>4H-CMF-全期</x:v>
      </x:c>
      <x:c r="B1768" s="2" t="str">
        <x:v>4H</x:v>
      </x:c>
      <x:c r="C1768" s="2" t="str">
        <x:v>Chaikin Money Flow</x:v>
      </x:c>
      <x:c r="D1768" s="2" t="str">
        <x:v>全期</x:v>
      </x:c>
      <x:c r="E1768" s="2" t="n">
        <x:v>141</x:v>
      </x:c>
      <x:c r="F1768" s="2" t="str">
        <x:v>空</x:v>
      </x:c>
      <x:c r="G1768" s="11" t="n">
        <x:v>45799.50000000001</x:v>
      </x:c>
      <x:c r="H1768" s="11" t="n">
        <x:v>45799.666666666664</x:v>
      </x:c>
      <x:c r="I1768" s="11" t="n">
        <x:v>45801.333321759266</x:v>
      </x:c>
      <x:c r="J1768" s="9" t="n">
        <x:v>111005.8</x:v>
      </x:c>
      <x:c r="K1768" s="9" t="n">
        <x:v>107271.5</x:v>
      </x:c>
      <x:c r="L1768" s="9" t="n">
        <x:v>110983.59884</x:v>
      </x:c>
      <x:c r="M1768" s="9" t="n">
        <x:v>107292.9543</x:v>
      </x:c>
      <x:c r="N1768" s="10" t="n">
        <x:f>IF(F1768="多",1,-1)*(K1768/J1768-1)</x:f>
        <x:v>0.0336405845460328</x:v>
      </x:c>
      <x:c r="O1768" s="10" t="n">
        <x:f>IF(F1768="多",1,-1)*(M1768/L1768-1)</x:f>
        <x:v>0.03325396345563314</x:v>
      </x:c>
      <x:c r="P1768" s="10" t="n">
        <x:v>0.0009833730182721833</x:v>
      </x:c>
      <x:c r="Q1768" s="10" t="n">
        <x:v>-0.00035093837159832613</x:v>
      </x:c>
      <x:c r="R1768" s="10" t="n">
        <x:f>O1768-P1768-Q1768</x:f>
        <x:v>0.03262152880895928</x:v>
      </x:c>
      <x:c r="S1768" s="9" t="n">
        <x:f>V1767</x:f>
        <x:v>10177.161626759818</x:v>
      </x:c>
      <x:c r="T1768" s="9" t="n">
        <x:f>S1768/(1+'回测计划'!$B$33)</x:f>
        <x:v>10172.075588965336</x:v>
      </x:c>
      <x:c r="U1768" s="9" t="n">
        <x:f>T1768*R1768</x:f>
        <x:v>331.82865687234414</x:v>
      </x:c>
      <x:c r="V1768" s="9" t="n">
        <x:f>S1768+U1768</x:f>
        <x:v>10508.990283632162</x:v>
      </x:c>
      <x:c r="W1768" s="2" t="n">
        <x:f>IF(N1768&gt;0,1,0)</x:f>
        <x:v>1</x:v>
      </x:c>
      <x:c r="X1768" s="2" t="n">
        <x:f>IF(U1768&gt;0,1,0)</x:f>
        <x:v>1</x:v>
      </x:c>
      <x:c r="Y1768" s="9" t="n">
        <x:f>MAX(U1768,0)</x:f>
        <x:v>331.82865687234414</x:v>
      </x:c>
      <x:c r="Z1768" s="9" t="n">
        <x:f>-MIN(U1768,0)</x:f>
        <x:v>0</x:v>
      </x:c>
    </x:row>
    <x:row r="1769" ht="23" customHeight="1">
      <x:c r="A1769" s="2" t="str">
        <x:v>4H-CMF-全期</x:v>
      </x:c>
      <x:c r="B1769" s="2" t="str">
        <x:v>4H</x:v>
      </x:c>
      <x:c r="C1769" s="2" t="str">
        <x:v>Chaikin Money Flow</x:v>
      </x:c>
      <x:c r="D1769" s="2" t="str">
        <x:v>全期</x:v>
      </x:c>
      <x:c r="E1769" s="2" t="n">
        <x:v>142</x:v>
      </x:c>
      <x:c r="F1769" s="2" t="str">
        <x:v>多</x:v>
      </x:c>
      <x:c r="G1769" s="11" t="n">
        <x:v>45805.666666666664</x:v>
      </x:c>
      <x:c r="H1769" s="11" t="n">
        <x:v>45805.833333333336</x:v>
      </x:c>
      <x:c r="I1769" s="11" t="n">
        <x:v>45807.49998842592</x:v>
      </x:c>
      <x:c r="J1769" s="9" t="n">
        <x:v>108821.3</x:v>
      </x:c>
      <x:c r="K1769" s="9" t="n">
        <x:v>105978.8</x:v>
      </x:c>
      <x:c r="L1769" s="9" t="n">
        <x:v>108843.06426</x:v>
      </x:c>
      <x:c r="M1769" s="9" t="n">
        <x:v>105957.60424</x:v>
      </x:c>
      <x:c r="N1769" s="10" t="n">
        <x:f>IF(F1769="多",1,-1)*(K1769/J1769-1)</x:f>
        <x:v>-0.02612080539379702</x:v>
      </x:c>
      <x:c r="O1769" s="10" t="n">
        <x:f>IF(F1769="多",1,-1)*(M1769/L1769-1)</x:f>
        <x:v>-0.026510279176882867</x:v>
      </x:c>
      <x:c r="P1769" s="10" t="n">
        <x:v>0.0009867448604115585</x:v>
      </x:c>
      <x:c r="Q1769" s="10" t="n">
        <x:v>0.00021997099961661802</x:v>
      </x:c>
      <x:c r="R1769" s="10" t="n">
        <x:f>O1769-P1769-Q1769</x:f>
        <x:v>-0.027716995036911045</x:v>
      </x:c>
      <x:c r="S1769" s="9" t="n">
        <x:f>V1768</x:f>
        <x:v>10508.990283632162</x:v>
      </x:c>
      <x:c r="T1769" s="9" t="n">
        <x:f>S1769/(1+'回测计划'!$B$33)</x:f>
        <x:v>10503.73841442495</x:v>
      </x:c>
      <x:c r="U1769" s="9" t="n">
        <x:f>T1769*R1769</x:f>
        <x:v>-291.13206550162823</x:v>
      </x:c>
      <x:c r="V1769" s="9" t="n">
        <x:f>S1769+U1769</x:f>
        <x:v>10217.858218130534</x:v>
      </x:c>
      <x:c r="W1769" s="2" t="n">
        <x:f>IF(N1769&gt;0,1,0)</x:f>
        <x:v>0</x:v>
      </x:c>
      <x:c r="X1769" s="2" t="n">
        <x:f>IF(U1769&gt;0,1,0)</x:f>
        <x:v>0</x:v>
      </x:c>
      <x:c r="Y1769" s="9" t="n">
        <x:f>MAX(U1769,0)</x:f>
        <x:v>0</x:v>
      </x:c>
      <x:c r="Z1769" s="9" t="n">
        <x:f>-MIN(U1769,0)</x:f>
        <x:v>291.13206550162823</x:v>
      </x:c>
    </x:row>
    <x:row r="1770" ht="23" customHeight="1">
      <x:c r="A1770" s="2" t="str">
        <x:v>4H-CMF-全期</x:v>
      </x:c>
      <x:c r="B1770" s="2" t="str">
        <x:v>4H</x:v>
      </x:c>
      <x:c r="C1770" s="2" t="str">
        <x:v>Chaikin Money Flow</x:v>
      </x:c>
      <x:c r="D1770" s="2" t="str">
        <x:v>全期</x:v>
      </x:c>
      <x:c r="E1770" s="2" t="n">
        <x:v>143</x:v>
      </x:c>
      <x:c r="F1770" s="2" t="str">
        <x:v>空</x:v>
      </x:c>
      <x:c r="G1770" s="11" t="n">
        <x:v>45819.333333333336</x:v>
      </x:c>
      <x:c r="H1770" s="11" t="n">
        <x:v>45819.50000000001</x:v>
      </x:c>
      <x:c r="I1770" s="11" t="n">
        <x:v>45821.166655092595</x:v>
      </x:c>
      <x:c r="J1770" s="9" t="n">
        <x:v>109664.1</x:v>
      </x:c>
      <x:c r="K1770" s="9" t="n">
        <x:v>106749.6</x:v>
      </x:c>
      <x:c r="L1770" s="9" t="n">
        <x:v>109642.16718</x:v>
      </x:c>
      <x:c r="M1770" s="9" t="n">
        <x:v>106770.94992</x:v>
      </x:c>
      <x:c r="N1770" s="10" t="n">
        <x:f>IF(F1770="多",1,-1)*(K1770/J1770-1)</x:f>
        <x:v>0.02657660984770771</x:v>
      </x:c>
      <x:c r="O1770" s="10" t="n">
        <x:f>IF(F1770="多",1,-1)*(M1770/L1770-1)</x:f>
        <x:v>0.026187162602197667</x:v>
      </x:c>
      <x:c r="P1770" s="10" t="n">
        <x:v>0.0009869064186989011</x:v>
      </x:c>
      <x:c r="Q1770" s="10" t="n">
        <x:v>-0.00023530512259980823</x:v>
      </x:c>
      <x:c r="R1770" s="10" t="n">
        <x:f>O1770-P1770-Q1770</x:f>
        <x:v>0.025435561306098572</x:v>
      </x:c>
      <x:c r="S1770" s="9" t="n">
        <x:f>V1769</x:f>
        <x:v>10217.858218130534</x:v>
      </x:c>
      <x:c r="T1770" s="9" t="n">
        <x:f>S1770/(1+'回测计划'!$B$33)</x:f>
        <x:v>10212.751842209429</x:v>
      </x:c>
      <x:c r="U1770" s="9" t="n">
        <x:f>T1770*R1770</x:f>
        <x:v>259.76707558648906</x:v>
      </x:c>
      <x:c r="V1770" s="9" t="n">
        <x:f>S1770+U1770</x:f>
        <x:v>10477.625293717023</x:v>
      </x:c>
      <x:c r="W1770" s="2" t="n">
        <x:f>IF(N1770&gt;0,1,0)</x:f>
        <x:v>1</x:v>
      </x:c>
      <x:c r="X1770" s="2" t="n">
        <x:f>IF(U1770&gt;0,1,0)</x:f>
        <x:v>1</x:v>
      </x:c>
      <x:c r="Y1770" s="9" t="n">
        <x:f>MAX(U1770,0)</x:f>
        <x:v>259.76707558648906</x:v>
      </x:c>
      <x:c r="Z1770" s="9" t="n">
        <x:f>-MIN(U1770,0)</x:f>
        <x:v>0</x:v>
      </x:c>
    </x:row>
    <x:row r="1771" ht="23" customHeight="1">
      <x:c r="A1771" s="2" t="str">
        <x:v>4H-CMF-全期</x:v>
      </x:c>
      <x:c r="B1771" s="2" t="str">
        <x:v>4H</x:v>
      </x:c>
      <x:c r="C1771" s="2" t="str">
        <x:v>Chaikin Money Flow</x:v>
      </x:c>
      <x:c r="D1771" s="2" t="str">
        <x:v>全期</x:v>
      </x:c>
      <x:c r="E1771" s="2" t="n">
        <x:v>144</x:v>
      </x:c>
      <x:c r="F1771" s="2" t="str">
        <x:v>多</x:v>
      </x:c>
      <x:c r="G1771" s="11" t="n">
        <x:v>45827.166666666664</x:v>
      </x:c>
      <x:c r="H1771" s="11" t="n">
        <x:v>45827.333333333336</x:v>
      </x:c>
      <x:c r="I1771" s="11" t="n">
        <x:v>45828.99998842592</x:v>
      </x:c>
      <x:c r="J1771" s="9" t="n">
        <x:v>104832.8</x:v>
      </x:c>
      <x:c r="K1771" s="9" t="n">
        <x:v>104168.5</x:v>
      </x:c>
      <x:c r="L1771" s="9" t="n">
        <x:v>104853.76656</x:v>
      </x:c>
      <x:c r="M1771" s="9" t="n">
        <x:v>104147.6663</x:v>
      </x:c>
      <x:c r="N1771" s="10" t="n">
        <x:f>IF(F1771="多",1,-1)*(K1771/J1771-1)</x:f>
        <x:v>-0.006336757198128873</x:v>
      </x:c>
      <x:c r="O1771" s="10" t="n">
        <x:f>IF(F1771="多",1,-1)*(M1771/L1771-1)</x:f>
        <x:v>-0.006734143018085614</x:v>
      </x:c>
      <x:c r="P1771" s="10" t="n">
        <x:v>0.0009966329284909572</x:v>
      </x:c>
      <x:c r="Q1771" s="10" t="n">
        <x:v>0.00015324085704066754</x:v>
      </x:c>
      <x:c r="R1771" s="10" t="n">
        <x:f>O1771-P1771-Q1771</x:f>
        <x:v>-0.00788401680361724</x:v>
      </x:c>
      <x:c r="S1771" s="9" t="n">
        <x:f>V1770</x:f>
        <x:v>10477.625293717023</x:v>
      </x:c>
      <x:c r="T1771" s="9" t="n">
        <x:f>S1771/(1+'回测计划'!$B$33)</x:f>
        <x:v>10472.38909916744</x:v>
      </x:c>
      <x:c r="U1771" s="9" t="n">
        <x:f>T1771*R1771</x:f>
        <x:v>-82.5644916318541</x:v>
      </x:c>
      <x:c r="V1771" s="9" t="n">
        <x:f>S1771+U1771</x:f>
        <x:v>10395.060802085169</x:v>
      </x:c>
      <x:c r="W1771" s="2" t="n">
        <x:f>IF(N1771&gt;0,1,0)</x:f>
        <x:v>0</x:v>
      </x:c>
      <x:c r="X1771" s="2" t="n">
        <x:f>IF(U1771&gt;0,1,0)</x:f>
        <x:v>0</x:v>
      </x:c>
      <x:c r="Y1771" s="9" t="n">
        <x:f>MAX(U1771,0)</x:f>
        <x:v>0</x:v>
      </x:c>
      <x:c r="Z1771" s="9" t="n">
        <x:f>-MIN(U1771,0)</x:f>
        <x:v>82.5644916318541</x:v>
      </x:c>
    </x:row>
    <x:row r="1772" ht="23" customHeight="1">
      <x:c r="A1772" s="2" t="str">
        <x:v>4H-CMF-全期</x:v>
      </x:c>
      <x:c r="B1772" s="2" t="str">
        <x:v>4H</x:v>
      </x:c>
      <x:c r="C1772" s="2" t="str">
        <x:v>Chaikin Money Flow</x:v>
      </x:c>
      <x:c r="D1772" s="2" t="str">
        <x:v>全期</x:v>
      </x:c>
      <x:c r="E1772" s="2" t="n">
        <x:v>145</x:v>
      </x:c>
      <x:c r="F1772" s="2" t="str">
        <x:v>空</x:v>
      </x:c>
      <x:c r="G1772" s="11" t="n">
        <x:v>45841.166666666664</x:v>
      </x:c>
      <x:c r="H1772" s="11" t="n">
        <x:v>45841.333333333336</x:v>
      </x:c>
      <x:c r="I1772" s="11" t="n">
        <x:v>45842.99998842592</x:v>
      </x:c>
      <x:c r="J1772" s="9" t="n">
        <x:v>108800</x:v>
      </x:c>
      <x:c r="K1772" s="9" t="n">
        <x:v>107534.7</x:v>
      </x:c>
      <x:c r="L1772" s="9" t="n">
        <x:v>108778.24</x:v>
      </x:c>
      <x:c r="M1772" s="9" t="n">
        <x:v>107556.20693999999</x:v>
      </x:c>
      <x:c r="N1772" s="10" t="n">
        <x:f>IF(F1772="多",1,-1)*(K1772/J1772-1)</x:f>
        <x:v>0.011629595588235286</x:v>
      </x:c>
      <x:c r="O1772" s="10" t="n">
        <x:f>IF(F1772="多",1,-1)*(M1772/L1772-1)</x:f>
        <x:v>0.011234168341021311</x:v>
      </x:c>
      <x:c r="P1772" s="10" t="n">
        <x:v>0.0009943829158294893</x:v>
      </x:c>
      <x:c r="Q1772" s="10" t="n">
        <x:v>-0.00023762055040584432</x:v>
      </x:c>
      <x:c r="R1772" s="10" t="n">
        <x:f>O1772-P1772-Q1772</x:f>
        <x:v>0.010477405975597667</x:v>
      </x:c>
      <x:c r="S1772" s="9" t="n">
        <x:f>V1771</x:f>
        <x:v>10395.060802085169</x:v>
      </x:c>
      <x:c r="T1772" s="9" t="n">
        <x:f>S1772/(1+'回测计划'!$B$33)</x:f>
        <x:v>10389.865869150593</x:v>
      </x:c>
      <x:c r="U1772" s="9" t="n">
        <x:f>T1772*R1772</x:f>
        <x:v>108.85884274309667</x:v>
      </x:c>
      <x:c r="V1772" s="9" t="n">
        <x:f>S1772+U1772</x:f>
        <x:v>10503.919644828266</x:v>
      </x:c>
      <x:c r="W1772" s="2" t="n">
        <x:f>IF(N1772&gt;0,1,0)</x:f>
        <x:v>1</x:v>
      </x:c>
      <x:c r="X1772" s="2" t="n">
        <x:f>IF(U1772&gt;0,1,0)</x:f>
        <x:v>1</x:v>
      </x:c>
      <x:c r="Y1772" s="9" t="n">
        <x:f>MAX(U1772,0)</x:f>
        <x:v>108.85884274309667</x:v>
      </x:c>
      <x:c r="Z1772" s="9" t="n">
        <x:f>-MIN(U1772,0)</x:f>
        <x:v>0</x:v>
      </x:c>
    </x:row>
    <x:row r="1773" ht="23" customHeight="1">
      <x:c r="A1773" s="2" t="str">
        <x:v>4H-CMF-全期</x:v>
      </x:c>
      <x:c r="B1773" s="2" t="str">
        <x:v>4H</x:v>
      </x:c>
      <x:c r="C1773" s="2" t="str">
        <x:v>Chaikin Money Flow</x:v>
      </x:c>
      <x:c r="D1773" s="2" t="str">
        <x:v>全期</x:v>
      </x:c>
      <x:c r="E1773" s="2" t="n">
        <x:v>146</x:v>
      </x:c>
      <x:c r="F1773" s="2" t="str">
        <x:v>空</x:v>
      </x:c>
      <x:c r="G1773" s="11" t="n">
        <x:v>45848.166666666664</x:v>
      </x:c>
      <x:c r="H1773" s="11" t="n">
        <x:v>45848.333333333336</x:v>
      </x:c>
      <x:c r="I1773" s="11" t="n">
        <x:v>45849.99998842592</x:v>
      </x:c>
      <x:c r="J1773" s="9" t="n">
        <x:v>111199.8</x:v>
      </x:c>
      <x:c r="K1773" s="9" t="n">
        <x:v>116910.3</x:v>
      </x:c>
      <x:c r="L1773" s="9" t="n">
        <x:v>111177.56004000001</x:v>
      </x:c>
      <x:c r="M1773" s="9" t="n">
        <x:v>116933.68206</x:v>
      </x:c>
      <x:c r="N1773" s="10" t="n">
        <x:f>IF(F1773="多",1,-1)*(K1773/J1773-1)</x:f>
        <x:v>-0.0513535096286144</x:v>
      </x:c>
      <x:c r="O1773" s="10" t="n">
        <x:f>IF(F1773="多",1,-1)*(M1773/L1773-1)</x:f>
        <x:v>-0.051774135157571566</x:v>
      </x:c>
      <x:c r="P1773" s="10" t="n">
        <x:v>0.0010258870675787857</x:v>
      </x:c>
      <x:c r="Q1773" s="10" t="n">
        <x:v>-0.0004143922545739001</x:v>
      </x:c>
      <x:c r="R1773" s="10" t="n">
        <x:f>O1773-P1773-Q1773</x:f>
        <x:v>-0.05238562997057645</x:v>
      </x:c>
      <x:c r="S1773" s="9" t="n">
        <x:f>V1772</x:f>
        <x:v>10503.919644828266</x:v>
      </x:c>
      <x:c r="T1773" s="9" t="n">
        <x:f>S1773/(1+'回测计划'!$B$33)</x:f>
        <x:v>10498.670309673429</x:v>
      </x:c>
      <x:c r="U1773" s="9" t="n">
        <x:f>T1773*R1773</x:f>
        <x:v>-549.9794580256295</x:v>
      </x:c>
      <x:c r="V1773" s="9" t="n">
        <x:f>S1773+U1773</x:f>
        <x:v>9953.940186802636</x:v>
      </x:c>
      <x:c r="W1773" s="2" t="n">
        <x:f>IF(N1773&gt;0,1,0)</x:f>
        <x:v>0</x:v>
      </x:c>
      <x:c r="X1773" s="2" t="n">
        <x:f>IF(U1773&gt;0,1,0)</x:f>
        <x:v>0</x:v>
      </x:c>
      <x:c r="Y1773" s="9" t="n">
        <x:f>MAX(U1773,0)</x:f>
        <x:v>0</x:v>
      </x:c>
      <x:c r="Z1773" s="9" t="n">
        <x:f>-MIN(U1773,0)</x:f>
        <x:v>549.9794580256295</x:v>
      </x:c>
    </x:row>
    <x:row r="1774" ht="23" customHeight="1">
      <x:c r="A1774" s="2" t="str">
        <x:v>4H-CMF-全期</x:v>
      </x:c>
      <x:c r="B1774" s="2" t="str">
        <x:v>4H</x:v>
      </x:c>
      <x:c r="C1774" s="2" t="str">
        <x:v>Chaikin Money Flow</x:v>
      </x:c>
      <x:c r="D1774" s="2" t="str">
        <x:v>全期</x:v>
      </x:c>
      <x:c r="E1774" s="2" t="n">
        <x:v>147</x:v>
      </x:c>
      <x:c r="F1774" s="2" t="str">
        <x:v>空</x:v>
      </x:c>
      <x:c r="G1774" s="11" t="n">
        <x:v>45856.50000000001</x:v>
      </x:c>
      <x:c r="H1774" s="11" t="n">
        <x:v>45856.666666666664</x:v>
      </x:c>
      <x:c r="I1774" s="11" t="n">
        <x:v>45858.333321759266</x:v>
      </x:c>
      <x:c r="J1774" s="9" t="n">
        <x:v>119356.5</x:v>
      </x:c>
      <x:c r="K1774" s="9" t="n">
        <x:v>117814.4</x:v>
      </x:c>
      <x:c r="L1774" s="9" t="n">
        <x:v>119332.6287</x:v>
      </x:c>
      <x:c r="M1774" s="9" t="n">
        <x:v>117837.96287999999</x:v>
      </x:c>
      <x:c r="N1774" s="10" t="n">
        <x:f>IF(F1774="多",1,-1)*(K1774/J1774-1)</x:f>
        <x:v>0.012920117463229963</x:v>
      </x:c>
      <x:c r="O1774" s="10" t="n">
        <x:f>IF(F1774="多",1,-1)*(M1774/L1774-1)</x:f>
        <x:v>0.012525206528028243</x:v>
      </x:c>
      <x:c r="P1774" s="10" t="n">
        <x:v>0.000993737396735986</x:v>
      </x:c>
      <x:c r="Q1774" s="10" t="n">
        <x:v>-0.0003954669100926117</x:v>
      </x:c>
      <x:c r="R1774" s="10" t="n">
        <x:f>O1774-P1774-Q1774</x:f>
        <x:v>0.011926936041384869</x:v>
      </x:c>
      <x:c r="S1774" s="9" t="n">
        <x:f>V1773</x:f>
        <x:v>9953.940186802636</x:v>
      </x:c>
      <x:c r="T1774" s="9" t="n">
        <x:f>S1774/(1+'回测计划'!$B$33)</x:f>
        <x:v>9948.965703950662</x:v>
      </x:c>
      <x:c r="U1774" s="9" t="n">
        <x:f>T1774*R1774</x:f>
        <x:v>118.66067762895113</x:v>
      </x:c>
      <x:c r="V1774" s="9" t="n">
        <x:f>S1774+U1774</x:f>
        <x:v>10072.600864431588</x:v>
      </x:c>
      <x:c r="W1774" s="2" t="n">
        <x:f>IF(N1774&gt;0,1,0)</x:f>
        <x:v>1</x:v>
      </x:c>
      <x:c r="X1774" s="2" t="n">
        <x:f>IF(U1774&gt;0,1,0)</x:f>
        <x:v>1</x:v>
      </x:c>
      <x:c r="Y1774" s="9" t="n">
        <x:f>MAX(U1774,0)</x:f>
        <x:v>118.66067762895113</x:v>
      </x:c>
      <x:c r="Z1774" s="9" t="n">
        <x:f>-MIN(U1774,0)</x:f>
        <x:v>0</x:v>
      </x:c>
    </x:row>
    <x:row r="1775" ht="23" customHeight="1">
      <x:c r="A1775" s="2" t="str">
        <x:v>4H-CMF-全期</x:v>
      </x:c>
      <x:c r="B1775" s="2" t="str">
        <x:v>4H</x:v>
      </x:c>
      <x:c r="C1775" s="2" t="str">
        <x:v>Chaikin Money Flow</x:v>
      </x:c>
      <x:c r="D1775" s="2" t="str">
        <x:v>全期</x:v>
      </x:c>
      <x:c r="E1775" s="2" t="n">
        <x:v>148</x:v>
      </x:c>
      <x:c r="F1775" s="2" t="str">
        <x:v>多</x:v>
      </x:c>
      <x:c r="G1775" s="11" t="n">
        <x:v>45863.50000000001</x:v>
      </x:c>
      <x:c r="H1775" s="11" t="n">
        <x:v>45863.666666666664</x:v>
      </x:c>
      <x:c r="I1775" s="11" t="n">
        <x:v>45865.333321759266</x:v>
      </x:c>
      <x:c r="J1775" s="9" t="n">
        <x:v>115288.9</x:v>
      </x:c>
      <x:c r="K1775" s="9" t="n">
        <x:v>117889.2</x:v>
      </x:c>
      <x:c r="L1775" s="9" t="n">
        <x:v>115311.95778</x:v>
      </x:c>
      <x:c r="M1775" s="9" t="n">
        <x:v>117865.62216</x:v>
      </x:c>
      <x:c r="N1775" s="10" t="n">
        <x:f>IF(F1775="多",1,-1)*(K1775/J1775-1)</x:f>
        <x:v>0.02255464316165745</x:v>
      </x:c>
      <x:c r="O1775" s="10" t="n">
        <x:f>IF(F1775="多",1,-1)*(M1775/L1775-1)</x:f>
        <x:v>0.0221457030924066</x:v>
      </x:c>
      <x:c r="P1775" s="10" t="n">
        <x:v>0.0010110728515462034</x:v>
      </x:c>
      <x:c r="Q1775" s="10" t="n">
        <x:v>0.00040644633521778276</x:v>
      </x:c>
      <x:c r="R1775" s="10" t="n">
        <x:f>O1775-P1775-Q1775</x:f>
        <x:v>0.020728183905642614</x:v>
      </x:c>
      <x:c r="S1775" s="9" t="n">
        <x:f>V1774</x:f>
        <x:v>10072.600864431588</x:v>
      </x:c>
      <x:c r="T1775" s="9" t="n">
        <x:f>S1775/(1+'回测计划'!$B$33)</x:f>
        <x:v>10067.567080891144</x:v>
      </x:c>
      <x:c r="U1775" s="9" t="n">
        <x:f>T1775*R1775</x:f>
        <x:v>208.68238193510518</x:v>
      </x:c>
      <x:c r="V1775" s="9" t="n">
        <x:f>S1775+U1775</x:f>
        <x:v>10281.283246366693</x:v>
      </x:c>
      <x:c r="W1775" s="2" t="n">
        <x:f>IF(N1775&gt;0,1,0)</x:f>
        <x:v>1</x:v>
      </x:c>
      <x:c r="X1775" s="2" t="n">
        <x:f>IF(U1775&gt;0,1,0)</x:f>
        <x:v>1</x:v>
      </x:c>
      <x:c r="Y1775" s="9" t="n">
        <x:f>MAX(U1775,0)</x:f>
        <x:v>208.68238193510518</x:v>
      </x:c>
      <x:c r="Z1775" s="9" t="n">
        <x:f>-MIN(U1775,0)</x:f>
        <x:v>0</x:v>
      </x:c>
    </x:row>
    <x:row r="1776" ht="23" customHeight="1">
      <x:c r="A1776" s="2" t="str">
        <x:v>4H-CMF-全期</x:v>
      </x:c>
      <x:c r="B1776" s="2" t="str">
        <x:v>4H</x:v>
      </x:c>
      <x:c r="C1776" s="2" t="str">
        <x:v>Chaikin Money Flow</x:v>
      </x:c>
      <x:c r="D1776" s="2" t="str">
        <x:v>全期</x:v>
      </x:c>
      <x:c r="E1776" s="2" t="n">
        <x:v>149</x:v>
      </x:c>
      <x:c r="F1776" s="2" t="str">
        <x:v>多</x:v>
      </x:c>
      <x:c r="G1776" s="11" t="n">
        <x:v>45891.166666666664</x:v>
      </x:c>
      <x:c r="H1776" s="11" t="n">
        <x:v>45891.333333333336</x:v>
      </x:c>
      <x:c r="I1776" s="11" t="n">
        <x:v>45892.99998842592</x:v>
      </x:c>
      <x:c r="J1776" s="9" t="n">
        <x:v>112462.2</x:v>
      </x:c>
      <x:c r="K1776" s="9" t="n">
        <x:v>114776.5</x:v>
      </x:c>
      <x:c r="L1776" s="9" t="n">
        <x:v>112484.69244</x:v>
      </x:c>
      <x:c r="M1776" s="9" t="n">
        <x:v>114753.5447</x:v>
      </x:c>
      <x:c r="N1776" s="10" t="n">
        <x:f>IF(F1776="多",1,-1)*(K1776/J1776-1)</x:f>
        <x:v>0.020578469921449294</x:v>
      </x:c>
      <x:c r="O1776" s="10" t="n">
        <x:f>IF(F1776="多",1,-1)*(M1776/L1776-1)</x:f>
        <x:v>0.02017032016343223</x:v>
      </x:c>
      <x:c r="P1776" s="10" t="n">
        <x:v>0.001010085160081716</x:v>
      </x:c>
      <x:c r="Q1776" s="10" t="n">
        <x:v>0.0004409523935664329</x:v>
      </x:c>
      <x:c r="R1776" s="10" t="n">
        <x:f>O1776-P1776-Q1776</x:f>
        <x:v>0.01871928260978408</x:v>
      </x:c>
      <x:c r="S1776" s="9" t="n">
        <x:f>V1775</x:f>
        <x:v>10281.283246366693</x:v>
      </x:c>
      <x:c r="T1776" s="9" t="n">
        <x:f>S1776/(1+'回测计划'!$B$33)</x:f>
        <x:v>10276.145173779803</x:v>
      </x:c>
      <x:c r="U1776" s="9" t="n">
        <x:f>T1776*R1776</x:f>
        <x:v>192.3620656471529</x:v>
      </x:c>
      <x:c r="V1776" s="9" t="n">
        <x:f>S1776+U1776</x:f>
        <x:v>10473.645312013845</x:v>
      </x:c>
      <x:c r="W1776" s="2" t="n">
        <x:f>IF(N1776&gt;0,1,0)</x:f>
        <x:v>1</x:v>
      </x:c>
      <x:c r="X1776" s="2" t="n">
        <x:f>IF(U1776&gt;0,1,0)</x:f>
        <x:v>1</x:v>
      </x:c>
      <x:c r="Y1776" s="9" t="n">
        <x:f>MAX(U1776,0)</x:f>
        <x:v>192.3620656471529</x:v>
      </x:c>
      <x:c r="Z1776" s="9" t="n">
        <x:f>-MIN(U1776,0)</x:f>
        <x:v>0</x:v>
      </x:c>
    </x:row>
    <x:row r="1777" ht="23" customHeight="1">
      <x:c r="A1777" s="2" t="str">
        <x:v>4H-CMF-全期</x:v>
      </x:c>
      <x:c r="B1777" s="2" t="str">
        <x:v>4H</x:v>
      </x:c>
      <x:c r="C1777" s="2" t="str">
        <x:v>Chaikin Money Flow</x:v>
      </x:c>
      <x:c r="D1777" s="2" t="str">
        <x:v>全期</x:v>
      </x:c>
      <x:c r="E1777" s="2" t="n">
        <x:v>150</x:v>
      </x:c>
      <x:c r="F1777" s="2" t="str">
        <x:v>多</x:v>
      </x:c>
      <x:c r="G1777" s="11" t="n">
        <x:v>45901.50000000001</x:v>
      </x:c>
      <x:c r="H1777" s="11" t="n">
        <x:v>45901.666666666664</x:v>
      </x:c>
      <x:c r="I1777" s="11" t="n">
        <x:v>45903.333321759266</x:v>
      </x:c>
      <x:c r="J1777" s="9" t="n">
        <x:v>109390.2</x:v>
      </x:c>
      <x:c r="K1777" s="9" t="n">
        <x:v>111188</x:v>
      </x:c>
      <x:c r="L1777" s="9" t="n">
        <x:v>109412.07804</x:v>
      </x:c>
      <x:c r="M1777" s="9" t="n">
        <x:v>111165.7624</x:v>
      </x:c>
      <x:c r="N1777" s="10" t="n">
        <x:f>IF(F1777="多",1,-1)*(K1777/J1777-1)</x:f>
        <x:v>0.016434744611491636</x:v>
      </x:c>
      <x:c r="O1777" s="10" t="n">
        <x:f>IF(F1777="多",1,-1)*(M1777/L1777-1)</x:f>
        <x:v>0.016028252012167066</x:v>
      </x:c>
      <x:c r="P1777" s="10" t="n">
        <x:v>0.0010080141260060836</x:v>
      </x:c>
      <x:c r="Q1777" s="10" t="n">
        <x:v>0.00027168170017127167</x:v>
      </x:c>
      <x:c r="R1777" s="10" t="n">
        <x:f>O1777-P1777-Q1777</x:f>
        <x:v>0.014748556185989711</x:v>
      </x:c>
      <x:c r="S1777" s="9" t="n">
        <x:f>V1776</x:f>
        <x:v>10473.645312013845</x:v>
      </x:c>
      <x:c r="T1777" s="9" t="n">
        <x:f>S1777/(1+'回测计划'!$B$33)</x:f>
        <x:v>10468.411106460615</x:v>
      </x:c>
      <x:c r="U1777" s="9" t="n">
        <x:f>T1777*R1777</x:f>
        <x:v>154.3939493816731</x:v>
      </x:c>
      <x:c r="V1777" s="9" t="n">
        <x:f>S1777+U1777</x:f>
        <x:v>10628.039261395517</x:v>
      </x:c>
      <x:c r="W1777" s="2" t="n">
        <x:f>IF(N1777&gt;0,1,0)</x:f>
        <x:v>1</x:v>
      </x:c>
      <x:c r="X1777" s="2" t="n">
        <x:f>IF(U1777&gt;0,1,0)</x:f>
        <x:v>1</x:v>
      </x:c>
      <x:c r="Y1777" s="9" t="n">
        <x:f>MAX(U1777,0)</x:f>
        <x:v>154.3939493816731</x:v>
      </x:c>
      <x:c r="Z1777" s="9" t="n">
        <x:f>-MIN(U1777,0)</x:f>
        <x:v>0</x:v>
      </x:c>
    </x:row>
    <x:row r="1778" ht="23" customHeight="1">
      <x:c r="A1778" s="2" t="str">
        <x:v>4H-CMF-全期</x:v>
      </x:c>
      <x:c r="B1778" s="2" t="str">
        <x:v>4H</x:v>
      </x:c>
      <x:c r="C1778" s="2" t="str">
        <x:v>Chaikin Money Flow</x:v>
      </x:c>
      <x:c r="D1778" s="2" t="str">
        <x:v>全期</x:v>
      </x:c>
      <x:c r="E1778" s="2" t="n">
        <x:v>151</x:v>
      </x:c>
      <x:c r="F1778" s="2" t="str">
        <x:v>空</x:v>
      </x:c>
      <x:c r="G1778" s="11" t="n">
        <x:v>45909.666666666664</x:v>
      </x:c>
      <x:c r="H1778" s="11" t="n">
        <x:v>45909.833333333336</x:v>
      </x:c>
      <x:c r="I1778" s="11" t="n">
        <x:v>45911.49998842592</x:v>
      </x:c>
      <x:c r="J1778" s="9" t="n">
        <x:v>112397.5</x:v>
      </x:c>
      <x:c r="K1778" s="9" t="n">
        <x:v>114354.4</x:v>
      </x:c>
      <x:c r="L1778" s="9" t="n">
        <x:v>112375.0205</x:v>
      </x:c>
      <x:c r="M1778" s="9" t="n">
        <x:v>114377.27088</x:v>
      </x:c>
      <x:c r="N1778" s="10" t="n">
        <x:f>IF(F1778="多",1,-1)*(K1778/J1778-1)</x:f>
        <x:v>-0.017410529593629764</x:v>
      </x:c>
      <x:c r="O1778" s="10" t="n">
        <x:f>IF(F1778="多",1,-1)*(M1778/L1778-1)</x:f>
        <x:v>-0.017817575214591486</x:v>
      </x:c>
      <x:c r="P1778" s="10" t="n">
        <x:v>0.0010089087876072958</x:v>
      </x:c>
      <x:c r="Q1778" s="10" t="n">
        <x:v>-0.0003670278095549195</x:v>
      </x:c>
      <x:c r="R1778" s="10" t="n">
        <x:f>O1778-P1778-Q1778</x:f>
        <x:v>-0.018459456192643862</x:v>
      </x:c>
      <x:c r="S1778" s="9" t="n">
        <x:f>V1777</x:f>
        <x:v>10628.039261395517</x:v>
      </x:c>
      <x:c r="T1778" s="9" t="n">
        <x:f>S1778/(1+'回测计划'!$B$33)</x:f>
        <x:v>10622.727897446795</x:v>
      </x:c>
      <x:c r="U1778" s="9" t="n">
        <x:f>T1778*R1778</x:f>
        <x:v>-196.08978026929495</x:v>
      </x:c>
      <x:c r="V1778" s="9" t="n">
        <x:f>S1778+U1778</x:f>
        <x:v>10431.949481126223</x:v>
      </x:c>
      <x:c r="W1778" s="2" t="n">
        <x:f>IF(N1778&gt;0,1,0)</x:f>
        <x:v>0</x:v>
      </x:c>
      <x:c r="X1778" s="2" t="n">
        <x:f>IF(U1778&gt;0,1,0)</x:f>
        <x:v>0</x:v>
      </x:c>
      <x:c r="Y1778" s="9" t="n">
        <x:f>MAX(U1778,0)</x:f>
        <x:v>0</x:v>
      </x:c>
      <x:c r="Z1778" s="9" t="n">
        <x:f>-MIN(U1778,0)</x:f>
        <x:v>196.08978026929495</x:v>
      </x:c>
    </x:row>
    <x:row r="1779" ht="23" customHeight="1">
      <x:c r="A1779" s="2" t="str">
        <x:v>4H-CMF-全期</x:v>
      </x:c>
      <x:c r="B1779" s="2" t="str">
        <x:v>4H</x:v>
      </x:c>
      <x:c r="C1779" s="2" t="str">
        <x:v>Chaikin Money Flow</x:v>
      </x:c>
      <x:c r="D1779" s="2" t="str">
        <x:v>全期</x:v>
      </x:c>
      <x:c r="E1779" s="2" t="n">
        <x:v>152</x:v>
      </x:c>
      <x:c r="F1779" s="2" t="str">
        <x:v>多</x:v>
      </x:c>
      <x:c r="G1779" s="11" t="n">
        <x:v>45924.166666666664</x:v>
      </x:c>
      <x:c r="H1779" s="11" t="n">
        <x:v>45924.333333333336</x:v>
      </x:c>
      <x:c r="I1779" s="11" t="n">
        <x:v>45925.99998842592</x:v>
      </x:c>
      <x:c r="J1779" s="9" t="n">
        <x:v>111947</x:v>
      </x:c>
      <x:c r="K1779" s="9" t="n">
        <x:v>111538.4</x:v>
      </x:c>
      <x:c r="L1779" s="9" t="n">
        <x:v>111969.3894</x:v>
      </x:c>
      <x:c r="M1779" s="9" t="n">
        <x:v>111516.09232</x:v>
      </x:c>
      <x:c r="N1779" s="10" t="n">
        <x:f>IF(F1779="多",1,-1)*(K1779/J1779-1)</x:f>
        <x:v>-0.003649941490169506</x:v>
      </x:c>
      <x:c r="O1779" s="10" t="n">
        <x:f>IF(F1779="多",1,-1)*(M1779/L1779-1)</x:f>
        <x:v>-0.004048401821507119</x:v>
      </x:c>
      <x:c r="P1779" s="10" t="n">
        <x:v>0.0009979757990892465</x:v>
      </x:c>
      <x:c r="Q1779" s="10" t="n">
        <x:v>0.00018539611961717058</x:v>
      </x:c>
      <x:c r="R1779" s="10" t="n">
        <x:f>O1779-P1779-Q1779</x:f>
        <x:v>-0.005231773740213536</x:v>
      </x:c>
      <x:c r="S1779" s="9" t="n">
        <x:f>V1778</x:f>
        <x:v>10431.949481126223</x:v>
      </x:c>
      <x:c r="T1779" s="9" t="n">
        <x:f>S1779/(1+'回测计划'!$B$33)</x:f>
        <x:v>10426.736113069688</x:v>
      </x:c>
      <x:c r="U1779" s="9" t="n">
        <x:f>T1779*R1779</x:f>
        <x:v>-54.550324192494145</x:v>
      </x:c>
      <x:c r="V1779" s="9" t="n">
        <x:f>S1779+U1779</x:f>
        <x:v>10377.399156933729</x:v>
      </x:c>
      <x:c r="W1779" s="2" t="n">
        <x:f>IF(N1779&gt;0,1,0)</x:f>
        <x:v>0</x:v>
      </x:c>
      <x:c r="X1779" s="2" t="n">
        <x:f>IF(U1779&gt;0,1,0)</x:f>
        <x:v>0</x:v>
      </x:c>
      <x:c r="Y1779" s="9" t="n">
        <x:f>MAX(U1779,0)</x:f>
        <x:v>0</x:v>
      </x:c>
      <x:c r="Z1779" s="9" t="n">
        <x:f>-MIN(U1779,0)</x:f>
        <x:v>54.550324192494145</x:v>
      </x:c>
    </x:row>
    <x:row r="1780" ht="23" customHeight="1">
      <x:c r="A1780" s="2" t="str">
        <x:v>4H-CMF-全期</x:v>
      </x:c>
      <x:c r="B1780" s="2" t="str">
        <x:v>4H</x:v>
      </x:c>
      <x:c r="C1780" s="2" t="str">
        <x:v>Chaikin Money Flow</x:v>
      </x:c>
      <x:c r="D1780" s="2" t="str">
        <x:v>全期</x:v>
      </x:c>
      <x:c r="E1780" s="2" t="n">
        <x:v>153</x:v>
      </x:c>
      <x:c r="F1780" s="2" t="str">
        <x:v>多</x:v>
      </x:c>
      <x:c r="G1780" s="11" t="n">
        <x:v>45946.00000000001</x:v>
      </x:c>
      <x:c r="H1780" s="11" t="n">
        <x:v>45946.166666666664</x:v>
      </x:c>
      <x:c r="I1780" s="11" t="n">
        <x:v>45947.833321759266</x:v>
      </x:c>
      <x:c r="J1780" s="9" t="n">
        <x:v>111202.7</x:v>
      </x:c>
      <x:c r="K1780" s="9" t="n">
        <x:v>105610.5</x:v>
      </x:c>
      <x:c r="L1780" s="9" t="n">
        <x:v>111224.94054</x:v>
      </x:c>
      <x:c r="M1780" s="9" t="n">
        <x:v>105589.3779</x:v>
      </x:c>
      <x:c r="N1780" s="10" t="n">
        <x:f>IF(F1780="多",1,-1)*(K1780/J1780-1)</x:f>
        <x:v>-0.05028834731530796</x:v>
      </x:c>
      <x:c r="O1780" s="10" t="n">
        <x:f>IF(F1780="多",1,-1)*(M1780/L1780-1)</x:f>
        <x:v>-0.05066815601464192</x:v>
      </x:c>
      <x:c r="P1780" s="10" t="n">
        <x:v>0.000974665921992679</x:v>
      </x:c>
      <x:c r="Q1780" s="10" t="n">
        <x:v>-0.00008753214350456527</x:v>
      </x:c>
      <x:c r="R1780" s="10" t="n">
        <x:f>O1780-P1780-Q1780</x:f>
        <x:v>-0.05155528979313003</x:v>
      </x:c>
      <x:c r="S1780" s="9" t="n">
        <x:f>V1779</x:f>
        <x:v>10377.399156933729</x:v>
      </x:c>
      <x:c r="T1780" s="9" t="n">
        <x:f>S1780/(1+'回测计划'!$B$33)</x:f>
        <x:v>10372.213050408525</x:v>
      </x:c>
      <x:c r="U1780" s="9" t="n">
        <x:f>T1780*R1780</x:f>
        <x:v>-534.7424496098968</x:v>
      </x:c>
      <x:c r="V1780" s="9" t="n">
        <x:f>S1780+U1780</x:f>
        <x:v>9842.656707323831</x:v>
      </x:c>
      <x:c r="W1780" s="2" t="n">
        <x:f>IF(N1780&gt;0,1,0)</x:f>
        <x:v>0</x:v>
      </x:c>
      <x:c r="X1780" s="2" t="n">
        <x:f>IF(U1780&gt;0,1,0)</x:f>
        <x:v>0</x:v>
      </x:c>
      <x:c r="Y1780" s="9" t="n">
        <x:f>MAX(U1780,0)</x:f>
        <x:v>0</x:v>
      </x:c>
      <x:c r="Z1780" s="9" t="n">
        <x:f>-MIN(U1780,0)</x:f>
        <x:v>534.7424496098968</x:v>
      </x:c>
    </x:row>
    <x:row r="1781" ht="23" customHeight="1">
      <x:c r="A1781" s="2" t="str">
        <x:v>4H-CMF-全期</x:v>
      </x:c>
      <x:c r="B1781" s="2" t="str">
        <x:v>4H</x:v>
      </x:c>
      <x:c r="C1781" s="2" t="str">
        <x:v>Chaikin Money Flow</x:v>
      </x:c>
      <x:c r="D1781" s="2" t="str">
        <x:v>全期</x:v>
      </x:c>
      <x:c r="E1781" s="2" t="n">
        <x:v>154</x:v>
      </x:c>
      <x:c r="F1781" s="2" t="str">
        <x:v>空</x:v>
      </x:c>
      <x:c r="G1781" s="11" t="n">
        <x:v>45957.333333333336</x:v>
      </x:c>
      <x:c r="H1781" s="11" t="n">
        <x:v>45957.50000000001</x:v>
      </x:c>
      <x:c r="I1781" s="11" t="n">
        <x:v>45959.166655092595</x:v>
      </x:c>
      <x:c r="J1781" s="9" t="n">
        <x:v>114927.8</x:v>
      </x:c>
      <x:c r="K1781" s="9" t="n">
        <x:v>113629</x:v>
      </x:c>
      <x:c r="L1781" s="9" t="n">
        <x:v>114904.81444</x:v>
      </x:c>
      <x:c r="M1781" s="9" t="n">
        <x:v>113651.7258</x:v>
      </x:c>
      <x:c r="N1781" s="10" t="n">
        <x:f>IF(F1781="多",1,-1)*(K1781/J1781-1)</x:f>
        <x:v>0.0113010081111794</x:v>
      </x:c>
      <x:c r="O1781" s="10" t="n">
        <x:f>IF(F1781="多",1,-1)*(M1781/L1781-1)</x:f>
        <x:v>0.010905449402682121</x:v>
      </x:c>
      <x:c r="P1781" s="10" t="n">
        <x:v>0.000994547275298659</x:v>
      </x:c>
      <x:c r="Q1781" s="10" t="n">
        <x:v>-0.0003411013542450086</x:v>
      </x:c>
      <x:c r="R1781" s="10" t="n">
        <x:f>O1781-P1781-Q1781</x:f>
        <x:v>0.01025200348162847</x:v>
      </x:c>
      <x:c r="S1781" s="9" t="n">
        <x:f>V1780</x:f>
        <x:v>9842.656707323831</x:v>
      </x:c>
      <x:c r="T1781" s="9" t="n">
        <x:f>S1781/(1+'回测计划'!$B$33)</x:f>
        <x:v>9837.73783840463</x:v>
      </x:c>
      <x:c r="U1781" s="9" t="n">
        <x:f>T1781*R1781</x:f>
        <x:v>100.85652257067241</x:v>
      </x:c>
      <x:c r="V1781" s="9" t="n">
        <x:f>S1781+U1781</x:f>
        <x:v>9943.513229894503</x:v>
      </x:c>
      <x:c r="W1781" s="2" t="n">
        <x:f>IF(N1781&gt;0,1,0)</x:f>
        <x:v>1</x:v>
      </x:c>
      <x:c r="X1781" s="2" t="n">
        <x:f>IF(U1781&gt;0,1,0)</x:f>
        <x:v>1</x:v>
      </x:c>
      <x:c r="Y1781" s="9" t="n">
        <x:f>MAX(U1781,0)</x:f>
        <x:v>100.85652257067241</x:v>
      </x:c>
      <x:c r="Z1781" s="9" t="n">
        <x:f>-MIN(U1781,0)</x:f>
        <x:v>0</x:v>
      </x:c>
    </x:row>
    <x:row r="1782" ht="23" customHeight="1">
      <x:c r="A1782" s="2" t="str">
        <x:v>4H-CMF-全期</x:v>
      </x:c>
      <x:c r="B1782" s="2" t="str">
        <x:v>4H</x:v>
      </x:c>
      <x:c r="C1782" s="2" t="str">
        <x:v>Chaikin Money Flow</x:v>
      </x:c>
      <x:c r="D1782" s="2" t="str">
        <x:v>全期</x:v>
      </x:c>
      <x:c r="E1782" s="2" t="n">
        <x:v>155</x:v>
      </x:c>
      <x:c r="F1782" s="2" t="str">
        <x:v>多</x:v>
      </x:c>
      <x:c r="G1782" s="11" t="n">
        <x:v>45965.00000000001</x:v>
      </x:c>
      <x:c r="H1782" s="11" t="n">
        <x:v>45965.166666666664</x:v>
      </x:c>
      <x:c r="I1782" s="11" t="n">
        <x:v>45966.833321759266</x:v>
      </x:c>
      <x:c r="J1782" s="9" t="n">
        <x:v>107034.7</x:v>
      </x:c>
      <x:c r="K1782" s="9" t="n">
        <x:v>102019.4</x:v>
      </x:c>
      <x:c r="L1782" s="9" t="n">
        <x:v>107056.10694</x:v>
      </x:c>
      <x:c r="M1782" s="9" t="n">
        <x:v>101998.99612</x:v>
      </x:c>
      <x:c r="N1782" s="10" t="n">
        <x:f>IF(F1782="多",1,-1)*(K1782/J1782-1)</x:f>
        <x:v>-0.04685676701107211</x:v>
      </x:c>
      <x:c r="O1782" s="10" t="n">
        <x:f>IF(F1782="多",1,-1)*(M1782/L1782-1)</x:f>
        <x:v>-0.04723794806805626</x:v>
      </x:c>
      <x:c r="P1782" s="10" t="n">
        <x:v>0.0009763810259659719</x:v>
      </x:c>
      <x:c r="Q1782" s="10" t="n">
        <x:v>0.0003118025629984776</x:v>
      </x:c>
      <x:c r="R1782" s="10" t="n">
        <x:f>O1782-P1782-Q1782</x:f>
        <x:v>-0.0485261316570207</x:v>
      </x:c>
      <x:c r="S1782" s="9" t="n">
        <x:f>V1781</x:f>
        <x:v>9943.513229894503</x:v>
      </x:c>
      <x:c r="T1782" s="9" t="n">
        <x:f>S1782/(1+'回测计划'!$B$33)</x:f>
        <x:v>9938.543957915546</x:v>
      </x:c>
      <x:c r="U1782" s="9" t="n">
        <x:f>T1782*R1782</x:f>
        <x:v>-482.27909258089744</x:v>
      </x:c>
      <x:c r="V1782" s="9" t="n">
        <x:f>S1782+U1782</x:f>
        <x:v>9461.234137313606</x:v>
      </x:c>
      <x:c r="W1782" s="2" t="n">
        <x:f>IF(N1782&gt;0,1,0)</x:f>
        <x:v>0</x:v>
      </x:c>
      <x:c r="X1782" s="2" t="n">
        <x:f>IF(U1782&gt;0,1,0)</x:f>
        <x:v>0</x:v>
      </x:c>
      <x:c r="Y1782" s="9" t="n">
        <x:f>MAX(U1782,0)</x:f>
        <x:v>0</x:v>
      </x:c>
      <x:c r="Z1782" s="9" t="n">
        <x:f>-MIN(U1782,0)</x:f>
        <x:v>482.27909258089744</x:v>
      </x:c>
    </x:row>
    <x:row r="1783" ht="23" customHeight="1">
      <x:c r="A1783" s="2" t="str">
        <x:v>4H-CMF-全期</x:v>
      </x:c>
      <x:c r="B1783" s="2" t="str">
        <x:v>4H</x:v>
      </x:c>
      <x:c r="C1783" s="2" t="str">
        <x:v>Chaikin Money Flow</x:v>
      </x:c>
      <x:c r="D1783" s="2" t="str">
        <x:v>全期</x:v>
      </x:c>
      <x:c r="E1783" s="2" t="n">
        <x:v>156</x:v>
      </x:c>
      <x:c r="F1783" s="2" t="str">
        <x:v>多</x:v>
      </x:c>
      <x:c r="G1783" s="11" t="n">
        <x:v>45968.833333333336</x:v>
      </x:c>
      <x:c r="H1783" s="11" t="n">
        <x:v>45969.00000000001</x:v>
      </x:c>
      <x:c r="I1783" s="11" t="n">
        <x:v>45970.666655092595</x:v>
      </x:c>
      <x:c r="J1783" s="9" t="n">
        <x:v>100758</x:v>
      </x:c>
      <x:c r="K1783" s="9" t="n">
        <x:v>101898.2</x:v>
      </x:c>
      <x:c r="L1783" s="9" t="n">
        <x:v>100778.1516</x:v>
      </x:c>
      <x:c r="M1783" s="9" t="n">
        <x:v>101877.82036</x:v>
      </x:c>
      <x:c r="N1783" s="10" t="n">
        <x:f>IF(F1783="多",1,-1)*(K1783/J1783-1)</x:f>
        <x:v>0.0113162230294368</x:v>
      </x:c>
      <x:c r="O1783" s="10" t="n">
        <x:f>IF(F1783="多",1,-1)*(M1783/L1783-1)</x:f>
        <x:v>0.010911777429345015</x:v>
      </x:c>
      <x:c r="P1783" s="10" t="n">
        <x:v>0.0010054558887146725</x:v>
      </x:c>
      <x:c r="Q1783" s="10" t="n">
        <x:v>0.00021802856722266464</x:v>
      </x:c>
      <x:c r="R1783" s="10" t="n">
        <x:f>O1783-P1783-Q1783</x:f>
        <x:v>0.009688292973407679</x:v>
      </x:c>
      <x:c r="S1783" s="9" t="n">
        <x:f>V1782</x:f>
        <x:v>9461.234137313606</x:v>
      </x:c>
      <x:c r="T1783" s="9" t="n">
        <x:f>S1783/(1+'回测计划'!$B$33)</x:f>
        <x:v>9456.505884371421</x:v>
      </x:c>
      <x:c r="U1783" s="9" t="n">
        <x:f>T1783*R1783</x:f>
        <x:v>91.61739951254401</x:v>
      </x:c>
      <x:c r="V1783" s="9" t="n">
        <x:f>S1783+U1783</x:f>
        <x:v>9552.85153682615</x:v>
      </x:c>
      <x:c r="W1783" s="2" t="n">
        <x:f>IF(N1783&gt;0,1,0)</x:f>
        <x:v>1</x:v>
      </x:c>
      <x:c r="X1783" s="2" t="n">
        <x:f>IF(U1783&gt;0,1,0)</x:f>
        <x:v>1</x:v>
      </x:c>
      <x:c r="Y1783" s="9" t="n">
        <x:f>MAX(U1783,0)</x:f>
        <x:v>91.61739951254401</x:v>
      </x:c>
      <x:c r="Z1783" s="9" t="n">
        <x:f>-MIN(U1783,0)</x:f>
        <x:v>0</x:v>
      </x:c>
    </x:row>
    <x:row r="1784" ht="23" customHeight="1">
      <x:c r="A1784" s="2" t="str">
        <x:v>4H-CMF-全期</x:v>
      </x:c>
      <x:c r="B1784" s="2" t="str">
        <x:v>4H</x:v>
      </x:c>
      <x:c r="C1784" s="2" t="str">
        <x:v>Chaikin Money Flow</x:v>
      </x:c>
      <x:c r="D1784" s="2" t="str">
        <x:v>全期</x:v>
      </x:c>
      <x:c r="E1784" s="2" t="n">
        <x:v>157</x:v>
      </x:c>
      <x:c r="F1784" s="2" t="str">
        <x:v>多</x:v>
      </x:c>
      <x:c r="G1784" s="11" t="n">
        <x:v>45981.166666666664</x:v>
      </x:c>
      <x:c r="H1784" s="11" t="n">
        <x:v>45981.333333333336</x:v>
      </x:c>
      <x:c r="I1784" s="11" t="n">
        <x:v>45982.99998842592</x:v>
      </x:c>
      <x:c r="J1784" s="9" t="n">
        <x:v>91509</x:v>
      </x:c>
      <x:c r="K1784" s="9" t="n">
        <x:v>82905.1</x:v>
      </x:c>
      <x:c r="L1784" s="9" t="n">
        <x:v>91527.3018</x:v>
      </x:c>
      <x:c r="M1784" s="9" t="n">
        <x:v>82888.51898000001</x:v>
      </x:c>
      <x:c r="N1784" s="10" t="n">
        <x:f>IF(F1784="多",1,-1)*(K1784/J1784-1)</x:f>
        <x:v>-0.09402244587964015</x:v>
      </x:c>
      <x:c r="O1784" s="10" t="n">
        <x:f>IF(F1784="多",1,-1)*(M1784/L1784-1)</x:f>
        <x:v>-0.09438476443757671</x:v>
      </x:c>
      <x:c r="P1784" s="10" t="n">
        <x:v>0.0009528076177812117</x:v>
      </x:c>
      <x:c r="Q1784" s="10" t="n">
        <x:v>0.00027109920427366934</x:v>
      </x:c>
      <x:c r="R1784" s="10" t="n">
        <x:f>O1784-P1784-Q1784</x:f>
        <x:v>-0.09560867125963159</x:v>
      </x:c>
      <x:c r="S1784" s="9" t="n">
        <x:f>V1783</x:f>
        <x:v>9552.85153682615</x:v>
      </x:c>
      <x:c r="T1784" s="9" t="n">
        <x:f>S1784/(1+'回测计划'!$B$33)</x:f>
        <x:v>9548.077498077113</x:v>
      </x:c>
      <x:c r="U1784" s="9" t="n">
        <x:f>T1784*R1784</x:f>
        <x:v>-912.8790026751403</x:v>
      </x:c>
      <x:c r="V1784" s="9" t="n">
        <x:f>S1784+U1784</x:f>
        <x:v>8639.97253415101</x:v>
      </x:c>
      <x:c r="W1784" s="2" t="n">
        <x:f>IF(N1784&gt;0,1,0)</x:f>
        <x:v>0</x:v>
      </x:c>
      <x:c r="X1784" s="2" t="n">
        <x:f>IF(U1784&gt;0,1,0)</x:f>
        <x:v>0</x:v>
      </x:c>
      <x:c r="Y1784" s="9" t="n">
        <x:f>MAX(U1784,0)</x:f>
        <x:v>0</x:v>
      </x:c>
      <x:c r="Z1784" s="9" t="n">
        <x:f>-MIN(U1784,0)</x:f>
        <x:v>912.8790026751403</x:v>
      </x:c>
    </x:row>
    <x:row r="1785" ht="23" customHeight="1">
      <x:c r="A1785" s="2" t="str">
        <x:v>4H-CMF-全期</x:v>
      </x:c>
      <x:c r="B1785" s="2" t="str">
        <x:v>4H</x:v>
      </x:c>
      <x:c r="C1785" s="2" t="str">
        <x:v>Chaikin Money Flow</x:v>
      </x:c>
      <x:c r="D1785" s="2" t="str">
        <x:v>全期</x:v>
      </x:c>
      <x:c r="E1785" s="2" t="n">
        <x:v>158</x:v>
      </x:c>
      <x:c r="F1785" s="2" t="str">
        <x:v>多</x:v>
      </x:c>
      <x:c r="G1785" s="11" t="n">
        <x:v>46057.166666666664</x:v>
      </x:c>
      <x:c r="H1785" s="11" t="n">
        <x:v>46057.333333333336</x:v>
      </x:c>
      <x:c r="I1785" s="11" t="n">
        <x:v>46058.99998842592</x:v>
      </x:c>
      <x:c r="J1785" s="9" t="n">
        <x:v>75732.4</x:v>
      </x:c>
      <x:c r="K1785" s="9" t="n">
        <x:v>67451.9</x:v>
      </x:c>
      <x:c r="L1785" s="9" t="n">
        <x:v>75747.54647999999</x:v>
      </x:c>
      <x:c r="M1785" s="9" t="n">
        <x:v>67438.40961999999</x:v>
      </x:c>
      <x:c r="N1785" s="10" t="n">
        <x:f>IF(F1785="多",1,-1)*(K1785/J1785-1)</x:f>
        <x:v>-0.10933893551505036</x:v>
      </x:c>
      <x:c r="O1785" s="10" t="n">
        <x:f>IF(F1785="多",1,-1)*(M1785/L1785-1)</x:f>
        <x:v>-0.10969512870220688</x:v>
      </x:c>
      <x:c r="P1785" s="10" t="n">
        <x:v>0.0009451524356488965</x:v>
      </x:c>
      <x:c r="Q1785" s="10" t="n">
        <x:v>0.000173590286563527</x:v>
      </x:c>
      <x:c r="R1785" s="10" t="n">
        <x:f>O1785-P1785-Q1785</x:f>
        <x:v>-0.1108138714244193</x:v>
      </x:c>
      <x:c r="S1785" s="9" t="n">
        <x:f>V1784</x:f>
        <x:v>8639.97253415101</x:v>
      </x:c>
      <x:c r="T1785" s="9" t="n">
        <x:f>S1785/(1+'回测计划'!$B$33)</x:f>
        <x:v>8635.654706797612</x:v>
      </x:c>
      <x:c r="U1785" s="9" t="n">
        <x:f>T1785*R1785</x:f>
        <x:v>-956.9503303447519</x:v>
      </x:c>
      <x:c r="V1785" s="9" t="n">
        <x:f>S1785+U1785</x:f>
        <x:v>7683.0222038062575</x:v>
      </x:c>
      <x:c r="W1785" s="2" t="n">
        <x:f>IF(N1785&gt;0,1,0)</x:f>
        <x:v>0</x:v>
      </x:c>
      <x:c r="X1785" s="2" t="n">
        <x:f>IF(U1785&gt;0,1,0)</x:f>
        <x:v>0</x:v>
      </x:c>
      <x:c r="Y1785" s="9" t="n">
        <x:f>MAX(U1785,0)</x:f>
        <x:v>0</x:v>
      </x:c>
      <x:c r="Z1785" s="9" t="n">
        <x:f>-MIN(U1785,0)</x:f>
        <x:v>956.9503303447519</x:v>
      </x:c>
    </x:row>
    <x:row r="1786" ht="23" customHeight="1">
      <x:c r="A1786" s="2" t="str">
        <x:v>4H-CMF-全期</x:v>
      </x:c>
      <x:c r="B1786" s="2" t="str">
        <x:v>4H</x:v>
      </x:c>
      <x:c r="C1786" s="2" t="str">
        <x:v>Chaikin Money Flow</x:v>
      </x:c>
      <x:c r="D1786" s="2" t="str">
        <x:v>全期</x:v>
      </x:c>
      <x:c r="E1786" s="2" t="n">
        <x:v>159</x:v>
      </x:c>
      <x:c r="F1786" s="2" t="str">
        <x:v>空</x:v>
      </x:c>
      <x:c r="G1786" s="11" t="n">
        <x:v>46067.166666666664</x:v>
      </x:c>
      <x:c r="H1786" s="11" t="n">
        <x:v>46067.333333333336</x:v>
      </x:c>
      <x:c r="I1786" s="11" t="n">
        <x:v>46068.99998842592</x:v>
      </x:c>
      <x:c r="J1786" s="9" t="n">
        <x:v>68821.5</x:v>
      </x:c>
      <x:c r="K1786" s="9" t="n">
        <x:v>69068.1</x:v>
      </x:c>
      <x:c r="L1786" s="9" t="n">
        <x:v>68807.7357</x:v>
      </x:c>
      <x:c r="M1786" s="9" t="n">
        <x:v>69081.91362</x:v>
      </x:c>
      <x:c r="N1786" s="10" t="n">
        <x:f>IF(F1786="多",1,-1)*(K1786/J1786-1)</x:f>
        <x:v>-0.0035831825810248574</x:v>
      </x:c>
      <x:c r="O1786" s="10" t="n">
        <x:f>IF(F1786="多",1,-1)*(M1786/L1786-1)</x:f>
        <x:v>-0.003984696156772438</x:v>
      </x:c>
      <x:c r="P1786" s="10" t="n">
        <x:v>0.0010019923480783862</x:v>
      </x:c>
      <x:c r="Q1786" s="10" t="n">
        <x:v>-0.00005061218026349876</x:v>
      </x:c>
      <x:c r="R1786" s="10" t="n">
        <x:f>O1786-P1786-Q1786</x:f>
        <x:v>-0.004936076324587325</x:v>
      </x:c>
      <x:c r="S1786" s="9" t="n">
        <x:f>V1785</x:f>
        <x:v>7683.0222038062575</x:v>
      </x:c>
      <x:c r="T1786" s="9" t="n">
        <x:f>S1786/(1+'回测计划'!$B$33)</x:f>
        <x:v>7679.182612500008</x:v>
      </x:c>
      <x:c r="U1786" s="9" t="n">
        <x:f>T1786*R1786</x:f>
        <x:v>-37.90503148574393</x:v>
      </x:c>
      <x:c r="V1786" s="9" t="n">
        <x:f>S1786+U1786</x:f>
        <x:v>7645.117172320513</x:v>
      </x:c>
      <x:c r="W1786" s="2" t="n">
        <x:f>IF(N1786&gt;0,1,0)</x:f>
        <x:v>0</x:v>
      </x:c>
      <x:c r="X1786" s="2" t="n">
        <x:f>IF(U1786&gt;0,1,0)</x:f>
        <x:v>0</x:v>
      </x:c>
      <x:c r="Y1786" s="9" t="n">
        <x:f>MAX(U1786,0)</x:f>
        <x:v>0</x:v>
      </x:c>
      <x:c r="Z1786" s="9" t="n">
        <x:f>-MIN(U1786,0)</x:f>
        <x:v>37.90503148574393</x:v>
      </x:c>
    </x:row>
    <x:row r="1787" ht="23" customHeight="1">
      <x:c r="A1787" s="2" t="str">
        <x:v>4H-CMF-全期</x:v>
      </x:c>
      <x:c r="B1787" s="2" t="str">
        <x:v>4H</x:v>
      </x:c>
      <x:c r="C1787" s="2" t="str">
        <x:v>Chaikin Money Flow</x:v>
      </x:c>
      <x:c r="D1787" s="2" t="str">
        <x:v>全期</x:v>
      </x:c>
      <x:c r="E1787" s="2" t="n">
        <x:v>160</x:v>
      </x:c>
      <x:c r="F1787" s="2" t="str">
        <x:v>多</x:v>
      </x:c>
      <x:c r="G1787" s="11" t="n">
        <x:v>46076.50000000001</x:v>
      </x:c>
      <x:c r="H1787" s="11" t="n">
        <x:v>46076.666666666664</x:v>
      </x:c>
      <x:c r="I1787" s="11" t="n">
        <x:v>46078.333321759266</x:v>
      </x:c>
      <x:c r="J1787" s="9" t="n">
        <x:v>65915.7</x:v>
      </x:c>
      <x:c r="K1787" s="9" t="n">
        <x:v>64031.3</x:v>
      </x:c>
      <x:c r="L1787" s="9" t="n">
        <x:v>65928.88313999999</x:v>
      </x:c>
      <x:c r="M1787" s="9" t="n">
        <x:v>64018.493740000005</x:v>
      </x:c>
      <x:c r="N1787" s="10" t="n">
        <x:f>IF(F1787="多",1,-1)*(K1787/J1787-1)</x:f>
        <x:v>-0.028588029862384734</x:v>
      </x:c>
      <x:c r="O1787" s="10" t="n">
        <x:f>IF(F1787="多",1,-1)*(M1787/L1787-1)</x:f>
        <x:v>-0.028976516953021503</x:v>
      </x:c>
      <x:c r="P1787" s="10" t="n">
        <x:v>0.0009855117415234894</x:v>
      </x:c>
      <x:c r="Q1787" s="10" t="n">
        <x:v>0.00006515184448524165</x:v>
      </x:c>
      <x:c r="R1787" s="10" t="n">
        <x:f>O1787-P1787-Q1787</x:f>
        <x:v>-0.030027180539030234</x:v>
      </x:c>
      <x:c r="S1787" s="9" t="n">
        <x:f>V1786</x:f>
        <x:v>7645.117172320513</x:v>
      </x:c>
      <x:c r="T1787" s="9" t="n">
        <x:f>S1787/(1+'回测计划'!$B$33)</x:f>
        <x:v>7641.2965240584845</x:v>
      </x:c>
      <x:c r="U1787" s="9" t="n">
        <x:f>T1787*R1787</x:f>
        <x:v>-229.4465902801683</x:v>
      </x:c>
      <x:c r="V1787" s="9" t="n">
        <x:f>S1787+U1787</x:f>
        <x:v>7415.670582040345</x:v>
      </x:c>
      <x:c r="W1787" s="2" t="n">
        <x:f>IF(N1787&gt;0,1,0)</x:f>
        <x:v>0</x:v>
      </x:c>
      <x:c r="X1787" s="2" t="n">
        <x:f>IF(U1787&gt;0,1,0)</x:f>
        <x:v>0</x:v>
      </x:c>
      <x:c r="Y1787" s="9" t="n">
        <x:f>MAX(U1787,0)</x:f>
        <x:v>0</x:v>
      </x:c>
      <x:c r="Z1787" s="9" t="n">
        <x:f>-MIN(U1787,0)</x:f>
        <x:v>229.4465902801683</x:v>
      </x:c>
    </x:row>
    <x:row r="1788" ht="23" customHeight="1">
      <x:c r="A1788" s="2" t="str">
        <x:v>4H-CMF-全期</x:v>
      </x:c>
      <x:c r="B1788" s="2" t="str">
        <x:v>4H</x:v>
      </x:c>
      <x:c r="C1788" s="2" t="str">
        <x:v>Chaikin Money Flow</x:v>
      </x:c>
      <x:c r="D1788" s="2" t="str">
        <x:v>全期</x:v>
      </x:c>
      <x:c r="E1788" s="2" t="n">
        <x:v>161</x:v>
      </x:c>
      <x:c r="F1788" s="2" t="str">
        <x:v>空</x:v>
      </x:c>
      <x:c r="G1788" s="11" t="n">
        <x:v>46120.333333333336</x:v>
      </x:c>
      <x:c r="H1788" s="11" t="n">
        <x:v>46120.50000000001</x:v>
      </x:c>
      <x:c r="I1788" s="11" t="n">
        <x:v>46122.166655092595</x:v>
      </x:c>
      <x:c r="J1788" s="9" t="n">
        <x:v>71259.7</x:v>
      </x:c>
      <x:c r="K1788" s="9" t="n">
        <x:v>72055.9</x:v>
      </x:c>
      <x:c r="L1788" s="9" t="n">
        <x:v>71245.44806</x:v>
      </x:c>
      <x:c r="M1788" s="9" t="n">
        <x:v>72070.31117999999</x:v>
      </x:c>
      <x:c r="N1788" s="10" t="n">
        <x:f>IF(F1788="多",1,-1)*(K1788/J1788-1)</x:f>
        <x:v>-0.011173215716597129</x:v>
      </x:c>
      <x:c r="O1788" s="10" t="n">
        <x:f>IF(F1788="多",1,-1)*(M1788/L1788-1)</x:f>
        <x:v>-0.011577765912923033</x:v>
      </x:c>
      <x:c r="P1788" s="10" t="n">
        <x:v>0.0010057888829564617</x:v>
      </x:c>
      <x:c r="Q1788" s="10" t="n">
        <x:v>-0.00008681057521514859</x:v>
      </x:c>
      <x:c r="R1788" s="10" t="n">
        <x:f>O1788-P1788-Q1788</x:f>
        <x:v>-0.012496744220664347</x:v>
      </x:c>
      <x:c r="S1788" s="9" t="n">
        <x:f>V1787</x:f>
        <x:v>7415.670582040345</x:v>
      </x:c>
      <x:c r="T1788" s="9" t="n">
        <x:f>S1788/(1+'回测计划'!$B$33)</x:f>
        <x:v>7411.964599740475</x:v>
      </x:c>
      <x:c r="U1788" s="9" t="n">
        <x:f>T1788*R1788</x:f>
        <x:v>-92.62542577557551</x:v>
      </x:c>
      <x:c r="V1788" s="9" t="n">
        <x:f>S1788+U1788</x:f>
        <x:v>7323.0451562647695</x:v>
      </x:c>
      <x:c r="W1788" s="2" t="n">
        <x:f>IF(N1788&gt;0,1,0)</x:f>
        <x:v>0</x:v>
      </x:c>
      <x:c r="X1788" s="2" t="n">
        <x:f>IF(U1788&gt;0,1,0)</x:f>
        <x:v>0</x:v>
      </x:c>
      <x:c r="Y1788" s="9" t="n">
        <x:f>MAX(U1788,0)</x:f>
        <x:v>0</x:v>
      </x:c>
      <x:c r="Z1788" s="9" t="n">
        <x:f>-MIN(U1788,0)</x:f>
        <x:v>92.62542577557551</x:v>
      </x:c>
    </x:row>
    <x:row r="1789" ht="23" customHeight="1">
      <x:c r="A1789" s="2" t="str">
        <x:v>4H-CMF-全期</x:v>
      </x:c>
      <x:c r="B1789" s="2" t="str">
        <x:v>4H</x:v>
      </x:c>
      <x:c r="C1789" s="2" t="str">
        <x:v>Chaikin Money Flow</x:v>
      </x:c>
      <x:c r="D1789" s="2" t="str">
        <x:v>全期</x:v>
      </x:c>
      <x:c r="E1789" s="2" t="n">
        <x:v>162</x:v>
      </x:c>
      <x:c r="F1789" s="2" t="str">
        <x:v>空</x:v>
      </x:c>
      <x:c r="G1789" s="11" t="n">
        <x:v>46122.00000000001</x:v>
      </x:c>
      <x:c r="H1789" s="11" t="n">
        <x:v>46122.166666666664</x:v>
      </x:c>
      <x:c r="I1789" s="11" t="n">
        <x:v>46123.833321759266</x:v>
      </x:c>
      <x:c r="J1789" s="9" t="n">
        <x:v>72055.8</x:v>
      </x:c>
      <x:c r="K1789" s="9" t="n">
        <x:v>72868.2</x:v>
      </x:c>
      <x:c r="L1789" s="9" t="n">
        <x:v>72041.38884</x:v>
      </x:c>
      <x:c r="M1789" s="9" t="n">
        <x:v>72882.77364</x:v>
      </x:c>
      <x:c r="N1789" s="10" t="n">
        <x:f>IF(F1789="多",1,-1)*(K1789/J1789-1)</x:f>
        <x:v>-0.011274595521803876</x:v>
      </x:c>
      <x:c r="O1789" s="10" t="n">
        <x:f>IF(F1789="多",1,-1)*(M1789/L1789-1)</x:f>
        <x:v>-0.011679186278164</x:v>
      </x:c>
      <x:c r="P1789" s="10" t="n">
        <x:v>0.001005839593139082</x:v>
      </x:c>
      <x:c r="Q1789" s="10" t="n">
        <x:v>0.00012802905999822686</x:v>
      </x:c>
      <x:c r="R1789" s="10" t="n">
        <x:f>O1789-P1789-Q1789</x:f>
        <x:v>-0.01281305493130131</x:v>
      </x:c>
      <x:c r="S1789" s="9" t="n">
        <x:f>V1788</x:f>
        <x:v>7323.0451562647695</x:v>
      </x:c>
      <x:c r="T1789" s="9" t="n">
        <x:f>S1789/(1+'回测计划'!$B$33)</x:f>
        <x:v>7319.3854635330035</x:v>
      </x:c>
      <x:c r="U1789" s="9" t="n">
        <x:f>T1789*R1789</x:f>
        <x:v>-93.78368800761668</x:v>
      </x:c>
      <x:c r="V1789" s="9" t="n">
        <x:f>S1789+U1789</x:f>
        <x:v>7229.261468257153</x:v>
      </x:c>
      <x:c r="W1789" s="2" t="n">
        <x:f>IF(N1789&gt;0,1,0)</x:f>
        <x:v>0</x:v>
      </x:c>
      <x:c r="X1789" s="2" t="n">
        <x:f>IF(U1789&gt;0,1,0)</x:f>
        <x:v>0</x:v>
      </x:c>
      <x:c r="Y1789" s="9" t="n">
        <x:f>MAX(U1789,0)</x:f>
        <x:v>0</x:v>
      </x:c>
      <x:c r="Z1789" s="9" t="n">
        <x:f>-MIN(U1789,0)</x:f>
        <x:v>93.78368800761668</x:v>
      </x:c>
    </x:row>
    <x:row r="1790" ht="23" customHeight="1">
      <x:c r="A1790" s="2" t="str">
        <x:v>4H-CMF-全期</x:v>
      </x:c>
      <x:c r="B1790" s="2" t="str">
        <x:v>4H</x:v>
      </x:c>
      <x:c r="C1790" s="2" t="str">
        <x:v>Chaikin Money Flow</x:v>
      </x:c>
      <x:c r="D1790" s="2" t="str">
        <x:v>全期</x:v>
      </x:c>
      <x:c r="E1790" s="2" t="n">
        <x:v>163</x:v>
      </x:c>
      <x:c r="F1790" s="2" t="str">
        <x:v>空</x:v>
      </x:c>
      <x:c r="G1790" s="11" t="n">
        <x:v>46147.50000000001</x:v>
      </x:c>
      <x:c r="H1790" s="11" t="n">
        <x:v>46147.666666666664</x:v>
      </x:c>
      <x:c r="I1790" s="11" t="n">
        <x:v>46149.333321759266</x:v>
      </x:c>
      <x:c r="J1790" s="9" t="n">
        <x:v>80815.8</x:v>
      </x:c>
      <x:c r="K1790" s="9" t="n">
        <x:v>81390.1</x:v>
      </x:c>
      <x:c r="L1790" s="9" t="n">
        <x:v>80799.63684</x:v>
      </x:c>
      <x:c r="M1790" s="9" t="n">
        <x:v>81406.37802</x:v>
      </x:c>
      <x:c r="N1790" s="10" t="n">
        <x:f>IF(F1790="多",1,-1)*(K1790/J1790-1)</x:f>
        <x:v>-0.007106283672252189</x:v>
      </x:c>
      <x:c r="O1790" s="10" t="n">
        <x:f>IF(F1790="多",1,-1)*(M1790/L1790-1)</x:f>
        <x:v>-0.007509206770340615</x:v>
      </x:c>
      <x:c r="P1790" s="10" t="n">
        <x:v>0.0010037546033851703</x:v>
      </x:c>
      <x:c r="Q1790" s="10" t="n">
        <x:v>0.0003208415459291658</x:v>
      </x:c>
      <x:c r="R1790" s="10" t="n">
        <x:f>O1790-P1790-Q1790</x:f>
        <x:v>-0.008833802919654951</x:v>
      </x:c>
      <x:c r="S1790" s="9" t="n">
        <x:f>V1789</x:f>
        <x:v>7229.261468257153</x:v>
      </x:c>
      <x:c r="T1790" s="9" t="n">
        <x:f>S1790/(1+'回测计划'!$B$33)</x:f>
        <x:v>7225.648643935186</x:v>
      </x:c>
      <x:c r="U1790" s="9" t="n">
        <x:f>T1790*R1790</x:f>
        <x:v>-63.829956087195484</x:v>
      </x:c>
      <x:c r="V1790" s="9" t="n">
        <x:f>S1790+U1790</x:f>
        <x:v>7165.431512169957</x:v>
      </x:c>
      <x:c r="W1790" s="2" t="n">
        <x:f>IF(N1790&gt;0,1,0)</x:f>
        <x:v>0</x:v>
      </x:c>
      <x:c r="X1790" s="2" t="n">
        <x:f>IF(U1790&gt;0,1,0)</x:f>
        <x:v>0</x:v>
      </x:c>
      <x:c r="Y1790" s="9" t="n">
        <x:f>MAX(U1790,0)</x:f>
        <x:v>0</x:v>
      </x:c>
      <x:c r="Z1790" s="9" t="n">
        <x:f>-MIN(U1790,0)</x:f>
        <x:v>63.829956087195484</x:v>
      </x:c>
    </x:row>
    <x:row r="1791" ht="23" customHeight="1">
      <x:c r="A1791" s="2" t="str">
        <x:v>4H-CMF-全期</x:v>
      </x:c>
      <x:c r="B1791" s="2" t="str">
        <x:v>4H</x:v>
      </x:c>
      <x:c r="C1791" s="2" t="str">
        <x:v>Chaikin Money Flow</x:v>
      </x:c>
      <x:c r="D1791" s="2" t="str">
        <x:v>全期</x:v>
      </x:c>
      <x:c r="E1791" s="2" t="n">
        <x:v>164</x:v>
      </x:c>
      <x:c r="F1791" s="2" t="str">
        <x:v>空</x:v>
      </x:c>
      <x:c r="G1791" s="11" t="n">
        <x:v>46157.00000000001</x:v>
      </x:c>
      <x:c r="H1791" s="11" t="n">
        <x:v>46157.166666666664</x:v>
      </x:c>
      <x:c r="I1791" s="11" t="n">
        <x:v>46158.833321759266</x:v>
      </x:c>
      <x:c r="J1791" s="9" t="n">
        <x:v>81373.8</x:v>
      </x:c>
      <x:c r="K1791" s="9" t="n">
        <x:v>78042.5</x:v>
      </x:c>
      <x:c r="L1791" s="9" t="n">
        <x:v>81357.52524</x:v>
      </x:c>
      <x:c r="M1791" s="9" t="n">
        <x:v>78058.1085</x:v>
      </x:c>
      <x:c r="N1791" s="10" t="n">
        <x:f>IF(F1791="多",1,-1)*(K1791/J1791-1)</x:f>
        <x:v>0.040938238106122626</x:v>
      </x:c>
      <x:c r="O1791" s="10" t="n">
        <x:f>IF(F1791="多",1,-1)*(M1791/L1791-1)</x:f>
        <x:v>0.040554536661076</x:v>
      </x:c>
      <x:c r="P1791" s="10" t="n">
        <x:v>0.000979722731669462</x:v>
      </x:c>
      <x:c r="Q1791" s="10" t="n">
        <x:v>0.000009719001745070952</x:v>
      </x:c>
      <x:c r="R1791" s="10" t="n">
        <x:f>O1791-P1791-Q1791</x:f>
        <x:v>0.03956509492766147</x:v>
      </x:c>
      <x:c r="S1791" s="9" t="n">
        <x:f>V1790</x:f>
        <x:v>7165.431512169957</x:v>
      </x:c>
      <x:c r="T1791" s="9" t="n">
        <x:f>S1791/(1+'回测计划'!$B$33)</x:f>
        <x:v>7161.85058687652</x:v>
      </x:c>
      <x:c r="U1791" s="9" t="n">
        <x:f>T1791*R1791</x:f>
        <x:v>283.3592983274975</x:v>
      </x:c>
      <x:c r="V1791" s="9" t="n">
        <x:f>S1791+U1791</x:f>
        <x:v>7448.790810497455</x:v>
      </x:c>
      <x:c r="W1791" s="2" t="n">
        <x:f>IF(N1791&gt;0,1,0)</x:f>
        <x:v>1</x:v>
      </x:c>
      <x:c r="X1791" s="2" t="n">
        <x:f>IF(U1791&gt;0,1,0)</x:f>
        <x:v>1</x:v>
      </x:c>
      <x:c r="Y1791" s="9" t="n">
        <x:f>MAX(U1791,0)</x:f>
        <x:v>283.3592983274975</x:v>
      </x:c>
      <x:c r="Z1791" s="9" t="n">
        <x:f>-MIN(U1791,0)</x:f>
        <x:v>0</x:v>
      </x:c>
    </x:row>
    <x:row r="1792" ht="23" customHeight="1">
      <x:c r="A1792" s="2" t="str">
        <x:v>4H-CMF-全期</x:v>
      </x:c>
      <x:c r="B1792" s="2" t="str">
        <x:v>4H</x:v>
      </x:c>
      <x:c r="C1792" s="2" t="str">
        <x:v>Chaikin Money Flow</x:v>
      </x:c>
      <x:c r="D1792" s="2" t="str">
        <x:v>全期</x:v>
      </x:c>
      <x:c r="E1792" s="2" t="n">
        <x:v>165</x:v>
      </x:c>
      <x:c r="F1792" s="2" t="str">
        <x:v>多</x:v>
      </x:c>
      <x:c r="G1792" s="11" t="n">
        <x:v>46165.166666666664</x:v>
      </x:c>
      <x:c r="H1792" s="11" t="n">
        <x:v>46165.333333333336</x:v>
      </x:c>
      <x:c r="I1792" s="11" t="n">
        <x:v>46166.99998842592</x:v>
      </x:c>
      <x:c r="J1792" s="9" t="n">
        <x:v>75513.1</x:v>
      </x:c>
      <x:c r="K1792" s="9" t="n">
        <x:v>76343.7</x:v>
      </x:c>
      <x:c r="L1792" s="9" t="n">
        <x:v>75528.20262000001</x:v>
      </x:c>
      <x:c r="M1792" s="9" t="n">
        <x:v>76328.43126</x:v>
      </x:c>
      <x:c r="N1792" s="10" t="n">
        <x:f>IF(F1792="多",1,-1)*(K1792/J1792-1)</x:f>
        <x:v>0.010999415995370132</x:v>
      </x:c>
      <x:c r="O1792" s="10" t="n">
        <x:f>IF(F1792="多",1,-1)*(M1792/L1792-1)</x:f>
        <x:v>0.010595097092752637</x:v>
      </x:c>
      <x:c r="P1792" s="10" t="n">
        <x:v>0.0010052975485463766</x:v>
      </x:c>
      <x:c r="Q1792" s="10" t="n">
        <x:v>0.00025811599782431</x:v>
      </x:c>
      <x:c r="R1792" s="10" t="n">
        <x:f>O1792-P1792-Q1792</x:f>
        <x:v>0.009331683546381949</x:v>
      </x:c>
      <x:c r="S1792" s="9" t="n">
        <x:f>V1791</x:f>
        <x:v>7448.790810497455</x:v>
      </x:c>
      <x:c r="T1792" s="9" t="n">
        <x:f>S1792/(1+'回测计划'!$B$33)</x:f>
        <x:v>7445.068276359276</x:v>
      </x:c>
      <x:c r="U1792" s="9" t="n">
        <x:f>T1792*R1792</x:f>
        <x:v>69.47502113619207</x:v>
      </x:c>
      <x:c r="V1792" s="9" t="n">
        <x:f>S1792+U1792</x:f>
        <x:v>7518.265831633647</x:v>
      </x:c>
      <x:c r="W1792" s="2" t="n">
        <x:f>IF(N1792&gt;0,1,0)</x:f>
        <x:v>1</x:v>
      </x:c>
      <x:c r="X1792" s="2" t="n">
        <x:f>IF(U1792&gt;0,1,0)</x:f>
        <x:v>1</x:v>
      </x:c>
      <x:c r="Y1792" s="9" t="n">
        <x:f>MAX(U1792,0)</x:f>
        <x:v>69.47502113619207</x:v>
      </x:c>
      <x:c r="Z1792" s="9" t="n">
        <x:f>-MIN(U1792,0)</x:f>
        <x:v>0</x:v>
      </x:c>
    </x:row>
    <x:row r="1793" ht="23" customHeight="1">
      <x:c r="A1793" s="2" t="str">
        <x:v>4H-CMF-全期</x:v>
      </x:c>
      <x:c r="B1793" s="2" t="str">
        <x:v>4H</x:v>
      </x:c>
      <x:c r="C1793" s="2" t="str">
        <x:v>Chaikin Money Flow</x:v>
      </x:c>
      <x:c r="D1793" s="2" t="str">
        <x:v>全期</x:v>
      </x:c>
      <x:c r="E1793" s="2" t="n">
        <x:v>166</x:v>
      </x:c>
      <x:c r="F1793" s="2" t="str">
        <x:v>多</x:v>
      </x:c>
      <x:c r="G1793" s="11" t="n">
        <x:v>46179.00000000001</x:v>
      </x:c>
      <x:c r="H1793" s="11" t="n">
        <x:v>46179.166666666664</x:v>
      </x:c>
      <x:c r="I1793" s="11" t="n">
        <x:v>46180.833321759266</x:v>
      </x:c>
      <x:c r="J1793" s="9" t="n">
        <x:v>60267.4</x:v>
      </x:c>
      <x:c r="K1793" s="9" t="n">
        <x:v>62598.8</x:v>
      </x:c>
      <x:c r="L1793" s="9" t="n">
        <x:v>60279.453480000004</x:v>
      </x:c>
      <x:c r="M1793" s="9" t="n">
        <x:v>62586.28024000001</x:v>
      </x:c>
      <x:c r="N1793" s="10" t="n">
        <x:f>IF(F1793="多",1,-1)*(K1793/J1793-1)</x:f>
        <x:v>0.03868426379767498</x:v>
      </x:c>
      <x:c r="O1793" s="10" t="n">
        <x:f>IF(F1793="多",1,-1)*(M1793/L1793-1)</x:f>
        <x:v>0.0382688731702816</x:v>
      </x:c>
      <x:c r="P1793" s="10" t="n">
        <x:v>0.0010191344365851408</x:v>
      </x:c>
      <x:c r="Q1793" s="10" t="n">
        <x:v>-0.000014922571907745773</x:v>
      </x:c>
      <x:c r="R1793" s="10" t="n">
        <x:f>O1793-P1793-Q1793</x:f>
        <x:v>0.037264661305604206</x:v>
      </x:c>
      <x:c r="S1793" s="9" t="n">
        <x:f>V1792</x:f>
        <x:v>7518.265831633647</x:v>
      </x:c>
      <x:c r="T1793" s="9" t="n">
        <x:f>S1793/(1+'回测计划'!$B$33)</x:f>
        <x:v>7514.5085773449755</x:v>
      </x:c>
      <x:c r="U1793" s="9" t="n">
        <x:f>T1793*R1793</x:f>
        <x:v>280.0256170128182</x:v>
      </x:c>
      <x:c r="V1793" s="9" t="n">
        <x:f>S1793+U1793</x:f>
        <x:v>7798.291448646465</x:v>
      </x:c>
      <x:c r="W1793" s="2" t="n">
        <x:f>IF(N1793&gt;0,1,0)</x:f>
        <x:v>1</x:v>
      </x:c>
      <x:c r="X1793" s="2" t="n">
        <x:f>IF(U1793&gt;0,1,0)</x:f>
        <x:v>1</x:v>
      </x:c>
      <x:c r="Y1793" s="9" t="n">
        <x:f>MAX(U1793,0)</x:f>
        <x:v>280.0256170128182</x:v>
      </x:c>
      <x:c r="Z1793" s="9" t="n">
        <x:f>-MIN(U1793,0)</x:f>
        <x:v>0</x:v>
      </x:c>
    </x:row>
    <x:row r="1794" ht="23" customHeight="1">
      <x:c r="A1794" s="2" t="str">
        <x:v>4H-CMF-全期</x:v>
      </x:c>
      <x:c r="B1794" s="2" t="str">
        <x:v>4H</x:v>
      </x:c>
      <x:c r="C1794" s="2" t="str">
        <x:v>Chaikin Money Flow</x:v>
      </x:c>
      <x:c r="D1794" s="2" t="str">
        <x:v>全期</x:v>
      </x:c>
      <x:c r="E1794" s="2" t="n">
        <x:v>167</x:v>
      </x:c>
      <x:c r="F1794" s="2" t="str">
        <x:v>多</x:v>
      </x:c>
      <x:c r="G1794" s="11" t="n">
        <x:v>46212.00000000001</x:v>
      </x:c>
      <x:c r="H1794" s="11" t="n">
        <x:v>46212.166666666664</x:v>
      </x:c>
      <x:c r="I1794" s="11" t="n">
        <x:v>46213.833321759266</x:v>
      </x:c>
      <x:c r="J1794" s="9" t="n">
        <x:v>62251.9</x:v>
      </x:c>
      <x:c r="K1794" s="9" t="n">
        <x:v>64394.2</x:v>
      </x:c>
      <x:c r="L1794" s="9" t="n">
        <x:v>62264.35038</x:v>
      </x:c>
      <x:c r="M1794" s="9" t="n">
        <x:v>64381.32116</x:v>
      </x:c>
      <x:c r="N1794" s="10" t="n">
        <x:f>IF(F1794="多",1,-1)*(K1794/J1794-1)</x:f>
        <x:v>0.03441340746226218</x:v>
      </x:c>
      <x:c r="O1794" s="10" t="n">
        <x:f>IF(F1794="多",1,-1)*(M1794/L1794-1)</x:f>
        <x:v>0.0339997248358026</x:v>
      </x:c>
      <x:c r="P1794" s="10" t="n">
        <x:v>0.0010169998624179014</x:v>
      </x:c>
      <x:c r="Q1794" s="10" t="n">
        <x:v>0.0003444455633047252</x:v>
      </x:c>
      <x:c r="R1794" s="10" t="n">
        <x:f>O1794-P1794-Q1794</x:f>
        <x:v>0.032638279410079976</x:v>
      </x:c>
      <x:c r="S1794" s="9" t="n">
        <x:f>V1793</x:f>
        <x:v>7798.291448646465</x:v>
      </x:c>
      <x:c r="T1794" s="9" t="n">
        <x:f>S1794/(1+'回测计划'!$B$33)</x:f>
        <x:v>7794.394251520705</x:v>
      </x:c>
      <x:c r="U1794" s="9" t="n">
        <x:f>T1794*R1794</x:f>
        <x:v>254.39561741345398</x:v>
      </x:c>
      <x:c r="V1794" s="9" t="n">
        <x:f>S1794+U1794</x:f>
        <x:v>8052.687066059919</x:v>
      </x:c>
      <x:c r="W1794" s="2" t="n">
        <x:f>IF(N1794&gt;0,1,0)</x:f>
        <x:v>1</x:v>
      </x:c>
      <x:c r="X1794" s="2" t="n">
        <x:f>IF(U1794&gt;0,1,0)</x:f>
        <x:v>1</x:v>
      </x:c>
      <x:c r="Y1794" s="9" t="n">
        <x:f>MAX(U1794,0)</x:f>
        <x:v>254.39561741345398</x:v>
      </x:c>
      <x:c r="Z1794" s="9" t="n">
        <x:f>-MIN(U1794,0)</x:f>
        <x:v>0</x:v>
      </x:c>
    </x:row>
    <x:row r="1795" ht="23" customHeight="1">
      <x:c r="A1795" s="2" t="str">
        <x:v>4H-CMF-全期</x:v>
      </x:c>
      <x:c r="B1795" s="2" t="str">
        <x:v>4H</x:v>
      </x:c>
      <x:c r="C1795" s="2" t="str">
        <x:v>Chaikin Money Flow</x:v>
      </x:c>
      <x:c r="D1795" s="2" t="str">
        <x:v>全期</x:v>
      </x:c>
      <x:c r="E1795" s="2" t="n">
        <x:v>168</x:v>
      </x:c>
      <x:c r="F1795" s="2" t="str">
        <x:v>空</x:v>
      </x:c>
      <x:c r="G1795" s="11" t="n">
        <x:v>46222.333333333336</x:v>
      </x:c>
      <x:c r="H1795" s="11" t="n">
        <x:v>46222.50000000001</x:v>
      </x:c>
      <x:c r="I1795" s="11" t="n">
        <x:v>46224.166655092595</x:v>
      </x:c>
      <x:c r="J1795" s="9" t="n">
        <x:v>64686.8</x:v>
      </x:c>
      <x:c r="K1795" s="9" t="n">
        <x:v>65119.3</x:v>
      </x:c>
      <x:c r="L1795" s="9" t="n">
        <x:v>64673.86264000001</x:v>
      </x:c>
      <x:c r="M1795" s="9" t="n">
        <x:v>65132.323860000004</x:v>
      </x:c>
      <x:c r="N1795" s="10" t="n">
        <x:f>IF(F1795="多",1,-1)*(K1795/J1795-1)</x:f>
        <x:v>-0.006686062689760464</x:v>
      </x:c>
      <x:c r="O1795" s="10" t="n">
        <x:f>IF(F1795="多",1,-1)*(M1795/L1795-1)</x:f>
        <x:v>-0.007088817665831693</x:v>
      </x:c>
      <x:c r="P1795" s="10" t="n">
        <x:v>0.0010035444088329157</x:v>
      </x:c>
      <x:c r="Q1795" s="10" t="n">
        <x:v>-0.00028875798486361536</x:v>
      </x:c>
      <x:c r="R1795" s="10" t="n">
        <x:f>O1795-P1795-Q1795</x:f>
        <x:v>-0.007803604089800993</x:v>
      </x:c>
      <x:c r="S1795" s="9" t="n">
        <x:f>V1794</x:f>
        <x:v>8052.687066059919</x:v>
      </x:c>
      <x:c r="T1795" s="9" t="n">
        <x:f>S1795/(1+'回测计划'!$B$33)</x:f>
        <x:v>8048.662734692573</x:v>
      </x:c>
      <x:c r="U1795" s="9" t="n">
        <x:f>T1795*R1795</x:f>
        <x:v>-62.808577433875804</x:v>
      </x:c>
      <x:c r="V1795" s="9" t="n">
        <x:f>S1795+U1795</x:f>
        <x:v>7989.878488626043</x:v>
      </x:c>
      <x:c r="W1795" s="2" t="n">
        <x:f>IF(N1795&gt;0,1,0)</x:f>
        <x:v>0</x:v>
      </x:c>
      <x:c r="X1795" s="2" t="n">
        <x:f>IF(U1795&gt;0,1,0)</x:f>
        <x:v>0</x:v>
      </x:c>
      <x:c r="Y1795" s="9" t="n">
        <x:f>MAX(U1795,0)</x:f>
        <x:v>0</x:v>
      </x:c>
      <x:c r="Z1795" s="9" t="n">
        <x:f>-MIN(U1795,0)</x:f>
        <x:v>62.808577433875804</x:v>
      </x:c>
    </x:row>
    <x:row r="1796" ht="23" customHeight="1">
      <x:c r="A1796" s="2" t="str">
        <x:v>4H-CMF-全期</x:v>
      </x:c>
      <x:c r="B1796" s="2" t="str">
        <x:v>4H</x:v>
      </x:c>
      <x:c r="C1796" s="2" t="str">
        <x:v>Chaikin Money Flow</x:v>
      </x:c>
      <x:c r="D1796" s="2" t="str">
        <x:v>全期</x:v>
      </x:c>
      <x:c r="E1796" s="2" t="n">
        <x:v>169</x:v>
      </x:c>
      <x:c r="F1796" s="2" t="str">
        <x:v>空</x:v>
      </x:c>
      <x:c r="G1796" s="11" t="n">
        <x:v>46254.00000000001</x:v>
      </x:c>
      <x:c r="H1796" s="11" t="n">
        <x:v>46254.166666666664</x:v>
      </x:c>
      <x:c r="I1796" s="11" t="n">
        <x:v>46255.833321759266</x:v>
      </x:c>
      <x:c r="J1796" s="9" t="n">
        <x:v>68404.1</x:v>
      </x:c>
      <x:c r="K1796" s="9" t="n">
        <x:v>76749</x:v>
      </x:c>
      <x:c r="L1796" s="9" t="n">
        <x:v>68390.41918000001</x:v>
      </x:c>
      <x:c r="M1796" s="9" t="n">
        <x:v>76764.3498</x:v>
      </x:c>
      <x:c r="N1796" s="10" t="n">
        <x:f>IF(F1796="多",1,-1)*(K1796/J1796-1)</x:f>
        <x:v>-0.1219941494734964</x:v>
      </x:c>
      <x:c r="O1796" s="10" t="n">
        <x:f>IF(F1796="多",1,-1)*(M1796/L1796-1)</x:f>
        <x:v>-0.12244303691077318</x:v>
      </x:c>
      <x:c r="P1796" s="10" t="n">
        <x:v>0.0010612215184553867</x:v>
      </x:c>
      <x:c r="Q1796" s="10" t="n">
        <x:v>-0.0004176078757919513</x:v>
      </x:c>
      <x:c r="R1796" s="10" t="n">
        <x:f>O1796-P1796-Q1796</x:f>
        <x:v>-0.12308665055343662</x:v>
      </x:c>
      <x:c r="S1796" s="9" t="n">
        <x:f>V1795</x:f>
        <x:v>7989.878488626043</x:v>
      </x:c>
      <x:c r="T1796" s="9" t="n">
        <x:f>S1796/(1+'回测计划'!$B$33)</x:f>
        <x:v>7985.885545853117</x:v>
      </x:c>
      <x:c r="U1796" s="9" t="n">
        <x:f>T1796*R1796</x:f>
        <x:v>-982.9559035421631</x:v>
      </x:c>
      <x:c r="V1796" s="9" t="n">
        <x:f>S1796+U1796</x:f>
        <x:v>7006.922585083879</x:v>
      </x:c>
      <x:c r="W1796" s="2" t="n">
        <x:f>IF(N1796&gt;0,1,0)</x:f>
        <x:v>0</x:v>
      </x:c>
      <x:c r="X1796" s="2" t="n">
        <x:f>IF(U1796&gt;0,1,0)</x:f>
        <x:v>0</x:v>
      </x:c>
      <x:c r="Y1796" s="9" t="n">
        <x:f>MAX(U1796,0)</x:f>
        <x:v>0</x:v>
      </x:c>
      <x:c r="Z1796" s="9" t="n">
        <x:f>-MIN(U1796,0)</x:f>
        <x:v>982.9559035421631</x:v>
      </x:c>
    </x:row>
    <x:row r="1797" ht="23" customHeight="1">
      <x:c r="A1797" s="2" t="str">
        <x:v>4H-CMF-全期</x:v>
      </x:c>
      <x:c r="B1797" s="2" t="str">
        <x:v>4H</x:v>
      </x:c>
      <x:c r="C1797" s="2" t="str">
        <x:v>Chaikin Money Flow</x:v>
      </x:c>
      <x:c r="D1797" s="2" t="str">
        <x:v>全期</x:v>
      </x:c>
      <x:c r="E1797" s="2" t="n">
        <x:v>170</x:v>
      </x:c>
      <x:c r="F1797" s="2" t="str">
        <x:v>多</x:v>
      </x:c>
      <x:c r="G1797" s="11" t="n">
        <x:v>46275.166666666664</x:v>
      </x:c>
      <x:c r="H1797" s="11" t="n">
        <x:v>46275.333333333336</x:v>
      </x:c>
      <x:c r="I1797" s="11" t="n">
        <x:v>46276.99998842592</x:v>
      </x:c>
      <x:c r="J1797" s="9" t="n">
        <x:v>78264</x:v>
      </x:c>
      <x:c r="K1797" s="9" t="n">
        <x:v>77682.9</x:v>
      </x:c>
      <x:c r="L1797" s="9" t="n">
        <x:v>78279.6528</x:v>
      </x:c>
      <x:c r="M1797" s="9" t="n">
        <x:v>77667.36342</x:v>
      </x:c>
      <x:c r="N1797" s="10" t="n">
        <x:f>IF(F1797="多",1,-1)*(K1797/J1797-1)</x:f>
        <x:v>-0.00742486967187983</x:v>
      </x:c>
      <x:c r="O1797" s="10" t="n">
        <x:f>IF(F1797="多",1,-1)*(M1797/L1797-1)</x:f>
        <x:v>-0.007821820333878682</x:v>
      </x:c>
      <x:c r="P1797" s="10" t="n">
        <x:v>0.0009960890898330606</x:v>
      </x:c>
      <x:c r="Q1797" s="10" t="n">
        <x:v>0.00023925119988092616</x:v>
      </x:c>
      <x:c r="R1797" s="10" t="n">
        <x:f>O1797-P1797-Q1797</x:f>
        <x:v>-0.009057160623592667</x:v>
      </x:c>
      <x:c r="S1797" s="9" t="n">
        <x:f>V1796</x:f>
        <x:v>7006.922585083879</x:v>
      </x:c>
      <x:c r="T1797" s="9" t="n">
        <x:f>S1797/(1+'回测计划'!$B$33)</x:f>
        <x:v>7003.4208746465565</x:v>
      </x:c>
      <x:c r="U1797" s="9" t="n">
        <x:f>T1797*R1797</x:f>
        <x:v>-63.431107776295704</x:v>
      </x:c>
      <x:c r="V1797" s="9" t="n">
        <x:f>S1797+U1797</x:f>
        <x:v>6943.491477307583</x:v>
      </x:c>
      <x:c r="W1797" s="2" t="n">
        <x:f>IF(N1797&gt;0,1,0)</x:f>
        <x:v>0</x:v>
      </x:c>
      <x:c r="X1797" s="2" t="n">
        <x:f>IF(U1797&gt;0,1,0)</x:f>
        <x:v>0</x:v>
      </x:c>
      <x:c r="Y1797" s="9" t="n">
        <x:f>MAX(U1797,0)</x:f>
        <x:v>0</x:v>
      </x:c>
      <x:c r="Z1797" s="9" t="n">
        <x:f>-MIN(U1797,0)</x:f>
        <x:v>63.431107776295704</x:v>
      </x:c>
    </x:row>
    <x:row r="1798" ht="23" customHeight="1">
      <x:c r="A1798" s="2" t="str">
        <x:v>4H-CMF-全期</x:v>
      </x:c>
      <x:c r="B1798" s="2" t="str">
        <x:v>4H</x:v>
      </x:c>
      <x:c r="C1798" s="2" t="str">
        <x:v>Chaikin Money Flow</x:v>
      </x:c>
      <x:c r="D1798" s="2" t="str">
        <x:v>全期</x:v>
      </x:c>
      <x:c r="E1798" s="2" t="n">
        <x:v>171</x:v>
      </x:c>
      <x:c r="F1798" s="2" t="str">
        <x:v>空</x:v>
      </x:c>
      <x:c r="G1798" s="11" t="n">
        <x:v>46288.50000000001</x:v>
      </x:c>
      <x:c r="H1798" s="11" t="n">
        <x:v>46288.666666666664</x:v>
      </x:c>
      <x:c r="I1798" s="11" t="n">
        <x:v>46290.333321759266</x:v>
      </x:c>
      <x:c r="J1798" s="9" t="n">
        <x:v>86100</x:v>
      </x:c>
      <x:c r="K1798" s="9" t="n">
        <x:v>84370</x:v>
      </x:c>
      <x:c r="L1798" s="9" t="n">
        <x:v>86082.78</x:v>
      </x:c>
      <x:c r="M1798" s="9" t="n">
        <x:v>84386.874</x:v>
      </x:c>
      <x:c r="N1798" s="10" t="n">
        <x:f>IF(F1798="多",1,-1)*(K1798/J1798-1)</x:f>
        <x:v>0.020092915214866447</x:v>
      </x:c>
      <x:c r="O1798" s="10" t="n">
        <x:f>IF(F1798="多",1,-1)*(M1798/L1798-1)</x:f>
        <x:v>0.019700873972703925</x:v>
      </x:c>
      <x:c r="P1798" s="10" t="n">
        <x:v>0.0009901495630136481</x:v>
      </x:c>
      <x:c r="Q1798" s="10" t="n">
        <x:v>-0.00007817838751757746</x:v>
      </x:c>
      <x:c r="R1798" s="10" t="n">
        <x:f>O1798-P1798-Q1798</x:f>
        <x:v>0.018788902797207855</x:v>
      </x:c>
      <x:c r="S1798" s="9" t="n">
        <x:f>V1797</x:f>
        <x:v>6943.491477307583</x:v>
      </x:c>
      <x:c r="T1798" s="9" t="n">
        <x:f>S1798/(1+'回测计划'!$B$33)</x:f>
        <x:v>6940.021466574297</x:v>
      </x:c>
      <x:c r="U1798" s="9" t="n">
        <x:f>T1798*R1798</x:f>
        <x:v>130.39538874600038</x:v>
      </x:c>
      <x:c r="V1798" s="9" t="n">
        <x:f>S1798+U1798</x:f>
        <x:v>7073.886866053584</x:v>
      </x:c>
      <x:c r="W1798" s="2" t="n">
        <x:f>IF(N1798&gt;0,1,0)</x:f>
        <x:v>1</x:v>
      </x:c>
      <x:c r="X1798" s="2" t="n">
        <x:f>IF(U1798&gt;0,1,0)</x:f>
        <x:v>1</x:v>
      </x:c>
      <x:c r="Y1798" s="9" t="n">
        <x:f>MAX(U1798,0)</x:f>
        <x:v>130.39538874600038</x:v>
      </x:c>
      <x:c r="Z1798" s="9" t="n">
        <x:f>-MIN(U1798,0)</x:f>
        <x:v>0</x:v>
      </x:c>
    </x:row>
    <x:row r="1799" ht="23" customHeight="1">
      <x:c r="A1799" s="2" t="str">
        <x:v>4H-CMF-全期</x:v>
      </x:c>
      <x:c r="B1799" s="2" t="str">
        <x:v>4H</x:v>
      </x:c>
      <x:c r="C1799" s="2" t="str">
        <x:v>Chaikin Money Flow</x:v>
      </x:c>
      <x:c r="D1799" s="2" t="str">
        <x:v>全期</x:v>
      </x:c>
      <x:c r="E1799" s="2" t="n">
        <x:v>172</x:v>
      </x:c>
      <x:c r="F1799" s="2" t="str">
        <x:v>空</x:v>
      </x:c>
      <x:c r="G1799" s="11" t="n">
        <x:v>46297.166666666664</x:v>
      </x:c>
      <x:c r="H1799" s="11" t="n">
        <x:v>46297.333333333336</x:v>
      </x:c>
      <x:c r="I1799" s="11" t="n">
        <x:v>46298.99998842592</x:v>
      </x:c>
      <x:c r="J1799" s="9" t="n">
        <x:v>84829.6</x:v>
      </x:c>
      <x:c r="K1799" s="9" t="n">
        <x:v>84835.2</x:v>
      </x:c>
      <x:c r="L1799" s="9" t="n">
        <x:v>84812.63408</x:v>
      </x:c>
      <x:c r="M1799" s="9" t="n">
        <x:v>84852.16704</x:v>
      </x:c>
      <x:c r="N1799" s="10" t="n">
        <x:f>IF(F1799="多",1,-1)*(K1799/J1799-1)</x:f>
        <x:v>-0.00006601469298450624</x:v>
      </x:c>
      <x:c r="O1799" s="10" t="n">
        <x:f>IF(F1799="多",1,-1)*(M1799/L1799-1)</x:f>
        <x:v>-0.0004661211201471005</x:v>
      </x:c>
      <x:c r="P1799" s="10" t="n">
        <x:v>0.0010002330605600736</x:v>
      </x:c>
      <x:c r="Q1799" s="10" t="n">
        <x:v>-0.00018978016835602296</x:v>
      </x:c>
      <x:c r="R1799" s="10" t="n">
        <x:f>O1799-P1799-Q1799</x:f>
        <x:v>-0.001276574012351151</x:v>
      </x:c>
      <x:c r="S1799" s="9" t="n">
        <x:f>V1798</x:f>
        <x:v>7073.886866053584</x:v>
      </x:c>
      <x:c r="T1799" s="9" t="n">
        <x:f>S1799/(1+'回测计划'!$B$33)</x:f>
        <x:v>7070.351690208479</x:v>
      </x:c>
      <x:c r="U1799" s="9" t="n">
        <x:f>T1799*R1799</x:f>
        <x:v>-9.025827225903182</x:v>
      </x:c>
      <x:c r="V1799" s="9" t="n">
        <x:f>S1799+U1799</x:f>
        <x:v>7064.86103882768</x:v>
      </x:c>
      <x:c r="W1799" s="2" t="n">
        <x:f>IF(N1799&gt;0,1,0)</x:f>
        <x:v>0</x:v>
      </x:c>
      <x:c r="X1799" s="2" t="n">
        <x:f>IF(U1799&gt;0,1,0)</x:f>
        <x:v>0</x:v>
      </x:c>
      <x:c r="Y1799" s="9" t="n">
        <x:f>MAX(U1799,0)</x:f>
        <x:v>0</x:v>
      </x:c>
      <x:c r="Z1799" s="9" t="n">
        <x:f>-MIN(U1799,0)</x:f>
        <x:v>9.025827225903182</x:v>
      </x:c>
    </x:row>
    <x:row r="1800" ht="23" customHeight="1">
      <x:c r="A1800" s="2" t="str">
        <x:v>4H-CMF-全期</x:v>
      </x:c>
      <x:c r="B1800" s="2" t="str">
        <x:v>4H</x:v>
      </x:c>
      <x:c r="C1800" s="2" t="str">
        <x:v>Chaikin Money Flow</x:v>
      </x:c>
      <x:c r="D1800" s="2" t="str">
        <x:v>全期</x:v>
      </x:c>
      <x:c r="E1800" s="2" t="n">
        <x:v>173</x:v>
      </x:c>
      <x:c r="F1800" s="2" t="str">
        <x:v>空</x:v>
      </x:c>
      <x:c r="G1800" s="11" t="n">
        <x:v>46300.333333333336</x:v>
      </x:c>
      <x:c r="H1800" s="11" t="n">
        <x:v>46300.50000000001</x:v>
      </x:c>
      <x:c r="I1800" s="11" t="n">
        <x:v>46302.166655092595</x:v>
      </x:c>
      <x:c r="J1800" s="9" t="n">
        <x:v>86050.2</x:v>
      </x:c>
      <x:c r="K1800" s="9" t="n">
        <x:v>85569</x:v>
      </x:c>
      <x:c r="L1800" s="9" t="n">
        <x:v>86032.98996</x:v>
      </x:c>
      <x:c r="M1800" s="9" t="n">
        <x:v>85586.11379999999</x:v>
      </x:c>
      <x:c r="N1800" s="10" t="n">
        <x:f>IF(F1800="多",1,-1)*(K1800/J1800-1)</x:f>
        <x:v>0.00559208462037275</x:v>
      </x:c>
      <x:c r="O1800" s="10" t="n">
        <x:f>IF(F1800="多",1,-1)*(M1800/L1800-1)</x:f>
        <x:v>0.005194241885674189</x:v>
      </x:c>
      <x:c r="P1800" s="10" t="n">
        <x:v>0.0009974028790571629</x:v>
      </x:c>
      <x:c r="Q1800" s="10" t="n">
        <x:v>-0.00000845991695723266</x:v>
      </x:c>
      <x:c r="R1800" s="10" t="n">
        <x:f>O1800-P1800-Q1800</x:f>
        <x:v>0.004205298923574259</x:v>
      </x:c>
      <x:c r="S1800" s="9" t="n">
        <x:f>V1799</x:f>
        <x:v>7064.86103882768</x:v>
      </x:c>
      <x:c r="T1800" s="9" t="n">
        <x:f>S1800/(1+'回测计划'!$B$33)</x:f>
        <x:v>7061.33037364086</x:v>
      </x:c>
      <x:c r="U1800" s="9" t="n">
        <x:f>T1800*R1800</x:f>
        <x:v>29.69500501927413</x:v>
      </x:c>
      <x:c r="V1800" s="9" t="n">
        <x:f>S1800+U1800</x:f>
        <x:v>7094.556043846955</x:v>
      </x:c>
      <x:c r="W1800" s="2" t="n">
        <x:f>IF(N1800&gt;0,1,0)</x:f>
        <x:v>1</x:v>
      </x:c>
      <x:c r="X1800" s="2" t="n">
        <x:f>IF(U1800&gt;0,1,0)</x:f>
        <x:v>1</x:v>
      </x:c>
      <x:c r="Y1800" s="9" t="n">
        <x:f>MAX(U1800,0)</x:f>
        <x:v>29.69500501927413</x:v>
      </x:c>
      <x:c r="Z1800" s="9" t="n">
        <x:f>-MIN(U1800,0)</x:f>
        <x:v>0</x:v>
      </x:c>
    </x:row>
    <x:row r="1801" ht="23" customHeight="1">
      <x:c r="A1801" s="2" t="str">
        <x:v>4H-CMF-全期</x:v>
      </x:c>
      <x:c r="B1801" s="2" t="str">
        <x:v>4H</x:v>
      </x:c>
      <x:c r="C1801" s="2" t="str">
        <x:v>Chaikin Money Flow</x:v>
      </x:c>
      <x:c r="D1801" s="2" t="str">
        <x:v>全期</x:v>
      </x:c>
      <x:c r="E1801" s="2" t="n">
        <x:v>174</x:v>
      </x:c>
      <x:c r="F1801" s="2" t="str">
        <x:v>多</x:v>
      </x:c>
      <x:c r="G1801" s="11" t="n">
        <x:v>46302.833333333336</x:v>
      </x:c>
      <x:c r="H1801" s="11" t="n">
        <x:v>46303.00000000001</x:v>
      </x:c>
      <x:c r="I1801" s="11" t="n">
        <x:v>46304.666655092595</x:v>
      </x:c>
      <x:c r="J1801" s="9" t="n">
        <x:v>83411.3</x:v>
      </x:c>
      <x:c r="K1801" s="9" t="n">
        <x:v>82617.2</x:v>
      </x:c>
      <x:c r="L1801" s="9" t="n">
        <x:v>83427.98226</x:v>
      </x:c>
      <x:c r="M1801" s="9" t="n">
        <x:v>82600.67655999999</x:v>
      </x:c>
      <x:c r="N1801" s="10" t="n">
        <x:f>IF(F1801="多",1,-1)*(K1801/J1801-1)</x:f>
        <x:v>-0.009520292814043207</x:v>
      </x:c>
      <x:c r="O1801" s="10" t="n">
        <x:f>IF(F1801="多",1,-1)*(M1801/L1801-1)</x:f>
        <x:v>-0.009916405474385659</x:v>
      </x:c>
      <x:c r="P1801" s="10" t="n">
        <x:v>0.000995041797262807</x:v>
      </x:c>
      <x:c r="Q1801" s="10" t="n">
        <x:v>0.00002907433048620076</x:v>
      </x:c>
      <x:c r="R1801" s="10" t="n">
        <x:f>O1801-P1801-Q1801</x:f>
        <x:v>-0.010940521602134667</x:v>
      </x:c>
      <x:c r="S1801" s="9" t="n">
        <x:f>V1800</x:f>
        <x:v>7094.556043846955</x:v>
      </x:c>
      <x:c r="T1801" s="9" t="n">
        <x:f>S1801/(1+'回测计划'!$B$33)</x:f>
        <x:v>7091.010538577666</x:v>
      </x:c>
      <x:c r="U1801" s="9" t="n">
        <x:f>T1801*R1801</x:f>
        <x:v>-77.57935397827353</x:v>
      </x:c>
      <x:c r="V1801" s="9" t="n">
        <x:f>S1801+U1801</x:f>
        <x:v>7016.976689868681</x:v>
      </x:c>
      <x:c r="W1801" s="2" t="n">
        <x:f>IF(N1801&gt;0,1,0)</x:f>
        <x:v>0</x:v>
      </x:c>
      <x:c r="X1801" s="2" t="n">
        <x:f>IF(U1801&gt;0,1,0)</x:f>
        <x:v>0</x:v>
      </x:c>
      <x:c r="Y1801" s="9" t="n">
        <x:f>MAX(U1801,0)</x:f>
        <x:v>0</x:v>
      </x:c>
      <x:c r="Z1801" s="9" t="n">
        <x:f>-MIN(U1801,0)</x:f>
        <x:v>77.57935397827353</x:v>
      </x:c>
    </x:row>
    <x:row r="1802" ht="23" customHeight="1">
      <x:c r="A1802" s="2" t="str">
        <x:v>4H-MFI-全期</x:v>
      </x:c>
      <x:c r="B1802" s="2" t="str">
        <x:v>4H</x:v>
      </x:c>
      <x:c r="C1802" s="2" t="str">
        <x:v>Money Flow Index</x:v>
      </x:c>
      <x:c r="D1802" s="2" t="str">
        <x:v>全期</x:v>
      </x:c>
      <x:c r="E1802" s="2" t="n">
        <x:v>1</x:v>
      </x:c>
      <x:c r="F1802" s="2" t="str">
        <x:v>空</x:v>
      </x:c>
      <x:c r="G1802" s="11" t="n">
        <x:v>44199.166666666664</x:v>
      </x:c>
      <x:c r="H1802" s="11" t="n">
        <x:v>44199.333333333336</x:v>
      </x:c>
      <x:c r="I1802" s="11" t="n">
        <x:v>44200.99998842592</x:v>
      </x:c>
      <x:c r="J1802" s="9" t="n">
        <x:v>32198.41</x:v>
      </x:c>
      <x:c r="K1802" s="9" t="n">
        <x:v>31758.38</x:v>
      </x:c>
      <x:c r="L1802" s="9" t="n">
        <x:v>32191.970318</x:v>
      </x:c>
      <x:c r="M1802" s="9" t="n">
        <x:v>31764.731676</x:v>
      </x:c>
      <x:c r="N1802" s="10" t="n">
        <x:f>IF(F1802="多",1,-1)*(K1802/J1802-1)</x:f>
        <x:v>0.01366620277212438</x:v>
      </x:c>
      <x:c r="O1802" s="10" t="n">
        <x:f>IF(F1802="多",1,-1)*(M1802/L1802-1)</x:f>
        <x:v>0.013271590330745098</x:v>
      </x:c>
      <x:c r="P1802" s="10" t="n">
        <x:v>0.0009933642048346274</x:v>
      </x:c>
      <x:c r="Q1802" s="10" t="n">
        <x:v>-0.008134278929903928</x:v>
      </x:c>
      <x:c r="R1802" s="10" t="n">
        <x:f>O1802-P1802-Q1802</x:f>
        <x:v>0.0204125050558144</x:v>
      </x:c>
      <x:c r="S1802" s="9" t="n">
        <x:f>'回测计划'!$B$32</x:f>
        <x:v>10000</x:v>
      </x:c>
      <x:c r="T1802" s="9" t="n">
        <x:f>S1802/(1+'回测计划'!$B$33)</x:f>
        <x:v>9995.002498750626</x:v>
      </x:c>
      <x:c r="U1802" s="9" t="n">
        <x:f>T1802*R1802</x:f>
        <x:v>204.02303903862472</x:v>
      </x:c>
      <x:c r="V1802" s="9" t="n">
        <x:f>S1802+U1802</x:f>
        <x:v>10204.023039038624</x:v>
      </x:c>
      <x:c r="W1802" s="2" t="n">
        <x:f>IF(N1802&gt;0,1,0)</x:f>
        <x:v>1</x:v>
      </x:c>
      <x:c r="X1802" s="2" t="n">
        <x:f>IF(U1802&gt;0,1,0)</x:f>
        <x:v>1</x:v>
      </x:c>
      <x:c r="Y1802" s="9" t="n">
        <x:f>MAX(U1802,0)</x:f>
        <x:v>204.02303903862472</x:v>
      </x:c>
      <x:c r="Z1802" s="9" t="n">
        <x:f>-MIN(U1802,0)</x:f>
        <x:v>0</x:v>
      </x:c>
    </x:row>
    <x:row r="1803" ht="23" customHeight="1">
      <x:c r="A1803" s="2" t="str">
        <x:v>4H-MFI-全期</x:v>
      </x:c>
      <x:c r="B1803" s="2" t="str">
        <x:v>4H</x:v>
      </x:c>
      <x:c r="C1803" s="2" t="str">
        <x:v>Money Flow Index</x:v>
      </x:c>
      <x:c r="D1803" s="2" t="str">
        <x:v>全期</x:v>
      </x:c>
      <x:c r="E1803" s="2" t="n">
        <x:v>2</x:v>
      </x:c>
      <x:c r="F1803" s="2" t="str">
        <x:v>空</x:v>
      </x:c>
      <x:c r="G1803" s="11" t="n">
        <x:v>44202.833333333336</x:v>
      </x:c>
      <x:c r="H1803" s="11" t="n">
        <x:v>44203.00000000001</x:v>
      </x:c>
      <x:c r="I1803" s="11" t="n">
        <x:v>44204.666655092595</x:v>
      </x:c>
      <x:c r="J1803" s="9" t="n">
        <x:v>34606.39</x:v>
      </x:c>
      <x:c r="K1803" s="9" t="n">
        <x:v>38965.76</x:v>
      </x:c>
      <x:c r="L1803" s="9" t="n">
        <x:v>34599.468722</x:v>
      </x:c>
      <x:c r="M1803" s="9" t="n">
        <x:v>38973.553152</x:v>
      </x:c>
      <x:c r="N1803" s="10" t="n">
        <x:f>IF(F1803="多",1,-1)*(K1803/J1803-1)</x:f>
        <x:v>-0.12597008818313626</x:v>
      </x:c>
      <x:c r="O1803" s="10" t="n">
        <x:f>IF(F1803="多",1,-1)*(M1803/L1803-1)</x:f>
        <x:v>-0.12642056631403564</x:v>
      </x:c>
      <x:c r="P1803" s="10" t="n">
        <x:v>0.0010632102831570178</x:v>
      </x:c>
      <x:c r="Q1803" s="10" t="n">
        <x:v>-0.006154784922191442</x:v>
      </x:c>
      <x:c r="R1803" s="10" t="n">
        <x:f>O1803-P1803-Q1803</x:f>
        <x:v>-0.1213289916750012</x:v>
      </x:c>
      <x:c r="S1803" s="9" t="n">
        <x:f>V1802</x:f>
        <x:v>10204.023039038624</x:v>
      </x:c>
      <x:c r="T1803" s="9" t="n">
        <x:f>S1803/(1+'回测计划'!$B$33)</x:f>
        <x:v>10198.92357725</x:v>
      </x:c>
      <x:c r="U1803" s="9" t="n">
        <x:f>T1803*R1803</x:f>
        <x:v>-1237.4251137981387</x:v>
      </x:c>
      <x:c r="V1803" s="9" t="n">
        <x:f>S1803+U1803</x:f>
        <x:v>8966.597925240485</x:v>
      </x:c>
      <x:c r="W1803" s="2" t="n">
        <x:f>IF(N1803&gt;0,1,0)</x:f>
        <x:v>0</x:v>
      </x:c>
      <x:c r="X1803" s="2" t="n">
        <x:f>IF(U1803&gt;0,1,0)</x:f>
        <x:v>0</x:v>
      </x:c>
      <x:c r="Y1803" s="9" t="n">
        <x:f>MAX(U1803,0)</x:f>
        <x:v>0</x:v>
      </x:c>
      <x:c r="Z1803" s="9" t="n">
        <x:f>-MIN(U1803,0)</x:f>
        <x:v>1237.4251137981387</x:v>
      </x:c>
    </x:row>
    <x:row r="1804" ht="23" customHeight="1">
      <x:c r="A1804" s="2" t="str">
        <x:v>4H-MFI-全期</x:v>
      </x:c>
      <x:c r="B1804" s="2" t="str">
        <x:v>4H</x:v>
      </x:c>
      <x:c r="C1804" s="2" t="str">
        <x:v>Money Flow Index</x:v>
      </x:c>
      <x:c r="D1804" s="2" t="str">
        <x:v>全期</x:v>
      </x:c>
      <x:c r="E1804" s="2" t="n">
        <x:v>3</x:v>
      </x:c>
      <x:c r="F1804" s="2" t="str">
        <x:v>多</x:v>
      </x:c>
      <x:c r="G1804" s="11" t="n">
        <x:v>44217.00000000001</x:v>
      </x:c>
      <x:c r="H1804" s="11" t="n">
        <x:v>44217.166666666664</x:v>
      </x:c>
      <x:c r="I1804" s="11" t="n">
        <x:v>44218.833321759266</x:v>
      </x:c>
      <x:c r="J1804" s="9" t="n">
        <x:v>35227.77</x:v>
      </x:c>
      <x:c r="K1804" s="9" t="n">
        <x:v>31743.83</x:v>
      </x:c>
      <x:c r="L1804" s="9" t="n">
        <x:v>35234.81555399999</x:v>
      </x:c>
      <x:c r="M1804" s="9" t="n">
        <x:v>31737.481234000003</x:v>
      </x:c>
      <x:c r="N1804" s="10" t="n">
        <x:f>IF(F1804="多",1,-1)*(K1804/J1804-1)</x:f>
        <x:v>-0.09889754588496502</x:v>
      </x:c>
      <x:c r="O1804" s="10" t="n">
        <x:f>IF(F1804="多",1,-1)*(M1804/L1804-1)</x:f>
        <x:v>-0.09925791479282942</x:v>
      </x:c>
      <x:c r="P1804" s="10" t="n">
        <x:v>0.0009503710426035854</x:v>
      </x:c>
      <x:c r="Q1804" s="10" t="n">
        <x:v>0.0013123227208649512</x:v>
      </x:c>
      <x:c r="R1804" s="10" t="n">
        <x:f>O1804-P1804-Q1804</x:f>
        <x:v>-0.10152060855629795</x:v>
      </x:c>
      <x:c r="S1804" s="9" t="n">
        <x:f>V1803</x:f>
        <x:v>8966.597925240485</x:v>
      </x:c>
      <x:c r="T1804" s="9" t="n">
        <x:f>S1804/(1+'回测计划'!$B$33)</x:f>
        <x:v>8962.116866807082</x:v>
      </x:c>
      <x:c r="U1804" s="9" t="n">
        <x:f>T1804*R1804</x:f>
        <x:v>-909.8395582709172</x:v>
      </x:c>
      <x:c r="V1804" s="9" t="n">
        <x:f>S1804+U1804</x:f>
        <x:v>8056.758366969568</x:v>
      </x:c>
      <x:c r="W1804" s="2" t="n">
        <x:f>IF(N1804&gt;0,1,0)</x:f>
        <x:v>0</x:v>
      </x:c>
      <x:c r="X1804" s="2" t="n">
        <x:f>IF(U1804&gt;0,1,0)</x:f>
        <x:v>0</x:v>
      </x:c>
      <x:c r="Y1804" s="9" t="n">
        <x:f>MAX(U1804,0)</x:f>
        <x:v>0</x:v>
      </x:c>
      <x:c r="Z1804" s="9" t="n">
        <x:f>-MIN(U1804,0)</x:f>
        <x:v>909.8395582709172</x:v>
      </x:c>
    </x:row>
    <x:row r="1805" ht="23" customHeight="1">
      <x:c r="A1805" s="2" t="str">
        <x:v>4H-MFI-全期</x:v>
      </x:c>
      <x:c r="B1805" s="2" t="str">
        <x:v>4H</x:v>
      </x:c>
      <x:c r="C1805" s="2" t="str">
        <x:v>Money Flow Index</x:v>
      </x:c>
      <x:c r="D1805" s="2" t="str">
        <x:v>全期</x:v>
      </x:c>
      <x:c r="E1805" s="2" t="n">
        <x:v>4</x:v>
      </x:c>
      <x:c r="F1805" s="2" t="str">
        <x:v>空</x:v>
      </x:c>
      <x:c r="G1805" s="11" t="n">
        <x:v>44229.833333333336</x:v>
      </x:c>
      <x:c r="H1805" s="11" t="n">
        <x:v>44230.00000000001</x:v>
      </x:c>
      <x:c r="I1805" s="11" t="n">
        <x:v>44231.666655092595</x:v>
      </x:c>
      <x:c r="J1805" s="9" t="n">
        <x:v>34750.83</x:v>
      </x:c>
      <x:c r="K1805" s="9" t="n">
        <x:v>37884.43</x:v>
      </x:c>
      <x:c r="L1805" s="9" t="n">
        <x:v>34743.879834</x:v>
      </x:c>
      <x:c r="M1805" s="9" t="n">
        <x:v>37892.006886</x:v>
      </x:c>
      <x:c r="N1805" s="10" t="n">
        <x:f>IF(F1805="多",1,-1)*(K1805/J1805-1)</x:f>
        <x:v>-0.0901733857867566</x:v>
      </x:c>
      <x:c r="O1805" s="10" t="n">
        <x:f>IF(F1805="多",1,-1)*(M1805/L1805-1)</x:f>
        <x:v>-0.09060954237238872</x:v>
      </x:c>
      <x:c r="P1805" s="10" t="n">
        <x:v>0.0010453047711861943</x:v>
      </x:c>
      <x:c r="Q1805" s="10" t="n">
        <x:v>-0.0027497760711372066</x:v>
      </x:c>
      <x:c r="R1805" s="10" t="n">
        <x:f>O1805-P1805-Q1805</x:f>
        <x:v>-0.08890507107243771</x:v>
      </x:c>
      <x:c r="S1805" s="9" t="n">
        <x:f>V1804</x:f>
        <x:v>8056.758366969568</x:v>
      </x:c>
      <x:c r="T1805" s="9" t="n">
        <x:f>S1805/(1+'回测计划'!$B$33)</x:f>
        <x:v>8052.732000969084</x:v>
      </x:c>
      <x:c r="U1805" s="9" t="n">
        <x:f>T1805*R1805</x:f>
        <x:v>-715.92871087345</x:v>
      </x:c>
      <x:c r="V1805" s="9" t="n">
        <x:f>S1805+U1805</x:f>
        <x:v>7340.829656096118</x:v>
      </x:c>
      <x:c r="W1805" s="2" t="n">
        <x:f>IF(N1805&gt;0,1,0)</x:f>
        <x:v>0</x:v>
      </x:c>
      <x:c r="X1805" s="2" t="n">
        <x:f>IF(U1805&gt;0,1,0)</x:f>
        <x:v>0</x:v>
      </x:c>
      <x:c r="Y1805" s="9" t="n">
        <x:f>MAX(U1805,0)</x:f>
        <x:v>0</x:v>
      </x:c>
      <x:c r="Z1805" s="9" t="n">
        <x:f>-MIN(U1805,0)</x:f>
        <x:v>715.92871087345</x:v>
      </x:c>
    </x:row>
    <x:row r="1806" ht="23" customHeight="1">
      <x:c r="A1806" s="2" t="str">
        <x:v>4H-MFI-全期</x:v>
      </x:c>
      <x:c r="B1806" s="2" t="str">
        <x:v>4H</x:v>
      </x:c>
      <x:c r="C1806" s="2" t="str">
        <x:v>Money Flow Index</x:v>
      </x:c>
      <x:c r="D1806" s="2" t="str">
        <x:v>全期</x:v>
      </x:c>
      <x:c r="E1806" s="2" t="n">
        <x:v>5</x:v>
      </x:c>
      <x:c r="F1806" s="2" t="str">
        <x:v>空</x:v>
      </x:c>
      <x:c r="G1806" s="11" t="n">
        <x:v>44233.00000000001</x:v>
      </x:c>
      <x:c r="H1806" s="11" t="n">
        <x:v>44233.166666666664</x:v>
      </x:c>
      <x:c r="I1806" s="11" t="n">
        <x:v>44234.833321759266</x:v>
      </x:c>
      <x:c r="J1806" s="9" t="n">
        <x:v>37638.77</x:v>
      </x:c>
      <x:c r="K1806" s="9" t="n">
        <x:v>39125.98</x:v>
      </x:c>
      <x:c r="L1806" s="9" t="n">
        <x:v>37631.242245999994</x:v>
      </x:c>
      <x:c r="M1806" s="9" t="n">
        <x:v>39133.805196</x:v>
      </x:c>
      <x:c r="N1806" s="10" t="n">
        <x:f>IF(F1806="多",1,-1)*(K1806/J1806-1)</x:f>
        <x:v>-0.03951271521359501</x:v>
      </x:c>
      <x:c r="O1806" s="10" t="n">
        <x:f>IF(F1806="多",1,-1)*(M1806/L1806-1)</x:f>
        <x:v>-0.0399286034773334</x:v>
      </x:c>
      <x:c r="P1806" s="10" t="n">
        <x:v>0.0010199643017386668</x:v>
      </x:c>
      <x:c r="Q1806" s="10" t="n">
        <x:v>-0.00449631744972187</x:v>
      </x:c>
      <x:c r="R1806" s="10" t="n">
        <x:f>O1806-P1806-Q1806</x:f>
        <x:v>-0.0364522503293502</x:v>
      </x:c>
      <x:c r="S1806" s="9" t="n">
        <x:f>V1805</x:f>
        <x:v>7340.829656096118</x:v>
      </x:c>
      <x:c r="T1806" s="9" t="n">
        <x:f>S1806/(1+'回测计划'!$B$33)</x:f>
        <x:v>7337.16107555834</x:v>
      </x:c>
      <x:c r="U1806" s="9" t="n">
        <x:f>T1806*R1806</x:f>
        <x:v>-267.45603223301697</x:v>
      </x:c>
      <x:c r="V1806" s="9" t="n">
        <x:f>S1806+U1806</x:f>
        <x:v>7073.373623863101</x:v>
      </x:c>
      <x:c r="W1806" s="2" t="n">
        <x:f>IF(N1806&gt;0,1,0)</x:f>
        <x:v>0</x:v>
      </x:c>
      <x:c r="X1806" s="2" t="n">
        <x:f>IF(U1806&gt;0,1,0)</x:f>
        <x:v>0</x:v>
      </x:c>
      <x:c r="Y1806" s="9" t="n">
        <x:f>MAX(U1806,0)</x:f>
        <x:v>0</x:v>
      </x:c>
      <x:c r="Z1806" s="9" t="n">
        <x:f>-MIN(U1806,0)</x:f>
        <x:v>267.45603223301697</x:v>
      </x:c>
    </x:row>
    <x:row r="1807" ht="23" customHeight="1">
      <x:c r="A1807" s="2" t="str">
        <x:v>4H-MFI-全期</x:v>
      </x:c>
      <x:c r="B1807" s="2" t="str">
        <x:v>4H</x:v>
      </x:c>
      <x:c r="C1807" s="2" t="str">
        <x:v>Money Flow Index</x:v>
      </x:c>
      <x:c r="D1807" s="2" t="str">
        <x:v>全期</x:v>
      </x:c>
      <x:c r="E1807" s="2" t="n">
        <x:v>6</x:v>
      </x:c>
      <x:c r="F1807" s="2" t="str">
        <x:v>空</x:v>
      </x:c>
      <x:c r="G1807" s="11" t="n">
        <x:v>44247.333333333336</x:v>
      </x:c>
      <x:c r="H1807" s="11" t="n">
        <x:v>44247.50000000001</x:v>
      </x:c>
      <x:c r="I1807" s="11" t="n">
        <x:v>44249.166655092595</x:v>
      </x:c>
      <x:c r="J1807" s="9" t="n">
        <x:v>55836.2</x:v>
      </x:c>
      <x:c r="K1807" s="9" t="n">
        <x:v>58181.35</x:v>
      </x:c>
      <x:c r="L1807" s="9" t="n">
        <x:v>55825.03276</x:v>
      </x:c>
      <x:c r="M1807" s="9" t="n">
        <x:v>58192.986269999994</x:v>
      </x:c>
      <x:c r="N1807" s="10" t="n">
        <x:f>IF(F1807="多",1,-1)*(K1807/J1807-1)</x:f>
        <x:v>-0.04200053012203564</x:v>
      </x:c>
      <x:c r="O1807" s="10" t="n">
        <x:f>IF(F1807="多",1,-1)*(M1807/L1807-1)</x:f>
        <x:v>-0.04241741371080199</x:v>
      </x:c>
      <x:c r="P1807" s="10" t="n">
        <x:v>0.001021208706855401</x:v>
      </x:c>
      <x:c r="Q1807" s="10" t="n">
        <x:v>-0.005683558777701999</x:v>
      </x:c>
      <x:c r="R1807" s="10" t="n">
        <x:f>O1807-P1807-Q1807</x:f>
        <x:v>-0.03775506363995539</x:v>
      </x:c>
      <x:c r="S1807" s="9" t="n">
        <x:f>V1806</x:f>
        <x:v>7073.373623863101</x:v>
      </x:c>
      <x:c r="T1807" s="9" t="n">
        <x:f>S1807/(1+'回测计划'!$B$33)</x:f>
        <x:v>7069.838704510846</x:v>
      </x:c>
      <x:c r="U1807" s="9" t="n">
        <x:f>T1807*R1807</x:f>
        <x:v>-266.92221021302674</x:v>
      </x:c>
      <x:c r="V1807" s="9" t="n">
        <x:f>S1807+U1807</x:f>
        <x:v>6806.451413650074</x:v>
      </x:c>
      <x:c r="W1807" s="2" t="n">
        <x:f>IF(N1807&gt;0,1,0)</x:f>
        <x:v>0</x:v>
      </x:c>
      <x:c r="X1807" s="2" t="n">
        <x:f>IF(U1807&gt;0,1,0)</x:f>
        <x:v>0</x:v>
      </x:c>
      <x:c r="Y1807" s="9" t="n">
        <x:f>MAX(U1807,0)</x:f>
        <x:v>0</x:v>
      </x:c>
      <x:c r="Z1807" s="9" t="n">
        <x:f>-MIN(U1807,0)</x:f>
        <x:v>266.92221021302674</x:v>
      </x:c>
    </x:row>
    <x:row r="1808" ht="23" customHeight="1">
      <x:c r="A1808" s="2" t="str">
        <x:v>4H-MFI-全期</x:v>
      </x:c>
      <x:c r="B1808" s="2" t="str">
        <x:v>4H</x:v>
      </x:c>
      <x:c r="C1808" s="2" t="str">
        <x:v>Money Flow Index</x:v>
      </x:c>
      <x:c r="D1808" s="2" t="str">
        <x:v>全期</x:v>
      </x:c>
      <x:c r="E1808" s="2" t="n">
        <x:v>7</x:v>
      </x:c>
      <x:c r="F1808" s="2" t="str">
        <x:v>多</x:v>
      </x:c>
      <x:c r="G1808" s="11" t="n">
        <x:v>44255.666666666664</x:v>
      </x:c>
      <x:c r="H1808" s="11" t="n">
        <x:v>44255.833333333336</x:v>
      </x:c>
      <x:c r="I1808" s="11" t="n">
        <x:v>44257.49998842592</x:v>
      </x:c>
      <x:c r="J1808" s="9" t="n">
        <x:v>45335.56</x:v>
      </x:c>
      <x:c r="K1808" s="9" t="n">
        <x:v>48988.38</x:v>
      </x:c>
      <x:c r="L1808" s="9" t="n">
        <x:v>45344.627111999995</x:v>
      </x:c>
      <x:c r="M1808" s="9" t="n">
        <x:v>48978.582323999995</x:v>
      </x:c>
      <x:c r="N1808" s="10" t="n">
        <x:f>IF(F1808="多",1,-1)*(K1808/J1808-1)</x:f>
        <x:v>0.08057295421077848</x:v>
      </x:c>
      <x:c r="O1808" s="10" t="n">
        <x:f>IF(F1808="多",1,-1)*(M1808/L1808-1)</x:f>
        <x:v>0.08014081145764473</x:v>
      </x:c>
      <x:c r="P1808" s="10" t="n">
        <x:v>0.0010400704057288224</x:v>
      </x:c>
      <x:c r="Q1808" s="10" t="n">
        <x:v>0.0008496089191921923</x:v>
      </x:c>
      <x:c r="R1808" s="10" t="n">
        <x:f>O1808-P1808-Q1808</x:f>
        <x:v>0.07825113213272372</x:v>
      </x:c>
      <x:c r="S1808" s="9" t="n">
        <x:f>V1807</x:f>
        <x:v>6806.451413650074</x:v>
      </x:c>
      <x:c r="T1808" s="9" t="n">
        <x:f>S1808/(1+'回测计划'!$B$33)</x:f>
        <x:v>6803.049888705721</x:v>
      </x:c>
      <x:c r="U1808" s="9" t="n">
        <x:f>T1808*R1808</x:f>
        <x:v>532.3463557466227</x:v>
      </x:c>
      <x:c r="V1808" s="9" t="n">
        <x:f>S1808+U1808</x:f>
        <x:v>7338.797769396697</x:v>
      </x:c>
      <x:c r="W1808" s="2" t="n">
        <x:f>IF(N1808&gt;0,1,0)</x:f>
        <x:v>1</x:v>
      </x:c>
      <x:c r="X1808" s="2" t="n">
        <x:f>IF(U1808&gt;0,1,0)</x:f>
        <x:v>1</x:v>
      </x:c>
      <x:c r="Y1808" s="9" t="n">
        <x:f>MAX(U1808,0)</x:f>
        <x:v>532.3463557466227</x:v>
      </x:c>
      <x:c r="Z1808" s="9" t="n">
        <x:f>-MIN(U1808,0)</x:f>
        <x:v>0</x:v>
      </x:c>
    </x:row>
    <x:row r="1809" ht="23" customHeight="1">
      <x:c r="A1809" s="2" t="str">
        <x:v>4H-MFI-全期</x:v>
      </x:c>
      <x:c r="B1809" s="2" t="str">
        <x:v>4H</x:v>
      </x:c>
      <x:c r="C1809" s="2" t="str">
        <x:v>Money Flow Index</x:v>
      </x:c>
      <x:c r="D1809" s="2" t="str">
        <x:v>全期</x:v>
      </x:c>
      <x:c r="E1809" s="2" t="n">
        <x:v>8</x:v>
      </x:c>
      <x:c r="F1809" s="2" t="str">
        <x:v>空</x:v>
      </x:c>
      <x:c r="G1809" s="11" t="n">
        <x:v>44268.833333333336</x:v>
      </x:c>
      <x:c r="H1809" s="11" t="n">
        <x:v>44269.00000000001</x:v>
      </x:c>
      <x:c r="I1809" s="11" t="n">
        <x:v>44270.666655092595</x:v>
      </x:c>
      <x:c r="J1809" s="9" t="n">
        <x:v>59737.64</x:v>
      </x:c>
      <x:c r="K1809" s="9" t="n">
        <x:v>57830.61</x:v>
      </x:c>
      <x:c r="L1809" s="9" t="n">
        <x:v>59725.692472</x:v>
      </x:c>
      <x:c r="M1809" s="9" t="n">
        <x:v>57842.176122</x:v>
      </x:c>
      <x:c r="N1809" s="10" t="n">
        <x:f>IF(F1809="多",1,-1)*(K1809/J1809-1)</x:f>
        <x:v>0.03192342382457691</x:v>
      </x:c>
      <x:c r="O1809" s="10" t="n">
        <x:f>IF(F1809="多",1,-1)*(M1809/L1809-1)</x:f>
        <x:v>0.03153611573248838</x:v>
      </x:c>
      <x:c r="P1809" s="10" t="n">
        <x:v>0.0009842319421337557</x:v>
      </x:c>
      <x:c r="Q1809" s="10" t="n">
        <x:v>-0.003659665729184636</x:v>
      </x:c>
      <x:c r="R1809" s="10" t="n">
        <x:f>O1809-P1809-Q1809</x:f>
        <x:v>0.03421154951953926</x:v>
      </x:c>
      <x:c r="S1809" s="9" t="n">
        <x:f>V1808</x:f>
        <x:v>7338.797769396697</x:v>
      </x:c>
      <x:c r="T1809" s="9" t="n">
        <x:f>S1809/(1+'回测计划'!$B$33)</x:f>
        <x:v>7335.13020429455</x:v>
      </x:c>
      <x:c r="U1809" s="9" t="n">
        <x:f>T1809*R1809</x:f>
        <x:v>250.9461702164911</x:v>
      </x:c>
      <x:c r="V1809" s="9" t="n">
        <x:f>S1809+U1809</x:f>
        <x:v>7589.743939613188</x:v>
      </x:c>
      <x:c r="W1809" s="2" t="n">
        <x:f>IF(N1809&gt;0,1,0)</x:f>
        <x:v>1</x:v>
      </x:c>
      <x:c r="X1809" s="2" t="n">
        <x:f>IF(U1809&gt;0,1,0)</x:f>
        <x:v>1</x:v>
      </x:c>
      <x:c r="Y1809" s="9" t="n">
        <x:f>MAX(U1809,0)</x:f>
        <x:v>250.9461702164911</x:v>
      </x:c>
      <x:c r="Z1809" s="9" t="n">
        <x:f>-MIN(U1809,0)</x:f>
        <x:v>0</x:v>
      </x:c>
    </x:row>
    <x:row r="1810" ht="23" customHeight="1">
      <x:c r="A1810" s="2" t="str">
        <x:v>4H-MFI-全期</x:v>
      </x:c>
      <x:c r="B1810" s="2" t="str">
        <x:v>4H</x:v>
      </x:c>
      <x:c r="C1810" s="2" t="str">
        <x:v>Money Flow Index</x:v>
      </x:c>
      <x:c r="D1810" s="2" t="str">
        <x:v>全期</x:v>
      </x:c>
      <x:c r="E1810" s="2" t="n">
        <x:v>9</x:v>
      </x:c>
      <x:c r="F1810" s="2" t="str">
        <x:v>多</x:v>
      </x:c>
      <x:c r="G1810" s="11" t="n">
        <x:v>44304.50000000001</x:v>
      </x:c>
      <x:c r="H1810" s="11" t="n">
        <x:v>44304.666666666664</x:v>
      </x:c>
      <x:c r="I1810" s="11" t="n">
        <x:v>44306.333321759266</x:v>
      </x:c>
      <x:c r="J1810" s="9" t="n">
        <x:v>56216.96</x:v>
      </x:c>
      <x:c r="K1810" s="9" t="n">
        <x:v>55634.39</x:v>
      </x:c>
      <x:c r="L1810" s="9" t="n">
        <x:v>56228.203391999996</x:v>
      </x:c>
      <x:c r="M1810" s="9" t="n">
        <x:v>55623.263122000004</x:v>
      </x:c>
      <x:c r="N1810" s="10" t="n">
        <x:f>IF(F1810="多",1,-1)*(K1810/J1810-1)</x:f>
        <x:v>-0.010362886929496051</x:v>
      </x:c>
      <x:c r="O1810" s="10" t="n">
        <x:f>IF(F1810="多",1,-1)*(M1810/L1810-1)</x:f>
        <x:v>-0.010758662619586024</x:v>
      </x:c>
      <x:c r="P1810" s="10" t="n">
        <x:v>0.000994620668690207</x:v>
      </x:c>
      <x:c r="Q1810" s="10" t="n">
        <x:v>0.000981872289176771</x:v>
      </x:c>
      <x:c r="R1810" s="10" t="n">
        <x:f>O1810-P1810-Q1810</x:f>
        <x:v>-0.012735155577453002</x:v>
      </x:c>
      <x:c r="S1810" s="9" t="n">
        <x:f>V1809</x:f>
        <x:v>7589.743939613188</x:v>
      </x:c>
      <x:c r="T1810" s="9" t="n">
        <x:f>S1810/(1+'回测计划'!$B$33)</x:f>
        <x:v>7585.950964131122</x:v>
      </x:c>
      <x:c r="U1810" s="9" t="n">
        <x:f>T1810*R1810</x:f>
        <x:v>-96.60826573113944</x:v>
      </x:c>
      <x:c r="V1810" s="9" t="n">
        <x:f>S1810+U1810</x:f>
        <x:v>7493.135673882049</x:v>
      </x:c>
      <x:c r="W1810" s="2" t="n">
        <x:f>IF(N1810&gt;0,1,0)</x:f>
        <x:v>0</x:v>
      </x:c>
      <x:c r="X1810" s="2" t="n">
        <x:f>IF(U1810&gt;0,1,0)</x:f>
        <x:v>0</x:v>
      </x:c>
      <x:c r="Y1810" s="9" t="n">
        <x:f>MAX(U1810,0)</x:f>
        <x:v>0</x:v>
      </x:c>
      <x:c r="Z1810" s="9" t="n">
        <x:f>-MIN(U1810,0)</x:f>
        <x:v>96.60826573113944</x:v>
      </x:c>
    </x:row>
    <x:row r="1811" ht="23" customHeight="1">
      <x:c r="A1811" s="2" t="str">
        <x:v>4H-MFI-全期</x:v>
      </x:c>
      <x:c r="B1811" s="2" t="str">
        <x:v>4H</x:v>
      </x:c>
      <x:c r="C1811" s="2" t="str">
        <x:v>Money Flow Index</x:v>
      </x:c>
      <x:c r="D1811" s="2" t="str">
        <x:v>全期</x:v>
      </x:c>
      <x:c r="E1811" s="2" t="n">
        <x:v>10</x:v>
      </x:c>
      <x:c r="F1811" s="2" t="str">
        <x:v>多</x:v>
      </x:c>
      <x:c r="G1811" s="11" t="n">
        <x:v>44309.666666666664</x:v>
      </x:c>
      <x:c r="H1811" s="11" t="n">
        <x:v>44309.833333333336</x:v>
      </x:c>
      <x:c r="I1811" s="11" t="n">
        <x:v>44311.49998842592</x:v>
      </x:c>
      <x:c r="J1811" s="9" t="n">
        <x:v>50080.25</x:v>
      </x:c>
      <x:c r="K1811" s="9" t="n">
        <x:v>49680</x:v>
      </x:c>
      <x:c r="L1811" s="9" t="n">
        <x:v>50090.26605</x:v>
      </x:c>
      <x:c r="M1811" s="9" t="n">
        <x:v>49670.064</x:v>
      </x:c>
      <x:c r="N1811" s="10" t="n">
        <x:f>IF(F1811="多",1,-1)*(K1811/J1811-1)</x:f>
        <x:v>-0.007992172563036304</x:v>
      </x:c>
      <x:c r="O1811" s="10" t="n">
        <x:f>IF(F1811="多",1,-1)*(M1811/L1811-1)</x:f>
        <x:v>-0.008388896349253883</x:v>
      </x:c>
      <x:c r="P1811" s="10" t="n">
        <x:v>0.000995805551825373</x:v>
      </x:c>
      <x:c r="Q1811" s="10" t="n">
        <x:v>0.0008620561684000597</x:v>
      </x:c>
      <x:c r="R1811" s="10" t="n">
        <x:f>O1811-P1811-Q1811</x:f>
        <x:v>-0.010246758069479315</x:v>
      </x:c>
      <x:c r="S1811" s="9" t="n">
        <x:f>V1810</x:f>
        <x:v>7493.135673882049</x:v>
      </x:c>
      <x:c r="T1811" s="9" t="n">
        <x:f>S1811/(1+'回测计划'!$B$33)</x:f>
        <x:v>7489.390978392853</x:v>
      </x:c>
      <x:c r="U1811" s="9" t="n">
        <x:f>T1811*R1811</x:f>
        <x:v>-76.74197744333254</x:v>
      </x:c>
      <x:c r="V1811" s="9" t="n">
        <x:f>S1811+U1811</x:f>
        <x:v>7416.393696438716</x:v>
      </x:c>
      <x:c r="W1811" s="2" t="n">
        <x:f>IF(N1811&gt;0,1,0)</x:f>
        <x:v>0</x:v>
      </x:c>
      <x:c r="X1811" s="2" t="n">
        <x:f>IF(U1811&gt;0,1,0)</x:f>
        <x:v>0</x:v>
      </x:c>
      <x:c r="Y1811" s="9" t="n">
        <x:f>MAX(U1811,0)</x:f>
        <x:v>0</x:v>
      </x:c>
      <x:c r="Z1811" s="9" t="n">
        <x:f>-MIN(U1811,0)</x:f>
        <x:v>76.74197744333254</x:v>
      </x:c>
    </x:row>
    <x:row r="1812" ht="23" customHeight="1">
      <x:c r="A1812" s="2" t="str">
        <x:v>4H-MFI-全期</x:v>
      </x:c>
      <x:c r="B1812" s="2" t="str">
        <x:v>4H</x:v>
      </x:c>
      <x:c r="C1812" s="2" t="str">
        <x:v>Money Flow Index</x:v>
      </x:c>
      <x:c r="D1812" s="2" t="str">
        <x:v>全期</x:v>
      </x:c>
      <x:c r="E1812" s="2" t="n">
        <x:v>11</x:v>
      </x:c>
      <x:c r="F1812" s="2" t="str">
        <x:v>空</x:v>
      </x:c>
      <x:c r="G1812" s="11" t="n">
        <x:v>44317.50000000001</x:v>
      </x:c>
      <x:c r="H1812" s="11" t="n">
        <x:v>44317.666666666664</x:v>
      </x:c>
      <x:c r="I1812" s="11" t="n">
        <x:v>44319.333321759266</x:v>
      </x:c>
      <x:c r="J1812" s="9" t="n">
        <x:v>57771.38</x:v>
      </x:c>
      <x:c r="K1812" s="9" t="n">
        <x:v>56630.33</x:v>
      </x:c>
      <x:c r="L1812" s="9" t="n">
        <x:v>57759.825724</x:v>
      </x:c>
      <x:c r="M1812" s="9" t="n">
        <x:v>56641.656066</x:v>
      </x:c>
      <x:c r="N1812" s="10" t="n">
        <x:f>IF(F1812="多",1,-1)*(K1812/J1812-1)</x:f>
        <x:v>0.01975112936543999</x:v>
      </x:c>
      <x:c r="O1812" s="10" t="n">
        <x:f>IF(F1812="多",1,-1)*(M1812/L1812-1)</x:f>
        <x:v>0.019358951381589495</x:v>
      </x:c>
      <x:c r="P1812" s="10" t="n">
        <x:v>0.0009903205243092053</x:v>
      </x:c>
      <x:c r="Q1812" s="10" t="n">
        <x:v>-0.0014698919564714431</x:v>
      </x:c>
      <x:c r="R1812" s="10" t="n">
        <x:f>O1812-P1812-Q1812</x:f>
        <x:v>0.019838522813751733</x:v>
      </x:c>
      <x:c r="S1812" s="9" t="n">
        <x:f>V1811</x:f>
        <x:v>7416.393696438716</x:v>
      </x:c>
      <x:c r="T1812" s="9" t="n">
        <x:f>S1812/(1+'回测计划'!$B$33)</x:f>
        <x:v>7412.687352762335</x:v>
      </x:c>
      <x:c r="U1812" s="9" t="n">
        <x:f>T1812*R1812</x:f>
        <x:v>147.0567671589845</x:v>
      </x:c>
      <x:c r="V1812" s="9" t="n">
        <x:f>S1812+U1812</x:f>
        <x:v>7563.4504635977</x:v>
      </x:c>
      <x:c r="W1812" s="2" t="n">
        <x:f>IF(N1812&gt;0,1,0)</x:f>
        <x:v>1</x:v>
      </x:c>
      <x:c r="X1812" s="2" t="n">
        <x:f>IF(U1812&gt;0,1,0)</x:f>
        <x:v>1</x:v>
      </x:c>
      <x:c r="Y1812" s="9" t="n">
        <x:f>MAX(U1812,0)</x:f>
        <x:v>147.0567671589845</x:v>
      </x:c>
      <x:c r="Z1812" s="9" t="n">
        <x:f>-MIN(U1812,0)</x:f>
        <x:v>0</x:v>
      </x:c>
    </x:row>
    <x:row r="1813" ht="23" customHeight="1">
      <x:c r="A1813" s="2" t="str">
        <x:v>4H-MFI-全期</x:v>
      </x:c>
      <x:c r="B1813" s="2" t="str">
        <x:v>4H</x:v>
      </x:c>
      <x:c r="C1813" s="2" t="str">
        <x:v>Money Flow Index</x:v>
      </x:c>
      <x:c r="D1813" s="2" t="str">
        <x:v>全期</x:v>
      </x:c>
      <x:c r="E1813" s="2" t="n">
        <x:v>12</x:v>
      </x:c>
      <x:c r="F1813" s="2" t="str">
        <x:v>空</x:v>
      </x:c>
      <x:c r="G1813" s="11" t="n">
        <x:v>44324.833333333336</x:v>
      </x:c>
      <x:c r="H1813" s="11" t="n">
        <x:v>44325.00000000001</x:v>
      </x:c>
      <x:c r="I1813" s="11" t="n">
        <x:v>44326.666655092595</x:v>
      </x:c>
      <x:c r="J1813" s="9" t="n">
        <x:v>57660.76</x:v>
      </x:c>
      <x:c r="K1813" s="9" t="n">
        <x:v>58465.01</x:v>
      </x:c>
      <x:c r="L1813" s="9" t="n">
        <x:v>57649.227848</x:v>
      </x:c>
      <x:c r="M1813" s="9" t="n">
        <x:v>58476.703002</x:v>
      </x:c>
      <x:c r="N1813" s="10" t="n">
        <x:f>IF(F1813="多",1,-1)*(K1813/J1813-1)</x:f>
        <x:v>-0.013947960450052976</x:v>
      </x:c>
      <x:c r="O1813" s="10" t="n">
        <x:f>IF(F1813="多",1,-1)*(M1813/L1813-1)</x:f>
        <x:v>-0.014353620766296205</x:v>
      </x:c>
      <x:c r="P1813" s="10" t="n">
        <x:v>0.001007176810383148</x:v>
      </x:c>
      <x:c r="Q1813" s="10" t="n">
        <x:v>-0.001916974740043008</x:v>
      </x:c>
      <x:c r="R1813" s="10" t="n">
        <x:f>O1813-P1813-Q1813</x:f>
        <x:v>-0.013443822836636345</x:v>
      </x:c>
      <x:c r="S1813" s="9" t="n">
        <x:f>V1812</x:f>
        <x:v>7563.4504635977</x:v>
      </x:c>
      <x:c r="T1813" s="9" t="n">
        <x:f>S1813/(1+'回测计划'!$B$33)</x:f>
        <x:v>7559.6706282835585</x:v>
      </x:c>
      <x:c r="U1813" s="9" t="n">
        <x:f>T1813*R1813</x:f>
        <x:v>-101.63087262996753</x:v>
      </x:c>
      <x:c r="V1813" s="9" t="n">
        <x:f>S1813+U1813</x:f>
        <x:v>7461.819590967732</x:v>
      </x:c>
      <x:c r="W1813" s="2" t="n">
        <x:f>IF(N1813&gt;0,1,0)</x:f>
        <x:v>0</x:v>
      </x:c>
      <x:c r="X1813" s="2" t="n">
        <x:f>IF(U1813&gt;0,1,0)</x:f>
        <x:v>0</x:v>
      </x:c>
      <x:c r="Y1813" s="9" t="n">
        <x:f>MAX(U1813,0)</x:f>
        <x:v>0</x:v>
      </x:c>
      <x:c r="Z1813" s="9" t="n">
        <x:f>-MIN(U1813,0)</x:f>
        <x:v>101.63087262996753</x:v>
      </x:c>
    </x:row>
    <x:row r="1814" ht="23" customHeight="1">
      <x:c r="A1814" s="2" t="str">
        <x:v>4H-MFI-全期</x:v>
      </x:c>
      <x:c r="B1814" s="2" t="str">
        <x:v>4H</x:v>
      </x:c>
      <x:c r="C1814" s="2" t="str">
        <x:v>Money Flow Index</x:v>
      </x:c>
      <x:c r="D1814" s="2" t="str">
        <x:v>全期</x:v>
      </x:c>
      <x:c r="E1814" s="2" t="n">
        <x:v>13</x:v>
      </x:c>
      <x:c r="F1814" s="2" t="str">
        <x:v>多</x:v>
      </x:c>
      <x:c r="G1814" s="11" t="n">
        <x:v>44329.333333333336</x:v>
      </x:c>
      <x:c r="H1814" s="11" t="n">
        <x:v>44329.50000000001</x:v>
      </x:c>
      <x:c r="I1814" s="11" t="n">
        <x:v>44331.166655092595</x:v>
      </x:c>
      <x:c r="J1814" s="9" t="n">
        <x:v>50477.05</x:v>
      </x:c>
      <x:c r="K1814" s="9" t="n">
        <x:v>50188.78</x:v>
      </x:c>
      <x:c r="L1814" s="9" t="n">
        <x:v>50487.145410000005</x:v>
      </x:c>
      <x:c r="M1814" s="9" t="n">
        <x:v>50178.742244</x:v>
      </x:c>
      <x:c r="N1814" s="10" t="n">
        <x:f>IF(F1814="多",1,-1)*(K1814/J1814-1)</x:f>
        <x:v>-0.005710912186825623</x:v>
      </x:c>
      <x:c r="O1814" s="10" t="n">
        <x:f>IF(F1814="多",1,-1)*(M1814/L1814-1)</x:f>
        <x:v>-0.006108548294729288</x:v>
      </x:c>
      <x:c r="P1814" s="10" t="n">
        <x:v>0.0009969457258526353</x:v>
      </x:c>
      <x:c r="Q1814" s="10" t="n">
        <x:v>0.0012220325998541844</x:v>
      </x:c>
      <x:c r="R1814" s="10" t="n">
        <x:f>O1814-P1814-Q1814</x:f>
        <x:v>-0.008327526620436109</x:v>
      </x:c>
      <x:c r="S1814" s="9" t="n">
        <x:f>V1813</x:f>
        <x:v>7461.819590967732</x:v>
      </x:c>
      <x:c r="T1814" s="9" t="n">
        <x:f>S1814/(1+'回测计划'!$B$33)</x:f>
        <x:v>7458.090545694886</x:v>
      </x:c>
      <x:c r="U1814" s="9" t="n">
        <x:f>T1814*R1814</x:f>
        <x:v>-62.10744755689703</x:v>
      </x:c>
      <x:c r="V1814" s="9" t="n">
        <x:f>S1814+U1814</x:f>
        <x:v>7399.712143410836</x:v>
      </x:c>
      <x:c r="W1814" s="2" t="n">
        <x:f>IF(N1814&gt;0,1,0)</x:f>
        <x:v>0</x:v>
      </x:c>
      <x:c r="X1814" s="2" t="n">
        <x:f>IF(U1814&gt;0,1,0)</x:f>
        <x:v>0</x:v>
      </x:c>
      <x:c r="Y1814" s="9" t="n">
        <x:f>MAX(U1814,0)</x:f>
        <x:v>0</x:v>
      </x:c>
      <x:c r="Z1814" s="9" t="n">
        <x:f>-MIN(U1814,0)</x:f>
        <x:v>62.10744755689703</x:v>
      </x:c>
    </x:row>
    <x:row r="1815" ht="23" customHeight="1">
      <x:c r="A1815" s="2" t="str">
        <x:v>4H-MFI-全期</x:v>
      </x:c>
      <x:c r="B1815" s="2" t="str">
        <x:v>4H</x:v>
      </x:c>
      <x:c r="C1815" s="2" t="str">
        <x:v>Money Flow Index</x:v>
      </x:c>
      <x:c r="D1815" s="2" t="str">
        <x:v>全期</x:v>
      </x:c>
      <x:c r="E1815" s="2" t="n">
        <x:v>14</x:v>
      </x:c>
      <x:c r="F1815" s="2" t="str">
        <x:v>空</x:v>
      </x:c>
      <x:c r="G1815" s="11" t="n">
        <x:v>44341.166666666664</x:v>
      </x:c>
      <x:c r="H1815" s="11" t="n">
        <x:v>44341.333333333336</x:v>
      </x:c>
      <x:c r="I1815" s="11" t="n">
        <x:v>44342.99998842592</x:v>
      </x:c>
      <x:c r="J1815" s="9" t="n">
        <x:v>38783.58</x:v>
      </x:c>
      <x:c r="K1815" s="9" t="n">
        <x:v>38779.56</x:v>
      </x:c>
      <x:c r="L1815" s="9" t="n">
        <x:v>38775.823284000006</x:v>
      </x:c>
      <x:c r="M1815" s="9" t="n">
        <x:v>38787.315912</x:v>
      </x:c>
      <x:c r="N1815" s="10" t="n">
        <x:f>IF(F1815="多",1,-1)*(K1815/J1815-1)</x:f>
        <x:v>0.00010365211256935236</x:v>
      </x:c>
      <x:c r="O1815" s="10" t="n">
        <x:f>IF(F1815="多",1,-1)*(M1815/L1815-1)</x:f>
        <x:v>-0.00029638643429485967</x:v>
      </x:c>
      <x:c r="P1815" s="10" t="n">
        <x:v>0.0010001481932171475</x:v>
      </x:c>
      <x:c r="Q1815" s="10" t="n">
        <x:v>-0.0004023591165487471</x:v>
      </x:c>
      <x:c r="R1815" s="10" t="n">
        <x:f>O1815-P1815-Q1815</x:f>
        <x:v>-0.0008941755109632601</x:v>
      </x:c>
      <x:c r="S1815" s="9" t="n">
        <x:f>V1814</x:f>
        <x:v>7399.712143410836</x:v>
      </x:c>
      <x:c r="T1815" s="9" t="n">
        <x:f>S1815/(1+'回测计划'!$B$33)</x:f>
        <x:v>7396.014136342665</x:v>
      </x:c>
      <x:c r="U1815" s="9" t="n">
        <x:f>T1815*R1815</x:f>
        <x:v>-6.613334719455697</x:v>
      </x:c>
      <x:c r="V1815" s="9" t="n">
        <x:f>S1815+U1815</x:f>
        <x:v>7393.09880869138</x:v>
      </x:c>
      <x:c r="W1815" s="2" t="n">
        <x:f>IF(N1815&gt;0,1,0)</x:f>
        <x:v>1</x:v>
      </x:c>
      <x:c r="X1815" s="2" t="n">
        <x:f>IF(U1815&gt;0,1,0)</x:f>
        <x:v>0</x:v>
      </x:c>
      <x:c r="Y1815" s="9" t="n">
        <x:f>MAX(U1815,0)</x:f>
        <x:v>0</x:v>
      </x:c>
      <x:c r="Z1815" s="9" t="n">
        <x:f>-MIN(U1815,0)</x:f>
        <x:v>6.613334719455697</x:v>
      </x:c>
    </x:row>
    <x:row r="1816" ht="23" customHeight="1">
      <x:c r="A1816" s="2" t="str">
        <x:v>4H-MFI-全期</x:v>
      </x:c>
      <x:c r="B1816" s="2" t="str">
        <x:v>4H</x:v>
      </x:c>
      <x:c r="C1816" s="2" t="str">
        <x:v>Money Flow Index</x:v>
      </x:c>
      <x:c r="D1816" s="2" t="str">
        <x:v>全期</x:v>
      </x:c>
      <x:c r="E1816" s="2" t="n">
        <x:v>15</x:v>
      </x:c>
      <x:c r="F1816" s="2" t="str">
        <x:v>多</x:v>
      </x:c>
      <x:c r="G1816" s="11" t="n">
        <x:v>44352.833333333336</x:v>
      </x:c>
      <x:c r="H1816" s="11" t="n">
        <x:v>44353.00000000001</x:v>
      </x:c>
      <x:c r="I1816" s="11" t="n">
        <x:v>44354.666655092595</x:v>
      </x:c>
      <x:c r="J1816" s="9" t="n">
        <x:v>36316.45</x:v>
      </x:c>
      <x:c r="K1816" s="9" t="n">
        <x:v>36152.91</x:v>
      </x:c>
      <x:c r="L1816" s="9" t="n">
        <x:v>36323.71329</x:v>
      </x:c>
      <x:c r="M1816" s="9" t="n">
        <x:v>36145.67941800001</x:v>
      </x:c>
      <x:c r="N1816" s="10" t="n">
        <x:f>IF(F1816="多",1,-1)*(K1816/J1816-1)</x:f>
        <x:v>-0.004503193456408705</x:v>
      </x:c>
      <x:c r="O1816" s="10" t="n">
        <x:f>IF(F1816="多",1,-1)*(M1816/L1816-1)</x:f>
        <x:v>-0.004901312555206316</x:v>
      </x:c>
      <x:c r="P1816" s="10" t="n">
        <x:v>0.0009975493437223968</x:v>
      </x:c>
      <x:c r="Q1816" s="10" t="n">
        <x:v>0.0004952882668235513</x:v>
      </x:c>
      <x:c r="R1816" s="10" t="n">
        <x:f>O1816-P1816-Q1816</x:f>
        <x:v>-0.006394150165752264</x:v>
      </x:c>
      <x:c r="S1816" s="9" t="n">
        <x:f>V1815</x:f>
        <x:v>7393.09880869138</x:v>
      </x:c>
      <x:c r="T1816" s="9" t="n">
        <x:f>S1816/(1+'回测计划'!$B$33)</x:f>
        <x:v>7389.404106638061</x:v>
      </x:c>
      <x:c r="U1816" s="9" t="n">
        <x:f>T1816*R1816</x:f>
        <x:v>-47.24895949327022</x:v>
      </x:c>
      <x:c r="V1816" s="9" t="n">
        <x:f>S1816+U1816</x:f>
        <x:v>7345.84984919811</x:v>
      </x:c>
      <x:c r="W1816" s="2" t="n">
        <x:f>IF(N1816&gt;0,1,0)</x:f>
        <x:v>0</x:v>
      </x:c>
      <x:c r="X1816" s="2" t="n">
        <x:f>IF(U1816&gt;0,1,0)</x:f>
        <x:v>0</x:v>
      </x:c>
      <x:c r="Y1816" s="9" t="n">
        <x:f>MAX(U1816,0)</x:f>
        <x:v>0</x:v>
      </x:c>
      <x:c r="Z1816" s="9" t="n">
        <x:f>-MIN(U1816,0)</x:f>
        <x:v>47.24895949327022</x:v>
      </x:c>
    </x:row>
    <x:row r="1817" ht="23" customHeight="1">
      <x:c r="A1817" s="2" t="str">
        <x:v>4H-MFI-全期</x:v>
      </x:c>
      <x:c r="B1817" s="2" t="str">
        <x:v>4H</x:v>
      </x:c>
      <x:c r="C1817" s="2" t="str">
        <x:v>Money Flow Index</x:v>
      </x:c>
      <x:c r="D1817" s="2" t="str">
        <x:v>全期</x:v>
      </x:c>
      <x:c r="E1817" s="2" t="n">
        <x:v>16</x:v>
      </x:c>
      <x:c r="F1817" s="2" t="str">
        <x:v>空</x:v>
      </x:c>
      <x:c r="G1817" s="11" t="n">
        <x:v>44361.333333333336</x:v>
      </x:c>
      <x:c r="H1817" s="11" t="n">
        <x:v>44361.50000000001</x:v>
      </x:c>
      <x:c r="I1817" s="11" t="n">
        <x:v>44363.166655092595</x:v>
      </x:c>
      <x:c r="J1817" s="9" t="n">
        <x:v>38978.01</x:v>
      </x:c>
      <x:c r="K1817" s="9" t="n">
        <x:v>39950</x:v>
      </x:c>
      <x:c r="L1817" s="9" t="n">
        <x:v>38970.214398000004</x:v>
      </x:c>
      <x:c r="M1817" s="9" t="n">
        <x:v>39957.99</x:v>
      </x:c>
      <x:c r="N1817" s="10" t="n">
        <x:f>IF(F1817="多",1,-1)*(K1817/J1817-1)</x:f>
        <x:v>-0.02493688107730474</x:v>
      </x:c>
      <x:c r="O1817" s="10" t="n">
        <x:f>IF(F1817="多",1,-1)*(M1817/L1817-1)</x:f>
        <x:v>-0.025346937841088435</x:v>
      </x:c>
      <x:c r="P1817" s="10" t="n">
        <x:v>0.001012673468920544</x:v>
      </x:c>
      <x:c r="Q1817" s="10" t="n">
        <x:v>-0.0003580902803017396</x:v>
      </x:c>
      <x:c r="R1817" s="10" t="n">
        <x:f>O1817-P1817-Q1817</x:f>
        <x:v>-0.02600152102970724</x:v>
      </x:c>
      <x:c r="S1817" s="9" t="n">
        <x:f>V1816</x:f>
        <x:v>7345.84984919811</x:v>
      </x:c>
      <x:c r="T1817" s="9" t="n">
        <x:f>S1817/(1+'回测计划'!$B$33)</x:f>
        <x:v>7342.178759818201</x:v>
      </x:c>
      <x:c r="U1817" s="9" t="n">
        <x:f>T1817*R1817</x:f>
        <x:v>-190.90781542728277</x:v>
      </x:c>
      <x:c r="V1817" s="9" t="n">
        <x:f>S1817+U1817</x:f>
        <x:v>7154.942033770827</x:v>
      </x:c>
      <x:c r="W1817" s="2" t="n">
        <x:f>IF(N1817&gt;0,1,0)</x:f>
        <x:v>0</x:v>
      </x:c>
      <x:c r="X1817" s="2" t="n">
        <x:f>IF(U1817&gt;0,1,0)</x:f>
        <x:v>0</x:v>
      </x:c>
      <x:c r="Y1817" s="9" t="n">
        <x:f>MAX(U1817,0)</x:f>
        <x:v>0</x:v>
      </x:c>
      <x:c r="Z1817" s="9" t="n">
        <x:f>-MIN(U1817,0)</x:f>
        <x:v>190.90781542728277</x:v>
      </x:c>
    </x:row>
    <x:row r="1818" ht="23" customHeight="1">
      <x:c r="A1818" s="2" t="str">
        <x:v>4H-MFI-全期</x:v>
      </x:c>
      <x:c r="B1818" s="2" t="str">
        <x:v>4H</x:v>
      </x:c>
      <x:c r="C1818" s="2" t="str">
        <x:v>Money Flow Index</x:v>
      </x:c>
      <x:c r="D1818" s="2" t="str">
        <x:v>全期</x:v>
      </x:c>
      <x:c r="E1818" s="2" t="n">
        <x:v>17</x:v>
      </x:c>
      <x:c r="F1818" s="2" t="str">
        <x:v>多</x:v>
      </x:c>
      <x:c r="G1818" s="11" t="n">
        <x:v>44367.833333333336</x:v>
      </x:c>
      <x:c r="H1818" s="11" t="n">
        <x:v>44368.00000000001</x:v>
      </x:c>
      <x:c r="I1818" s="11" t="n">
        <x:v>44369.666655092595</x:v>
      </x:c>
      <x:c r="J1818" s="9" t="n">
        <x:v>34383.37</x:v>
      </x:c>
      <x:c r="K1818" s="9" t="n">
        <x:v>32641.51</x:v>
      </x:c>
      <x:c r="L1818" s="9" t="n">
        <x:v>34390.246674</x:v>
      </x:c>
      <x:c r="M1818" s="9" t="n">
        <x:v>32634.981698</x:v>
      </x:c>
      <x:c r="N1818" s="10" t="n">
        <x:f>IF(F1818="多",1,-1)*(K1818/J1818-1)</x:f>
        <x:v>-0.05065995567043036</x:v>
      </x:c>
      <x:c r="O1818" s="10" t="n">
        <x:f>IF(F1818="多",1,-1)*(M1818/L1818-1)</x:f>
        <x:v>-0.05103961575614491</x:v>
      </x:c>
      <x:c r="P1818" s="10" t="n">
        <x:v>0.0009744801921219275</x:v>
      </x:c>
      <x:c r="Q1818" s="10" t="n">
        <x:v>-0.00022068924816228465</x:v>
      </x:c>
      <x:c r="R1818" s="10" t="n">
        <x:f>O1818-P1818-Q1818</x:f>
        <x:v>-0.05179340670010455</x:v>
      </x:c>
      <x:c r="S1818" s="9" t="n">
        <x:f>V1817</x:f>
        <x:v>7154.942033770827</x:v>
      </x:c>
      <x:c r="T1818" s="9" t="n">
        <x:f>S1818/(1+'回测计划'!$B$33)</x:f>
        <x:v>7151.36635059553</x:v>
      </x:c>
      <x:c r="U1818" s="9" t="n">
        <x:f>T1818*R1818</x:f>
        <x:v>-370.39362585783675</x:v>
      </x:c>
      <x:c r="V1818" s="9" t="n">
        <x:f>S1818+U1818</x:f>
        <x:v>6784.54840791299</x:v>
      </x:c>
      <x:c r="W1818" s="2" t="n">
        <x:f>IF(N1818&gt;0,1,0)</x:f>
        <x:v>0</x:v>
      </x:c>
      <x:c r="X1818" s="2" t="n">
        <x:f>IF(U1818&gt;0,1,0)</x:f>
        <x:v>0</x:v>
      </x:c>
      <x:c r="Y1818" s="9" t="n">
        <x:f>MAX(U1818,0)</x:f>
        <x:v>0</x:v>
      </x:c>
      <x:c r="Z1818" s="9" t="n">
        <x:f>-MIN(U1818,0)</x:f>
        <x:v>370.39362585783675</x:v>
      </x:c>
    </x:row>
    <x:row r="1819" ht="23" customHeight="1">
      <x:c r="A1819" s="2" t="str">
        <x:v>4H-MFI-全期</x:v>
      </x:c>
      <x:c r="B1819" s="2" t="str">
        <x:v>4H</x:v>
      </x:c>
      <x:c r="C1819" s="2" t="str">
        <x:v>Money Flow Index</x:v>
      </x:c>
      <x:c r="D1819" s="2" t="str">
        <x:v>全期</x:v>
      </x:c>
      <x:c r="E1819" s="2" t="n">
        <x:v>18</x:v>
      </x:c>
      <x:c r="F1819" s="2" t="str">
        <x:v>空</x:v>
      </x:c>
      <x:c r="G1819" s="11" t="n">
        <x:v>44389.00000000001</x:v>
      </x:c>
      <x:c r="H1819" s="11" t="n">
        <x:v>44389.166666666664</x:v>
      </x:c>
      <x:c r="I1819" s="11" t="n">
        <x:v>44390.833321759266</x:v>
      </x:c>
      <x:c r="J1819" s="9" t="n">
        <x:v>33883.11</x:v>
      </x:c>
      <x:c r="K1819" s="9" t="n">
        <x:v>33032.23</x:v>
      </x:c>
      <x:c r="L1819" s="9" t="n">
        <x:v>33876.333378</x:v>
      </x:c>
      <x:c r="M1819" s="9" t="n">
        <x:v>33038.836446</x:v>
      </x:c>
      <x:c r="N1819" s="10" t="n">
        <x:f>IF(F1819="多",1,-1)*(K1819/J1819-1)</x:f>
        <x:v>0.025112216676686283</x:v>
      </x:c>
      <x:c r="O1819" s="10" t="n">
        <x:f>IF(F1819="多",1,-1)*(M1819/L1819-1)</x:f>
        <x:v>0.024722183556733168</x:v>
      </x:c>
      <x:c r="P1819" s="10" t="n">
        <x:v>0.0009876389082216334</x:v>
      </x:c>
      <x:c r="Q1819" s="10" t="n">
        <x:v>-0.0004184555344707645</x:v>
      </x:c>
      <x:c r="R1819" s="10" t="n">
        <x:f>O1819-P1819-Q1819</x:f>
        <x:v>0.0241530001829823</x:v>
      </x:c>
      <x:c r="S1819" s="9" t="n">
        <x:f>V1818</x:f>
        <x:v>6784.54840791299</x:v>
      </x:c>
      <x:c r="T1819" s="9" t="n">
        <x:f>S1819/(1+'回测计划'!$B$33)</x:f>
        <x:v>6781.157828998491</x:v>
      </x:c>
      <x:c r="U1819" s="9" t="n">
        <x:f>T1819*R1819</x:f>
        <x:v>163.7853062846324</x:v>
      </x:c>
      <x:c r="V1819" s="9" t="n">
        <x:f>S1819+U1819</x:f>
        <x:v>6948.333714197623</x:v>
      </x:c>
      <x:c r="W1819" s="2" t="n">
        <x:f>IF(N1819&gt;0,1,0)</x:f>
        <x:v>1</x:v>
      </x:c>
      <x:c r="X1819" s="2" t="n">
        <x:f>IF(U1819&gt;0,1,0)</x:f>
        <x:v>1</x:v>
      </x:c>
      <x:c r="Y1819" s="9" t="n">
        <x:f>MAX(U1819,0)</x:f>
        <x:v>163.7853062846324</x:v>
      </x:c>
      <x:c r="Z1819" s="9" t="n">
        <x:f>-MIN(U1819,0)</x:f>
        <x:v>0</x:v>
      </x:c>
    </x:row>
    <x:row r="1820" ht="23" customHeight="1">
      <x:c r="A1820" s="2" t="str">
        <x:v>4H-MFI-全期</x:v>
      </x:c>
      <x:c r="B1820" s="2" t="str">
        <x:v>4H</x:v>
      </x:c>
      <x:c r="C1820" s="2" t="str">
        <x:v>Money Flow Index</x:v>
      </x:c>
      <x:c r="D1820" s="2" t="str">
        <x:v>全期</x:v>
      </x:c>
      <x:c r="E1820" s="2" t="n">
        <x:v>19</x:v>
      </x:c>
      <x:c r="F1820" s="2" t="str">
        <x:v>空</x:v>
      </x:c>
      <x:c r="G1820" s="11" t="n">
        <x:v>44409.50000000001</x:v>
      </x:c>
      <x:c r="H1820" s="11" t="n">
        <x:v>44409.666666666664</x:v>
      </x:c>
      <x:c r="I1820" s="11" t="n">
        <x:v>44411.333321759266</x:v>
      </x:c>
      <x:c r="J1820" s="9" t="n">
        <x:v>41705</x:v>
      </x:c>
      <x:c r="K1820" s="9" t="n">
        <x:v>39147.48</x:v>
      </x:c>
      <x:c r="L1820" s="9" t="n">
        <x:v>41696.659</x:v>
      </x:c>
      <x:c r="M1820" s="9" t="n">
        <x:v>39155.309496</x:v>
      </x:c>
      <x:c r="N1820" s="10" t="n">
        <x:f>IF(F1820="多",1,-1)*(K1820/J1820-1)</x:f>
        <x:v>0.06132406186308592</x:v>
      </x:c>
      <x:c r="O1820" s="10" t="n">
        <x:f>IF(F1820="多",1,-1)*(M1820/L1820-1)</x:f>
        <x:v>0.06094851637873433</x:v>
      </x:c>
      <x:c r="P1820" s="10" t="n">
        <x:v>0.0009695257418106329</x:v>
      </x:c>
      <x:c r="Q1820" s="10" t="n">
        <x:v>-0.0004859645469437075</x:v>
      </x:c>
      <x:c r="R1820" s="10" t="n">
        <x:f>O1820-P1820-Q1820</x:f>
        <x:v>0.06046495518386741</x:v>
      </x:c>
      <x:c r="S1820" s="9" t="n">
        <x:f>V1819</x:f>
        <x:v>6948.333714197623</x:v>
      </x:c>
      <x:c r="T1820" s="9" t="n">
        <x:f>S1820/(1+'回测计划'!$B$33)</x:f>
        <x:v>6944.861283555845</x:v>
      </x:c>
      <x:c r="U1820" s="9" t="n">
        <x:f>T1820*R1820</x:f>
        <x:v>419.92072626838006</x:v>
      </x:c>
      <x:c r="V1820" s="9" t="n">
        <x:f>S1820+U1820</x:f>
        <x:v>7368.254440466003</x:v>
      </x:c>
      <x:c r="W1820" s="2" t="n">
        <x:f>IF(N1820&gt;0,1,0)</x:f>
        <x:v>1</x:v>
      </x:c>
      <x:c r="X1820" s="2" t="n">
        <x:f>IF(U1820&gt;0,1,0)</x:f>
        <x:v>1</x:v>
      </x:c>
      <x:c r="Y1820" s="9" t="n">
        <x:f>MAX(U1820,0)</x:f>
        <x:v>419.92072626838006</x:v>
      </x:c>
      <x:c r="Z1820" s="9" t="n">
        <x:f>-MIN(U1820,0)</x:f>
        <x:v>0</x:v>
      </x:c>
    </x:row>
    <x:row r="1821" ht="23" customHeight="1">
      <x:c r="A1821" s="2" t="str">
        <x:v>4H-MFI-全期</x:v>
      </x:c>
      <x:c r="B1821" s="2" t="str">
        <x:v>4H</x:v>
      </x:c>
      <x:c r="C1821" s="2" t="str">
        <x:v>Money Flow Index</x:v>
      </x:c>
      <x:c r="D1821" s="2" t="str">
        <x:v>全期</x:v>
      </x:c>
      <x:c r="E1821" s="2" t="n">
        <x:v>20</x:v>
      </x:c>
      <x:c r="F1821" s="2" t="str">
        <x:v>空</x:v>
      </x:c>
      <x:c r="G1821" s="11" t="n">
        <x:v>44428.50000000001</x:v>
      </x:c>
      <x:c r="H1821" s="11" t="n">
        <x:v>44428.666666666664</x:v>
      </x:c>
      <x:c r="I1821" s="11" t="n">
        <x:v>44430.333321759266</x:v>
      </x:c>
      <x:c r="J1821" s="9" t="n">
        <x:v>46871.29</x:v>
      </x:c>
      <x:c r="K1821" s="9" t="n">
        <x:v>48848.29</x:v>
      </x:c>
      <x:c r="L1821" s="9" t="n">
        <x:v>46861.915742000005</x:v>
      </x:c>
      <x:c r="M1821" s="9" t="n">
        <x:v>48858.059658</x:v>
      </x:c>
      <x:c r="N1821" s="10" t="n">
        <x:f>IF(F1821="多",1,-1)*(K1821/J1821-1)</x:f>
        <x:v>-0.04217933835403298</x:v>
      </x:c>
      <x:c r="O1821" s="10" t="n">
        <x:f>IF(F1821="多",1,-1)*(M1821/L1821-1)</x:f>
        <x:v>-0.042596293480399616</x:v>
      </x:c>
      <x:c r="P1821" s="10" t="n">
        <x:v>0.0010212981467401998</x:v>
      </x:c>
      <x:c r="Q1821" s="10" t="n">
        <x:v>-0.0007531260193929835</x:v>
      </x:c>
      <x:c r="R1821" s="10" t="n">
        <x:f>O1821-P1821-Q1821</x:f>
        <x:v>-0.04286446560774683</x:v>
      </x:c>
      <x:c r="S1821" s="9" t="n">
        <x:f>V1820</x:f>
        <x:v>7368.254440466003</x:v>
      </x:c>
      <x:c r="T1821" s="9" t="n">
        <x:f>S1821/(1+'回测计划'!$B$33)</x:f>
        <x:v>7364.572154388809</x:v>
      </x:c>
      <x:c r="U1821" s="9" t="n">
        <x:f>T1821*R1821</x:f>
        <x:v>-315.67844982756907</x:v>
      </x:c>
      <x:c r="V1821" s="9" t="n">
        <x:f>S1821+U1821</x:f>
        <x:v>7052.575990638434</x:v>
      </x:c>
      <x:c r="W1821" s="2" t="n">
        <x:f>IF(N1821&gt;0,1,0)</x:f>
        <x:v>0</x:v>
      </x:c>
      <x:c r="X1821" s="2" t="n">
        <x:f>IF(U1821&gt;0,1,0)</x:f>
        <x:v>0</x:v>
      </x:c>
      <x:c r="Y1821" s="9" t="n">
        <x:f>MAX(U1821,0)</x:f>
        <x:v>0</x:v>
      </x:c>
      <x:c r="Z1821" s="9" t="n">
        <x:f>-MIN(U1821,0)</x:f>
        <x:v>315.67844982756907</x:v>
      </x:c>
    </x:row>
    <x:row r="1822" ht="23" customHeight="1">
      <x:c r="A1822" s="2" t="str">
        <x:v>4H-MFI-全期</x:v>
      </x:c>
      <x:c r="B1822" s="2" t="str">
        <x:v>4H</x:v>
      </x:c>
      <x:c r="C1822" s="2" t="str">
        <x:v>Money Flow Index</x:v>
      </x:c>
      <x:c r="D1822" s="2" t="str">
        <x:v>全期</x:v>
      </x:c>
      <x:c r="E1822" s="2" t="n">
        <x:v>21</x:v>
      </x:c>
      <x:c r="F1822" s="2" t="str">
        <x:v>多</x:v>
      </x:c>
      <x:c r="G1822" s="11" t="n">
        <x:v>44447.00000000001</x:v>
      </x:c>
      <x:c r="H1822" s="11" t="n">
        <x:v>44447.166666666664</x:v>
      </x:c>
      <x:c r="I1822" s="11" t="n">
        <x:v>44448.833321759266</x:v>
      </x:c>
      <x:c r="J1822" s="9" t="n">
        <x:v>46713.13</x:v>
      </x:c>
      <x:c r="K1822" s="9" t="n">
        <x:v>46289.6</x:v>
      </x:c>
      <x:c r="L1822" s="9" t="n">
        <x:v>46722.472625999995</x:v>
      </x:c>
      <x:c r="M1822" s="9" t="n">
        <x:v>46280.34208</x:v>
      </x:c>
      <x:c r="N1822" s="10" t="n">
        <x:f>IF(F1822="多",1,-1)*(K1822/J1822-1)</x:f>
        <x:v>-0.009066615745936923</x:v>
      </x:c>
      <x:c r="O1822" s="10" t="n">
        <x:f>IF(F1822="多",1,-1)*(M1822/L1822-1)</x:f>
        <x:v>-0.009462909840819433</x:v>
      </x:c>
      <x:c r="P1822" s="10" t="n">
        <x:v>0.0009952685450795903</x:v>
      </x:c>
      <x:c r="Q1822" s="10" t="n">
        <x:v>0.0004931387982060371</x:v>
      </x:c>
      <x:c r="R1822" s="10" t="n">
        <x:f>O1822-P1822-Q1822</x:f>
        <x:v>-0.01095131718410506</x:v>
      </x:c>
      <x:c r="S1822" s="9" t="n">
        <x:f>V1821</x:f>
        <x:v>7052.575990638434</x:v>
      </x:c>
      <x:c r="T1822" s="9" t="n">
        <x:f>S1822/(1+'回测计划'!$B$33)</x:f>
        <x:v>7049.051464905981</x:v>
      </x:c>
      <x:c r="U1822" s="9" t="n">
        <x:f>T1822*R1822</x:f>
        <x:v>-77.19639843926582</x:v>
      </x:c>
      <x:c r="V1822" s="9" t="n">
        <x:f>S1822+U1822</x:f>
        <x:v>6975.379592199168</x:v>
      </x:c>
      <x:c r="W1822" s="2" t="n">
        <x:f>IF(N1822&gt;0,1,0)</x:f>
        <x:v>0</x:v>
      </x:c>
      <x:c r="X1822" s="2" t="n">
        <x:f>IF(U1822&gt;0,1,0)</x:f>
        <x:v>0</x:v>
      </x:c>
      <x:c r="Y1822" s="9" t="n">
        <x:f>MAX(U1822,0)</x:f>
        <x:v>0</x:v>
      </x:c>
      <x:c r="Z1822" s="9" t="n">
        <x:f>-MIN(U1822,0)</x:f>
        <x:v>77.19639843926582</x:v>
      </x:c>
    </x:row>
    <x:row r="1823" ht="23" customHeight="1">
      <x:c r="A1823" s="2" t="str">
        <x:v>4H-MFI-全期</x:v>
      </x:c>
      <x:c r="B1823" s="2" t="str">
        <x:v>4H</x:v>
      </x:c>
      <x:c r="C1823" s="2" t="str">
        <x:v>Money Flow Index</x:v>
      </x:c>
      <x:c r="D1823" s="2" t="str">
        <x:v>全期</x:v>
      </x:c>
      <x:c r="E1823" s="2" t="n">
        <x:v>22</x:v>
      </x:c>
      <x:c r="F1823" s="2" t="str">
        <x:v>空</x:v>
      </x:c>
      <x:c r="G1823" s="11" t="n">
        <x:v>44474.166666666664</x:v>
      </x:c>
      <x:c r="H1823" s="11" t="n">
        <x:v>44474.333333333336</x:v>
      </x:c>
      <x:c r="I1823" s="11" t="n">
        <x:v>44475.99998842592</x:v>
      </x:c>
      <x:c r="J1823" s="9" t="n">
        <x:v>49199.78</x:v>
      </x:c>
      <x:c r="K1823" s="9" t="n">
        <x:v>55014.04</x:v>
      </x:c>
      <x:c r="L1823" s="9" t="n">
        <x:v>49189.940044</x:v>
      </x:c>
      <x:c r="M1823" s="9" t="n">
        <x:v>55025.042808</x:v>
      </x:c>
      <x:c r="N1823" s="10" t="n">
        <x:f>IF(F1823="多",1,-1)*(K1823/J1823-1)</x:f>
        <x:v>-0.11817654469186656</x:v>
      </x:c>
      <x:c r="O1823" s="10" t="n">
        <x:f>IF(F1823="多",1,-1)*(M1823/L1823-1)</x:f>
        <x:v>-0.11862390478176121</x:v>
      </x:c>
      <x:c r="P1823" s="10" t="n">
        <x:v>0.0010593119523908804</x:v>
      </x:c>
      <x:c r="Q1823" s="10" t="n">
        <x:v>-0.00028642248253600333</x:v>
      </x:c>
      <x:c r="R1823" s="10" t="n">
        <x:f>O1823-P1823-Q1823</x:f>
        <x:v>-0.11939679425161609</x:v>
      </x:c>
      <x:c r="S1823" s="9" t="n">
        <x:f>V1822</x:f>
        <x:v>6975.379592199168</x:v>
      </x:c>
      <x:c r="T1823" s="9" t="n">
        <x:f>S1823/(1+'回测计划'!$B$33)</x:f>
        <x:v>6971.89364537648</x:v>
      </x:c>
      <x:c r="U1823" s="9" t="n">
        <x:f>T1823*R1823</x:f>
        <x:v>-832.4217511211652</x:v>
      </x:c>
      <x:c r="V1823" s="9" t="n">
        <x:f>S1823+U1823</x:f>
        <x:v>6142.957841078002</x:v>
      </x:c>
      <x:c r="W1823" s="2" t="n">
        <x:f>IF(N1823&gt;0,1,0)</x:f>
        <x:v>0</x:v>
      </x:c>
      <x:c r="X1823" s="2" t="n">
        <x:f>IF(U1823&gt;0,1,0)</x:f>
        <x:v>0</x:v>
      </x:c>
      <x:c r="Y1823" s="9" t="n">
        <x:f>MAX(U1823,0)</x:f>
        <x:v>0</x:v>
      </x:c>
      <x:c r="Z1823" s="9" t="n">
        <x:f>-MIN(U1823,0)</x:f>
        <x:v>832.4217511211652</x:v>
      </x:c>
    </x:row>
    <x:row r="1824" ht="23" customHeight="1">
      <x:c r="A1824" s="2" t="str">
        <x:v>4H-MFI-全期</x:v>
      </x:c>
      <x:c r="B1824" s="2" t="str">
        <x:v>4H</x:v>
      </x:c>
      <x:c r="C1824" s="2" t="str">
        <x:v>Money Flow Index</x:v>
      </x:c>
      <x:c r="D1824" s="2" t="str">
        <x:v>全期</x:v>
      </x:c>
      <x:c r="E1824" s="2" t="n">
        <x:v>23</x:v>
      </x:c>
      <x:c r="F1824" s="2" t="str">
        <x:v>空</x:v>
      </x:c>
      <x:c r="G1824" s="11" t="n">
        <x:v>44479.666666666664</x:v>
      </x:c>
      <x:c r="H1824" s="11" t="n">
        <x:v>44479.833333333336</x:v>
      </x:c>
      <x:c r="I1824" s="11" t="n">
        <x:v>44481.49998842592</x:v>
      </x:c>
      <x:c r="J1824" s="9" t="n">
        <x:v>55182.24</x:v>
      </x:c>
      <x:c r="K1824" s="9" t="n">
        <x:v>56743.26</x:v>
      </x:c>
      <x:c r="L1824" s="9" t="n">
        <x:v>55171.203552</x:v>
      </x:c>
      <x:c r="M1824" s="9" t="n">
        <x:v>56754.608652</x:v>
      </x:c>
      <x:c r="N1824" s="10" t="n">
        <x:f>IF(F1824="多",1,-1)*(K1824/J1824-1)</x:f>
        <x:v>-0.02828844932717489</x:v>
      </x:c>
      <x:c r="O1824" s="10" t="n">
        <x:f>IF(F1824="多",1,-1)*(M1824/L1824-1)</x:f>
        <x:v>-0.028699846986437683</x:v>
      </x:c>
      <x:c r="P1824" s="10" t="n">
        <x:v>0.001014349923493219</x:v>
      </x:c>
      <x:c r="Q1824" s="10" t="n">
        <x:v>-0.0005109608307426372</x:v>
      </x:c>
      <x:c r="R1824" s="10" t="n">
        <x:f>O1824-P1824-Q1824</x:f>
        <x:v>-0.029203236079188268</x:v>
      </x:c>
      <x:c r="S1824" s="9" t="n">
        <x:f>V1823</x:f>
        <x:v>6142.957841078002</x:v>
      </x:c>
      <x:c r="T1824" s="9" t="n">
        <x:f>S1824/(1+'回测计划'!$B$33)</x:f>
        <x:v>6139.887897129438</x:v>
      </x:c>
      <x:c r="U1824" s="9" t="n">
        <x:f>T1824*R1824</x:f>
        <x:v>-179.30459575962178</x:v>
      </x:c>
      <x:c r="V1824" s="9" t="n">
        <x:f>S1824+U1824</x:f>
        <x:v>5963.653245318381</x:v>
      </x:c>
      <x:c r="W1824" s="2" t="n">
        <x:f>IF(N1824&gt;0,1,0)</x:f>
        <x:v>0</x:v>
      </x:c>
      <x:c r="X1824" s="2" t="n">
        <x:f>IF(U1824&gt;0,1,0)</x:f>
        <x:v>0</x:v>
      </x:c>
      <x:c r="Y1824" s="9" t="n">
        <x:f>MAX(U1824,0)</x:f>
        <x:v>0</x:v>
      </x:c>
      <x:c r="Z1824" s="9" t="n">
        <x:f>-MIN(U1824,0)</x:f>
        <x:v>179.30459575962178</x:v>
      </x:c>
    </x:row>
    <x:row r="1825" ht="23" customHeight="1">
      <x:c r="A1825" s="2" t="str">
        <x:v>4H-MFI-全期</x:v>
      </x:c>
      <x:c r="B1825" s="2" t="str">
        <x:v>4H</x:v>
      </x:c>
      <x:c r="C1825" s="2" t="str">
        <x:v>Money Flow Index</x:v>
      </x:c>
      <x:c r="D1825" s="2" t="str">
        <x:v>全期</x:v>
      </x:c>
      <x:c r="E1825" s="2" t="n">
        <x:v>24</x:v>
      </x:c>
      <x:c r="F1825" s="2" t="str">
        <x:v>空</x:v>
      </x:c>
      <x:c r="G1825" s="11" t="n">
        <x:v>44483.50000000001</x:v>
      </x:c>
      <x:c r="H1825" s="11" t="n">
        <x:v>44483.666666666664</x:v>
      </x:c>
      <x:c r="I1825" s="11" t="n">
        <x:v>44485.333321759266</x:v>
      </x:c>
      <x:c r="J1825" s="9" t="n">
        <x:v>57416.58</x:v>
      </x:c>
      <x:c r="K1825" s="9" t="n">
        <x:v>61702.33</x:v>
      </x:c>
      <x:c r="L1825" s="9" t="n">
        <x:v>57405.096684000004</x:v>
      </x:c>
      <x:c r="M1825" s="9" t="n">
        <x:v>61714.670466</x:v>
      </x:c>
      <x:c r="N1825" s="10" t="n">
        <x:f>IF(F1825="多",1,-1)*(K1825/J1825-1)</x:f>
        <x:v>-0.07464307348156218</x:v>
      </x:c>
      <x:c r="O1825" s="10" t="n">
        <x:f>IF(F1825="多",1,-1)*(M1825/L1825-1)</x:f>
        <x:v>-0.07507301669959854</x:v>
      </x:c>
      <x:c r="P1825" s="10" t="n">
        <x:v>0.0010375365083497995</x:v>
      </x:c>
      <x:c r="Q1825" s="10" t="n">
        <x:v>-0.000984282108683383</x:v>
      </x:c>
      <x:c r="R1825" s="10" t="n">
        <x:f>O1825-P1825-Q1825</x:f>
        <x:v>-0.07512627109926495</x:v>
      </x:c>
      <x:c r="S1825" s="9" t="n">
        <x:f>V1824</x:f>
        <x:v>5963.653245318381</x:v>
      </x:c>
      <x:c r="T1825" s="9" t="n">
        <x:f>S1825/(1+'回测计划'!$B$33)</x:f>
        <x:v>5960.6729088639495</x:v>
      </x:c>
      <x:c r="U1825" s="9" t="n">
        <x:f>T1825*R1825</x:f>
        <x:v>-447.8031288853573</x:v>
      </x:c>
      <x:c r="V1825" s="9" t="n">
        <x:f>S1825+U1825</x:f>
        <x:v>5515.850116433024</x:v>
      </x:c>
      <x:c r="W1825" s="2" t="n">
        <x:f>IF(N1825&gt;0,1,0)</x:f>
        <x:v>0</x:v>
      </x:c>
      <x:c r="X1825" s="2" t="n">
        <x:f>IF(U1825&gt;0,1,0)</x:f>
        <x:v>0</x:v>
      </x:c>
      <x:c r="Y1825" s="9" t="n">
        <x:f>MAX(U1825,0)</x:f>
        <x:v>0</x:v>
      </x:c>
      <x:c r="Z1825" s="9" t="n">
        <x:f>-MIN(U1825,0)</x:f>
        <x:v>447.8031288853573</x:v>
      </x:c>
    </x:row>
    <x:row r="1826" ht="23" customHeight="1">
      <x:c r="A1826" s="2" t="str">
        <x:v>4H-MFI-全期</x:v>
      </x:c>
      <x:c r="B1826" s="2" t="str">
        <x:v>4H</x:v>
      </x:c>
      <x:c r="C1826" s="2" t="str">
        <x:v>Money Flow Index</x:v>
      </x:c>
      <x:c r="D1826" s="2" t="str">
        <x:v>全期</x:v>
      </x:c>
      <x:c r="E1826" s="2" t="n">
        <x:v>25</x:v>
      </x:c>
      <x:c r="F1826" s="2" t="str">
        <x:v>空</x:v>
      </x:c>
      <x:c r="G1826" s="11" t="n">
        <x:v>44488.50000000001</x:v>
      </x:c>
      <x:c r="H1826" s="11" t="n">
        <x:v>44488.666666666664</x:v>
      </x:c>
      <x:c r="I1826" s="11" t="n">
        <x:v>44490.333321759266</x:v>
      </x:c>
      <x:c r="J1826" s="9" t="n">
        <x:v>62320.32</x:v>
      </x:c>
      <x:c r="K1826" s="9" t="n">
        <x:v>66064.24</x:v>
      </x:c>
      <x:c r="L1826" s="9" t="n">
        <x:v>62307.855936</x:v>
      </x:c>
      <x:c r="M1826" s="9" t="n">
        <x:v>66077.452848</x:v>
      </x:c>
      <x:c r="N1826" s="10" t="n">
        <x:f>IF(F1826="多",1,-1)*(K1826/J1826-1)</x:f>
        <x:v>-0.06007542965119561</x:v>
      </x:c>
      <x:c r="O1826" s="10" t="n">
        <x:f>IF(F1826="多",1,-1)*(M1826/L1826-1)</x:f>
        <x:v>-0.060499544646055003</x:v>
      </x:c>
      <x:c r="P1826" s="10" t="n">
        <x:v>0.0010302497723230276</x:v>
      </x:c>
      <x:c r="Q1826" s="10" t="n">
        <x:v>-0.0009853448391381142</x:v>
      </x:c>
      <x:c r="R1826" s="10" t="n">
        <x:f>O1826-P1826-Q1826</x:f>
        <x:v>-0.06054444957923992</x:v>
      </x:c>
      <x:c r="S1826" s="9" t="n">
        <x:f>V1825</x:f>
        <x:v>5515.850116433024</x:v>
      </x:c>
      <x:c r="T1826" s="9" t="n">
        <x:f>S1826/(1+'回测计划'!$B$33)</x:f>
        <x:v>5513.0935696482</x:v>
      </x:c>
      <x:c r="U1826" s="9" t="n">
        <x:f>T1826*R1826</x:f>
        <x:v>-333.7872156531973</x:v>
      </x:c>
      <x:c r="V1826" s="9" t="n">
        <x:f>S1826+U1826</x:f>
        <x:v>5182.062900779826</x:v>
      </x:c>
      <x:c r="W1826" s="2" t="n">
        <x:f>IF(N1826&gt;0,1,0)</x:f>
        <x:v>0</x:v>
      </x:c>
      <x:c r="X1826" s="2" t="n">
        <x:f>IF(U1826&gt;0,1,0)</x:f>
        <x:v>0</x:v>
      </x:c>
      <x:c r="Y1826" s="9" t="n">
        <x:f>MAX(U1826,0)</x:f>
        <x:v>0</x:v>
      </x:c>
      <x:c r="Z1826" s="9" t="n">
        <x:f>-MIN(U1826,0)</x:f>
        <x:v>333.7872156531973</x:v>
      </x:c>
    </x:row>
    <x:row r="1827" ht="23" customHeight="1">
      <x:c r="A1827" s="2" t="str">
        <x:v>4H-MFI-全期</x:v>
      </x:c>
      <x:c r="B1827" s="2" t="str">
        <x:v>4H</x:v>
      </x:c>
      <x:c r="C1827" s="2" t="str">
        <x:v>Money Flow Index</x:v>
      </x:c>
      <x:c r="D1827" s="2" t="str">
        <x:v>全期</x:v>
      </x:c>
      <x:c r="E1827" s="2" t="n">
        <x:v>26</x:v>
      </x:c>
      <x:c r="F1827" s="2" t="str">
        <x:v>多</x:v>
      </x:c>
      <x:c r="G1827" s="11" t="n">
        <x:v>44494.00000000001</x:v>
      </x:c>
      <x:c r="H1827" s="11" t="n">
        <x:v>44494.166666666664</x:v>
      </x:c>
      <x:c r="I1827" s="11" t="n">
        <x:v>44495.833321759266</x:v>
      </x:c>
      <x:c r="J1827" s="9" t="n">
        <x:v>60688.25</x:v>
      </x:c>
      <x:c r="K1827" s="9" t="n">
        <x:v>62834.4</x:v>
      </x:c>
      <x:c r="L1827" s="9" t="n">
        <x:v>60700.38765</x:v>
      </x:c>
      <x:c r="M1827" s="9" t="n">
        <x:v>62821.83312</x:v>
      </x:c>
      <x:c r="N1827" s="10" t="n">
        <x:f>IF(F1827="多",1,-1)*(K1827/J1827-1)</x:f>
        <x:v>0.03536351764962742</x:v>
      </x:c>
      <x:c r="O1827" s="10" t="n">
        <x:f>IF(F1827="多",1,-1)*(M1827/L1827-1)</x:f>
        <x:v>0.03494945505508662</x:v>
      </x:c>
      <x:c r="P1827" s="10" t="n">
        <x:v>0.0010174747275275434</x:v>
      </x:c>
      <x:c r="Q1827" s="10" t="n">
        <x:v>0.0019341570572276015</x:v>
      </x:c>
      <x:c r="R1827" s="10" t="n">
        <x:f>O1827-P1827-Q1827</x:f>
        <x:v>0.031997823270331474</x:v>
      </x:c>
      <x:c r="S1827" s="9" t="n">
        <x:f>V1826</x:f>
        <x:v>5182.062900779826</x:v>
      </x:c>
      <x:c r="T1827" s="9" t="n">
        <x:f>S1827/(1+'回测计划'!$B$33)</x:f>
        <x:v>5179.473164197728</x:v>
      </x:c>
      <x:c r="U1827" s="9" t="n">
        <x:f>T1827*R1827</x:f>
        <x:v>165.73186694142345</x:v>
      </x:c>
      <x:c r="V1827" s="9" t="n">
        <x:f>S1827+U1827</x:f>
        <x:v>5347.79476772125</x:v>
      </x:c>
      <x:c r="W1827" s="2" t="n">
        <x:f>IF(N1827&gt;0,1,0)</x:f>
        <x:v>1</x:v>
      </x:c>
      <x:c r="X1827" s="2" t="n">
        <x:f>IF(U1827&gt;0,1,0)</x:f>
        <x:v>1</x:v>
      </x:c>
      <x:c r="Y1827" s="9" t="n">
        <x:f>MAX(U1827,0)</x:f>
        <x:v>165.73186694142345</x:v>
      </x:c>
      <x:c r="Z1827" s="9" t="n">
        <x:f>-MIN(U1827,0)</x:f>
        <x:v>0</x:v>
      </x:c>
    </x:row>
    <x:row r="1828" ht="23" customHeight="1">
      <x:c r="A1828" s="2" t="str">
        <x:v>4H-MFI-全期</x:v>
      </x:c>
      <x:c r="B1828" s="2" t="str">
        <x:v>4H</x:v>
      </x:c>
      <x:c r="C1828" s="2" t="str">
        <x:v>Money Flow Index</x:v>
      </x:c>
      <x:c r="D1828" s="2" t="str">
        <x:v>全期</x:v>
      </x:c>
      <x:c r="E1828" s="2" t="n">
        <x:v>27</x:v>
      </x:c>
      <x:c r="F1828" s="2" t="str">
        <x:v>多</x:v>
      </x:c>
      <x:c r="G1828" s="11" t="n">
        <x:v>44496.833333333336</x:v>
      </x:c>
      <x:c r="H1828" s="11" t="n">
        <x:v>44497.00000000001</x:v>
      </x:c>
      <x:c r="I1828" s="11" t="n">
        <x:v>44498.666655092595</x:v>
      </x:c>
      <x:c r="J1828" s="9" t="n">
        <x:v>58857.61</x:v>
      </x:c>
      <x:c r="K1828" s="9" t="n">
        <x:v>60610.32</x:v>
      </x:c>
      <x:c r="L1828" s="9" t="n">
        <x:v>58869.381521999996</x:v>
      </x:c>
      <x:c r="M1828" s="9" t="n">
        <x:v>60598.197936000004</x:v>
      </x:c>
      <x:c r="N1828" s="10" t="n">
        <x:f>IF(F1828="多",1,-1)*(K1828/J1828-1)</x:f>
        <x:v>0.02977881704676766</x:v>
      </x:c>
      <x:c r="O1828" s="10" t="n">
        <x:f>IF(F1828="多",1,-1)*(M1828/L1828-1)</x:f>
        <x:v>0.02936698788578118</x:v>
      </x:c>
      <x:c r="P1828" s="10" t="n">
        <x:v>0.0010146834939428907</x:v>
      </x:c>
      <x:c r="Q1828" s="10" t="n">
        <x:v>0.0008704684593866371</x:v>
      </x:c>
      <x:c r="R1828" s="10" t="n">
        <x:f>O1828-P1828-Q1828</x:f>
        <x:v>0.027481835932451657</x:v>
      </x:c>
      <x:c r="S1828" s="9" t="n">
        <x:f>V1827</x:f>
        <x:v>5347.79476772125</x:v>
      </x:c>
      <x:c r="T1828" s="9" t="n">
        <x:f>S1828/(1+'回测计划'!$B$33)</x:f>
        <x:v>5345.122206617941</x:v>
      </x:c>
      <x:c r="U1828" s="9" t="n">
        <x:f>T1828*R1828</x:f>
        <x:v>146.89377152117822</x:v>
      </x:c>
      <x:c r="V1828" s="9" t="n">
        <x:f>S1828+U1828</x:f>
        <x:v>5494.688539242428</x:v>
      </x:c>
      <x:c r="W1828" s="2" t="n">
        <x:f>IF(N1828&gt;0,1,0)</x:f>
        <x:v>1</x:v>
      </x:c>
      <x:c r="X1828" s="2" t="n">
        <x:f>IF(U1828&gt;0,1,0)</x:f>
        <x:v>1</x:v>
      </x:c>
      <x:c r="Y1828" s="9" t="n">
        <x:f>MAX(U1828,0)</x:f>
        <x:v>146.89377152117822</x:v>
      </x:c>
      <x:c r="Z1828" s="9" t="n">
        <x:f>-MIN(U1828,0)</x:f>
        <x:v>0</x:v>
      </x:c>
    </x:row>
    <x:row r="1829" ht="23" customHeight="1">
      <x:c r="A1829" s="2" t="str">
        <x:v>4H-MFI-全期</x:v>
      </x:c>
      <x:c r="B1829" s="2" t="str">
        <x:v>4H</x:v>
      </x:c>
      <x:c r="C1829" s="2" t="str">
        <x:v>Money Flow Index</x:v>
      </x:c>
      <x:c r="D1829" s="2" t="str">
        <x:v>全期</x:v>
      </x:c>
      <x:c r="E1829" s="2" t="n">
        <x:v>28</x:v>
      </x:c>
      <x:c r="F1829" s="2" t="str">
        <x:v>空</x:v>
      </x:c>
      <x:c r="G1829" s="11" t="n">
        <x:v>44501.666666666664</x:v>
      </x:c>
      <x:c r="H1829" s="11" t="n">
        <x:v>44501.833333333336</x:v>
      </x:c>
      <x:c r="I1829" s="11" t="n">
        <x:v>44503.49998842592</x:v>
      </x:c>
      <x:c r="J1829" s="9" t="n">
        <x:v>61881.04</x:v>
      </x:c>
      <x:c r="K1829" s="9" t="n">
        <x:v>63270.5</x:v>
      </x:c>
      <x:c r="L1829" s="9" t="n">
        <x:v>61868.663792</x:v>
      </x:c>
      <x:c r="M1829" s="9" t="n">
        <x:v>63283.1541</x:v>
      </x:c>
      <x:c r="N1829" s="10" t="n">
        <x:f>IF(F1829="多",1,-1)*(K1829/J1829-1)</x:f>
        <x:v>-0.02245372734524187</x:v>
      </x:c>
      <x:c r="O1829" s="10" t="n">
        <x:f>IF(F1829="多",1,-1)*(M1829/L1829-1)</x:f>
        <x:v>-0.02286279064884056</x:v>
      </x:c>
      <x:c r="P1829" s="10" t="n">
        <x:v>0.0010114313953244203</x:v>
      </x:c>
      <x:c r="Q1829" s="10" t="n">
        <x:v>-0.0023831878185458072</x:v>
      </x:c>
      <x:c r="R1829" s="10" t="n">
        <x:f>O1829-P1829-Q1829</x:f>
        <x:v>-0.021491034225619172</x:v>
      </x:c>
      <x:c r="S1829" s="9" t="n">
        <x:f>V1828</x:f>
        <x:v>5494.688539242428</x:v>
      </x:c>
      <x:c r="T1829" s="9" t="n">
        <x:f>S1829/(1+'回测计划'!$B$33)</x:f>
        <x:v>5491.942567958449</x:v>
      </x:c>
      <x:c r="U1829" s="9" t="n">
        <x:f>T1829*R1829</x:f>
        <x:v>-118.02752569312987</x:v>
      </x:c>
      <x:c r="V1829" s="9" t="n">
        <x:f>S1829+U1829</x:f>
        <x:v>5376.661013549298</x:v>
      </x:c>
      <x:c r="W1829" s="2" t="n">
        <x:f>IF(N1829&gt;0,1,0)</x:f>
        <x:v>0</x:v>
      </x:c>
      <x:c r="X1829" s="2" t="n">
        <x:f>IF(U1829&gt;0,1,0)</x:f>
        <x:v>0</x:v>
      </x:c>
      <x:c r="Y1829" s="9" t="n">
        <x:f>MAX(U1829,0)</x:f>
        <x:v>0</x:v>
      </x:c>
      <x:c r="Z1829" s="9" t="n">
        <x:f>-MIN(U1829,0)</x:f>
        <x:v>118.02752569312987</x:v>
      </x:c>
    </x:row>
    <x:row r="1830" ht="23" customHeight="1">
      <x:c r="A1830" s="2" t="str">
        <x:v>4H-MFI-全期</x:v>
      </x:c>
      <x:c r="B1830" s="2" t="str">
        <x:v>4H</x:v>
      </x:c>
      <x:c r="C1830" s="2" t="str">
        <x:v>Money Flow Index</x:v>
      </x:c>
      <x:c r="D1830" s="2" t="str">
        <x:v>全期</x:v>
      </x:c>
      <x:c r="E1830" s="2" t="n">
        <x:v>29</x:v>
      </x:c>
      <x:c r="F1830" s="2" t="str">
        <x:v>多</x:v>
      </x:c>
      <x:c r="G1830" s="11" t="n">
        <x:v>44519.00000000001</x:v>
      </x:c>
      <x:c r="H1830" s="11" t="n">
        <x:v>44519.166666666664</x:v>
      </x:c>
      <x:c r="I1830" s="11" t="n">
        <x:v>44520.833321759266</x:v>
      </x:c>
      <x:c r="J1830" s="9" t="n">
        <x:v>57952.31</x:v>
      </x:c>
      <x:c r="K1830" s="9" t="n">
        <x:v>58655.29</x:v>
      </x:c>
      <x:c r="L1830" s="9" t="n">
        <x:v>57963.900462</x:v>
      </x:c>
      <x:c r="M1830" s="9" t="n">
        <x:v>58643.558942</x:v>
      </x:c>
      <x:c r="N1830" s="10" t="n">
        <x:f>IF(F1830="多",1,-1)*(K1830/J1830-1)</x:f>
        <x:v>0.012130318877711765</x:v>
      </x:c>
      <x:c r="O1830" s="10" t="n">
        <x:f>IF(F1830="多",1,-1)*(M1830/L1830-1)</x:f>
        <x:v>0.011725547704395378</x:v>
      </x:c>
      <x:c r="P1830" s="10" t="n">
        <x:v>0.0010058627738521978</x:v>
      </x:c>
      <x:c r="Q1830" s="10" t="n">
        <x:v>0.0004956637971393342</x:v>
      </x:c>
      <x:c r="R1830" s="10" t="n">
        <x:f>O1830-P1830-Q1830</x:f>
        <x:v>0.010224021133403847</x:v>
      </x:c>
      <x:c r="S1830" s="9" t="n">
        <x:f>V1829</x:f>
        <x:v>5376.661013549298</x:v>
      </x:c>
      <x:c r="T1830" s="9" t="n">
        <x:f>S1830/(1+'回测计划'!$B$33)</x:f>
        <x:v>5373.974026536031</x:v>
      </x:c>
      <x:c r="U1830" s="9" t="n">
        <x:f>T1830*R1830</x:f>
        <x:v>54.943624017667744</x:v>
      </x:c>
      <x:c r="V1830" s="9" t="n">
        <x:f>S1830+U1830</x:f>
        <x:v>5431.604637566966</x:v>
      </x:c>
      <x:c r="W1830" s="2" t="n">
        <x:f>IF(N1830&gt;0,1,0)</x:f>
        <x:v>1</x:v>
      </x:c>
      <x:c r="X1830" s="2" t="n">
        <x:f>IF(U1830&gt;0,1,0)</x:f>
        <x:v>1</x:v>
      </x:c>
      <x:c r="Y1830" s="9" t="n">
        <x:f>MAX(U1830,0)</x:f>
        <x:v>54.943624017667744</x:v>
      </x:c>
      <x:c r="Z1830" s="9" t="n">
        <x:f>-MIN(U1830,0)</x:f>
        <x:v>0</x:v>
      </x:c>
    </x:row>
    <x:row r="1831" ht="23" customHeight="1">
      <x:c r="A1831" s="2" t="str">
        <x:v>4H-MFI-全期</x:v>
      </x:c>
      <x:c r="B1831" s="2" t="str">
        <x:v>4H</x:v>
      </x:c>
      <x:c r="C1831" s="2" t="str">
        <x:v>Money Flow Index</x:v>
      </x:c>
      <x:c r="D1831" s="2" t="str">
        <x:v>全期</x:v>
      </x:c>
      <x:c r="E1831" s="2" t="n">
        <x:v>30</x:v>
      </x:c>
      <x:c r="F1831" s="2" t="str">
        <x:v>多</x:v>
      </x:c>
      <x:c r="G1831" s="11" t="n">
        <x:v>44522.833333333336</x:v>
      </x:c>
      <x:c r="H1831" s="11" t="n">
        <x:v>44523.00000000001</x:v>
      </x:c>
      <x:c r="I1831" s="11" t="n">
        <x:v>44524.666655092595</x:v>
      </x:c>
      <x:c r="J1831" s="9" t="n">
        <x:v>58206.71</x:v>
      </x:c>
      <x:c r="K1831" s="9" t="n">
        <x:v>56544.37</x:v>
      </x:c>
      <x:c r="L1831" s="9" t="n">
        <x:v>58218.351341999994</x:v>
      </x:c>
      <x:c r="M1831" s="9" t="n">
        <x:v>56533.061126</x:v>
      </x:c>
      <x:c r="N1831" s="10" t="n">
        <x:f>IF(F1831="多",1,-1)*(K1831/J1831-1)</x:f>
        <x:v>-0.02855925029949291</x:v>
      </x:c>
      <x:c r="O1831" s="10" t="n">
        <x:f>IF(F1831="多",1,-1)*(M1831/L1831-1)</x:f>
        <x:v>-0.028947748899653014</x:v>
      </x:c>
      <x:c r="P1831" s="10" t="n">
        <x:v>0.0009855261255501736</x:v>
      </x:c>
      <x:c r="Q1831" s="10" t="n">
        <x:v>0.0004174953751423966</x:v>
      </x:c>
      <x:c r="R1831" s="10" t="n">
        <x:f>O1831-P1831-Q1831</x:f>
        <x:v>-0.030350770400345586</x:v>
      </x:c>
      <x:c r="S1831" s="9" t="n">
        <x:f>V1830</x:f>
        <x:v>5431.604637566966</x:v>
      </x:c>
      <x:c r="T1831" s="9" t="n">
        <x:f>S1831/(1+'回测计划'!$B$33)</x:f>
        <x:v>5428.890192470731</x:v>
      </x:c>
      <x:c r="U1831" s="9" t="n">
        <x:f>T1831*R1831</x:f>
        <x:v>-164.7709997603671</x:v>
      </x:c>
      <x:c r="V1831" s="9" t="n">
        <x:f>S1831+U1831</x:f>
        <x:v>5266.833637806599</x:v>
      </x:c>
      <x:c r="W1831" s="2" t="n">
        <x:f>IF(N1831&gt;0,1,0)</x:f>
        <x:v>0</x:v>
      </x:c>
      <x:c r="X1831" s="2" t="n">
        <x:f>IF(U1831&gt;0,1,0)</x:f>
        <x:v>0</x:v>
      </x:c>
      <x:c r="Y1831" s="9" t="n">
        <x:f>MAX(U1831,0)</x:f>
        <x:v>0</x:v>
      </x:c>
      <x:c r="Z1831" s="9" t="n">
        <x:f>-MIN(U1831,0)</x:f>
        <x:v>164.7709997603671</x:v>
      </x:c>
    </x:row>
    <x:row r="1832" ht="23" customHeight="1">
      <x:c r="A1832" s="2" t="str">
        <x:v>4H-MFI-全期</x:v>
      </x:c>
      <x:c r="B1832" s="2" t="str">
        <x:v>4H</x:v>
      </x:c>
      <x:c r="C1832" s="2" t="str">
        <x:v>Money Flow Index</x:v>
      </x:c>
      <x:c r="D1832" s="2" t="str">
        <x:v>全期</x:v>
      </x:c>
      <x:c r="E1832" s="2" t="n">
        <x:v>31</x:v>
      </x:c>
      <x:c r="F1832" s="2" t="str">
        <x:v>多</x:v>
      </x:c>
      <x:c r="G1832" s="11" t="n">
        <x:v>44526.833333333336</x:v>
      </x:c>
      <x:c r="H1832" s="11" t="n">
        <x:v>44527.00000000001</x:v>
      </x:c>
      <x:c r="I1832" s="11" t="n">
        <x:v>44528.666655092595</x:v>
      </x:c>
      <x:c r="J1832" s="9" t="n">
        <x:v>54363.1</x:v>
      </x:c>
      <x:c r="K1832" s="9" t="n">
        <x:v>54533.56</x:v>
      </x:c>
      <x:c r="L1832" s="9" t="n">
        <x:v>54373.97262</x:v>
      </x:c>
      <x:c r="M1832" s="9" t="n">
        <x:v>54522.653288</x:v>
      </x:c>
      <x:c r="N1832" s="10" t="n">
        <x:f>IF(F1832="多",1,-1)*(K1832/J1832-1)</x:f>
        <x:v>0.0031355827758166033</x:v>
      </x:c>
      <x:c r="O1832" s="10" t="n">
        <x:f>IF(F1832="多",1,-1)*(M1832/L1832-1)</x:f>
        <x:v>0.002734408777506081</x:v>
      </x:c>
      <x:c r="P1832" s="10" t="n">
        <x:v>0.001001367204388753</x:v>
      </x:c>
      <x:c r="Q1832" s="10" t="n">
        <x:v>0.0005087317940095681</x:v>
      </x:c>
      <x:c r="R1832" s="10" t="n">
        <x:f>O1832-P1832-Q1832</x:f>
        <x:v>0.00122430977910776</x:v>
      </x:c>
      <x:c r="S1832" s="9" t="n">
        <x:f>V1831</x:f>
        <x:v>5266.833637806599</x:v>
      </x:c>
      <x:c r="T1832" s="9" t="n">
        <x:f>S1832/(1+'回测计划'!$B$33)</x:f>
        <x:v>5264.20153703808</x:v>
      </x:c>
      <x:c r="U1832" s="9" t="n">
        <x:f>T1832*R1832</x:f>
        <x:v>6.445013420989821</x:v>
      </x:c>
      <x:c r="V1832" s="9" t="n">
        <x:f>S1832+U1832</x:f>
        <x:v>5273.278651227589</x:v>
      </x:c>
      <x:c r="W1832" s="2" t="n">
        <x:f>IF(N1832&gt;0,1,0)</x:f>
        <x:v>1</x:v>
      </x:c>
      <x:c r="X1832" s="2" t="n">
        <x:f>IF(U1832&gt;0,1,0)</x:f>
        <x:v>1</x:v>
      </x:c>
      <x:c r="Y1832" s="9" t="n">
        <x:f>MAX(U1832,0)</x:f>
        <x:v>6.445013420989821</x:v>
      </x:c>
      <x:c r="Z1832" s="9" t="n">
        <x:f>-MIN(U1832,0)</x:f>
        <x:v>0</x:v>
      </x:c>
    </x:row>
    <x:row r="1833" ht="23" customHeight="1">
      <x:c r="A1833" s="2" t="str">
        <x:v>4H-MFI-全期</x:v>
      </x:c>
      <x:c r="B1833" s="2" t="str">
        <x:v>4H</x:v>
      </x:c>
      <x:c r="C1833" s="2" t="str">
        <x:v>Money Flow Index</x:v>
      </x:c>
      <x:c r="D1833" s="2" t="str">
        <x:v>全期</x:v>
      </x:c>
      <x:c r="E1833" s="2" t="n">
        <x:v>32</x:v>
      </x:c>
      <x:c r="F1833" s="2" t="str">
        <x:v>多</x:v>
      </x:c>
      <x:c r="G1833" s="11" t="n">
        <x:v>44540.333333333336</x:v>
      </x:c>
      <x:c r="H1833" s="11" t="n">
        <x:v>44540.50000000001</x:v>
      </x:c>
      <x:c r="I1833" s="11" t="n">
        <x:v>44542.166655092595</x:v>
      </x:c>
      <x:c r="J1833" s="9" t="n">
        <x:v>48348.77</x:v>
      </x:c>
      <x:c r="K1833" s="9" t="n">
        <x:v>48400</x:v>
      </x:c>
      <x:c r="L1833" s="9" t="n">
        <x:v>48358.439754</x:v>
      </x:c>
      <x:c r="M1833" s="9" t="n">
        <x:v>48390.32</x:v>
      </x:c>
      <x:c r="N1833" s="10" t="n">
        <x:f>IF(F1833="多",1,-1)*(K1833/J1833-1)</x:f>
        <x:v>0.0010595926225218655</x:v>
      </x:c>
      <x:c r="O1833" s="10" t="n">
        <x:f>IF(F1833="多",1,-1)*(M1833/L1833-1)</x:f>
        <x:v>0.000659248854226302</x:v>
      </x:c>
      <x:c r="P1833" s="10" t="n">
        <x:v>0.0010003296244271132</x:v>
      </x:c>
      <x:c r="Q1833" s="10" t="n">
        <x:v>0.0004953428216843316</x:v>
      </x:c>
      <x:c r="R1833" s="10" t="n">
        <x:f>O1833-P1833-Q1833</x:f>
        <x:v>-0.0008364235918851429</x:v>
      </x:c>
      <x:c r="S1833" s="9" t="n">
        <x:f>V1832</x:f>
        <x:v>5273.278651227589</x:v>
      </x:c>
      <x:c r="T1833" s="9" t="n">
        <x:f>S1833/(1+'回测计划'!$B$33)</x:f>
        <x:v>5270.643329562808</x:v>
      </x:c>
      <x:c r="U1833" s="9" t="n">
        <x:f>T1833*R1833</x:f>
        <x:v>-4.4084904252583925</x:v>
      </x:c>
      <x:c r="V1833" s="9" t="n">
        <x:f>S1833+U1833</x:f>
        <x:v>5268.87016080233</x:v>
      </x:c>
      <x:c r="W1833" s="2" t="n">
        <x:f>IF(N1833&gt;0,1,0)</x:f>
        <x:v>1</x:v>
      </x:c>
      <x:c r="X1833" s="2" t="n">
        <x:f>IF(U1833&gt;0,1,0)</x:f>
        <x:v>0</x:v>
      </x:c>
      <x:c r="Y1833" s="9" t="n">
        <x:f>MAX(U1833,0)</x:f>
        <x:v>0</x:v>
      </x:c>
      <x:c r="Z1833" s="9" t="n">
        <x:f>-MIN(U1833,0)</x:f>
        <x:v>4.4084904252583925</x:v>
      </x:c>
    </x:row>
    <x:row r="1834" ht="23" customHeight="1">
      <x:c r="A1834" s="2" t="str">
        <x:v>4H-MFI-全期</x:v>
      </x:c>
      <x:c r="B1834" s="2" t="str">
        <x:v>4H</x:v>
      </x:c>
      <x:c r="C1834" s="2" t="str">
        <x:v>Money Flow Index</x:v>
      </x:c>
      <x:c r="D1834" s="2" t="str">
        <x:v>全期</x:v>
      </x:c>
      <x:c r="E1834" s="2" t="n">
        <x:v>33</x:v>
      </x:c>
      <x:c r="F1834" s="2" t="str">
        <x:v>多</x:v>
      </x:c>
      <x:c r="G1834" s="11" t="n">
        <x:v>44546.00000000001</x:v>
      </x:c>
      <x:c r="H1834" s="11" t="n">
        <x:v>44546.166666666664</x:v>
      </x:c>
      <x:c r="I1834" s="11" t="n">
        <x:v>44547.833321759266</x:v>
      </x:c>
      <x:c r="J1834" s="9" t="n">
        <x:v>48656.02</x:v>
      </x:c>
      <x:c r="K1834" s="9" t="n">
        <x:v>47100</x:v>
      </x:c>
      <x:c r="L1834" s="9" t="n">
        <x:v>48665.75120399999</x:v>
      </x:c>
      <x:c r="M1834" s="9" t="n">
        <x:v>47090.58</x:v>
      </x:c>
      <x:c r="N1834" s="10" t="n">
        <x:f>IF(F1834="多",1,-1)*(K1834/J1834-1)</x:f>
        <x:v>-0.03198000987339278</x:v>
      </x:c>
      <x:c r="O1834" s="10" t="n">
        <x:f>IF(F1834="多",1,-1)*(M1834/L1834-1)</x:f>
        <x:v>-0.032367140443329334</x:v>
      </x:c>
      <x:c r="P1834" s="10" t="n">
        <x:v>0.0009838164297783353</x:v>
      </x:c>
      <x:c r="Q1834" s="10" t="n">
        <x:v>0.0004947885813796381</x:v>
      </x:c>
      <x:c r="R1834" s="10" t="n">
        <x:f>O1834-P1834-Q1834</x:f>
        <x:v>-0.033845745454487305</x:v>
      </x:c>
      <x:c r="S1834" s="9" t="n">
        <x:f>V1833</x:f>
        <x:v>5268.87016080233</x:v>
      </x:c>
      <x:c r="T1834" s="9" t="n">
        <x:f>S1834/(1+'回测计划'!$B$33)</x:f>
        <x:v>5266.23704228119</x:v>
      </x:c>
      <x:c r="U1834" s="9" t="n">
        <x:f>T1834*R1834</x:f>
        <x:v>-178.23971843604127</x:v>
      </x:c>
      <x:c r="V1834" s="9" t="n">
        <x:f>S1834+U1834</x:f>
        <x:v>5090.630442366289</x:v>
      </x:c>
      <x:c r="W1834" s="2" t="n">
        <x:f>IF(N1834&gt;0,1,0)</x:f>
        <x:v>0</x:v>
      </x:c>
      <x:c r="X1834" s="2" t="n">
        <x:f>IF(U1834&gt;0,1,0)</x:f>
        <x:v>0</x:v>
      </x:c>
      <x:c r="Y1834" s="9" t="n">
        <x:f>MAX(U1834,0)</x:f>
        <x:v>0</x:v>
      </x:c>
      <x:c r="Z1834" s="9" t="n">
        <x:f>-MIN(U1834,0)</x:f>
        <x:v>178.23971843604127</x:v>
      </x:c>
    </x:row>
    <x:row r="1835" ht="23" customHeight="1">
      <x:c r="A1835" s="2" t="str">
        <x:v>4H-MFI-全期</x:v>
      </x:c>
      <x:c r="B1835" s="2" t="str">
        <x:v>4H</x:v>
      </x:c>
      <x:c r="C1835" s="2" t="str">
        <x:v>Money Flow Index</x:v>
      </x:c>
      <x:c r="D1835" s="2" t="str">
        <x:v>全期</x:v>
      </x:c>
      <x:c r="E1835" s="2" t="n">
        <x:v>34</x:v>
      </x:c>
      <x:c r="F1835" s="2" t="str">
        <x:v>多</x:v>
      </x:c>
      <x:c r="G1835" s="11" t="n">
        <x:v>44548.00000000001</x:v>
      </x:c>
      <x:c r="H1835" s="11" t="n">
        <x:v>44548.166666666664</x:v>
      </x:c>
      <x:c r="I1835" s="11" t="n">
        <x:v>44549.833321759266</x:v>
      </x:c>
      <x:c r="J1835" s="9" t="n">
        <x:v>46742.66</x:v>
      </x:c>
      <x:c r="K1835" s="9" t="n">
        <x:v>47141.22</x:v>
      </x:c>
      <x:c r="L1835" s="9" t="n">
        <x:v>46752.008532</x:v>
      </x:c>
      <x:c r="M1835" s="9" t="n">
        <x:v>47131.791756</x:v>
      </x:c>
      <x:c r="N1835" s="10" t="n">
        <x:f>IF(F1835="多",1,-1)*(K1835/J1835-1)</x:f>
        <x:v>0.00852668632893372</x:v>
      </x:c>
      <x:c r="O1835" s="10" t="n">
        <x:f>IF(F1835="多",1,-1)*(M1835/L1835-1)</x:f>
        <x:v>0.008123356320403952</x:v>
      </x:c>
      <x:c r="P1835" s="10" t="n">
        <x:v>0.001004061678160202</x:v>
      </x:c>
      <x:c r="Q1835" s="10" t="n">
        <x:v>0.0004380420322045366</x:v>
      </x:c>
      <x:c r="R1835" s="10" t="n">
        <x:f>O1835-P1835-Q1835</x:f>
        <x:v>0.006681252610039213</x:v>
      </x:c>
      <x:c r="S1835" s="9" t="n">
        <x:f>V1834</x:f>
        <x:v>5090.630442366289</x:v>
      </x:c>
      <x:c r="T1835" s="9" t="n">
        <x:f>S1835/(1+'回测计划'!$B$33)</x:f>
        <x:v>5088.086399166706</x:v>
      </x:c>
      <x:c r="U1835" s="9" t="n">
        <x:f>T1835*R1835</x:f>
        <x:v>33.99479053453757</x:v>
      </x:c>
      <x:c r="V1835" s="9" t="n">
        <x:f>S1835+U1835</x:f>
        <x:v>5124.625232900827</x:v>
      </x:c>
      <x:c r="W1835" s="2" t="n">
        <x:f>IF(N1835&gt;0,1,0)</x:f>
        <x:v>1</x:v>
      </x:c>
      <x:c r="X1835" s="2" t="n">
        <x:f>IF(U1835&gt;0,1,0)</x:f>
        <x:v>1</x:v>
      </x:c>
      <x:c r="Y1835" s="9" t="n">
        <x:f>MAX(U1835,0)</x:f>
        <x:v>33.99479053453757</x:v>
      </x:c>
      <x:c r="Z1835" s="9" t="n">
        <x:f>-MIN(U1835,0)</x:f>
        <x:v>0</x:v>
      </x:c>
    </x:row>
    <x:row r="1836" ht="23" customHeight="1">
      <x:c r="A1836" s="2" t="str">
        <x:v>4H-MFI-全期</x:v>
      </x:c>
      <x:c r="B1836" s="2" t="str">
        <x:v>4H</x:v>
      </x:c>
      <x:c r="C1836" s="2" t="str">
        <x:v>Money Flow Index</x:v>
      </x:c>
      <x:c r="D1836" s="2" t="str">
        <x:v>全期</x:v>
      </x:c>
      <x:c r="E1836" s="2" t="n">
        <x:v>35</x:v>
      </x:c>
      <x:c r="F1836" s="2" t="str">
        <x:v>多</x:v>
      </x:c>
      <x:c r="G1836" s="11" t="n">
        <x:v>44562.166666666664</x:v>
      </x:c>
      <x:c r="H1836" s="11" t="n">
        <x:v>44562.333333333336</x:v>
      </x:c>
      <x:c r="I1836" s="11" t="n">
        <x:v>44563.99998842592</x:v>
      </x:c>
      <x:c r="J1836" s="9" t="n">
        <x:v>46210.57</x:v>
      </x:c>
      <x:c r="K1836" s="9" t="n">
        <x:v>47329.68</x:v>
      </x:c>
      <x:c r="L1836" s="9" t="n">
        <x:v>46219.812114</x:v>
      </x:c>
      <x:c r="M1836" s="9" t="n">
        <x:v>47320.214064</x:v>
      </x:c>
      <x:c r="N1836" s="10" t="n">
        <x:f>IF(F1836="多",1,-1)*(K1836/J1836-1)</x:f>
        <x:v>0.024217619475371155</x:v>
      </x:c>
      <x:c r="O1836" s="10" t="n">
        <x:f>IF(F1836="多",1,-1)*(M1836/L1836-1)</x:f>
        <x:v>0.023808014348606354</x:v>
      </x:c>
      <x:c r="P1836" s="10" t="n">
        <x:v>0.0010119040071743034</x:v>
      </x:c>
      <x:c r="Q1836" s="10" t="n">
        <x:v>0.0005094523305703429</x:v>
      </x:c>
      <x:c r="R1836" s="10" t="n">
        <x:f>O1836-P1836-Q1836</x:f>
        <x:v>0.022286658010861708</x:v>
      </x:c>
      <x:c r="S1836" s="9" t="n">
        <x:f>V1835</x:f>
        <x:v>5124.625232900827</x:v>
      </x:c>
      <x:c r="T1836" s="9" t="n">
        <x:f>S1836/(1+'回测计划'!$B$33)</x:f>
        <x:v>5122.064200800427</x:v>
      </x:c>
      <x:c r="U1836" s="9" t="n">
        <x:f>T1836*R1836</x:f>
        <x:v>114.15369315291682</x:v>
      </x:c>
      <x:c r="V1836" s="9" t="n">
        <x:f>S1836+U1836</x:f>
        <x:v>5238.778926053744</x:v>
      </x:c>
      <x:c r="W1836" s="2" t="n">
        <x:f>IF(N1836&gt;0,1,0)</x:f>
        <x:v>1</x:v>
      </x:c>
      <x:c r="X1836" s="2" t="n">
        <x:f>IF(U1836&gt;0,1,0)</x:f>
        <x:v>1</x:v>
      </x:c>
      <x:c r="Y1836" s="9" t="n">
        <x:f>MAX(U1836,0)</x:f>
        <x:v>114.15369315291682</x:v>
      </x:c>
      <x:c r="Z1836" s="9" t="n">
        <x:f>-MIN(U1836,0)</x:f>
        <x:v>0</x:v>
      </x:c>
    </x:row>
    <x:row r="1837" ht="23" customHeight="1">
      <x:c r="A1837" s="2" t="str">
        <x:v>4H-MFI-全期</x:v>
      </x:c>
      <x:c r="B1837" s="2" t="str">
        <x:v>4H</x:v>
      </x:c>
      <x:c r="C1837" s="2" t="str">
        <x:v>Money Flow Index</x:v>
      </x:c>
      <x:c r="D1837" s="2" t="str">
        <x:v>全期</x:v>
      </x:c>
      <x:c r="E1837" s="2" t="n">
        <x:v>36</x:v>
      </x:c>
      <x:c r="F1837" s="2" t="str">
        <x:v>多</x:v>
      </x:c>
      <x:c r="G1837" s="11" t="n">
        <x:v>44567.50000000001</x:v>
      </x:c>
      <x:c r="H1837" s="11" t="n">
        <x:v>44567.666666666664</x:v>
      </x:c>
      <x:c r="I1837" s="11" t="n">
        <x:v>44569.333321759266</x:v>
      </x:c>
      <x:c r="J1837" s="9" t="n">
        <x:v>43222.22</x:v>
      </x:c>
      <x:c r="K1837" s="9" t="n">
        <x:v>41553.86</x:v>
      </x:c>
      <x:c r="L1837" s="9" t="n">
        <x:v>43230.864444</x:v>
      </x:c>
      <x:c r="M1837" s="9" t="n">
        <x:v>41545.549228</x:v>
      </x:c>
      <x:c r="N1837" s="10" t="n">
        <x:f>IF(F1837="多",1,-1)*(K1837/J1837-1)</x:f>
        <x:v>-0.03859959067350083</x:v>
      </x:c>
      <x:c r="O1837" s="10" t="n">
        <x:f>IF(F1837="多",1,-1)*(M1837/L1837-1)</x:f>
        <x:v>-0.0389840739405779</x:v>
      </x:c>
      <x:c r="P1837" s="10" t="n">
        <x:v>0.0009805079630297111</x:v>
      </x:c>
      <x:c r="Q1837" s="10" t="n">
        <x:v>0.0004909607122821734</x:v>
      </x:c>
      <x:c r="R1837" s="10" t="n">
        <x:f>O1837-P1837-Q1837</x:f>
        <x:v>-0.04045554261588979</x:v>
      </x:c>
      <x:c r="S1837" s="9" t="n">
        <x:f>V1836</x:f>
        <x:v>5238.778926053744</x:v>
      </x:c>
      <x:c r="T1837" s="9" t="n">
        <x:f>S1837/(1+'回测计划'!$B$33)</x:f>
        <x:v>5236.160845630929</x:v>
      </x:c>
      <x:c r="U1837" s="9" t="n">
        <x:f>T1837*R1837</x:f>
        <x:v>-211.83172823407554</x:v>
      </x:c>
      <x:c r="V1837" s="9" t="n">
        <x:f>S1837+U1837</x:f>
        <x:v>5026.947197819668</x:v>
      </x:c>
      <x:c r="W1837" s="2" t="n">
        <x:f>IF(N1837&gt;0,1,0)</x:f>
        <x:v>0</x:v>
      </x:c>
      <x:c r="X1837" s="2" t="n">
        <x:f>IF(U1837&gt;0,1,0)</x:f>
        <x:v>0</x:v>
      </x:c>
      <x:c r="Y1837" s="9" t="n">
        <x:f>MAX(U1837,0)</x:f>
        <x:v>0</x:v>
      </x:c>
      <x:c r="Z1837" s="9" t="n">
        <x:f>-MIN(U1837,0)</x:f>
        <x:v>211.83172823407554</x:v>
      </x:c>
    </x:row>
    <x:row r="1838" ht="23" customHeight="1">
      <x:c r="A1838" s="2" t="str">
        <x:v>4H-MFI-全期</x:v>
      </x:c>
      <x:c r="B1838" s="2" t="str">
        <x:v>4H</x:v>
      </x:c>
      <x:c r="C1838" s="2" t="str">
        <x:v>Money Flow Index</x:v>
      </x:c>
      <x:c r="D1838" s="2" t="str">
        <x:v>全期</x:v>
      </x:c>
      <x:c r="E1838" s="2" t="n">
        <x:v>37</x:v>
      </x:c>
      <x:c r="F1838" s="2" t="str">
        <x:v>空</x:v>
      </x:c>
      <x:c r="G1838" s="11" t="n">
        <x:v>44577.166666666664</x:v>
      </x:c>
      <x:c r="H1838" s="11" t="n">
        <x:v>44577.333333333336</x:v>
      </x:c>
      <x:c r="I1838" s="11" t="n">
        <x:v>44578.99998842592</x:v>
      </x:c>
      <x:c r="J1838" s="9" t="n">
        <x:v>43070.51</x:v>
      </x:c>
      <x:c r="K1838" s="9" t="n">
        <x:v>42467.49</x:v>
      </x:c>
      <x:c r="L1838" s="9" t="n">
        <x:v>43061.895898</x:v>
      </x:c>
      <x:c r="M1838" s="9" t="n">
        <x:v>42475.983497999994</x:v>
      </x:c>
      <x:c r="N1838" s="10" t="n">
        <x:f>IF(F1838="多",1,-1)*(K1838/J1838-1)</x:f>
        <x:v>0.014000762935010624</x:v>
      </x:c>
      <x:c r="O1838" s="10" t="n">
        <x:f>IF(F1838="多",1,-1)*(M1838/L1838-1)</x:f>
        <x:v>0.013606284344466646</x:v>
      </x:c>
      <x:c r="P1838" s="10" t="n">
        <x:v>0.0009931968578277667</x:v>
      </x:c>
      <x:c r="Q1838" s="10" t="n">
        <x:v>-0.0000962880331470145</x:v>
      </x:c>
      <x:c r="R1838" s="10" t="n">
        <x:f>O1838-P1838-Q1838</x:f>
        <x:v>0.012709375519785893</x:v>
      </x:c>
      <x:c r="S1838" s="9" t="n">
        <x:f>V1837</x:f>
        <x:v>5026.947197819668</x:v>
      </x:c>
      <x:c r="T1838" s="9" t="n">
        <x:f>S1838/(1+'回测计划'!$B$33)</x:f>
        <x:v>5024.434980329504</x:v>
      </x:c>
      <x:c r="U1838" s="9" t="n">
        <x:f>T1838*R1838</x:f>
        <x:v>63.85743093975571</x:v>
      </x:c>
      <x:c r="V1838" s="9" t="n">
        <x:f>S1838+U1838</x:f>
        <x:v>5090.804628759423</x:v>
      </x:c>
      <x:c r="W1838" s="2" t="n">
        <x:f>IF(N1838&gt;0,1,0)</x:f>
        <x:v>1</x:v>
      </x:c>
      <x:c r="X1838" s="2" t="n">
        <x:f>IF(U1838&gt;0,1,0)</x:f>
        <x:v>1</x:v>
      </x:c>
      <x:c r="Y1838" s="9" t="n">
        <x:f>MAX(U1838,0)</x:f>
        <x:v>63.85743093975571</x:v>
      </x:c>
      <x:c r="Z1838" s="9" t="n">
        <x:f>-MIN(U1838,0)</x:f>
        <x:v>0</x:v>
      </x:c>
    </x:row>
    <x:row r="1839" ht="23" customHeight="1">
      <x:c r="A1839" s="2" t="str">
        <x:v>4H-MFI-全期</x:v>
      </x:c>
      <x:c r="B1839" s="2" t="str">
        <x:v>4H</x:v>
      </x:c>
      <x:c r="C1839" s="2" t="str">
        <x:v>Money Flow Index</x:v>
      </x:c>
      <x:c r="D1839" s="2" t="str">
        <x:v>全期</x:v>
      </x:c>
      <x:c r="E1839" s="2" t="n">
        <x:v>38</x:v>
      </x:c>
      <x:c r="F1839" s="2" t="str">
        <x:v>空</x:v>
      </x:c>
      <x:c r="G1839" s="11" t="n">
        <x:v>44591.333333333336</x:v>
      </x:c>
      <x:c r="H1839" s="11" t="n">
        <x:v>44591.50000000001</x:v>
      </x:c>
      <x:c r="I1839" s="11" t="n">
        <x:v>44593.166655092595</x:v>
      </x:c>
      <x:c r="J1839" s="9" t="n">
        <x:v>37900</x:v>
      </x:c>
      <x:c r="K1839" s="9" t="n">
        <x:v>38400</x:v>
      </x:c>
      <x:c r="L1839" s="9" t="n">
        <x:v>37892.42</x:v>
      </x:c>
      <x:c r="M1839" s="9" t="n">
        <x:v>38407.68</x:v>
      </x:c>
      <x:c r="N1839" s="10" t="n">
        <x:f>IF(F1839="多",1,-1)*(K1839/J1839-1)</x:f>
        <x:v>-0.013192612137203241</x:v>
      </x:c>
      <x:c r="O1839" s="10" t="n">
        <x:f>IF(F1839="多",1,-1)*(M1839/L1839-1)</x:f>
        <x:v>-0.01359797025368148</x:v>
      </x:c>
      <x:c r="P1839" s="10" t="n">
        <x:v>0.001006798985126841</x:v>
      </x:c>
      <x:c r="Q1839" s="10" t="n">
        <x:v>-0.00015313929144665723</x:v>
      </x:c>
      <x:c r="R1839" s="10" t="n">
        <x:f>O1839-P1839-Q1839</x:f>
        <x:v>-0.014451629947361664</x:v>
      </x:c>
      <x:c r="S1839" s="9" t="n">
        <x:f>V1838</x:f>
        <x:v>5090.804628759423</x:v>
      </x:c>
      <x:c r="T1839" s="9" t="n">
        <x:f>S1839/(1+'回测计划'!$B$33)</x:f>
        <x:v>5088.260498510169</x:v>
      </x:c>
      <x:c r="U1839" s="9" t="n">
        <x:f>T1839*R1839</x:f>
        <x:v>-73.53365780024694</x:v>
      </x:c>
      <x:c r="V1839" s="9" t="n">
        <x:f>S1839+U1839</x:f>
        <x:v>5017.270970959176</x:v>
      </x:c>
      <x:c r="W1839" s="2" t="n">
        <x:f>IF(N1839&gt;0,1,0)</x:f>
        <x:v>0</x:v>
      </x:c>
      <x:c r="X1839" s="2" t="n">
        <x:f>IF(U1839&gt;0,1,0)</x:f>
        <x:v>0</x:v>
      </x:c>
      <x:c r="Y1839" s="9" t="n">
        <x:f>MAX(U1839,0)</x:f>
        <x:v>0</x:v>
      </x:c>
      <x:c r="Z1839" s="9" t="n">
        <x:f>-MIN(U1839,0)</x:f>
        <x:v>73.53365780024694</x:v>
      </x:c>
    </x:row>
    <x:row r="1840" ht="23" customHeight="1">
      <x:c r="A1840" s="2" t="str">
        <x:v>4H-MFI-全期</x:v>
      </x:c>
      <x:c r="B1840" s="2" t="str">
        <x:v>4H</x:v>
      </x:c>
      <x:c r="C1840" s="2" t="str">
        <x:v>Money Flow Index</x:v>
      </x:c>
      <x:c r="D1840" s="2" t="str">
        <x:v>全期</x:v>
      </x:c>
      <x:c r="E1840" s="2" t="n">
        <x:v>39</x:v>
      </x:c>
      <x:c r="F1840" s="2" t="str">
        <x:v>空</x:v>
      </x:c>
      <x:c r="G1840" s="11" t="n">
        <x:v>44603.00000000001</x:v>
      </x:c>
      <x:c r="H1840" s="11" t="n">
        <x:v>44603.166666666664</x:v>
      </x:c>
      <x:c r="I1840" s="11" t="n">
        <x:v>44604.833321759266</x:v>
      </x:c>
      <x:c r="J1840" s="9" t="n">
        <x:v>44355.72</x:v>
      </x:c>
      <x:c r="K1840" s="9" t="n">
        <x:v>42385.66</x:v>
      </x:c>
      <x:c r="L1840" s="9" t="n">
        <x:v>44346.848856000004</x:v>
      </x:c>
      <x:c r="M1840" s="9" t="n">
        <x:v>42394.137132</x:v>
      </x:c>
      <x:c r="N1840" s="10" t="n">
        <x:f>IF(F1840="多",1,-1)*(K1840/J1840-1)</x:f>
        <x:v>0.044415015695833504</x:v>
      </x:c>
      <x:c r="O1840" s="10" t="n">
        <x:f>IF(F1840="多",1,-1)*(M1840/L1840-1)</x:f>
        <x:v>0.044032705240020786</x:v>
      </x:c>
      <x:c r="P1840" s="10" t="n">
        <x:v>0.0009779836473799897</x:v>
      </x:c>
      <x:c r="Q1840" s="10" t="n">
        <x:v>-0.00010222102114446776</x:v>
      </x:c>
      <x:c r="R1840" s="10" t="n">
        <x:f>O1840-P1840-Q1840</x:f>
        <x:v>0.04315694261378526</x:v>
      </x:c>
      <x:c r="S1840" s="9" t="n">
        <x:f>V1839</x:f>
        <x:v>5017.270970959176</x:v>
      </x:c>
      <x:c r="T1840" s="9" t="n">
        <x:f>S1840/(1+'回测计划'!$B$33)</x:f>
        <x:v>5014.763589164594</x:v>
      </x:c>
      <x:c r="U1840" s="9" t="n">
        <x:f>T1840*R1840</x:f>
        <x:v>216.4218644392762</x:v>
      </x:c>
      <x:c r="V1840" s="9" t="n">
        <x:f>S1840+U1840</x:f>
        <x:v>5233.692835398452</x:v>
      </x:c>
      <x:c r="W1840" s="2" t="n">
        <x:f>IF(N1840&gt;0,1,0)</x:f>
        <x:v>1</x:v>
      </x:c>
      <x:c r="X1840" s="2" t="n">
        <x:f>IF(U1840&gt;0,1,0)</x:f>
        <x:v>1</x:v>
      </x:c>
      <x:c r="Y1840" s="9" t="n">
        <x:f>MAX(U1840,0)</x:f>
        <x:v>216.4218644392762</x:v>
      </x:c>
      <x:c r="Z1840" s="9" t="n">
        <x:f>-MIN(U1840,0)</x:f>
        <x:v>0</x:v>
      </x:c>
    </x:row>
    <x:row r="1841" ht="23" customHeight="1">
      <x:c r="A1841" s="2" t="str">
        <x:v>4H-MFI-全期</x:v>
      </x:c>
      <x:c r="B1841" s="2" t="str">
        <x:v>4H</x:v>
      </x:c>
      <x:c r="C1841" s="2" t="str">
        <x:v>Money Flow Index</x:v>
      </x:c>
      <x:c r="D1841" s="2" t="str">
        <x:v>全期</x:v>
      </x:c>
      <x:c r="E1841" s="2" t="n">
        <x:v>40</x:v>
      </x:c>
      <x:c r="F1841" s="2" t="str">
        <x:v>多</x:v>
      </x:c>
      <x:c r="G1841" s="11" t="n">
        <x:v>44614.50000000001</x:v>
      </x:c>
      <x:c r="H1841" s="11" t="n">
        <x:v>44614.666666666664</x:v>
      </x:c>
      <x:c r="I1841" s="11" t="n">
        <x:v>44616.333321759266</x:v>
      </x:c>
      <x:c r="J1841" s="9" t="n">
        <x:v>36748.7</x:v>
      </x:c>
      <x:c r="K1841" s="9" t="n">
        <x:v>37227.8</x:v>
      </x:c>
      <x:c r="L1841" s="9" t="n">
        <x:v>36756.049739999995</x:v>
      </x:c>
      <x:c r="M1841" s="9" t="n">
        <x:v>37220.35444</x:v>
      </x:c>
      <x:c r="N1841" s="10" t="n">
        <x:f>IF(F1841="多",1,-1)*(K1841/J1841-1)</x:f>
        <x:v>0.013037195873595753</x:v>
      </x:c>
      <x:c r="O1841" s="10" t="n">
        <x:f>IF(F1841="多",1,-1)*(M1841/L1841-1)</x:f>
        <x:v>0.01263206202201661</x:v>
      </x:c>
      <x:c r="P1841" s="10" t="n">
        <x:v>0.0010063160310110084</x:v>
      </x:c>
      <x:c r="Q1841" s="10" t="n">
        <x:v>-0.00022456612166937574</x:v>
      </x:c>
      <x:c r="R1841" s="10" t="n">
        <x:f>O1841-P1841-Q1841</x:f>
        <x:v>0.011850312112674977</x:v>
      </x:c>
      <x:c r="S1841" s="9" t="n">
        <x:f>V1840</x:f>
        <x:v>5233.692835398452</x:v>
      </x:c>
      <x:c r="T1841" s="9" t="n">
        <x:f>S1841/(1+'回测计划'!$B$33)</x:f>
        <x:v>5231.077296750077</x:v>
      </x:c>
      <x:c r="U1841" s="9" t="n">
        <x:f>T1841*R1841</x:f>
        <x:v>61.989898652016514</x:v>
      </x:c>
      <x:c r="V1841" s="9" t="n">
        <x:f>S1841+U1841</x:f>
        <x:v>5295.682734050469</x:v>
      </x:c>
      <x:c r="W1841" s="2" t="n">
        <x:f>IF(N1841&gt;0,1,0)</x:f>
        <x:v>1</x:v>
      </x:c>
      <x:c r="X1841" s="2" t="n">
        <x:f>IF(U1841&gt;0,1,0)</x:f>
        <x:v>1</x:v>
      </x:c>
      <x:c r="Y1841" s="9" t="n">
        <x:f>MAX(U1841,0)</x:f>
        <x:v>61.989898652016514</x:v>
      </x:c>
      <x:c r="Z1841" s="9" t="n">
        <x:f>-MIN(U1841,0)</x:f>
        <x:v>0</x:v>
      </x:c>
    </x:row>
    <x:row r="1842" ht="23" customHeight="1">
      <x:c r="A1842" s="2" t="str">
        <x:v>4H-MFI-全期</x:v>
      </x:c>
      <x:c r="B1842" s="2" t="str">
        <x:v>4H</x:v>
      </x:c>
      <x:c r="C1842" s="2" t="str">
        <x:v>Money Flow Index</x:v>
      </x:c>
      <x:c r="D1842" s="2" t="str">
        <x:v>全期</x:v>
      </x:c>
      <x:c r="E1842" s="2" t="n">
        <x:v>41</x:v>
      </x:c>
      <x:c r="F1842" s="2" t="str">
        <x:v>多</x:v>
      </x:c>
      <x:c r="G1842" s="11" t="n">
        <x:v>44616.50000000001</x:v>
      </x:c>
      <x:c r="H1842" s="11" t="n">
        <x:v>44616.666666666664</x:v>
      </x:c>
      <x:c r="I1842" s="11" t="n">
        <x:v>44618.333321759266</x:v>
      </x:c>
      <x:c r="J1842" s="9" t="n">
        <x:v>35282.3</x:v>
      </x:c>
      <x:c r="K1842" s="9" t="n">
        <x:v>39205.4</x:v>
      </x:c>
      <x:c r="L1842" s="9" t="n">
        <x:v>35289.35646</x:v>
      </x:c>
      <x:c r="M1842" s="9" t="n">
        <x:v>39197.55892</x:v>
      </x:c>
      <x:c r="N1842" s="10" t="n">
        <x:f>IF(F1842="多",1,-1)*(K1842/J1842-1)</x:f>
        <x:v>0.1111917306978285</x:v>
      </x:c>
      <x:c r="O1842" s="10" t="n">
        <x:f>IF(F1842="多",1,-1)*(M1842/L1842-1)</x:f>
        <x:v>0.1107473428831125</x:v>
      </x:c>
      <x:c r="P1842" s="10" t="n">
        <x:v>0.0010553736714415563</x:v>
      </x:c>
      <x:c r="Q1842" s="10" t="n">
        <x:v>-0.00006658188645809334</x:v>
      </x:c>
      <x:c r="R1842" s="10" t="n">
        <x:f>O1842-P1842-Q1842</x:f>
        <x:v>0.10975855109812904</x:v>
      </x:c>
      <x:c r="S1842" s="9" t="n">
        <x:f>V1841</x:f>
        <x:v>5295.682734050469</x:v>
      </x:c>
      <x:c r="T1842" s="9" t="n">
        <x:f>S1842/(1+'回测计划'!$B$33)</x:f>
        <x:v>5293.036215942498</x:v>
      </x:c>
      <x:c r="U1842" s="9" t="n">
        <x:f>T1842*R1842</x:f>
        <x:v>580.9559859717722</x:v>
      </x:c>
      <x:c r="V1842" s="9" t="n">
        <x:f>S1842+U1842</x:f>
        <x:v>5876.638720022241</x:v>
      </x:c>
      <x:c r="W1842" s="2" t="n">
        <x:f>IF(N1842&gt;0,1,0)</x:f>
        <x:v>1</x:v>
      </x:c>
      <x:c r="X1842" s="2" t="n">
        <x:f>IF(U1842&gt;0,1,0)</x:f>
        <x:v>1</x:v>
      </x:c>
      <x:c r="Y1842" s="9" t="n">
        <x:f>MAX(U1842,0)</x:f>
        <x:v>580.9559859717722</x:v>
      </x:c>
      <x:c r="Z1842" s="9" t="n">
        <x:f>-MIN(U1842,0)</x:f>
        <x:v>0</x:v>
      </x:c>
    </x:row>
    <x:row r="1843" ht="23" customHeight="1">
      <x:c r="A1843" s="2" t="str">
        <x:v>4H-MFI-全期</x:v>
      </x:c>
      <x:c r="B1843" s="2" t="str">
        <x:v>4H</x:v>
      </x:c>
      <x:c r="C1843" s="2" t="str">
        <x:v>Money Flow Index</x:v>
      </x:c>
      <x:c r="D1843" s="2" t="str">
        <x:v>全期</x:v>
      </x:c>
      <x:c r="E1843" s="2" t="n">
        <x:v>42</x:v>
      </x:c>
      <x:c r="F1843" s="2" t="str">
        <x:v>空</x:v>
      </x:c>
      <x:c r="G1843" s="11" t="n">
        <x:v>44640.333333333336</x:v>
      </x:c>
      <x:c r="H1843" s="11" t="n">
        <x:v>44640.50000000001</x:v>
      </x:c>
      <x:c r="I1843" s="11" t="n">
        <x:v>44642.166655092595</x:v>
      </x:c>
      <x:c r="J1843" s="9" t="n">
        <x:v>41922.2</x:v>
      </x:c>
      <x:c r="K1843" s="9" t="n">
        <x:v>41168</x:v>
      </x:c>
      <x:c r="L1843" s="9" t="n">
        <x:v>41913.815559999995</x:v>
      </x:c>
      <x:c r="M1843" s="9" t="n">
        <x:v>41176.2336</x:v>
      </x:c>
      <x:c r="N1843" s="10" t="n">
        <x:f>IF(F1843="多",1,-1)*(K1843/J1843-1)</x:f>
        <x:v>0.017990468057496933</x:v>
      </x:c>
      <x:c r="O1843" s="10" t="n">
        <x:f>IF(F1843="多",1,-1)*(M1843/L1843-1)</x:f>
        <x:v>0.01759758566824199</x:v>
      </x:c>
      <x:c r="P1843" s="10" t="n">
        <x:v>0.000991201207165879</x:v>
      </x:c>
      <x:c r="Q1843" s="10" t="n">
        <x:v>-0.0002866407080930086</x:v>
      </x:c>
      <x:c r="R1843" s="10" t="n">
        <x:f>O1843-P1843-Q1843</x:f>
        <x:v>0.01689302516916912</x:v>
      </x:c>
      <x:c r="S1843" s="9" t="n">
        <x:f>V1842</x:f>
        <x:v>5876.638720022241</x:v>
      </x:c>
      <x:c r="T1843" s="9" t="n">
        <x:f>S1843/(1+'回测计划'!$B$33)</x:f>
        <x:v>5873.701869087698</x:v>
      </x:c>
      <x:c r="U1843" s="9" t="n">
        <x:f>T1843*R1843</x:f>
        <x:v>99.22459351069418</x:v>
      </x:c>
      <x:c r="V1843" s="9" t="n">
        <x:f>S1843+U1843</x:f>
        <x:v>5975.863313532935</x:v>
      </x:c>
      <x:c r="W1843" s="2" t="n">
        <x:f>IF(N1843&gt;0,1,0)</x:f>
        <x:v>1</x:v>
      </x:c>
      <x:c r="X1843" s="2" t="n">
        <x:f>IF(U1843&gt;0,1,0)</x:f>
        <x:v>1</x:v>
      </x:c>
      <x:c r="Y1843" s="9" t="n">
        <x:f>MAX(U1843,0)</x:f>
        <x:v>99.22459351069418</x:v>
      </x:c>
      <x:c r="Z1843" s="9" t="n">
        <x:f>-MIN(U1843,0)</x:f>
        <x:v>0</x:v>
      </x:c>
    </x:row>
    <x:row r="1844" ht="23" customHeight="1">
      <x:c r="A1844" s="2" t="str">
        <x:v>4H-MFI-全期</x:v>
      </x:c>
      <x:c r="B1844" s="2" t="str">
        <x:v>4H</x:v>
      </x:c>
      <x:c r="C1844" s="2" t="str">
        <x:v>Money Flow Index</x:v>
      </x:c>
      <x:c r="D1844" s="2" t="str">
        <x:v>全期</x:v>
      </x:c>
      <x:c r="E1844" s="2" t="n">
        <x:v>43</x:v>
      </x:c>
      <x:c r="F1844" s="2" t="str">
        <x:v>空</x:v>
      </x:c>
      <x:c r="G1844" s="11" t="n">
        <x:v>44645.00000000001</x:v>
      </x:c>
      <x:c r="H1844" s="11" t="n">
        <x:v>44645.166666666664</x:v>
      </x:c>
      <x:c r="I1844" s="11" t="n">
        <x:v>44646.833321759266</x:v>
      </x:c>
      <x:c r="J1844" s="9" t="n">
        <x:v>43891</x:v>
      </x:c>
      <x:c r="K1844" s="9" t="n">
        <x:v>44323.6</x:v>
      </x:c>
      <x:c r="L1844" s="9" t="n">
        <x:v>43882.2218</x:v>
      </x:c>
      <x:c r="M1844" s="9" t="n">
        <x:v>44332.464719999996</x:v>
      </x:c>
      <x:c r="N1844" s="10" t="n">
        <x:f>IF(F1844="多",1,-1)*(K1844/J1844-1)</x:f>
        <x:v>-0.009856234763391036</x:v>
      </x:c>
      <x:c r="O1844" s="10" t="n">
        <x:f>IF(F1844="多",1,-1)*(M1844/L1844-1)</x:f>
        <x:v>-0.010260258061956185</x:v>
      </x:c>
      <x:c r="P1844" s="10" t="n">
        <x:v>0.0010051301290309783</x:v>
      </x:c>
      <x:c r="Q1844" s="10" t="n">
        <x:v>-0.00018110595020053925</x:v>
      </x:c>
      <x:c r="R1844" s="10" t="n">
        <x:f>O1844-P1844-Q1844</x:f>
        <x:v>-0.011084282240786624</x:v>
      </x:c>
      <x:c r="S1844" s="9" t="n">
        <x:f>V1843</x:f>
        <x:v>5975.863313532935</x:v>
      </x:c>
      <x:c r="T1844" s="9" t="n">
        <x:f>S1844/(1+'回测计划'!$B$33)</x:f>
        <x:v>5972.876875095387</x:v>
      </x:c>
      <x:c r="U1844" s="9" t="n">
        <x:f>T1844*R1844</x:f>
        <x:v>-66.2050530730249</x:v>
      </x:c>
      <x:c r="V1844" s="9" t="n">
        <x:f>S1844+U1844</x:f>
        <x:v>5909.65826045991</x:v>
      </x:c>
      <x:c r="W1844" s="2" t="n">
        <x:f>IF(N1844&gt;0,1,0)</x:f>
        <x:v>0</x:v>
      </x:c>
      <x:c r="X1844" s="2" t="n">
        <x:f>IF(U1844&gt;0,1,0)</x:f>
        <x:v>0</x:v>
      </x:c>
      <x:c r="Y1844" s="9" t="n">
        <x:f>MAX(U1844,0)</x:f>
        <x:v>0</x:v>
      </x:c>
      <x:c r="Z1844" s="9" t="n">
        <x:f>-MIN(U1844,0)</x:f>
        <x:v>66.2050530730249</x:v>
      </x:c>
    </x:row>
    <x:row r="1845" ht="23" customHeight="1">
      <x:c r="A1845" s="2" t="str">
        <x:v>4H-MFI-全期</x:v>
      </x:c>
      <x:c r="B1845" s="2" t="str">
        <x:v>4H</x:v>
      </x:c>
      <x:c r="C1845" s="2" t="str">
        <x:v>Money Flow Index</x:v>
      </x:c>
      <x:c r="D1845" s="2" t="str">
        <x:v>全期</x:v>
      </x:c>
      <x:c r="E1845" s="2" t="n">
        <x:v>44</x:v>
      </x:c>
      <x:c r="F1845" s="2" t="str">
        <x:v>空</x:v>
      </x:c>
      <x:c r="G1845" s="11" t="n">
        <x:v>44647.50000000001</x:v>
      </x:c>
      <x:c r="H1845" s="11" t="n">
        <x:v>44647.666666666664</x:v>
      </x:c>
      <x:c r="I1845" s="11" t="n">
        <x:v>44649.333321759266</x:v>
      </x:c>
      <x:c r="J1845" s="9" t="n">
        <x:v>44719.9</x:v>
      </x:c>
      <x:c r="K1845" s="9" t="n">
        <x:v>47121.9</x:v>
      </x:c>
      <x:c r="L1845" s="9" t="n">
        <x:v>44710.956020000005</x:v>
      </x:c>
      <x:c r="M1845" s="9" t="n">
        <x:v>47131.32438</x:v>
      </x:c>
      <x:c r="N1845" s="10" t="n">
        <x:f>IF(F1845="多",1,-1)*(K1845/J1845-1)</x:f>
        <x:v>-0.053712105796301035</x:v>
      </x:c>
      <x:c r="O1845" s="10" t="n">
        <x:f>IF(F1845="多",1,-1)*(M1845/L1845-1)</x:f>
        <x:v>-0.05413367495245058</x:v>
      </x:c>
      <x:c r="P1845" s="10" t="n">
        <x:v>0.0010270668374762254</x:v>
      </x:c>
      <x:c r="Q1845" s="10" t="n">
        <x:v>-0.0004291852289048767</x:v>
      </x:c>
      <x:c r="R1845" s="10" t="n">
        <x:f>O1845-P1845-Q1845</x:f>
        <x:v>-0.05473155656102193</x:v>
      </x:c>
      <x:c r="S1845" s="9" t="n">
        <x:f>V1844</x:f>
        <x:v>5909.65826045991</x:v>
      </x:c>
      <x:c r="T1845" s="9" t="n">
        <x:f>S1845/(1+'回测计划'!$B$33)</x:f>
        <x:v>5906.704908005907</x:v>
      </x:c>
      <x:c r="U1845" s="9" t="n">
        <x:f>T1845*R1845</x:f>
        <x:v>-323.28315376179114</x:v>
      </x:c>
      <x:c r="V1845" s="9" t="n">
        <x:f>S1845+U1845</x:f>
        <x:v>5586.3751066981185</x:v>
      </x:c>
      <x:c r="W1845" s="2" t="n">
        <x:f>IF(N1845&gt;0,1,0)</x:f>
        <x:v>0</x:v>
      </x:c>
      <x:c r="X1845" s="2" t="n">
        <x:f>IF(U1845&gt;0,1,0)</x:f>
        <x:v>0</x:v>
      </x:c>
      <x:c r="Y1845" s="9" t="n">
        <x:f>MAX(U1845,0)</x:f>
        <x:v>0</x:v>
      </x:c>
      <x:c r="Z1845" s="9" t="n">
        <x:f>-MIN(U1845,0)</x:f>
        <x:v>323.28315376179114</x:v>
      </x:c>
    </x:row>
    <x:row r="1846" ht="23" customHeight="1">
      <x:c r="A1846" s="2" t="str">
        <x:v>4H-MFI-全期</x:v>
      </x:c>
      <x:c r="B1846" s="2" t="str">
        <x:v>4H</x:v>
      </x:c>
      <x:c r="C1846" s="2" t="str">
        <x:v>Money Flow Index</x:v>
      </x:c>
      <x:c r="D1846" s="2" t="str">
        <x:v>全期</x:v>
      </x:c>
      <x:c r="E1846" s="2" t="n">
        <x:v>45</x:v>
      </x:c>
      <x:c r="F1846" s="2" t="str">
        <x:v>多</x:v>
      </x:c>
      <x:c r="G1846" s="11" t="n">
        <x:v>44657.50000000001</x:v>
      </x:c>
      <x:c r="H1846" s="11" t="n">
        <x:v>44657.666666666664</x:v>
      </x:c>
      <x:c r="I1846" s="11" t="n">
        <x:v>44659.333321759266</x:v>
      </x:c>
      <x:c r="J1846" s="9" t="n">
        <x:v>45254.9</x:v>
      </x:c>
      <x:c r="K1846" s="9" t="n">
        <x:v>43417.1</x:v>
      </x:c>
      <x:c r="L1846" s="9" t="n">
        <x:v>45263.95098</x:v>
      </x:c>
      <x:c r="M1846" s="9" t="n">
        <x:v>43408.41658</x:v>
      </x:c>
      <x:c r="N1846" s="10" t="n">
        <x:f>IF(F1846="多",1,-1)*(K1846/J1846-1)</x:f>
        <x:v>-0.040609967097485655</x:v>
      </x:c>
      <x:c r="O1846" s="10" t="n">
        <x:f>IF(F1846="多",1,-1)*(M1846/L1846-1)</x:f>
        <x:v>-0.04099364637479119</x:v>
      </x:c>
      <x:c r="P1846" s="10" t="n">
        <x:v>0.0009795031768126043</x:v>
      </x:c>
      <x:c r="Q1846" s="10" t="n">
        <x:v>0.0004119720803479791</x:v>
      </x:c>
      <x:c r="R1846" s="10" t="n">
        <x:f>O1846-P1846-Q1846</x:f>
        <x:v>-0.04238512163195178</x:v>
      </x:c>
      <x:c r="S1846" s="9" t="n">
        <x:f>V1845</x:f>
        <x:v>5586.3751066981185</x:v>
      </x:c>
      <x:c r="T1846" s="9" t="n">
        <x:f>S1846/(1+'回测计划'!$B$33)</x:f>
        <x:v>5583.583315040599</x:v>
      </x:c>
      <x:c r="U1846" s="9" t="n">
        <x:f>T1846*R1846</x:f>
        <x:v>-236.6608579501323</x:v>
      </x:c>
      <x:c r="V1846" s="9" t="n">
        <x:f>S1846+U1846</x:f>
        <x:v>5349.714248747986</x:v>
      </x:c>
      <x:c r="W1846" s="2" t="n">
        <x:f>IF(N1846&gt;0,1,0)</x:f>
        <x:v>0</x:v>
      </x:c>
      <x:c r="X1846" s="2" t="n">
        <x:f>IF(U1846&gt;0,1,0)</x:f>
        <x:v>0</x:v>
      </x:c>
      <x:c r="Y1846" s="9" t="n">
        <x:f>MAX(U1846,0)</x:f>
        <x:v>0</x:v>
      </x:c>
      <x:c r="Z1846" s="9" t="n">
        <x:f>-MIN(U1846,0)</x:f>
        <x:v>236.6608579501323</x:v>
      </x:c>
    </x:row>
    <x:row r="1847" ht="23" customHeight="1">
      <x:c r="A1847" s="2" t="str">
        <x:v>4H-MFI-全期</x:v>
      </x:c>
      <x:c r="B1847" s="2" t="str">
        <x:v>4H</x:v>
      </x:c>
      <x:c r="C1847" s="2" t="str">
        <x:v>Money Flow Index</x:v>
      </x:c>
      <x:c r="D1847" s="2" t="str">
        <x:v>全期</x:v>
      </x:c>
      <x:c r="E1847" s="2" t="n">
        <x:v>46</x:v>
      </x:c>
      <x:c r="F1847" s="2" t="str">
        <x:v>多</x:v>
      </x:c>
      <x:c r="G1847" s="11" t="n">
        <x:v>44663.333333333336</x:v>
      </x:c>
      <x:c r="H1847" s="11" t="n">
        <x:v>44663.50000000001</x:v>
      </x:c>
      <x:c r="I1847" s="11" t="n">
        <x:v>44665.166655092595</x:v>
      </x:c>
      <x:c r="J1847" s="9" t="n">
        <x:v>39719.7</x:v>
      </x:c>
      <x:c r="K1847" s="9" t="n">
        <x:v>41041.5</x:v>
      </x:c>
      <x:c r="L1847" s="9" t="n">
        <x:v>39727.643939999994</x:v>
      </x:c>
      <x:c r="M1847" s="9" t="n">
        <x:v>41033.2917</x:v>
      </x:c>
      <x:c r="N1847" s="10" t="n">
        <x:f>IF(F1847="多",1,-1)*(K1847/J1847-1)</x:f>
        <x:v>0.03327819696523404</x:v>
      </x:c>
      <x:c r="O1847" s="10" t="n">
        <x:f>IF(F1847="多",1,-1)*(M1847/L1847-1)</x:f>
        <x:v>0.03286496833217467</x:v>
      </x:c>
      <x:c r="P1847" s="10" t="n">
        <x:v>0.0010164324841660873</x:v>
      </x:c>
      <x:c r="Q1847" s="10" t="n">
        <x:v>-0.00019681038127528647</x:v>
      </x:c>
      <x:c r="R1847" s="10" t="n">
        <x:f>O1847-P1847-Q1847</x:f>
        <x:v>0.03204534622928387</x:v>
      </x:c>
      <x:c r="S1847" s="9" t="n">
        <x:f>V1846</x:f>
        <x:v>5349.714248747986</x:v>
      </x:c>
      <x:c r="T1847" s="9" t="n">
        <x:f>S1847/(1+'回测计划'!$B$33)</x:f>
        <x:v>5347.040728383794</x:v>
      </x:c>
      <x:c r="U1847" s="9" t="n">
        <x:f>T1847*R1847</x:f>
        <x:v>171.3477714431409</x:v>
      </x:c>
      <x:c r="V1847" s="9" t="n">
        <x:f>S1847+U1847</x:f>
        <x:v>5521.062020191127</x:v>
      </x:c>
      <x:c r="W1847" s="2" t="n">
        <x:f>IF(N1847&gt;0,1,0)</x:f>
        <x:v>1</x:v>
      </x:c>
      <x:c r="X1847" s="2" t="n">
        <x:f>IF(U1847&gt;0,1,0)</x:f>
        <x:v>1</x:v>
      </x:c>
      <x:c r="Y1847" s="9" t="n">
        <x:f>MAX(U1847,0)</x:f>
        <x:v>171.3477714431409</x:v>
      </x:c>
      <x:c r="Z1847" s="9" t="n">
        <x:f>-MIN(U1847,0)</x:f>
        <x:v>0</x:v>
      </x:c>
    </x:row>
    <x:row r="1848" ht="23" customHeight="1">
      <x:c r="A1848" s="2" t="str">
        <x:v>4H-MFI-全期</x:v>
      </x:c>
      <x:c r="B1848" s="2" t="str">
        <x:v>4H</x:v>
      </x:c>
      <x:c r="C1848" s="2" t="str">
        <x:v>Money Flow Index</x:v>
      </x:c>
      <x:c r="D1848" s="2" t="str">
        <x:v>全期</x:v>
      </x:c>
      <x:c r="E1848" s="2" t="n">
        <x:v>47</x:v>
      </x:c>
      <x:c r="F1848" s="2" t="str">
        <x:v>多</x:v>
      </x:c>
      <x:c r="G1848" s="11" t="n">
        <x:v>44676.666666666664</x:v>
      </x:c>
      <x:c r="H1848" s="11" t="n">
        <x:v>44676.833333333336</x:v>
      </x:c>
      <x:c r="I1848" s="11" t="n">
        <x:v>44678.49998842592</x:v>
      </x:c>
      <x:c r="J1848" s="9" t="n">
        <x:v>38810.6</x:v>
      </x:c>
      <x:c r="K1848" s="9" t="n">
        <x:v>38324.9</x:v>
      </x:c>
      <x:c r="L1848" s="9" t="n">
        <x:v>38818.36212</x:v>
      </x:c>
      <x:c r="M1848" s="9" t="n">
        <x:v>38317.23502</x:v>
      </x:c>
      <x:c r="N1848" s="10" t="n">
        <x:f>IF(F1848="多",1,-1)*(K1848/J1848-1)</x:f>
        <x:v>-0.012514622293909317</x:v>
      </x:c>
      <x:c r="O1848" s="10" t="n">
        <x:f>IF(F1848="多",1,-1)*(M1848/L1848-1)</x:f>
        <x:v>-0.01290953746195822</x:v>
      </x:c>
      <x:c r="P1848" s="10" t="n">
        <x:v>0.000993545231269021</x:v>
      </x:c>
      <x:c r="Q1848" s="10" t="n">
        <x:v>0.00025639107572940676</x:v>
      </x:c>
      <x:c r="R1848" s="10" t="n">
        <x:f>O1848-P1848-Q1848</x:f>
        <x:v>-0.014159473768956649</x:v>
      </x:c>
      <x:c r="S1848" s="9" t="n">
        <x:f>V1847</x:f>
        <x:v>5521.062020191127</x:v>
      </x:c>
      <x:c r="T1848" s="9" t="n">
        <x:f>S1848/(1+'回测计划'!$B$33)</x:f>
        <x:v>5518.3028687567485</x:v>
      </x:c>
      <x:c r="U1848" s="9" t="n">
        <x:f>T1848*R1848</x:f>
        <x:v>-78.1362647193194</x:v>
      </x:c>
      <x:c r="V1848" s="9" t="n">
        <x:f>S1848+U1848</x:f>
        <x:v>5442.925755471808</x:v>
      </x:c>
      <x:c r="W1848" s="2" t="n">
        <x:f>IF(N1848&gt;0,1,0)</x:f>
        <x:v>0</x:v>
      </x:c>
      <x:c r="X1848" s="2" t="n">
        <x:f>IF(U1848&gt;0,1,0)</x:f>
        <x:v>0</x:v>
      </x:c>
      <x:c r="Y1848" s="9" t="n">
        <x:f>MAX(U1848,0)</x:f>
        <x:v>0</x:v>
      </x:c>
      <x:c r="Z1848" s="9" t="n">
        <x:f>-MIN(U1848,0)</x:f>
        <x:v>78.1362647193194</x:v>
      </x:c>
    </x:row>
    <x:row r="1849" ht="23" customHeight="1">
      <x:c r="A1849" s="2" t="str">
        <x:v>4H-MFI-全期</x:v>
      </x:c>
      <x:c r="B1849" s="2" t="str">
        <x:v>4H</x:v>
      </x:c>
      <x:c r="C1849" s="2" t="str">
        <x:v>Money Flow Index</x:v>
      </x:c>
      <x:c r="D1849" s="2" t="str">
        <x:v>全期</x:v>
      </x:c>
      <x:c r="E1849" s="2" t="n">
        <x:v>48</x:v>
      </x:c>
      <x:c r="F1849" s="2" t="str">
        <x:v>多</x:v>
      </x:c>
      <x:c r="G1849" s="11" t="n">
        <x:v>44678.333333333336</x:v>
      </x:c>
      <x:c r="H1849" s="11" t="n">
        <x:v>44678.50000000001</x:v>
      </x:c>
      <x:c r="I1849" s="11" t="n">
        <x:v>44680.166655092595</x:v>
      </x:c>
      <x:c r="J1849" s="9" t="n">
        <x:v>38324.8</x:v>
      </x:c>
      <x:c r="K1849" s="9" t="n">
        <x:v>39973.2</x:v>
      </x:c>
      <x:c r="L1849" s="9" t="n">
        <x:v>38332.464960000005</x:v>
      </x:c>
      <x:c r="M1849" s="9" t="n">
        <x:v>39965.20536</x:v>
      </x:c>
      <x:c r="N1849" s="10" t="n">
        <x:f>IF(F1849="多",1,-1)*(K1849/J1849-1)</x:f>
        <x:v>0.04301131382290313</x:v>
      </x:c>
      <x:c r="O1849" s="10" t="n">
        <x:f>IF(F1849="多",1,-1)*(M1849/L1849-1)</x:f>
        <x:v>0.04259419272159426</x:v>
      </x:c>
      <x:c r="P1849" s="10" t="n">
        <x:v>0.0010212970963607972</x:v>
      </x:c>
      <x:c r="Q1849" s="10" t="n">
        <x:v>-0.00010498742358991931</x:v>
      </x:c>
      <x:c r="R1849" s="10" t="n">
        <x:f>O1849-P1849-Q1849</x:f>
        <x:v>0.04167788304882338</x:v>
      </x:c>
      <x:c r="S1849" s="9" t="n">
        <x:f>V1848</x:f>
        <x:v>5442.925755471808</x:v>
      </x:c>
      <x:c r="T1849" s="9" t="n">
        <x:f>S1849/(1+'回测计划'!$B$33)</x:f>
        <x:v>5440.205652645485</x:v>
      </x:c>
      <x:c r="U1849" s="9" t="n">
        <x:f>T1849*R1849</x:f>
        <x:v>226.7362549525064</x:v>
      </x:c>
      <x:c r="V1849" s="9" t="n">
        <x:f>S1849+U1849</x:f>
        <x:v>5669.662010424314</x:v>
      </x:c>
      <x:c r="W1849" s="2" t="n">
        <x:f>IF(N1849&gt;0,1,0)</x:f>
        <x:v>1</x:v>
      </x:c>
      <x:c r="X1849" s="2" t="n">
        <x:f>IF(U1849&gt;0,1,0)</x:f>
        <x:v>1</x:v>
      </x:c>
      <x:c r="Y1849" s="9" t="n">
        <x:f>MAX(U1849,0)</x:f>
        <x:v>226.7362549525064</x:v>
      </x:c>
      <x:c r="Z1849" s="9" t="n">
        <x:f>-MIN(U1849,0)</x:f>
        <x:v>0</x:v>
      </x:c>
    </x:row>
    <x:row r="1850" ht="23" customHeight="1">
      <x:c r="A1850" s="2" t="str">
        <x:v>4H-MFI-全期</x:v>
      </x:c>
      <x:c r="B1850" s="2" t="str">
        <x:v>4H</x:v>
      </x:c>
      <x:c r="C1850" s="2" t="str">
        <x:v>Money Flow Index</x:v>
      </x:c>
      <x:c r="D1850" s="2" t="str">
        <x:v>全期</x:v>
      </x:c>
      <x:c r="E1850" s="2" t="n">
        <x:v>49</x:v>
      </x:c>
      <x:c r="F1850" s="2" t="str">
        <x:v>多</x:v>
      </x:c>
      <x:c r="G1850" s="11" t="n">
        <x:v>44693.166666666664</x:v>
      </x:c>
      <x:c r="H1850" s="11" t="n">
        <x:v>44693.333333333336</x:v>
      </x:c>
      <x:c r="I1850" s="11" t="n">
        <x:v>44694.99998842592</x:v>
      </x:c>
      <x:c r="J1850" s="9" t="n">
        <x:v>29077.9</x:v>
      </x:c>
      <x:c r="K1850" s="9" t="n">
        <x:v>30327.4</x:v>
      </x:c>
      <x:c r="L1850" s="9" t="n">
        <x:v>29083.71558</x:v>
      </x:c>
      <x:c r="M1850" s="9" t="n">
        <x:v>30321.33452</x:v>
      </x:c>
      <x:c r="N1850" s="10" t="n">
        <x:f>IF(F1850="多",1,-1)*(K1850/J1850-1)</x:f>
        <x:v>0.04297077849500819</x:v>
      </x:c>
      <x:c r="O1850" s="10" t="n">
        <x:f>IF(F1850="多",1,-1)*(M1850/L1850-1)</x:f>
        <x:v>0.04255367360458839</x:v>
      </x:c>
      <x:c r="P1850" s="10" t="n">
        <x:v>0.0010212768368022941</x:v>
      </x:c>
      <x:c r="Q1850" s="10" t="n">
        <x:v>-0.0008180059273224168</x:v>
      </x:c>
      <x:c r="R1850" s="10" t="n">
        <x:f>O1850-P1850-Q1850</x:f>
        <x:v>0.042350402695108515</x:v>
      </x:c>
      <x:c r="S1850" s="9" t="n">
        <x:f>V1849</x:f>
        <x:v>5669.662010424314</x:v>
      </x:c>
      <x:c r="T1850" s="9" t="n">
        <x:f>S1850/(1+'回测计划'!$B$33)</x:f>
        <x:v>5666.828596126251</x:v>
      </x:c>
      <x:c r="U1850" s="9" t="n">
        <x:f>T1850*R1850</x:f>
        <x:v>239.99247305010317</x:v>
      </x:c>
      <x:c r="V1850" s="9" t="n">
        <x:f>S1850+U1850</x:f>
        <x:v>5909.654483474417</x:v>
      </x:c>
      <x:c r="W1850" s="2" t="n">
        <x:f>IF(N1850&gt;0,1,0)</x:f>
        <x:v>1</x:v>
      </x:c>
      <x:c r="X1850" s="2" t="n">
        <x:f>IF(U1850&gt;0,1,0)</x:f>
        <x:v>1</x:v>
      </x:c>
      <x:c r="Y1850" s="9" t="n">
        <x:f>MAX(U1850,0)</x:f>
        <x:v>239.99247305010317</x:v>
      </x:c>
      <x:c r="Z1850" s="9" t="n">
        <x:f>-MIN(U1850,0)</x:f>
        <x:v>0</x:v>
      </x:c>
    </x:row>
    <x:row r="1851" ht="23" customHeight="1">
      <x:c r="A1851" s="2" t="str">
        <x:v>4H-MFI-全期</x:v>
      </x:c>
      <x:c r="B1851" s="2" t="str">
        <x:v>4H</x:v>
      </x:c>
      <x:c r="C1851" s="2" t="str">
        <x:v>Money Flow Index</x:v>
      </x:c>
      <x:c r="D1851" s="2" t="str">
        <x:v>全期</x:v>
      </x:c>
      <x:c r="E1851" s="2" t="n">
        <x:v>50</x:v>
      </x:c>
      <x:c r="F1851" s="2" t="str">
        <x:v>多</x:v>
      </x:c>
      <x:c r="G1851" s="11" t="n">
        <x:v>44707.833333333336</x:v>
      </x:c>
      <x:c r="H1851" s="11" t="n">
        <x:v>44708.00000000001</x:v>
      </x:c>
      <x:c r="I1851" s="11" t="n">
        <x:v>44709.666655092595</x:v>
      </x:c>
      <x:c r="J1851" s="9" t="n">
        <x:v>29374.5</x:v>
      </x:c>
      <x:c r="K1851" s="9" t="n">
        <x:v>28870.9</x:v>
      </x:c>
      <x:c r="L1851" s="9" t="n">
        <x:v>29380.3749</x:v>
      </x:c>
      <x:c r="M1851" s="9" t="n">
        <x:v>28865.12582</x:v>
      </x:c>
      <x:c r="N1851" s="10" t="n">
        <x:f>IF(F1851="多",1,-1)*(K1851/J1851-1)</x:f>
        <x:v>-0.017144121602069795</x:v>
      </x:c>
      <x:c r="O1851" s="10" t="n">
        <x:f>IF(F1851="多",1,-1)*(M1851/L1851-1)</x:f>
        <x:v>-0.01753718534068116</x:v>
      </x:c>
      <x:c r="P1851" s="10" t="n">
        <x:v>0.0009912314073296593</x:v>
      </x:c>
      <x:c r="Q1851" s="10" t="n">
        <x:v>0.0003935647533211606</x:v>
      </x:c>
      <x:c r="R1851" s="10" t="n">
        <x:f>O1851-P1851-Q1851</x:f>
        <x:v>-0.01892198150133198</x:v>
      </x:c>
      <x:c r="S1851" s="9" t="n">
        <x:f>V1850</x:f>
        <x:v>5909.654483474417</x:v>
      </x:c>
      <x:c r="T1851" s="9" t="n">
        <x:f>S1851/(1+'回测计划'!$B$33)</x:f>
        <x:v>5906.701132907963</x:v>
      </x:c>
      <x:c r="U1851" s="9" t="n">
        <x:f>T1851*R1851</x:f>
        <x:v>-111.76648957078113</x:v>
      </x:c>
      <x:c r="V1851" s="9" t="n">
        <x:f>S1851+U1851</x:f>
        <x:v>5797.887993903636</x:v>
      </x:c>
      <x:c r="W1851" s="2" t="n">
        <x:f>IF(N1851&gt;0,1,0)</x:f>
        <x:v>0</x:v>
      </x:c>
      <x:c r="X1851" s="2" t="n">
        <x:f>IF(U1851&gt;0,1,0)</x:f>
        <x:v>0</x:v>
      </x:c>
      <x:c r="Y1851" s="9" t="n">
        <x:f>MAX(U1851,0)</x:f>
        <x:v>0</x:v>
      </x:c>
      <x:c r="Z1851" s="9" t="n">
        <x:f>-MIN(U1851,0)</x:f>
        <x:v>111.76648957078113</x:v>
      </x:c>
    </x:row>
    <x:row r="1852" ht="23" customHeight="1">
      <x:c r="A1852" s="2" t="str">
        <x:v>4H-MFI-全期</x:v>
      </x:c>
      <x:c r="B1852" s="2" t="str">
        <x:v>4H</x:v>
      </x:c>
      <x:c r="C1852" s="2" t="str">
        <x:v>Money Flow Index</x:v>
      </x:c>
      <x:c r="D1852" s="2" t="str">
        <x:v>全期</x:v>
      </x:c>
      <x:c r="E1852" s="2" t="n">
        <x:v>51</x:v>
      </x:c>
      <x:c r="F1852" s="2" t="str">
        <x:v>多</x:v>
      </x:c>
      <x:c r="G1852" s="11" t="n">
        <x:v>44731.166666666664</x:v>
      </x:c>
      <x:c r="H1852" s="11" t="n">
        <x:v>44731.333333333336</x:v>
      </x:c>
      <x:c r="I1852" s="11" t="n">
        <x:v>44732.99998842592</x:v>
      </x:c>
      <x:c r="J1852" s="9" t="n">
        <x:v>18959.7</x:v>
      </x:c>
      <x:c r="K1852" s="9" t="n">
        <x:v>20815.4</x:v>
      </x:c>
      <x:c r="L1852" s="9" t="n">
        <x:v>18963.49194</x:v>
      </x:c>
      <x:c r="M1852" s="9" t="n">
        <x:v>20811.236920000003</x:v>
      </x:c>
      <x:c r="N1852" s="10" t="n">
        <x:f>IF(F1852="多",1,-1)*(K1852/J1852-1)</x:f>
        <x:v>0.097876021245062</x:v>
      </x:c>
      <x:c r="O1852" s="10" t="n">
        <x:f>IF(F1852="多",1,-1)*(M1852/L1852-1)</x:f>
        <x:v>0.0974369586490833</x:v>
      </x:c>
      <x:c r="P1852" s="10" t="n">
        <x:v>0.0010487184793245418</x:v>
      </x:c>
      <x:c r="Q1852" s="10" t="n">
        <x:v>0.00007782898859919589</x:v>
      </x:c>
      <x:c r="R1852" s="10" t="n">
        <x:f>O1852-P1852-Q1852</x:f>
        <x:v>0.09631041118115957</x:v>
      </x:c>
      <x:c r="S1852" s="9" t="n">
        <x:f>V1851</x:f>
        <x:v>5797.887993903636</x:v>
      </x:c>
      <x:c r="T1852" s="9" t="n">
        <x:f>S1852/(1+'回测计划'!$B$33)</x:f>
        <x:v>5794.990498654309</x:v>
      </x:c>
      <x:c r="U1852" s="9" t="n">
        <x:f>T1852*R1852</x:f>
        <x:v>558.1179177163094</x:v>
      </x:c>
      <x:c r="V1852" s="9" t="n">
        <x:f>S1852+U1852</x:f>
        <x:v>6356.005911619945</x:v>
      </x:c>
      <x:c r="W1852" s="2" t="n">
        <x:f>IF(N1852&gt;0,1,0)</x:f>
        <x:v>1</x:v>
      </x:c>
      <x:c r="X1852" s="2" t="n">
        <x:f>IF(U1852&gt;0,1,0)</x:f>
        <x:v>1</x:v>
      </x:c>
      <x:c r="Y1852" s="9" t="n">
        <x:f>MAX(U1852,0)</x:f>
        <x:v>558.1179177163094</x:v>
      </x:c>
      <x:c r="Z1852" s="9" t="n">
        <x:f>-MIN(U1852,0)</x:f>
        <x:v>0</x:v>
      </x:c>
    </x:row>
    <x:row r="1853" ht="23" customHeight="1">
      <x:c r="A1853" s="2" t="str">
        <x:v>4H-MFI-全期</x:v>
      </x:c>
      <x:c r="B1853" s="2" t="str">
        <x:v>4H</x:v>
      </x:c>
      <x:c r="C1853" s="2" t="str">
        <x:v>Money Flow Index</x:v>
      </x:c>
      <x:c r="D1853" s="2" t="str">
        <x:v>全期</x:v>
      </x:c>
      <x:c r="E1853" s="2" t="n">
        <x:v>52</x:v>
      </x:c>
      <x:c r="F1853" s="2" t="str">
        <x:v>空</x:v>
      </x:c>
      <x:c r="G1853" s="11" t="n">
        <x:v>44737.666666666664</x:v>
      </x:c>
      <x:c r="H1853" s="11" t="n">
        <x:v>44737.833333333336</x:v>
      </x:c>
      <x:c r="I1853" s="11" t="n">
        <x:v>44739.49998842592</x:v>
      </x:c>
      <x:c r="J1853" s="9" t="n">
        <x:v>21329.2</x:v>
      </x:c>
      <x:c r="K1853" s="9" t="n">
        <x:v>21160.9</x:v>
      </x:c>
      <x:c r="L1853" s="9" t="n">
        <x:v>21324.93416</x:v>
      </x:c>
      <x:c r="M1853" s="9" t="n">
        <x:v>21165.13218</x:v>
      </x:c>
      <x:c r="N1853" s="10" t="n">
        <x:f>IF(F1853="多",1,-1)*(K1853/J1853-1)</x:f>
        <x:v>0.007890591302064709</x:v>
      </x:c>
      <x:c r="O1853" s="10" t="n">
        <x:f>IF(F1853="多",1,-1)*(M1853/L1853-1)</x:f>
        <x:v>0.0074936681539560235</x:v>
      </x:c>
      <x:c r="P1853" s="10" t="n">
        <x:v>0.000996253165923022</x:v>
      </x:c>
      <x:c r="Q1853" s="10" t="n">
        <x:v>-0.00038312744868048164</x:v>
      </x:c>
      <x:c r="R1853" s="10" t="n">
        <x:f>O1853-P1853-Q1853</x:f>
        <x:v>0.006880542436713483</x:v>
      </x:c>
      <x:c r="S1853" s="9" t="n">
        <x:f>V1852</x:f>
        <x:v>6356.005911619945</x:v>
      </x:c>
      <x:c r="T1853" s="9" t="n">
        <x:f>S1853/(1+'回测计划'!$B$33)</x:f>
        <x:v>6352.82949687151</x:v>
      </x:c>
      <x:c r="U1853" s="9" t="n">
        <x:f>T1853*R1853</x:f>
        <x:v>43.71091294642959</x:v>
      </x:c>
      <x:c r="V1853" s="9" t="n">
        <x:f>S1853+U1853</x:f>
        <x:v>6399.716824566375</x:v>
      </x:c>
      <x:c r="W1853" s="2" t="n">
        <x:f>IF(N1853&gt;0,1,0)</x:f>
        <x:v>1</x:v>
      </x:c>
      <x:c r="X1853" s="2" t="n">
        <x:f>IF(U1853&gt;0,1,0)</x:f>
        <x:v>1</x:v>
      </x:c>
      <x:c r="Y1853" s="9" t="n">
        <x:f>MAX(U1853,0)</x:f>
        <x:v>43.71091294642959</x:v>
      </x:c>
      <x:c r="Z1853" s="9" t="n">
        <x:f>-MIN(U1853,0)</x:f>
        <x:v>0</x:v>
      </x:c>
    </x:row>
    <x:row r="1854" ht="23" customHeight="1">
      <x:c r="A1854" s="2" t="str">
        <x:v>4H-MFI-全期</x:v>
      </x:c>
      <x:c r="B1854" s="2" t="str">
        <x:v>4H</x:v>
      </x:c>
      <x:c r="C1854" s="2" t="str">
        <x:v>Money Flow Index</x:v>
      </x:c>
      <x:c r="D1854" s="2" t="str">
        <x:v>全期</x:v>
      </x:c>
      <x:c r="E1854" s="2" t="n">
        <x:v>53</x:v>
      </x:c>
      <x:c r="F1854" s="2" t="str">
        <x:v>空</x:v>
      </x:c>
      <x:c r="G1854" s="11" t="n">
        <x:v>44760.666666666664</x:v>
      </x:c>
      <x:c r="H1854" s="11" t="n">
        <x:v>44760.833333333336</x:v>
      </x:c>
      <x:c r="I1854" s="11" t="n">
        <x:v>44762.49998842592</x:v>
      </x:c>
      <x:c r="J1854" s="9" t="n">
        <x:v>22129.9</x:v>
      </x:c>
      <x:c r="K1854" s="9" t="n">
        <x:v>23433.8</x:v>
      </x:c>
      <x:c r="L1854" s="9" t="n">
        <x:v>22125.47402</x:v>
      </x:c>
      <x:c r="M1854" s="9" t="n">
        <x:v>23438.48676</x:v>
      </x:c>
      <x:c r="N1854" s="10" t="n">
        <x:f>IF(F1854="多",1,-1)*(K1854/J1854-1)</x:f>
        <x:v>-0.058920284321212435</x:v>
      </x:c>
      <x:c r="O1854" s="10" t="n">
        <x:f>IF(F1854="多",1,-1)*(M1854/L1854-1)</x:f>
        <x:v>-0.059343937165509786</x:v>
      </x:c>
      <x:c r="P1854" s="10" t="n">
        <x:v>0.0010296719685827548</x:v>
      </x:c>
      <x:c r="Q1854" s="10" t="n">
        <x:v>-0.0005123551246745421</x:v>
      </x:c>
      <x:c r="R1854" s="10" t="n">
        <x:f>O1854-P1854-Q1854</x:f>
        <x:v>-0.059861254009418</x:v>
      </x:c>
      <x:c r="S1854" s="9" t="n">
        <x:f>V1853</x:f>
        <x:v>6399.716824566375</x:v>
      </x:c>
      <x:c r="T1854" s="9" t="n">
        <x:f>S1854/(1+'回测计划'!$B$33)</x:f>
        <x:v>6396.518565283734</x:v>
      </x:c>
      <x:c r="U1854" s="9" t="n">
        <x:f>T1854*R1854</x:f>
        <x:v>-382.90362261240756</x:v>
      </x:c>
      <x:c r="V1854" s="9" t="n">
        <x:f>S1854+U1854</x:f>
        <x:v>6016.813201953968</x:v>
      </x:c>
      <x:c r="W1854" s="2" t="n">
        <x:f>IF(N1854&gt;0,1,0)</x:f>
        <x:v>0</x:v>
      </x:c>
      <x:c r="X1854" s="2" t="n">
        <x:f>IF(U1854&gt;0,1,0)</x:f>
        <x:v>0</x:v>
      </x:c>
      <x:c r="Y1854" s="9" t="n">
        <x:f>MAX(U1854,0)</x:f>
        <x:v>0</x:v>
      </x:c>
      <x:c r="Z1854" s="9" t="n">
        <x:f>-MIN(U1854,0)</x:f>
        <x:v>382.90362261240756</x:v>
      </x:c>
    </x:row>
    <x:row r="1855" ht="23" customHeight="1">
      <x:c r="A1855" s="2" t="str">
        <x:v>4H-MFI-全期</x:v>
      </x:c>
      <x:c r="B1855" s="2" t="str">
        <x:v>4H</x:v>
      </x:c>
      <x:c r="C1855" s="2" t="str">
        <x:v>Money Flow Index</x:v>
      </x:c>
      <x:c r="D1855" s="2" t="str">
        <x:v>全期</x:v>
      </x:c>
      <x:c r="E1855" s="2" t="n">
        <x:v>54</x:v>
      </x:c>
      <x:c r="F1855" s="2" t="str">
        <x:v>空</x:v>
      </x:c>
      <x:c r="G1855" s="11" t="n">
        <x:v>44773.00000000001</x:v>
      </x:c>
      <x:c r="H1855" s="11" t="n">
        <x:v>44773.166666666664</x:v>
      </x:c>
      <x:c r="I1855" s="11" t="n">
        <x:v>44774.833321759266</x:v>
      </x:c>
      <x:c r="J1855" s="9" t="n">
        <x:v>23914.9</x:v>
      </x:c>
      <x:c r="K1855" s="9" t="n">
        <x:v>23216.2</x:v>
      </x:c>
      <x:c r="L1855" s="9" t="n">
        <x:v>23910.11702</x:v>
      </x:c>
      <x:c r="M1855" s="9" t="n">
        <x:v>23220.843240000002</x:v>
      </x:c>
      <x:c r="N1855" s="10" t="n">
        <x:f>IF(F1855="多",1,-1)*(K1855/J1855-1)</x:f>
        <x:v>0.029216095404956732</x:v>
      </x:c>
      <x:c r="O1855" s="10" t="n">
        <x:f>IF(F1855="多",1,-1)*(M1855/L1855-1)</x:f>
        <x:v>0.028827704164870682</x:v>
      </x:c>
      <x:c r="P1855" s="10" t="n">
        <x:v>0.0009855861479175648</x:v>
      </x:c>
      <x:c r="Q1855" s="10" t="n">
        <x:v>-0.0004553076587995583</x:v>
      </x:c>
      <x:c r="R1855" s="10" t="n">
        <x:f>O1855-P1855-Q1855</x:f>
        <x:v>0.028297425675752677</x:v>
      </x:c>
      <x:c r="S1855" s="9" t="n">
        <x:f>V1854</x:f>
        <x:v>6016.813201953968</x:v>
      </x:c>
      <x:c r="T1855" s="9" t="n">
        <x:f>S1855/(1+'回测计划'!$B$33)</x:f>
        <x:v>6013.806298804566</x:v>
      </x:c>
      <x:c r="U1855" s="9" t="n">
        <x:f>T1855*R1855</x:f>
        <x:v>170.1752367687955</x:v>
      </x:c>
      <x:c r="V1855" s="9" t="n">
        <x:f>S1855+U1855</x:f>
        <x:v>6186.988438722764</x:v>
      </x:c>
      <x:c r="W1855" s="2" t="n">
        <x:f>IF(N1855&gt;0,1,0)</x:f>
        <x:v>1</x:v>
      </x:c>
      <x:c r="X1855" s="2" t="n">
        <x:f>IF(U1855&gt;0,1,0)</x:f>
        <x:v>1</x:v>
      </x:c>
      <x:c r="Y1855" s="9" t="n">
        <x:f>MAX(U1855,0)</x:f>
        <x:v>170.1752367687955</x:v>
      </x:c>
      <x:c r="Z1855" s="9" t="n">
        <x:f>-MIN(U1855,0)</x:f>
        <x:v>0</x:v>
      </x:c>
    </x:row>
    <x:row r="1856" ht="23" customHeight="1">
      <x:c r="A1856" s="2" t="str">
        <x:v>4H-MFI-全期</x:v>
      </x:c>
      <x:c r="B1856" s="2" t="str">
        <x:v>4H</x:v>
      </x:c>
      <x:c r="C1856" s="2" t="str">
        <x:v>Money Flow Index</x:v>
      </x:c>
      <x:c r="D1856" s="2" t="str">
        <x:v>全期</x:v>
      </x:c>
      <x:c r="E1856" s="2" t="n">
        <x:v>55</x:v>
      </x:c>
      <x:c r="F1856" s="2" t="str">
        <x:v>空</x:v>
      </x:c>
      <x:c r="G1856" s="11" t="n">
        <x:v>44784.833333333336</x:v>
      </x:c>
      <x:c r="H1856" s="11" t="n">
        <x:v>44785.00000000001</x:v>
      </x:c>
      <x:c r="I1856" s="11" t="n">
        <x:v>44786.666655092595</x:v>
      </x:c>
      <x:c r="J1856" s="9" t="n">
        <x:v>24336.4</x:v>
      </x:c>
      <x:c r="K1856" s="9" t="n">
        <x:v>24566.1</x:v>
      </x:c>
      <x:c r="L1856" s="9" t="n">
        <x:v>24331.532720000003</x:v>
      </x:c>
      <x:c r="M1856" s="9" t="n">
        <x:v>24571.013219999997</x:v>
      </x:c>
      <x:c r="N1856" s="10" t="n">
        <x:f>IF(F1856="多",1,-1)*(K1856/J1856-1)</x:f>
        <x:v>-0.009438536513206364</x:v>
      </x:c>
      <x:c r="O1856" s="10" t="n">
        <x:f>IF(F1856="多",1,-1)*(M1856/L1856-1)</x:f>
        <x:v>-0.009842392699048741</x:v>
      </x:c>
      <x:c r="P1856" s="10" t="n">
        <x:v>0.0010049211963495243</x:v>
      </x:c>
      <x:c r="Q1856" s="10" t="n">
        <x:v>-0.00003359737392648959</x:v>
      </x:c>
      <x:c r="R1856" s="10" t="n">
        <x:f>O1856-P1856-Q1856</x:f>
        <x:v>-0.010813716521471775</x:v>
      </x:c>
      <x:c r="S1856" s="9" t="n">
        <x:f>V1855</x:f>
        <x:v>6186.988438722764</x:v>
      </x:c>
      <x:c r="T1856" s="9" t="n">
        <x:f>S1856/(1+'回测计划'!$B$33)</x:f>
        <x:v>6183.896490477526</x:v>
      </x:c>
      <x:c r="U1856" s="9" t="n">
        <x:f>T1856*R1856</x:f>
        <x:v>-66.87090364614815</x:v>
      </x:c>
      <x:c r="V1856" s="9" t="n">
        <x:f>S1856+U1856</x:f>
        <x:v>6120.117535076616</x:v>
      </x:c>
      <x:c r="W1856" s="2" t="n">
        <x:f>IF(N1856&gt;0,1,0)</x:f>
        <x:v>0</x:v>
      </x:c>
      <x:c r="X1856" s="2" t="n">
        <x:f>IF(U1856&gt;0,1,0)</x:f>
        <x:v>0</x:v>
      </x:c>
      <x:c r="Y1856" s="9" t="n">
        <x:f>MAX(U1856,0)</x:f>
        <x:v>0</x:v>
      </x:c>
      <x:c r="Z1856" s="9" t="n">
        <x:f>-MIN(U1856,0)</x:f>
        <x:v>66.87090364614815</x:v>
      </x:c>
    </x:row>
    <x:row r="1857" ht="23" customHeight="1">
      <x:c r="A1857" s="2" t="str">
        <x:v>4H-MFI-全期</x:v>
      </x:c>
      <x:c r="B1857" s="2" t="str">
        <x:v>4H</x:v>
      </x:c>
      <x:c r="C1857" s="2" t="str">
        <x:v>Money Flow Index</x:v>
      </x:c>
      <x:c r="D1857" s="2" t="str">
        <x:v>全期</x:v>
      </x:c>
      <x:c r="E1857" s="2" t="n">
        <x:v>56</x:v>
      </x:c>
      <x:c r="F1857" s="2" t="str">
        <x:v>空</x:v>
      </x:c>
      <x:c r="G1857" s="11" t="n">
        <x:v>44786.50000000001</x:v>
      </x:c>
      <x:c r="H1857" s="11" t="n">
        <x:v>44786.666666666664</x:v>
      </x:c>
      <x:c r="I1857" s="11" t="n">
        <x:v>44788.333321759266</x:v>
      </x:c>
      <x:c r="J1857" s="9" t="n">
        <x:v>24566.1</x:v>
      </x:c>
      <x:c r="K1857" s="9" t="n">
        <x:v>24294.1</x:v>
      </x:c>
      <x:c r="L1857" s="9" t="n">
        <x:v>24561.18678</x:v>
      </x:c>
      <x:c r="M1857" s="9" t="n">
        <x:v>24298.958819999996</x:v>
      </x:c>
      <x:c r="N1857" s="10" t="n">
        <x:f>IF(F1857="多",1,-1)*(K1857/J1857-1)</x:f>
        <x:v>0.01107216855748372</x:v>
      </x:c>
      <x:c r="O1857" s="10" t="n">
        <x:f>IF(F1857="多",1,-1)*(M1857/L1857-1)</x:f>
        <x:v>0.010676518294854276</x:v>
      </x:c>
      <x:c r="P1857" s="10" t="n">
        <x:v>0.0009946617408525728</x:v>
      </x:c>
      <x:c r="Q1857" s="10" t="n">
        <x:v>-0.00013887957864394917</x:v>
      </x:c>
      <x:c r="R1857" s="10" t="n">
        <x:f>O1857-P1857-Q1857</x:f>
        <x:v>0.009820736132645651</x:v>
      </x:c>
      <x:c r="S1857" s="9" t="n">
        <x:f>V1856</x:f>
        <x:v>6120.117535076616</x:v>
      </x:c>
      <x:c r="T1857" s="9" t="n">
        <x:f>S1857/(1+'回测计划'!$B$33)</x:f>
        <x:v>6117.059005573829</x:v>
      </x:c>
      <x:c r="U1857" s="9" t="n">
        <x:f>T1857*R1857</x:f>
        <x:v>60.074022401564385</x:v>
      </x:c>
      <x:c r="V1857" s="9" t="n">
        <x:f>S1857+U1857</x:f>
        <x:v>6180.191557478181</x:v>
      </x:c>
      <x:c r="W1857" s="2" t="n">
        <x:f>IF(N1857&gt;0,1,0)</x:f>
        <x:v>1</x:v>
      </x:c>
      <x:c r="X1857" s="2" t="n">
        <x:f>IF(U1857&gt;0,1,0)</x:f>
        <x:v>1</x:v>
      </x:c>
      <x:c r="Y1857" s="9" t="n">
        <x:f>MAX(U1857,0)</x:f>
        <x:v>60.074022401564385</x:v>
      </x:c>
      <x:c r="Z1857" s="9" t="n">
        <x:f>-MIN(U1857,0)</x:f>
        <x:v>0</x:v>
      </x:c>
    </x:row>
    <x:row r="1858" ht="23" customHeight="1">
      <x:c r="A1858" s="2" t="str">
        <x:v>4H-MFI-全期</x:v>
      </x:c>
      <x:c r="B1858" s="2" t="str">
        <x:v>4H</x:v>
      </x:c>
      <x:c r="C1858" s="2" t="str">
        <x:v>Money Flow Index</x:v>
      </x:c>
      <x:c r="D1858" s="2" t="str">
        <x:v>全期</x:v>
      </x:c>
      <x:c r="E1858" s="2" t="n">
        <x:v>57</x:v>
      </x:c>
      <x:c r="F1858" s="2" t="str">
        <x:v>多</x:v>
      </x:c>
      <x:c r="G1858" s="11" t="n">
        <x:v>44800.50000000001</x:v>
      </x:c>
      <x:c r="H1858" s="11" t="n">
        <x:v>44800.666666666664</x:v>
      </x:c>
      <x:c r="I1858" s="11" t="n">
        <x:v>44802.333321759266</x:v>
      </x:c>
      <x:c r="J1858" s="9" t="n">
        <x:v>20255</x:v>
      </x:c>
      <x:c r="K1858" s="9" t="n">
        <x:v>19547.5</x:v>
      </x:c>
      <x:c r="L1858" s="9" t="n">
        <x:v>20259.051</x:v>
      </x:c>
      <x:c r="M1858" s="9" t="n">
        <x:v>19543.590500000002</x:v>
      </x:c>
      <x:c r="N1858" s="10" t="n">
        <x:f>IF(F1858="多",1,-1)*(K1858/J1858-1)</x:f>
        <x:v>-0.03492964700074053</x:v>
      </x:c>
      <x:c r="O1858" s="10" t="n">
        <x:f>IF(F1858="多",1,-1)*(M1858/L1858-1)</x:f>
        <x:v>-0.03531559795174988</x:v>
      </x:c>
      <x:c r="P1858" s="10" t="n">
        <x:v>0.000982342201024125</x:v>
      </x:c>
      <x:c r="Q1858" s="10" t="n">
        <x:v>-0.0002307910014145821</x:v>
      </x:c>
      <x:c r="R1858" s="10" t="n">
        <x:f>O1858-P1858-Q1858</x:f>
        <x:v>-0.03606714915135942</x:v>
      </x:c>
      <x:c r="S1858" s="9" t="n">
        <x:f>V1857</x:f>
        <x:v>6180.191557478181</x:v>
      </x:c>
      <x:c r="T1858" s="9" t="n">
        <x:f>S1858/(1+'回测计划'!$B$33)</x:f>
        <x:v>6177.103005975193</x:v>
      </x:c>
      <x:c r="U1858" s="9" t="n">
        <x:f>T1858*R1858</x:f>
        <x:v>-222.79049543981787</x:v>
      </x:c>
      <x:c r="V1858" s="9" t="n">
        <x:f>S1858+U1858</x:f>
        <x:v>5957.401062038362</x:v>
      </x:c>
      <x:c r="W1858" s="2" t="n">
        <x:f>IF(N1858&gt;0,1,0)</x:f>
        <x:v>0</x:v>
      </x:c>
      <x:c r="X1858" s="2" t="n">
        <x:f>IF(U1858&gt;0,1,0)</x:f>
        <x:v>0</x:v>
      </x:c>
      <x:c r="Y1858" s="9" t="n">
        <x:f>MAX(U1858,0)</x:f>
        <x:v>0</x:v>
      </x:c>
      <x:c r="Z1858" s="9" t="n">
        <x:f>-MIN(U1858,0)</x:f>
        <x:v>222.79049543981787</x:v>
      </x:c>
    </x:row>
    <x:row r="1859" ht="23" customHeight="1">
      <x:c r="A1859" s="2" t="str">
        <x:v>4H-MFI-全期</x:v>
      </x:c>
      <x:c r="B1859" s="2" t="str">
        <x:v>4H</x:v>
      </x:c>
      <x:c r="C1859" s="2" t="str">
        <x:v>Money Flow Index</x:v>
      </x:c>
      <x:c r="D1859" s="2" t="str">
        <x:v>全期</x:v>
      </x:c>
      <x:c r="E1859" s="2" t="n">
        <x:v>58</x:v>
      </x:c>
      <x:c r="F1859" s="2" t="str">
        <x:v>多</x:v>
      </x:c>
      <x:c r="G1859" s="11" t="n">
        <x:v>44802.166666666664</x:v>
      </x:c>
      <x:c r="H1859" s="11" t="n">
        <x:v>44802.333333333336</x:v>
      </x:c>
      <x:c r="I1859" s="11" t="n">
        <x:v>44803.99998842592</x:v>
      </x:c>
      <x:c r="J1859" s="9" t="n">
        <x:v>19547.5</x:v>
      </x:c>
      <x:c r="K1859" s="9" t="n">
        <x:v>19743.8</x:v>
      </x:c>
      <x:c r="L1859" s="9" t="n">
        <x:v>19551.409499999998</x:v>
      </x:c>
      <x:c r="M1859" s="9" t="n">
        <x:v>19739.85124</x:v>
      </x:c>
      <x:c r="N1859" s="10" t="n">
        <x:f>IF(F1859="多",1,-1)*(K1859/J1859-1)</x:f>
        <x:v>0.010042204885535089</x:v>
      </x:c>
      <x:c r="O1859" s="10" t="n">
        <x:f>IF(F1859="多",1,-1)*(M1859/L1859-1)</x:f>
        <x:v>0.009638268790800097</x:v>
      </x:c>
      <x:c r="P1859" s="10" t="n">
        <x:v>0.0010048191343954</x:v>
      </x:c>
      <x:c r="Q1859" s="10" t="n">
        <x:v>-0.00018982798217170632</x:v>
      </x:c>
      <x:c r="R1859" s="10" t="n">
        <x:f>O1859-P1859-Q1859</x:f>
        <x:v>0.008823277638576404</x:v>
      </x:c>
      <x:c r="S1859" s="9" t="n">
        <x:f>V1858</x:f>
        <x:v>5957.401062038362</x:v>
      </x:c>
      <x:c r="T1859" s="9" t="n">
        <x:f>S1859/(1+'回测计划'!$B$33)</x:f>
        <x:v>5954.423850113306</x:v>
      </x:c>
      <x:c r="U1859" s="9" t="n">
        <x:f>T1859*R1859</x:f>
        <x:v>52.53753480731075</x:v>
      </x:c>
      <x:c r="V1859" s="9" t="n">
        <x:f>S1859+U1859</x:f>
        <x:v>6009.938596845674</x:v>
      </x:c>
      <x:c r="W1859" s="2" t="n">
        <x:f>IF(N1859&gt;0,1,0)</x:f>
        <x:v>1</x:v>
      </x:c>
      <x:c r="X1859" s="2" t="n">
        <x:f>IF(U1859&gt;0,1,0)</x:f>
        <x:v>1</x:v>
      </x:c>
      <x:c r="Y1859" s="9" t="n">
        <x:f>MAX(U1859,0)</x:f>
        <x:v>52.53753480731075</x:v>
      </x:c>
      <x:c r="Z1859" s="9" t="n">
        <x:f>-MIN(U1859,0)</x:f>
        <x:v>0</x:v>
      </x:c>
    </x:row>
    <x:row r="1860" ht="23" customHeight="1">
      <x:c r="A1860" s="2" t="str">
        <x:v>4H-MFI-全期</x:v>
      </x:c>
      <x:c r="B1860" s="2" t="str">
        <x:v>4H</x:v>
      </x:c>
      <x:c r="C1860" s="2" t="str">
        <x:v>Money Flow Index</x:v>
      </x:c>
      <x:c r="D1860" s="2" t="str">
        <x:v>全期</x:v>
      </x:c>
      <x:c r="E1860" s="2" t="n">
        <x:v>59</x:v>
      </x:c>
      <x:c r="F1860" s="2" t="str">
        <x:v>多</x:v>
      </x:c>
      <x:c r="G1860" s="11" t="n">
        <x:v>44808.166666666664</x:v>
      </x:c>
      <x:c r="H1860" s="11" t="n">
        <x:v>44808.333333333336</x:v>
      </x:c>
      <x:c r="I1860" s="11" t="n">
        <x:v>44809.99998842592</x:v>
      </x:c>
      <x:c r="J1860" s="9" t="n">
        <x:v>19820.7</x:v>
      </x:c>
      <x:c r="K1860" s="9" t="n">
        <x:v>19848.1</x:v>
      </x:c>
      <x:c r="L1860" s="9" t="n">
        <x:v>19824.66414</x:v>
      </x:c>
      <x:c r="M1860" s="9" t="n">
        <x:v>19844.13038</x:v>
      </x:c>
      <x:c r="N1860" s="10" t="n">
        <x:f>IF(F1860="多",1,-1)*(K1860/J1860-1)</x:f>
        <x:v>0.0013823931546310675</x:v>
      </x:c>
      <x:c r="O1860" s="10" t="n">
        <x:f>IF(F1860="多",1,-1)*(M1860/L1860-1)</x:f>
        <x:v>0.0009819202919418846</x:v>
      </x:c>
      <x:c r="P1860" s="10" t="n">
        <x:v>0.001000490960145971</x:v>
      </x:c>
      <x:c r="Q1860" s="10" t="n">
        <x:v>0.00015736875091406288</x:v>
      </x:c>
      <x:c r="R1860" s="10" t="n">
        <x:f>O1860-P1860-Q1860</x:f>
        <x:v>-0.00017593941911814921</x:v>
      </x:c>
      <x:c r="S1860" s="9" t="n">
        <x:f>V1859</x:f>
        <x:v>6009.938596845674</x:v>
      </x:c>
      <x:c r="T1860" s="9" t="n">
        <x:f>S1860/(1+'回测计划'!$B$33)</x:f>
        <x:v>6006.935129281033</x:v>
      </x:c>
      <x:c r="U1860" s="9" t="n">
        <x:f>T1860*R1860</x:f>
        <x:v>-1.0568566773261097</x:v>
      </x:c>
      <x:c r="V1860" s="9" t="n">
        <x:f>S1860+U1860</x:f>
        <x:v>6008.881740168347</x:v>
      </x:c>
      <x:c r="W1860" s="2" t="n">
        <x:f>IF(N1860&gt;0,1,0)</x:f>
        <x:v>1</x:v>
      </x:c>
      <x:c r="X1860" s="2" t="n">
        <x:f>IF(U1860&gt;0,1,0)</x:f>
        <x:v>0</x:v>
      </x:c>
      <x:c r="Y1860" s="9" t="n">
        <x:f>MAX(U1860,0)</x:f>
        <x:v>0</x:v>
      </x:c>
      <x:c r="Z1860" s="9" t="n">
        <x:f>-MIN(U1860,0)</x:f>
        <x:v>1.0568566773261097</x:v>
      </x:c>
    </x:row>
    <x:row r="1861" ht="23" customHeight="1">
      <x:c r="A1861" s="2" t="str">
        <x:v>4H-MFI-全期</x:v>
      </x:c>
      <x:c r="B1861" s="2" t="str">
        <x:v>4H</x:v>
      </x:c>
      <x:c r="C1861" s="2" t="str">
        <x:v>Money Flow Index</x:v>
      </x:c>
      <x:c r="D1861" s="2" t="str">
        <x:v>全期</x:v>
      </x:c>
      <x:c r="E1861" s="2" t="n">
        <x:v>60</x:v>
      </x:c>
      <x:c r="F1861" s="2" t="str">
        <x:v>多</x:v>
      </x:c>
      <x:c r="G1861" s="11" t="n">
        <x:v>44811.50000000001</x:v>
      </x:c>
      <x:c r="H1861" s="11" t="n">
        <x:v>44811.666666666664</x:v>
      </x:c>
      <x:c r="I1861" s="11" t="n">
        <x:v>44813.333321759266</x:v>
      </x:c>
      <x:c r="J1861" s="9" t="n">
        <x:v>18791.4</x:v>
      </x:c>
      <x:c r="K1861" s="9" t="n">
        <x:v>19309.3</x:v>
      </x:c>
      <x:c r="L1861" s="9" t="n">
        <x:v>18795.15828</x:v>
      </x:c>
      <x:c r="M1861" s="9" t="n">
        <x:v>19305.43814</x:v>
      </x:c>
      <x:c r="N1861" s="10" t="n">
        <x:f>IF(F1861="多",1,-1)*(K1861/J1861-1)</x:f>
        <x:v>0.027560479793948156</x:v>
      </x:c>
      <x:c r="O1861" s="10" t="n">
        <x:f>IF(F1861="多",1,-1)*(M1861/L1861-1)</x:f>
        <x:v>0.02714953779043139</x:v>
      </x:c>
      <x:c r="P1861" s="10" t="n">
        <x:v>0.0010135747688952157</x:v>
      </x:c>
      <x:c r="Q1861" s="10" t="n">
        <x:v>0.00009065628794487669</x:v>
      </x:c>
      <x:c r="R1861" s="10" t="n">
        <x:f>O1861-P1861-Q1861</x:f>
        <x:v>0.026045306733591296</x:v>
      </x:c>
      <x:c r="S1861" s="9" t="n">
        <x:f>V1860</x:f>
        <x:v>6008.881740168347</x:v>
      </x:c>
      <x:c r="T1861" s="9" t="n">
        <x:f>S1861/(1+'回测计划'!$B$33)</x:f>
        <x:v>6005.878800767963</x:v>
      </x:c>
      <x:c r="U1861" s="9" t="n">
        <x:f>T1861*R1861</x:f>
        <x:v>156.42495557077504</x:v>
      </x:c>
      <x:c r="V1861" s="9" t="n">
        <x:f>S1861+U1861</x:f>
        <x:v>6165.306695739122</x:v>
      </x:c>
      <x:c r="W1861" s="2" t="n">
        <x:f>IF(N1861&gt;0,1,0)</x:f>
        <x:v>1</x:v>
      </x:c>
      <x:c r="X1861" s="2" t="n">
        <x:f>IF(U1861&gt;0,1,0)</x:f>
        <x:v>1</x:v>
      </x:c>
      <x:c r="Y1861" s="9" t="n">
        <x:f>MAX(U1861,0)</x:f>
        <x:v>156.42495557077504</x:v>
      </x:c>
      <x:c r="Z1861" s="9" t="n">
        <x:f>-MIN(U1861,0)</x:f>
        <x:v>0</x:v>
      </x:c>
    </x:row>
    <x:row r="1862" ht="23" customHeight="1">
      <x:c r="A1862" s="2" t="str">
        <x:v>4H-MFI-全期</x:v>
      </x:c>
      <x:c r="B1862" s="2" t="str">
        <x:v>4H</x:v>
      </x:c>
      <x:c r="C1862" s="2" t="str">
        <x:v>Money Flow Index</x:v>
      </x:c>
      <x:c r="D1862" s="2" t="str">
        <x:v>全期</x:v>
      </x:c>
      <x:c r="E1862" s="2" t="n">
        <x:v>61</x:v>
      </x:c>
      <x:c r="F1862" s="2" t="str">
        <x:v>多</x:v>
      </x:c>
      <x:c r="G1862" s="11" t="n">
        <x:v>44826.333333333336</x:v>
      </x:c>
      <x:c r="H1862" s="11" t="n">
        <x:v>44826.50000000001</x:v>
      </x:c>
      <x:c r="I1862" s="11" t="n">
        <x:v>44828.166655092595</x:v>
      </x:c>
      <x:c r="J1862" s="9" t="n">
        <x:v>18677.7</x:v>
      </x:c>
      <x:c r="K1862" s="9" t="n">
        <x:v>18798.7</x:v>
      </x:c>
      <x:c r="L1862" s="9" t="n">
        <x:v>18681.43554</x:v>
      </x:c>
      <x:c r="M1862" s="9" t="n">
        <x:v>18794.94026</x:v>
      </x:c>
      <x:c r="N1862" s="10" t="n">
        <x:f>IF(F1862="多",1,-1)*(K1862/J1862-1)</x:f>
        <x:v>0.0064783137110029365</x:v>
      </x:c>
      <x:c r="O1862" s="10" t="n">
        <x:f>IF(F1862="多",1,-1)*(M1862/L1862-1)</x:f>
        <x:v>0.006075802887683279</x:v>
      </x:c>
      <x:c r="P1862" s="10" t="n">
        <x:v>0.0010030379014438417</x:v>
      </x:c>
      <x:c r="Q1862" s="10" t="n">
        <x:v>0.00006431189147266476</x:v>
      </x:c>
      <x:c r="R1862" s="10" t="n">
        <x:f>O1862-P1862-Q1862</x:f>
        <x:v>0.005008453094766773</x:v>
      </x:c>
      <x:c r="S1862" s="9" t="n">
        <x:f>V1861</x:f>
        <x:v>6165.306695739122</x:v>
      </x:c>
      <x:c r="T1862" s="9" t="n">
        <x:f>S1862/(1+'回测计划'!$B$33)</x:f>
        <x:v>6162.225582947649</x:v>
      </x:c>
      <x:c r="U1862" s="9" t="n">
        <x:f>T1862*R1862</x:f>
        <x:v>30.863217791565134</x:v>
      </x:c>
      <x:c r="V1862" s="9" t="n">
        <x:f>S1862+U1862</x:f>
        <x:v>6196.169913530687</x:v>
      </x:c>
      <x:c r="W1862" s="2" t="n">
        <x:f>IF(N1862&gt;0,1,0)</x:f>
        <x:v>1</x:v>
      </x:c>
      <x:c r="X1862" s="2" t="n">
        <x:f>IF(U1862&gt;0,1,0)</x:f>
        <x:v>1</x:v>
      </x:c>
      <x:c r="Y1862" s="9" t="n">
        <x:f>MAX(U1862,0)</x:f>
        <x:v>30.863217791565134</x:v>
      </x:c>
      <x:c r="Z1862" s="9" t="n">
        <x:f>-MIN(U1862,0)</x:f>
        <x:v>0</x:v>
      </x:c>
    </x:row>
    <x:row r="1863" ht="23" customHeight="1">
      <x:c r="A1863" s="2" t="str">
        <x:v>4H-MFI-全期</x:v>
      </x:c>
      <x:c r="B1863" s="2" t="str">
        <x:v>4H</x:v>
      </x:c>
      <x:c r="C1863" s="2" t="str">
        <x:v>Money Flow Index</x:v>
      </x:c>
      <x:c r="D1863" s="2" t="str">
        <x:v>全期</x:v>
      </x:c>
      <x:c r="E1863" s="2" t="n">
        <x:v>62</x:v>
      </x:c>
      <x:c r="F1863" s="2" t="str">
        <x:v>空</x:v>
      </x:c>
      <x:c r="G1863" s="11" t="n">
        <x:v>44834.333333333336</x:v>
      </x:c>
      <x:c r="H1863" s="11" t="n">
        <x:v>44834.50000000001</x:v>
      </x:c>
      <x:c r="I1863" s="11" t="n">
        <x:v>44836.166655092595</x:v>
      </x:c>
      <x:c r="J1863" s="9" t="n">
        <x:v>19394</x:v>
      </x:c>
      <x:c r="K1863" s="9" t="n">
        <x:v>19257</x:v>
      </x:c>
      <x:c r="L1863" s="9" t="n">
        <x:v>19390.1212</x:v>
      </x:c>
      <x:c r="M1863" s="9" t="n">
        <x:v>19260.8514</x:v>
      </x:c>
      <x:c r="N1863" s="10" t="n">
        <x:f>IF(F1863="多",1,-1)*(K1863/J1863-1)</x:f>
        <x:v>0.00706404042487363</x:v>
      </x:c>
      <x:c r="O1863" s="10" t="n">
        <x:f>IF(F1863="多",1,-1)*(M1863/L1863-1)</x:f>
        <x:v>0.006666786590276752</x:v>
      </x:c>
      <x:c r="P1863" s="10" t="n">
        <x:v>0.0009966666067048617</x:v>
      </x:c>
      <x:c r="Q1863" s="10" t="n">
        <x:v>-0.000404119810916965</x:v>
      </x:c>
      <x:c r="R1863" s="10" t="n">
        <x:f>O1863-P1863-Q1863</x:f>
        <x:v>0.006074239794488855</x:v>
      </x:c>
      <x:c r="S1863" s="9" t="n">
        <x:f>V1862</x:f>
        <x:v>6196.169913530687</x:v>
      </x:c>
      <x:c r="T1863" s="9" t="n">
        <x:f>S1863/(1+'回测计划'!$B$33)</x:f>
        <x:v>6193.073376842266</x:v>
      </x:c>
      <x:c r="U1863" s="9" t="n">
        <x:f>T1863*R1863</x:f>
        <x:v>37.61821275580477</x:v>
      </x:c>
      <x:c r="V1863" s="9" t="n">
        <x:f>S1863+U1863</x:f>
        <x:v>6233.788126286492</x:v>
      </x:c>
      <x:c r="W1863" s="2" t="n">
        <x:f>IF(N1863&gt;0,1,0)</x:f>
        <x:v>1</x:v>
      </x:c>
      <x:c r="X1863" s="2" t="n">
        <x:f>IF(U1863&gt;0,1,0)</x:f>
        <x:v>1</x:v>
      </x:c>
      <x:c r="Y1863" s="9" t="n">
        <x:f>MAX(U1863,0)</x:f>
        <x:v>37.61821275580477</x:v>
      </x:c>
      <x:c r="Z1863" s="9" t="n">
        <x:f>-MIN(U1863,0)</x:f>
        <x:v>0</x:v>
      </x:c>
    </x:row>
    <x:row r="1864" ht="23" customHeight="1">
      <x:c r="A1864" s="2" t="str">
        <x:v>4H-MFI-全期</x:v>
      </x:c>
      <x:c r="B1864" s="2" t="str">
        <x:v>4H</x:v>
      </x:c>
      <x:c r="C1864" s="2" t="str">
        <x:v>Money Flow Index</x:v>
      </x:c>
      <x:c r="D1864" s="2" t="str">
        <x:v>全期</x:v>
      </x:c>
      <x:c r="E1864" s="2" t="n">
        <x:v>63</x:v>
      </x:c>
      <x:c r="F1864" s="2" t="str">
        <x:v>空</x:v>
      </x:c>
      <x:c r="G1864" s="11" t="n">
        <x:v>44838.666666666664</x:v>
      </x:c>
      <x:c r="H1864" s="11" t="n">
        <x:v>44838.833333333336</x:v>
      </x:c>
      <x:c r="I1864" s="11" t="n">
        <x:v>44840.49998842592</x:v>
      </x:c>
      <x:c r="J1864" s="9" t="n">
        <x:v>19930</x:v>
      </x:c>
      <x:c r="K1864" s="9" t="n">
        <x:v>20346.6</x:v>
      </x:c>
      <x:c r="L1864" s="9" t="n">
        <x:v>19926.014</x:v>
      </x:c>
      <x:c r="M1864" s="9" t="n">
        <x:v>20350.669319999997</x:v>
      </x:c>
      <x:c r="N1864" s="10" t="n">
        <x:f>IF(F1864="多",1,-1)*(K1864/J1864-1)</x:f>
        <x:v>-0.02090316106372292</x:v>
      </x:c>
      <x:c r="O1864" s="10" t="n">
        <x:f>IF(F1864="多",1,-1)*(M1864/L1864-1)</x:f>
        <x:v>-0.021311604016738928</x:v>
      </x:c>
      <x:c r="P1864" s="10" t="n">
        <x:v>0.0010106558020083693</x:v>
      </x:c>
      <x:c r="Q1864" s="10" t="n">
        <x:v>-0.0005058131546027373</x:v>
      </x:c>
      <x:c r="R1864" s="10" t="n">
        <x:f>O1864-P1864-Q1864</x:f>
        <x:v>-0.02181644666414456</x:v>
      </x:c>
      <x:c r="S1864" s="9" t="n">
        <x:f>V1863</x:f>
        <x:v>6233.788126286492</x:v>
      </x:c>
      <x:c r="T1864" s="9" t="n">
        <x:f>S1864/(1+'回测计划'!$B$33)</x:f>
        <x:v>6230.672789891547</x:v>
      </x:c>
      <x:c r="U1864" s="9" t="n">
        <x:f>T1864*R1864</x:f>
        <x:v>-135.93114060240572</x:v>
      </x:c>
      <x:c r="V1864" s="9" t="n">
        <x:f>S1864+U1864</x:f>
        <x:v>6097.856985684087</x:v>
      </x:c>
      <x:c r="W1864" s="2" t="n">
        <x:f>IF(N1864&gt;0,1,0)</x:f>
        <x:v>0</x:v>
      </x:c>
      <x:c r="X1864" s="2" t="n">
        <x:f>IF(U1864&gt;0,1,0)</x:f>
        <x:v>0</x:v>
      </x:c>
      <x:c r="Y1864" s="9" t="n">
        <x:f>MAX(U1864,0)</x:f>
        <x:v>0</x:v>
      </x:c>
      <x:c r="Z1864" s="9" t="n">
        <x:f>-MIN(U1864,0)</x:f>
        <x:v>135.93114060240572</x:v>
      </x:c>
    </x:row>
    <x:row r="1865" ht="23" customHeight="1">
      <x:c r="A1865" s="2" t="str">
        <x:v>4H-MFI-全期</x:v>
      </x:c>
      <x:c r="B1865" s="2" t="str">
        <x:v>4H</x:v>
      </x:c>
      <x:c r="C1865" s="2" t="str">
        <x:v>Money Flow Index</x:v>
      </x:c>
      <x:c r="D1865" s="2" t="str">
        <x:v>全期</x:v>
      </x:c>
      <x:c r="E1865" s="2" t="n">
        <x:v>64</x:v>
      </x:c>
      <x:c r="F1865" s="2" t="str">
        <x:v>多</x:v>
      </x:c>
      <x:c r="G1865" s="11" t="n">
        <x:v>44845.50000000001</x:v>
      </x:c>
      <x:c r="H1865" s="11" t="n">
        <x:v>44845.666666666664</x:v>
      </x:c>
      <x:c r="I1865" s="11" t="n">
        <x:v>44847.333321759266</x:v>
      </x:c>
      <x:c r="J1865" s="9" t="n">
        <x:v>19075.1</x:v>
      </x:c>
      <x:c r="K1865" s="9" t="n">
        <x:v>19148</x:v>
      </x:c>
      <x:c r="L1865" s="9" t="n">
        <x:v>19078.915019999997</x:v>
      </x:c>
      <x:c r="M1865" s="9" t="n">
        <x:v>19144.1704</x:v>
      </x:c>
      <x:c r="N1865" s="10" t="n">
        <x:f>IF(F1865="多",1,-1)*(K1865/J1865-1)</x:f>
        <x:v>0.003821736190111835</x:v>
      </x:c>
      <x:c r="O1865" s="10" t="n">
        <x:f>IF(F1865="多",1,-1)*(M1865/L1865-1)</x:f>
        <x:v>0.003420287785316667</x:v>
      </x:c>
      <x:c r="P1865" s="10" t="n">
        <x:v>0.0010017101438926583</x:v>
      </x:c>
      <x:c r="Q1865" s="10" t="n">
        <x:v>0.000500561483186407</x:v>
      </x:c>
      <x:c r="R1865" s="10" t="n">
        <x:f>O1865-P1865-Q1865</x:f>
        <x:v>0.0019180161582376014</x:v>
      </x:c>
      <x:c r="S1865" s="9" t="n">
        <x:f>V1864</x:f>
        <x:v>6097.856985684087</x:v>
      </x:c>
      <x:c r="T1865" s="9" t="n">
        <x:f>S1865/(1+'回测计划'!$B$33)</x:f>
        <x:v>6094.8095808936405</x:v>
      </x:c>
      <x:c r="U1865" s="9" t="n">
        <x:f>T1865*R1865</x:f>
        <x:v>11.689943257535345</x:v>
      </x:c>
      <x:c r="V1865" s="9" t="n">
        <x:f>S1865+U1865</x:f>
        <x:v>6109.546928941622</x:v>
      </x:c>
      <x:c r="W1865" s="2" t="n">
        <x:f>IF(N1865&gt;0,1,0)</x:f>
        <x:v>1</x:v>
      </x:c>
      <x:c r="X1865" s="2" t="n">
        <x:f>IF(U1865&gt;0,1,0)</x:f>
        <x:v>1</x:v>
      </x:c>
      <x:c r="Y1865" s="9" t="n">
        <x:f>MAX(U1865,0)</x:f>
        <x:v>11.689943257535345</x:v>
      </x:c>
      <x:c r="Z1865" s="9" t="n">
        <x:f>-MIN(U1865,0)</x:f>
        <x:v>0</x:v>
      </x:c>
    </x:row>
    <x:row r="1866" ht="23" customHeight="1">
      <x:c r="A1866" s="2" t="str">
        <x:v>4H-MFI-全期</x:v>
      </x:c>
      <x:c r="B1866" s="2" t="str">
        <x:v>4H</x:v>
      </x:c>
      <x:c r="C1866" s="2" t="str">
        <x:v>Money Flow Index</x:v>
      </x:c>
      <x:c r="D1866" s="2" t="str">
        <x:v>全期</x:v>
      </x:c>
      <x:c r="E1866" s="2" t="n">
        <x:v>65</x:v>
      </x:c>
      <x:c r="F1866" s="2" t="str">
        <x:v>空</x:v>
      </x:c>
      <x:c r="G1866" s="11" t="n">
        <x:v>44860.166666666664</x:v>
      </x:c>
      <x:c r="H1866" s="11" t="n">
        <x:v>44860.333333333336</x:v>
      </x:c>
      <x:c r="I1866" s="11" t="n">
        <x:v>44861.99998842592</x:v>
      </x:c>
      <x:c r="J1866" s="9" t="n">
        <x:v>20068.3</x:v>
      </x:c>
      <x:c r="K1866" s="9" t="n">
        <x:v>20554</x:v>
      </x:c>
      <x:c r="L1866" s="9" t="n">
        <x:v>20064.28634</x:v>
      </x:c>
      <x:c r="M1866" s="9" t="n">
        <x:v>20558.1108</x:v>
      </x:c>
      <x:c r="N1866" s="10" t="n">
        <x:f>IF(F1866="多",1,-1)*(K1866/J1866-1)</x:f>
        <x:v>-0.024202348978239252</x:v>
      </x:c>
      <x:c r="O1866" s="10" t="n">
        <x:f>IF(F1866="多",1,-1)*(M1866/L1866-1)</x:f>
        <x:v>-0.024612111870409015</x:v>
      </x:c>
      <x:c r="P1866" s="10" t="n">
        <x:v>0.0010123060559352047</x:v>
      </x:c>
      <x:c r="Q1866" s="10" t="n">
        <x:v>-0.00012006758955557844</x:v>
      </x:c>
      <x:c r="R1866" s="10" t="n">
        <x:f>O1866-P1866-Q1866</x:f>
        <x:v>-0.02550435033678864</x:v>
      </x:c>
      <x:c r="S1866" s="9" t="n">
        <x:f>V1865</x:f>
        <x:v>6109.546928941622</x:v>
      </x:c>
      <x:c r="T1866" s="9" t="n">
        <x:f>S1866/(1+'回测计划'!$B$33)</x:f>
        <x:v>6106.493682100572</x:v>
      </x:c>
      <x:c r="U1866" s="9" t="n">
        <x:f>T1866*R1866</x:f>
        <x:v>-155.74215419767944</x:v>
      </x:c>
      <x:c r="V1866" s="9" t="n">
        <x:f>S1866+U1866</x:f>
        <x:v>5953.804774743943</x:v>
      </x:c>
      <x:c r="W1866" s="2" t="n">
        <x:f>IF(N1866&gt;0,1,0)</x:f>
        <x:v>0</x:v>
      </x:c>
      <x:c r="X1866" s="2" t="n">
        <x:f>IF(U1866&gt;0,1,0)</x:f>
        <x:v>0</x:v>
      </x:c>
      <x:c r="Y1866" s="9" t="n">
        <x:f>MAX(U1866,0)</x:f>
        <x:v>0</x:v>
      </x:c>
      <x:c r="Z1866" s="9" t="n">
        <x:f>-MIN(U1866,0)</x:f>
        <x:v>155.74215419767944</x:v>
      </x:c>
    </x:row>
    <x:row r="1867" ht="23" customHeight="1">
      <x:c r="A1867" s="2" t="str">
        <x:v>4H-MFI-全期</x:v>
      </x:c>
      <x:c r="B1867" s="2" t="str">
        <x:v>4H</x:v>
      </x:c>
      <x:c r="C1867" s="2" t="str">
        <x:v>Money Flow Index</x:v>
      </x:c>
      <x:c r="D1867" s="2" t="str">
        <x:v>全期</x:v>
      </x:c>
      <x:c r="E1867" s="2" t="n">
        <x:v>66</x:v>
      </x:c>
      <x:c r="F1867" s="2" t="str">
        <x:v>空</x:v>
      </x:c>
      <x:c r="G1867" s="11" t="n">
        <x:v>44880.666666666664</x:v>
      </x:c>
      <x:c r="H1867" s="11" t="n">
        <x:v>44880.833333333336</x:v>
      </x:c>
      <x:c r="I1867" s="11" t="n">
        <x:v>44882.49998842592</x:v>
      </x:c>
      <x:c r="J1867" s="9" t="n">
        <x:v>16774.6</x:v>
      </x:c>
      <x:c r="K1867" s="9" t="n">
        <x:v>16517.4</x:v>
      </x:c>
      <x:c r="L1867" s="9" t="n">
        <x:v>16771.24508</x:v>
      </x:c>
      <x:c r="M1867" s="9" t="n">
        <x:v>16520.70348</x:v>
      </x:c>
      <x:c r="N1867" s="10" t="n">
        <x:f>IF(F1867="多",1,-1)*(K1867/J1867-1)</x:f>
        <x:v>0.01533270539983056</x:v>
      </x:c>
      <x:c r="O1867" s="10" t="n">
        <x:f>IF(F1867="多",1,-1)*(M1867/L1867-1)</x:f>
        <x:v>0.014938759692849302</x:v>
      </x:c>
      <x:c r="P1867" s="10" t="n">
        <x:v>0.0009925306201535753</x:v>
      </x:c>
      <x:c r="Q1867" s="10" t="n">
        <x:v>0.00020870879396873765</x:v>
      </x:c>
      <x:c r="R1867" s="10" t="n">
        <x:f>O1867-P1867-Q1867</x:f>
        <x:v>0.013737520278726987</x:v>
      </x:c>
      <x:c r="S1867" s="9" t="n">
        <x:f>V1866</x:f>
        <x:v>5953.804774743943</x:v>
      </x:c>
      <x:c r="T1867" s="9" t="n">
        <x:f>S1867/(1+'回测计划'!$B$33)</x:f>
        <x:v>5950.829360063912</x:v>
      </x:c>
      <x:c r="U1867" s="9" t="n">
        <x:f>T1867*R1867</x:f>
        <x:v>81.74963900912192</x:v>
      </x:c>
      <x:c r="V1867" s="9" t="n">
        <x:f>S1867+U1867</x:f>
        <x:v>6035.554413753065</x:v>
      </x:c>
      <x:c r="W1867" s="2" t="n">
        <x:f>IF(N1867&gt;0,1,0)</x:f>
        <x:v>1</x:v>
      </x:c>
      <x:c r="X1867" s="2" t="n">
        <x:f>IF(U1867&gt;0,1,0)</x:f>
        <x:v>1</x:v>
      </x:c>
      <x:c r="Y1867" s="9" t="n">
        <x:f>MAX(U1867,0)</x:f>
        <x:v>81.74963900912192</x:v>
      </x:c>
      <x:c r="Z1867" s="9" t="n">
        <x:f>-MIN(U1867,0)</x:f>
        <x:v>0</x:v>
      </x:c>
    </x:row>
    <x:row r="1868" ht="23" customHeight="1">
      <x:c r="A1868" s="2" t="str">
        <x:v>4H-MFI-全期</x:v>
      </x:c>
      <x:c r="B1868" s="2" t="str">
        <x:v>4H</x:v>
      </x:c>
      <x:c r="C1868" s="2" t="str">
        <x:v>Money Flow Index</x:v>
      </x:c>
      <x:c r="D1868" s="2" t="str">
        <x:v>全期</x:v>
      </x:c>
      <x:c r="E1868" s="2" t="n">
        <x:v>67</x:v>
      </x:c>
      <x:c r="F1868" s="2" t="str">
        <x:v>空</x:v>
      </x:c>
      <x:c r="G1868" s="11" t="n">
        <x:v>44895.666666666664</x:v>
      </x:c>
      <x:c r="H1868" s="11" t="n">
        <x:v>44895.833333333336</x:v>
      </x:c>
      <x:c r="I1868" s="11" t="n">
        <x:v>44897.49998842592</x:v>
      </x:c>
      <x:c r="J1868" s="9" t="n">
        <x:v>16871.3</x:v>
      </x:c>
      <x:c r="K1868" s="9" t="n">
        <x:v>16893.9</x:v>
      </x:c>
      <x:c r="L1868" s="9" t="n">
        <x:v>16867.92574</x:v>
      </x:c>
      <x:c r="M1868" s="9" t="n">
        <x:v>16897.27878</x:v>
      </x:c>
      <x:c r="N1868" s="10" t="n">
        <x:f>IF(F1868="多",1,-1)*(K1868/J1868-1)</x:f>
        <x:v>-0.0013395529686510699</x:v>
      </x:c>
      <x:c r="O1868" s="10" t="n">
        <x:f>IF(F1868="多",1,-1)*(M1868/L1868-1)</x:f>
        <x:v>-0.0017401689130274178</x:v>
      </x:c>
      <x:c r="P1868" s="10" t="n">
        <x:v>0.0010008700844565137</x:v>
      </x:c>
      <x:c r="Q1868" s="10" t="n">
        <x:v>-0.00023806147157040636</x:v>
      </x:c>
      <x:c r="R1868" s="10" t="n">
        <x:f>O1868-P1868-Q1868</x:f>
        <x:v>-0.0025029775259135254</x:v>
      </x:c>
      <x:c r="S1868" s="9" t="n">
        <x:f>V1867</x:f>
        <x:v>6035.554413753065</x:v>
      </x:c>
      <x:c r="T1868" s="9" t="n">
        <x:f>S1868/(1+'回测计划'!$B$33)</x:f>
        <x:v>6032.538144680725</x:v>
      </x:c>
      <x:c r="U1868" s="9" t="n">
        <x:f>T1868*R1868</x:f>
        <x:v>-15.099307400351929</x:v>
      </x:c>
      <x:c r="V1868" s="9" t="n">
        <x:f>S1868+U1868</x:f>
        <x:v>6020.455106352713</x:v>
      </x:c>
      <x:c r="W1868" s="2" t="n">
        <x:f>IF(N1868&gt;0,1,0)</x:f>
        <x:v>0</x:v>
      </x:c>
      <x:c r="X1868" s="2" t="n">
        <x:f>IF(U1868&gt;0,1,0)</x:f>
        <x:v>0</x:v>
      </x:c>
      <x:c r="Y1868" s="9" t="n">
        <x:f>MAX(U1868,0)</x:f>
        <x:v>0</x:v>
      </x:c>
      <x:c r="Z1868" s="9" t="n">
        <x:f>-MIN(U1868,0)</x:f>
        <x:v>15.099307400351929</x:v>
      </x:c>
    </x:row>
    <x:row r="1869" ht="23" customHeight="1">
      <x:c r="A1869" s="2" t="str">
        <x:v>4H-MFI-全期</x:v>
      </x:c>
      <x:c r="B1869" s="2" t="str">
        <x:v>4H</x:v>
      </x:c>
      <x:c r="C1869" s="2" t="str">
        <x:v>Money Flow Index</x:v>
      </x:c>
      <x:c r="D1869" s="2" t="str">
        <x:v>全期</x:v>
      </x:c>
      <x:c r="E1869" s="2" t="n">
        <x:v>68</x:v>
      </x:c>
      <x:c r="F1869" s="2" t="str">
        <x:v>空</x:v>
      </x:c>
      <x:c r="G1869" s="11" t="n">
        <x:v>44900.666666666664</x:v>
      </x:c>
      <x:c r="H1869" s="11" t="n">
        <x:v>44900.833333333336</x:v>
      </x:c>
      <x:c r="I1869" s="11" t="n">
        <x:v>44902.49998842592</x:v>
      </x:c>
      <x:c r="J1869" s="9" t="n">
        <x:v>17302.2</x:v>
      </x:c>
      <x:c r="K1869" s="9" t="n">
        <x:v>17017.4</x:v>
      </x:c>
      <x:c r="L1869" s="9" t="n">
        <x:v>17298.73956</x:v>
      </x:c>
      <x:c r="M1869" s="9" t="n">
        <x:v>17020.803480000002</x:v>
      </x:c>
      <x:c r="N1869" s="10" t="n">
        <x:f>IF(F1869="多",1,-1)*(K1869/J1869-1)</x:f>
        <x:v>0.016460334523933362</x:v>
      </x:c>
      <x:c r="O1869" s="10" t="n">
        <x:f>IF(F1869="多",1,-1)*(M1869/L1869-1)</x:f>
        <x:v>0.01606683995882985</x:v>
      </x:c>
      <x:c r="P1869" s="10" t="n">
        <x:v>0.000991966580020585</x:v>
      </x:c>
      <x:c r="Q1869" s="10" t="n">
        <x:v>-0.00020799630941427852</x:v>
      </x:c>
      <x:c r="R1869" s="10" t="n">
        <x:f>O1869-P1869-Q1869</x:f>
        <x:v>0.015282869688223542</x:v>
      </x:c>
      <x:c r="S1869" s="9" t="n">
        <x:f>V1868</x:f>
        <x:v>6020.455106352713</x:v>
      </x:c>
      <x:c r="T1869" s="9" t="n">
        <x:f>S1869/(1+'回测计划'!$B$33)</x:f>
        <x:v>6017.446383161133</x:v>
      </x:c>
      <x:c r="U1869" s="9" t="n">
        <x:f>T1869*R1869</x:f>
        <x:v>91.96384892972367</x:v>
      </x:c>
      <x:c r="V1869" s="9" t="n">
        <x:f>S1869+U1869</x:f>
        <x:v>6112.418955282437</x:v>
      </x:c>
      <x:c r="W1869" s="2" t="n">
        <x:f>IF(N1869&gt;0,1,0)</x:f>
        <x:v>1</x:v>
      </x:c>
      <x:c r="X1869" s="2" t="n">
        <x:f>IF(U1869&gt;0,1,0)</x:f>
        <x:v>1</x:v>
      </x:c>
      <x:c r="Y1869" s="9" t="n">
        <x:f>MAX(U1869,0)</x:f>
        <x:v>91.96384892972367</x:v>
      </x:c>
      <x:c r="Z1869" s="9" t="n">
        <x:f>-MIN(U1869,0)</x:f>
        <x:v>0</x:v>
      </x:c>
    </x:row>
    <x:row r="1870" ht="23" customHeight="1">
      <x:c r="A1870" s="2" t="str">
        <x:v>4H-MFI-全期</x:v>
      </x:c>
      <x:c r="B1870" s="2" t="str">
        <x:v>4H</x:v>
      </x:c>
      <x:c r="C1870" s="2" t="str">
        <x:v>Money Flow Index</x:v>
      </x:c>
      <x:c r="D1870" s="2" t="str">
        <x:v>全期</x:v>
      </x:c>
      <x:c r="E1870" s="2" t="n">
        <x:v>69</x:v>
      </x:c>
      <x:c r="F1870" s="2" t="str">
        <x:v>多</x:v>
      </x:c>
      <x:c r="G1870" s="11" t="n">
        <x:v>44902.666666666664</x:v>
      </x:c>
      <x:c r="H1870" s="11" t="n">
        <x:v>44902.833333333336</x:v>
      </x:c>
      <x:c r="I1870" s="11" t="n">
        <x:v>44904.49998842592</x:v>
      </x:c>
      <x:c r="J1870" s="9" t="n">
        <x:v>16787.2</x:v>
      </x:c>
      <x:c r="K1870" s="9" t="n">
        <x:v>17194</x:v>
      </x:c>
      <x:c r="L1870" s="9" t="n">
        <x:v>16790.55744</x:v>
      </x:c>
      <x:c r="M1870" s="9" t="n">
        <x:v>17190.5612</x:v>
      </x:c>
      <x:c r="N1870" s="10" t="n">
        <x:f>IF(F1870="多",1,-1)*(K1870/J1870-1)</x:f>
        <x:v>0.0242327487609606</x:v>
      </x:c>
      <x:c r="O1870" s="10" t="n">
        <x:f>IF(F1870="多",1,-1)*(M1870/L1870-1)</x:f>
        <x:v>0.0238231375836917</x:v>
      </x:c>
      <x:c r="P1870" s="10" t="n">
        <x:v>0.001011911568791846</x:v>
      </x:c>
      <x:c r="Q1870" s="10" t="n">
        <x:v>0.000032215901403725136</x:v>
      </x:c>
      <x:c r="R1870" s="10" t="n">
        <x:f>O1870-P1870-Q1870</x:f>
        <x:v>0.02277901011349613</x:v>
      </x:c>
      <x:c r="S1870" s="9" t="n">
        <x:f>V1869</x:f>
        <x:v>6112.418955282437</x:v>
      </x:c>
      <x:c r="T1870" s="9" t="n">
        <x:f>S1870/(1+'回测计划'!$B$33)</x:f>
        <x:v>6109.364273145865</x:v>
      </x:c>
      <x:c r="U1870" s="9" t="n">
        <x:f>T1870*R1870</x:f>
        <x:v>139.1652705650216</x:v>
      </x:c>
      <x:c r="V1870" s="9" t="n">
        <x:f>S1870+U1870</x:f>
        <x:v>6251.584225847459</x:v>
      </x:c>
      <x:c r="W1870" s="2" t="n">
        <x:f>IF(N1870&gt;0,1,0)</x:f>
        <x:v>1</x:v>
      </x:c>
      <x:c r="X1870" s="2" t="n">
        <x:f>IF(U1870&gt;0,1,0)</x:f>
        <x:v>1</x:v>
      </x:c>
      <x:c r="Y1870" s="9" t="n">
        <x:f>MAX(U1870,0)</x:f>
        <x:v>139.1652705650216</x:v>
      </x:c>
      <x:c r="Z1870" s="9" t="n">
        <x:f>-MIN(U1870,0)</x:f>
        <x:v>0</x:v>
      </x:c>
    </x:row>
    <x:row r="1871" ht="23" customHeight="1">
      <x:c r="A1871" s="2" t="str">
        <x:v>4H-MFI-全期</x:v>
      </x:c>
      <x:c r="B1871" s="2" t="str">
        <x:v>4H</x:v>
      </x:c>
      <x:c r="C1871" s="2" t="str">
        <x:v>Money Flow Index</x:v>
      </x:c>
      <x:c r="D1871" s="2" t="str">
        <x:v>全期</x:v>
      </x:c>
      <x:c r="E1871" s="2" t="n">
        <x:v>70</x:v>
      </x:c>
      <x:c r="F1871" s="2" t="str">
        <x:v>空</x:v>
      </x:c>
      <x:c r="G1871" s="11" t="n">
        <x:v>44909.00000000001</x:v>
      </x:c>
      <x:c r="H1871" s="11" t="n">
        <x:v>44909.166666666664</x:v>
      </x:c>
      <x:c r="I1871" s="11" t="n">
        <x:v>44910.833321759266</x:v>
      </x:c>
      <x:c r="J1871" s="9" t="n">
        <x:v>17740.5</x:v>
      </x:c>
      <x:c r="K1871" s="9" t="n">
        <x:v>17712.1</x:v>
      </x:c>
      <x:c r="L1871" s="9" t="n">
        <x:v>17736.9519</x:v>
      </x:c>
      <x:c r="M1871" s="9" t="n">
        <x:v>17715.642419999996</x:v>
      </x:c>
      <x:c r="N1871" s="10" t="n">
        <x:f>IF(F1871="多",1,-1)*(K1871/J1871-1)</x:f>
        <x:v>0.0016008567965954956</x:v>
      </x:c>
      <x:c r="O1871" s="10" t="n">
        <x:f>IF(F1871="多",1,-1)*(M1871/L1871-1)</x:f>
        <x:v>0.0012014172514052124</x:v>
      </x:c>
      <x:c r="P1871" s="10" t="n">
        <x:v>0.0009993992913742975</x:v>
      </x:c>
      <x:c r="Q1871" s="10" t="n">
        <x:v>-0.0005025040407306945</x:v>
      </x:c>
      <x:c r="R1871" s="10" t="n">
        <x:f>O1871-P1871-Q1871</x:f>
        <x:v>0.0007045220007616094</x:v>
      </x:c>
      <x:c r="S1871" s="9" t="n">
        <x:f>V1870</x:f>
        <x:v>6251.584225847459</x:v>
      </x:c>
      <x:c r="T1871" s="9" t="n">
        <x:f>S1871/(1+'回测计划'!$B$33)</x:f>
        <x:v>6248.459995849535</x:v>
      </x:c>
      <x:c r="U1871" s="9" t="n">
        <x:f>T1871*R1871</x:f>
        <x:v>4.402177537954792</x:v>
      </x:c>
      <x:c r="V1871" s="9" t="n">
        <x:f>S1871+U1871</x:f>
        <x:v>6255.986403385414</x:v>
      </x:c>
      <x:c r="W1871" s="2" t="n">
        <x:f>IF(N1871&gt;0,1,0)</x:f>
        <x:v>1</x:v>
      </x:c>
      <x:c r="X1871" s="2" t="n">
        <x:f>IF(U1871&gt;0,1,0)</x:f>
        <x:v>1</x:v>
      </x:c>
      <x:c r="Y1871" s="9" t="n">
        <x:f>MAX(U1871,0)</x:f>
        <x:v>4.402177537954792</x:v>
      </x:c>
      <x:c r="Z1871" s="9" t="n">
        <x:f>-MIN(U1871,0)</x:f>
        <x:v>0</x:v>
      </x:c>
    </x:row>
    <x:row r="1872" ht="23" customHeight="1">
      <x:c r="A1872" s="2" t="str">
        <x:v>4H-MFI-全期</x:v>
      </x:c>
      <x:c r="B1872" s="2" t="str">
        <x:v>4H</x:v>
      </x:c>
      <x:c r="C1872" s="2" t="str">
        <x:v>Money Flow Index</x:v>
      </x:c>
      <x:c r="D1872" s="2" t="str">
        <x:v>全期</x:v>
      </x:c>
      <x:c r="E1872" s="2" t="n">
        <x:v>71</x:v>
      </x:c>
      <x:c r="F1872" s="2" t="str">
        <x:v>多</x:v>
      </x:c>
      <x:c r="G1872" s="11" t="n">
        <x:v>44923.166666666664</x:v>
      </x:c>
      <x:c r="H1872" s="11" t="n">
        <x:v>44923.333333333336</x:v>
      </x:c>
      <x:c r="I1872" s="11" t="n">
        <x:v>44924.99998842592</x:v>
      </x:c>
      <x:c r="J1872" s="9" t="n">
        <x:v>16698.2</x:v>
      </x:c>
      <x:c r="K1872" s="9" t="n">
        <x:v>16610.1</x:v>
      </x:c>
      <x:c r="L1872" s="9" t="n">
        <x:v>16701.53964</x:v>
      </x:c>
      <x:c r="M1872" s="9" t="n">
        <x:v>16606.77798</x:v>
      </x:c>
      <x:c r="N1872" s="10" t="n">
        <x:f>IF(F1872="多",1,-1)*(K1872/J1872-1)</x:f>
        <x:v>-0.0052760177743710335</x:v>
      </x:c>
      <x:c r="O1872" s="10" t="n">
        <x:f>IF(F1872="多",1,-1)*(M1872/L1872-1)</x:f>
        <x:v>-0.0056738278052549385</x:v>
      </x:c>
      <x:c r="P1872" s="10" t="n">
        <x:v>0.0009971630860973726</x:v>
      </x:c>
      <x:c r="Q1872" s="10" t="n">
        <x:v>0.00034417069203813457</x:v>
      </x:c>
      <x:c r="R1872" s="10" t="n">
        <x:f>O1872-P1872-Q1872</x:f>
        <x:v>-0.007015161583390446</x:v>
      </x:c>
      <x:c r="S1872" s="9" t="n">
        <x:f>V1871</x:f>
        <x:v>6255.986403385414</x:v>
      </x:c>
      <x:c r="T1872" s="9" t="n">
        <x:f>S1872/(1+'回测计划'!$B$33)</x:f>
        <x:v>6252.859973398715</x:v>
      </x:c>
      <x:c r="U1872" s="9" t="n">
        <x:f>T1872*R1872</x:f>
        <x:v>-43.86482307170647</x:v>
      </x:c>
      <x:c r="V1872" s="9" t="n">
        <x:f>S1872+U1872</x:f>
        <x:v>6212.121580313707</x:v>
      </x:c>
      <x:c r="W1872" s="2" t="n">
        <x:f>IF(N1872&gt;0,1,0)</x:f>
        <x:v>0</x:v>
      </x:c>
      <x:c r="X1872" s="2" t="n">
        <x:f>IF(U1872&gt;0,1,0)</x:f>
        <x:v>0</x:v>
      </x:c>
      <x:c r="Y1872" s="9" t="n">
        <x:f>MAX(U1872,0)</x:f>
        <x:v>0</x:v>
      </x:c>
      <x:c r="Z1872" s="9" t="n">
        <x:f>-MIN(U1872,0)</x:f>
        <x:v>43.86482307170647</x:v>
      </x:c>
    </x:row>
    <x:row r="1873" ht="23" customHeight="1">
      <x:c r="A1873" s="2" t="str">
        <x:v>4H-MFI-全期</x:v>
      </x:c>
      <x:c r="B1873" s="2" t="str">
        <x:v>4H</x:v>
      </x:c>
      <x:c r="C1873" s="2" t="str">
        <x:v>Money Flow Index</x:v>
      </x:c>
      <x:c r="D1873" s="2" t="str">
        <x:v>全期</x:v>
      </x:c>
      <x:c r="E1873" s="2" t="n">
        <x:v>72</x:v>
      </x:c>
      <x:c r="F1873" s="2" t="str">
        <x:v>空</x:v>
      </x:c>
      <x:c r="G1873" s="11" t="n">
        <x:v>44947.333333333336</x:v>
      </x:c>
      <x:c r="H1873" s="11" t="n">
        <x:v>44947.50000000001</x:v>
      </x:c>
      <x:c r="I1873" s="11" t="n">
        <x:v>44949.166655092595</x:v>
      </x:c>
      <x:c r="J1873" s="9" t="n">
        <x:v>22541.8</x:v>
      </x:c>
      <x:c r="K1873" s="9" t="n">
        <x:v>22720</x:v>
      </x:c>
      <x:c r="L1873" s="9" t="n">
        <x:v>22537.29164</x:v>
      </x:c>
      <x:c r="M1873" s="9" t="n">
        <x:v>22724.543999999998</x:v>
      </x:c>
      <x:c r="N1873" s="10" t="n">
        <x:f>IF(F1873="多",1,-1)*(K1873/J1873-1)</x:f>
        <x:v>-0.007905313683911785</x:v>
      </x:c>
      <x:c r="O1873" s="10" t="n">
        <x:f>IF(F1873="多",1,-1)*(M1873/L1873-1)</x:f>
        <x:v>-0.00830855645793993</x:v>
      </x:c>
      <x:c r="P1873" s="10" t="n">
        <x:v>0.00100415427822897</x:v>
      </x:c>
      <x:c r="Q1873" s="10" t="n">
        <x:v>-0.0005062533769474508</x:v>
      </x:c>
      <x:c r="R1873" s="10" t="n">
        <x:f>O1873-P1873-Q1873</x:f>
        <x:v>-0.00880645735922145</x:v>
      </x:c>
      <x:c r="S1873" s="9" t="n">
        <x:f>V1872</x:f>
        <x:v>6212.121580313707</x:v>
      </x:c>
      <x:c r="T1873" s="9" t="n">
        <x:f>S1873/(1+'回测计划'!$B$33)</x:f>
        <x:v>6209.017071777819</x:v>
      </x:c>
      <x:c r="U1873" s="9" t="n">
        <x:f>T1873*R1873</x:f>
        <x:v>-54.67944408528939</x:v>
      </x:c>
      <x:c r="V1873" s="9" t="n">
        <x:f>S1873+U1873</x:f>
        <x:v>6157.442136228418</x:v>
      </x:c>
      <x:c r="W1873" s="2" t="n">
        <x:f>IF(N1873&gt;0,1,0)</x:f>
        <x:v>0</x:v>
      </x:c>
      <x:c r="X1873" s="2" t="n">
        <x:f>IF(U1873&gt;0,1,0)</x:f>
        <x:v>0</x:v>
      </x:c>
      <x:c r="Y1873" s="9" t="n">
        <x:f>MAX(U1873,0)</x:f>
        <x:v>0</x:v>
      </x:c>
      <x:c r="Z1873" s="9" t="n">
        <x:f>-MIN(U1873,0)</x:f>
        <x:v>54.67944408528939</x:v>
      </x:c>
    </x:row>
    <x:row r="1874" ht="23" customHeight="1">
      <x:c r="A1874" s="2" t="str">
        <x:v>4H-MFI-全期</x:v>
      </x:c>
      <x:c r="B1874" s="2" t="str">
        <x:v>4H</x:v>
      </x:c>
      <x:c r="C1874" s="2" t="str">
        <x:v>Money Flow Index</x:v>
      </x:c>
      <x:c r="D1874" s="2" t="str">
        <x:v>全期</x:v>
      </x:c>
      <x:c r="E1874" s="2" t="n">
        <x:v>73</x:v>
      </x:c>
      <x:c r="F1874" s="2" t="str">
        <x:v>空</x:v>
      </x:c>
      <x:c r="G1874" s="11" t="n">
        <x:v>44956.166666666664</x:v>
      </x:c>
      <x:c r="H1874" s="11" t="n">
        <x:v>44956.333333333336</x:v>
      </x:c>
      <x:c r="I1874" s="11" t="n">
        <x:v>44957.99998842592</x:v>
      </x:c>
      <x:c r="J1874" s="9" t="n">
        <x:v>23740.2</x:v>
      </x:c>
      <x:c r="K1874" s="9" t="n">
        <x:v>23113.9</x:v>
      </x:c>
      <x:c r="L1874" s="9" t="n">
        <x:v>23735.451960000002</x:v>
      </x:c>
      <x:c r="M1874" s="9" t="n">
        <x:v>23118.52278</x:v>
      </x:c>
      <x:c r="N1874" s="10" t="n">
        <x:f>IF(F1874="多",1,-1)*(K1874/J1874-1)</x:f>
        <x:v>0.02638141211952716</x:v>
      </x:c>
      <x:c r="O1874" s="10" t="n">
        <x:f>IF(F1874="多",1,-1)*(M1874/L1874-1)</x:f>
        <x:v>0.025991886779307083</x:v>
      </x:c>
      <x:c r="P1874" s="10" t="n">
        <x:v>0.0009870040566103465</x:v>
      </x:c>
      <x:c r="Q1874" s="10" t="n">
        <x:v>-0.0004902135429991701</x:v>
      </x:c>
      <x:c r="R1874" s="10" t="n">
        <x:f>O1874-P1874-Q1874</x:f>
        <x:v>0.025495096265695905</x:v>
      </x:c>
      <x:c r="S1874" s="9" t="n">
        <x:f>V1873</x:f>
        <x:v>6157.442136228418</x:v>
      </x:c>
      <x:c r="T1874" s="9" t="n">
        <x:f>S1874/(1+'回测计划'!$B$33)</x:f>
        <x:v>6154.364953751543</x:v>
      </x:c>
      <x:c r="U1874" s="9" t="n">
        <x:f>T1874*R1874</x:f>
        <x:v>156.90612695012072</x:v>
      </x:c>
      <x:c r="V1874" s="9" t="n">
        <x:f>S1874+U1874</x:f>
        <x:v>6314.348263178539</x:v>
      </x:c>
      <x:c r="W1874" s="2" t="n">
        <x:f>IF(N1874&gt;0,1,0)</x:f>
        <x:v>1</x:v>
      </x:c>
      <x:c r="X1874" s="2" t="n">
        <x:f>IF(U1874&gt;0,1,0)</x:f>
        <x:v>1</x:v>
      </x:c>
      <x:c r="Y1874" s="9" t="n">
        <x:f>MAX(U1874,0)</x:f>
        <x:v>156.90612695012072</x:v>
      </x:c>
      <x:c r="Z1874" s="9" t="n">
        <x:f>-MIN(U1874,0)</x:f>
        <x:v>0</x:v>
      </x:c>
    </x:row>
    <x:row r="1875" ht="23" customHeight="1">
      <x:c r="A1875" s="2" t="str">
        <x:v>4H-MFI-全期</x:v>
      </x:c>
      <x:c r="B1875" s="2" t="str">
        <x:v>4H</x:v>
      </x:c>
      <x:c r="C1875" s="2" t="str">
        <x:v>Money Flow Index</x:v>
      </x:c>
      <x:c r="D1875" s="2" t="str">
        <x:v>全期</x:v>
      </x:c>
      <x:c r="E1875" s="2" t="n">
        <x:v>74</x:v>
      </x:c>
      <x:c r="F1875" s="2" t="str">
        <x:v>空</x:v>
      </x:c>
      <x:c r="G1875" s="11" t="n">
        <x:v>44978.00000000001</x:v>
      </x:c>
      <x:c r="H1875" s="11" t="n">
        <x:v>44978.166666666664</x:v>
      </x:c>
      <x:c r="I1875" s="11" t="n">
        <x:v>44979.833321759266</x:v>
      </x:c>
      <x:c r="J1875" s="9" t="n">
        <x:v>24878.4</x:v>
      </x:c>
      <x:c r="K1875" s="9" t="n">
        <x:v>24156.4</x:v>
      </x:c>
      <x:c r="L1875" s="9" t="n">
        <x:v>24873.424320000002</x:v>
      </x:c>
      <x:c r="M1875" s="9" t="n">
        <x:v>24161.23128</x:v>
      </x:c>
      <x:c r="N1875" s="10" t="n">
        <x:f>IF(F1875="多",1,-1)*(K1875/J1875-1)</x:f>
        <x:v>0.0290211589169721</x:v>
      </x:c>
      <x:c r="O1875" s="10" t="n">
        <x:f>IF(F1875="多",1,-1)*(M1875/L1875-1)</x:f>
        <x:v>0.02863268968669297</x:v>
      </x:c>
      <x:c r="P1875" s="10" t="n">
        <x:v>0.0009856836551566535</x:v>
      </x:c>
      <x:c r="Q1875" s="10" t="n">
        <x:v>-0.0004941470801072955</x:v>
      </x:c>
      <x:c r="R1875" s="10" t="n">
        <x:f>O1875-P1875-Q1875</x:f>
        <x:v>0.028141153111643613</x:v>
      </x:c>
      <x:c r="S1875" s="9" t="n">
        <x:f>V1874</x:f>
        <x:v>6314.348263178539</x:v>
      </x:c>
      <x:c r="T1875" s="9" t="n">
        <x:f>S1875/(1+'回测计划'!$B$33)</x:f>
        <x:v>6311.192666845117</x:v>
      </x:c>
      <x:c r="U1875" s="9" t="n">
        <x:f>T1875*R1875</x:f>
        <x:v>177.60423915477082</x:v>
      </x:c>
      <x:c r="V1875" s="9" t="n">
        <x:f>S1875+U1875</x:f>
        <x:v>6491.95250233331</x:v>
      </x:c>
      <x:c r="W1875" s="2" t="n">
        <x:f>IF(N1875&gt;0,1,0)</x:f>
        <x:v>1</x:v>
      </x:c>
      <x:c r="X1875" s="2" t="n">
        <x:f>IF(U1875&gt;0,1,0)</x:f>
        <x:v>1</x:v>
      </x:c>
      <x:c r="Y1875" s="9" t="n">
        <x:f>MAX(U1875,0)</x:f>
        <x:v>177.60423915477082</x:v>
      </x:c>
      <x:c r="Z1875" s="9" t="n">
        <x:f>-MIN(U1875,0)</x:f>
        <x:v>0</x:v>
      </x:c>
    </x:row>
    <x:row r="1876" ht="23" customHeight="1">
      <x:c r="A1876" s="2" t="str">
        <x:v>4H-MFI-全期</x:v>
      </x:c>
      <x:c r="B1876" s="2" t="str">
        <x:v>4H</x:v>
      </x:c>
      <x:c r="C1876" s="2" t="str">
        <x:v>Money Flow Index</x:v>
      </x:c>
      <x:c r="D1876" s="2" t="str">
        <x:v>全期</x:v>
      </x:c>
      <x:c r="E1876" s="2" t="n">
        <x:v>75</x:v>
      </x:c>
      <x:c r="F1876" s="2" t="str">
        <x:v>空</x:v>
      </x:c>
      <x:c r="G1876" s="11" t="n">
        <x:v>44986.833333333336</x:v>
      </x:c>
      <x:c r="H1876" s="11" t="n">
        <x:v>44987.00000000001</x:v>
      </x:c>
      <x:c r="I1876" s="11" t="n">
        <x:v>44988.666655092595</x:v>
      </x:c>
      <x:c r="J1876" s="9" t="n">
        <x:v>23702.9</x:v>
      </x:c>
      <x:c r="K1876" s="9" t="n">
        <x:v>22347.8</x:v>
      </x:c>
      <x:c r="L1876" s="9" t="n">
        <x:v>23698.159420000004</x:v>
      </x:c>
      <x:c r="M1876" s="9" t="n">
        <x:v>22352.269559999997</x:v>
      </x:c>
      <x:c r="N1876" s="10" t="n">
        <x:f>IF(F1876="多",1,-1)*(K1876/J1876-1)</x:f>
        <x:v>0.057170219677761036</x:v>
      </x:c>
      <x:c r="O1876" s="10" t="n">
        <x:f>IF(F1876="多",1,-1)*(M1876/L1876-1)</x:f>
        <x:v>0.05679301232416156</x:v>
      </x:c>
      <x:c r="P1876" s="10" t="n">
        <x:v>0.0009716034938379193</x:v>
      </x:c>
      <x:c r="Q1876" s="10" t="n">
        <x:v>-0.00045342394422130623</x:v>
      </x:c>
      <x:c r="R1876" s="10" t="n">
        <x:f>O1876-P1876-Q1876</x:f>
        <x:v>0.05627483277454495</x:v>
      </x:c>
      <x:c r="S1876" s="9" t="n">
        <x:f>V1875</x:f>
        <x:v>6491.95250233331</x:v>
      </x:c>
      <x:c r="T1876" s="9" t="n">
        <x:f>S1876/(1+'回测计划'!$B$33)</x:f>
        <x:v>6488.70814825918</x:v>
      </x:c>
      <x:c r="U1876" s="9" t="n">
        <x:f>T1876*R1876</x:f>
        <x:v>365.1509659661126</x:v>
      </x:c>
      <x:c r="V1876" s="9" t="n">
        <x:f>S1876+U1876</x:f>
        <x:v>6857.103468299422</x:v>
      </x:c>
      <x:c r="W1876" s="2" t="n">
        <x:f>IF(N1876&gt;0,1,0)</x:f>
        <x:v>1</x:v>
      </x:c>
      <x:c r="X1876" s="2" t="n">
        <x:f>IF(U1876&gt;0,1,0)</x:f>
        <x:v>1</x:v>
      </x:c>
      <x:c r="Y1876" s="9" t="n">
        <x:f>MAX(U1876,0)</x:f>
        <x:v>365.1509659661126</x:v>
      </x:c>
      <x:c r="Z1876" s="9" t="n">
        <x:f>-MIN(U1876,0)</x:f>
        <x:v>0</x:v>
      </x:c>
    </x:row>
    <x:row r="1877" ht="23" customHeight="1">
      <x:c r="A1877" s="2" t="str">
        <x:v>4H-MFI-全期</x:v>
      </x:c>
      <x:c r="B1877" s="2" t="str">
        <x:v>4H</x:v>
      </x:c>
      <x:c r="C1877" s="2" t="str">
        <x:v>Money Flow Index</x:v>
      </x:c>
      <x:c r="D1877" s="2" t="str">
        <x:v>全期</x:v>
      </x:c>
      <x:c r="E1877" s="2" t="n">
        <x:v>76</x:v>
      </x:c>
      <x:c r="F1877" s="2" t="str">
        <x:v>多</x:v>
      </x:c>
      <x:c r="G1877" s="11" t="n">
        <x:v>44993.166666666664</x:v>
      </x:c>
      <x:c r="H1877" s="11" t="n">
        <x:v>44993.333333333336</x:v>
      </x:c>
      <x:c r="I1877" s="11" t="n">
        <x:v>44994.99998842592</x:v>
      </x:c>
      <x:c r="J1877" s="9" t="n">
        <x:v>22187.1</x:v>
      </x:c>
      <x:c r="K1877" s="9" t="n">
        <x:v>21637.4</x:v>
      </x:c>
      <x:c r="L1877" s="9" t="n">
        <x:v>22191.537419999997</x:v>
      </x:c>
      <x:c r="M1877" s="9" t="n">
        <x:v>21633.07252</x:v>
      </x:c>
      <x:c r="N1877" s="10" t="n">
        <x:f>IF(F1877="多",1,-1)*(K1877/J1877-1)</x:f>
        <x:v>-0.024775657927354033</x:v>
      </x:c>
      <x:c r="O1877" s="10" t="n">
        <x:f>IF(F1877="多",1,-1)*(M1877/L1877-1)</x:f>
        <x:v>-0.025165669661836088</x:v>
      </x:c>
      <x:c r="P1877" s="10" t="n">
        <x:v>0.000987417165169082</x:v>
      </x:c>
      <x:c r="Q1877" s="10" t="n">
        <x:v>0.0003329493316376523</x:v>
      </x:c>
      <x:c r="R1877" s="10" t="n">
        <x:f>O1877-P1877-Q1877</x:f>
        <x:v>-0.026486036158642822</x:v>
      </x:c>
      <x:c r="S1877" s="9" t="n">
        <x:f>V1876</x:f>
        <x:v>6857.103468299422</x:v>
      </x:c>
      <x:c r="T1877" s="9" t="n">
        <x:f>S1877/(1+'回测计划'!$B$33)</x:f>
        <x:v>6853.67662998443</x:v>
      </x:c>
      <x:c r="U1877" s="9" t="n">
        <x:f>T1877*R1877</x:f>
        <x:v>-181.5267270414129</x:v>
      </x:c>
      <x:c r="V1877" s="9" t="n">
        <x:f>S1877+U1877</x:f>
        <x:v>6675.576741258009</x:v>
      </x:c>
      <x:c r="W1877" s="2" t="n">
        <x:f>IF(N1877&gt;0,1,0)</x:f>
        <x:v>0</x:v>
      </x:c>
      <x:c r="X1877" s="2" t="n">
        <x:f>IF(U1877&gt;0,1,0)</x:f>
        <x:v>0</x:v>
      </x:c>
      <x:c r="Y1877" s="9" t="n">
        <x:f>MAX(U1877,0)</x:f>
        <x:v>0</x:v>
      </x:c>
      <x:c r="Z1877" s="9" t="n">
        <x:f>-MIN(U1877,0)</x:f>
        <x:v>181.5267270414129</x:v>
      </x:c>
    </x:row>
    <x:row r="1878" ht="23" customHeight="1">
      <x:c r="A1878" s="2" t="str">
        <x:v>4H-MFI-全期</x:v>
      </x:c>
      <x:c r="B1878" s="2" t="str">
        <x:v>4H</x:v>
      </x:c>
      <x:c r="C1878" s="2" t="str">
        <x:v>Money Flow Index</x:v>
      </x:c>
      <x:c r="D1878" s="2" t="str">
        <x:v>全期</x:v>
      </x:c>
      <x:c r="E1878" s="2" t="n">
        <x:v>77</x:v>
      </x:c>
      <x:c r="F1878" s="2" t="str">
        <x:v>空</x:v>
      </x:c>
      <x:c r="G1878" s="11" t="n">
        <x:v>45002.833333333336</x:v>
      </x:c>
      <x:c r="H1878" s="11" t="n">
        <x:v>45003.00000000001</x:v>
      </x:c>
      <x:c r="I1878" s="11" t="n">
        <x:v>45004.666655092595</x:v>
      </x:c>
      <x:c r="J1878" s="9" t="n">
        <x:v>26412.7</x:v>
      </x:c>
      <x:c r="K1878" s="9" t="n">
        <x:v>26963.4</x:v>
      </x:c>
      <x:c r="L1878" s="9" t="n">
        <x:v>26407.41746</x:v>
      </x:c>
      <x:c r="M1878" s="9" t="n">
        <x:v>26968.792680000002</x:v>
      </x:c>
      <x:c r="N1878" s="10" t="n">
        <x:f>IF(F1878="多",1,-1)*(K1878/J1878-1)</x:f>
        <x:v>-0.02084981845854461</x:v>
      </x:c>
      <x:c r="O1878" s="10" t="n">
        <x:f>IF(F1878="多",1,-1)*(M1878/L1878-1)</x:f>
        <x:v>-0.021258240070250345</x:v>
      </x:c>
      <x:c r="P1878" s="10" t="n">
        <x:v>0.0010106291200351252</x:v>
      </x:c>
      <x:c r="Q1878" s="10" t="n">
        <x:v>-0.0005122591037343348</x:v>
      </x:c>
      <x:c r="R1878" s="10" t="n">
        <x:f>O1878-P1878-Q1878</x:f>
        <x:v>-0.021756610086551137</x:v>
      </x:c>
      <x:c r="S1878" s="9" t="n">
        <x:f>V1877</x:f>
        <x:v>6675.576741258009</x:v>
      </x:c>
      <x:c r="T1878" s="9" t="n">
        <x:f>S1878/(1+'回测计划'!$B$33)</x:f>
        <x:v>6672.240620947536</x:v>
      </x:c>
      <x:c r="U1878" s="9" t="n">
        <x:f>T1878*R1878</x:f>
        <x:v>-145.16533759360337</x:v>
      </x:c>
      <x:c r="V1878" s="9" t="n">
        <x:f>S1878+U1878</x:f>
        <x:v>6530.411403664406</x:v>
      </x:c>
      <x:c r="W1878" s="2" t="n">
        <x:f>IF(N1878&gt;0,1,0)</x:f>
        <x:v>0</x:v>
      </x:c>
      <x:c r="X1878" s="2" t="n">
        <x:f>IF(U1878&gt;0,1,0)</x:f>
        <x:v>0</x:v>
      </x:c>
      <x:c r="Y1878" s="9" t="n">
        <x:f>MAX(U1878,0)</x:f>
        <x:v>0</x:v>
      </x:c>
      <x:c r="Z1878" s="9" t="n">
        <x:f>-MIN(U1878,0)</x:f>
        <x:v>145.16533759360337</x:v>
      </x:c>
    </x:row>
    <x:row r="1879" ht="23" customHeight="1">
      <x:c r="A1879" s="2" t="str">
        <x:v>4H-MFI-全期</x:v>
      </x:c>
      <x:c r="B1879" s="2" t="str">
        <x:v>4H</x:v>
      </x:c>
      <x:c r="C1879" s="2" t="str">
        <x:v>Money Flow Index</x:v>
      </x:c>
      <x:c r="D1879" s="2" t="str">
        <x:v>全期</x:v>
      </x:c>
      <x:c r="E1879" s="2" t="n">
        <x:v>78</x:v>
      </x:c>
      <x:c r="F1879" s="2" t="str">
        <x:v>空</x:v>
      </x:c>
      <x:c r="G1879" s="11" t="n">
        <x:v>45005.00000000001</x:v>
      </x:c>
      <x:c r="H1879" s="11" t="n">
        <x:v>45005.166666666664</x:v>
      </x:c>
      <x:c r="I1879" s="11" t="n">
        <x:v>45006.833321759266</x:v>
      </x:c>
      <x:c r="J1879" s="9" t="n">
        <x:v>28245.4</x:v>
      </x:c>
      <x:c r="K1879" s="9" t="n">
        <x:v>28026.1</x:v>
      </x:c>
      <x:c r="L1879" s="9" t="n">
        <x:v>28239.750920000002</x:v>
      </x:c>
      <x:c r="M1879" s="9" t="n">
        <x:v>28031.705219999996</x:v>
      </x:c>
      <x:c r="N1879" s="10" t="n">
        <x:f>IF(F1879="多",1,-1)*(K1879/J1879-1)</x:f>
        <x:v>0.007764096100604134</x:v>
      </x:c>
      <x:c r="O1879" s="10" t="n">
        <x:f>IF(F1879="多",1,-1)*(M1879/L1879-1)</x:f>
        <x:v>0.007367122344293153</x:v>
      </x:c>
      <x:c r="P1879" s="10" t="n">
        <x:v>0.0009963164388278533</x:v>
      </x:c>
      <x:c r="Q1879" s="10" t="n">
        <x:v>-0.00037943982719096245</x:v>
      </x:c>
      <x:c r="R1879" s="10" t="n">
        <x:f>O1879-P1879-Q1879</x:f>
        <x:v>0.006750245732656262</x:v>
      </x:c>
      <x:c r="S1879" s="9" t="n">
        <x:f>V1878</x:f>
        <x:v>6530.411403664406</x:v>
      </x:c>
      <x:c r="T1879" s="9" t="n">
        <x:f>S1879/(1+'回测计划'!$B$33)</x:f>
        <x:v>6527.147829749531</x:v>
      </x:c>
      <x:c r="U1879" s="9" t="n">
        <x:f>T1879*R1879</x:f>
        <x:v>44.05985178418336</x:v>
      </x:c>
      <x:c r="V1879" s="9" t="n">
        <x:f>S1879+U1879</x:f>
        <x:v>6574.47125544859</x:v>
      </x:c>
      <x:c r="W1879" s="2" t="n">
        <x:f>IF(N1879&gt;0,1,0)</x:f>
        <x:v>1</x:v>
      </x:c>
      <x:c r="X1879" s="2" t="n">
        <x:f>IF(U1879&gt;0,1,0)</x:f>
        <x:v>1</x:v>
      </x:c>
      <x:c r="Y1879" s="9" t="n">
        <x:f>MAX(U1879,0)</x:f>
        <x:v>44.05985178418336</x:v>
      </x:c>
      <x:c r="Z1879" s="9" t="n">
        <x:f>-MIN(U1879,0)</x:f>
        <x:v>0</x:v>
      </x:c>
    </x:row>
    <x:row r="1880" ht="23" customHeight="1">
      <x:c r="A1880" s="2" t="str">
        <x:v>4H-MFI-全期</x:v>
      </x:c>
      <x:c r="B1880" s="2" t="str">
        <x:v>4H</x:v>
      </x:c>
      <x:c r="C1880" s="2" t="str">
        <x:v>Money Flow Index</x:v>
      </x:c>
      <x:c r="D1880" s="2" t="str">
        <x:v>全期</x:v>
      </x:c>
      <x:c r="E1880" s="2" t="n">
        <x:v>79</x:v>
      </x:c>
      <x:c r="F1880" s="2" t="str">
        <x:v>空</x:v>
      </x:c>
      <x:c r="G1880" s="11" t="n">
        <x:v>45015.666666666664</x:v>
      </x:c>
      <x:c r="H1880" s="11" t="n">
        <x:v>45015.833333333336</x:v>
      </x:c>
      <x:c r="I1880" s="11" t="n">
        <x:v>45017.49998842592</x:v>
      </x:c>
      <x:c r="J1880" s="9" t="n">
        <x:v>28630</x:v>
      </x:c>
      <x:c r="K1880" s="9" t="n">
        <x:v>28532</x:v>
      </x:c>
      <x:c r="L1880" s="9" t="n">
        <x:v>28624.274</x:v>
      </x:c>
      <x:c r="M1880" s="9" t="n">
        <x:v>28537.7064</x:v>
      </x:c>
      <x:c r="N1880" s="10" t="n">
        <x:f>IF(F1880="多",1,-1)*(K1880/J1880-1)</x:f>
        <x:v>0.0034229828850855792</x:v>
      </x:c>
      <x:c r="O1880" s="10" t="n">
        <x:f>IF(F1880="多",1,-1)*(M1880/L1880-1)</x:f>
        <x:v>0.003024272336129896</x:v>
      </x:c>
      <x:c r="P1880" s="10" t="n">
        <x:v>0.000998487863831935</x:v>
      </x:c>
      <x:c r="Q1880" s="10" t="n">
        <x:v>-0.00024508821631589035</x:v>
      </x:c>
      <x:c r="R1880" s="10" t="n">
        <x:f>O1880-P1880-Q1880</x:f>
        <x:v>0.0022708726886138514</x:v>
      </x:c>
      <x:c r="S1880" s="9" t="n">
        <x:f>V1879</x:f>
        <x:v>6574.47125544859</x:v>
      </x:c>
      <x:c r="T1880" s="9" t="n">
        <x:f>S1880/(1+'回测计划'!$B$33)</x:f>
        <x:v>6571.185662617281</x:v>
      </x:c>
      <x:c r="U1880" s="9" t="n">
        <x:f>T1880*R1880</x:f>
        <x:v>14.922326053048499</x:v>
      </x:c>
      <x:c r="V1880" s="9" t="n">
        <x:f>S1880+U1880</x:f>
        <x:v>6589.393581501638</x:v>
      </x:c>
      <x:c r="W1880" s="2" t="n">
        <x:f>IF(N1880&gt;0,1,0)</x:f>
        <x:v>1</x:v>
      </x:c>
      <x:c r="X1880" s="2" t="n">
        <x:f>IF(U1880&gt;0,1,0)</x:f>
        <x:v>1</x:v>
      </x:c>
      <x:c r="Y1880" s="9" t="n">
        <x:f>MAX(U1880,0)</x:f>
        <x:v>14.922326053048499</x:v>
      </x:c>
      <x:c r="Z1880" s="9" t="n">
        <x:f>-MIN(U1880,0)</x:f>
        <x:v>0</x:v>
      </x:c>
    </x:row>
    <x:row r="1881" ht="23" customHeight="1">
      <x:c r="A1881" s="2" t="str">
        <x:v>4H-MFI-全期</x:v>
      </x:c>
      <x:c r="B1881" s="2" t="str">
        <x:v>4H</x:v>
      </x:c>
      <x:c r="C1881" s="2" t="str">
        <x:v>Money Flow Index</x:v>
      </x:c>
      <x:c r="D1881" s="2" t="str">
        <x:v>全期</x:v>
      </x:c>
      <x:c r="E1881" s="2" t="n">
        <x:v>80</x:v>
      </x:c>
      <x:c r="F1881" s="2" t="str">
        <x:v>空</x:v>
      </x:c>
      <x:c r="G1881" s="11" t="n">
        <x:v>45021.50000000001</x:v>
      </x:c>
      <x:c r="H1881" s="11" t="n">
        <x:v>45021.666666666664</x:v>
      </x:c>
      <x:c r="I1881" s="11" t="n">
        <x:v>45023.333321759266</x:v>
      </x:c>
      <x:c r="J1881" s="9" t="n">
        <x:v>28515.7</x:v>
      </x:c>
      <x:c r="K1881" s="9" t="n">
        <x:v>28022.8</x:v>
      </x:c>
      <x:c r="L1881" s="9" t="n">
        <x:v>28509.996860000003</x:v>
      </x:c>
      <x:c r="M1881" s="9" t="n">
        <x:v>28028.40456</x:v>
      </x:c>
      <x:c r="N1881" s="10" t="n">
        <x:f>IF(F1881="多",1,-1)*(K1881/J1881-1)</x:f>
        <x:v>0.017285214811489813</x:v>
      </x:c>
      <x:c r="O1881" s="10" t="n">
        <x:f>IF(F1881="多",1,-1)*(M1881/L1881-1)</x:f>
        <x:v>0.016892050264505132</x:v>
      </x:c>
      <x:c r="P1881" s="10" t="n">
        <x:v>0.0009915539748677476</x:v>
      </x:c>
      <x:c r="Q1881" s="10" t="n">
        <x:v>-0.00015706829825311397</x:v>
      </x:c>
      <x:c r="R1881" s="10" t="n">
        <x:f>O1881-P1881-Q1881</x:f>
        <x:v>0.016057564587890497</x:v>
      </x:c>
      <x:c r="S1881" s="9" t="n">
        <x:f>V1880</x:f>
        <x:v>6589.393581501638</x:v>
      </x:c>
      <x:c r="T1881" s="9" t="n">
        <x:f>S1881/(1+'回测计划'!$B$33)</x:f>
        <x:v>6586.100531236021</x:v>
      </x:c>
      <x:c r="U1881" s="9" t="n">
        <x:f>T1881*R1881</x:f>
        <x:v>105.75673466266232</x:v>
      </x:c>
      <x:c r="V1881" s="9" t="n">
        <x:f>S1881+U1881</x:f>
        <x:v>6695.1503161643</x:v>
      </x:c>
      <x:c r="W1881" s="2" t="n">
        <x:f>IF(N1881&gt;0,1,0)</x:f>
        <x:v>1</x:v>
      </x:c>
      <x:c r="X1881" s="2" t="n">
        <x:f>IF(U1881&gt;0,1,0)</x:f>
        <x:v>1</x:v>
      </x:c>
      <x:c r="Y1881" s="9" t="n">
        <x:f>MAX(U1881,0)</x:f>
        <x:v>105.75673466266232</x:v>
      </x:c>
      <x:c r="Z1881" s="9" t="n">
        <x:f>-MIN(U1881,0)</x:f>
        <x:v>0</x:v>
      </x:c>
    </x:row>
    <x:row r="1882" ht="23" customHeight="1">
      <x:c r="A1882" s="2" t="str">
        <x:v>4H-MFI-全期</x:v>
      </x:c>
      <x:c r="B1882" s="2" t="str">
        <x:v>4H</x:v>
      </x:c>
      <x:c r="C1882" s="2" t="str">
        <x:v>Money Flow Index</x:v>
      </x:c>
      <x:c r="D1882" s="2" t="str">
        <x:v>全期</x:v>
      </x:c>
      <x:c r="E1882" s="2" t="n">
        <x:v>81</x:v>
      </x:c>
      <x:c r="F1882" s="2" t="str">
        <x:v>空</x:v>
      </x:c>
      <x:c r="G1882" s="11" t="n">
        <x:v>45030.833333333336</x:v>
      </x:c>
      <x:c r="H1882" s="11" t="n">
        <x:v>45031.00000000001</x:v>
      </x:c>
      <x:c r="I1882" s="11" t="n">
        <x:v>45032.666655092595</x:v>
      </x:c>
      <x:c r="J1882" s="9" t="n">
        <x:v>30226.7</x:v>
      </x:c>
      <x:c r="K1882" s="9" t="n">
        <x:v>30330.8</x:v>
      </x:c>
      <x:c r="L1882" s="9" t="n">
        <x:v>30220.65466</x:v>
      </x:c>
      <x:c r="M1882" s="9" t="n">
        <x:v>30336.866159999998</x:v>
      </x:c>
      <x:c r="N1882" s="10" t="n">
        <x:f>IF(F1882="多",1,-1)*(K1882/J1882-1)</x:f>
        <x:v>-0.0034439750286996418</x:v>
      </x:c>
      <x:c r="O1882" s="10" t="n">
        <x:f>IF(F1882="多",1,-1)*(M1882/L1882-1)</x:f>
        <x:v>-0.003845432910287494</x:v>
      </x:c>
      <x:c r="P1882" s="10" t="n">
        <x:v>0.0010019227164551436</x:v>
      </x:c>
      <x:c r="Q1882" s="10" t="n">
        <x:v>-0.0002410821928899149</x:v>
      </x:c>
      <x:c r="R1882" s="10" t="n">
        <x:f>O1882-P1882-Q1882</x:f>
        <x:v>-0.004606273433852723</x:v>
      </x:c>
      <x:c r="S1882" s="9" t="n">
        <x:f>V1881</x:f>
        <x:v>6695.1503161643</x:v>
      </x:c>
      <x:c r="T1882" s="9" t="n">
        <x:f>S1882/(1+'回测计划'!$B$33)</x:f>
        <x:v>6691.804413957322</x:v>
      </x:c>
      <x:c r="U1882" s="9" t="n">
        <x:f>T1882*R1882</x:f>
        <x:v>-30.824280896550004</x:v>
      </x:c>
      <x:c r="V1882" s="9" t="n">
        <x:f>S1882+U1882</x:f>
        <x:v>6664.326035267751</x:v>
      </x:c>
      <x:c r="W1882" s="2" t="n">
        <x:f>IF(N1882&gt;0,1,0)</x:f>
        <x:v>0</x:v>
      </x:c>
      <x:c r="X1882" s="2" t="n">
        <x:f>IF(U1882&gt;0,1,0)</x:f>
        <x:v>0</x:v>
      </x:c>
      <x:c r="Y1882" s="9" t="n">
        <x:f>MAX(U1882,0)</x:f>
        <x:v>0</x:v>
      </x:c>
      <x:c r="Z1882" s="9" t="n">
        <x:f>-MIN(U1882,0)</x:f>
        <x:v>30.824280896550004</x:v>
      </x:c>
    </x:row>
    <x:row r="1883" ht="23" customHeight="1">
      <x:c r="A1883" s="2" t="str">
        <x:v>4H-MFI-全期</x:v>
      </x:c>
      <x:c r="B1883" s="2" t="str">
        <x:v>4H</x:v>
      </x:c>
      <x:c r="C1883" s="2" t="str">
        <x:v>Money Flow Index</x:v>
      </x:c>
      <x:c r="D1883" s="2" t="str">
        <x:v>全期</x:v>
      </x:c>
      <x:c r="E1883" s="2" t="n">
        <x:v>82</x:v>
      </x:c>
      <x:c r="F1883" s="2" t="str">
        <x:v>多</x:v>
      </x:c>
      <x:c r="G1883" s="11" t="n">
        <x:v>45036.00000000001</x:v>
      </x:c>
      <x:c r="H1883" s="11" t="n">
        <x:v>45036.166666666664</x:v>
      </x:c>
      <x:c r="I1883" s="11" t="n">
        <x:v>45037.833321759266</x:v>
      </x:c>
      <x:c r="J1883" s="9" t="n">
        <x:v>29210.5</x:v>
      </x:c>
      <x:c r="K1883" s="9" t="n">
        <x:v>28054.5</x:v>
      </x:c>
      <x:c r="L1883" s="9" t="n">
        <x:v>29216.342099999998</x:v>
      </x:c>
      <x:c r="M1883" s="9" t="n">
        <x:v>28048.8891</x:v>
      </x:c>
      <x:c r="N1883" s="10" t="n">
        <x:f>IF(F1883="多",1,-1)*(K1883/J1883-1)</x:f>
        <x:v>-0.03957481042775712</x:v>
      </x:c>
      <x:c r="O1883" s="10" t="n">
        <x:f>IF(F1883="多",1,-1)*(M1883/L1883-1)</x:f>
        <x:v>-0.03995890368493449</x:v>
      </x:c>
      <x:c r="P1883" s="10" t="n">
        <x:v>0.0009800205481575329</x:v>
      </x:c>
      <x:c r="Q1883" s="10" t="n">
        <x:v>0.00033546917021481845</x:v>
      </x:c>
      <x:c r="R1883" s="10" t="n">
        <x:f>O1883-P1883-Q1883</x:f>
        <x:v>-0.04127439340330684</x:v>
      </x:c>
      <x:c r="S1883" s="9" t="n">
        <x:f>V1882</x:f>
        <x:v>6664.326035267751</x:v>
      </x:c>
      <x:c r="T1883" s="9" t="n">
        <x:f>S1883/(1+'回测计划'!$B$33)</x:f>
        <x:v>6660.995537499001</x:v>
      </x:c>
      <x:c r="U1883" s="9" t="n">
        <x:f>T1883*R1883</x:f>
        <x:v>-274.92855027240506</x:v>
      </x:c>
      <x:c r="V1883" s="9" t="n">
        <x:f>S1883+U1883</x:f>
        <x:v>6389.397484995346</x:v>
      </x:c>
      <x:c r="W1883" s="2" t="n">
        <x:f>IF(N1883&gt;0,1,0)</x:f>
        <x:v>0</x:v>
      </x:c>
      <x:c r="X1883" s="2" t="n">
        <x:f>IF(U1883&gt;0,1,0)</x:f>
        <x:v>0</x:v>
      </x:c>
      <x:c r="Y1883" s="9" t="n">
        <x:f>MAX(U1883,0)</x:f>
        <x:v>0</x:v>
      </x:c>
      <x:c r="Z1883" s="9" t="n">
        <x:f>-MIN(U1883,0)</x:f>
        <x:v>274.92855027240506</x:v>
      </x:c>
    </x:row>
    <x:row r="1884" ht="23" customHeight="1">
      <x:c r="A1884" s="2" t="str">
        <x:v>4H-MFI-全期</x:v>
      </x:c>
      <x:c r="B1884" s="2" t="str">
        <x:v>4H</x:v>
      </x:c>
      <x:c r="C1884" s="2" t="str">
        <x:v>Money Flow Index</x:v>
      </x:c>
      <x:c r="D1884" s="2" t="str">
        <x:v>全期</x:v>
      </x:c>
      <x:c r="E1884" s="2" t="n">
        <x:v>83</x:v>
      </x:c>
      <x:c r="F1884" s="2" t="str">
        <x:v>多</x:v>
      </x:c>
      <x:c r="G1884" s="11" t="n">
        <x:v>45038.166666666664</x:v>
      </x:c>
      <x:c r="H1884" s="11" t="n">
        <x:v>45038.333333333336</x:v>
      </x:c>
      <x:c r="I1884" s="11" t="n">
        <x:v>45039.99998842592</x:v>
      </x:c>
      <x:c r="J1884" s="9" t="n">
        <x:v>27252.6</x:v>
      </x:c>
      <x:c r="K1884" s="9" t="n">
        <x:v>27460.2</x:v>
      </x:c>
      <x:c r="L1884" s="9" t="n">
        <x:v>27258.050519999997</x:v>
      </x:c>
      <x:c r="M1884" s="9" t="n">
        <x:v>27454.70796</x:v>
      </x:c>
      <x:c r="N1884" s="10" t="n">
        <x:f>IF(F1884="多",1,-1)*(K1884/J1884-1)</x:f>
        <x:v>0.007617621804892005</x:v>
      </x:c>
      <x:c r="O1884" s="10" t="n">
        <x:f>IF(F1884="多",1,-1)*(M1884/L1884-1)</x:f>
        <x:v>0.0072146553494611965</x:v>
      </x:c>
      <x:c r="P1884" s="10" t="n">
        <x:v>0.0010036073276747306</x:v>
      </x:c>
      <x:c r="Q1884" s="10" t="n">
        <x:v>0.00014209857844237596</x:v>
      </x:c>
      <x:c r="R1884" s="10" t="n">
        <x:f>O1884-P1884-Q1884</x:f>
        <x:v>0.00606894944334409</x:v>
      </x:c>
      <x:c r="S1884" s="9" t="n">
        <x:f>V1883</x:f>
        <x:v>6389.397484995346</x:v>
      </x:c>
      <x:c r="T1884" s="9" t="n">
        <x:f>S1884/(1+'回测计划'!$B$33)</x:f>
        <x:v>6386.204382803944</x:v>
      </x:c>
      <x:c r="U1884" s="9" t="n">
        <x:f>T1884*R1884</x:f>
        <x:v>38.75755153409958</x:v>
      </x:c>
      <x:c r="V1884" s="9" t="n">
        <x:f>S1884+U1884</x:f>
        <x:v>6428.155036529445</x:v>
      </x:c>
      <x:c r="W1884" s="2" t="n">
        <x:f>IF(N1884&gt;0,1,0)</x:f>
        <x:v>1</x:v>
      </x:c>
      <x:c r="X1884" s="2" t="n">
        <x:f>IF(U1884&gt;0,1,0)</x:f>
        <x:v>1</x:v>
      </x:c>
      <x:c r="Y1884" s="9" t="n">
        <x:f>MAX(U1884,0)</x:f>
        <x:v>38.75755153409958</x:v>
      </x:c>
      <x:c r="Z1884" s="9" t="n">
        <x:f>-MIN(U1884,0)</x:f>
        <x:v>0</x:v>
      </x:c>
    </x:row>
    <x:row r="1885" ht="23" customHeight="1">
      <x:c r="A1885" s="2" t="str">
        <x:v>4H-MFI-全期</x:v>
      </x:c>
      <x:c r="B1885" s="2" t="str">
        <x:v>4H</x:v>
      </x:c>
      <x:c r="C1885" s="2" t="str">
        <x:v>Money Flow Index</x:v>
      </x:c>
      <x:c r="D1885" s="2" t="str">
        <x:v>全期</x:v>
      </x:c>
      <x:c r="E1885" s="2" t="n">
        <x:v>84</x:v>
      </x:c>
      <x:c r="F1885" s="2" t="str">
        <x:v>空</x:v>
      </x:c>
      <x:c r="G1885" s="11" t="n">
        <x:v>45047.00000000001</x:v>
      </x:c>
      <x:c r="H1885" s="11" t="n">
        <x:v>45047.166666666664</x:v>
      </x:c>
      <x:c r="I1885" s="11" t="n">
        <x:v>45048.833321759266</x:v>
      </x:c>
      <x:c r="J1885" s="9" t="n">
        <x:v>29346</x:v>
      </x:c>
      <x:c r="K1885" s="9" t="n">
        <x:v>28076.1</x:v>
      </x:c>
      <x:c r="L1885" s="9" t="n">
        <x:v>29340.1308</x:v>
      </x:c>
      <x:c r="M1885" s="9" t="n">
        <x:v>28081.71522</x:v>
      </x:c>
      <x:c r="N1885" s="10" t="n">
        <x:f>IF(F1885="多",1,-1)*(K1885/J1885-1)</x:f>
        <x:v>0.04327335923124109</x:v>
      </x:c>
      <x:c r="O1885" s="10" t="n">
        <x:f>IF(F1885="多",1,-1)*(M1885/L1885-1)</x:f>
        <x:v>0.04289059202149159</x:v>
      </x:c>
      <x:c r="P1885" s="10" t="n">
        <x:v>0.0009785547039892542</x:v>
      </x:c>
      <x:c r="Q1885" s="10" t="n">
        <x:v>-0.00003546817776978157</x:v>
      </x:c>
      <x:c r="R1885" s="10" t="n">
        <x:f>O1885-P1885-Q1885</x:f>
        <x:v>0.04194750549527212</x:v>
      </x:c>
      <x:c r="S1885" s="9" t="n">
        <x:f>V1884</x:f>
        <x:v>6428.155036529445</x:v>
      </x:c>
      <x:c r="T1885" s="9" t="n">
        <x:f>S1885/(1+'回测计划'!$B$33)</x:f>
        <x:v>6424.942565246822</x:v>
      </x:c>
      <x:c r="U1885" s="9" t="n">
        <x:f>T1885*R1885</x:f>
        <x:v>269.51031356249877</x:v>
      </x:c>
      <x:c r="V1885" s="9" t="n">
        <x:f>S1885+U1885</x:f>
        <x:v>6697.665350091944</x:v>
      </x:c>
      <x:c r="W1885" s="2" t="n">
        <x:f>IF(N1885&gt;0,1,0)</x:f>
        <x:v>1</x:v>
      </x:c>
      <x:c r="X1885" s="2" t="n">
        <x:f>IF(U1885&gt;0,1,0)</x:f>
        <x:v>1</x:v>
      </x:c>
      <x:c r="Y1885" s="9" t="n">
        <x:f>MAX(U1885,0)</x:f>
        <x:v>269.51031356249877</x:v>
      </x:c>
      <x:c r="Z1885" s="9" t="n">
        <x:f>-MIN(U1885,0)</x:f>
        <x:v>0</x:v>
      </x:c>
    </x:row>
    <x:row r="1886" ht="23" customHeight="1">
      <x:c r="A1886" s="2" t="str">
        <x:v>4H-MFI-全期</x:v>
      </x:c>
      <x:c r="B1886" s="2" t="str">
        <x:v>4H</x:v>
      </x:c>
      <x:c r="C1886" s="2" t="str">
        <x:v>Money Flow Index</x:v>
      </x:c>
      <x:c r="D1886" s="2" t="str">
        <x:v>全期</x:v>
      </x:c>
      <x:c r="E1886" s="2" t="n">
        <x:v>85</x:v>
      </x:c>
      <x:c r="F1886" s="2" t="str">
        <x:v>多</x:v>
      </x:c>
      <x:c r="G1886" s="11" t="n">
        <x:v>45068.50000000001</x:v>
      </x:c>
      <x:c r="H1886" s="11" t="n">
        <x:v>45068.666666666664</x:v>
      </x:c>
      <x:c r="I1886" s="11" t="n">
        <x:v>45070.333321759266</x:v>
      </x:c>
      <x:c r="J1886" s="9" t="n">
        <x:v>26830.8</x:v>
      </x:c>
      <x:c r="K1886" s="9" t="n">
        <x:v>27209.9</x:v>
      </x:c>
      <x:c r="L1886" s="9" t="n">
        <x:v>26836.166159999997</x:v>
      </x:c>
      <x:c r="M1886" s="9" t="n">
        <x:v>27204.458020000002</x:v>
      </x:c>
      <x:c r="N1886" s="10" t="n">
        <x:f>IF(F1886="多",1,-1)*(K1886/J1886-1)</x:f>
        <x:v>0.014129284255407937</x:v>
      </x:c>
      <x:c r="O1886" s="10" t="n">
        <x:f>IF(F1886="多",1,-1)*(M1886/L1886-1)</x:f>
        <x:v>0.01372371365582592</x:v>
      </x:c>
      <x:c r="P1886" s="10" t="n">
        <x:v>0.0010068618568279128</x:v>
      </x:c>
      <x:c r="Q1886" s="10" t="n">
        <x:v>0.0003512446358321949</x:v>
      </x:c>
      <x:c r="R1886" s="10" t="n">
        <x:f>O1886-P1886-Q1886</x:f>
        <x:v>0.012365607163165813</x:v>
      </x:c>
      <x:c r="S1886" s="9" t="n">
        <x:f>V1885</x:f>
        <x:v>6697.665350091944</x:v>
      </x:c>
      <x:c r="T1886" s="9" t="n">
        <x:f>S1886/(1+'回测计划'!$B$33)</x:f>
        <x:v>6694.318190996446</x:v>
      </x:c>
      <x:c r="U1886" s="9" t="n">
        <x:f>T1886*R1886</x:f>
        <x:v>82.77930897509687</x:v>
      </x:c>
      <x:c r="V1886" s="9" t="n">
        <x:f>S1886+U1886</x:f>
        <x:v>6780.44465906704</x:v>
      </x:c>
      <x:c r="W1886" s="2" t="n">
        <x:f>IF(N1886&gt;0,1,0)</x:f>
        <x:v>1</x:v>
      </x:c>
      <x:c r="X1886" s="2" t="n">
        <x:f>IF(U1886&gt;0,1,0)</x:f>
        <x:v>1</x:v>
      </x:c>
      <x:c r="Y1886" s="9" t="n">
        <x:f>MAX(U1886,0)</x:f>
        <x:v>82.77930897509687</x:v>
      </x:c>
      <x:c r="Z1886" s="9" t="n">
        <x:f>-MIN(U1886,0)</x:f>
        <x:v>0</x:v>
      </x:c>
    </x:row>
    <x:row r="1887" ht="23" customHeight="1">
      <x:c r="A1887" s="2" t="str">
        <x:v>4H-MFI-全期</x:v>
      </x:c>
      <x:c r="B1887" s="2" t="str">
        <x:v>4H</x:v>
      </x:c>
      <x:c r="C1887" s="2" t="str">
        <x:v>Money Flow Index</x:v>
      </x:c>
      <x:c r="D1887" s="2" t="str">
        <x:v>全期</x:v>
      </x:c>
      <x:c r="E1887" s="2" t="n">
        <x:v>86</x:v>
      </x:c>
      <x:c r="F1887" s="2" t="str">
        <x:v>多</x:v>
      </x:c>
      <x:c r="G1887" s="11" t="n">
        <x:v>45092.666666666664</x:v>
      </x:c>
      <x:c r="H1887" s="11" t="n">
        <x:v>45092.833333333336</x:v>
      </x:c>
      <x:c r="I1887" s="11" t="n">
        <x:v>45094.49998842592</x:v>
      </x:c>
      <x:c r="J1887" s="9" t="n">
        <x:v>25007</x:v>
      </x:c>
      <x:c r="K1887" s="9" t="n">
        <x:v>26253.4</x:v>
      </x:c>
      <x:c r="L1887" s="9" t="n">
        <x:v>25012.0014</x:v>
      </x:c>
      <x:c r="M1887" s="9" t="n">
        <x:v>26248.14932</x:v>
      </x:c>
      <x:c r="N1887" s="10" t="n">
        <x:f>IF(F1887="多",1,-1)*(K1887/J1887-1)</x:f>
        <x:v>0.0498420442276164</x:v>
      </x:c>
      <x:c r="O1887" s="10" t="n">
        <x:f>IF(F1887="多",1,-1)*(M1887/L1887-1)</x:f>
        <x:v>0.04942219138049464</x:v>
      </x:c>
      <x:c r="P1887" s="10" t="n">
        <x:v>0.0010247110956902472</x:v>
      </x:c>
      <x:c r="Q1887" s="10" t="n">
        <x:v>0.0002216323834445719</x:v>
      </x:c>
      <x:c r="R1887" s="10" t="n">
        <x:f>O1887-P1887-Q1887</x:f>
        <x:v>0.04817584790135982</x:v>
      </x:c>
      <x:c r="S1887" s="9" t="n">
        <x:f>V1886</x:f>
        <x:v>6780.44465906704</x:v>
      </x:c>
      <x:c r="T1887" s="9" t="n">
        <x:f>S1887/(1+'回测计划'!$B$33)</x:f>
        <x:v>6777.05613100154</x:v>
      </x:c>
      <x:c r="U1887" s="9" t="n">
        <x:f>T1887*R1887</x:f>
        <x:v>326.49042538610826</x:v>
      </x:c>
      <x:c r="V1887" s="9" t="n">
        <x:f>S1887+U1887</x:f>
        <x:v>7106.935084453149</x:v>
      </x:c>
      <x:c r="W1887" s="2" t="n">
        <x:f>IF(N1887&gt;0,1,0)</x:f>
        <x:v>1</x:v>
      </x:c>
      <x:c r="X1887" s="2" t="n">
        <x:f>IF(U1887&gt;0,1,0)</x:f>
        <x:v>1</x:v>
      </x:c>
      <x:c r="Y1887" s="9" t="n">
        <x:f>MAX(U1887,0)</x:f>
        <x:v>326.49042538610826</x:v>
      </x:c>
      <x:c r="Z1887" s="9" t="n">
        <x:f>-MIN(U1887,0)</x:f>
        <x:v>0</x:v>
      </x:c>
    </x:row>
    <x:row r="1888" ht="23" customHeight="1">
      <x:c r="A1888" s="2" t="str">
        <x:v>4H-MFI-全期</x:v>
      </x:c>
      <x:c r="B1888" s="2" t="str">
        <x:v>4H</x:v>
      </x:c>
      <x:c r="C1888" s="2" t="str">
        <x:v>Money Flow Index</x:v>
      </x:c>
      <x:c r="D1888" s="2" t="str">
        <x:v>全期</x:v>
      </x:c>
      <x:c r="E1888" s="2" t="n">
        <x:v>87</x:v>
      </x:c>
      <x:c r="F1888" s="2" t="str">
        <x:v>空</x:v>
      </x:c>
      <x:c r="G1888" s="11" t="n">
        <x:v>45094.666666666664</x:v>
      </x:c>
      <x:c r="H1888" s="11" t="n">
        <x:v>45094.833333333336</x:v>
      </x:c>
      <x:c r="I1888" s="11" t="n">
        <x:v>45096.49998842592</x:v>
      </x:c>
      <x:c r="J1888" s="9" t="n">
        <x:v>26497.5</x:v>
      </x:c>
      <x:c r="K1888" s="9" t="n">
        <x:v>26393.5</x:v>
      </x:c>
      <x:c r="L1888" s="9" t="n">
        <x:v>26492.2005</x:v>
      </x:c>
      <x:c r="M1888" s="9" t="n">
        <x:v>26398.7787</x:v>
      </x:c>
      <x:c r="N1888" s="10" t="n">
        <x:f>IF(F1888="多",1,-1)*(K1888/J1888-1)</x:f>
        <x:v>0.003924898575337288</x:v>
      </x:c>
      <x:c r="O1888" s="10" t="n">
        <x:f>IF(F1888="多",1,-1)*(M1888/L1888-1)</x:f>
        <x:v>0.003526388832818972</x:v>
      </x:c>
      <x:c r="P1888" s="10" t="n">
        <x:v>0.0009982368055835905</x:v>
      </x:c>
      <x:c r="Q1888" s="10" t="n">
        <x:v>-0.0003319862787541728</x:v>
      </x:c>
      <x:c r="R1888" s="10" t="n">
        <x:f>O1888-P1888-Q1888</x:f>
        <x:v>0.002860138305989554</x:v>
      </x:c>
      <x:c r="S1888" s="9" t="n">
        <x:f>V1887</x:f>
        <x:v>7106.935084453149</x:v>
      </x:c>
      <x:c r="T1888" s="9" t="n">
        <x:f>S1888/(1+'回测计划'!$B$33)</x:f>
        <x:v>7103.383392756771</x:v>
      </x:c>
      <x:c r="U1888" s="9" t="n">
        <x:f>T1888*R1888</x:f>
        <x:v>20.31665894375368</x:v>
      </x:c>
      <x:c r="V1888" s="9" t="n">
        <x:f>S1888+U1888</x:f>
        <x:v>7127.251743396902</x:v>
      </x:c>
      <x:c r="W1888" s="2" t="n">
        <x:f>IF(N1888&gt;0,1,0)</x:f>
        <x:v>1</x:v>
      </x:c>
      <x:c r="X1888" s="2" t="n">
        <x:f>IF(U1888&gt;0,1,0)</x:f>
        <x:v>1</x:v>
      </x:c>
      <x:c r="Y1888" s="9" t="n">
        <x:f>MAX(U1888,0)</x:f>
        <x:v>20.31665894375368</x:v>
      </x:c>
      <x:c r="Z1888" s="9" t="n">
        <x:f>-MIN(U1888,0)</x:f>
        <x:v>0</x:v>
      </x:c>
    </x:row>
    <x:row r="1889" ht="23" customHeight="1">
      <x:c r="A1889" s="2" t="str">
        <x:v>4H-MFI-全期</x:v>
      </x:c>
      <x:c r="B1889" s="2" t="str">
        <x:v>4H</x:v>
      </x:c>
      <x:c r="C1889" s="2" t="str">
        <x:v>Money Flow Index</x:v>
      </x:c>
      <x:c r="D1889" s="2" t="str">
        <x:v>全期</x:v>
      </x:c>
      <x:c r="E1889" s="2" t="n">
        <x:v>88</x:v>
      </x:c>
      <x:c r="F1889" s="2" t="str">
        <x:v>空</x:v>
      </x:c>
      <x:c r="G1889" s="11" t="n">
        <x:v>45101.00000000001</x:v>
      </x:c>
      <x:c r="H1889" s="11" t="n">
        <x:v>45101.166666666664</x:v>
      </x:c>
      <x:c r="I1889" s="11" t="n">
        <x:v>45102.833321759266</x:v>
      </x:c>
      <x:c r="J1889" s="9" t="n">
        <x:v>30873.7</x:v>
      </x:c>
      <x:c r="K1889" s="9" t="n">
        <x:v>30710</x:v>
      </x:c>
      <x:c r="L1889" s="9" t="n">
        <x:v>30867.525260000002</x:v>
      </x:c>
      <x:c r="M1889" s="9" t="n">
        <x:v>30716.142</x:v>
      </x:c>
      <x:c r="N1889" s="10" t="n">
        <x:f>IF(F1889="多",1,-1)*(K1889/J1889-1)</x:f>
        <x:v>0.005302247544026195</x:v>
      </x:c>
      <x:c r="O1889" s="10" t="n">
        <x:f>IF(F1889="多",1,-1)*(M1889/L1889-1)</x:f>
        <x:v>0.004904288851305338</x:v>
      </x:c>
      <x:c r="P1889" s="10" t="n">
        <x:v>0.0009975478555743474</x:v>
      </x:c>
      <x:c r="Q1889" s="10" t="n">
        <x:v>-0.0004952317968881434</x:v>
      </x:c>
      <x:c r="R1889" s="10" t="n">
        <x:f>O1889-P1889-Q1889</x:f>
        <x:v>0.004401972792619135</x:v>
      </x:c>
      <x:c r="S1889" s="9" t="n">
        <x:f>V1888</x:f>
        <x:v>7127.251743396902</x:v>
      </x:c>
      <x:c r="T1889" s="9" t="n">
        <x:f>S1889/(1+'回测计划'!$B$33)</x:f>
        <x:v>7123.689898447679</x:v>
      </x:c>
      <x:c r="U1889" s="9" t="n">
        <x:f>T1889*R1889</x:f>
        <x:v>31.35828911602245</x:v>
      </x:c>
      <x:c r="V1889" s="9" t="n">
        <x:f>S1889+U1889</x:f>
        <x:v>7158.610032512925</x:v>
      </x:c>
      <x:c r="W1889" s="2" t="n">
        <x:f>IF(N1889&gt;0,1,0)</x:f>
        <x:v>1</x:v>
      </x:c>
      <x:c r="X1889" s="2" t="n">
        <x:f>IF(U1889&gt;0,1,0)</x:f>
        <x:v>1</x:v>
      </x:c>
      <x:c r="Y1889" s="9" t="n">
        <x:f>MAX(U1889,0)</x:f>
        <x:v>31.35828911602245</x:v>
      </x:c>
      <x:c r="Z1889" s="9" t="n">
        <x:f>-MIN(U1889,0)</x:f>
        <x:v>0</x:v>
      </x:c>
    </x:row>
    <x:row r="1890" ht="23" customHeight="1">
      <x:c r="A1890" s="2" t="str">
        <x:v>4H-MFI-全期</x:v>
      </x:c>
      <x:c r="B1890" s="2" t="str">
        <x:v>4H</x:v>
      </x:c>
      <x:c r="C1890" s="2" t="str">
        <x:v>Money Flow Index</x:v>
      </x:c>
      <x:c r="D1890" s="2" t="str">
        <x:v>全期</x:v>
      </x:c>
      <x:c r="E1890" s="2" t="n">
        <x:v>89</x:v>
      </x:c>
      <x:c r="F1890" s="2" t="str">
        <x:v>多</x:v>
      </x:c>
      <x:c r="G1890" s="11" t="n">
        <x:v>45105.666666666664</x:v>
      </x:c>
      <x:c r="H1890" s="11" t="n">
        <x:v>45105.833333333336</x:v>
      </x:c>
      <x:c r="I1890" s="11" t="n">
        <x:v>45107.49998842592</x:v>
      </x:c>
      <x:c r="J1890" s="9" t="n">
        <x:v>30294.4</x:v>
      </x:c>
      <x:c r="K1890" s="9" t="n">
        <x:v>30734.3</x:v>
      </x:c>
      <x:c r="L1890" s="9" t="n">
        <x:v>30300.458880000002</x:v>
      </x:c>
      <x:c r="M1890" s="9" t="n">
        <x:v>30728.15314</x:v>
      </x:c>
      <x:c r="N1890" s="10" t="n">
        <x:f>IF(F1890="多",1,-1)*(K1890/J1890-1)</x:f>
        <x:v>0.014520835533960108</x:v>
      </x:c>
      <x:c r="O1890" s="10" t="n">
        <x:f>IF(F1890="多",1,-1)*(M1890/L1890-1)</x:f>
        <x:v>0.014115108345184035</x:v>
      </x:c>
      <x:c r="P1890" s="10" t="n">
        <x:v>0.001007057554172592</x:v>
      </x:c>
      <x:c r="Q1890" s="10" t="n">
        <x:v>0.00040547914190533236</x:v>
      </x:c>
      <x:c r="R1890" s="10" t="n">
        <x:f>O1890-P1890-Q1890</x:f>
        <x:v>0.012702571649106112</x:v>
      </x:c>
      <x:c r="S1890" s="9" t="n">
        <x:f>V1889</x:f>
        <x:v>7158.610032512925</x:v>
      </x:c>
      <x:c r="T1890" s="9" t="n">
        <x:f>S1890/(1+'回测计划'!$B$33)</x:f>
        <x:v>7155.032516254798</x:v>
      </x:c>
      <x:c r="U1890" s="9" t="n">
        <x:f>T1890*R1890</x:f>
        <x:v>90.88731318941056</x:v>
      </x:c>
      <x:c r="V1890" s="9" t="n">
        <x:f>S1890+U1890</x:f>
        <x:v>7249.497345702335</x:v>
      </x:c>
      <x:c r="W1890" s="2" t="n">
        <x:f>IF(N1890&gt;0,1,0)</x:f>
        <x:v>1</x:v>
      </x:c>
      <x:c r="X1890" s="2" t="n">
        <x:f>IF(U1890&gt;0,1,0)</x:f>
        <x:v>1</x:v>
      </x:c>
      <x:c r="Y1890" s="9" t="n">
        <x:f>MAX(U1890,0)</x:f>
        <x:v>90.88731318941056</x:v>
      </x:c>
      <x:c r="Z1890" s="9" t="n">
        <x:f>-MIN(U1890,0)</x:f>
        <x:v>0</x:v>
      </x:c>
    </x:row>
    <x:row r="1891" ht="23" customHeight="1">
      <x:c r="A1891" s="2" t="str">
        <x:v>4H-MFI-全期</x:v>
      </x:c>
      <x:c r="B1891" s="2" t="str">
        <x:v>4H</x:v>
      </x:c>
      <x:c r="C1891" s="2" t="str">
        <x:v>Money Flow Index</x:v>
      </x:c>
      <x:c r="D1891" s="2" t="str">
        <x:v>全期</x:v>
      </x:c>
      <x:c r="E1891" s="2" t="n">
        <x:v>90</x:v>
      </x:c>
      <x:c r="F1891" s="2" t="str">
        <x:v>空</x:v>
      </x:c>
      <x:c r="G1891" s="11" t="n">
        <x:v>45118.166666666664</x:v>
      </x:c>
      <x:c r="H1891" s="11" t="n">
        <x:v>45118.333333333336</x:v>
      </x:c>
      <x:c r="I1891" s="11" t="n">
        <x:v>45119.99998842592</x:v>
      </x:c>
      <x:c r="J1891" s="9" t="n">
        <x:v>30396.9</x:v>
      </x:c>
      <x:c r="K1891" s="9" t="n">
        <x:v>30510.2</x:v>
      </x:c>
      <x:c r="L1891" s="9" t="n">
        <x:v>30390.820620000002</x:v>
      </x:c>
      <x:c r="M1891" s="9" t="n">
        <x:v>30516.30204</x:v>
      </x:c>
      <x:c r="N1891" s="10" t="n">
        <x:f>IF(F1891="多",1,-1)*(K1891/J1891-1)</x:f>
        <x:v>-0.003727353776207476</x:v>
      </x:c>
      <x:c r="O1891" s="10" t="n">
        <x:f>IF(F1891="多",1,-1)*(M1891/L1891-1)</x:f>
        <x:v>-0.004128925031968933</x:v>
      </x:c>
      <x:c r="P1891" s="10" t="n">
        <x:v>0.0010020644625159845</x:v>
      </x:c>
      <x:c r="Q1891" s="10" t="n">
        <x:v>-0.00025924643544556614</x:v>
      </x:c>
      <x:c r="R1891" s="10" t="n">
        <x:f>O1891-P1891-Q1891</x:f>
        <x:v>-0.004871743059039351</x:v>
      </x:c>
      <x:c r="S1891" s="9" t="n">
        <x:f>V1890</x:f>
        <x:v>7249.497345702335</x:v>
      </x:c>
      <x:c r="T1891" s="9" t="n">
        <x:f>S1891/(1+'回测计划'!$B$33)</x:f>
        <x:v>7245.874408498086</x:v>
      </x:c>
      <x:c r="U1891" s="9" t="n">
        <x:f>T1891*R1891</x:f>
        <x:v>-35.300038356271415</x:v>
      </x:c>
      <x:c r="V1891" s="9" t="n">
        <x:f>S1891+U1891</x:f>
        <x:v>7214.197307346064</x:v>
      </x:c>
      <x:c r="W1891" s="2" t="n">
        <x:f>IF(N1891&gt;0,1,0)</x:f>
        <x:v>0</x:v>
      </x:c>
      <x:c r="X1891" s="2" t="n">
        <x:f>IF(U1891&gt;0,1,0)</x:f>
        <x:v>0</x:v>
      </x:c>
      <x:c r="Y1891" s="9" t="n">
        <x:f>MAX(U1891,0)</x:f>
        <x:v>0</x:v>
      </x:c>
      <x:c r="Z1891" s="9" t="n">
        <x:f>-MIN(U1891,0)</x:f>
        <x:v>35.300038356271415</x:v>
      </x:c>
    </x:row>
    <x:row r="1892" ht="23" customHeight="1">
      <x:c r="A1892" s="2" t="str">
        <x:v>4H-MFI-全期</x:v>
      </x:c>
      <x:c r="B1892" s="2" t="str">
        <x:v>4H</x:v>
      </x:c>
      <x:c r="C1892" s="2" t="str">
        <x:v>Money Flow Index</x:v>
      </x:c>
      <x:c r="D1892" s="2" t="str">
        <x:v>全期</x:v>
      </x:c>
      <x:c r="E1892" s="2" t="n">
        <x:v>91</x:v>
      </x:c>
      <x:c r="F1892" s="2" t="str">
        <x:v>多</x:v>
      </x:c>
      <x:c r="G1892" s="11" t="n">
        <x:v>45139.50000000001</x:v>
      </x:c>
      <x:c r="H1892" s="11" t="n">
        <x:v>45139.666666666664</x:v>
      </x:c>
      <x:c r="I1892" s="11" t="n">
        <x:v>45141.333321759266</x:v>
      </x:c>
      <x:c r="J1892" s="9" t="n">
        <x:v>28921.2</x:v>
      </x:c>
      <x:c r="K1892" s="9" t="n">
        <x:v>29170.1</x:v>
      </x:c>
      <x:c r="L1892" s="9" t="n">
        <x:v>28926.98424</x:v>
      </x:c>
      <x:c r="M1892" s="9" t="n">
        <x:v>29164.26598</x:v>
      </x:c>
      <x:c r="N1892" s="10" t="n">
        <x:f>IF(F1892="多",1,-1)*(K1892/J1892-1)</x:f>
        <x:v>0.00860614359016898</x:v>
      </x:c>
      <x:c r="O1892" s="10" t="n">
        <x:f>IF(F1892="多",1,-1)*(M1892/L1892-1)</x:f>
        <x:v>0.008202781805090043</x:v>
      </x:c>
      <x:c r="P1892" s="10" t="n">
        <x:v>0.001004101390902545</x:v>
      </x:c>
      <x:c r="Q1892" s="10" t="n">
        <x:v>0.00040628811847428185</x:v>
      </x:c>
      <x:c r="R1892" s="10" t="n">
        <x:f>O1892-P1892-Q1892</x:f>
        <x:v>0.006792392295713216</x:v>
      </x:c>
      <x:c r="S1892" s="9" t="n">
        <x:f>V1891</x:f>
        <x:v>7214.197307346064</x:v>
      </x:c>
      <x:c r="T1892" s="9" t="n">
        <x:f>S1892/(1+'回测计划'!$B$33)</x:f>
        <x:v>7210.5920113403945</x:v>
      </x:c>
      <x:c r="U1892" s="9" t="n">
        <x:f>T1892*R1892</x:f>
        <x:v>48.97716962535976</x:v>
      </x:c>
      <x:c r="V1892" s="9" t="n">
        <x:f>S1892+U1892</x:f>
        <x:v>7263.174476971424</x:v>
      </x:c>
      <x:c r="W1892" s="2" t="n">
        <x:f>IF(N1892&gt;0,1,0)</x:f>
        <x:v>1</x:v>
      </x:c>
      <x:c r="X1892" s="2" t="n">
        <x:f>IF(U1892&gt;0,1,0)</x:f>
        <x:v>1</x:v>
      </x:c>
      <x:c r="Y1892" s="9" t="n">
        <x:f>MAX(U1892,0)</x:f>
        <x:v>48.97716962535976</x:v>
      </x:c>
      <x:c r="Z1892" s="9" t="n">
        <x:f>-MIN(U1892,0)</x:f>
        <x:v>0</x:v>
      </x:c>
    </x:row>
    <x:row r="1893" ht="23" customHeight="1">
      <x:c r="A1893" s="2" t="str">
        <x:v>4H-MFI-全期</x:v>
      </x:c>
      <x:c r="B1893" s="2" t="str">
        <x:v>4H</x:v>
      </x:c>
      <x:c r="C1893" s="2" t="str">
        <x:v>Money Flow Index</x:v>
      </x:c>
      <x:c r="D1893" s="2" t="str">
        <x:v>全期</x:v>
      </x:c>
      <x:c r="E1893" s="2" t="n">
        <x:v>92</x:v>
      </x:c>
      <x:c r="F1893" s="2" t="str">
        <x:v>多</x:v>
      </x:c>
      <x:c r="G1893" s="11" t="n">
        <x:v>45161.166666666664</x:v>
      </x:c>
      <x:c r="H1893" s="11" t="n">
        <x:v>45161.333333333336</x:v>
      </x:c>
      <x:c r="I1893" s="11" t="n">
        <x:v>45162.99998842592</x:v>
      </x:c>
      <x:c r="J1893" s="9" t="n">
        <x:v>26044.5</x:v>
      </x:c>
      <x:c r="K1893" s="9" t="n">
        <x:v>25987.3</x:v>
      </x:c>
      <x:c r="L1893" s="9" t="n">
        <x:v>26049.708899999998</x:v>
      </x:c>
      <x:c r="M1893" s="9" t="n">
        <x:v>25982.10254</x:v>
      </x:c>
      <x:c r="N1893" s="10" t="n">
        <x:f>IF(F1893="多",1,-1)*(K1893/J1893-1)</x:f>
        <x:v>-0.002196241048973868</x:v>
      </x:c>
      <x:c r="O1893" s="10" t="n">
        <x:f>IF(F1893="多",1,-1)*(M1893/L1893-1)</x:f>
        <x:v>-0.002595282744215166</x:v>
      </x:c>
      <x:c r="P1893" s="10" t="n">
        <x:v>0.0009987023586278925</x:v>
      </x:c>
      <x:c r="Q1893" s="10" t="n">
        <x:v>0.000019212363828060075</x:v>
      </x:c>
      <x:c r="R1893" s="10" t="n">
        <x:f>O1893-P1893-Q1893</x:f>
        <x:v>-0.0036131974666711187</x:v>
      </x:c>
      <x:c r="S1893" s="9" t="n">
        <x:f>V1892</x:f>
        <x:v>7263.174476971424</x:v>
      </x:c>
      <x:c r="T1893" s="9" t="n">
        <x:f>S1893/(1+'回测计划'!$B$33)</x:f>
        <x:v>7259.544704619115</x:v>
      </x:c>
      <x:c r="U1893" s="9" t="n">
        <x:f>T1893*R1893</x:f>
        <x:v>-26.23016853591552</x:v>
      </x:c>
      <x:c r="V1893" s="9" t="n">
        <x:f>S1893+U1893</x:f>
        <x:v>7236.944308435509</x:v>
      </x:c>
      <x:c r="W1893" s="2" t="n">
        <x:f>IF(N1893&gt;0,1,0)</x:f>
        <x:v>0</x:v>
      </x:c>
      <x:c r="X1893" s="2" t="n">
        <x:f>IF(U1893&gt;0,1,0)</x:f>
        <x:v>0</x:v>
      </x:c>
      <x:c r="Y1893" s="9" t="n">
        <x:f>MAX(U1893,0)</x:f>
        <x:v>0</x:v>
      </x:c>
      <x:c r="Z1893" s="9" t="n">
        <x:f>-MIN(U1893,0)</x:f>
        <x:v>26.23016853591552</x:v>
      </x:c>
    </x:row>
    <x:row r="1894" ht="23" customHeight="1">
      <x:c r="A1894" s="2" t="str">
        <x:v>4H-MFI-全期</x:v>
      </x:c>
      <x:c r="B1894" s="2" t="str">
        <x:v>4H</x:v>
      </x:c>
      <x:c r="C1894" s="2" t="str">
        <x:v>Money Flow Index</x:v>
      </x:c>
      <x:c r="D1894" s="2" t="str">
        <x:v>全期</x:v>
      </x:c>
      <x:c r="E1894" s="2" t="n">
        <x:v>93</x:v>
      </x:c>
      <x:c r="F1894" s="2" t="str">
        <x:v>多</x:v>
      </x:c>
      <x:c r="G1894" s="11" t="n">
        <x:v>45181.166666666664</x:v>
      </x:c>
      <x:c r="H1894" s="11" t="n">
        <x:v>45181.333333333336</x:v>
      </x:c>
      <x:c r="I1894" s="11" t="n">
        <x:v>45182.99998842592</x:v>
      </x:c>
      <x:c r="J1894" s="9" t="n">
        <x:v>25150.4</x:v>
      </x:c>
      <x:c r="K1894" s="9" t="n">
        <x:v>26229.1</x:v>
      </x:c>
      <x:c r="L1894" s="9" t="n">
        <x:v>25155.430080000002</x:v>
      </x:c>
      <x:c r="M1894" s="9" t="n">
        <x:v>26223.85418</x:v>
      </x:c>
      <x:c r="N1894" s="10" t="n">
        <x:f>IF(F1894="多",1,-1)*(K1894/J1894-1)</x:f>
        <x:v>0.042889973916915736</x:v>
      </x:c>
      <x:c r="O1894" s="10" t="n">
        <x:f>IF(F1894="多",1,-1)*(M1894/L1894-1)</x:f>
        <x:v>0.04247290134186388</x:v>
      </x:c>
      <x:c r="P1894" s="10" t="n">
        <x:v>0.001021236450670932</x:v>
      </x:c>
      <x:c r="Q1894" s="10" t="n">
        <x:v>0.00005619848499912838</x:v>
      </x:c>
      <x:c r="R1894" s="10" t="n">
        <x:f>O1894-P1894-Q1894</x:f>
        <x:v>0.041395466406193814</x:v>
      </x:c>
      <x:c r="S1894" s="9" t="n">
        <x:f>V1893</x:f>
        <x:v>7236.944308435509</x:v>
      </x:c>
      <x:c r="T1894" s="9" t="n">
        <x:f>S1894/(1+'回测计划'!$B$33)</x:f>
        <x:v>7233.327644613203</x:v>
      </x:c>
      <x:c r="U1894" s="9" t="n">
        <x:f>T1894*R1894</x:f>
        <x:v>299.42697151757886</x:v>
      </x:c>
      <x:c r="V1894" s="9" t="n">
        <x:f>S1894+U1894</x:f>
        <x:v>7536.371279953088</x:v>
      </x:c>
      <x:c r="W1894" s="2" t="n">
        <x:f>IF(N1894&gt;0,1,0)</x:f>
        <x:v>1</x:v>
      </x:c>
      <x:c r="X1894" s="2" t="n">
        <x:f>IF(U1894&gt;0,1,0)</x:f>
        <x:v>1</x:v>
      </x:c>
      <x:c r="Y1894" s="9" t="n">
        <x:f>MAX(U1894,0)</x:f>
        <x:v>299.42697151757886</x:v>
      </x:c>
      <x:c r="Z1894" s="9" t="n">
        <x:f>-MIN(U1894,0)</x:f>
        <x:v>0</x:v>
      </x:c>
    </x:row>
    <x:row r="1895" ht="23" customHeight="1">
      <x:c r="A1895" s="2" t="str">
        <x:v>4H-MFI-全期</x:v>
      </x:c>
      <x:c r="B1895" s="2" t="str">
        <x:v>4H</x:v>
      </x:c>
      <x:c r="C1895" s="2" t="str">
        <x:v>Money Flow Index</x:v>
      </x:c>
      <x:c r="D1895" s="2" t="str">
        <x:v>全期</x:v>
      </x:c>
      <x:c r="E1895" s="2" t="n">
        <x:v>94</x:v>
      </x:c>
      <x:c r="F1895" s="2" t="str">
        <x:v>空</x:v>
      </x:c>
      <x:c r="G1895" s="11" t="n">
        <x:v>45183.00000000001</x:v>
      </x:c>
      <x:c r="H1895" s="11" t="n">
        <x:v>45183.166666666664</x:v>
      </x:c>
      <x:c r="I1895" s="11" t="n">
        <x:v>45184.833321759266</x:v>
      </x:c>
      <x:c r="J1895" s="9" t="n">
        <x:v>26129.4</x:v>
      </x:c>
      <x:c r="K1895" s="9" t="n">
        <x:v>26415.3</x:v>
      </x:c>
      <x:c r="L1895" s="9" t="n">
        <x:v>26124.174120000003</x:v>
      </x:c>
      <x:c r="M1895" s="9" t="n">
        <x:v>26420.583059999997</x:v>
      </x:c>
      <x:c r="N1895" s="10" t="n">
        <x:f>IF(F1895="多",1,-1)*(K1895/J1895-1)</x:f>
        <x:v>-0.010941697857585586</x:v>
      </x:c>
      <x:c r="O1895" s="10" t="n">
        <x:f>IF(F1895="多",1,-1)*(M1895/L1895-1)</x:f>
        <x:v>-0.011346155428242577</x:v>
      </x:c>
      <x:c r="P1895" s="10" t="n">
        <x:v>0.0010056730777141213</x:v>
      </x:c>
      <x:c r="Q1895" s="10" t="n">
        <x:v>0.00004384777665072705</x:v>
      </x:c>
      <x:c r="R1895" s="10" t="n">
        <x:f>O1895-P1895-Q1895</x:f>
        <x:v>-0.012395676282607427</x:v>
      </x:c>
      <x:c r="S1895" s="9" t="n">
        <x:f>V1894</x:f>
        <x:v>7536.371279953088</x:v>
      </x:c>
      <x:c r="T1895" s="9" t="n">
        <x:f>S1895/(1+'回测计划'!$B$33)</x:f>
        <x:v>7532.604977464356</x:v>
      </x:c>
      <x:c r="U1895" s="9" t="n">
        <x:f>T1895*R1895</x:f>
        <x:v>-93.37173286540556</x:v>
      </x:c>
      <x:c r="V1895" s="9" t="n">
        <x:f>S1895+U1895</x:f>
        <x:v>7442.999547087682</x:v>
      </x:c>
      <x:c r="W1895" s="2" t="n">
        <x:f>IF(N1895&gt;0,1,0)</x:f>
        <x:v>0</x:v>
      </x:c>
      <x:c r="X1895" s="2" t="n">
        <x:f>IF(U1895&gt;0,1,0)</x:f>
        <x:v>0</x:v>
      </x:c>
      <x:c r="Y1895" s="9" t="n">
        <x:f>MAX(U1895,0)</x:f>
        <x:v>0</x:v>
      </x:c>
      <x:c r="Z1895" s="9" t="n">
        <x:f>-MIN(U1895,0)</x:f>
        <x:v>93.37173286540556</x:v>
      </x:c>
    </x:row>
    <x:row r="1896" ht="23" customHeight="1">
      <x:c r="A1896" s="2" t="str">
        <x:v>4H-MFI-全期</x:v>
      </x:c>
      <x:c r="B1896" s="2" t="str">
        <x:v>4H</x:v>
      </x:c>
      <x:c r="C1896" s="2" t="str">
        <x:v>Money Flow Index</x:v>
      </x:c>
      <x:c r="D1896" s="2" t="str">
        <x:v>全期</x:v>
      </x:c>
      <x:c r="E1896" s="2" t="n">
        <x:v>95</x:v>
      </x:c>
      <x:c r="F1896" s="2" t="str">
        <x:v>空</x:v>
      </x:c>
      <x:c r="G1896" s="11" t="n">
        <x:v>45189.00000000001</x:v>
      </x:c>
      <x:c r="H1896" s="11" t="n">
        <x:v>45189.166666666664</x:v>
      </x:c>
      <x:c r="I1896" s="11" t="n">
        <x:v>45190.833321759266</x:v>
      </x:c>
      <x:c r="J1896" s="9" t="n">
        <x:v>27172.1</x:v>
      </x:c>
      <x:c r="K1896" s="9" t="n">
        <x:v>26722.7</x:v>
      </x:c>
      <x:c r="L1896" s="9" t="n">
        <x:v>27166.66558</x:v>
      </x:c>
      <x:c r="M1896" s="9" t="n">
        <x:v>26728.04454</x:v>
      </x:c>
      <x:c r="N1896" s="10" t="n">
        <x:f>IF(F1896="多",1,-1)*(K1896/J1896-1)</x:f>
        <x:v>0.016539023483646775</x:v>
      </x:c>
      <x:c r="O1896" s="10" t="n">
        <x:f>IF(F1896="多",1,-1)*(M1896/L1896-1)</x:f>
        <x:v>0.016145560400423697</x:v>
      </x:c>
      <x:c r="P1896" s="10" t="n">
        <x:v>0.0009919272197997883</x:v>
      </x:c>
      <x:c r="Q1896" s="10" t="n">
        <x:v>0.00003129915728878845</x:v>
      </x:c>
      <x:c r="R1896" s="10" t="n">
        <x:f>O1896-P1896-Q1896</x:f>
        <x:v>0.015122334023335121</x:v>
      </x:c>
      <x:c r="S1896" s="9" t="n">
        <x:f>V1895</x:f>
        <x:v>7442.999547087682</x:v>
      </x:c>
      <x:c r="T1896" s="9" t="n">
        <x:f>S1896/(1+'回测计划'!$B$33)</x:f>
        <x:v>7439.279907134115</x:v>
      </x:c>
      <x:c r="U1896" s="9" t="n">
        <x:f>T1896*R1896</x:f>
        <x:v>112.49927564876756</x:v>
      </x:c>
      <x:c r="V1896" s="9" t="n">
        <x:f>S1896+U1896</x:f>
        <x:v>7555.498822736449</x:v>
      </x:c>
      <x:c r="W1896" s="2" t="n">
        <x:f>IF(N1896&gt;0,1,0)</x:f>
        <x:v>1</x:v>
      </x:c>
      <x:c r="X1896" s="2" t="n">
        <x:f>IF(U1896&gt;0,1,0)</x:f>
        <x:v>1</x:v>
      </x:c>
      <x:c r="Y1896" s="9" t="n">
        <x:f>MAX(U1896,0)</x:f>
        <x:v>112.49927564876756</x:v>
      </x:c>
      <x:c r="Z1896" s="9" t="n">
        <x:f>-MIN(U1896,0)</x:f>
        <x:v>0</x:v>
      </x:c>
    </x:row>
    <x:row r="1897" ht="23" customHeight="1">
      <x:c r="A1897" s="2" t="str">
        <x:v>4H-MFI-全期</x:v>
      </x:c>
      <x:c r="B1897" s="2" t="str">
        <x:v>4H</x:v>
      </x:c>
      <x:c r="C1897" s="2" t="str">
        <x:v>Money Flow Index</x:v>
      </x:c>
      <x:c r="D1897" s="2" t="str">
        <x:v>全期</x:v>
      </x:c>
      <x:c r="E1897" s="2" t="n">
        <x:v>96</x:v>
      </x:c>
      <x:c r="F1897" s="2" t="str">
        <x:v>空</x:v>
      </x:c>
      <x:c r="G1897" s="11" t="n">
        <x:v>45198.166666666664</x:v>
      </x:c>
      <x:c r="H1897" s="11" t="n">
        <x:v>45198.333333333336</x:v>
      </x:c>
      <x:c r="I1897" s="11" t="n">
        <x:v>45199.99998842592</x:v>
      </x:c>
      <x:c r="J1897" s="9" t="n">
        <x:v>27011.7</x:v>
      </x:c>
      <x:c r="K1897" s="9" t="n">
        <x:v>26986.2</x:v>
      </x:c>
      <x:c r="L1897" s="9" t="n">
        <x:v>27006.29766</x:v>
      </x:c>
      <x:c r="M1897" s="9" t="n">
        <x:v>26991.59724</x:v>
      </x:c>
      <x:c r="N1897" s="10" t="n">
        <x:f>IF(F1897="多",1,-1)*(K1897/J1897-1)</x:f>
        <x:v>0.000944035362454021</x:v>
      </x:c>
      <x:c r="O1897" s="10" t="n">
        <x:f>IF(F1897="多",1,-1)*(M1897/L1897-1)</x:f>
        <x:v>0.0005443330361337706</x:v>
      </x:c>
      <x:c r="P1897" s="10" t="n">
        <x:v>0.0009997278334819332</x:v>
      </x:c>
      <x:c r="Q1897" s="10" t="n">
        <x:v>-0.000003893365737201172</x:v>
      </x:c>
      <x:c r="R1897" s="10" t="n">
        <x:f>O1897-P1897-Q1897</x:f>
        <x:v>-0.00045150143161096137</x:v>
      </x:c>
      <x:c r="S1897" s="9" t="n">
        <x:f>V1896</x:f>
        <x:v>7555.498822736449</x:v>
      </x:c>
      <x:c r="T1897" s="9" t="n">
        <x:f>S1897/(1+'回测计划'!$B$33)</x:f>
        <x:v>7551.722961255822</x:v>
      </x:c>
      <x:c r="U1897" s="9" t="n">
        <x:f>T1897*R1897</x:f>
        <x:v>-3.4096137281363723</x:v>
      </x:c>
      <x:c r="V1897" s="9" t="n">
        <x:f>S1897+U1897</x:f>
        <x:v>7552.0892090083125</x:v>
      </x:c>
      <x:c r="W1897" s="2" t="n">
        <x:f>IF(N1897&gt;0,1,0)</x:f>
        <x:v>1</x:v>
      </x:c>
      <x:c r="X1897" s="2" t="n">
        <x:f>IF(U1897&gt;0,1,0)</x:f>
        <x:v>0</x:v>
      </x:c>
      <x:c r="Y1897" s="9" t="n">
        <x:f>MAX(U1897,0)</x:f>
        <x:v>0</x:v>
      </x:c>
      <x:c r="Z1897" s="9" t="n">
        <x:f>-MIN(U1897,0)</x:f>
        <x:v>3.4096137281363723</x:v>
      </x:c>
    </x:row>
    <x:row r="1898" ht="23" customHeight="1">
      <x:c r="A1898" s="2" t="str">
        <x:v>4H-MFI-全期</x:v>
      </x:c>
      <x:c r="B1898" s="2" t="str">
        <x:v>4H</x:v>
      </x:c>
      <x:c r="C1898" s="2" t="str">
        <x:v>Money Flow Index</x:v>
      </x:c>
      <x:c r="D1898" s="2" t="str">
        <x:v>全期</x:v>
      </x:c>
      <x:c r="E1898" s="2" t="n">
        <x:v>97</x:v>
      </x:c>
      <x:c r="F1898" s="2" t="str">
        <x:v>空</x:v>
      </x:c>
      <x:c r="G1898" s="11" t="n">
        <x:v>45222.50000000001</x:v>
      </x:c>
      <x:c r="H1898" s="11" t="n">
        <x:v>45222.666666666664</x:v>
      </x:c>
      <x:c r="I1898" s="11" t="n">
        <x:v>45224.333321759266</x:v>
      </x:c>
      <x:c r="J1898" s="9" t="n">
        <x:v>30508</x:v>
      </x:c>
      <x:c r="K1898" s="9" t="n">
        <x:v>33917</x:v>
      </x:c>
      <x:c r="L1898" s="9" t="n">
        <x:v>30501.898400000002</x:v>
      </x:c>
      <x:c r="M1898" s="9" t="n">
        <x:v>33923.7834</x:v>
      </x:c>
      <x:c r="N1898" s="10" t="n">
        <x:f>IF(F1898="多",1,-1)*(K1898/J1898-1)</x:f>
        <x:v>-0.11174118264061894</x:v>
      </x:c>
      <x:c r="O1898" s="10" t="n">
        <x:f>IF(F1898="多",1,-1)*(M1898/L1898-1)</x:f>
        <x:v>-0.11218596807076109</x:v>
      </x:c>
      <x:c r="P1898" s="10" t="n">
        <x:v>0.0010560929840353805</x:v>
      </x:c>
      <x:c r="Q1898" s="10" t="n">
        <x:v>-0.000432861141783969</x:v>
      </x:c>
      <x:c r="R1898" s="10" t="n">
        <x:f>O1898-P1898-Q1898</x:f>
        <x:v>-0.1128091999130125</x:v>
      </x:c>
      <x:c r="S1898" s="9" t="n">
        <x:f>V1897</x:f>
        <x:v>7552.0892090083125</x:v>
      </x:c>
      <x:c r="T1898" s="9" t="n">
        <x:f>S1898/(1+'回测计划'!$B$33)</x:f>
        <x:v>7548.315051482572</x:v>
      </x:c>
      <x:c r="U1898" s="9" t="n">
        <x:f>T1898*R1898</x:f>
        <x:v>-851.5193816490987</x:v>
      </x:c>
      <x:c r="V1898" s="9" t="n">
        <x:f>S1898+U1898</x:f>
        <x:v>6700.569827359213</x:v>
      </x:c>
      <x:c r="W1898" s="2" t="n">
        <x:f>IF(N1898&gt;0,1,0)</x:f>
        <x:v>0</x:v>
      </x:c>
      <x:c r="X1898" s="2" t="n">
        <x:f>IF(U1898&gt;0,1,0)</x:f>
        <x:v>0</x:v>
      </x:c>
      <x:c r="Y1898" s="9" t="n">
        <x:f>MAX(U1898,0)</x:f>
        <x:v>0</x:v>
      </x:c>
      <x:c r="Z1898" s="9" t="n">
        <x:f>-MIN(U1898,0)</x:f>
        <x:v>851.5193816490987</x:v>
      </x:c>
    </x:row>
    <x:row r="1899" ht="23" customHeight="1">
      <x:c r="A1899" s="2" t="str">
        <x:v>4H-MFI-全期</x:v>
      </x:c>
      <x:c r="B1899" s="2" t="str">
        <x:v>4H</x:v>
      </x:c>
      <x:c r="C1899" s="2" t="str">
        <x:v>Money Flow Index</x:v>
      </x:c>
      <x:c r="D1899" s="2" t="str">
        <x:v>全期</x:v>
      </x:c>
      <x:c r="E1899" s="2" t="n">
        <x:v>98</x:v>
      </x:c>
      <x:c r="F1899" s="2" t="str">
        <x:v>空</x:v>
      </x:c>
      <x:c r="G1899" s="11" t="n">
        <x:v>45225.00000000001</x:v>
      </x:c>
      <x:c r="H1899" s="11" t="n">
        <x:v>45225.166666666664</x:v>
      </x:c>
      <x:c r="I1899" s="11" t="n">
        <x:v>45226.833321759266</x:v>
      </x:c>
      <x:c r="J1899" s="9" t="n">
        <x:v>34732</x:v>
      </x:c>
      <x:c r="K1899" s="9" t="n">
        <x:v>34055.3</x:v>
      </x:c>
      <x:c r="L1899" s="9" t="n">
        <x:v>34725.0536</x:v>
      </x:c>
      <x:c r="M1899" s="9" t="n">
        <x:v>34062.11106</x:v>
      </x:c>
      <x:c r="N1899" s="10" t="n">
        <x:f>IF(F1899="多",1,-1)*(K1899/J1899-1)</x:f>
        <x:v>0.019483473453875355</x:v>
      </x:c>
      <x:c r="O1899" s="10" t="n">
        <x:f>IF(F1899="多",1,-1)*(M1899/L1899-1)</x:f>
        <x:v>0.019091188386243352</x:v>
      </x:c>
      <x:c r="P1899" s="10" t="n">
        <x:v>0.0009904544058068783</x:v>
      </x:c>
      <x:c r="Q1899" s="10" t="n">
        <x:v>-0.0004932879354864512</x:v>
      </x:c>
      <x:c r="R1899" s="10" t="n">
        <x:f>O1899-P1899-Q1899</x:f>
        <x:v>0.018594021915922923</x:v>
      </x:c>
      <x:c r="S1899" s="9" t="n">
        <x:f>V1898</x:f>
        <x:v>6700.569827359213</x:v>
      </x:c>
      <x:c r="T1899" s="9" t="n">
        <x:f>S1899/(1+'回测计划'!$B$33)</x:f>
        <x:v>6697.221216750839</x:v>
      </x:c>
      <x:c r="U1899" s="9" t="n">
        <x:f>T1899*R1899</x:f>
        <x:v>124.52827808004908</x:v>
      </x:c>
      <x:c r="V1899" s="9" t="n">
        <x:f>S1899+U1899</x:f>
        <x:v>6825.098105439262</x:v>
      </x:c>
      <x:c r="W1899" s="2" t="n">
        <x:f>IF(N1899&gt;0,1,0)</x:f>
        <x:v>1</x:v>
      </x:c>
      <x:c r="X1899" s="2" t="n">
        <x:f>IF(U1899&gt;0,1,0)</x:f>
        <x:v>1</x:v>
      </x:c>
      <x:c r="Y1899" s="9" t="n">
        <x:f>MAX(U1899,0)</x:f>
        <x:v>124.52827808004908</x:v>
      </x:c>
      <x:c r="Z1899" s="9" t="n">
        <x:f>-MIN(U1899,0)</x:f>
        <x:v>0</x:v>
      </x:c>
    </x:row>
    <x:row r="1900" ht="23" customHeight="1">
      <x:c r="A1900" s="2" t="str">
        <x:v>4H-MFI-全期</x:v>
      </x:c>
      <x:c r="B1900" s="2" t="str">
        <x:v>4H</x:v>
      </x:c>
      <x:c r="C1900" s="2" t="str">
        <x:v>Money Flow Index</x:v>
      </x:c>
      <x:c r="D1900" s="2" t="str">
        <x:v>全期</x:v>
      </x:c>
      <x:c r="E1900" s="2" t="n">
        <x:v>99</x:v>
      </x:c>
      <x:c r="F1900" s="2" t="str">
        <x:v>空</x:v>
      </x:c>
      <x:c r="G1900" s="11" t="n">
        <x:v>45232.50000000001</x:v>
      </x:c>
      <x:c r="H1900" s="11" t="n">
        <x:v>45232.666666666664</x:v>
      </x:c>
      <x:c r="I1900" s="11" t="n">
        <x:v>45234.333321759266</x:v>
      </x:c>
      <x:c r="J1900" s="9" t="n">
        <x:v>35280.6</x:v>
      </x:c>
      <x:c r="K1900" s="9" t="n">
        <x:v>34700.4</x:v>
      </x:c>
      <x:c r="L1900" s="9" t="n">
        <x:v>35273.54388</x:v>
      </x:c>
      <x:c r="M1900" s="9" t="n">
        <x:v>34707.34008</x:v>
      </x:c>
      <x:c r="N1900" s="10" t="n">
        <x:f>IF(F1900="多",1,-1)*(K1900/J1900-1)</x:f>
        <x:v>0.01644529854934429</x:v>
      </x:c>
      <x:c r="O1900" s="10" t="n">
        <x:f>IF(F1900="多",1,-1)*(M1900/L1900-1)</x:f>
        <x:v>0.016051797968647863</x:v>
      </x:c>
      <x:c r="P1900" s="10" t="n">
        <x:v>0.0009919741010156761</x:v>
      </x:c>
      <x:c r="Q1900" s="10" t="n">
        <x:v>-0.00039352477980991436</x:v>
      </x:c>
      <x:c r="R1900" s="10" t="n">
        <x:f>O1900-P1900-Q1900</x:f>
        <x:v>0.0154533486474421</x:v>
      </x:c>
      <x:c r="S1900" s="9" t="n">
        <x:f>V1899</x:f>
        <x:v>6825.098105439262</x:v>
      </x:c>
      <x:c r="T1900" s="9" t="n">
        <x:f>S1900/(1+'回测计划'!$B$33)</x:f>
        <x:v>6821.687261808359</x:v>
      </x:c>
      <x:c r="U1900" s="9" t="n">
        <x:f>T1900*R1900</x:f>
        <x:v>105.41791162053921</x:v>
      </x:c>
      <x:c r="V1900" s="9" t="n">
        <x:f>S1900+U1900</x:f>
        <x:v>6930.516017059802</x:v>
      </x:c>
      <x:c r="W1900" s="2" t="n">
        <x:f>IF(N1900&gt;0,1,0)</x:f>
        <x:v>1</x:v>
      </x:c>
      <x:c r="X1900" s="2" t="n">
        <x:f>IF(U1900&gt;0,1,0)</x:f>
        <x:v>1</x:v>
      </x:c>
      <x:c r="Y1900" s="9" t="n">
        <x:f>MAX(U1900,0)</x:f>
        <x:v>105.41791162053921</x:v>
      </x:c>
      <x:c r="Z1900" s="9" t="n">
        <x:f>-MIN(U1900,0)</x:f>
        <x:v>0</x:v>
      </x:c>
    </x:row>
    <x:row r="1901" ht="23" customHeight="1">
      <x:c r="A1901" s="2" t="str">
        <x:v>4H-MFI-全期</x:v>
      </x:c>
      <x:c r="B1901" s="2" t="str">
        <x:v>4H</x:v>
      </x:c>
      <x:c r="C1901" s="2" t="str">
        <x:v>Money Flow Index</x:v>
      </x:c>
      <x:c r="D1901" s="2" t="str">
        <x:v>全期</x:v>
      </x:c>
      <x:c r="E1901" s="2" t="n">
        <x:v>100</x:v>
      </x:c>
      <x:c r="F1901" s="2" t="str">
        <x:v>空</x:v>
      </x:c>
      <x:c r="G1901" s="11" t="n">
        <x:v>45238.166666666664</x:v>
      </x:c>
      <x:c r="H1901" s="11" t="n">
        <x:v>45238.333333333336</x:v>
      </x:c>
      <x:c r="I1901" s="11" t="n">
        <x:v>45239.99998842592</x:v>
      </x:c>
      <x:c r="J1901" s="9" t="n">
        <x:v>35406.5</x:v>
      </x:c>
      <x:c r="K1901" s="9" t="n">
        <x:v>37141.5</x:v>
      </x:c>
      <x:c r="L1901" s="9" t="n">
        <x:v>35399.4187</x:v>
      </x:c>
      <x:c r="M1901" s="9" t="n">
        <x:v>37148.9283</x:v>
      </x:c>
      <x:c r="N1901" s="10" t="n">
        <x:f>IF(F1901="多",1,-1)*(K1901/J1901-1)</x:f>
        <x:v>-0.0490023018372332</x:v>
      </x:c>
      <x:c r="O1901" s="10" t="n">
        <x:f>IF(F1901="多",1,-1)*(M1901/L1901-1)</x:f>
        <x:v>-0.04942198669493969</x:v>
      </x:c>
      <x:c r="P1901" s="10" t="n">
        <x:v>0.00102471099334747</x:v>
      </x:c>
      <x:c r="Q1901" s="10" t="n">
        <x:v>-0.0004029821668053169</x:v>
      </x:c>
      <x:c r="R1901" s="10" t="n">
        <x:f>O1901-P1901-Q1901</x:f>
        <x:v>-0.050043715521481846</x:v>
      </x:c>
      <x:c r="S1901" s="9" t="n">
        <x:f>V1900</x:f>
        <x:v>6930.516017059802</x:v>
      </x:c>
      <x:c r="T1901" s="9" t="n">
        <x:f>S1901/(1+'回测计划'!$B$33)</x:f>
        <x:v>6927.052490814395</x:v>
      </x:c>
      <x:c r="U1901" s="9" t="n">
        <x:f>T1901*R1901</x:f>
        <x:v>-346.65544425268786</x:v>
      </x:c>
      <x:c r="V1901" s="9" t="n">
        <x:f>S1901+U1901</x:f>
        <x:v>6583.860572807114</x:v>
      </x:c>
      <x:c r="W1901" s="2" t="n">
        <x:f>IF(N1901&gt;0,1,0)</x:f>
        <x:v>0</x:v>
      </x:c>
      <x:c r="X1901" s="2" t="n">
        <x:f>IF(U1901&gt;0,1,0)</x:f>
        <x:v>0</x:v>
      </x:c>
      <x:c r="Y1901" s="9" t="n">
        <x:f>MAX(U1901,0)</x:f>
        <x:v>0</x:v>
      </x:c>
      <x:c r="Z1901" s="9" t="n">
        <x:f>-MIN(U1901,0)</x:f>
        <x:v>346.65544425268786</x:v>
      </x:c>
    </x:row>
    <x:row r="1902" ht="23" customHeight="1">
      <x:c r="A1902" s="2" t="str">
        <x:v>4H-MFI-全期</x:v>
      </x:c>
      <x:c r="B1902" s="2" t="str">
        <x:v>4H</x:v>
      </x:c>
      <x:c r="C1902" s="2" t="str">
        <x:v>Money Flow Index</x:v>
      </x:c>
      <x:c r="D1902" s="2" t="str">
        <x:v>全期</x:v>
      </x:c>
      <x:c r="E1902" s="2" t="n">
        <x:v>101</x:v>
      </x:c>
      <x:c r="F1902" s="2" t="str">
        <x:v>空</x:v>
      </x:c>
      <x:c r="G1902" s="11" t="n">
        <x:v>45240.00000000001</x:v>
      </x:c>
      <x:c r="H1902" s="11" t="n">
        <x:v>45240.166666666664</x:v>
      </x:c>
      <x:c r="I1902" s="11" t="n">
        <x:v>45241.833321759266</x:v>
      </x:c>
      <x:c r="J1902" s="9" t="n">
        <x:v>36399.4</x:v>
      </x:c>
      <x:c r="K1902" s="9" t="n">
        <x:v>37014.1</x:v>
      </x:c>
      <x:c r="L1902" s="9" t="n">
        <x:v>36392.12012</x:v>
      </x:c>
      <x:c r="M1902" s="9" t="n">
        <x:v>37021.502819999994</x:v>
      </x:c>
      <x:c r="N1902" s="10" t="n">
        <x:f>IF(F1902="多",1,-1)*(K1902/J1902-1)</x:f>
        <x:v>-0.01688764100507134</x:v>
      </x:c>
      <x:c r="O1902" s="10" t="n">
        <x:f>IF(F1902="多",1,-1)*(M1902/L1902-1)</x:f>
        <x:v>-0.017294477428758226</x:v>
      </x:c>
      <x:c r="P1902" s="10" t="n">
        <x:v>0.0010086472387143793</x:v>
      </x:c>
      <x:c r="Q1902" s="10" t="n">
        <x:v>-0.0005914508925876196</x:v>
      </x:c>
      <x:c r="R1902" s="10" t="n">
        <x:f>O1902-P1902-Q1902</x:f>
        <x:v>-0.017711673774884987</x:v>
      </x:c>
      <x:c r="S1902" s="9" t="n">
        <x:f>V1901</x:f>
        <x:v>6583.860572807114</x:v>
      </x:c>
      <x:c r="T1902" s="9" t="n">
        <x:f>S1902/(1+'回测计划'!$B$33)</x:f>
        <x:v>6580.570287663283</x:v>
      </x:c>
      <x:c r="U1902" s="9" t="n">
        <x:f>T1902*R1902</x:f>
        <x:v>-116.55291418779312</x:v>
      </x:c>
      <x:c r="V1902" s="9" t="n">
        <x:f>S1902+U1902</x:f>
        <x:v>6467.307658619321</x:v>
      </x:c>
      <x:c r="W1902" s="2" t="n">
        <x:f>IF(N1902&gt;0,1,0)</x:f>
        <x:v>0</x:v>
      </x:c>
      <x:c r="X1902" s="2" t="n">
        <x:f>IF(U1902&gt;0,1,0)</x:f>
        <x:v>0</x:v>
      </x:c>
      <x:c r="Y1902" s="9" t="n">
        <x:f>MAX(U1902,0)</x:f>
        <x:v>0</x:v>
      </x:c>
      <x:c r="Z1902" s="9" t="n">
        <x:f>-MIN(U1902,0)</x:f>
        <x:v>116.55291418779312</x:v>
      </x:c>
    </x:row>
    <x:row r="1903" ht="23" customHeight="1">
      <x:c r="A1903" s="2" t="str">
        <x:v>4H-MFI-全期</x:v>
      </x:c>
      <x:c r="B1903" s="2" t="str">
        <x:v>4H</x:v>
      </x:c>
      <x:c r="C1903" s="2" t="str">
        <x:v>Money Flow Index</x:v>
      </x:c>
      <x:c r="D1903" s="2" t="str">
        <x:v>全期</x:v>
      </x:c>
      <x:c r="E1903" s="2" t="n">
        <x:v>102</x:v>
      </x:c>
      <x:c r="F1903" s="2" t="str">
        <x:v>空</x:v>
      </x:c>
      <x:c r="G1903" s="11" t="n">
        <x:v>45246.333333333336</x:v>
      </x:c>
      <x:c r="H1903" s="11" t="n">
        <x:v>45246.50000000001</x:v>
      </x:c>
      <x:c r="I1903" s="11" t="n">
        <x:v>45248.166655092595</x:v>
      </x:c>
      <x:c r="J1903" s="9" t="n">
        <x:v>37479.8</x:v>
      </x:c>
      <x:c r="K1903" s="9" t="n">
        <x:v>36336.2</x:v>
      </x:c>
      <x:c r="L1903" s="9" t="n">
        <x:v>37472.30404</x:v>
      </x:c>
      <x:c r="M1903" s="9" t="n">
        <x:v>36343.46724</x:v>
      </x:c>
      <x:c r="N1903" s="10" t="n">
        <x:f>IF(F1903="多",1,-1)*(K1903/J1903-1)</x:f>
        <x:v>0.030512436032209544</x:v>
      </x:c>
      <x:c r="O1903" s="10" t="n">
        <x:f>IF(F1903="多",1,-1)*(M1903/L1903-1)</x:f>
        <x:v>0.030124563432102347</x:v>
      </x:c>
      <x:c r="P1903" s="10" t="n">
        <x:v>0.0009849377182839488</x:v>
      </x:c>
      <x:c r="Q1903" s="10" t="n">
        <x:v>-0.0005582037075493341</x:v>
      </x:c>
      <x:c r="R1903" s="10" t="n">
        <x:f>O1903-P1903-Q1903</x:f>
        <x:v>0.029697829421367734</x:v>
      </x:c>
      <x:c r="S1903" s="9" t="n">
        <x:f>V1902</x:f>
        <x:v>6467.307658619321</x:v>
      </x:c>
      <x:c r="T1903" s="9" t="n">
        <x:f>S1903/(1+'回测计划'!$B$33)</x:f>
        <x:v>6464.075620808917</x:v>
      </x:c>
      <x:c r="U1903" s="9" t="n">
        <x:f>T1903*R1903</x:f>
        <x:v>191.96901515360494</x:v>
      </x:c>
      <x:c r="V1903" s="9" t="n">
        <x:f>S1903+U1903</x:f>
        <x:v>6659.276673772926</x:v>
      </x:c>
      <x:c r="W1903" s="2" t="n">
        <x:f>IF(N1903&gt;0,1,0)</x:f>
        <x:v>1</x:v>
      </x:c>
      <x:c r="X1903" s="2" t="n">
        <x:f>IF(U1903&gt;0,1,0)</x:f>
        <x:v>1</x:v>
      </x:c>
      <x:c r="Y1903" s="9" t="n">
        <x:f>MAX(U1903,0)</x:f>
        <x:v>191.96901515360494</x:v>
      </x:c>
      <x:c r="Z1903" s="9" t="n">
        <x:f>-MIN(U1903,0)</x:f>
        <x:v>0</x:v>
      </x:c>
    </x:row>
    <x:row r="1904" ht="23" customHeight="1">
      <x:c r="A1904" s="2" t="str">
        <x:v>4H-MFI-全期</x:v>
      </x:c>
      <x:c r="B1904" s="2" t="str">
        <x:v>4H</x:v>
      </x:c>
      <x:c r="C1904" s="2" t="str">
        <x:v>Money Flow Index</x:v>
      </x:c>
      <x:c r="D1904" s="2" t="str">
        <x:v>全期</x:v>
      </x:c>
      <x:c r="E1904" s="2" t="n">
        <x:v>103</x:v>
      </x:c>
      <x:c r="F1904" s="2" t="str">
        <x:v>空</x:v>
      </x:c>
      <x:c r="G1904" s="11" t="n">
        <x:v>45269.333333333336</x:v>
      </x:c>
      <x:c r="H1904" s="11" t="n">
        <x:v>45269.50000000001</x:v>
      </x:c>
      <x:c r="I1904" s="11" t="n">
        <x:v>45271.166655092595</x:v>
      </x:c>
      <x:c r="J1904" s="9" t="n">
        <x:v>44175</x:v>
      </x:c>
      <x:c r="K1904" s="9" t="n">
        <x:v>43819.5</x:v>
      </x:c>
      <x:c r="L1904" s="9" t="n">
        <x:v>44166.165</x:v>
      </x:c>
      <x:c r="M1904" s="9" t="n">
        <x:v>43828.2639</x:v>
      </x:c>
      <x:c r="N1904" s="10" t="n">
        <x:f>IF(F1904="多",1,-1)*(K1904/J1904-1)</x:f>
        <x:v>0.008047538200339543</x:v>
      </x:c>
      <x:c r="O1904" s="10" t="n">
        <x:f>IF(F1904="多",1,-1)*(M1904/L1904-1)</x:f>
        <x:v>0.007650677843548448</x:v>
      </x:c>
      <x:c r="P1904" s="10" t="n">
        <x:v>0.0009961746610782259</x:v>
      </x:c>
      <x:c r="Q1904" s="10" t="n">
        <x:v>-0.0011198336369129564</x:v>
      </x:c>
      <x:c r="R1904" s="10" t="n">
        <x:f>O1904-P1904-Q1904</x:f>
        <x:v>0.007774336819383178</x:v>
      </x:c>
      <x:c r="S1904" s="9" t="n">
        <x:f>V1903</x:f>
        <x:v>6659.276673772926</x:v>
      </x:c>
      <x:c r="T1904" s="9" t="n">
        <x:f>S1904/(1+'回测计划'!$B$33)</x:f>
        <x:v>6655.948699423215</x:v>
      </x:c>
      <x:c r="U1904" s="9" t="n">
        <x:f>T1904*R1904</x:f>
        <x:v>51.74558704185148</x:v>
      </x:c>
      <x:c r="V1904" s="9" t="n">
        <x:f>S1904+U1904</x:f>
        <x:v>6711.022260814778</x:v>
      </x:c>
      <x:c r="W1904" s="2" t="n">
        <x:f>IF(N1904&gt;0,1,0)</x:f>
        <x:v>1</x:v>
      </x:c>
      <x:c r="X1904" s="2" t="n">
        <x:f>IF(U1904&gt;0,1,0)</x:f>
        <x:v>1</x:v>
      </x:c>
      <x:c r="Y1904" s="9" t="n">
        <x:f>MAX(U1904,0)</x:f>
        <x:v>51.74558704185148</x:v>
      </x:c>
      <x:c r="Z1904" s="9" t="n">
        <x:f>-MIN(U1904,0)</x:f>
        <x:v>0</x:v>
      </x:c>
    </x:row>
    <x:row r="1905" ht="23" customHeight="1">
      <x:c r="A1905" s="2" t="str">
        <x:v>4H-MFI-全期</x:v>
      </x:c>
      <x:c r="B1905" s="2" t="str">
        <x:v>4H</x:v>
      </x:c>
      <x:c r="C1905" s="2" t="str">
        <x:v>Money Flow Index</x:v>
      </x:c>
      <x:c r="D1905" s="2" t="str">
        <x:v>全期</x:v>
      </x:c>
      <x:c r="E1905" s="2" t="n">
        <x:v>104</x:v>
      </x:c>
      <x:c r="F1905" s="2" t="str">
        <x:v>多</x:v>
      </x:c>
      <x:c r="G1905" s="11" t="n">
        <x:v>45276.00000000001</x:v>
      </x:c>
      <x:c r="H1905" s="11" t="n">
        <x:v>45276.166666666664</x:v>
      </x:c>
      <x:c r="I1905" s="11" t="n">
        <x:v>45277.833321759266</x:v>
      </x:c>
      <x:c r="J1905" s="9" t="n">
        <x:v>42124.9</x:v>
      </x:c>
      <x:c r="K1905" s="9" t="n">
        <x:v>41979.7</x:v>
      </x:c>
      <x:c r="L1905" s="9" t="n">
        <x:v>42133.32498</x:v>
      </x:c>
      <x:c r="M1905" s="9" t="n">
        <x:v>41971.304059999995</x:v>
      </x:c>
      <x:c r="N1905" s="10" t="n">
        <x:f>IF(F1905="多",1,-1)*(K1905/J1905-1)</x:f>
        <x:v>-0.003446892455531203</x:v>
      </x:c>
      <x:c r="O1905" s="10" t="n">
        <x:f>IF(F1905="多",1,-1)*(M1905/L1905-1)</x:f>
        <x:v>-0.003845433990241953</x:v>
      </x:c>
      <x:c r="P1905" s="10" t="n">
        <x:v>0.000998077283004879</x:v>
      </x:c>
      <x:c r="Q1905" s="10" t="n">
        <x:v>0.000500782591905539</x:v>
      </x:c>
      <x:c r="R1905" s="10" t="n">
        <x:f>O1905-P1905-Q1905</x:f>
        <x:v>-0.005344293865152372</x:v>
      </x:c>
      <x:c r="S1905" s="9" t="n">
        <x:f>V1904</x:f>
        <x:v>6711.022260814778</x:v>
      </x:c>
      <x:c r="T1905" s="9" t="n">
        <x:f>S1905/(1+'回测计划'!$B$33)</x:f>
        <x:v>6707.668426601477</x:v>
      </x:c>
      <x:c r="U1905" s="9" t="n">
        <x:f>T1905*R1905</x:f>
        <x:v>-35.847751221762536</x:v>
      </x:c>
      <x:c r="V1905" s="9" t="n">
        <x:f>S1905+U1905</x:f>
        <x:v>6675.1745095930155</x:v>
      </x:c>
      <x:c r="W1905" s="2" t="n">
        <x:f>IF(N1905&gt;0,1,0)</x:f>
        <x:v>0</x:v>
      </x:c>
      <x:c r="X1905" s="2" t="n">
        <x:f>IF(U1905&gt;0,1,0)</x:f>
        <x:v>0</x:v>
      </x:c>
      <x:c r="Y1905" s="9" t="n">
        <x:f>MAX(U1905,0)</x:f>
        <x:v>0</x:v>
      </x:c>
      <x:c r="Z1905" s="9" t="n">
        <x:f>-MIN(U1905,0)</x:f>
        <x:v>35.847751221762536</x:v>
      </x:c>
    </x:row>
    <x:row r="1906" ht="23" customHeight="1">
      <x:c r="A1906" s="2" t="str">
        <x:v>4H-MFI-全期</x:v>
      </x:c>
      <x:c r="B1906" s="2" t="str">
        <x:v>4H</x:v>
      </x:c>
      <x:c r="C1906" s="2" t="str">
        <x:v>Money Flow Index</x:v>
      </x:c>
      <x:c r="D1906" s="2" t="str">
        <x:v>全期</x:v>
      </x:c>
      <x:c r="E1906" s="2" t="n">
        <x:v>105</x:v>
      </x:c>
      <x:c r="F1906" s="2" t="str">
        <x:v>多</x:v>
      </x:c>
      <x:c r="G1906" s="11" t="n">
        <x:v>45285.333333333336</x:v>
      </x:c>
      <x:c r="H1906" s="11" t="n">
        <x:v>45285.50000000001</x:v>
      </x:c>
      <x:c r="I1906" s="11" t="n">
        <x:v>45287.166655092595</x:v>
      </x:c>
      <x:c r="J1906" s="9" t="n">
        <x:v>43182.6</x:v>
      </x:c>
      <x:c r="K1906" s="9" t="n">
        <x:v>42149.2</x:v>
      </x:c>
      <x:c r="L1906" s="9" t="n">
        <x:v>43191.23652</x:v>
      </x:c>
      <x:c r="M1906" s="9" t="n">
        <x:v>42140.77016</x:v>
      </x:c>
      <x:c r="N1906" s="10" t="n">
        <x:f>IF(F1906="多",1,-1)*(K1906/J1906-1)</x:f>
        <x:v>-0.023930935145174304</x:v>
      </x:c>
      <x:c r="O1906" s="10" t="n">
        <x:f>IF(F1906="多",1,-1)*(M1906/L1906-1)</x:f>
        <x:v>-0.02432128470120487</x:v>
      </x:c>
      <x:c r="P1906" s="10" t="n">
        <x:v>0.0009878393576493976</x:v>
      </x:c>
      <x:c r="Q1906" s="10" t="n">
        <x:v>0.0014470989476405463</x:v>
      </x:c>
      <x:c r="R1906" s="10" t="n">
        <x:f>O1906-P1906-Q1906</x:f>
        <x:v>-0.026756223006494814</x:v>
      </x:c>
      <x:c r="S1906" s="9" t="n">
        <x:f>V1905</x:f>
        <x:v>6675.1745095930155</x:v>
      </x:c>
      <x:c r="T1906" s="9" t="n">
        <x:f>S1906/(1+'回测计划'!$B$33)</x:f>
        <x:v>6671.838590297867</x:v>
      </x:c>
      <x:c r="U1906" s="9" t="n">
        <x:f>T1906*R1906</x:f>
        <x:v>-178.51320118534773</x:v>
      </x:c>
      <x:c r="V1906" s="9" t="n">
        <x:f>S1906+U1906</x:f>
        <x:v>6496.661308407668</x:v>
      </x:c>
      <x:c r="W1906" s="2" t="n">
        <x:f>IF(N1906&gt;0,1,0)</x:f>
        <x:v>0</x:v>
      </x:c>
      <x:c r="X1906" s="2" t="n">
        <x:f>IF(U1906&gt;0,1,0)</x:f>
        <x:v>0</x:v>
      </x:c>
      <x:c r="Y1906" s="9" t="n">
        <x:f>MAX(U1906,0)</x:f>
        <x:v>0</x:v>
      </x:c>
      <x:c r="Z1906" s="9" t="n">
        <x:f>-MIN(U1906,0)</x:f>
        <x:v>178.51320118534773</x:v>
      </x:c>
    </x:row>
    <x:row r="1907" ht="23" customHeight="1">
      <x:c r="A1907" s="2" t="str">
        <x:v>4H-MFI-全期</x:v>
      </x:c>
      <x:c r="B1907" s="2" t="str">
        <x:v>4H</x:v>
      </x:c>
      <x:c r="C1907" s="2" t="str">
        <x:v>Money Flow Index</x:v>
      </x:c>
      <x:c r="D1907" s="2" t="str">
        <x:v>全期</x:v>
      </x:c>
      <x:c r="E1907" s="2" t="n">
        <x:v>106</x:v>
      </x:c>
      <x:c r="F1907" s="2" t="str">
        <x:v>空</x:v>
      </x:c>
      <x:c r="G1907" s="11" t="n">
        <x:v>45300.166666666664</x:v>
      </x:c>
      <x:c r="H1907" s="11" t="n">
        <x:v>45300.333333333336</x:v>
      </x:c>
      <x:c r="I1907" s="11" t="n">
        <x:v>45301.99998842592</x:v>
      </x:c>
      <x:c r="J1907" s="9" t="n">
        <x:v>46972.6</x:v>
      </x:c>
      <x:c r="K1907" s="9" t="n">
        <x:v>45569</x:v>
      </x:c>
      <x:c r="L1907" s="9" t="n">
        <x:v>46963.20548</x:v>
      </x:c>
      <x:c r="M1907" s="9" t="n">
        <x:v>45578.1138</x:v>
      </x:c>
      <x:c r="N1907" s="10" t="n">
        <x:f>IF(F1907="多",1,-1)*(K1907/J1907-1)</x:f>
        <x:v>0.029881249920166164</x:v>
      </x:c>
      <x:c r="O1907" s="10" t="n">
        <x:f>IF(F1907="多",1,-1)*(M1907/L1907-1)</x:f>
        <x:v>0.029493124795109238</x:v>
      </x:c>
      <x:c r="P1907" s="10" t="n">
        <x:v>0.0009852534376024453</x:v>
      </x:c>
      <x:c r="Q1907" s="10" t="n">
        <x:v>-0.0004952050102417799</x:v>
      </x:c>
      <x:c r="R1907" s="10" t="n">
        <x:f>O1907-P1907-Q1907</x:f>
        <x:v>0.02900307636774857</x:v>
      </x:c>
      <x:c r="S1907" s="9" t="n">
        <x:f>V1906</x:f>
        <x:v>6496.661308407668</x:v>
      </x:c>
      <x:c r="T1907" s="9" t="n">
        <x:f>S1907/(1+'回测计划'!$B$33)</x:f>
        <x:v>6493.414601107115</x:v>
      </x:c>
      <x:c r="U1907" s="9" t="n">
        <x:f>T1907*R1907</x:f>
        <x:v>188.32899956336328</x:v>
      </x:c>
      <x:c r="V1907" s="9" t="n">
        <x:f>S1907+U1907</x:f>
        <x:v>6684.990307971031</x:v>
      </x:c>
      <x:c r="W1907" s="2" t="n">
        <x:f>IF(N1907&gt;0,1,0)</x:f>
        <x:v>1</x:v>
      </x:c>
      <x:c r="X1907" s="2" t="n">
        <x:f>IF(U1907&gt;0,1,0)</x:f>
        <x:v>1</x:v>
      </x:c>
      <x:c r="Y1907" s="9" t="n">
        <x:f>MAX(U1907,0)</x:f>
        <x:v>188.32899956336328</x:v>
      </x:c>
      <x:c r="Z1907" s="9" t="n">
        <x:f>-MIN(U1907,0)</x:f>
        <x:v>0</x:v>
      </x:c>
    </x:row>
    <x:row r="1908" ht="23" customHeight="1">
      <x:c r="A1908" s="2" t="str">
        <x:v>4H-MFI-全期</x:v>
      </x:c>
      <x:c r="B1908" s="2" t="str">
        <x:v>4H</x:v>
      </x:c>
      <x:c r="C1908" s="2" t="str">
        <x:v>Money Flow Index</x:v>
      </x:c>
      <x:c r="D1908" s="2" t="str">
        <x:v>全期</x:v>
      </x:c>
      <x:c r="E1908" s="2" t="n">
        <x:v>107</x:v>
      </x:c>
      <x:c r="F1908" s="2" t="str">
        <x:v>空</x:v>
      </x:c>
      <x:c r="G1908" s="11" t="n">
        <x:v>45302.833333333336</x:v>
      </x:c>
      <x:c r="H1908" s="11" t="n">
        <x:v>45303.00000000001</x:v>
      </x:c>
      <x:c r="I1908" s="11" t="n">
        <x:v>45304.666655092595</x:v>
      </x:c>
      <x:c r="J1908" s="9" t="n">
        <x:v>46813.4</x:v>
      </x:c>
      <x:c r="K1908" s="9" t="n">
        <x:v>43102.1</x:v>
      </x:c>
      <x:c r="L1908" s="9" t="n">
        <x:v>46804.03732</x:v>
      </x:c>
      <x:c r="M1908" s="9" t="n">
        <x:v>43110.72042</x:v>
      </x:c>
      <x:c r="N1908" s="10" t="n">
        <x:f>IF(F1908="多",1,-1)*(K1908/J1908-1)</x:f>
        <x:v>0.07927858262805099</x:v>
      </x:c>
      <x:c r="O1908" s="10" t="n">
        <x:f>IF(F1908="多",1,-1)*(M1908/L1908-1)</x:f>
        <x:v>0.07891022038865436</x:v>
      </x:c>
      <x:c r="P1908" s="10" t="n">
        <x:v>0.0009605448898056727</x:v>
      </x:c>
      <x:c r="Q1908" s="10" t="n">
        <x:v>-0.00038379521694425475</x:v>
      </x:c>
      <x:c r="R1908" s="10" t="n">
        <x:f>O1908-P1908-Q1908</x:f>
        <x:v>0.07833347071579295</x:v>
      </x:c>
      <x:c r="S1908" s="9" t="n">
        <x:f>V1907</x:f>
        <x:v>6684.990307971031</x:v>
      </x:c>
      <x:c r="T1908" s="9" t="n">
        <x:f>S1908/(1+'回测计划'!$B$33)</x:f>
        <x:v>6681.649483229417</x:v>
      </x:c>
      <x:c r="U1908" s="9" t="n">
        <x:f>T1908*R1908</x:f>
        <x:v>523.3967941277447</x:v>
      </x:c>
      <x:c r="V1908" s="9" t="n">
        <x:f>S1908+U1908</x:f>
        <x:v>7208.387102098775</x:v>
      </x:c>
      <x:c r="W1908" s="2" t="n">
        <x:f>IF(N1908&gt;0,1,0)</x:f>
        <x:v>1</x:v>
      </x:c>
      <x:c r="X1908" s="2" t="n">
        <x:f>IF(U1908&gt;0,1,0)</x:f>
        <x:v>1</x:v>
      </x:c>
      <x:c r="Y1908" s="9" t="n">
        <x:f>MAX(U1908,0)</x:f>
        <x:v>523.3967941277447</x:v>
      </x:c>
      <x:c r="Z1908" s="9" t="n">
        <x:f>-MIN(U1908,0)</x:f>
        <x:v>0</x:v>
      </x:c>
    </x:row>
    <x:row r="1909" ht="23" customHeight="1">
      <x:c r="A1909" s="2" t="str">
        <x:v>4H-MFI-全期</x:v>
      </x:c>
      <x:c r="B1909" s="2" t="str">
        <x:v>4H</x:v>
      </x:c>
      <x:c r="C1909" s="2" t="str">
        <x:v>Money Flow Index</x:v>
      </x:c>
      <x:c r="D1909" s="2" t="str">
        <x:v>全期</x:v>
      </x:c>
      <x:c r="E1909" s="2" t="n">
        <x:v>108</x:v>
      </x:c>
      <x:c r="F1909" s="2" t="str">
        <x:v>多</x:v>
      </x:c>
      <x:c r="G1909" s="11" t="n">
        <x:v>45310.166666666664</x:v>
      </x:c>
      <x:c r="H1909" s="11" t="n">
        <x:v>45310.333333333336</x:v>
      </x:c>
      <x:c r="I1909" s="11" t="n">
        <x:v>45311.99998842592</x:v>
      </x:c>
      <x:c r="J1909" s="9" t="n">
        <x:v>41323.2</x:v>
      </x:c>
      <x:c r="K1909" s="9" t="n">
        <x:v>41570.3</x:v>
      </x:c>
      <x:c r="L1909" s="9" t="n">
        <x:v>41331.46464</x:v>
      </x:c>
      <x:c r="M1909" s="9" t="n">
        <x:v>41561.985940000006</x:v>
      </x:c>
      <x:c r="N1909" s="10" t="n">
        <x:f>IF(F1909="多",1,-1)*(K1909/J1909-1)</x:f>
        <x:v>0.005979691795408026</x:v>
      </x:c>
      <x:c r="O1909" s="10" t="n">
        <x:f>IF(F1909="多",1,-1)*(M1909/L1909-1)</x:f>
        <x:v>0.005577380380972885</x:v>
      </x:c>
      <x:c r="P1909" s="10" t="n">
        <x:v>0.0010027886901904863</x:v>
      </x:c>
      <x:c r="Q1909" s="10" t="n">
        <x:v>0.00040040169338209153</x:v>
      </x:c>
      <x:c r="R1909" s="10" t="n">
        <x:f>O1909-P1909-Q1909</x:f>
        <x:v>0.004174189997400307</x:v>
      </x:c>
      <x:c r="S1909" s="9" t="n">
        <x:f>V1908</x:f>
        <x:v>7208.387102098775</x:v>
      </x:c>
      <x:c r="T1909" s="9" t="n">
        <x:f>S1909/(1+'回测计划'!$B$33)</x:f>
        <x:v>7204.7847097439035</x:v>
      </x:c>
      <x:c r="U1909" s="9" t="n">
        <x:f>T1909*R1909</x:f>
        <x:v>30.074140268835677</x:v>
      </x:c>
      <x:c r="V1909" s="9" t="n">
        <x:f>S1909+U1909</x:f>
        <x:v>7238.461242367611</x:v>
      </x:c>
      <x:c r="W1909" s="2" t="n">
        <x:f>IF(N1909&gt;0,1,0)</x:f>
        <x:v>1</x:v>
      </x:c>
      <x:c r="X1909" s="2" t="n">
        <x:f>IF(U1909&gt;0,1,0)</x:f>
        <x:v>1</x:v>
      </x:c>
      <x:c r="Y1909" s="9" t="n">
        <x:f>MAX(U1909,0)</x:f>
        <x:v>30.074140268835677</x:v>
      </x:c>
      <x:c r="Z1909" s="9" t="n">
        <x:f>-MIN(U1909,0)</x:f>
        <x:v>0</x:v>
      </x:c>
    </x:row>
    <x:row r="1910" ht="23" customHeight="1">
      <x:c r="A1910" s="2" t="str">
        <x:v>4H-MFI-全期</x:v>
      </x:c>
      <x:c r="B1910" s="2" t="str">
        <x:v>4H</x:v>
      </x:c>
      <x:c r="C1910" s="2" t="str">
        <x:v>Money Flow Index</x:v>
      </x:c>
      <x:c r="D1910" s="2" t="str">
        <x:v>全期</x:v>
      </x:c>
      <x:c r="E1910" s="2" t="n">
        <x:v>109</x:v>
      </x:c>
      <x:c r="F1910" s="2" t="str">
        <x:v>空</x:v>
      </x:c>
      <x:c r="G1910" s="11" t="n">
        <x:v>45321.50000000001</x:v>
      </x:c>
      <x:c r="H1910" s="11" t="n">
        <x:v>45321.666666666664</x:v>
      </x:c>
      <x:c r="I1910" s="11" t="n">
        <x:v>45323.333321759266</x:v>
      </x:c>
      <x:c r="J1910" s="9" t="n">
        <x:v>43346.7</x:v>
      </x:c>
      <x:c r="K1910" s="9" t="n">
        <x:v>42560.5</x:v>
      </x:c>
      <x:c r="L1910" s="9" t="n">
        <x:v>43338.03066</x:v>
      </x:c>
      <x:c r="M1910" s="9" t="n">
        <x:v>42569.0121</x:v>
      </x:c>
      <x:c r="N1910" s="10" t="n">
        <x:f>IF(F1910="多",1,-1)*(K1910/J1910-1)</x:f>
        <x:v>0.018137482207411293</x:v>
      </x:c>
      <x:c r="O1910" s="10" t="n">
        <x:f>IF(F1910="多",1,-1)*(M1910/L1910-1)</x:f>
        <x:v>0.017744658635579946</x:v>
      </x:c>
      <x:c r="P1910" s="10" t="n">
        <x:v>0.0009911276706822101</x:v>
      </x:c>
      <x:c r="Q1910" s="10" t="n">
        <x:v>-0.0002721816530932583</x:v>
      </x:c>
      <x:c r="R1910" s="10" t="n">
        <x:f>O1910-P1910-Q1910</x:f>
        <x:v>0.017025712617990997</x:v>
      </x:c>
      <x:c r="S1910" s="9" t="n">
        <x:f>V1909</x:f>
        <x:v>7238.461242367611</x:v>
      </x:c>
      <x:c r="T1910" s="9" t="n">
        <x:f>S1910/(1+'回测计划'!$B$33)</x:f>
        <x:v>7234.843820457382</x:v>
      </x:c>
      <x:c r="U1910" s="9" t="n">
        <x:f>T1910*R1910</x:f>
        <x:v>123.17837172315545</x:v>
      </x:c>
      <x:c r="V1910" s="9" t="n">
        <x:f>S1910+U1910</x:f>
        <x:v>7361.639614090766</x:v>
      </x:c>
      <x:c r="W1910" s="2" t="n">
        <x:f>IF(N1910&gt;0,1,0)</x:f>
        <x:v>1</x:v>
      </x:c>
      <x:c r="X1910" s="2" t="n">
        <x:f>IF(U1910&gt;0,1,0)</x:f>
        <x:v>1</x:v>
      </x:c>
      <x:c r="Y1910" s="9" t="n">
        <x:f>MAX(U1910,0)</x:f>
        <x:v>123.17837172315545</x:v>
      </x:c>
      <x:c r="Z1910" s="9" t="n">
        <x:f>-MIN(U1910,0)</x:f>
        <x:v>0</x:v>
      </x:c>
    </x:row>
    <x:row r="1911" ht="23" customHeight="1">
      <x:c r="A1911" s="2" t="str">
        <x:v>4H-MFI-全期</x:v>
      </x:c>
      <x:c r="B1911" s="2" t="str">
        <x:v>4H</x:v>
      </x:c>
      <x:c r="C1911" s="2" t="str">
        <x:v>Money Flow Index</x:v>
      </x:c>
      <x:c r="D1911" s="2" t="str">
        <x:v>全期</x:v>
      </x:c>
      <x:c r="E1911" s="2" t="n">
        <x:v>110</x:v>
      </x:c>
      <x:c r="F1911" s="2" t="str">
        <x:v>空</x:v>
      </x:c>
      <x:c r="G1911" s="11" t="n">
        <x:v>45333.166666666664</x:v>
      </x:c>
      <x:c r="H1911" s="11" t="n">
        <x:v>45333.333333333336</x:v>
      </x:c>
      <x:c r="I1911" s="11" t="n">
        <x:v>45334.99998842592</x:v>
      </x:c>
      <x:c r="J1911" s="9" t="n">
        <x:v>47732.6</x:v>
      </x:c>
      <x:c r="K1911" s="9" t="n">
        <x:v>49925.4</x:v>
      </x:c>
      <x:c r="L1911" s="9" t="n">
        <x:v>47723.05348</x:v>
      </x:c>
      <x:c r="M1911" s="9" t="n">
        <x:v>49935.38508</x:v>
      </x:c>
      <x:c r="N1911" s="10" t="n">
        <x:f>IF(F1911="多",1,-1)*(K1911/J1911-1)</x:f>
        <x:v>-0.04593925325668424</x:v>
      </x:c>
      <x:c r="O1911" s="10" t="n">
        <x:f>IF(F1911="多",1,-1)*(M1911/L1911-1)</x:f>
        <x:v>-0.046357712649865324</x:v>
      </x:c>
      <x:c r="P1911" s="10" t="n">
        <x:v>0.0010231788563249326</x:v>
      </x:c>
      <x:c r="Q1911" s="10" t="n">
        <x:v>-0.00040404005586151104</x:v>
      </x:c>
      <x:c r="R1911" s="10" t="n">
        <x:f>O1911-P1911-Q1911</x:f>
        <x:v>-0.04697685145032875</x:v>
      </x:c>
      <x:c r="S1911" s="9" t="n">
        <x:f>V1910</x:f>
        <x:v>7361.639614090766</x:v>
      </x:c>
      <x:c r="T1911" s="9" t="n">
        <x:f>S1911/(1+'回测计划'!$B$33)</x:f>
        <x:v>7357.96063377388</x:v>
      </x:c>
      <x:c r="U1911" s="9" t="n">
        <x:f>T1911*R1911</x:f>
        <x:v>-345.6538236701623</x:v>
      </x:c>
      <x:c r="V1911" s="9" t="n">
        <x:f>S1911+U1911</x:f>
        <x:v>7015.985790420604</x:v>
      </x:c>
      <x:c r="W1911" s="2" t="n">
        <x:f>IF(N1911&gt;0,1,0)</x:f>
        <x:v>0</x:v>
      </x:c>
      <x:c r="X1911" s="2" t="n">
        <x:f>IF(U1911&gt;0,1,0)</x:f>
        <x:v>0</x:v>
      </x:c>
      <x:c r="Y1911" s="9" t="n">
        <x:f>MAX(U1911,0)</x:f>
        <x:v>0</x:v>
      </x:c>
      <x:c r="Z1911" s="9" t="n">
        <x:f>-MIN(U1911,0)</x:f>
        <x:v>345.6538236701623</x:v>
      </x:c>
    </x:row>
    <x:row r="1912" ht="23" customHeight="1">
      <x:c r="A1912" s="2" t="str">
        <x:v>4H-MFI-全期</x:v>
      </x:c>
      <x:c r="B1912" s="2" t="str">
        <x:v>4H</x:v>
      </x:c>
      <x:c r="C1912" s="2" t="str">
        <x:v>Money Flow Index</x:v>
      </x:c>
      <x:c r="D1912" s="2" t="str">
        <x:v>全期</x:v>
      </x:c>
      <x:c r="E1912" s="2" t="n">
        <x:v>111</x:v>
      </x:c>
      <x:c r="F1912" s="2" t="str">
        <x:v>空</x:v>
      </x:c>
      <x:c r="G1912" s="11" t="n">
        <x:v>45355.50000000001</x:v>
      </x:c>
      <x:c r="H1912" s="11" t="n">
        <x:v>45355.666666666664</x:v>
      </x:c>
      <x:c r="I1912" s="11" t="n">
        <x:v>45357.333321759266</x:v>
      </x:c>
      <x:c r="J1912" s="9" t="n">
        <x:v>64120.6</x:v>
      </x:c>
      <x:c r="K1912" s="9" t="n">
        <x:v>63747.4</x:v>
      </x:c>
      <x:c r="L1912" s="9" t="n">
        <x:v>64107.77588</x:v>
      </x:c>
      <x:c r="M1912" s="9" t="n">
        <x:v>63760.14948</x:v>
      </x:c>
      <x:c r="N1912" s="10" t="n">
        <x:f>IF(F1912="多",1,-1)*(K1912/J1912-1)</x:f>
        <x:v>0.005820282405342381</x:v>
      </x:c>
      <x:c r="O1912" s="10" t="n">
        <x:f>IF(F1912="多",1,-1)*(M1912/L1912-1)</x:f>
        <x:v>0.005422530968017147</x:v>
      </x:c>
      <x:c r="P1912" s="10" t="n">
        <x:v>0.0009972887345159915</x:v>
      </x:c>
      <x:c r="Q1912" s="10" t="n">
        <x:v>-0.0029577030926370923</x:v>
      </x:c>
      <x:c r="R1912" s="10" t="n">
        <x:f>O1912-P1912-Q1912</x:f>
        <x:v>0.0073829453261382485</x:v>
      </x:c>
      <x:c r="S1912" s="9" t="n">
        <x:f>V1911</x:f>
        <x:v>7015.985790420604</x:v>
      </x:c>
      <x:c r="T1912" s="9" t="n">
        <x:f>S1912/(1+'回测计划'!$B$33)</x:f>
        <x:v>7012.479550645281</x:v>
      </x:c>
      <x:c r="U1912" s="9" t="n">
        <x:f>T1912*R1912</x:f>
        <x:v>51.772753123076626</x:v>
      </x:c>
      <x:c r="V1912" s="9" t="n">
        <x:f>S1912+U1912</x:f>
        <x:v>7067.75854354368</x:v>
      </x:c>
      <x:c r="W1912" s="2" t="n">
        <x:f>IF(N1912&gt;0,1,0)</x:f>
        <x:v>1</x:v>
      </x:c>
      <x:c r="X1912" s="2" t="n">
        <x:f>IF(U1912&gt;0,1,0)</x:f>
        <x:v>1</x:v>
      </x:c>
      <x:c r="Y1912" s="9" t="n">
        <x:f>MAX(U1912,0)</x:f>
        <x:v>51.772753123076626</x:v>
      </x:c>
      <x:c r="Z1912" s="9" t="n">
        <x:f>-MIN(U1912,0)</x:f>
        <x:v>0</x:v>
      </x:c>
    </x:row>
    <x:row r="1913" ht="23" customHeight="1">
      <x:c r="A1913" s="2" t="str">
        <x:v>4H-MFI-全期</x:v>
      </x:c>
      <x:c r="B1913" s="2" t="str">
        <x:v>4H</x:v>
      </x:c>
      <x:c r="C1913" s="2" t="str">
        <x:v>Money Flow Index</x:v>
      </x:c>
      <x:c r="D1913" s="2" t="str">
        <x:v>全期</x:v>
      </x:c>
      <x:c r="E1913" s="2" t="n">
        <x:v>112</x:v>
      </x:c>
      <x:c r="F1913" s="2" t="str">
        <x:v>多</x:v>
      </x:c>
      <x:c r="G1913" s="11" t="n">
        <x:v>45357.166666666664</x:v>
      </x:c>
      <x:c r="H1913" s="11" t="n">
        <x:v>45357.333333333336</x:v>
      </x:c>
      <x:c r="I1913" s="11" t="n">
        <x:v>45358.99998842592</x:v>
      </x:c>
      <x:c r="J1913" s="9" t="n">
        <x:v>63747.5</x:v>
      </x:c>
      <x:c r="K1913" s="9" t="n">
        <x:v>67317.1</x:v>
      </x:c>
      <x:c r="L1913" s="9" t="n">
        <x:v>63760.2495</x:v>
      </x:c>
      <x:c r="M1913" s="9" t="n">
        <x:v>67303.63658</x:v>
      </x:c>
      <x:c r="N1913" s="10" t="n">
        <x:f>IF(F1913="多",1,-1)*(K1913/J1913-1)</x:f>
        <x:v>0.0559959214086827</x:v>
      </x:c>
      <x:c r="O1913" s="10" t="n">
        <x:f>IF(F1913="多",1,-1)*(M1913/L1913-1)</x:f>
        <x:v>0.055573607502900524</x:v>
      </x:c>
      <x:c r="P1913" s="10" t="n">
        <x:v>0.00102778680375145</x:v>
      </x:c>
      <x:c r="Q1913" s="10" t="n">
        <x:v>0.0016110069464030298</x:v>
      </x:c>
      <x:c r="R1913" s="10" t="n">
        <x:f>O1913-P1913-Q1913</x:f>
        <x:v>0.05293481375274604</x:v>
      </x:c>
      <x:c r="S1913" s="9" t="n">
        <x:f>V1912</x:f>
        <x:v>7067.75854354368</x:v>
      </x:c>
      <x:c r="T1913" s="9" t="n">
        <x:f>S1913/(1+'回测计划'!$B$33)</x:f>
        <x:v>7064.2264303285165</x:v>
      </x:c>
      <x:c r="U1913" s="9" t="n">
        <x:f>T1913*R1913</x:f>
        <x:v>373.94351039666606</x:v>
      </x:c>
      <x:c r="V1913" s="9" t="n">
        <x:f>S1913+U1913</x:f>
        <x:v>7441.702053940347</x:v>
      </x:c>
      <x:c r="W1913" s="2" t="n">
        <x:f>IF(N1913&gt;0,1,0)</x:f>
        <x:v>1</x:v>
      </x:c>
      <x:c r="X1913" s="2" t="n">
        <x:f>IF(U1913&gt;0,1,0)</x:f>
        <x:v>1</x:v>
      </x:c>
      <x:c r="Y1913" s="9" t="n">
        <x:f>MAX(U1913,0)</x:f>
        <x:v>373.94351039666606</x:v>
      </x:c>
      <x:c r="Z1913" s="9" t="n">
        <x:f>-MIN(U1913,0)</x:f>
        <x:v>0</x:v>
      </x:c>
    </x:row>
    <x:row r="1914" ht="23" customHeight="1">
      <x:c r="A1914" s="2" t="str">
        <x:v>4H-MFI-全期</x:v>
      </x:c>
      <x:c r="B1914" s="2" t="str">
        <x:v>4H</x:v>
      </x:c>
      <x:c r="C1914" s="2" t="str">
        <x:v>Money Flow Index</x:v>
      </x:c>
      <x:c r="D1914" s="2" t="str">
        <x:v>全期</x:v>
      </x:c>
      <x:c r="E1914" s="2" t="n">
        <x:v>113</x:v>
      </x:c>
      <x:c r="F1914" s="2" t="str">
        <x:v>空</x:v>
      </x:c>
      <x:c r="G1914" s="11" t="n">
        <x:v>45359.166666666664</x:v>
      </x:c>
      <x:c r="H1914" s="11" t="n">
        <x:v>45359.333333333336</x:v>
      </x:c>
      <x:c r="I1914" s="11" t="n">
        <x:v>45360.99998842592</x:v>
      </x:c>
      <x:c r="J1914" s="9" t="n">
        <x:v>66870</x:v>
      </x:c>
      <x:c r="K1914" s="9" t="n">
        <x:v>68341.6</x:v>
      </x:c>
      <x:c r="L1914" s="9" t="n">
        <x:v>66856.626</x:v>
      </x:c>
      <x:c r="M1914" s="9" t="n">
        <x:v>68355.26832</x:v>
      </x:c>
      <x:c r="N1914" s="10" t="n">
        <x:f>IF(F1914="多",1,-1)*(K1914/J1914-1)</x:f>
        <x:v>-0.02200687901899223</x:v>
      </x:c>
      <x:c r="O1914" s="10" t="n">
        <x:f>IF(F1914="多",1,-1)*(M1914/L1914-1)</x:f>
        <x:v>-0.022415763547505296</x:v>
      </x:c>
      <x:c r="P1914" s="10" t="n">
        <x:v>0.0010112078817737526</x:v>
      </x:c>
      <x:c r="Q1914" s="10" t="n">
        <x:v>-0.0015897779412215286</x:v>
      </x:c>
      <x:c r="R1914" s="10" t="n">
        <x:f>O1914-P1914-Q1914</x:f>
        <x:v>-0.02183719348805752</x:v>
      </x:c>
      <x:c r="S1914" s="9" t="n">
        <x:f>V1913</x:f>
        <x:v>7441.702053940347</x:v>
      </x:c>
      <x:c r="T1914" s="9" t="n">
        <x:f>S1914/(1+'回测计划'!$B$33)</x:f>
        <x:v>7437.983062409143</x:v>
      </x:c>
      <x:c r="U1914" s="9" t="n">
        <x:f>T1914*R1914</x:f>
        <x:v>-162.42467529472304</x:v>
      </x:c>
      <x:c r="V1914" s="9" t="n">
        <x:f>S1914+U1914</x:f>
        <x:v>7279.277378645624</x:v>
      </x:c>
      <x:c r="W1914" s="2" t="n">
        <x:f>IF(N1914&gt;0,1,0)</x:f>
        <x:v>0</x:v>
      </x:c>
      <x:c r="X1914" s="2" t="n">
        <x:f>IF(U1914&gt;0,1,0)</x:f>
        <x:v>0</x:v>
      </x:c>
      <x:c r="Y1914" s="9" t="n">
        <x:f>MAX(U1914,0)</x:f>
        <x:v>0</x:v>
      </x:c>
      <x:c r="Z1914" s="9" t="n">
        <x:f>-MIN(U1914,0)</x:f>
        <x:v>162.42467529472304</x:v>
      </x:c>
    </x:row>
    <x:row r="1915" ht="23" customHeight="1">
      <x:c r="A1915" s="2" t="str">
        <x:v>4H-MFI-全期</x:v>
      </x:c>
      <x:c r="B1915" s="2" t="str">
        <x:v>4H</x:v>
      </x:c>
      <x:c r="C1915" s="2" t="str">
        <x:v>Money Flow Index</x:v>
      </x:c>
      <x:c r="D1915" s="2" t="str">
        <x:v>全期</x:v>
      </x:c>
      <x:c r="E1915" s="2" t="n">
        <x:v>114</x:v>
      </x:c>
      <x:c r="F1915" s="2" t="str">
        <x:v>空</x:v>
      </x:c>
      <x:c r="G1915" s="11" t="n">
        <x:v>45361.833333333336</x:v>
      </x:c>
      <x:c r="H1915" s="11" t="n">
        <x:v>45362.00000000001</x:v>
      </x:c>
      <x:c r="I1915" s="11" t="n">
        <x:v>45363.666655092595</x:v>
      </x:c>
      <x:c r="J1915" s="9" t="n">
        <x:v>69254.6</x:v>
      </x:c>
      <x:c r="K1915" s="9" t="n">
        <x:v>72175.5</x:v>
      </x:c>
      <x:c r="L1915" s="9" t="n">
        <x:v>69240.74908000001</x:v>
      </x:c>
      <x:c r="M1915" s="9" t="n">
        <x:v>72189.9351</x:v>
      </x:c>
      <x:c r="N1915" s="10" t="n">
        <x:f>IF(F1915="多",1,-1)*(K1915/J1915-1)</x:f>
        <x:v>-0.04217625977191397</x:v>
      </x:c>
      <x:c r="O1915" s="10" t="n">
        <x:f>IF(F1915="多",1,-1)*(M1915/L1915-1)</x:f>
        <x:v>-0.042593213666601626</x:v>
      </x:c>
      <x:c r="P1915" s="10" t="n">
        <x:v>0.001021296606833301</x:v>
      </x:c>
      <x:c r="Q1915" s="10" t="n">
        <x:v>-0.002314537842677579</x:v>
      </x:c>
      <x:c r="R1915" s="10" t="n">
        <x:f>O1915-P1915-Q1915</x:f>
        <x:v>-0.04129997243075735</x:v>
      </x:c>
      <x:c r="S1915" s="9" t="n">
        <x:f>V1914</x:f>
        <x:v>7279.277378645624</x:v>
      </x:c>
      <x:c r="T1915" s="9" t="n">
        <x:f>S1915/(1+'回测计划'!$B$33)</x:f>
        <x:v>7275.639558866191</x:v>
      </x:c>
      <x:c r="U1915" s="9" t="n">
        <x:f>T1915*R1915</x:f>
        <x:v>-300.48371319730126</x:v>
      </x:c>
      <x:c r="V1915" s="9" t="n">
        <x:f>S1915+U1915</x:f>
        <x:v>6978.793665448323</x:v>
      </x:c>
      <x:c r="W1915" s="2" t="n">
        <x:f>IF(N1915&gt;0,1,0)</x:f>
        <x:v>0</x:v>
      </x:c>
      <x:c r="X1915" s="2" t="n">
        <x:f>IF(U1915&gt;0,1,0)</x:f>
        <x:v>0</x:v>
      </x:c>
      <x:c r="Y1915" s="9" t="n">
        <x:f>MAX(U1915,0)</x:f>
        <x:v>0</x:v>
      </x:c>
      <x:c r="Z1915" s="9" t="n">
        <x:f>-MIN(U1915,0)</x:f>
        <x:v>300.48371319730126</x:v>
      </x:c>
    </x:row>
    <x:row r="1916" ht="23" customHeight="1">
      <x:c r="A1916" s="2" t="str">
        <x:v>4H-MFI-全期</x:v>
      </x:c>
      <x:c r="B1916" s="2" t="str">
        <x:v>4H</x:v>
      </x:c>
      <x:c r="C1916" s="2" t="str">
        <x:v>Money Flow Index</x:v>
      </x:c>
      <x:c r="D1916" s="2" t="str">
        <x:v>全期</x:v>
      </x:c>
      <x:c r="E1916" s="2" t="n">
        <x:v>115</x:v>
      </x:c>
      <x:c r="F1916" s="2" t="str">
        <x:v>空</x:v>
      </x:c>
      <x:c r="G1916" s="11" t="n">
        <x:v>45364.833333333336</x:v>
      </x:c>
      <x:c r="H1916" s="11" t="n">
        <x:v>45365.00000000001</x:v>
      </x:c>
      <x:c r="I1916" s="11" t="n">
        <x:v>45366.666655092595</x:v>
      </x:c>
      <x:c r="J1916" s="9" t="n">
        <x:v>72670.2</x:v>
      </x:c>
      <x:c r="K1916" s="9" t="n">
        <x:v>68487.4</x:v>
      </x:c>
      <x:c r="L1916" s="9" t="n">
        <x:v>72655.66596</x:v>
      </x:c>
      <x:c r="M1916" s="9" t="n">
        <x:v>68501.09748</x:v>
      </x:c>
      <x:c r="N1916" s="10" t="n">
        <x:f>IF(F1916="多",1,-1)*(K1916/J1916-1)</x:f>
        <x:v>0.057558669165627796</x:v>
      </x:c>
      <x:c r="O1916" s="10" t="n">
        <x:f>IF(F1916="多",1,-1)*(M1916/L1916-1)</x:f>
        <x:v>0.05718161722290549</x:v>
      </x:c>
      <x:c r="P1916" s="10" t="n">
        <x:v>0.0009714091913885473</x:v>
      </x:c>
      <x:c r="Q1916" s="10" t="n">
        <x:v>-0.0013884893316266195</x:v>
      </x:c>
      <x:c r="R1916" s="10" t="n">
        <x:f>O1916-P1916-Q1916</x:f>
        <x:v>0.05759869736314356</x:v>
      </x:c>
      <x:c r="S1916" s="9" t="n">
        <x:f>V1915</x:f>
        <x:v>6978.793665448323</x:v>
      </x:c>
      <x:c r="T1916" s="9" t="n">
        <x:f>S1916/(1+'回测计划'!$B$33)</x:f>
        <x:v>6975.306012442102</x:v>
      </x:c>
      <x:c r="U1916" s="9" t="n">
        <x:f>T1916*R1916</x:f>
        <x:v>401.7685400259683</x:v>
      </x:c>
      <x:c r="V1916" s="9" t="n">
        <x:f>S1916+U1916</x:f>
        <x:v>7380.562205474291</x:v>
      </x:c>
      <x:c r="W1916" s="2" t="n">
        <x:f>IF(N1916&gt;0,1,0)</x:f>
        <x:v>1</x:v>
      </x:c>
      <x:c r="X1916" s="2" t="n">
        <x:f>IF(U1916&gt;0,1,0)</x:f>
        <x:v>1</x:v>
      </x:c>
      <x:c r="Y1916" s="9" t="n">
        <x:f>MAX(U1916,0)</x:f>
        <x:v>401.7685400259683</x:v>
      </x:c>
      <x:c r="Z1916" s="9" t="n">
        <x:f>-MIN(U1916,0)</x:f>
        <x:v>0</x:v>
      </x:c>
    </x:row>
    <x:row r="1917" ht="23" customHeight="1">
      <x:c r="A1917" s="2" t="str">
        <x:v>4H-MFI-全期</x:v>
      </x:c>
      <x:c r="B1917" s="2" t="str">
        <x:v>4H</x:v>
      </x:c>
      <x:c r="C1917" s="2" t="str">
        <x:v>Money Flow Index</x:v>
      </x:c>
      <x:c r="D1917" s="2" t="str">
        <x:v>全期</x:v>
      </x:c>
      <x:c r="E1917" s="2" t="n">
        <x:v>116</x:v>
      </x:c>
      <x:c r="F1917" s="2" t="str">
        <x:v>多</x:v>
      </x:c>
      <x:c r="G1917" s="11" t="n">
        <x:v>45398.166666666664</x:v>
      </x:c>
      <x:c r="H1917" s="11" t="n">
        <x:v>45398.333333333336</x:v>
      </x:c>
      <x:c r="I1917" s="11" t="n">
        <x:v>45399.99998842592</x:v>
      </x:c>
      <x:c r="J1917" s="9" t="n">
        <x:v>63392.8</x:v>
      </x:c>
      <x:c r="K1917" s="9" t="n">
        <x:v>60272</x:v>
      </x:c>
      <x:c r="L1917" s="9" t="n">
        <x:v>63405.47856</x:v>
      </x:c>
      <x:c r="M1917" s="9" t="n">
        <x:v>60259.9456</x:v>
      </x:c>
      <x:c r="N1917" s="10" t="n">
        <x:f>IF(F1917="多",1,-1)*(K1917/J1917-1)</x:f>
        <x:v>-0.04922956550270696</x:v>
      </x:c>
      <x:c r="O1917" s="10" t="n">
        <x:f>IF(F1917="多",1,-1)*(M1917/L1917-1)</x:f>
        <x:v>-0.04960979763008044</x:v>
      </x:c>
      <x:c r="P1917" s="10" t="n">
        <x:v>0.0009751951011849598</x:v>
      </x:c>
      <x:c r="Q1917" s="10" t="n">
        <x:v>0.00028888500194054685</x:v>
      </x:c>
      <x:c r="R1917" s="10" t="n">
        <x:f>O1917-P1917-Q1917</x:f>
        <x:v>-0.05087387773320595</x:v>
      </x:c>
      <x:c r="S1917" s="9" t="n">
        <x:f>V1916</x:f>
        <x:v>7380.562205474291</x:v>
      </x:c>
      <x:c r="T1917" s="9" t="n">
        <x:f>S1917/(1+'回测计划'!$B$33)</x:f>
        <x:v>7376.873768589996</x:v>
      </x:c>
      <x:c r="U1917" s="9" t="n">
        <x:f>T1917*R1917</x:f>
        <x:v>-375.2901741565417</x:v>
      </x:c>
      <x:c r="V1917" s="9" t="n">
        <x:f>S1917+U1917</x:f>
        <x:v>7005.272031317749</x:v>
      </x:c>
      <x:c r="W1917" s="2" t="n">
        <x:f>IF(N1917&gt;0,1,0)</x:f>
        <x:v>0</x:v>
      </x:c>
      <x:c r="X1917" s="2" t="n">
        <x:f>IF(U1917&gt;0,1,0)</x:f>
        <x:v>0</x:v>
      </x:c>
      <x:c r="Y1917" s="9" t="n">
        <x:f>MAX(U1917,0)</x:f>
        <x:v>0</x:v>
      </x:c>
      <x:c r="Z1917" s="9" t="n">
        <x:f>-MIN(U1917,0)</x:f>
        <x:v>375.2901741565417</x:v>
      </x:c>
    </x:row>
    <x:row r="1918" ht="23" customHeight="1">
      <x:c r="A1918" s="2" t="str">
        <x:v>4H-MFI-全期</x:v>
      </x:c>
      <x:c r="B1918" s="2" t="str">
        <x:v>4H</x:v>
      </x:c>
      <x:c r="C1918" s="2" t="str">
        <x:v>Money Flow Index</x:v>
      </x:c>
      <x:c r="D1918" s="2" t="str">
        <x:v>全期</x:v>
      </x:c>
      <x:c r="E1918" s="2" t="n">
        <x:v>117</x:v>
      </x:c>
      <x:c r="F1918" s="2" t="str">
        <x:v>多</x:v>
      </x:c>
      <x:c r="G1918" s="11" t="n">
        <x:v>45407.166666666664</x:v>
      </x:c>
      <x:c r="H1918" s="11" t="n">
        <x:v>45407.333333333336</x:v>
      </x:c>
      <x:c r="I1918" s="11" t="n">
        <x:v>45408.99998842592</x:v>
      </x:c>
      <x:c r="J1918" s="9" t="n">
        <x:v>64250</x:v>
      </x:c>
      <x:c r="K1918" s="9" t="n">
        <x:v>63481.3</x:v>
      </x:c>
      <x:c r="L1918" s="9" t="n">
        <x:v>64262.85</x:v>
      </x:c>
      <x:c r="M1918" s="9" t="n">
        <x:v>63468.603740000006</x:v>
      </x:c>
      <x:c r="N1918" s="10" t="n">
        <x:f>IF(F1918="多",1,-1)*(K1918/J1918-1)</x:f>
        <x:v>-0.011964202334630358</x:v>
      </x:c>
      <x:c r="O1918" s="10" t="n">
        <x:f>IF(F1918="多",1,-1)*(M1918/L1918-1)</x:f>
        <x:v>-0.01235933762663799</x:v>
      </x:c>
      <x:c r="P1918" s="10" t="n">
        <x:v>0.000993820331186681</x:v>
      </x:c>
      <x:c r="Q1918" s="10" t="n">
        <x:v>0.00007588446793688696</x:v>
      </x:c>
      <x:c r="R1918" s="10" t="n">
        <x:f>O1918-P1918-Q1918</x:f>
        <x:v>-0.013429042425761558</x:v>
      </x:c>
      <x:c r="S1918" s="9" t="n">
        <x:f>V1917</x:f>
        <x:v>7005.272031317749</x:v>
      </x:c>
      <x:c r="T1918" s="9" t="n">
        <x:f>S1918/(1+'回测计划'!$B$33)</x:f>
        <x:v>7001.771145744877</x:v>
      </x:c>
      <x:c r="U1918" s="9" t="n">
        <x:f>T1918*R1918</x:f>
        <x:v>-94.02708177168107</x:v>
      </x:c>
      <x:c r="V1918" s="9" t="n">
        <x:f>S1918+U1918</x:f>
        <x:v>6911.244949546068</x:v>
      </x:c>
      <x:c r="W1918" s="2" t="n">
        <x:f>IF(N1918&gt;0,1,0)</x:f>
        <x:v>0</x:v>
      </x:c>
      <x:c r="X1918" s="2" t="n">
        <x:f>IF(U1918&gt;0,1,0)</x:f>
        <x:v>0</x:v>
      </x:c>
      <x:c r="Y1918" s="9" t="n">
        <x:f>MAX(U1918,0)</x:f>
        <x:v>0</x:v>
      </x:c>
      <x:c r="Z1918" s="9" t="n">
        <x:f>-MIN(U1918,0)</x:f>
        <x:v>94.02708177168107</x:v>
      </x:c>
    </x:row>
    <x:row r="1919" ht="23" customHeight="1">
      <x:c r="A1919" s="2" t="str">
        <x:v>4H-MFI-全期</x:v>
      </x:c>
      <x:c r="B1919" s="2" t="str">
        <x:v>4H</x:v>
      </x:c>
      <x:c r="C1919" s="2" t="str">
        <x:v>Money Flow Index</x:v>
      </x:c>
      <x:c r="D1919" s="2" t="str">
        <x:v>全期</x:v>
      </x:c>
      <x:c r="E1919" s="2" t="n">
        <x:v>118</x:v>
      </x:c>
      <x:c r="F1919" s="2" t="str">
        <x:v>多</x:v>
      </x:c>
      <x:c r="G1919" s="11" t="n">
        <x:v>45413.166666666664</x:v>
      </x:c>
      <x:c r="H1919" s="11" t="n">
        <x:v>45413.333333333336</x:v>
      </x:c>
      <x:c r="I1919" s="11" t="n">
        <x:v>45414.99998842592</x:v>
      </x:c>
      <x:c r="J1919" s="9" t="n">
        <x:v>60651.2</x:v>
      </x:c>
      <x:c r="K1919" s="9" t="n">
        <x:v>59230.7</x:v>
      </x:c>
      <x:c r="L1919" s="9" t="n">
        <x:v>60663.330239999996</x:v>
      </x:c>
      <x:c r="M1919" s="9" t="n">
        <x:v>59218.853859999996</x:v>
      </x:c>
      <x:c r="N1919" s="10" t="n">
        <x:f>IF(F1919="多",1,-1)*(K1919/J1919-1)</x:f>
        <x:v>-0.023420806183554466</x:v>
      </x:c>
      <x:c r="O1919" s="10" t="n">
        <x:f>IF(F1919="多",1,-1)*(M1919/L1919-1)</x:f>
        <x:v>-0.023811359750367744</x:v>
      </x:c>
      <x:c r="P1919" s="10" t="n">
        <x:v>0.000988094320124816</x:v>
      </x:c>
      <x:c r="Q1919" s="10" t="n">
        <x:v>0.00029997157937832565</x:v>
      </x:c>
      <x:c r="R1919" s="10" t="n">
        <x:f>O1919-P1919-Q1919</x:f>
        <x:v>-0.025099425649870888</x:v>
      </x:c>
      <x:c r="S1919" s="9" t="n">
        <x:f>V1918</x:f>
        <x:v>6911.244949546068</x:v>
      </x:c>
      <x:c r="T1919" s="9" t="n">
        <x:f>S1919/(1+'回测计划'!$B$33)</x:f>
        <x:v>6907.791054019059</x:v>
      </x:c>
      <x:c r="U1919" s="9" t="n">
        <x:f>T1919*R1919</x:f>
        <x:v>-173.38158796519463</x:v>
      </x:c>
      <x:c r="V1919" s="9" t="n">
        <x:f>S1919+U1919</x:f>
        <x:v>6737.863361580873</x:v>
      </x:c>
      <x:c r="W1919" s="2" t="n">
        <x:f>IF(N1919&gt;0,1,0)</x:f>
        <x:v>0</x:v>
      </x:c>
      <x:c r="X1919" s="2" t="n">
        <x:f>IF(U1919&gt;0,1,0)</x:f>
        <x:v>0</x:v>
      </x:c>
      <x:c r="Y1919" s="9" t="n">
        <x:f>MAX(U1919,0)</x:f>
        <x:v>0</x:v>
      </x:c>
      <x:c r="Z1919" s="9" t="n">
        <x:f>-MIN(U1919,0)</x:f>
        <x:v>173.38158796519463</x:v>
      </x:c>
    </x:row>
    <x:row r="1920" ht="23" customHeight="1">
      <x:c r="A1920" s="2" t="str">
        <x:v>4H-MFI-全期</x:v>
      </x:c>
      <x:c r="B1920" s="2" t="str">
        <x:v>4H</x:v>
      </x:c>
      <x:c r="C1920" s="2" t="str">
        <x:v>Money Flow Index</x:v>
      </x:c>
      <x:c r="D1920" s="2" t="str">
        <x:v>全期</x:v>
      </x:c>
      <x:c r="E1920" s="2" t="n">
        <x:v>119</x:v>
      </x:c>
      <x:c r="F1920" s="2" t="str">
        <x:v>多</x:v>
      </x:c>
      <x:c r="G1920" s="11" t="n">
        <x:v>45423.166666666664</x:v>
      </x:c>
      <x:c r="H1920" s="11" t="n">
        <x:v>45423.333333333336</x:v>
      </x:c>
      <x:c r="I1920" s="11" t="n">
        <x:v>45424.99998842592</x:v>
      </x:c>
      <x:c r="J1920" s="9" t="n">
        <x:v>60778</x:v>
      </x:c>
      <x:c r="K1920" s="9" t="n">
        <x:v>61395.9</x:v>
      </x:c>
      <x:c r="L1920" s="9" t="n">
        <x:v>60790.1556</x:v>
      </x:c>
      <x:c r="M1920" s="9" t="n">
        <x:v>61383.620820000004</x:v>
      </x:c>
      <x:c r="N1920" s="10" t="n">
        <x:f>IF(F1920="多",1,-1)*(K1920/J1920-1)</x:f>
        <x:v>0.010166507617888065</x:v>
      </x:c>
      <x:c r="O1920" s="10" t="n">
        <x:f>IF(F1920="多",1,-1)*(M1920/L1920-1)</x:f>
        <x:v>0.0097625218120021</x:v>
      </x:c>
      <x:c r="P1920" s="10" t="n">
        <x:v>0.001004881260906001</x:v>
      </x:c>
      <x:c r="Q1920" s="10" t="n">
        <x:v>0.0001431569334422994</x:v>
      </x:c>
      <x:c r="R1920" s="10" t="n">
        <x:f>O1920-P1920-Q1920</x:f>
        <x:v>0.0086144836176538</x:v>
      </x:c>
      <x:c r="S1920" s="9" t="n">
        <x:f>V1919</x:f>
        <x:v>6737.863361580873</x:v>
      </x:c>
      <x:c r="T1920" s="9" t="n">
        <x:f>S1920/(1+'回测计划'!$B$33)</x:f>
        <x:v>6734.496113524111</x:v>
      </x:c>
      <x:c r="U1920" s="9" t="n">
        <x:f>T1920*R1920</x:f>
        <x:v>58.014206443106644</x:v>
      </x:c>
      <x:c r="V1920" s="9" t="n">
        <x:f>S1920+U1920</x:f>
        <x:v>6795.87756802398</x:v>
      </x:c>
      <x:c r="W1920" s="2" t="n">
        <x:f>IF(N1920&gt;0,1,0)</x:f>
        <x:v>1</x:v>
      </x:c>
      <x:c r="X1920" s="2" t="n">
        <x:f>IF(U1920&gt;0,1,0)</x:f>
        <x:v>1</x:v>
      </x:c>
      <x:c r="Y1920" s="9" t="n">
        <x:f>MAX(U1920,0)</x:f>
        <x:v>58.014206443106644</x:v>
      </x:c>
      <x:c r="Z1920" s="9" t="n">
        <x:f>-MIN(U1920,0)</x:f>
        <x:v>0</x:v>
      </x:c>
    </x:row>
    <x:row r="1921" ht="23" customHeight="1">
      <x:c r="A1921" s="2" t="str">
        <x:v>4H-MFI-全期</x:v>
      </x:c>
      <x:c r="B1921" s="2" t="str">
        <x:v>4H</x:v>
      </x:c>
      <x:c r="C1921" s="2" t="str">
        <x:v>Money Flow Index</x:v>
      </x:c>
      <x:c r="D1921" s="2" t="str">
        <x:v>全期</x:v>
      </x:c>
      <x:c r="E1921" s="2" t="n">
        <x:v>120</x:v>
      </x:c>
      <x:c r="F1921" s="2" t="str">
        <x:v>空</x:v>
      </x:c>
      <x:c r="G1921" s="11" t="n">
        <x:v>45428.166666666664</x:v>
      </x:c>
      <x:c r="H1921" s="11" t="n">
        <x:v>45428.333333333336</x:v>
      </x:c>
      <x:c r="I1921" s="11" t="n">
        <x:v>45429.99998842592</x:v>
      </x:c>
      <x:c r="J1921" s="9" t="n">
        <x:v>66175.4</x:v>
      </x:c>
      <x:c r="K1921" s="9" t="n">
        <x:v>67170</x:v>
      </x:c>
      <x:c r="L1921" s="9" t="n">
        <x:v>66162.16492</x:v>
      </x:c>
      <x:c r="M1921" s="9" t="n">
        <x:v>67183.434</x:v>
      </x:c>
      <x:c r="N1921" s="10" t="n">
        <x:f>IF(F1921="多",1,-1)*(K1921/J1921-1)</x:f>
        <x:v>-0.015029754259135553</x:v>
      </x:c>
      <x:c r="O1921" s="10" t="n">
        <x:f>IF(F1921="多",1,-1)*(M1921/L1921-1)</x:f>
        <x:v>-0.015435847379463352</x:v>
      </x:c>
      <x:c r="P1921" s="10" t="n">
        <x:v>0.001007717923689732</x:v>
      </x:c>
      <x:c r="Q1921" s="10" t="n">
        <x:v>-0.00016168758698978053</x:v>
      </x:c>
      <x:c r="R1921" s="10" t="n">
        <x:f>O1921-P1921-Q1921</x:f>
        <x:v>-0.016281877716163302</x:v>
      </x:c>
      <x:c r="S1921" s="9" t="n">
        <x:f>V1920</x:f>
        <x:v>6795.87756802398</x:v>
      </x:c>
      <x:c r="T1921" s="9" t="n">
        <x:f>S1921/(1+'回测计划'!$B$33)</x:f>
        <x:v>6792.4813273602995</x:v>
      </x:c>
      <x:c r="U1921" s="9" t="n">
        <x:f>T1921*R1921</x:f>
        <x:v>-110.59435036140299</x:v>
      </x:c>
      <x:c r="V1921" s="9" t="n">
        <x:f>S1921+U1921</x:f>
        <x:v>6685.283217662577</x:v>
      </x:c>
      <x:c r="W1921" s="2" t="n">
        <x:f>IF(N1921&gt;0,1,0)</x:f>
        <x:v>0</x:v>
      </x:c>
      <x:c r="X1921" s="2" t="n">
        <x:f>IF(U1921&gt;0,1,0)</x:f>
        <x:v>0</x:v>
      </x:c>
      <x:c r="Y1921" s="9" t="n">
        <x:f>MAX(U1921,0)</x:f>
        <x:v>0</x:v>
      </x:c>
      <x:c r="Z1921" s="9" t="n">
        <x:f>-MIN(U1921,0)</x:f>
        <x:v>110.59435036140299</x:v>
      </x:c>
    </x:row>
    <x:row r="1922" ht="23" customHeight="1">
      <x:c r="A1922" s="2" t="str">
        <x:v>4H-MFI-全期</x:v>
      </x:c>
      <x:c r="B1922" s="2" t="str">
        <x:v>4H</x:v>
      </x:c>
      <x:c r="C1922" s="2" t="str">
        <x:v>Money Flow Index</x:v>
      </x:c>
      <x:c r="D1922" s="2" t="str">
        <x:v>全期</x:v>
      </x:c>
      <x:c r="E1922" s="2" t="n">
        <x:v>121</x:v>
      </x:c>
      <x:c r="F1922" s="2" t="str">
        <x:v>多</x:v>
      </x:c>
      <x:c r="G1922" s="11" t="n">
        <x:v>45442.166666666664</x:v>
      </x:c>
      <x:c r="H1922" s="11" t="n">
        <x:v>45442.333333333336</x:v>
      </x:c>
      <x:c r="I1922" s="11" t="n">
        <x:v>45443.99998842592</x:v>
      </x:c>
      <x:c r="J1922" s="9" t="n">
        <x:v>67686.8</x:v>
      </x:c>
      <x:c r="K1922" s="9" t="n">
        <x:v>67252.7</x:v>
      </x:c>
      <x:c r="L1922" s="9" t="n">
        <x:v>67700.33736</x:v>
      </x:c>
      <x:c r="M1922" s="9" t="n">
        <x:v>67239.24945999999</x:v>
      </x:c>
      <x:c r="N1922" s="10" t="n">
        <x:f>IF(F1922="多",1,-1)*(K1922/J1922-1)</x:f>
        <x:v>-0.0064133627236034885</x:v>
      </x:c>
      <x:c r="O1922" s="10" t="n">
        <x:f>IF(F1922="多",1,-1)*(M1922/L1922-1)</x:f>
        <x:v>-0.006810717907477448</x:v>
      </x:c>
      <x:c r="P1922" s="10" t="n">
        <x:v>0.0009965946410462614</x:v>
      </x:c>
      <x:c r="Q1922" s="10" t="n">
        <x:v>0.0004722748194912129</x:v>
      </x:c>
      <x:c r="R1922" s="10" t="n">
        <x:f>O1922-P1922-Q1922</x:f>
        <x:v>-0.008279587368014922</x:v>
      </x:c>
      <x:c r="S1922" s="9" t="n">
        <x:f>V1921</x:f>
        <x:v>6685.283217662577</x:v>
      </x:c>
      <x:c r="T1922" s="9" t="n">
        <x:f>S1922/(1+'回测计划'!$B$33)</x:f>
        <x:v>6681.942246539308</x:v>
      </x:c>
      <x:c r="U1922" s="9" t="n">
        <x:f>T1922*R1922</x:f>
        <x:v>-55.32372461825211</x:v>
      </x:c>
      <x:c r="V1922" s="9" t="n">
        <x:f>S1922+U1922</x:f>
        <x:v>6629.9594930443245</x:v>
      </x:c>
      <x:c r="W1922" s="2" t="n">
        <x:f>IF(N1922&gt;0,1,0)</x:f>
        <x:v>0</x:v>
      </x:c>
      <x:c r="X1922" s="2" t="n">
        <x:f>IF(U1922&gt;0,1,0)</x:f>
        <x:v>0</x:v>
      </x:c>
      <x:c r="Y1922" s="9" t="n">
        <x:f>MAX(U1922,0)</x:f>
        <x:v>0</x:v>
      </x:c>
      <x:c r="Z1922" s="9" t="n">
        <x:f>-MIN(U1922,0)</x:f>
        <x:v>55.32372461825211</x:v>
      </x:c>
    </x:row>
    <x:row r="1923" ht="23" customHeight="1">
      <x:c r="A1923" s="2" t="str">
        <x:v>4H-MFI-全期</x:v>
      </x:c>
      <x:c r="B1923" s="2" t="str">
        <x:v>4H</x:v>
      </x:c>
      <x:c r="C1923" s="2" t="str">
        <x:v>Money Flow Index</x:v>
      </x:c>
      <x:c r="D1923" s="2" t="str">
        <x:v>全期</x:v>
      </x:c>
      <x:c r="E1923" s="2" t="n">
        <x:v>122</x:v>
      </x:c>
      <x:c r="F1923" s="2" t="str">
        <x:v>空</x:v>
      </x:c>
      <x:c r="G1923" s="11" t="n">
        <x:v>45448.00000000001</x:v>
      </x:c>
      <x:c r="H1923" s="11" t="n">
        <x:v>45448.166666666664</x:v>
      </x:c>
      <x:c r="I1923" s="11" t="n">
        <x:v>45449.833321759266</x:v>
      </x:c>
      <x:c r="J1923" s="9" t="n">
        <x:v>70459.1</x:v>
      </x:c>
      <x:c r="K1923" s="9" t="n">
        <x:v>71219.2</x:v>
      </x:c>
      <x:c r="L1923" s="9" t="n">
        <x:v>70445.00818</x:v>
      </x:c>
      <x:c r="M1923" s="9" t="n">
        <x:v>71233.44383999999</x:v>
      </x:c>
      <x:c r="N1923" s="10" t="n">
        <x:f>IF(F1923="多",1,-1)*(K1923/J1923-1)</x:f>
        <x:v>-0.010787818748749123</x:v>
      </x:c>
      <x:c r="O1923" s="10" t="n">
        <x:f>IF(F1923="多",1,-1)*(M1923/L1923-1)</x:f>
        <x:v>-0.011192214755449958</x:v>
      </x:c>
      <x:c r="P1923" s="10" t="n">
        <x:v>0.001005596107377725</x:v>
      </x:c>
      <x:c r="Q1923" s="10" t="n">
        <x:v>-0.0006066689455801108</x:v>
      </x:c>
      <x:c r="R1923" s="10" t="n">
        <x:f>O1923-P1923-Q1923</x:f>
        <x:v>-0.011591141917247574</x:v>
      </x:c>
      <x:c r="S1923" s="9" t="n">
        <x:f>V1922</x:f>
        <x:v>6629.9594930443245</x:v>
      </x:c>
      <x:c r="T1923" s="9" t="n">
        <x:f>S1923/(1+'回测计划'!$B$33)</x:f>
        <x:v>6626.646169959346</x:v>
      </x:c>
      <x:c r="U1923" s="9" t="n">
        <x:f>T1923*R1923</x:f>
        <x:v>-76.81039619138386</x:v>
      </x:c>
      <x:c r="V1923" s="9" t="n">
        <x:f>S1923+U1923</x:f>
        <x:v>6553.149096852941</x:v>
      </x:c>
      <x:c r="W1923" s="2" t="n">
        <x:f>IF(N1923&gt;0,1,0)</x:f>
        <x:v>0</x:v>
      </x:c>
      <x:c r="X1923" s="2" t="n">
        <x:f>IF(U1923&gt;0,1,0)</x:f>
        <x:v>0</x:v>
      </x:c>
      <x:c r="Y1923" s="9" t="n">
        <x:f>MAX(U1923,0)</x:f>
        <x:v>0</x:v>
      </x:c>
      <x:c r="Z1923" s="9" t="n">
        <x:f>-MIN(U1923,0)</x:f>
        <x:v>76.81039619138386</x:v>
      </x:c>
    </x:row>
    <x:row r="1924" ht="23" customHeight="1">
      <x:c r="A1924" s="2" t="str">
        <x:v>4H-MFI-全期</x:v>
      </x:c>
      <x:c r="B1924" s="2" t="str">
        <x:v>4H</x:v>
      </x:c>
      <x:c r="C1924" s="2" t="str">
        <x:v>Money Flow Index</x:v>
      </x:c>
      <x:c r="D1924" s="2" t="str">
        <x:v>全期</x:v>
      </x:c>
      <x:c r="E1924" s="2" t="n">
        <x:v>123</x:v>
      </x:c>
      <x:c r="F1924" s="2" t="str">
        <x:v>多</x:v>
      </x:c>
      <x:c r="G1924" s="11" t="n">
        <x:v>45477.833333333336</x:v>
      </x:c>
      <x:c r="H1924" s="11" t="n">
        <x:v>45478.00000000001</x:v>
      </x:c>
      <x:c r="I1924" s="11" t="n">
        <x:v>45479.666655092595</x:v>
      </x:c>
      <x:c r="J1924" s="9" t="n">
        <x:v>58137.5</x:v>
      </x:c>
      <x:c r="K1924" s="9" t="n">
        <x:v>56571.1</x:v>
      </x:c>
      <x:c r="L1924" s="9" t="n">
        <x:v>58149.1275</x:v>
      </x:c>
      <x:c r="M1924" s="9" t="n">
        <x:v>56559.78578</x:v>
      </x:c>
      <x:c r="N1924" s="10" t="n">
        <x:f>IF(F1924="多",1,-1)*(K1924/J1924-1)</x:f>
        <x:v>-0.0269430230058052</x:v>
      </x:c>
      <x:c r="O1924" s="10" t="n">
        <x:f>IF(F1924="多",1,-1)*(M1924/L1924-1)</x:f>
        <x:v>-0.02733216796761062</x:v>
      </x:c>
      <x:c r="P1924" s="10" t="n">
        <x:v>0.0009863339160161948</x:v>
      </x:c>
      <x:c r="Q1924" s="10" t="n">
        <x:v>0.0002645802030657046</x:v>
      </x:c>
      <x:c r="R1924" s="10" t="n">
        <x:f>O1924-P1924-Q1924</x:f>
        <x:v>-0.02858308208669252</x:v>
      </x:c>
      <x:c r="S1924" s="9" t="n">
        <x:f>V1923</x:f>
        <x:v>6553.149096852941</x:v>
      </x:c>
      <x:c r="T1924" s="9" t="n">
        <x:f>S1924/(1+'回测计划'!$B$33)</x:f>
        <x:v>6549.874159773054</x:v>
      </x:c>
      <x:c r="U1924" s="9" t="n">
        <x:f>T1924*R1924</x:f>
        <x:v>-187.2155907662994</x:v>
      </x:c>
      <x:c r="V1924" s="9" t="n">
        <x:f>S1924+U1924</x:f>
        <x:v>6365.9335060866415</x:v>
      </x:c>
      <x:c r="W1924" s="2" t="n">
        <x:f>IF(N1924&gt;0,1,0)</x:f>
        <x:v>0</x:v>
      </x:c>
      <x:c r="X1924" s="2" t="n">
        <x:f>IF(U1924&gt;0,1,0)</x:f>
        <x:v>0</x:v>
      </x:c>
      <x:c r="Y1924" s="9" t="n">
        <x:f>MAX(U1924,0)</x:f>
        <x:v>0</x:v>
      </x:c>
      <x:c r="Z1924" s="9" t="n">
        <x:f>-MIN(U1924,0)</x:f>
        <x:v>187.2155907662994</x:v>
      </x:c>
    </x:row>
    <x:row r="1925" ht="23" customHeight="1">
      <x:c r="A1925" s="2" t="str">
        <x:v>4H-MFI-全期</x:v>
      </x:c>
      <x:c r="B1925" s="2" t="str">
        <x:v>4H</x:v>
      </x:c>
      <x:c r="C1925" s="2" t="str">
        <x:v>Money Flow Index</x:v>
      </x:c>
      <x:c r="D1925" s="2" t="str">
        <x:v>全期</x:v>
      </x:c>
      <x:c r="E1925" s="2" t="n">
        <x:v>124</x:v>
      </x:c>
      <x:c r="F1925" s="2" t="str">
        <x:v>空</x:v>
      </x:c>
      <x:c r="G1925" s="11" t="n">
        <x:v>45487.00000000001</x:v>
      </x:c>
      <x:c r="H1925" s="11" t="n">
        <x:v>45487.166666666664</x:v>
      </x:c>
      <x:c r="I1925" s="11" t="n">
        <x:v>45488.833321759266</x:v>
      </x:c>
      <x:c r="J1925" s="9" t="n">
        <x:v>58596.7</x:v>
      </x:c>
      <x:c r="K1925" s="9" t="n">
        <x:v>62431.9</x:v>
      </x:c>
      <x:c r="L1925" s="9" t="n">
        <x:v>58584.98066</x:v>
      </x:c>
      <x:c r="M1925" s="9" t="n">
        <x:v>62444.38638</x:v>
      </x:c>
      <x:c r="N1925" s="10" t="n">
        <x:f>IF(F1925="多",1,-1)*(K1925/J1925-1)</x:f>
        <x:v>-0.06545078477115607</x:v>
      </x:c>
      <x:c r="O1925" s="10" t="n">
        <x:f>IF(F1925="多",1,-1)*(M1925/L1925-1)</x:f>
        <x:v>-0.06587705033817803</x:v>
      </x:c>
      <x:c r="P1925" s="10" t="n">
        <x:v>0.001032938525169089</x:v>
      </x:c>
      <x:c r="Q1925" s="10" t="n">
        <x:v>-0.00029372616696329525</x:v>
      </x:c>
      <x:c r="R1925" s="10" t="n">
        <x:f>O1925-P1925-Q1925</x:f>
        <x:v>-0.06661626269638382</x:v>
      </x:c>
      <x:c r="S1925" s="9" t="n">
        <x:f>V1924</x:f>
        <x:v>6365.9335060866415</x:v>
      </x:c>
      <x:c r="T1925" s="9" t="n">
        <x:f>S1925/(1+'回测计划'!$B$33)</x:f>
        <x:v>6362.752130021631</x:v>
      </x:c>
      <x:c r="U1925" s="9" t="n">
        <x:f>T1925*R1925</x:f>
        <x:v>-423.8627673654967</x:v>
      </x:c>
      <x:c r="V1925" s="9" t="n">
        <x:f>S1925+U1925</x:f>
        <x:v>5942.070738721145</x:v>
      </x:c>
      <x:c r="W1925" s="2" t="n">
        <x:f>IF(N1925&gt;0,1,0)</x:f>
        <x:v>0</x:v>
      </x:c>
      <x:c r="X1925" s="2" t="n">
        <x:f>IF(U1925&gt;0,1,0)</x:f>
        <x:v>0</x:v>
      </x:c>
      <x:c r="Y1925" s="9" t="n">
        <x:f>MAX(U1925,0)</x:f>
        <x:v>0</x:v>
      </x:c>
      <x:c r="Z1925" s="9" t="n">
        <x:f>-MIN(U1925,0)</x:f>
        <x:v>423.8627673654967</x:v>
      </x:c>
    </x:row>
    <x:row r="1926" ht="23" customHeight="1">
      <x:c r="A1926" s="2" t="str">
        <x:v>4H-MFI-全期</x:v>
      </x:c>
      <x:c r="B1926" s="2" t="str">
        <x:v>4H</x:v>
      </x:c>
      <x:c r="C1926" s="2" t="str">
        <x:v>Money Flow Index</x:v>
      </x:c>
      <x:c r="D1926" s="2" t="str">
        <x:v>全期</x:v>
      </x:c>
      <x:c r="E1926" s="2" t="n">
        <x:v>125</x:v>
      </x:c>
      <x:c r="F1926" s="2" t="str">
        <x:v>空</x:v>
      </x:c>
      <x:c r="G1926" s="11" t="n">
        <x:v>45489.50000000001</x:v>
      </x:c>
      <x:c r="H1926" s="11" t="n">
        <x:v>45489.666666666664</x:v>
      </x:c>
      <x:c r="I1926" s="11" t="n">
        <x:v>45491.333321759266</x:v>
      </x:c>
      <x:c r="J1926" s="9" t="n">
        <x:v>62881.8</x:v>
      </x:c>
      <x:c r="K1926" s="9" t="n">
        <x:v>64055.7</x:v>
      </x:c>
      <x:c r="L1926" s="9" t="n">
        <x:v>62869.223640000004</x:v>
      </x:c>
      <x:c r="M1926" s="9" t="n">
        <x:v>64068.511139999995</x:v>
      </x:c>
      <x:c r="N1926" s="10" t="n">
        <x:f>IF(F1926="多",1,-1)*(K1926/J1926-1)</x:f>
        <x:v>-0.018668358730189016</x:v>
      </x:c>
      <x:c r="O1926" s="10" t="n">
        <x:f>IF(F1926="多",1,-1)*(M1926/L1926-1)</x:f>
        <x:v>-0.01907590758345168</x:v>
      </x:c>
      <x:c r="P1926" s="10" t="n">
        <x:v>0.001009537953791726</x:v>
      </x:c>
      <x:c r="Q1926" s="10" t="n">
        <x:v>-0.000033141553004249327</x:v>
      </x:c>
      <x:c r="R1926" s="10" t="n">
        <x:f>O1926-P1926-Q1926</x:f>
        <x:v>-0.020052303984239156</x:v>
      </x:c>
      <x:c r="S1926" s="9" t="n">
        <x:f>V1925</x:f>
        <x:v>5942.070738721145</x:v>
      </x:c>
      <x:c r="T1926" s="9" t="n">
        <x:f>S1926/(1+'回测计划'!$B$33)</x:f>
        <x:v>5939.1011881270815</x:v>
      </x:c>
      <x:c r="U1926" s="9" t="n">
        <x:f>T1926*R1926</x:f>
        <x:v>-119.09266241748018</x:v>
      </x:c>
      <x:c r="V1926" s="9" t="n">
        <x:f>S1926+U1926</x:f>
        <x:v>5822.978076303665</x:v>
      </x:c>
      <x:c r="W1926" s="2" t="n">
        <x:f>IF(N1926&gt;0,1,0)</x:f>
        <x:v>0</x:v>
      </x:c>
      <x:c r="X1926" s="2" t="n">
        <x:f>IF(U1926&gt;0,1,0)</x:f>
        <x:v>0</x:v>
      </x:c>
      <x:c r="Y1926" s="9" t="n">
        <x:f>MAX(U1926,0)</x:f>
        <x:v>0</x:v>
      </x:c>
      <x:c r="Z1926" s="9" t="n">
        <x:f>-MIN(U1926,0)</x:f>
        <x:v>119.09266241748018</x:v>
      </x:c>
    </x:row>
    <x:row r="1927" ht="23" customHeight="1">
      <x:c r="A1927" s="2" t="str">
        <x:v>4H-MFI-全期</x:v>
      </x:c>
      <x:c r="B1927" s="2" t="str">
        <x:v>4H</x:v>
      </x:c>
      <x:c r="C1927" s="2" t="str">
        <x:v>Money Flow Index</x:v>
      </x:c>
      <x:c r="D1927" s="2" t="str">
        <x:v>全期</x:v>
      </x:c>
      <x:c r="E1927" s="2" t="n">
        <x:v>126</x:v>
      </x:c>
      <x:c r="F1927" s="2" t="str">
        <x:v>空</x:v>
      </x:c>
      <x:c r="G1927" s="11" t="n">
        <x:v>45493.166666666664</x:v>
      </x:c>
      <x:c r="H1927" s="11" t="n">
        <x:v>45493.333333333336</x:v>
      </x:c>
      <x:c r="I1927" s="11" t="n">
        <x:v>45494.99998842592</x:v>
      </x:c>
      <x:c r="J1927" s="9" t="n">
        <x:v>66627.9</x:v>
      </x:c>
      <x:c r="K1927" s="9" t="n">
        <x:v>67130.9</x:v>
      </x:c>
      <x:c r="L1927" s="9" t="n">
        <x:v>66614.57441999999</x:v>
      </x:c>
      <x:c r="M1927" s="9" t="n">
        <x:v>67144.32617999999</x:v>
      </x:c>
      <x:c r="N1927" s="10" t="n">
        <x:f>IF(F1927="多",1,-1)*(K1927/J1927-1)</x:f>
        <x:v>-0.0075493899702676615</x:v>
      </x:c>
      <x:c r="O1927" s="10" t="n">
        <x:f>IF(F1927="多",1,-1)*(M1927/L1927-1)</x:f>
        <x:v>-0.007952490346331054</x:v>
      </x:c>
      <x:c r="P1927" s="10" t="n">
        <x:v>0.0010039762451731656</x:v>
      </x:c>
      <x:c r="Q1927" s="10" t="n">
        <x:v>0.000026655751326725818</x:v>
      </x:c>
      <x:c r="R1927" s="10" t="n">
        <x:f>O1927-P1927-Q1927</x:f>
        <x:v>-0.008983122342830944</x:v>
      </x:c>
      <x:c r="S1927" s="9" t="n">
        <x:f>V1926</x:f>
        <x:v>5822.978076303665</x:v>
      </x:c>
      <x:c r="T1927" s="9" t="n">
        <x:f>S1927/(1+'回测计划'!$B$33)</x:f>
        <x:v>5820.068042282524</x:v>
      </x:c>
      <x:c r="U1927" s="9" t="n">
        <x:f>T1927*R1927</x:f>
        <x:v>-52.28238326742449</x:v>
      </x:c>
      <x:c r="V1927" s="9" t="n">
        <x:f>S1927+U1927</x:f>
        <x:v>5770.69569303624</x:v>
      </x:c>
      <x:c r="W1927" s="2" t="n">
        <x:f>IF(N1927&gt;0,1,0)</x:f>
        <x:v>0</x:v>
      </x:c>
      <x:c r="X1927" s="2" t="n">
        <x:f>IF(U1927&gt;0,1,0)</x:f>
        <x:v>0</x:v>
      </x:c>
      <x:c r="Y1927" s="9" t="n">
        <x:f>MAX(U1927,0)</x:f>
        <x:v>0</x:v>
      </x:c>
      <x:c r="Z1927" s="9" t="n">
        <x:f>-MIN(U1927,0)</x:f>
        <x:v>52.28238326742449</x:v>
      </x:c>
    </x:row>
    <x:row r="1928" ht="23" customHeight="1">
      <x:c r="A1928" s="2" t="str">
        <x:v>4H-MFI-全期</x:v>
      </x:c>
      <x:c r="B1928" s="2" t="str">
        <x:v>4H</x:v>
      </x:c>
      <x:c r="C1928" s="2" t="str">
        <x:v>Money Flow Index</x:v>
      </x:c>
      <x:c r="D1928" s="2" t="str">
        <x:v>全期</x:v>
      </x:c>
      <x:c r="E1928" s="2" t="n">
        <x:v>127</x:v>
      </x:c>
      <x:c r="F1928" s="2" t="str">
        <x:v>空</x:v>
      </x:c>
      <x:c r="G1928" s="11" t="n">
        <x:v>45526.166666666664</x:v>
      </x:c>
      <x:c r="H1928" s="11" t="n">
        <x:v>45526.333333333336</x:v>
      </x:c>
      <x:c r="I1928" s="11" t="n">
        <x:v>45527.99998842592</x:v>
      </x:c>
      <x:c r="J1928" s="9" t="n">
        <x:v>61120</x:v>
      </x:c>
      <x:c r="K1928" s="9" t="n">
        <x:v>61499</x:v>
      </x:c>
      <x:c r="L1928" s="9" t="n">
        <x:v>61107.776</x:v>
      </x:c>
      <x:c r="M1928" s="9" t="n">
        <x:v>61511.2998</x:v>
      </x:c>
      <x:c r="N1928" s="10" t="n">
        <x:f>IF(F1928="多",1,-1)*(K1928/J1928-1)</x:f>
        <x:v>-0.006200916230366449</x:v>
      </x:c>
      <x:c r="O1928" s="10" t="n">
        <x:f>IF(F1928="多",1,-1)*(M1928/L1928-1)</x:f>
        <x:v>-0.006603477109034417</x:v>
      </x:c>
      <x:c r="P1928" s="10" t="n">
        <x:v>0.001003301738554517</x:v>
      </x:c>
      <x:c r="Q1928" s="10" t="n">
        <x:v>0.00006739119528620037</x:v>
      </x:c>
      <x:c r="R1928" s="10" t="n">
        <x:f>O1928-P1928-Q1928</x:f>
        <x:v>-0.007674170042875134</x:v>
      </x:c>
      <x:c r="S1928" s="9" t="n">
        <x:f>V1927</x:f>
        <x:v>5770.69569303624</x:v>
      </x:c>
      <x:c r="T1928" s="9" t="n">
        <x:f>S1928/(1+'回测计划'!$B$33)</x:f>
        <x:v>5767.811787142669</x:v>
      </x:c>
      <x:c r="U1928" s="9" t="n">
        <x:f>T1928*R1928</x:f>
        <x:v>-44.26316842983236</x:v>
      </x:c>
      <x:c r="V1928" s="9" t="n">
        <x:f>S1928+U1928</x:f>
        <x:v>5726.432524606408</x:v>
      </x:c>
      <x:c r="W1928" s="2" t="n">
        <x:f>IF(N1928&gt;0,1,0)</x:f>
        <x:v>0</x:v>
      </x:c>
      <x:c r="X1928" s="2" t="n">
        <x:f>IF(U1928&gt;0,1,0)</x:f>
        <x:v>0</x:v>
      </x:c>
      <x:c r="Y1928" s="9" t="n">
        <x:f>MAX(U1928,0)</x:f>
        <x:v>0</x:v>
      </x:c>
      <x:c r="Z1928" s="9" t="n">
        <x:f>-MIN(U1928,0)</x:f>
        <x:v>44.26316842983236</x:v>
      </x:c>
    </x:row>
    <x:row r="1929" ht="23" customHeight="1">
      <x:c r="A1929" s="2" t="str">
        <x:v>4H-MFI-全期</x:v>
      </x:c>
      <x:c r="B1929" s="2" t="str">
        <x:v>4H</x:v>
      </x:c>
      <x:c r="C1929" s="2" t="str">
        <x:v>Money Flow Index</x:v>
      </x:c>
      <x:c r="D1929" s="2" t="str">
        <x:v>全期</x:v>
      </x:c>
      <x:c r="E1929" s="2" t="n">
        <x:v>128</x:v>
      </x:c>
      <x:c r="F1929" s="2" t="str">
        <x:v>空</x:v>
      </x:c>
      <x:c r="G1929" s="11" t="n">
        <x:v>45528.166666666664</x:v>
      </x:c>
      <x:c r="H1929" s="11" t="n">
        <x:v>45528.333333333336</x:v>
      </x:c>
      <x:c r="I1929" s="11" t="n">
        <x:v>45529.99998842592</x:v>
      </x:c>
      <x:c r="J1929" s="9" t="n">
        <x:v>64020</x:v>
      </x:c>
      <x:c r="K1929" s="9" t="n">
        <x:v>64099.9</x:v>
      </x:c>
      <x:c r="L1929" s="9" t="n">
        <x:v>64007.196</x:v>
      </x:c>
      <x:c r="M1929" s="9" t="n">
        <x:v>64112.71998</x:v>
      </x:c>
      <x:c r="N1929" s="10" t="n">
        <x:f>IF(F1929="多",1,-1)*(K1929/J1929-1)</x:f>
        <x:v>-0.0012480474851608303</x:v>
      </x:c>
      <x:c r="O1929" s="10" t="n">
        <x:f>IF(F1929="多",1,-1)*(M1929/L1929-1)</x:f>
        <x:v>-0.0016486268200219811</x:v>
      </x:c>
      <x:c r="P1929" s="10" t="n">
        <x:v>0.001000824313410011</x:v>
      </x:c>
      <x:c r="Q1929" s="10" t="n">
        <x:v>0.0000067897501124805405</x:v>
      </x:c>
      <x:c r="R1929" s="10" t="n">
        <x:f>O1929-P1929-Q1929</x:f>
        <x:v>-0.0026562408835444726</x:v>
      </x:c>
      <x:c r="S1929" s="9" t="n">
        <x:f>V1928</x:f>
        <x:v>5726.432524606408</x:v>
      </x:c>
      <x:c r="T1929" s="9" t="n">
        <x:f>S1929/(1+'回测计划'!$B$33)</x:f>
        <x:v>5723.57073923679</x:v>
      </x:c>
      <x:c r="U1929" s="9" t="n">
        <x:f>T1929*R1929</x:f>
        <x:v>-15.203182597419623</x:v>
      </x:c>
      <x:c r="V1929" s="9" t="n">
        <x:f>S1929+U1929</x:f>
        <x:v>5711.229342008988</x:v>
      </x:c>
      <x:c r="W1929" s="2" t="n">
        <x:f>IF(N1929&gt;0,1,0)</x:f>
        <x:v>0</x:v>
      </x:c>
      <x:c r="X1929" s="2" t="n">
        <x:f>IF(U1929&gt;0,1,0)</x:f>
        <x:v>0</x:v>
      </x:c>
      <x:c r="Y1929" s="9" t="n">
        <x:f>MAX(U1929,0)</x:f>
        <x:v>0</x:v>
      </x:c>
      <x:c r="Z1929" s="9" t="n">
        <x:f>-MIN(U1929,0)</x:f>
        <x:v>15.203182597419623</x:v>
      </x:c>
    </x:row>
    <x:row r="1930" ht="23" customHeight="1">
      <x:c r="A1930" s="2" t="str">
        <x:v>4H-MFI-全期</x:v>
      </x:c>
      <x:c r="B1930" s="2" t="str">
        <x:v>4H</x:v>
      </x:c>
      <x:c r="C1930" s="2" t="str">
        <x:v>Money Flow Index</x:v>
      </x:c>
      <x:c r="D1930" s="2" t="str">
        <x:v>全期</x:v>
      </x:c>
      <x:c r="E1930" s="2" t="n">
        <x:v>129</x:v>
      </x:c>
      <x:c r="F1930" s="2" t="str">
        <x:v>空</x:v>
      </x:c>
      <x:c r="G1930" s="11" t="n">
        <x:v>45558.50000000001</x:v>
      </x:c>
      <x:c r="H1930" s="11" t="n">
        <x:v>45558.666666666664</x:v>
      </x:c>
      <x:c r="I1930" s="11" t="n">
        <x:v>45560.333321759266</x:v>
      </x:c>
      <x:c r="J1930" s="9" t="n">
        <x:v>63519.9</x:v>
      </x:c>
      <x:c r="K1930" s="9" t="n">
        <x:v>64243.1</x:v>
      </x:c>
      <x:c r="L1930" s="9" t="n">
        <x:v>63507.19602</x:v>
      </x:c>
      <x:c r="M1930" s="9" t="n">
        <x:v>64255.948619999996</x:v>
      </x:c>
      <x:c r="N1930" s="10" t="n">
        <x:f>IF(F1930="多",1,-1)*(K1930/J1930-1)</x:f>
        <x:v>-0.01138540835234303</x:v>
      </x:c>
      <x:c r="O1930" s="10" t="n">
        <x:f>IF(F1930="多",1,-1)*(M1930/L1930-1)</x:f>
        <x:v>-0.01179004344270207</x:v>
      </x:c>
      <x:c r="P1930" s="10" t="n">
        <x:v>0.0010058950217213512</x:v>
      </x:c>
      <x:c r="Q1930" s="10" t="n">
        <x:v>-0.00010342654730346926</x:v>
      </x:c>
      <x:c r="R1930" s="10" t="n">
        <x:f>O1930-P1930-Q1930</x:f>
        <x:v>-0.012692511917119951</x:v>
      </x:c>
      <x:c r="S1930" s="9" t="n">
        <x:f>V1929</x:f>
        <x:v>5711.229342008988</x:v>
      </x:c>
      <x:c r="T1930" s="9" t="n">
        <x:f>S1930/(1+'回测计划'!$B$33)</x:f>
        <x:v>5708.375154431773</x:v>
      </x:c>
      <x:c r="U1930" s="9" t="n">
        <x:f>T1930*R1930</x:f>
        <x:v>-72.45361967501672</x:v>
      </x:c>
      <x:c r="V1930" s="9" t="n">
        <x:f>S1930+U1930</x:f>
        <x:v>5638.775722333971</x:v>
      </x:c>
      <x:c r="W1930" s="2" t="n">
        <x:f>IF(N1930&gt;0,1,0)</x:f>
        <x:v>0</x:v>
      </x:c>
      <x:c r="X1930" s="2" t="n">
        <x:f>IF(U1930&gt;0,1,0)</x:f>
        <x:v>0</x:v>
      </x:c>
      <x:c r="Y1930" s="9" t="n">
        <x:f>MAX(U1930,0)</x:f>
        <x:v>0</x:v>
      </x:c>
      <x:c r="Z1930" s="9" t="n">
        <x:f>-MIN(U1930,0)</x:f>
        <x:v>72.45361967501672</x:v>
      </x:c>
    </x:row>
    <x:row r="1931" ht="23" customHeight="1">
      <x:c r="A1931" s="2" t="str">
        <x:v>4H-MFI-全期</x:v>
      </x:c>
      <x:c r="B1931" s="2" t="str">
        <x:v>4H</x:v>
      </x:c>
      <x:c r="C1931" s="2" t="str">
        <x:v>Money Flow Index</x:v>
      </x:c>
      <x:c r="D1931" s="2" t="str">
        <x:v>全期</x:v>
      </x:c>
      <x:c r="E1931" s="2" t="n">
        <x:v>130</x:v>
      </x:c>
      <x:c r="F1931" s="2" t="str">
        <x:v>空</x:v>
      </x:c>
      <x:c r="G1931" s="11" t="n">
        <x:v>45560.50000000001</x:v>
      </x:c>
      <x:c r="H1931" s="11" t="n">
        <x:v>45560.666666666664</x:v>
      </x:c>
      <x:c r="I1931" s="11" t="n">
        <x:v>45562.333321759266</x:v>
      </x:c>
      <x:c r="J1931" s="9" t="n">
        <x:v>63814.9</x:v>
      </x:c>
      <x:c r="K1931" s="9" t="n">
        <x:v>65139.2</x:v>
      </x:c>
      <x:c r="L1931" s="9" t="n">
        <x:v>63802.13702</x:v>
      </x:c>
      <x:c r="M1931" s="9" t="n">
        <x:v>65152.22783999999</x:v>
      </x:c>
      <x:c r="N1931" s="10" t="n">
        <x:f>IF(F1931="多",1,-1)*(K1931/J1931-1)</x:f>
        <x:v>-0.02075220677302636</x:v>
      </x:c>
      <x:c r="O1931" s="10" t="n">
        <x:f>IF(F1931="多",1,-1)*(M1931/L1931-1)</x:f>
        <x:v>-0.021160589332247293</x:v>
      </x:c>
      <x:c r="P1931" s="10" t="n">
        <x:v>0.0010105802946661236</x:v>
      </x:c>
      <x:c r="Q1931" s="10" t="n">
        <x:v>-0.00020569219366746135</x:v>
      </x:c>
      <x:c r="R1931" s="10" t="n">
        <x:f>O1931-P1931-Q1931</x:f>
        <x:v>-0.021965477433245954</x:v>
      </x:c>
      <x:c r="S1931" s="9" t="n">
        <x:f>V1930</x:f>
        <x:v>5638.775722333971</x:v>
      </x:c>
      <x:c r="T1931" s="9" t="n">
        <x:f>S1931/(1+'回测计划'!$B$33)</x:f>
        <x:v>5635.957743462241</x:v>
      </x:c>
      <x:c r="U1931" s="9" t="n">
        <x:f>T1931*R1931</x:f>
        <x:v>-123.79650262874763</x:v>
      </x:c>
      <x:c r="V1931" s="9" t="n">
        <x:f>S1931+U1931</x:f>
        <x:v>5514.979219705224</x:v>
      </x:c>
      <x:c r="W1931" s="2" t="n">
        <x:f>IF(N1931&gt;0,1,0)</x:f>
        <x:v>0</x:v>
      </x:c>
      <x:c r="X1931" s="2" t="n">
        <x:f>IF(U1931&gt;0,1,0)</x:f>
        <x:v>0</x:v>
      </x:c>
      <x:c r="Y1931" s="9" t="n">
        <x:f>MAX(U1931,0)</x:f>
        <x:v>0</x:v>
      </x:c>
      <x:c r="Z1931" s="9" t="n">
        <x:f>-MIN(U1931,0)</x:f>
        <x:v>123.79650262874763</x:v>
      </x:c>
    </x:row>
    <x:row r="1932" ht="23" customHeight="1">
      <x:c r="A1932" s="2" t="str">
        <x:v>4H-MFI-全期</x:v>
      </x:c>
      <x:c r="B1932" s="2" t="str">
        <x:v>4H</x:v>
      </x:c>
      <x:c r="C1932" s="2" t="str">
        <x:v>Money Flow Index</x:v>
      </x:c>
      <x:c r="D1932" s="2" t="str">
        <x:v>全期</x:v>
      </x:c>
      <x:c r="E1932" s="2" t="n">
        <x:v>131</x:v>
      </x:c>
      <x:c r="F1932" s="2" t="str">
        <x:v>空</x:v>
      </x:c>
      <x:c r="G1932" s="11" t="n">
        <x:v>45562.666666666664</x:v>
      </x:c>
      <x:c r="H1932" s="11" t="n">
        <x:v>45562.833333333336</x:v>
      </x:c>
      <x:c r="I1932" s="11" t="n">
        <x:v>45564.49998842592</x:v>
      </x:c>
      <x:c r="J1932" s="9" t="n">
        <x:v>65408.3</x:v>
      </x:c>
      <x:c r="K1932" s="9" t="n">
        <x:v>65781.6</x:v>
      </x:c>
      <x:c r="L1932" s="9" t="n">
        <x:v>65395.21834000001</x:v>
      </x:c>
      <x:c r="M1932" s="9" t="n">
        <x:v>65794.75632</x:v>
      </x:c>
      <x:c r="N1932" s="10" t="n">
        <x:f>IF(F1932="多",1,-1)*(K1932/J1932-1)</x:f>
        <x:v>-0.005707226758683515</x:v>
      </x:c>
      <x:c r="O1932" s="10" t="n">
        <x:f>IF(F1932="多",1,-1)*(M1932/L1932-1)</x:f>
        <x:v>-0.006109590122059583</x:v>
      </x:c>
      <x:c r="P1932" s="10" t="n">
        <x:v>0.0010030547950610298</x:v>
      </x:c>
      <x:c r="Q1932" s="10" t="n">
        <x:v>-0.000182784838743141</x:v>
      </x:c>
      <x:c r="R1932" s="10" t="n">
        <x:f>O1932-P1932-Q1932</x:f>
        <x:v>-0.0069298600783774715</x:v>
      </x:c>
      <x:c r="S1932" s="9" t="n">
        <x:f>V1931</x:f>
        <x:v>5514.979219705224</x:v>
      </x:c>
      <x:c r="T1932" s="9" t="n">
        <x:f>S1932/(1+'回测计划'!$B$33)</x:f>
        <x:v>5512.223108151148</x:v>
      </x:c>
      <x:c r="U1932" s="9" t="n">
        <x:f>T1932*R1932</x:f>
        <x:v>-38.19893486028643</x:v>
      </x:c>
      <x:c r="V1932" s="9" t="n">
        <x:f>S1932+U1932</x:f>
        <x:v>5476.780284844937</x:v>
      </x:c>
      <x:c r="W1932" s="2" t="n">
        <x:f>IF(N1932&gt;0,1,0)</x:f>
        <x:v>0</x:v>
      </x:c>
      <x:c r="X1932" s="2" t="n">
        <x:f>IF(U1932&gt;0,1,0)</x:f>
        <x:v>0</x:v>
      </x:c>
      <x:c r="Y1932" s="9" t="n">
        <x:f>MAX(U1932,0)</x:f>
        <x:v>0</x:v>
      </x:c>
      <x:c r="Z1932" s="9" t="n">
        <x:f>-MIN(U1932,0)</x:f>
        <x:v>38.19893486028643</x:v>
      </x:c>
    </x:row>
    <x:row r="1933" ht="23" customHeight="1">
      <x:c r="A1933" s="2" t="str">
        <x:v>4H-MFI-全期</x:v>
      </x:c>
      <x:c r="B1933" s="2" t="str">
        <x:v>4H</x:v>
      </x:c>
      <x:c r="C1933" s="2" t="str">
        <x:v>Money Flow Index</x:v>
      </x:c>
      <x:c r="D1933" s="2" t="str">
        <x:v>全期</x:v>
      </x:c>
      <x:c r="E1933" s="2" t="n">
        <x:v>132</x:v>
      </x:c>
      <x:c r="F1933" s="2" t="str">
        <x:v>空</x:v>
      </x:c>
      <x:c r="G1933" s="11" t="n">
        <x:v>45584.00000000001</x:v>
      </x:c>
      <x:c r="H1933" s="11" t="n">
        <x:v>45584.166666666664</x:v>
      </x:c>
      <x:c r="I1933" s="11" t="n">
        <x:v>45585.833321759266</x:v>
      </x:c>
      <x:c r="J1933" s="9" t="n">
        <x:v>68582.3</x:v>
      </x:c>
      <x:c r="K1933" s="9" t="n">
        <x:v>68396.3</x:v>
      </x:c>
      <x:c r="L1933" s="9" t="n">
        <x:v>68568.58354</x:v>
      </x:c>
      <x:c r="M1933" s="9" t="n">
        <x:v>68409.97926000001</x:v>
      </x:c>
      <x:c r="N1933" s="10" t="n">
        <x:f>IF(F1933="多",1,-1)*(K1933/J1933-1)</x:f>
        <x:v>0.002712070023898283</x:v>
      </x:c>
      <x:c r="O1933" s="10" t="n">
        <x:f>IF(F1933="多",1,-1)*(M1933/L1933-1)</x:f>
        <x:v>0.002313075052913671</x:v>
      </x:c>
      <x:c r="P1933" s="10" t="n">
        <x:v>0.000998843462473543</x:v>
      </x:c>
      <x:c r="Q1933" s="10" t="n">
        <x:v>-0.0004982665123727156</x:v>
      </x:c>
      <x:c r="R1933" s="10" t="n">
        <x:f>O1933-P1933-Q1933</x:f>
        <x:v>0.0018124981028128438</x:v>
      </x:c>
      <x:c r="S1933" s="9" t="n">
        <x:f>V1932</x:f>
        <x:v>5476.780284844937</x:v>
      </x:c>
      <x:c r="T1933" s="9" t="n">
        <x:f>S1933/(1+'回测计划'!$B$33)</x:f>
        <x:v>5474.043263213331</x:v>
      </x:c>
      <x:c r="U1933" s="9" t="n">
        <x:f>T1933*R1933</x:f>
        <x:v>9.92169302928959</x:v>
      </x:c>
      <x:c r="V1933" s="9" t="n">
        <x:f>S1933+U1933</x:f>
        <x:v>5486.701977874227</x:v>
      </x:c>
      <x:c r="W1933" s="2" t="n">
        <x:f>IF(N1933&gt;0,1,0)</x:f>
        <x:v>1</x:v>
      </x:c>
      <x:c r="X1933" s="2" t="n">
        <x:f>IF(U1933&gt;0,1,0)</x:f>
        <x:v>1</x:v>
      </x:c>
      <x:c r="Y1933" s="9" t="n">
        <x:f>MAX(U1933,0)</x:f>
        <x:v>9.92169302928959</x:v>
      </x:c>
      <x:c r="Z1933" s="9" t="n">
        <x:f>-MIN(U1933,0)</x:f>
        <x:v>0</x:v>
      </x:c>
    </x:row>
    <x:row r="1934" ht="23" customHeight="1">
      <x:c r="A1934" s="2" t="str">
        <x:v>4H-MFI-全期</x:v>
      </x:c>
      <x:c r="B1934" s="2" t="str">
        <x:v>4H</x:v>
      </x:c>
      <x:c r="C1934" s="2" t="str">
        <x:v>Money Flow Index</x:v>
      </x:c>
      <x:c r="D1934" s="2" t="str">
        <x:v>全期</x:v>
      </x:c>
      <x:c r="E1934" s="2" t="n">
        <x:v>133</x:v>
      </x:c>
      <x:c r="F1934" s="2" t="str">
        <x:v>空</x:v>
      </x:c>
      <x:c r="G1934" s="11" t="n">
        <x:v>45602.00000000001</x:v>
      </x:c>
      <x:c r="H1934" s="11" t="n">
        <x:v>45602.166666666664</x:v>
      </x:c>
      <x:c r="I1934" s="11" t="n">
        <x:v>45603.833321759266</x:v>
      </x:c>
      <x:c r="J1934" s="9" t="n">
        <x:v>68955.9</x:v>
      </x:c>
      <x:c r="K1934" s="9" t="n">
        <x:v>74776.9</x:v>
      </x:c>
      <x:c r="L1934" s="9" t="n">
        <x:v>68942.10882</x:v>
      </x:c>
      <x:c r="M1934" s="9" t="n">
        <x:v>74791.85538</x:v>
      </x:c>
      <x:c r="N1934" s="10" t="n">
        <x:f>IF(F1934="多",1,-1)*(K1934/J1934-1)</x:f>
        <x:v>-0.08441627184910927</x:v>
      </x:c>
      <x:c r="O1934" s="10" t="n">
        <x:f>IF(F1934="多",1,-1)*(M1934/L1934-1)</x:f>
        <x:v>-0.08485012512850498</x:v>
      </x:c>
      <x:c r="P1934" s="10" t="n">
        <x:v>0.0010424250625642526</x:v>
      </x:c>
      <x:c r="Q1934" s="10" t="n">
        <x:v>-0.0005329860731288322</x:v>
      </x:c>
      <x:c r="R1934" s="10" t="n">
        <x:f>O1934-P1934-Q1934</x:f>
        <x:v>-0.0853595641179404</x:v>
      </x:c>
      <x:c r="S1934" s="9" t="n">
        <x:f>V1933</x:f>
        <x:v>5486.701977874227</x:v>
      </x:c>
      <x:c r="T1934" s="9" t="n">
        <x:f>S1934/(1+'回测计划'!$B$33)</x:f>
        <x:v>5483.959997875289</x:v>
      </x:c>
      <x:c r="U1934" s="9" t="n">
        <x:f>T1934*R1934</x:f>
        <x:v>-468.1084350588561</x:v>
      </x:c>
      <x:c r="V1934" s="9" t="n">
        <x:f>S1934+U1934</x:f>
        <x:v>5018.593542815371</x:v>
      </x:c>
      <x:c r="W1934" s="2" t="n">
        <x:f>IF(N1934&gt;0,1,0)</x:f>
        <x:v>0</x:v>
      </x:c>
      <x:c r="X1934" s="2" t="n">
        <x:f>IF(U1934&gt;0,1,0)</x:f>
        <x:v>0</x:v>
      </x:c>
      <x:c r="Y1934" s="9" t="n">
        <x:f>MAX(U1934,0)</x:f>
        <x:v>0</x:v>
      </x:c>
      <x:c r="Z1934" s="9" t="n">
        <x:f>-MIN(U1934,0)</x:f>
        <x:v>468.1084350588561</x:v>
      </x:c>
    </x:row>
    <x:row r="1935" ht="23" customHeight="1">
      <x:c r="A1935" s="2" t="str">
        <x:v>4H-MFI-全期</x:v>
      </x:c>
      <x:c r="B1935" s="2" t="str">
        <x:v>4H</x:v>
      </x:c>
      <x:c r="C1935" s="2" t="str">
        <x:v>Money Flow Index</x:v>
      </x:c>
      <x:c r="D1935" s="2" t="str">
        <x:v>全期</x:v>
      </x:c>
      <x:c r="E1935" s="2" t="n">
        <x:v>134</x:v>
      </x:c>
      <x:c r="F1935" s="2" t="str">
        <x:v>空</x:v>
      </x:c>
      <x:c r="G1935" s="11" t="n">
        <x:v>45605.166666666664</x:v>
      </x:c>
      <x:c r="H1935" s="11" t="n">
        <x:v>45605.333333333336</x:v>
      </x:c>
      <x:c r="I1935" s="11" t="n">
        <x:v>45606.99998842592</x:v>
      </x:c>
      <x:c r="J1935" s="9" t="n">
        <x:v>76482.2</x:v>
      </x:c>
      <x:c r="K1935" s="9" t="n">
        <x:v>79735.1</x:v>
      </x:c>
      <x:c r="L1935" s="9" t="n">
        <x:v>76466.90355999999</x:v>
      </x:c>
      <x:c r="M1935" s="9" t="n">
        <x:v>79751.04702</x:v>
      </x:c>
      <x:c r="N1935" s="10" t="n">
        <x:f>IF(F1935="多",1,-1)*(K1935/J1935-1)</x:f>
        <x:v>-0.04253146483757009</x:v>
      </x:c>
      <x:c r="O1935" s="10" t="n">
        <x:f>IF(F1935="多",1,-1)*(M1935/L1935-1)</x:f>
        <x:v>-0.04294856084270626</x:v>
      </x:c>
      <x:c r="P1935" s="10" t="n">
        <x:v>0.0010214742804213533</x:v>
      </x:c>
      <x:c r="Q1935" s="10" t="n">
        <x:v>-0.0005641755626812415</x:v>
      </x:c>
      <x:c r="R1935" s="10" t="n">
        <x:f>O1935-P1935-Q1935</x:f>
        <x:v>-0.043405859560446375</x:v>
      </x:c>
      <x:c r="S1935" s="9" t="n">
        <x:f>V1934</x:f>
        <x:v>5018.593542815371</x:v>
      </x:c>
      <x:c r="T1935" s="9" t="n">
        <x:f>S1935/(1+'回测计划'!$B$33)</x:f>
        <x:v>5016.085500065338</x:v>
      </x:c>
      <x:c r="U1935" s="9" t="n">
        <x:f>T1935*R1935</x:f>
        <x:v>-217.7275027590275</x:v>
      </x:c>
      <x:c r="V1935" s="9" t="n">
        <x:f>S1935+U1935</x:f>
        <x:v>4800.866040056343</x:v>
      </x:c>
      <x:c r="W1935" s="2" t="n">
        <x:f>IF(N1935&gt;0,1,0)</x:f>
        <x:v>0</x:v>
      </x:c>
      <x:c r="X1935" s="2" t="n">
        <x:f>IF(U1935&gt;0,1,0)</x:f>
        <x:v>0</x:v>
      </x:c>
      <x:c r="Y1935" s="9" t="n">
        <x:f>MAX(U1935,0)</x:f>
        <x:v>0</x:v>
      </x:c>
      <x:c r="Z1935" s="9" t="n">
        <x:f>-MIN(U1935,0)</x:f>
        <x:v>217.7275027590275</x:v>
      </x:c>
    </x:row>
    <x:row r="1936" ht="23" customHeight="1">
      <x:c r="A1936" s="2" t="str">
        <x:v>4H-MFI-全期</x:v>
      </x:c>
      <x:c r="B1936" s="2" t="str">
        <x:v>4H</x:v>
      </x:c>
      <x:c r="C1936" s="2" t="str">
        <x:v>Money Flow Index</x:v>
      </x:c>
      <x:c r="D1936" s="2" t="str">
        <x:v>全期</x:v>
      </x:c>
      <x:c r="E1936" s="2" t="n">
        <x:v>135</x:v>
      </x:c>
      <x:c r="F1936" s="2" t="str">
        <x:v>空</x:v>
      </x:c>
      <x:c r="G1936" s="11" t="n">
        <x:v>45606.833333333336</x:v>
      </x:c>
      <x:c r="H1936" s="11" t="n">
        <x:v>45607.00000000001</x:v>
      </x:c>
      <x:c r="I1936" s="11" t="n">
        <x:v>45608.666655092595</x:v>
      </x:c>
      <x:c r="J1936" s="9" t="n">
        <x:v>79735.1</x:v>
      </x:c>
      <x:c r="K1936" s="9" t="n">
        <x:v>89095.4</x:v>
      </x:c>
      <x:c r="L1936" s="9" t="n">
        <x:v>79719.15298000001</x:v>
      </x:c>
      <x:c r="M1936" s="9" t="n">
        <x:v>89113.21908</x:v>
      </x:c>
      <x:c r="N1936" s="10" t="n">
        <x:f>IF(F1936="多",1,-1)*(K1936/J1936-1)</x:f>
        <x:v>-0.11739246580238794</x:v>
      </x:c>
      <x:c r="O1936" s="10" t="n">
        <x:f>IF(F1936="多",1,-1)*(M1936/L1936-1)</x:f>
        <x:v>-0.11783951219798805</x:v>
      </x:c>
      <x:c r="P1936" s="10" t="n">
        <x:v>0.0010589197560989941</x:v>
      </x:c>
      <x:c r="Q1936" s="10" t="n">
        <x:v>-0.001126133221591204</x:v>
      </x:c>
      <x:c r="R1936" s="10" t="n">
        <x:f>O1936-P1936-Q1936</x:f>
        <x:v>-0.11777229873249584</x:v>
      </x:c>
      <x:c r="S1936" s="9" t="n">
        <x:f>V1935</x:f>
        <x:v>4800.866040056343</x:v>
      </x:c>
      <x:c r="T1936" s="9" t="n">
        <x:f>S1936/(1+'回测计划'!$B$33)</x:f>
        <x:v>4798.466806653017</x:v>
      </x:c>
      <x:c r="U1936" s="9" t="n">
        <x:f>T1936*R1936</x:f>
        <x:v>-565.1264662111045</x:v>
      </x:c>
      <x:c r="V1936" s="9" t="n">
        <x:f>S1936+U1936</x:f>
        <x:v>4235.739573845239</x:v>
      </x:c>
      <x:c r="W1936" s="2" t="n">
        <x:f>IF(N1936&gt;0,1,0)</x:f>
        <x:v>0</x:v>
      </x:c>
      <x:c r="X1936" s="2" t="n">
        <x:f>IF(U1936&gt;0,1,0)</x:f>
        <x:v>0</x:v>
      </x:c>
      <x:c r="Y1936" s="9" t="n">
        <x:f>MAX(U1936,0)</x:f>
        <x:v>0</x:v>
      </x:c>
      <x:c r="Z1936" s="9" t="n">
        <x:f>-MIN(U1936,0)</x:f>
        <x:v>565.1264662111045</x:v>
      </x:c>
    </x:row>
    <x:row r="1937" ht="23" customHeight="1">
      <x:c r="A1937" s="2" t="str">
        <x:v>4H-MFI-全期</x:v>
      </x:c>
      <x:c r="B1937" s="2" t="str">
        <x:v>4H</x:v>
      </x:c>
      <x:c r="C1937" s="2" t="str">
        <x:v>Money Flow Index</x:v>
      </x:c>
      <x:c r="D1937" s="2" t="str">
        <x:v>全期</x:v>
      </x:c>
      <x:c r="E1937" s="2" t="n">
        <x:v>136</x:v>
      </x:c>
      <x:c r="F1937" s="2" t="str">
        <x:v>空</x:v>
      </x:c>
      <x:c r="G1937" s="11" t="n">
        <x:v>45610.00000000001</x:v>
      </x:c>
      <x:c r="H1937" s="11" t="n">
        <x:v>45610.166666666664</x:v>
      </x:c>
      <x:c r="I1937" s="11" t="n">
        <x:v>45611.833321759266</x:v>
      </x:c>
      <x:c r="J1937" s="9" t="n">
        <x:v>90218.8</x:v>
      </x:c>
      <x:c r="K1937" s="9" t="n">
        <x:v>89782.9</x:v>
      </x:c>
      <x:c r="L1937" s="9" t="n">
        <x:v>90200.75624</x:v>
      </x:c>
      <x:c r="M1937" s="9" t="n">
        <x:v>89800.85657999999</x:v>
      </x:c>
      <x:c r="N1937" s="10" t="n">
        <x:f>IF(F1937="多",1,-1)*(K1937/J1937-1)</x:f>
        <x:v>0.00483158720798782</x:v>
      </x:c>
      <x:c r="O1937" s="10" t="n">
        <x:f>IF(F1937="多",1,-1)*(M1937/L1937-1)</x:f>
        <x:v>0.00443344021347214</x:v>
      </x:c>
      <x:c r="P1937" s="10" t="n">
        <x:v>0.000997783279893264</x:v>
      </x:c>
      <x:c r="Q1937" s="10" t="n">
        <x:v>-0.000492565838982846</x:v>
      </x:c>
      <x:c r="R1937" s="10" t="n">
        <x:f>O1937-P1937-Q1937</x:f>
        <x:v>0.0039282227725617215</x:v>
      </x:c>
      <x:c r="S1937" s="9" t="n">
        <x:f>V1936</x:f>
        <x:v>4235.739573845239</x:v>
      </x:c>
      <x:c r="T1937" s="9" t="n">
        <x:f>S1937/(1+'回测计划'!$B$33)</x:f>
        <x:v>4233.622762464007</x:v>
      </x:c>
      <x:c r="U1937" s="9" t="n">
        <x:f>T1937*R1937</x:f>
        <x:v>16.630613345946777</x:v>
      </x:c>
      <x:c r="V1937" s="9" t="n">
        <x:f>S1937+U1937</x:f>
        <x:v>4252.370187191185</x:v>
      </x:c>
      <x:c r="W1937" s="2" t="n">
        <x:f>IF(N1937&gt;0,1,0)</x:f>
        <x:v>1</x:v>
      </x:c>
      <x:c r="X1937" s="2" t="n">
        <x:f>IF(U1937&gt;0,1,0)</x:f>
        <x:v>1</x:v>
      </x:c>
      <x:c r="Y1937" s="9" t="n">
        <x:f>MAX(U1937,0)</x:f>
        <x:v>16.630613345946777</x:v>
      </x:c>
      <x:c r="Z1937" s="9" t="n">
        <x:f>-MIN(U1937,0)</x:f>
        <x:v>0</x:v>
      </x:c>
    </x:row>
    <x:row r="1938" ht="23" customHeight="1">
      <x:c r="A1938" s="2" t="str">
        <x:v>4H-MFI-全期</x:v>
      </x:c>
      <x:c r="B1938" s="2" t="str">
        <x:v>4H</x:v>
      </x:c>
      <x:c r="C1938" s="2" t="str">
        <x:v>Money Flow Index</x:v>
      </x:c>
      <x:c r="D1938" s="2" t="str">
        <x:v>全期</x:v>
      </x:c>
      <x:c r="E1938" s="2" t="n">
        <x:v>137</x:v>
      </x:c>
      <x:c r="F1938" s="2" t="str">
        <x:v>空</x:v>
      </x:c>
      <x:c r="G1938" s="11" t="n">
        <x:v>45615.00000000001</x:v>
      </x:c>
      <x:c r="H1938" s="11" t="n">
        <x:v>45615.166666666664</x:v>
      </x:c>
      <x:c r="I1938" s="11" t="n">
        <x:v>45616.833321759266</x:v>
      </x:c>
      <x:c r="J1938" s="9" t="n">
        <x:v>90657.7</x:v>
      </x:c>
      <x:c r="K1938" s="9" t="n">
        <x:v>93485.1</x:v>
      </x:c>
      <x:c r="L1938" s="9" t="n">
        <x:v>90639.56846</x:v>
      </x:c>
      <x:c r="M1938" s="9" t="n">
        <x:v>93503.79702</x:v>
      </x:c>
      <x:c r="N1938" s="10" t="n">
        <x:f>IF(F1938="多",1,-1)*(K1938/J1938-1)</x:f>
        <x:v>-0.031187643189712677</x:v>
      </x:c>
      <x:c r="O1938" s="10" t="n">
        <x:f>IF(F1938="多",1,-1)*(M1938/L1938-1)</x:f>
        <x:v>-0.03160020075850212</x:v>
      </x:c>
      <x:c r="P1938" s="10" t="n">
        <x:v>0.0010158001003792512</x:v>
      </x:c>
      <x:c r="Q1938" s="10" t="n">
        <x:v>-0.0009088183155388507</x:v>
      </x:c>
      <x:c r="R1938" s="10" t="n">
        <x:f>O1938-P1938-Q1938</x:f>
        <x:v>-0.03170718254334252</x:v>
      </x:c>
      <x:c r="S1938" s="9" t="n">
        <x:f>V1937</x:f>
        <x:v>4252.370187191185</x:v>
      </x:c>
      <x:c r="T1938" s="9" t="n">
        <x:f>S1938/(1+'回测计划'!$B$33)</x:f>
        <x:v>4250.245064658856</x:v>
      </x:c>
      <x:c r="U1938" s="9" t="n">
        <x:f>T1938*R1938</x:f>
        <x:v>-134.76329611907897</x:v>
      </x:c>
      <x:c r="V1938" s="9" t="n">
        <x:f>S1938+U1938</x:f>
        <x:v>4117.606891072106</x:v>
      </x:c>
      <x:c r="W1938" s="2" t="n">
        <x:f>IF(N1938&gt;0,1,0)</x:f>
        <x:v>0</x:v>
      </x:c>
      <x:c r="X1938" s="2" t="n">
        <x:f>IF(U1938&gt;0,1,0)</x:f>
        <x:v>0</x:v>
      </x:c>
      <x:c r="Y1938" s="9" t="n">
        <x:f>MAX(U1938,0)</x:f>
        <x:v>0</x:v>
      </x:c>
      <x:c r="Z1938" s="9" t="n">
        <x:f>-MIN(U1938,0)</x:f>
        <x:v>134.76329611907897</x:v>
      </x:c>
    </x:row>
    <x:row r="1939" ht="23" customHeight="1">
      <x:c r="A1939" s="2" t="str">
        <x:v>4H-MFI-全期</x:v>
      </x:c>
      <x:c r="B1939" s="2" t="str">
        <x:v>4H</x:v>
      </x:c>
      <x:c r="C1939" s="2" t="str">
        <x:v>Money Flow Index</x:v>
      </x:c>
      <x:c r="D1939" s="2" t="str">
        <x:v>全期</x:v>
      </x:c>
      <x:c r="E1939" s="2" t="n">
        <x:v>138</x:v>
      </x:c>
      <x:c r="F1939" s="2" t="str">
        <x:v>多</x:v>
      </x:c>
      <x:c r="G1939" s="11" t="n">
        <x:v>45622.333333333336</x:v>
      </x:c>
      <x:c r="H1939" s="11" t="n">
        <x:v>45622.50000000001</x:v>
      </x:c>
      <x:c r="I1939" s="11" t="n">
        <x:v>45624.166655092595</x:v>
      </x:c>
      <x:c r="J1939" s="9" t="n">
        <x:v>94537.7</x:v>
      </x:c>
      <x:c r="K1939" s="9" t="n">
        <x:v>96670</x:v>
      </x:c>
      <x:c r="L1939" s="9" t="n">
        <x:v>94556.60754</x:v>
      </x:c>
      <x:c r="M1939" s="9" t="n">
        <x:v>96650.666</x:v>
      </x:c>
      <x:c r="N1939" s="10" t="n">
        <x:f>IF(F1939="多",1,-1)*(K1939/J1939-1)</x:f>
        <x:v>0.022555023022561294</x:v>
      </x:c>
      <x:c r="O1939" s="10" t="n">
        <x:f>IF(F1939="多",1,-1)*(M1939/L1939-1)</x:f>
        <x:v>0.022146082801396627</x:v>
      </x:c>
      <x:c r="P1939" s="10" t="n">
        <x:v>0.0010110730414006983</x:v>
      </x:c>
      <x:c r="Q1939" s="10" t="n">
        <x:v>0.0010398173203078687</x:v>
      </x:c>
      <x:c r="R1939" s="10" t="n">
        <x:f>O1939-P1939-Q1939</x:f>
        <x:v>0.02009519243968806</x:v>
      </x:c>
      <x:c r="S1939" s="9" t="n">
        <x:f>V1938</x:f>
        <x:v>4117.606891072106</x:v>
      </x:c>
      <x:c r="T1939" s="9" t="n">
        <x:f>S1939/(1+'回测计划'!$B$33)</x:f>
        <x:v>4115.549116513849</x:v>
      </x:c>
      <x:c r="U1939" s="9" t="n">
        <x:f>T1939*R1939</x:f>
        <x:v>82.70275149133398</x:v>
      </x:c>
      <x:c r="V1939" s="9" t="n">
        <x:f>S1939+U1939</x:f>
        <x:v>4200.30964256344</x:v>
      </x:c>
      <x:c r="W1939" s="2" t="n">
        <x:f>IF(N1939&gt;0,1,0)</x:f>
        <x:v>1</x:v>
      </x:c>
      <x:c r="X1939" s="2" t="n">
        <x:f>IF(U1939&gt;0,1,0)</x:f>
        <x:v>1</x:v>
      </x:c>
      <x:c r="Y1939" s="9" t="n">
        <x:f>MAX(U1939,0)</x:f>
        <x:v>82.70275149133398</x:v>
      </x:c>
      <x:c r="Z1939" s="9" t="n">
        <x:f>-MIN(U1939,0)</x:f>
        <x:v>0</x:v>
      </x:c>
    </x:row>
    <x:row r="1940" ht="23" customHeight="1">
      <x:c r="A1940" s="2" t="str">
        <x:v>4H-MFI-全期</x:v>
      </x:c>
      <x:c r="B1940" s="2" t="str">
        <x:v>4H</x:v>
      </x:c>
      <x:c r="C1940" s="2" t="str">
        <x:v>Money Flow Index</x:v>
      </x:c>
      <x:c r="D1940" s="2" t="str">
        <x:v>全期</x:v>
      </x:c>
      <x:c r="E1940" s="2" t="n">
        <x:v>139</x:v>
      </x:c>
      <x:c r="F1940" s="2" t="str">
        <x:v>多</x:v>
      </x:c>
      <x:c r="G1940" s="11" t="n">
        <x:v>45629.833333333336</x:v>
      </x:c>
      <x:c r="H1940" s="11" t="n">
        <x:v>45630.00000000001</x:v>
      </x:c>
      <x:c r="I1940" s="11" t="n">
        <x:v>45631.666655092595</x:v>
      </x:c>
      <x:c r="J1940" s="9" t="n">
        <x:v>95744.7</x:v>
      </x:c>
      <x:c r="K1940" s="9" t="n">
        <x:v>102292.1</x:v>
      </x:c>
      <x:c r="L1940" s="9" t="n">
        <x:v>95763.84894</x:v>
      </x:c>
      <x:c r="M1940" s="9" t="n">
        <x:v>102271.64158000001</x:v>
      </x:c>
      <x:c r="N1940" s="10" t="n">
        <x:f>IF(F1940="多",1,-1)*(K1940/J1940-1)</x:f>
        <x:v>0.06838394187876728</x:v>
      </x:c>
      <x:c r="O1940" s="10" t="n">
        <x:f>IF(F1940="多",1,-1)*(M1940/L1940-1)</x:f>
        <x:v>0.06795667375564052</x:v>
      </x:c>
      <x:c r="P1940" s="10" t="n">
        <x:v>0.0010339783368778202</x:v>
      </x:c>
      <x:c r="Q1940" s="10" t="n">
        <x:v>0.001048850949620531</x:v>
      </x:c>
      <x:c r="R1940" s="10" t="n">
        <x:f>O1940-P1940-Q1940</x:f>
        <x:v>0.06587384446914217</x:v>
      </x:c>
      <x:c r="S1940" s="9" t="n">
        <x:f>V1939</x:f>
        <x:v>4200.30964256344</x:v>
      </x:c>
      <x:c r="T1940" s="9" t="n">
        <x:f>S1940/(1+'回测计划'!$B$33)</x:f>
        <x:v>4198.2105372947935</x:v>
      </x:c>
      <x:c r="U1940" s="9" t="n">
        <x:f>T1940*R1940</x:f>
        <x:v>276.552267982471</x:v>
      </x:c>
      <x:c r="V1940" s="9" t="n">
        <x:f>S1940+U1940</x:f>
        <x:v>4476.861910545911</x:v>
      </x:c>
      <x:c r="W1940" s="2" t="n">
        <x:f>IF(N1940&gt;0,1,0)</x:f>
        <x:v>1</x:v>
      </x:c>
      <x:c r="X1940" s="2" t="n">
        <x:f>IF(U1940&gt;0,1,0)</x:f>
        <x:v>1</x:v>
      </x:c>
      <x:c r="Y1940" s="9" t="n">
        <x:f>MAX(U1940,0)</x:f>
        <x:v>276.552267982471</x:v>
      </x:c>
      <x:c r="Z1940" s="9" t="n">
        <x:f>-MIN(U1940,0)</x:f>
        <x:v>0</x:v>
      </x:c>
    </x:row>
    <x:row r="1941" ht="23" customHeight="1">
      <x:c r="A1941" s="2" t="str">
        <x:v>4H-MFI-全期</x:v>
      </x:c>
      <x:c r="B1941" s="2" t="str">
        <x:v>4H</x:v>
      </x:c>
      <x:c r="C1941" s="2" t="str">
        <x:v>Money Flow Index</x:v>
      </x:c>
      <x:c r="D1941" s="2" t="str">
        <x:v>全期</x:v>
      </x:c>
      <x:c r="E1941" s="2" t="n">
        <x:v>140</x:v>
      </x:c>
      <x:c r="F1941" s="2" t="str">
        <x:v>空</x:v>
      </x:c>
      <x:c r="G1941" s="11" t="n">
        <x:v>45631.50000000001</x:v>
      </x:c>
      <x:c r="H1941" s="11" t="n">
        <x:v>45631.666666666664</x:v>
      </x:c>
      <x:c r="I1941" s="11" t="n">
        <x:v>45633.333321759266</x:v>
      </x:c>
      <x:c r="J1941" s="9" t="n">
        <x:v>102292.1</x:v>
      </x:c>
      <x:c r="K1941" s="9" t="n">
        <x:v>99802.5</x:v>
      </x:c>
      <x:c r="L1941" s="9" t="n">
        <x:v>102271.64158000001</x:v>
      </x:c>
      <x:c r="M1941" s="9" t="n">
        <x:v>99822.4605</x:v>
      </x:c>
      <x:c r="N1941" s="10" t="n">
        <x:f>IF(F1941="多",1,-1)*(K1941/J1941-1)</x:f>
        <x:v>0.024338145369974917</x:v>
      </x:c>
      <x:c r="O1941" s="10" t="n">
        <x:f>IF(F1941="多",1,-1)*(M1941/L1941-1)</x:f>
        <x:v>0.02394780255956075</x:v>
      </x:c>
      <x:c r="P1941" s="10" t="n">
        <x:v>0.0009880260987202196</x:v>
      </x:c>
      <x:c r="Q1941" s="10" t="n">
        <x:v>-0.0007988718974139821</x:v>
      </x:c>
      <x:c r="R1941" s="10" t="n">
        <x:f>O1941-P1941-Q1941</x:f>
        <x:v>0.023758648358254513</x:v>
      </x:c>
      <x:c r="S1941" s="9" t="n">
        <x:f>V1940</x:f>
        <x:v>4476.861910545911</x:v>
      </x:c>
      <x:c r="T1941" s="9" t="n">
        <x:f>S1941/(1+'回测计划'!$B$33)</x:f>
        <x:v>4474.624598246788</x:v>
      </x:c>
      <x:c r="U1941" s="9" t="n">
        <x:f>T1941*R1941</x:f>
        <x:v>106.31103236494131</x:v>
      </x:c>
      <x:c r="V1941" s="9" t="n">
        <x:f>S1941+U1941</x:f>
        <x:v>4583.172942910853</x:v>
      </x:c>
      <x:c r="W1941" s="2" t="n">
        <x:f>IF(N1941&gt;0,1,0)</x:f>
        <x:v>1</x:v>
      </x:c>
      <x:c r="X1941" s="2" t="n">
        <x:f>IF(U1941&gt;0,1,0)</x:f>
        <x:v>1</x:v>
      </x:c>
      <x:c r="Y1941" s="9" t="n">
        <x:f>MAX(U1941,0)</x:f>
        <x:v>106.31103236494131</x:v>
      </x:c>
      <x:c r="Z1941" s="9" t="n">
        <x:f>-MIN(U1941,0)</x:f>
        <x:v>0</x:v>
      </x:c>
    </x:row>
    <x:row r="1942" ht="23" customHeight="1">
      <x:c r="A1942" s="2" t="str">
        <x:v>4H-MFI-全期</x:v>
      </x:c>
      <x:c r="B1942" s="2" t="str">
        <x:v>4H</x:v>
      </x:c>
      <x:c r="C1942" s="2" t="str">
        <x:v>Money Flow Index</x:v>
      </x:c>
      <x:c r="D1942" s="2" t="str">
        <x:v>全期</x:v>
      </x:c>
      <x:c r="E1942" s="2" t="n">
        <x:v>141</x:v>
      </x:c>
      <x:c r="F1942" s="2" t="str">
        <x:v>多</x:v>
      </x:c>
      <x:c r="G1942" s="11" t="n">
        <x:v>45657.00000000001</x:v>
      </x:c>
      <x:c r="H1942" s="11" t="n">
        <x:v>45657.166666666664</x:v>
      </x:c>
      <x:c r="I1942" s="11" t="n">
        <x:v>45658.833321759266</x:v>
      </x:c>
      <x:c r="J1942" s="9" t="n">
        <x:v>94400.1</x:v>
      </x:c>
      <x:c r="K1942" s="9" t="n">
        <x:v>93420.1</x:v>
      </x:c>
      <x:c r="L1942" s="9" t="n">
        <x:v>94418.98002</x:v>
      </x:c>
      <x:c r="M1942" s="9" t="n">
        <x:v>93401.41598</x:v>
      </x:c>
      <x:c r="N1942" s="10" t="n">
        <x:f>IF(F1942="多",1,-1)*(K1942/J1942-1)</x:f>
        <x:v>-0.010381344935015968</x:v>
      </x:c>
      <x:c r="O1942" s="10" t="n">
        <x:f>IF(F1942="多",1,-1)*(M1942/L1942-1)</x:f>
        <x:v>-0.010777113243380265</x:v>
      </x:c>
      <x:c r="P1942" s="10" t="n">
        <x:v>0.0009946114433783098</x:v>
      </x:c>
      <x:c r="Q1942" s="10" t="n">
        <x:v>0.0004958536069987362</x:v>
      </x:c>
      <x:c r="R1942" s="10" t="n">
        <x:f>O1942-P1942-Q1942</x:f>
        <x:v>-0.012267578293757311</x:v>
      </x:c>
      <x:c r="S1942" s="9" t="n">
        <x:f>V1941</x:f>
        <x:v>4583.172942910853</x:v>
      </x:c>
      <x:c r="T1942" s="9" t="n">
        <x:f>S1942/(1+'回测计划'!$B$33)</x:f>
        <x:v>4580.882501660023</x:v>
      </x:c>
      <x:c r="U1942" s="9" t="n">
        <x:f>T1942*R1942</x:f>
        <x:v>-56.19633474361719</x:v>
      </x:c>
      <x:c r="V1942" s="9" t="n">
        <x:f>S1942+U1942</x:f>
        <x:v>4526.976608167235</x:v>
      </x:c>
      <x:c r="W1942" s="2" t="n">
        <x:f>IF(N1942&gt;0,1,0)</x:f>
        <x:v>0</x:v>
      </x:c>
      <x:c r="X1942" s="2" t="n">
        <x:f>IF(U1942&gt;0,1,0)</x:f>
        <x:v>0</x:v>
      </x:c>
      <x:c r="Y1942" s="9" t="n">
        <x:f>MAX(U1942,0)</x:f>
        <x:v>0</x:v>
      </x:c>
      <x:c r="Z1942" s="9" t="n">
        <x:f>-MIN(U1942,0)</x:f>
        <x:v>56.19633474361719</x:v>
      </x:c>
    </x:row>
    <x:row r="1943" ht="23" customHeight="1">
      <x:c r="A1943" s="2" t="str">
        <x:v>4H-MFI-全期</x:v>
      </x:c>
      <x:c r="B1943" s="2" t="str">
        <x:v>4H</x:v>
      </x:c>
      <x:c r="C1943" s="2" t="str">
        <x:v>Money Flow Index</x:v>
      </x:c>
      <x:c r="D1943" s="2" t="str">
        <x:v>全期</x:v>
      </x:c>
      <x:c r="E1943" s="2" t="n">
        <x:v>142</x:v>
      </x:c>
      <x:c r="F1943" s="2" t="str">
        <x:v>多</x:v>
      </x:c>
      <x:c r="G1943" s="11" t="n">
        <x:v>45691.50000000001</x:v>
      </x:c>
      <x:c r="H1943" s="11" t="n">
        <x:v>45691.666666666664</x:v>
      </x:c>
      <x:c r="I1943" s="11" t="n">
        <x:v>45693.333321759266</x:v>
      </x:c>
      <x:c r="J1943" s="9" t="n">
        <x:v>95271.1</x:v>
      </x:c>
      <x:c r="K1943" s="9" t="n">
        <x:v>97709.9</x:v>
      </x:c>
      <x:c r="L1943" s="9" t="n">
        <x:v>95290.15422</x:v>
      </x:c>
      <x:c r="M1943" s="9" t="n">
        <x:v>97690.35802</x:v>
      </x:c>
      <x:c r="N1943" s="10" t="n">
        <x:f>IF(F1943="多",1,-1)*(K1943/J1943-1)</x:f>
        <x:v>0.025598528829833933</x:v>
      </x:c>
      <x:c r="O1943" s="10" t="n">
        <x:f>IF(F1943="多",1,-1)*(M1943/L1943-1)</x:f>
        <x:v>0.025188371449778035</x:v>
      </x:c>
      <x:c r="P1943" s="10" t="n">
        <x:v>0.001012594185724889</x:v>
      </x:c>
      <x:c r="Q1943" s="10" t="n">
        <x:v>0.00019136443407334679</x:v>
      </x:c>
      <x:c r="R1943" s="10" t="n">
        <x:f>O1943-P1943-Q1943</x:f>
        <x:v>0.0239844128299798</x:v>
      </x:c>
      <x:c r="S1943" s="9" t="n">
        <x:f>V1942</x:f>
        <x:v>4526.976608167235</x:v>
      </x:c>
      <x:c r="T1943" s="9" t="n">
        <x:f>S1943/(1+'回测计划'!$B$33)</x:f>
        <x:v>4524.714251041714</x:v>
      </x:c>
      <x:c r="U1943" s="9" t="n">
        <x:f>T1943*R1943</x:f>
        <x:v>108.52261453467733</x:v>
      </x:c>
      <x:c r="V1943" s="9" t="n">
        <x:f>S1943+U1943</x:f>
        <x:v>4635.499222701912</x:v>
      </x:c>
      <x:c r="W1943" s="2" t="n">
        <x:f>IF(N1943&gt;0,1,0)</x:f>
        <x:v>1</x:v>
      </x:c>
      <x:c r="X1943" s="2" t="n">
        <x:f>IF(U1943&gt;0,1,0)</x:f>
        <x:v>1</x:v>
      </x:c>
      <x:c r="Y1943" s="9" t="n">
        <x:f>MAX(U1943,0)</x:f>
        <x:v>108.52261453467733</x:v>
      </x:c>
      <x:c r="Z1943" s="9" t="n">
        <x:f>-MIN(U1943,0)</x:f>
        <x:v>0</x:v>
      </x:c>
    </x:row>
    <x:row r="1944" ht="23" customHeight="1">
      <x:c r="A1944" s="2" t="str">
        <x:v>4H-MFI-全期</x:v>
      </x:c>
      <x:c r="B1944" s="2" t="str">
        <x:v>4H</x:v>
      </x:c>
      <x:c r="C1944" s="2" t="str">
        <x:v>Money Flow Index</x:v>
      </x:c>
      <x:c r="D1944" s="2" t="str">
        <x:v>全期</x:v>
      </x:c>
      <x:c r="E1944" s="2" t="n">
        <x:v>143</x:v>
      </x:c>
      <x:c r="F1944" s="2" t="str">
        <x:v>多</x:v>
      </x:c>
      <x:c r="G1944" s="11" t="n">
        <x:v>45715.166666666664</x:v>
      </x:c>
      <x:c r="H1944" s="11" t="n">
        <x:v>45715.333333333336</x:v>
      </x:c>
      <x:c r="I1944" s="11" t="n">
        <x:v>45716.99998842592</x:v>
      </x:c>
      <x:c r="J1944" s="9" t="n">
        <x:v>84208.6</x:v>
      </x:c>
      <x:c r="K1944" s="9" t="n">
        <x:v>83948.1</x:v>
      </x:c>
      <x:c r="L1944" s="9" t="n">
        <x:v>84225.44172</x:v>
      </x:c>
      <x:c r="M1944" s="9" t="n">
        <x:v>83931.31038000001</x:v>
      </x:c>
      <x:c r="N1944" s="10" t="n">
        <x:f>IF(F1944="多",1,-1)*(K1944/J1944-1)</x:f>
        <x:v>-0.0030935082640015654</x:v>
      </x:c>
      <x:c r="O1944" s="10" t="n">
        <x:f>IF(F1944="多",1,-1)*(M1944/L1944-1)</x:f>
        <x:v>-0.0034921911241238</x:v>
      </x:c>
      <x:c r="P1944" s="10" t="n">
        <x:v>0.0009982539044379381</x:v>
      </x:c>
      <x:c r="Q1944" s="10" t="n">
        <x:v>0.0003668737988661016</x:v>
      </x:c>
      <x:c r="R1944" s="10" t="n">
        <x:f>O1944-P1944-Q1944</x:f>
        <x:v>-0.00485731882742784</x:v>
      </x:c>
      <x:c r="S1944" s="9" t="n">
        <x:f>V1943</x:f>
        <x:v>4635.499222701912</x:v>
      </x:c>
      <x:c r="T1944" s="9" t="n">
        <x:f>S1944/(1+'回测计划'!$B$33)</x:f>
        <x:v>4633.182631386219</x:v>
      </x:c>
      <x:c r="U1944" s="9" t="n">
        <x:f>T1944*R1944</x:f>
        <x:v>-22.504845226343946</x:v>
      </x:c>
      <x:c r="V1944" s="9" t="n">
        <x:f>S1944+U1944</x:f>
        <x:v>4612.994377475568</x:v>
      </x:c>
      <x:c r="W1944" s="2" t="n">
        <x:f>IF(N1944&gt;0,1,0)</x:f>
        <x:v>0</x:v>
      </x:c>
      <x:c r="X1944" s="2" t="n">
        <x:f>IF(U1944&gt;0,1,0)</x:f>
        <x:v>0</x:v>
      </x:c>
      <x:c r="Y1944" s="9" t="n">
        <x:f>MAX(U1944,0)</x:f>
        <x:v>0</x:v>
      </x:c>
      <x:c r="Z1944" s="9" t="n">
        <x:f>-MIN(U1944,0)</x:f>
        <x:v>22.504845226343946</x:v>
      </x:c>
    </x:row>
    <x:row r="1945" ht="23" customHeight="1">
      <x:c r="A1945" s="2" t="str">
        <x:v>4H-MFI-全期</x:v>
      </x:c>
      <x:c r="B1945" s="2" t="str">
        <x:v>4H</x:v>
      </x:c>
      <x:c r="C1945" s="2" t="str">
        <x:v>Money Flow Index</x:v>
      </x:c>
      <x:c r="D1945" s="2" t="str">
        <x:v>全期</x:v>
      </x:c>
      <x:c r="E1945" s="2" t="n">
        <x:v>144</x:v>
      </x:c>
      <x:c r="F1945" s="2" t="str">
        <x:v>多</x:v>
      </x:c>
      <x:c r="G1945" s="11" t="n">
        <x:v>45756.50000000001</x:v>
      </x:c>
      <x:c r="H1945" s="11" t="n">
        <x:v>45756.666666666664</x:v>
      </x:c>
      <x:c r="I1945" s="11" t="n">
        <x:v>45758.333321759266</x:v>
      </x:c>
      <x:c r="J1945" s="9" t="n">
        <x:v>77651.3</x:v>
      </x:c>
      <x:c r="K1945" s="9" t="n">
        <x:v>79560.2</x:v>
      </x:c>
      <x:c r="L1945" s="9" t="n">
        <x:v>77666.83026</x:v>
      </x:c>
      <x:c r="M1945" s="9" t="n">
        <x:v>79544.28796</x:v>
      </x:c>
      <x:c r="N1945" s="10" t="n">
        <x:f>IF(F1945="多",1,-1)*(K1945/J1945-1)</x:f>
        <x:v>0.02458297542990251</x:v>
      </x:c>
      <x:c r="O1945" s="10" t="n">
        <x:f>IF(F1945="多",1,-1)*(M1945/L1945-1)</x:f>
        <x:v>0.02417322418997858</x:v>
      </x:c>
      <x:c r="P1945" s="10" t="n">
        <x:v>0.0010120866120949894</x:v>
      </x:c>
      <x:c r="Q1945" s="10" t="n">
        <x:v>0.00019745914754171727</x:v>
      </x:c>
      <x:c r="R1945" s="10" t="n">
        <x:f>O1945-P1945-Q1945</x:f>
        <x:v>0.022963678430341875</x:v>
      </x:c>
      <x:c r="S1945" s="9" t="n">
        <x:f>V1944</x:f>
        <x:v>4612.994377475568</x:v>
      </x:c>
      <x:c r="T1945" s="9" t="n">
        <x:f>S1945/(1+'回测计划'!$B$33)</x:f>
        <x:v>4610.689032959089</x:v>
      </x:c>
      <x:c r="U1945" s="9" t="n">
        <x:f>T1945*R1945</x:f>
        <x:v>105.87838029517646</x:v>
      </x:c>
      <x:c r="V1945" s="9" t="n">
        <x:f>S1945+U1945</x:f>
        <x:v>4718.872757770745</x:v>
      </x:c>
      <x:c r="W1945" s="2" t="n">
        <x:f>IF(N1945&gt;0,1,0)</x:f>
        <x:v>1</x:v>
      </x:c>
      <x:c r="X1945" s="2" t="n">
        <x:f>IF(U1945&gt;0,1,0)</x:f>
        <x:v>1</x:v>
      </x:c>
      <x:c r="Y1945" s="9" t="n">
        <x:f>MAX(U1945,0)</x:f>
        <x:v>105.87838029517646</x:v>
      </x:c>
      <x:c r="Z1945" s="9" t="n">
        <x:f>-MIN(U1945,0)</x:f>
        <x:v>0</x:v>
      </x:c>
    </x:row>
    <x:row r="1946" ht="23" customHeight="1">
      <x:c r="A1946" s="2" t="str">
        <x:v>4H-MFI-全期</x:v>
      </x:c>
      <x:c r="B1946" s="2" t="str">
        <x:v>4H</x:v>
      </x:c>
      <x:c r="C1946" s="2" t="str">
        <x:v>Money Flow Index</x:v>
      </x:c>
      <x:c r="D1946" s="2" t="str">
        <x:v>全期</x:v>
      </x:c>
      <x:c r="E1946" s="2" t="n">
        <x:v>145</x:v>
      </x:c>
      <x:c r="F1946" s="2" t="str">
        <x:v>空</x:v>
      </x:c>
      <x:c r="G1946" s="11" t="n">
        <x:v>45765.333333333336</x:v>
      </x:c>
      <x:c r="H1946" s="11" t="n">
        <x:v>45765.50000000001</x:v>
      </x:c>
      <x:c r="I1946" s="11" t="n">
        <x:v>45767.166655092595</x:v>
      </x:c>
      <x:c r="J1946" s="9" t="n">
        <x:v>84790.4</x:v>
      </x:c>
      <x:c r="K1946" s="9" t="n">
        <x:v>85054.3</x:v>
      </x:c>
      <x:c r="L1946" s="9" t="n">
        <x:v>84773.44192</x:v>
      </x:c>
      <x:c r="M1946" s="9" t="n">
        <x:v>85071.31086</x:v>
      </x:c>
      <x:c r="N1946" s="10" t="n">
        <x:f>IF(F1946="多",1,-1)*(K1946/J1946-1)</x:f>
        <x:v>-0.003112380646865809</x:v>
      </x:c>
      <x:c r="O1946" s="10" t="n">
        <x:f>IF(F1946="多",1,-1)*(M1946/L1946-1)</x:f>
        <x:v>-0.003513705864167882</x:v>
      </x:c>
      <x:c r="P1946" s="10" t="n">
        <x:v>0.001001756852932084</x:v>
      </x:c>
      <x:c r="Q1946" s="10" t="n">
        <x:v>-0.00017047069592954567</x:v>
      </x:c>
      <x:c r="R1946" s="10" t="n">
        <x:f>O1946-P1946-Q1946</x:f>
        <x:v>-0.00434499202117042</x:v>
      </x:c>
      <x:c r="S1946" s="9" t="n">
        <x:f>V1945</x:f>
        <x:v>4718.872757770745</x:v>
      </x:c>
      <x:c r="T1946" s="9" t="n">
        <x:f>S1946/(1+'回测计划'!$B$33)</x:f>
        <x:v>4716.514500520485</x:v>
      </x:c>
      <x:c r="U1946" s="9" t="n">
        <x:f>T1946*R1946</x:f>
        <x:v>-20.493217872496096</x:v>
      </x:c>
      <x:c r="V1946" s="9" t="n">
        <x:f>S1946+U1946</x:f>
        <x:v>4698.379539898249</x:v>
      </x:c>
      <x:c r="W1946" s="2" t="n">
        <x:f>IF(N1946&gt;0,1,0)</x:f>
        <x:v>0</x:v>
      </x:c>
      <x:c r="X1946" s="2" t="n">
        <x:f>IF(U1946&gt;0,1,0)</x:f>
        <x:v>0</x:v>
      </x:c>
      <x:c r="Y1946" s="9" t="n">
        <x:f>MAX(U1946,0)</x:f>
        <x:v>0</x:v>
      </x:c>
      <x:c r="Z1946" s="9" t="n">
        <x:f>-MIN(U1946,0)</x:f>
        <x:v>20.493217872496096</x:v>
      </x:c>
    </x:row>
    <x:row r="1947" ht="23" customHeight="1">
      <x:c r="A1947" s="2" t="str">
        <x:v>4H-MFI-全期</x:v>
      </x:c>
      <x:c r="B1947" s="2" t="str">
        <x:v>4H</x:v>
      </x:c>
      <x:c r="C1947" s="2" t="str">
        <x:v>Money Flow Index</x:v>
      </x:c>
      <x:c r="D1947" s="2" t="str">
        <x:v>全期</x:v>
      </x:c>
      <x:c r="E1947" s="2" t="n">
        <x:v>146</x:v>
      </x:c>
      <x:c r="F1947" s="2" t="str">
        <x:v>空</x:v>
      </x:c>
      <x:c r="G1947" s="11" t="n">
        <x:v>45768.666666666664</x:v>
      </x:c>
      <x:c r="H1947" s="11" t="n">
        <x:v>45768.833333333336</x:v>
      </x:c>
      <x:c r="I1947" s="11" t="n">
        <x:v>45770.49998842592</x:v>
      </x:c>
      <x:c r="J1947" s="9" t="n">
        <x:v>86936.5</x:v>
      </x:c>
      <x:c r="K1947" s="9" t="n">
        <x:v>93126</x:v>
      </x:c>
      <x:c r="L1947" s="9" t="n">
        <x:v>86919.1127</x:v>
      </x:c>
      <x:c r="M1947" s="9" t="n">
        <x:v>93144.6252</x:v>
      </x:c>
      <x:c r="N1947" s="10" t="n">
        <x:f>IF(F1947="多",1,-1)*(K1947/J1947-1)</x:f>
        <x:v>-0.07119564279675394</x:v>
      </x:c>
      <x:c r="O1947" s="10" t="n">
        <x:f>IF(F1947="多",1,-1)*(M1947/L1947-1)</x:f>
        <x:v>-0.07162420676666659</x:v>
      </x:c>
      <x:c r="P1947" s="10" t="n">
        <x:v>0.0010358121033833335</x:v>
      </x:c>
      <x:c r="Q1947" s="10" t="n">
        <x:v>0.0000024556179282983047</x:v>
      </x:c>
      <x:c r="R1947" s="10" t="n">
        <x:f>O1947-P1947-Q1947</x:f>
        <x:v>-0.07266247448797822</x:v>
      </x:c>
      <x:c r="S1947" s="9" t="n">
        <x:f>V1946</x:f>
        <x:v>4698.379539898249</x:v>
      </x:c>
      <x:c r="T1947" s="9" t="n">
        <x:f>S1947/(1+'回测计划'!$B$33)</x:f>
        <x:v>4696.031524136181</x:v>
      </x:c>
      <x:c r="U1947" s="9" t="n">
        <x:f>T1947*R1947</x:f>
        <x:v>-341.22527081728674</x:v>
      </x:c>
      <x:c r="V1947" s="9" t="n">
        <x:f>S1947+U1947</x:f>
        <x:v>4357.154269080963</x:v>
      </x:c>
      <x:c r="W1947" s="2" t="n">
        <x:f>IF(N1947&gt;0,1,0)</x:f>
        <x:v>0</x:v>
      </x:c>
      <x:c r="X1947" s="2" t="n">
        <x:f>IF(U1947&gt;0,1,0)</x:f>
        <x:v>0</x:v>
      </x:c>
      <x:c r="Y1947" s="9" t="n">
        <x:f>MAX(U1947,0)</x:f>
        <x:v>0</x:v>
      </x:c>
      <x:c r="Z1947" s="9" t="n">
        <x:f>-MIN(U1947,0)</x:f>
        <x:v>341.22527081728674</x:v>
      </x:c>
    </x:row>
    <x:row r="1948" ht="23" customHeight="1">
      <x:c r="A1948" s="2" t="str">
        <x:v>4H-MFI-全期</x:v>
      </x:c>
      <x:c r="B1948" s="2" t="str">
        <x:v>4H</x:v>
      </x:c>
      <x:c r="C1948" s="2" t="str">
        <x:v>Money Flow Index</x:v>
      </x:c>
      <x:c r="D1948" s="2" t="str">
        <x:v>全期</x:v>
      </x:c>
      <x:c r="E1948" s="2" t="n">
        <x:v>147</x:v>
      </x:c>
      <x:c r="F1948" s="2" t="str">
        <x:v>空</x:v>
      </x:c>
      <x:c r="G1948" s="11" t="n">
        <x:v>45773.166666666664</x:v>
      </x:c>
      <x:c r="H1948" s="11" t="n">
        <x:v>45773.333333333336</x:v>
      </x:c>
      <x:c r="I1948" s="11" t="n">
        <x:v>45774.99998842592</x:v>
      </x:c>
      <x:c r="J1948" s="9" t="n">
        <x:v>94591.8</x:v>
      </x:c>
      <x:c r="K1948" s="9" t="n">
        <x:v>93857.7</x:v>
      </x:c>
      <x:c r="L1948" s="9" t="n">
        <x:v>94572.88164</x:v>
      </x:c>
      <x:c r="M1948" s="9" t="n">
        <x:v>93876.47154</x:v>
      </x:c>
      <x:c r="N1948" s="10" t="n">
        <x:f>IF(F1948="多",1,-1)*(K1948/J1948-1)</x:f>
        <x:v>0.007760714987980033</x:v>
      </x:c>
      <x:c r="O1948" s="10" t="n">
        <x:f>IF(F1948="多",1,-1)*(M1948/L1948-1)</x:f>
        <x:v>0.007363739878953446</x:v>
      </x:c>
      <x:c r="P1948" s="10" t="n">
        <x:v>0.0009963181300605233</x:v>
      </x:c>
      <x:c r="Q1948" s="10" t="n">
        <x:v>0.0001216822093923132</x:v>
      </x:c>
      <x:c r="R1948" s="10" t="n">
        <x:f>O1948-P1948-Q1948</x:f>
        <x:v>0.006245739539500609</x:v>
      </x:c>
      <x:c r="S1948" s="9" t="n">
        <x:f>V1947</x:f>
        <x:v>4357.154269080963</x:v>
      </x:c>
      <x:c r="T1948" s="9" t="n">
        <x:f>S1948/(1+'回测计划'!$B$33)</x:f>
        <x:v>4354.9767806906175</x:v>
      </x:c>
      <x:c r="U1948" s="9" t="n">
        <x:f>T1948*R1948</x:f>
        <x:v>27.200050672766462</x:v>
      </x:c>
      <x:c r="V1948" s="9" t="n">
        <x:f>S1948+U1948</x:f>
        <x:v>4384.354319753729</x:v>
      </x:c>
      <x:c r="W1948" s="2" t="n">
        <x:f>IF(N1948&gt;0,1,0)</x:f>
        <x:v>1</x:v>
      </x:c>
      <x:c r="X1948" s="2" t="n">
        <x:f>IF(U1948&gt;0,1,0)</x:f>
        <x:v>1</x:v>
      </x:c>
      <x:c r="Y1948" s="9" t="n">
        <x:f>MAX(U1948,0)</x:f>
        <x:v>27.200050672766462</x:v>
      </x:c>
      <x:c r="Z1948" s="9" t="n">
        <x:f>-MIN(U1948,0)</x:f>
        <x:v>0</x:v>
      </x:c>
    </x:row>
    <x:row r="1949" ht="23" customHeight="1">
      <x:c r="A1949" s="2" t="str">
        <x:v>4H-MFI-全期</x:v>
      </x:c>
      <x:c r="B1949" s="2" t="str">
        <x:v>4H</x:v>
      </x:c>
      <x:c r="C1949" s="2" t="str">
        <x:v>Money Flow Index</x:v>
      </x:c>
      <x:c r="D1949" s="2" t="str">
        <x:v>全期</x:v>
      </x:c>
      <x:c r="E1949" s="2" t="n">
        <x:v>148</x:v>
      </x:c>
      <x:c r="F1949" s="2" t="str">
        <x:v>空</x:v>
      </x:c>
      <x:c r="G1949" s="11" t="n">
        <x:v>45786.333333333336</x:v>
      </x:c>
      <x:c r="H1949" s="11" t="n">
        <x:v>45786.50000000001</x:v>
      </x:c>
      <x:c r="I1949" s="11" t="n">
        <x:v>45788.166655092595</x:v>
      </x:c>
      <x:c r="J1949" s="9" t="n">
        <x:v>102419.5</x:v>
      </x:c>
      <x:c r="K1949" s="9" t="n">
        <x:v>103148.6</x:v>
      </x:c>
      <x:c r="L1949" s="9" t="n">
        <x:v>102399.01610000001</x:v>
      </x:c>
      <x:c r="M1949" s="9" t="n">
        <x:v>103169.22972</x:v>
      </x:c>
      <x:c r="N1949" s="10" t="n">
        <x:f>IF(F1949="多",1,-1)*(K1949/J1949-1)</x:f>
        <x:v>-0.007118761563960074</x:v>
      </x:c>
      <x:c r="O1949" s="10" t="n">
        <x:f>IF(F1949="多",1,-1)*(M1949/L1949-1)</x:f>
        <x:v>-0.007521689654203634</x:v>
      </x:c>
      <x:c r="P1949" s="10" t="n">
        <x:v>0.0010037608448271017</x:v>
      </x:c>
      <x:c r="Q1949" s="10" t="n">
        <x:v>-0.0003864110361045735</x:v>
      </x:c>
      <x:c r="R1949" s="10" t="n">
        <x:f>O1949-P1949-Q1949</x:f>
        <x:v>-0.008139039462926162</x:v>
      </x:c>
      <x:c r="S1949" s="9" t="n">
        <x:f>V1948</x:f>
        <x:v>4384.354319753729</x:v>
      </x:c>
      <x:c r="T1949" s="9" t="n">
        <x:f>S1949/(1+'回测计划'!$B$33)</x:f>
        <x:v>4382.163238134662</x:v>
      </x:c>
      <x:c r="U1949" s="9" t="n">
        <x:f>T1949*R1949</x:f>
        <x:v>-35.66659952816231</x:v>
      </x:c>
      <x:c r="V1949" s="9" t="n">
        <x:f>S1949+U1949</x:f>
        <x:v>4348.687720225567</x:v>
      </x:c>
      <x:c r="W1949" s="2" t="n">
        <x:f>IF(N1949&gt;0,1,0)</x:f>
        <x:v>0</x:v>
      </x:c>
      <x:c r="X1949" s="2" t="n">
        <x:f>IF(U1949&gt;0,1,0)</x:f>
        <x:v>0</x:v>
      </x:c>
      <x:c r="Y1949" s="9" t="n">
        <x:f>MAX(U1949,0)</x:f>
        <x:v>0</x:v>
      </x:c>
      <x:c r="Z1949" s="9" t="n">
        <x:f>-MIN(U1949,0)</x:f>
        <x:v>35.66659952816231</x:v>
      </x:c>
    </x:row>
    <x:row r="1950" ht="23" customHeight="1">
      <x:c r="A1950" s="2" t="str">
        <x:v>4H-MFI-全期</x:v>
      </x:c>
      <x:c r="B1950" s="2" t="str">
        <x:v>4H</x:v>
      </x:c>
      <x:c r="C1950" s="2" t="str">
        <x:v>Money Flow Index</x:v>
      </x:c>
      <x:c r="D1950" s="2" t="str">
        <x:v>全期</x:v>
      </x:c>
      <x:c r="E1950" s="2" t="n">
        <x:v>149</x:v>
      </x:c>
      <x:c r="F1950" s="2" t="str">
        <x:v>多</x:v>
      </x:c>
      <x:c r="G1950" s="11" t="n">
        <x:v>45805.666666666664</x:v>
      </x:c>
      <x:c r="H1950" s="11" t="n">
        <x:v>45805.833333333336</x:v>
      </x:c>
      <x:c r="I1950" s="11" t="n">
        <x:v>45807.49998842592</x:v>
      </x:c>
      <x:c r="J1950" s="9" t="n">
        <x:v>108821.3</x:v>
      </x:c>
      <x:c r="K1950" s="9" t="n">
        <x:v>105978.8</x:v>
      </x:c>
      <x:c r="L1950" s="9" t="n">
        <x:v>108843.06426</x:v>
      </x:c>
      <x:c r="M1950" s="9" t="n">
        <x:v>105957.60424</x:v>
      </x:c>
      <x:c r="N1950" s="10" t="n">
        <x:f>IF(F1950="多",1,-1)*(K1950/J1950-1)</x:f>
        <x:v>-0.02612080539379702</x:v>
      </x:c>
      <x:c r="O1950" s="10" t="n">
        <x:f>IF(F1950="多",1,-1)*(M1950/L1950-1)</x:f>
        <x:v>-0.026510279176882867</x:v>
      </x:c>
      <x:c r="P1950" s="10" t="n">
        <x:v>0.0009867448604115585</x:v>
      </x:c>
      <x:c r="Q1950" s="10" t="n">
        <x:v>0.00021997099961661802</x:v>
      </x:c>
      <x:c r="R1950" s="10" t="n">
        <x:f>O1950-P1950-Q1950</x:f>
        <x:v>-0.027716995036911045</x:v>
      </x:c>
      <x:c r="S1950" s="9" t="n">
        <x:f>V1949</x:f>
        <x:v>4348.687720225567</x:v>
      </x:c>
      <x:c r="T1950" s="9" t="n">
        <x:f>S1950/(1+'回测计划'!$B$33)</x:f>
        <x:v>4346.5144629940705</x:v>
      </x:c>
      <x:c r="U1950" s="9" t="n">
        <x:f>T1950*R1950</x:f>
        <x:v>-120.47231979866874</x:v>
      </x:c>
      <x:c r="V1950" s="9" t="n">
        <x:f>S1950+U1950</x:f>
        <x:v>4228.215400426899</x:v>
      </x:c>
      <x:c r="W1950" s="2" t="n">
        <x:f>IF(N1950&gt;0,1,0)</x:f>
        <x:v>0</x:v>
      </x:c>
      <x:c r="X1950" s="2" t="n">
        <x:f>IF(U1950&gt;0,1,0)</x:f>
        <x:v>0</x:v>
      </x:c>
      <x:c r="Y1950" s="9" t="n">
        <x:f>MAX(U1950,0)</x:f>
        <x:v>0</x:v>
      </x:c>
      <x:c r="Z1950" s="9" t="n">
        <x:f>-MIN(U1950,0)</x:f>
        <x:v>120.47231979866874</x:v>
      </x:c>
    </x:row>
    <x:row r="1951" ht="23" customHeight="1">
      <x:c r="A1951" s="2" t="str">
        <x:v>4H-MFI-全期</x:v>
      </x:c>
      <x:c r="B1951" s="2" t="str">
        <x:v>4H</x:v>
      </x:c>
      <x:c r="C1951" s="2" t="str">
        <x:v>Money Flow Index</x:v>
      </x:c>
      <x:c r="D1951" s="2" t="str">
        <x:v>全期</x:v>
      </x:c>
      <x:c r="E1951" s="2" t="n">
        <x:v>150</x:v>
      </x:c>
      <x:c r="F1951" s="2" t="str">
        <x:v>多</x:v>
      </x:c>
      <x:c r="G1951" s="11" t="n">
        <x:v>45807.333333333336</x:v>
      </x:c>
      <x:c r="H1951" s="11" t="n">
        <x:v>45807.50000000001</x:v>
      </x:c>
      <x:c r="I1951" s="11" t="n">
        <x:v>45809.166655092595</x:v>
      </x:c>
      <x:c r="J1951" s="9" t="n">
        <x:v>105978.8</x:v>
      </x:c>
      <x:c r="K1951" s="9" t="n">
        <x:v>104653.9</x:v>
      </x:c>
      <x:c r="L1951" s="9" t="n">
        <x:v>105999.99576</x:v>
      </x:c>
      <x:c r="M1951" s="9" t="n">
        <x:v>104632.96922</x:v>
      </x:c>
      <x:c r="N1951" s="10" t="n">
        <x:f>IF(F1951="多",1,-1)*(K1951/J1951-1)</x:f>
        <x:v>-0.012501556915156753</x:v>
      </x:c>
      <x:c r="O1951" s="10" t="n">
        <x:f>IF(F1951="多",1,-1)*(M1951/L1951-1)</x:f>
        <x:v>-0.012896477308312004</x:v>
      </x:c>
      <x:c r="P1951" s="10" t="n">
        <x:v>0.000993551761345844</x:v>
      </x:c>
      <x:c r="Q1951" s="10" t="n">
        <x:v>0.0003152038238888975</x:v>
      </x:c>
      <x:c r="R1951" s="10" t="n">
        <x:f>O1951-P1951-Q1951</x:f>
        <x:v>-0.014205232893546747</x:v>
      </x:c>
      <x:c r="S1951" s="9" t="n">
        <x:f>V1950</x:f>
        <x:v>4228.215400426899</x:v>
      </x:c>
      <x:c r="T1951" s="9" t="n">
        <x:f>S1951/(1+'回测计划'!$B$33)</x:f>
        <x:v>4226.102349252273</x:v>
      </x:c>
      <x:c r="U1951" s="9" t="n">
        <x:f>T1951*R1951</x:f>
        <x:v>-60.03276810309357</x:v>
      </x:c>
      <x:c r="V1951" s="9" t="n">
        <x:f>S1951+U1951</x:f>
        <x:v>4168.182632323805</x:v>
      </x:c>
      <x:c r="W1951" s="2" t="n">
        <x:f>IF(N1951&gt;0,1,0)</x:f>
        <x:v>0</x:v>
      </x:c>
      <x:c r="X1951" s="2" t="n">
        <x:f>IF(U1951&gt;0,1,0)</x:f>
        <x:v>0</x:v>
      </x:c>
      <x:c r="Y1951" s="9" t="n">
        <x:f>MAX(U1951,0)</x:f>
        <x:v>0</x:v>
      </x:c>
      <x:c r="Z1951" s="9" t="n">
        <x:f>-MIN(U1951,0)</x:f>
        <x:v>60.03276810309357</x:v>
      </x:c>
    </x:row>
    <x:row r="1952" ht="23" customHeight="1">
      <x:c r="A1952" s="2" t="str">
        <x:v>4H-MFI-全期</x:v>
      </x:c>
      <x:c r="B1952" s="2" t="str">
        <x:v>4H</x:v>
      </x:c>
      <x:c r="C1952" s="2" t="str">
        <x:v>Money Flow Index</x:v>
      </x:c>
      <x:c r="D1952" s="2" t="str">
        <x:v>全期</x:v>
      </x:c>
      <x:c r="E1952" s="2" t="n">
        <x:v>151</x:v>
      </x:c>
      <x:c r="F1952" s="2" t="str">
        <x:v>多</x:v>
      </x:c>
      <x:c r="G1952" s="11" t="n">
        <x:v>45827.166666666664</x:v>
      </x:c>
      <x:c r="H1952" s="11" t="n">
        <x:v>45827.333333333336</x:v>
      </x:c>
      <x:c r="I1952" s="11" t="n">
        <x:v>45828.99998842592</x:v>
      </x:c>
      <x:c r="J1952" s="9" t="n">
        <x:v>104832.8</x:v>
      </x:c>
      <x:c r="K1952" s="9" t="n">
        <x:v>104168.5</x:v>
      </x:c>
      <x:c r="L1952" s="9" t="n">
        <x:v>104853.76656</x:v>
      </x:c>
      <x:c r="M1952" s="9" t="n">
        <x:v>104147.6663</x:v>
      </x:c>
      <x:c r="N1952" s="10" t="n">
        <x:f>IF(F1952="多",1,-1)*(K1952/J1952-1)</x:f>
        <x:v>-0.006336757198128873</x:v>
      </x:c>
      <x:c r="O1952" s="10" t="n">
        <x:f>IF(F1952="多",1,-1)*(M1952/L1952-1)</x:f>
        <x:v>-0.006734143018085614</x:v>
      </x:c>
      <x:c r="P1952" s="10" t="n">
        <x:v>0.0009966329284909572</x:v>
      </x:c>
      <x:c r="Q1952" s="10" t="n">
        <x:v>0.00015324085704066754</x:v>
      </x:c>
      <x:c r="R1952" s="10" t="n">
        <x:f>O1952-P1952-Q1952</x:f>
        <x:v>-0.00788401680361724</x:v>
      </x:c>
      <x:c r="S1952" s="9" t="n">
        <x:f>V1951</x:f>
        <x:v>4168.182632323805</x:v>
      </x:c>
      <x:c r="T1952" s="9" t="n">
        <x:f>S1952/(1+'回测计划'!$B$33)</x:f>
        <x:v>4166.099582532539</x:v>
      </x:c>
      <x:c r="U1952" s="9" t="n">
        <x:f>T1952*R1952</x:f>
        <x:v>-32.8455991142293</x:v>
      </x:c>
      <x:c r="V1952" s="9" t="n">
        <x:f>S1952+U1952</x:f>
        <x:v>4135.337033209576</x:v>
      </x:c>
      <x:c r="W1952" s="2" t="n">
        <x:f>IF(N1952&gt;0,1,0)</x:f>
        <x:v>0</x:v>
      </x:c>
      <x:c r="X1952" s="2" t="n">
        <x:f>IF(U1952&gt;0,1,0)</x:f>
        <x:v>0</x:v>
      </x:c>
      <x:c r="Y1952" s="9" t="n">
        <x:f>MAX(U1952,0)</x:f>
        <x:v>0</x:v>
      </x:c>
      <x:c r="Z1952" s="9" t="n">
        <x:f>-MIN(U1952,0)</x:f>
        <x:v>32.8455991142293</x:v>
      </x:c>
    </x:row>
    <x:row r="1953" ht="23" customHeight="1">
      <x:c r="A1953" s="2" t="str">
        <x:v>4H-MFI-全期</x:v>
      </x:c>
      <x:c r="B1953" s="2" t="str">
        <x:v>4H</x:v>
      </x:c>
      <x:c r="C1953" s="2" t="str">
        <x:v>Money Flow Index</x:v>
      </x:c>
      <x:c r="D1953" s="2" t="str">
        <x:v>全期</x:v>
      </x:c>
      <x:c r="E1953" s="2" t="n">
        <x:v>152</x:v>
      </x:c>
      <x:c r="F1953" s="2" t="str">
        <x:v>空</x:v>
      </x:c>
      <x:c r="G1953" s="11" t="n">
        <x:v>45837.833333333336</x:v>
      </x:c>
      <x:c r="H1953" s="11" t="n">
        <x:v>45838.00000000001</x:v>
      </x:c>
      <x:c r="I1953" s="11" t="n">
        <x:v>45839.666655092595</x:v>
      </x:c>
      <x:c r="J1953" s="9" t="n">
        <x:v>107686.9</x:v>
      </x:c>
      <x:c r="K1953" s="9" t="n">
        <x:v>107134.9</x:v>
      </x:c>
      <x:c r="L1953" s="9" t="n">
        <x:v>107665.36262</x:v>
      </x:c>
      <x:c r="M1953" s="9" t="n">
        <x:v>107156.32698</x:v>
      </x:c>
      <x:c r="N1953" s="10" t="n">
        <x:f>IF(F1953="多",1,-1)*(K1953/J1953-1)</x:f>
        <x:v>0.005125971682720887</x:v>
      </x:c>
      <x:c r="O1953" s="10" t="n">
        <x:f>IF(F1953="多",1,-1)*(M1953/L1953-1)</x:f>
        <x:v>0.004727942465550639</x:v>
      </x:c>
      <x:c r="P1953" s="10" t="n">
        <x:v>0.0009976360287672248</x:v>
      </x:c>
      <x:c r="Q1953" s="10" t="n">
        <x:v>-0.00020014051689315127</x:v>
      </x:c>
      <x:c r="R1953" s="10" t="n">
        <x:f>O1953-P1953-Q1953</x:f>
        <x:v>0.0039304469536765654</x:v>
      </x:c>
      <x:c r="S1953" s="9" t="n">
        <x:f>V1952</x:f>
        <x:v>4135.337033209576</x:v>
      </x:c>
      <x:c r="T1953" s="9" t="n">
        <x:f>S1953/(1+'回测计划'!$B$33)</x:f>
        <x:v>4133.270398010571</x:v>
      </x:c>
      <x:c r="U1953" s="9" t="n">
        <x:f>T1953*R1953</x:f>
        <x:v>16.245600044582172</x:v>
      </x:c>
      <x:c r="V1953" s="9" t="n">
        <x:f>S1953+U1953</x:f>
        <x:v>4151.582633254157</x:v>
      </x:c>
      <x:c r="W1953" s="2" t="n">
        <x:f>IF(N1953&gt;0,1,0)</x:f>
        <x:v>1</x:v>
      </x:c>
      <x:c r="X1953" s="2" t="n">
        <x:f>IF(U1953&gt;0,1,0)</x:f>
        <x:v>1</x:v>
      </x:c>
      <x:c r="Y1953" s="9" t="n">
        <x:f>MAX(U1953,0)</x:f>
        <x:v>16.245600044582172</x:v>
      </x:c>
      <x:c r="Z1953" s="9" t="n">
        <x:f>-MIN(U1953,0)</x:f>
        <x:v>0</x:v>
      </x:c>
    </x:row>
    <x:row r="1954" ht="23" customHeight="1">
      <x:c r="A1954" s="2" t="str">
        <x:v>4H-MFI-全期</x:v>
      </x:c>
      <x:c r="B1954" s="2" t="str">
        <x:v>4H</x:v>
      </x:c>
      <x:c r="C1954" s="2" t="str">
        <x:v>Money Flow Index</x:v>
      </x:c>
      <x:c r="D1954" s="2" t="str">
        <x:v>全期</x:v>
      </x:c>
      <x:c r="E1954" s="2" t="n">
        <x:v>153</x:v>
      </x:c>
      <x:c r="F1954" s="2" t="str">
        <x:v>空</x:v>
      </x:c>
      <x:c r="G1954" s="11" t="n">
        <x:v>45841.166666666664</x:v>
      </x:c>
      <x:c r="H1954" s="11" t="n">
        <x:v>45841.333333333336</x:v>
      </x:c>
      <x:c r="I1954" s="11" t="n">
        <x:v>45842.99998842592</x:v>
      </x:c>
      <x:c r="J1954" s="9" t="n">
        <x:v>108800</x:v>
      </x:c>
      <x:c r="K1954" s="9" t="n">
        <x:v>107534.7</x:v>
      </x:c>
      <x:c r="L1954" s="9" t="n">
        <x:v>108778.24</x:v>
      </x:c>
      <x:c r="M1954" s="9" t="n">
        <x:v>107556.20693999999</x:v>
      </x:c>
      <x:c r="N1954" s="10" t="n">
        <x:f>IF(F1954="多",1,-1)*(K1954/J1954-1)</x:f>
        <x:v>0.011629595588235286</x:v>
      </x:c>
      <x:c r="O1954" s="10" t="n">
        <x:f>IF(F1954="多",1,-1)*(M1954/L1954-1)</x:f>
        <x:v>0.011234168341021311</x:v>
      </x:c>
      <x:c r="P1954" s="10" t="n">
        <x:v>0.0009943829158294893</x:v>
      </x:c>
      <x:c r="Q1954" s="10" t="n">
        <x:v>-0.00023762055040584432</x:v>
      </x:c>
      <x:c r="R1954" s="10" t="n">
        <x:f>O1954-P1954-Q1954</x:f>
        <x:v>0.010477405975597667</x:v>
      </x:c>
      <x:c r="S1954" s="9" t="n">
        <x:f>V1953</x:f>
        <x:v>4151.582633254157</x:v>
      </x:c>
      <x:c r="T1954" s="9" t="n">
        <x:f>S1954/(1+'回测计划'!$B$33)</x:f>
        <x:v>4149.5078793145</x:v>
      </x:c>
      <x:c r="U1954" s="9" t="n">
        <x:f>T1954*R1954</x:f>
        <x:v>43.47607865051935</x:v>
      </x:c>
      <x:c r="V1954" s="9" t="n">
        <x:f>S1954+U1954</x:f>
        <x:v>4195.058711904677</x:v>
      </x:c>
      <x:c r="W1954" s="2" t="n">
        <x:f>IF(N1954&gt;0,1,0)</x:f>
        <x:v>1</x:v>
      </x:c>
      <x:c r="X1954" s="2" t="n">
        <x:f>IF(U1954&gt;0,1,0)</x:f>
        <x:v>1</x:v>
      </x:c>
      <x:c r="Y1954" s="9" t="n">
        <x:f>MAX(U1954,0)</x:f>
        <x:v>43.47607865051935</x:v>
      </x:c>
      <x:c r="Z1954" s="9" t="n">
        <x:f>-MIN(U1954,0)</x:f>
        <x:v>0</x:v>
      </x:c>
    </x:row>
    <x:row r="1955" ht="23" customHeight="1">
      <x:c r="A1955" s="2" t="str">
        <x:v>4H-MFI-全期</x:v>
      </x:c>
      <x:c r="B1955" s="2" t="str">
        <x:v>4H</x:v>
      </x:c>
      <x:c r="C1955" s="2" t="str">
        <x:v>Money Flow Index</x:v>
      </x:c>
      <x:c r="D1955" s="2" t="str">
        <x:v>全期</x:v>
      </x:c>
      <x:c r="E1955" s="2" t="n">
        <x:v>154</x:v>
      </x:c>
      <x:c r="F1955" s="2" t="str">
        <x:v>多</x:v>
      </x:c>
      <x:c r="G1955" s="11" t="n">
        <x:v>45846.50000000001</x:v>
      </x:c>
      <x:c r="H1955" s="11" t="n">
        <x:v>45846.666666666664</x:v>
      </x:c>
      <x:c r="I1955" s="11" t="n">
        <x:v>45848.333321759266</x:v>
      </x:c>
      <x:c r="J1955" s="9" t="n">
        <x:v>108440.7</x:v>
      </x:c>
      <x:c r="K1955" s="9" t="n">
        <x:v>111199.9</x:v>
      </x:c>
      <x:c r="L1955" s="9" t="n">
        <x:v>108462.38814</x:v>
      </x:c>
      <x:c r="M1955" s="9" t="n">
        <x:v>111177.66002</x:v>
      </x:c>
      <x:c r="N1955" s="10" t="n">
        <x:f>IF(F1955="多",1,-1)*(K1955/J1955-1)</x:f>
        <x:v>0.02544432118199169</x:v>
      </x:c>
      <x:c r="O1955" s="10" t="n">
        <x:f>IF(F1955="多",1,-1)*(M1955/L1955-1)</x:f>
        <x:v>0.025034225472660765</x:v>
      </x:c>
      <x:c r="P1955" s="10" t="n">
        <x:v>0.0010125171127363304</x:v>
      </x:c>
      <x:c r="Q1955" s="10" t="n">
        <x:v>0.0001893716088151194</x:v>
      </x:c>
      <x:c r="R1955" s="10" t="n">
        <x:f>O1955-P1955-Q1955</x:f>
        <x:v>0.023832336751109313</x:v>
      </x:c>
      <x:c r="S1955" s="9" t="n">
        <x:f>V1954</x:f>
        <x:v>4195.058711904677</x:v>
      </x:c>
      <x:c r="T1955" s="9" t="n">
        <x:f>S1955/(1+'回测计划'!$B$33)</x:f>
        <x:v>4192.962230789282</x:v>
      </x:c>
      <x:c r="U1955" s="9" t="n">
        <x:f>T1955*R1955</x:f>
        <x:v>99.9280878688527</x:v>
      </x:c>
      <x:c r="V1955" s="9" t="n">
        <x:f>S1955+U1955</x:f>
        <x:v>4294.986799773529</x:v>
      </x:c>
      <x:c r="W1955" s="2" t="n">
        <x:f>IF(N1955&gt;0,1,0)</x:f>
        <x:v>1</x:v>
      </x:c>
      <x:c r="X1955" s="2" t="n">
        <x:f>IF(U1955&gt;0,1,0)</x:f>
        <x:v>1</x:v>
      </x:c>
      <x:c r="Y1955" s="9" t="n">
        <x:f>MAX(U1955,0)</x:f>
        <x:v>99.9280878688527</x:v>
      </x:c>
      <x:c r="Z1955" s="9" t="n">
        <x:f>-MIN(U1955,0)</x:f>
        <x:v>0</x:v>
      </x:c>
    </x:row>
    <x:row r="1956" ht="23" customHeight="1">
      <x:c r="A1956" s="2" t="str">
        <x:v>4H-MFI-全期</x:v>
      </x:c>
      <x:c r="B1956" s="2" t="str">
        <x:v>4H</x:v>
      </x:c>
      <x:c r="C1956" s="2" t="str">
        <x:v>Money Flow Index</x:v>
      </x:c>
      <x:c r="D1956" s="2" t="str">
        <x:v>全期</x:v>
      </x:c>
      <x:c r="E1956" s="2" t="n">
        <x:v>155</x:v>
      </x:c>
      <x:c r="F1956" s="2" t="str">
        <x:v>空</x:v>
      </x:c>
      <x:c r="G1956" s="11" t="n">
        <x:v>45848.166666666664</x:v>
      </x:c>
      <x:c r="H1956" s="11" t="n">
        <x:v>45848.333333333336</x:v>
      </x:c>
      <x:c r="I1956" s="11" t="n">
        <x:v>45849.99998842592</x:v>
      </x:c>
      <x:c r="J1956" s="9" t="n">
        <x:v>111199.8</x:v>
      </x:c>
      <x:c r="K1956" s="9" t="n">
        <x:v>116910.3</x:v>
      </x:c>
      <x:c r="L1956" s="9" t="n">
        <x:v>111177.56004000001</x:v>
      </x:c>
      <x:c r="M1956" s="9" t="n">
        <x:v>116933.68206</x:v>
      </x:c>
      <x:c r="N1956" s="10" t="n">
        <x:f>IF(F1956="多",1,-1)*(K1956/J1956-1)</x:f>
        <x:v>-0.0513535096286144</x:v>
      </x:c>
      <x:c r="O1956" s="10" t="n">
        <x:f>IF(F1956="多",1,-1)*(M1956/L1956-1)</x:f>
        <x:v>-0.051774135157571566</x:v>
      </x:c>
      <x:c r="P1956" s="10" t="n">
        <x:v>0.0010258870675787857</x:v>
      </x:c>
      <x:c r="Q1956" s="10" t="n">
        <x:v>-0.0004143922545739001</x:v>
      </x:c>
      <x:c r="R1956" s="10" t="n">
        <x:f>O1956-P1956-Q1956</x:f>
        <x:v>-0.05238562997057645</x:v>
      </x:c>
      <x:c r="S1956" s="9" t="n">
        <x:f>V1955</x:f>
        <x:v>4294.986799773529</x:v>
      </x:c>
      <x:c r="T1956" s="9" t="n">
        <x:f>S1956/(1+'回测计划'!$B$33)</x:f>
        <x:v>4292.840379583738</x:v>
      </x:c>
      <x:c r="U1956" s="9" t="n">
        <x:f>T1956*R1956</x:f>
        <x:v>-224.88314764762262</x:v>
      </x:c>
      <x:c r="V1956" s="9" t="n">
        <x:f>S1956+U1956</x:f>
        <x:v>4070.1036521259066</x:v>
      </x:c>
      <x:c r="W1956" s="2" t="n">
        <x:f>IF(N1956&gt;0,1,0)</x:f>
        <x:v>0</x:v>
      </x:c>
      <x:c r="X1956" s="2" t="n">
        <x:f>IF(U1956&gt;0,1,0)</x:f>
        <x:v>0</x:v>
      </x:c>
      <x:c r="Y1956" s="9" t="n">
        <x:f>MAX(U1956,0)</x:f>
        <x:v>0</x:v>
      </x:c>
      <x:c r="Z1956" s="9" t="n">
        <x:f>-MIN(U1956,0)</x:f>
        <x:v>224.88314764762262</x:v>
      </x:c>
    </x:row>
    <x:row r="1957" ht="23" customHeight="1">
      <x:c r="A1957" s="2" t="str">
        <x:v>4H-MFI-全期</x:v>
      </x:c>
      <x:c r="B1957" s="2" t="str">
        <x:v>4H</x:v>
      </x:c>
      <x:c r="C1957" s="2" t="str">
        <x:v>Money Flow Index</x:v>
      </x:c>
      <x:c r="D1957" s="2" t="str">
        <x:v>全期</x:v>
      </x:c>
      <x:c r="E1957" s="2" t="n">
        <x:v>156</x:v>
      </x:c>
      <x:c r="F1957" s="2" t="str">
        <x:v>多</x:v>
      </x:c>
      <x:c r="G1957" s="11" t="n">
        <x:v>45857.166666666664</x:v>
      </x:c>
      <x:c r="H1957" s="11" t="n">
        <x:v>45857.333333333336</x:v>
      </x:c>
      <x:c r="I1957" s="11" t="n">
        <x:v>45858.99998842592</x:v>
      </x:c>
      <x:c r="J1957" s="9" t="n">
        <x:v>117896.5</x:v>
      </x:c>
      <x:c r="K1957" s="9" t="n">
        <x:v>118669.3</x:v>
      </x:c>
      <x:c r="L1957" s="9" t="n">
        <x:v>117920.0793</x:v>
      </x:c>
      <x:c r="M1957" s="9" t="n">
        <x:v>118645.56614000001</x:v>
      </x:c>
      <x:c r="N1957" s="10" t="n">
        <x:f>IF(F1957="多",1,-1)*(K1957/J1957-1)</x:f>
        <x:v>0.006554901969100024</x:v>
      </x:c>
      <x:c r="O1957" s="10" t="n">
        <x:f>IF(F1957="多",1,-1)*(M1957/L1957-1)</x:f>
        <x:v>0.0061523605166029505</x:v>
      </x:c>
      <x:c r="P1957" s="10" t="n">
        <x:v>0.0010030761802583014</x:v>
      </x:c>
      <x:c r="Q1957" s="10" t="n">
        <x:v>0.0005002350477950978</x:v>
      </x:c>
      <x:c r="R1957" s="10" t="n">
        <x:f>O1957-P1957-Q1957</x:f>
        <x:v>0.004649049288549551</x:v>
      </x:c>
      <x:c r="S1957" s="9" t="n">
        <x:f>V1956</x:f>
        <x:v>4070.1036521259066</x:v>
      </x:c>
      <x:c r="T1957" s="9" t="n">
        <x:f>S1957/(1+'回测计划'!$B$33)</x:f>
        <x:v>4068.0696173172482</x:v>
      </x:c>
      <x:c r="U1957" s="9" t="n">
        <x:f>T1957*R1957</x:f>
        <x:v>18.912656160158797</x:v>
      </x:c>
      <x:c r="V1957" s="9" t="n">
        <x:f>S1957+U1957</x:f>
        <x:v>4089.0163082860654</x:v>
      </x:c>
      <x:c r="W1957" s="2" t="n">
        <x:f>IF(N1957&gt;0,1,0)</x:f>
        <x:v>1</x:v>
      </x:c>
      <x:c r="X1957" s="2" t="n">
        <x:f>IF(U1957&gt;0,1,0)</x:f>
        <x:v>1</x:v>
      </x:c>
      <x:c r="Y1957" s="9" t="n">
        <x:f>MAX(U1957,0)</x:f>
        <x:v>18.912656160158797</x:v>
      </x:c>
      <x:c r="Z1957" s="9" t="n">
        <x:f>-MIN(U1957,0)</x:f>
        <x:v>0</x:v>
      </x:c>
    </x:row>
    <x:row r="1958" ht="23" customHeight="1">
      <x:c r="A1958" s="2" t="str">
        <x:v>4H-MFI-全期</x:v>
      </x:c>
      <x:c r="B1958" s="2" t="str">
        <x:v>4H</x:v>
      </x:c>
      <x:c r="C1958" s="2" t="str">
        <x:v>Money Flow Index</x:v>
      </x:c>
      <x:c r="D1958" s="2" t="str">
        <x:v>全期</x:v>
      </x:c>
      <x:c r="E1958" s="2" t="n">
        <x:v>157</x:v>
      </x:c>
      <x:c r="F1958" s="2" t="str">
        <x:v>空</x:v>
      </x:c>
      <x:c r="G1958" s="11" t="n">
        <x:v>45859.666666666664</x:v>
      </x:c>
      <x:c r="H1958" s="11" t="n">
        <x:v>45859.833333333336</x:v>
      </x:c>
      <x:c r="I1958" s="11" t="n">
        <x:v>45861.49998842592</x:v>
      </x:c>
      <x:c r="J1958" s="9" t="n">
        <x:v>118044.9</x:v>
      </x:c>
      <x:c r="K1958" s="9" t="n">
        <x:v>118620.8</x:v>
      </x:c>
      <x:c r="L1958" s="9" t="n">
        <x:v>118021.29101999999</x:v>
      </x:c>
      <x:c r="M1958" s="9" t="n">
        <x:v>118644.52416</x:v>
      </x:c>
      <x:c r="N1958" s="10" t="n">
        <x:f>IF(F1958="多",1,-1)*(K1958/J1958-1)</x:f>
        <x:v>-0.004878652106105497</x:v>
      </x:c>
      <x:c r="O1958" s="10" t="n">
        <x:f>IF(F1958="多",1,-1)*(M1958/L1958-1)</x:f>
        <x:v>-0.005280683973321265</x:v>
      </x:c>
      <x:c r="P1958" s="10" t="n">
        <x:v>0.0010026403419866607</x:v>
      </x:c>
      <x:c r="Q1958" s="10" t="n">
        <x:v>-0.0005020181441253885</x:v>
      </x:c>
      <x:c r="R1958" s="10" t="n">
        <x:f>O1958-P1958-Q1958</x:f>
        <x:v>-0.005781306171182537</x:v>
      </x:c>
      <x:c r="S1958" s="9" t="n">
        <x:f>V1957</x:f>
        <x:v>4089.0163082860654</x:v>
      </x:c>
      <x:c r="T1958" s="9" t="n">
        <x:f>S1958/(1+'回测计划'!$B$33)</x:f>
        <x:v>4086.972821875128</x:v>
      </x:c>
      <x:c r="U1958" s="9" t="n">
        <x:f>T1958*R1958</x:f>
        <x:v>-23.628041196561984</x:v>
      </x:c>
      <x:c r="V1958" s="9" t="n">
        <x:f>S1958+U1958</x:f>
        <x:v>4065.388267089503</x:v>
      </x:c>
      <x:c r="W1958" s="2" t="n">
        <x:f>IF(N1958&gt;0,1,0)</x:f>
        <x:v>0</x:v>
      </x:c>
      <x:c r="X1958" s="2" t="n">
        <x:f>IF(U1958&gt;0,1,0)</x:f>
        <x:v>0</x:v>
      </x:c>
      <x:c r="Y1958" s="9" t="n">
        <x:f>MAX(U1958,0)</x:f>
        <x:v>0</x:v>
      </x:c>
      <x:c r="Z1958" s="9" t="n">
        <x:f>-MIN(U1958,0)</x:f>
        <x:v>23.628041196561984</x:v>
      </x:c>
    </x:row>
    <x:row r="1959" ht="23" customHeight="1">
      <x:c r="A1959" s="2" t="str">
        <x:v>4H-MFI-全期</x:v>
      </x:c>
      <x:c r="B1959" s="2" t="str">
        <x:v>4H</x:v>
      </x:c>
      <x:c r="C1959" s="2" t="str">
        <x:v>Money Flow Index</x:v>
      </x:c>
      <x:c r="D1959" s="2" t="str">
        <x:v>全期</x:v>
      </x:c>
      <x:c r="E1959" s="2" t="n">
        <x:v>158</x:v>
      </x:c>
      <x:c r="F1959" s="2" t="str">
        <x:v>多</x:v>
      </x:c>
      <x:c r="G1959" s="11" t="n">
        <x:v>45899.166666666664</x:v>
      </x:c>
      <x:c r="H1959" s="11" t="n">
        <x:v>45899.333333333336</x:v>
      </x:c>
      <x:c r="I1959" s="11" t="n">
        <x:v>45900.99998842592</x:v>
      </x:c>
      <x:c r="J1959" s="9" t="n">
        <x:v>108332.4</x:v>
      </x:c>
      <x:c r="K1959" s="9" t="n">
        <x:v>108758.2</x:v>
      </x:c>
      <x:c r="L1959" s="9" t="n">
        <x:v>108354.06648</x:v>
      </x:c>
      <x:c r="M1959" s="9" t="n">
        <x:v>108736.44836</x:v>
      </x:c>
      <x:c r="N1959" s="10" t="n">
        <x:f>IF(F1959="多",1,-1)*(K1959/J1959-1)</x:f>
        <x:v>0.00393049540119117</x:v>
      </x:c>
      <x:c r="O1959" s="10" t="n">
        <x:f>IF(F1959="多",1,-1)*(M1959/L1959-1)</x:f>
        <x:v>0.0035290035014106103</x:v>
      </x:c>
      <x:c r="P1959" s="10" t="n">
        <x:v>0.0010017645017507053</x:v>
      </x:c>
      <x:c r="Q1959" s="10" t="n">
        <x:v>0.00019590352947661732</x:v>
      </x:c>
      <x:c r="R1959" s="10" t="n">
        <x:f>O1959-P1959-Q1959</x:f>
        <x:v>0.0023313354701832876</x:v>
      </x:c>
      <x:c r="S1959" s="9" t="n">
        <x:f>V1958</x:f>
        <x:v>4065.388267089503</x:v>
      </x:c>
      <x:c r="T1959" s="9" t="n">
        <x:f>S1959/(1+'回测计划'!$B$33)</x:f>
        <x:v>4063.356588795106</x:v>
      </x:c>
      <x:c r="U1959" s="9" t="n">
        <x:f>T1959*R1959</x:f>
        <x:v>9.473047343460998</x:v>
      </x:c>
      <x:c r="V1959" s="9" t="n">
        <x:f>S1959+U1959</x:f>
        <x:v>4074.8613144329643</x:v>
      </x:c>
      <x:c r="W1959" s="2" t="n">
        <x:f>IF(N1959&gt;0,1,0)</x:f>
        <x:v>1</x:v>
      </x:c>
      <x:c r="X1959" s="2" t="n">
        <x:f>IF(U1959&gt;0,1,0)</x:f>
        <x:v>1</x:v>
      </x:c>
      <x:c r="Y1959" s="9" t="n">
        <x:f>MAX(U1959,0)</x:f>
        <x:v>9.473047343460998</x:v>
      </x:c>
      <x:c r="Z1959" s="9" t="n">
        <x:f>-MIN(U1959,0)</x:f>
        <x:v>0</x:v>
      </x:c>
    </x:row>
    <x:row r="1960" ht="23" customHeight="1">
      <x:c r="A1960" s="2" t="str">
        <x:v>4H-MFI-全期</x:v>
      </x:c>
      <x:c r="B1960" s="2" t="str">
        <x:v>4H</x:v>
      </x:c>
      <x:c r="C1960" s="2" t="str">
        <x:v>Money Flow Index</x:v>
      </x:c>
      <x:c r="D1960" s="2" t="str">
        <x:v>全期</x:v>
      </x:c>
      <x:c r="E1960" s="2" t="n">
        <x:v>159</x:v>
      </x:c>
      <x:c r="F1960" s="2" t="str">
        <x:v>空</x:v>
      </x:c>
      <x:c r="G1960" s="11" t="n">
        <x:v>45911.00000000001</x:v>
      </x:c>
      <x:c r="H1960" s="11" t="n">
        <x:v>45911.166666666664</x:v>
      </x:c>
      <x:c r="I1960" s="11" t="n">
        <x:v>45912.833321759266</x:v>
      </x:c>
      <x:c r="J1960" s="9" t="n">
        <x:v>113525.3</x:v>
      </x:c>
      <x:c r="K1960" s="9" t="n">
        <x:v>114863</x:v>
      </x:c>
      <x:c r="L1960" s="9" t="n">
        <x:v>113502.59494000001</x:v>
      </x:c>
      <x:c r="M1960" s="9" t="n">
        <x:v>114885.9726</x:v>
      </x:c>
      <x:c r="N1960" s="10" t="n">
        <x:f>IF(F1960="多",1,-1)*(K1960/J1960-1)</x:f>
        <x:v>-0.011783276503123163</x:v>
      </x:c>
      <x:c r="O1960" s="10" t="n">
        <x:f>IF(F1960="多",1,-1)*(M1960/L1960-1)</x:f>
        <x:v>-0.012188070772578108</x:v>
      </x:c>
      <x:c r="P1960" s="10" t="n">
        <x:v>0.001006094035386289</x:v>
      </x:c>
      <x:c r="Q1960" s="10" t="n">
        <x:v>-0.00023571594613750266</x:v>
      </x:c>
      <x:c r="R1960" s="10" t="n">
        <x:f>O1960-P1960-Q1960</x:f>
        <x:v>-0.012958448861826894</x:v>
      </x:c>
      <x:c r="S1960" s="9" t="n">
        <x:f>V1959</x:f>
        <x:v>4074.8613144329643</x:v>
      </x:c>
      <x:c r="T1960" s="9" t="n">
        <x:f>S1960/(1+'回测计划'!$B$33)</x:f>
        <x:v>4072.8249019819737</x:v>
      </x:c>
      <x:c r="U1960" s="9" t="n">
        <x:f>T1960*R1960</x:f>
        <x:v>-52.777493215508535</x:v>
      </x:c>
      <x:c r="V1960" s="9" t="n">
        <x:f>S1960+U1960</x:f>
        <x:v>4022.083821217456</x:v>
      </x:c>
      <x:c r="W1960" s="2" t="n">
        <x:f>IF(N1960&gt;0,1,0)</x:f>
        <x:v>0</x:v>
      </x:c>
      <x:c r="X1960" s="2" t="n">
        <x:f>IF(U1960&gt;0,1,0)</x:f>
        <x:v>0</x:v>
      </x:c>
      <x:c r="Y1960" s="9" t="n">
        <x:f>MAX(U1960,0)</x:f>
        <x:v>0</x:v>
      </x:c>
      <x:c r="Z1960" s="9" t="n">
        <x:f>-MIN(U1960,0)</x:f>
        <x:v>52.777493215508535</x:v>
      </x:c>
    </x:row>
    <x:row r="1961" ht="23" customHeight="1">
      <x:c r="A1961" s="2" t="str">
        <x:v>4H-MFI-全期</x:v>
      </x:c>
      <x:c r="B1961" s="2" t="str">
        <x:v>4H</x:v>
      </x:c>
      <x:c r="C1961" s="2" t="str">
        <x:v>Money Flow Index</x:v>
      </x:c>
      <x:c r="D1961" s="2" t="str">
        <x:v>全期</x:v>
      </x:c>
      <x:c r="E1961" s="2" t="n">
        <x:v>160</x:v>
      </x:c>
      <x:c r="F1961" s="2" t="str">
        <x:v>空</x:v>
      </x:c>
      <x:c r="G1961" s="11" t="n">
        <x:v>45916.666666666664</x:v>
      </x:c>
      <x:c r="H1961" s="11" t="n">
        <x:v>45916.833333333336</x:v>
      </x:c>
      <x:c r="I1961" s="11" t="n">
        <x:v>45918.49998842592</x:v>
      </x:c>
      <x:c r="J1961" s="9" t="n">
        <x:v>115222.1</x:v>
      </x:c>
      <x:c r="K1961" s="9" t="n">
        <x:v>117531.2</x:v>
      </x:c>
      <x:c r="L1961" s="9" t="n">
        <x:v>115199.05558000001</x:v>
      </x:c>
      <x:c r="M1961" s="9" t="n">
        <x:v>117554.70624</x:v>
      </x:c>
      <x:c r="N1961" s="10" t="n">
        <x:f>IF(F1961="多",1,-1)*(K1961/J1961-1)</x:f>
        <x:v>-0.020040426272390333</x:v>
      </x:c>
      <x:c r="O1961" s="10" t="n">
        <x:f>IF(F1961="多",1,-1)*(M1961/L1961-1)</x:f>
        <x:v>-0.02044852406245723</x:v>
      </x:c>
      <x:c r="P1961" s="10" t="n">
        <x:v>0.0010102242620312289</x:v>
      </x:c>
      <x:c r="Q1961" s="10" t="n">
        <x:v>-0.0003348750621675589</x:v>
      </x:c>
      <x:c r="R1961" s="10" t="n">
        <x:f>O1961-P1961-Q1961</x:f>
        <x:v>-0.0211238732623209</x:v>
      </x:c>
      <x:c r="S1961" s="9" t="n">
        <x:f>V1960</x:f>
        <x:v>4022.083821217456</x:v>
      </x:c>
      <x:c r="T1961" s="9" t="n">
        <x:f>S1961/(1+'回测计划'!$B$33)</x:f>
        <x:v>4020.073784325293</x:v>
      </x:c>
      <x:c r="U1961" s="9" t="n">
        <x:f>T1961*R1961</x:f>
        <x:v>-84.91952912526625</x:v>
      </x:c>
      <x:c r="V1961" s="9" t="n">
        <x:f>S1961+U1961</x:f>
        <x:v>3937.1642920921895</x:v>
      </x:c>
      <x:c r="W1961" s="2" t="n">
        <x:f>IF(N1961&gt;0,1,0)</x:f>
        <x:v>0</x:v>
      </x:c>
      <x:c r="X1961" s="2" t="n">
        <x:f>IF(U1961&gt;0,1,0)</x:f>
        <x:v>0</x:v>
      </x:c>
      <x:c r="Y1961" s="9" t="n">
        <x:f>MAX(U1961,0)</x:f>
        <x:v>0</x:v>
      </x:c>
      <x:c r="Z1961" s="9" t="n">
        <x:f>-MIN(U1961,0)</x:f>
        <x:v>84.91952912526625</x:v>
      </x:c>
    </x:row>
    <x:row r="1962" ht="23" customHeight="1">
      <x:c r="A1962" s="2" t="str">
        <x:v>4H-MFI-全期</x:v>
      </x:c>
      <x:c r="B1962" s="2" t="str">
        <x:v>4H</x:v>
      </x:c>
      <x:c r="C1962" s="2" t="str">
        <x:v>Money Flow Index</x:v>
      </x:c>
      <x:c r="D1962" s="2" t="str">
        <x:v>全期</x:v>
      </x:c>
      <x:c r="E1962" s="2" t="n">
        <x:v>161</x:v>
      </x:c>
      <x:c r="F1962" s="2" t="str">
        <x:v>空</x:v>
      </x:c>
      <x:c r="G1962" s="11" t="n">
        <x:v>45935.666666666664</x:v>
      </x:c>
      <x:c r="H1962" s="11" t="n">
        <x:v>45935.833333333336</x:v>
      </x:c>
      <x:c r="I1962" s="11" t="n">
        <x:v>45937.49998842592</x:v>
      </x:c>
      <x:c r="J1962" s="9" t="n">
        <x:v>123413.3</x:v>
      </x:c>
      <x:c r="K1962" s="9" t="n">
        <x:v>124277.7</x:v>
      </x:c>
      <x:c r="L1962" s="9" t="n">
        <x:v>123388.61734000001</x:v>
      </x:c>
      <x:c r="M1962" s="9" t="n">
        <x:v>124302.55554</x:v>
      </x:c>
      <x:c r="N1962" s="10" t="n">
        <x:f>IF(F1962="多",1,-1)*(K1962/J1962-1)</x:f>
        <x:v>-0.007004107336891607</x:v>
      </x:c>
      <x:c r="O1962" s="10" t="n">
        <x:f>IF(F1962="多",1,-1)*(M1962/L1962-1)</x:f>
        <x:v>-0.0074069895562700605</x:v>
      </x:c>
      <x:c r="P1962" s="10" t="n">
        <x:v>0.0010037034947781352</x:v>
      </x:c>
      <x:c r="Q1962" s="10" t="n">
        <x:v>-0.00042899858785058374</x:v>
      </x:c>
      <x:c r="R1962" s="10" t="n">
        <x:f>O1962-P1962-Q1962</x:f>
        <x:v>-0.007981694463197611</x:v>
      </x:c>
      <x:c r="S1962" s="9" t="n">
        <x:f>V1961</x:f>
        <x:v>3937.1642920921895</x:v>
      </x:c>
      <x:c r="T1962" s="9" t="n">
        <x:f>S1962/(1+'回测计划'!$B$33)</x:f>
        <x:v>3935.196693745317</x:v>
      </x:c>
      <x:c r="U1962" s="9" t="n">
        <x:f>T1962*R1962</x:f>
        <x:v>-31.409537662060544</x:v>
      </x:c>
      <x:c r="V1962" s="9" t="n">
        <x:f>S1962+U1962</x:f>
        <x:v>3905.7547544301287</x:v>
      </x:c>
      <x:c r="W1962" s="2" t="n">
        <x:f>IF(N1962&gt;0,1,0)</x:f>
        <x:v>0</x:v>
      </x:c>
      <x:c r="X1962" s="2" t="n">
        <x:f>IF(U1962&gt;0,1,0)</x:f>
        <x:v>0</x:v>
      </x:c>
      <x:c r="Y1962" s="9" t="n">
        <x:f>MAX(U1962,0)</x:f>
        <x:v>0</x:v>
      </x:c>
      <x:c r="Z1962" s="9" t="n">
        <x:f>-MIN(U1962,0)</x:f>
        <x:v>31.409537662060544</x:v>
      </x:c>
    </x:row>
    <x:row r="1963" ht="23" customHeight="1">
      <x:c r="A1963" s="2" t="str">
        <x:v>4H-MFI-全期</x:v>
      </x:c>
      <x:c r="B1963" s="2" t="str">
        <x:v>4H</x:v>
      </x:c>
      <x:c r="C1963" s="2" t="str">
        <x:v>Money Flow Index</x:v>
      </x:c>
      <x:c r="D1963" s="2" t="str">
        <x:v>全期</x:v>
      </x:c>
      <x:c r="E1963" s="2" t="n">
        <x:v>162</x:v>
      </x:c>
      <x:c r="F1963" s="2" t="str">
        <x:v>多</x:v>
      </x:c>
      <x:c r="G1963" s="11" t="n">
        <x:v>45968.833333333336</x:v>
      </x:c>
      <x:c r="H1963" s="11" t="n">
        <x:v>45969.00000000001</x:v>
      </x:c>
      <x:c r="I1963" s="11" t="n">
        <x:v>45970.666655092595</x:v>
      </x:c>
      <x:c r="J1963" s="9" t="n">
        <x:v>100758</x:v>
      </x:c>
      <x:c r="K1963" s="9" t="n">
        <x:v>101898.2</x:v>
      </x:c>
      <x:c r="L1963" s="9" t="n">
        <x:v>100778.1516</x:v>
      </x:c>
      <x:c r="M1963" s="9" t="n">
        <x:v>101877.82036</x:v>
      </x:c>
      <x:c r="N1963" s="10" t="n">
        <x:f>IF(F1963="多",1,-1)*(K1963/J1963-1)</x:f>
        <x:v>0.0113162230294368</x:v>
      </x:c>
      <x:c r="O1963" s="10" t="n">
        <x:f>IF(F1963="多",1,-1)*(M1963/L1963-1)</x:f>
        <x:v>0.010911777429345015</x:v>
      </x:c>
      <x:c r="P1963" s="10" t="n">
        <x:v>0.0010054558887146725</x:v>
      </x:c>
      <x:c r="Q1963" s="10" t="n">
        <x:v>0.00021802856722266464</x:v>
      </x:c>
      <x:c r="R1963" s="10" t="n">
        <x:f>O1963-P1963-Q1963</x:f>
        <x:v>0.009688292973407679</x:v>
      </x:c>
      <x:c r="S1963" s="9" t="n">
        <x:f>V1962</x:f>
        <x:v>3905.7547544301287</x:v>
      </x:c>
      <x:c r="T1963" s="9" t="n">
        <x:f>S1963/(1+'回测计划'!$B$33)</x:f>
        <x:v>3903.802853003627</x:v>
      </x:c>
      <x:c r="U1963" s="9" t="n">
        <x:f>T1963*R1963</x:f>
        <x:v>37.82118575032389</x:v>
      </x:c>
      <x:c r="V1963" s="9" t="n">
        <x:f>S1963+U1963</x:f>
        <x:v>3943.5759401804526</x:v>
      </x:c>
      <x:c r="W1963" s="2" t="n">
        <x:f>IF(N1963&gt;0,1,0)</x:f>
        <x:v>1</x:v>
      </x:c>
      <x:c r="X1963" s="2" t="n">
        <x:f>IF(U1963&gt;0,1,0)</x:f>
        <x:v>1</x:v>
      </x:c>
      <x:c r="Y1963" s="9" t="n">
        <x:f>MAX(U1963,0)</x:f>
        <x:v>37.82118575032389</x:v>
      </x:c>
      <x:c r="Z1963" s="9" t="n">
        <x:f>-MIN(U1963,0)</x:f>
        <x:v>0</x:v>
      </x:c>
    </x:row>
    <x:row r="1964" ht="23" customHeight="1">
      <x:c r="A1964" s="2" t="str">
        <x:v>4H-MFI-全期</x:v>
      </x:c>
      <x:c r="B1964" s="2" t="str">
        <x:v>4H</x:v>
      </x:c>
      <x:c r="C1964" s="2" t="str">
        <x:v>Money Flow Index</x:v>
      </x:c>
      <x:c r="D1964" s="2" t="str">
        <x:v>全期</x:v>
      </x:c>
      <x:c r="E1964" s="2" t="n">
        <x:v>163</x:v>
      </x:c>
      <x:c r="F1964" s="2" t="str">
        <x:v>空</x:v>
      </x:c>
      <x:c r="G1964" s="11" t="n">
        <x:v>45988.166666666664</x:v>
      </x:c>
      <x:c r="H1964" s="11" t="n">
        <x:v>45988.333333333336</x:v>
      </x:c>
      <x:c r="I1964" s="11" t="n">
        <x:v>45989.99998842592</x:v>
      </x:c>
      <x:c r="J1964" s="9" t="n">
        <x:v>90438</x:v>
      </x:c>
      <x:c r="K1964" s="9" t="n">
        <x:v>92299.9</x:v>
      </x:c>
      <x:c r="L1964" s="9" t="n">
        <x:v>90419.9124</x:v>
      </x:c>
      <x:c r="M1964" s="9" t="n">
        <x:v>92318.35998</x:v>
      </x:c>
      <x:c r="N1964" s="10" t="n">
        <x:f>IF(F1964="多",1,-1)*(K1964/J1964-1)</x:f>
        <x:v>-0.020587584864769193</x:v>
      </x:c>
      <x:c r="O1964" s="10" t="n">
        <x:f>IF(F1964="多",1,-1)*(M1964/L1964-1)</x:f>
        <x:v>-0.020995901562054442</x:v>
      </x:c>
      <x:c r="P1964" s="10" t="n">
        <x:v>0.0010104979507810272</x:v>
      </x:c>
      <x:c r="Q1964" s="10" t="n">
        <x:v>-0.0001230823997134636</x:v>
      </x:c>
      <x:c r="R1964" s="10" t="n">
        <x:f>O1964-P1964-Q1964</x:f>
        <x:v>-0.021883317113122004</x:v>
      </x:c>
      <x:c r="S1964" s="9" t="n">
        <x:f>V1963</x:f>
        <x:v>3943.5759401804526</x:v>
      </x:c>
      <x:c r="T1964" s="9" t="n">
        <x:f>S1964/(1+'回测计划'!$B$33)</x:f>
        <x:v>3941.605137611647</x:v>
      </x:c>
      <x:c r="U1964" s="9" t="n">
        <x:f>T1964*R1964</x:f>
        <x:v>-86.25539516106657</x:v>
      </x:c>
      <x:c r="V1964" s="9" t="n">
        <x:f>S1964+U1964</x:f>
        <x:v>3857.320545019386</x:v>
      </x:c>
      <x:c r="W1964" s="2" t="n">
        <x:f>IF(N1964&gt;0,1,0)</x:f>
        <x:v>0</x:v>
      </x:c>
      <x:c r="X1964" s="2" t="n">
        <x:f>IF(U1964&gt;0,1,0)</x:f>
        <x:v>0</x:v>
      </x:c>
      <x:c r="Y1964" s="9" t="n">
        <x:f>MAX(U1964,0)</x:f>
        <x:v>0</x:v>
      </x:c>
      <x:c r="Z1964" s="9" t="n">
        <x:f>-MIN(U1964,0)</x:f>
        <x:v>86.25539516106657</x:v>
      </x:c>
    </x:row>
    <x:row r="1965" ht="23" customHeight="1">
      <x:c r="A1965" s="2" t="str">
        <x:v>4H-MFI-全期</x:v>
      </x:c>
      <x:c r="B1965" s="2" t="str">
        <x:v>4H</x:v>
      </x:c>
      <x:c r="C1965" s="2" t="str">
        <x:v>Money Flow Index</x:v>
      </x:c>
      <x:c r="D1965" s="2" t="str">
        <x:v>全期</x:v>
      </x:c>
      <x:c r="E1965" s="2" t="n">
        <x:v>164</x:v>
      </x:c>
      <x:c r="F1965" s="2" t="str">
        <x:v>空</x:v>
      </x:c>
      <x:c r="G1965" s="11" t="n">
        <x:v>46001.166666666664</x:v>
      </x:c>
      <x:c r="H1965" s="11" t="n">
        <x:v>46001.333333333336</x:v>
      </x:c>
      <x:c r="I1965" s="11" t="n">
        <x:v>46002.99998842592</x:v>
      </x:c>
      <x:c r="J1965" s="9" t="n">
        <x:v>92638.3</x:v>
      </x:c>
      <x:c r="K1965" s="9" t="n">
        <x:v>89830.1</x:v>
      </x:c>
      <x:c r="L1965" s="9" t="n">
        <x:v>92619.77234000001</x:v>
      </x:c>
      <x:c r="M1965" s="9" t="n">
        <x:v>89848.06602</x:v>
      </x:c>
      <x:c r="N1965" s="10" t="n">
        <x:f>IF(F1965="多",1,-1)*(K1965/J1965-1)</x:f>
        <x:v>0.03031359599647232</x:v>
      </x:c>
      <x:c r="O1965" s="10" t="n">
        <x:f>IF(F1965="多",1,-1)*(M1965/L1965-1)</x:f>
        <x:v>0.02992564384444063</x:v>
      </x:c>
      <x:c r="P1965" s="10" t="n">
        <x:v>0.0009850371780777798</x:v>
      </x:c>
      <x:c r="Q1965" s="10" t="n">
        <x:v>-0.00008996632716052702</x:v>
      </x:c>
      <x:c r="R1965" s="10" t="n">
        <x:f>O1965-P1965-Q1965</x:f>
        <x:v>0.02903057299352338</x:v>
      </x:c>
      <x:c r="S1965" s="9" t="n">
        <x:f>V1964</x:f>
        <x:v>3857.320545019386</x:v>
      </x:c>
      <x:c r="T1965" s="9" t="n">
        <x:f>S1965/(1+'回测计划'!$B$33)</x:f>
        <x:v>3855.3928485950887</x:v>
      </x:c>
      <x:c r="U1965" s="9" t="n">
        <x:f>T1965*R1965</x:f>
        <x:v>111.92426350984775</x:v>
      </x:c>
      <x:c r="V1965" s="9" t="n">
        <x:f>S1965+U1965</x:f>
        <x:v>3969.2448085292335</x:v>
      </x:c>
      <x:c r="W1965" s="2" t="n">
        <x:f>IF(N1965&gt;0,1,0)</x:f>
        <x:v>1</x:v>
      </x:c>
      <x:c r="X1965" s="2" t="n">
        <x:f>IF(U1965&gt;0,1,0)</x:f>
        <x:v>1</x:v>
      </x:c>
      <x:c r="Y1965" s="9" t="n">
        <x:f>MAX(U1965,0)</x:f>
        <x:v>111.92426350984775</x:v>
      </x:c>
      <x:c r="Z1965" s="9" t="n">
        <x:f>-MIN(U1965,0)</x:f>
        <x:v>0</x:v>
      </x:c>
    </x:row>
    <x:row r="1966" ht="23" customHeight="1">
      <x:c r="A1966" s="2" t="str">
        <x:v>4H-MFI-全期</x:v>
      </x:c>
      <x:c r="B1966" s="2" t="str">
        <x:v>4H</x:v>
      </x:c>
      <x:c r="C1966" s="2" t="str">
        <x:v>Money Flow Index</x:v>
      </x:c>
      <x:c r="D1966" s="2" t="str">
        <x:v>全期</x:v>
      </x:c>
      <x:c r="E1966" s="2" t="n">
        <x:v>165</x:v>
      </x:c>
      <x:c r="F1966" s="2" t="str">
        <x:v>多</x:v>
      </x:c>
      <x:c r="G1966" s="11" t="n">
        <x:v>46006.166666666664</x:v>
      </x:c>
      <x:c r="H1966" s="11" t="n">
        <x:v>46006.333333333336</x:v>
      </x:c>
      <x:c r="I1966" s="11" t="n">
        <x:v>46007.99998842592</x:v>
      </x:c>
      <x:c r="J1966" s="9" t="n">
        <x:v>88118.8</x:v>
      </x:c>
      <x:c r="K1966" s="9" t="n">
        <x:v>87936.3</x:v>
      </x:c>
      <x:c r="L1966" s="9" t="n">
        <x:v>88136.42376</x:v>
      </x:c>
      <x:c r="M1966" s="9" t="n">
        <x:v>87918.71274</x:v>
      </x:c>
      <x:c r="N1966" s="10" t="n">
        <x:f>IF(F1966="多",1,-1)*(K1966/J1966-1)</x:f>
        <x:v>-0.002071067694975448</x:v>
      </x:c>
      <x:c r="O1966" s="10" t="n">
        <x:f>IF(F1966="多",1,-1)*(M1966/L1966-1)</x:f>
        <x:v>-0.0024701594495465384</x:v>
      </x:c>
      <x:c r="P1966" s="10" t="n">
        <x:v>0.0009987649202752268</x:v>
      </x:c>
      <x:c r="Q1966" s="10" t="n">
        <x:v>0.00010768025867095903</x:v>
      </x:c>
      <x:c r="R1966" s="10" t="n">
        <x:f>O1966-P1966-Q1966</x:f>
        <x:v>-0.003576604628492724</x:v>
      </x:c>
      <x:c r="S1966" s="9" t="n">
        <x:f>V1965</x:f>
        <x:v>3969.2448085292335</x:v>
      </x:c>
      <x:c r="T1966" s="9" t="n">
        <x:f>S1966/(1+'回测计划'!$B$33)</x:f>
        <x:v>3967.2611779402637</x:v>
      </x:c>
      <x:c r="U1966" s="9" t="n">
        <x:f>T1966*R1966</x:f>
        <x:v>-14.189324691460644</x:v>
      </x:c>
      <x:c r="V1966" s="9" t="n">
        <x:f>S1966+U1966</x:f>
        <x:v>3955.055483837773</x:v>
      </x:c>
      <x:c r="W1966" s="2" t="n">
        <x:f>IF(N1966&gt;0,1,0)</x:f>
        <x:v>0</x:v>
      </x:c>
      <x:c r="X1966" s="2" t="n">
        <x:f>IF(U1966&gt;0,1,0)</x:f>
        <x:v>0</x:v>
      </x:c>
      <x:c r="Y1966" s="9" t="n">
        <x:f>MAX(U1966,0)</x:f>
        <x:v>0</x:v>
      </x:c>
      <x:c r="Z1966" s="9" t="n">
        <x:f>-MIN(U1966,0)</x:f>
        <x:v>14.189324691460644</x:v>
      </x:c>
    </x:row>
    <x:row r="1967" ht="23" customHeight="1">
      <x:c r="A1967" s="2" t="str">
        <x:v>4H-MFI-全期</x:v>
      </x:c>
      <x:c r="B1967" s="2" t="str">
        <x:v>4H</x:v>
      </x:c>
      <x:c r="C1967" s="2" t="str">
        <x:v>Money Flow Index</x:v>
      </x:c>
      <x:c r="D1967" s="2" t="str">
        <x:v>全期</x:v>
      </x:c>
      <x:c r="E1967" s="2" t="n">
        <x:v>166</x:v>
      </x:c>
      <x:c r="F1967" s="2" t="str">
        <x:v>多</x:v>
      </x:c>
      <x:c r="G1967" s="11" t="n">
        <x:v>46010.166666666664</x:v>
      </x:c>
      <x:c r="H1967" s="11" t="n">
        <x:v>46010.333333333336</x:v>
      </x:c>
      <x:c r="I1967" s="11" t="n">
        <x:v>46011.99998842592</x:v>
      </x:c>
      <x:c r="J1967" s="9" t="n">
        <x:v>85469.8</x:v>
      </x:c>
      <x:c r="K1967" s="9" t="n">
        <x:v>88134.6</x:v>
      </x:c>
      <x:c r="L1967" s="9" t="n">
        <x:v>85486.89396</x:v>
      </x:c>
      <x:c r="M1967" s="9" t="n">
        <x:v>88116.97308000001</x:v>
      </x:c>
      <x:c r="N1967" s="10" t="n">
        <x:f>IF(F1967="多",1,-1)*(K1967/J1967-1)</x:f>
        <x:v>0.031178264135402145</x:v>
      </x:c>
      <x:c r="O1967" s="10" t="n">
        <x:f>IF(F1967="多",1,-1)*(M1967/L1967-1)</x:f>
        <x:v>0.030765875307513735</x:v>
      </x:c>
      <x:c r="P1967" s="10" t="n">
        <x:v>0.001015382937653757</x:v>
      </x:c>
      <x:c r="Q1967" s="10" t="n">
        <x:v>0.0003214983315474824</x:v>
      </x:c>
      <x:c r="R1967" s="10" t="n">
        <x:f>O1967-P1967-Q1967</x:f>
        <x:v>0.029428994038312496</x:v>
      </x:c>
      <x:c r="S1967" s="9" t="n">
        <x:f>V1966</x:f>
        <x:v>3955.055483837773</x:v>
      </x:c>
      <x:c r="T1967" s="9" t="n">
        <x:f>S1967/(1+'回测计划'!$B$33)</x:f>
        <x:v>3953.0789443655904</x:v>
      </x:c>
      <x:c r="U1967" s="9" t="n">
        <x:f>T1967*R1967</x:f>
        <x:v>116.33513668671361</x:v>
      </x:c>
      <x:c r="V1967" s="9" t="n">
        <x:f>S1967+U1967</x:f>
        <x:v>4071.3906205244866</x:v>
      </x:c>
      <x:c r="W1967" s="2" t="n">
        <x:f>IF(N1967&gt;0,1,0)</x:f>
        <x:v>1</x:v>
      </x:c>
      <x:c r="X1967" s="2" t="n">
        <x:f>IF(U1967&gt;0,1,0)</x:f>
        <x:v>1</x:v>
      </x:c>
      <x:c r="Y1967" s="9" t="n">
        <x:f>MAX(U1967,0)</x:f>
        <x:v>116.33513668671361</x:v>
      </x:c>
      <x:c r="Z1967" s="9" t="n">
        <x:f>-MIN(U1967,0)</x:f>
        <x:v>0</x:v>
      </x:c>
    </x:row>
    <x:row r="1968" ht="23" customHeight="1">
      <x:c r="A1968" s="2" t="str">
        <x:v>4H-MFI-全期</x:v>
      </x:c>
      <x:c r="B1968" s="2" t="str">
        <x:v>4H</x:v>
      </x:c>
      <x:c r="C1968" s="2" t="str">
        <x:v>Money Flow Index</x:v>
      </x:c>
      <x:c r="D1968" s="2" t="str">
        <x:v>全期</x:v>
      </x:c>
      <x:c r="E1968" s="2" t="n">
        <x:v>167</x:v>
      </x:c>
      <x:c r="F1968" s="2" t="str">
        <x:v>空</x:v>
      </x:c>
      <x:c r="G1968" s="11" t="n">
        <x:v>46020.50000000001</x:v>
      </x:c>
      <x:c r="H1968" s="11" t="n">
        <x:v>46020.666666666664</x:v>
      </x:c>
      <x:c r="I1968" s="11" t="n">
        <x:v>46022.333321759266</x:v>
      </x:c>
      <x:c r="J1968" s="9" t="n">
        <x:v>89583</x:v>
      </x:c>
      <x:c r="K1968" s="9" t="n">
        <x:v>88455.3</x:v>
      </x:c>
      <x:c r="L1968" s="9" t="n">
        <x:v>89565.0834</x:v>
      </x:c>
      <x:c r="M1968" s="9" t="n">
        <x:v>88472.99106</x:v>
      </x:c>
      <x:c r="N1968" s="10" t="n">
        <x:f>IF(F1968="多",1,-1)*(K1968/J1968-1)</x:f>
        <x:v>0.01258832591004988</x:v>
      </x:c>
      <x:c r="O1968" s="10" t="n">
        <x:f>IF(F1968="多",1,-1)*(M1968/L1968-1)</x:f>
        <x:v>0.01219328223167826</x:v>
      </x:c>
      <x:c r="P1968" s="10" t="n">
        <x:v>0.0009939033588841609</x:v>
      </x:c>
      <x:c r="Q1968" s="10" t="n">
        <x:v>-0.0003725512794739578</x:v>
      </x:c>
      <x:c r="R1968" s="10" t="n">
        <x:f>O1968-P1968-Q1968</x:f>
        <x:v>0.011571930152268057</x:v>
      </x:c>
      <x:c r="S1968" s="9" t="n">
        <x:f>V1967</x:f>
        <x:v>4071.3906205244866</x:v>
      </x:c>
      <x:c r="T1968" s="9" t="n">
        <x:f>S1968/(1+'回测计划'!$B$33)</x:f>
        <x:v>4069.3559425532103</x:v>
      </x:c>
      <x:c r="U1968" s="9" t="n">
        <x:f>T1968*R1968</x:f>
        <x:v>47.09030273194269</x:v>
      </x:c>
      <x:c r="V1968" s="9" t="n">
        <x:f>S1968+U1968</x:f>
        <x:v>4118.480923256429</x:v>
      </x:c>
      <x:c r="W1968" s="2" t="n">
        <x:f>IF(N1968&gt;0,1,0)</x:f>
        <x:v>1</x:v>
      </x:c>
      <x:c r="X1968" s="2" t="n">
        <x:f>IF(U1968&gt;0,1,0)</x:f>
        <x:v>1</x:v>
      </x:c>
      <x:c r="Y1968" s="9" t="n">
        <x:f>MAX(U1968,0)</x:f>
        <x:v>47.09030273194269</x:v>
      </x:c>
      <x:c r="Z1968" s="9" t="n">
        <x:f>-MIN(U1968,0)</x:f>
        <x:v>0</x:v>
      </x:c>
    </x:row>
    <x:row r="1969" ht="23" customHeight="1">
      <x:c r="A1969" s="2" t="str">
        <x:v>4H-MFI-全期</x:v>
      </x:c>
      <x:c r="B1969" s="2" t="str">
        <x:v>4H</x:v>
      </x:c>
      <x:c r="C1969" s="2" t="str">
        <x:v>Money Flow Index</x:v>
      </x:c>
      <x:c r="D1969" s="2" t="str">
        <x:v>全期</x:v>
      </x:c>
      <x:c r="E1969" s="2" t="n">
        <x:v>168</x:v>
      </x:c>
      <x:c r="F1969" s="2" t="str">
        <x:v>空</x:v>
      </x:c>
      <x:c r="G1969" s="11" t="n">
        <x:v>46025.50000000001</x:v>
      </x:c>
      <x:c r="H1969" s="11" t="n">
        <x:v>46025.666666666664</x:v>
      </x:c>
      <x:c r="I1969" s="11" t="n">
        <x:v>46027.333321759266</x:v>
      </x:c>
      <x:c r="J1969" s="9" t="n">
        <x:v>89535.9</x:v>
      </x:c>
      <x:c r="K1969" s="9" t="n">
        <x:v>91497.1</x:v>
      </x:c>
      <x:c r="L1969" s="9" t="n">
        <x:v>89517.99282</x:v>
      </x:c>
      <x:c r="M1969" s="9" t="n">
        <x:v>91515.39942</x:v>
      </x:c>
      <x:c r="N1969" s="10" t="n">
        <x:f>IF(F1969="多",1,-1)*(K1969/J1969-1)</x:f>
        <x:v>-0.021904063062972545</x:v>
      </x:c>
      <x:c r="O1969" s="10" t="n">
        <x:f>IF(F1969="多",1,-1)*(M1969/L1969-1)</x:f>
        <x:v>-0.022312906456876558</x:v>
      </x:c>
      <x:c r="P1969" s="10" t="n">
        <x:v>0.0010111564532284383</x:v>
      </x:c>
      <x:c r="Q1969" s="10" t="n">
        <x:v>-0.0002703689739407358</x:v>
      </x:c>
      <x:c r="R1969" s="10" t="n">
        <x:f>O1969-P1969-Q1969</x:f>
        <x:v>-0.02305369393616426</x:v>
      </x:c>
      <x:c r="S1969" s="9" t="n">
        <x:f>V1968</x:f>
        <x:v>4118.480923256429</x:v>
      </x:c>
      <x:c r="T1969" s="9" t="n">
        <x:f>S1969/(1+'回测计划'!$B$33)</x:f>
        <x:v>4116.422711900479</x:v>
      </x:c>
      <x:c r="U1969" s="9" t="n">
        <x:f>T1969*R1969</x:f>
        <x:v>-94.89874931202891</x:v>
      </x:c>
      <x:c r="V1969" s="9" t="n">
        <x:f>S1969+U1969</x:f>
        <x:v>4023.5821739444004</x:v>
      </x:c>
      <x:c r="W1969" s="2" t="n">
        <x:f>IF(N1969&gt;0,1,0)</x:f>
        <x:v>0</x:v>
      </x:c>
      <x:c r="X1969" s="2" t="n">
        <x:f>IF(U1969&gt;0,1,0)</x:f>
        <x:v>0</x:v>
      </x:c>
      <x:c r="Y1969" s="9" t="n">
        <x:f>MAX(U1969,0)</x:f>
        <x:v>0</x:v>
      </x:c>
      <x:c r="Z1969" s="9" t="n">
        <x:f>-MIN(U1969,0)</x:f>
        <x:v>94.89874931202891</x:v>
      </x:c>
    </x:row>
    <x:row r="1970" ht="23" customHeight="1">
      <x:c r="A1970" s="2" t="str">
        <x:v>4H-MFI-全期</x:v>
      </x:c>
      <x:c r="B1970" s="2" t="str">
        <x:v>4H</x:v>
      </x:c>
      <x:c r="C1970" s="2" t="str">
        <x:v>Money Flow Index</x:v>
      </x:c>
      <x:c r="D1970" s="2" t="str">
        <x:v>全期</x:v>
      </x:c>
      <x:c r="E1970" s="2" t="n">
        <x:v>169</x:v>
      </x:c>
      <x:c r="F1970" s="2" t="str">
        <x:v>多</x:v>
      </x:c>
      <x:c r="G1970" s="11" t="n">
        <x:v>46043.333333333336</x:v>
      </x:c>
      <x:c r="H1970" s="11" t="n">
        <x:v>46043.50000000001</x:v>
      </x:c>
      <x:c r="I1970" s="11" t="n">
        <x:v>46045.166655092595</x:v>
      </x:c>
      <x:c r="J1970" s="9" t="n">
        <x:v>89395.9</x:v>
      </x:c>
      <x:c r="K1970" s="9" t="n">
        <x:v>89732.9</x:v>
      </x:c>
      <x:c r="L1970" s="9" t="n">
        <x:v>89413.77918</x:v>
      </x:c>
      <x:c r="M1970" s="9" t="n">
        <x:v>89714.95341999999</x:v>
      </x:c>
      <x:c r="N1970" s="10" t="n">
        <x:f>IF(F1970="多",1,-1)*(K1970/J1970-1)</x:f>
        <x:v>0.00376974782959838</x:v>
      </x:c>
      <x:c r="O1970" s="10" t="n">
        <x:f>IF(F1970="多",1,-1)*(M1970/L1970-1)</x:f>
        <x:v>0.0033683202159893177</x:v>
      </x:c>
      <x:c r="P1970" s="10" t="n">
        <x:v>0.0010016841601079947</x:v>
      </x:c>
      <x:c r="Q1970" s="10" t="n">
        <x:v>0.00029330454053040904</x:v>
      </x:c>
      <x:c r="R1970" s="10" t="n">
        <x:f>O1970-P1970-Q1970</x:f>
        <x:v>0.002073331515350914</x:v>
      </x:c>
      <x:c r="S1970" s="9" t="n">
        <x:f>V1969</x:f>
        <x:v>4023.5821739444004</x:v>
      </x:c>
      <x:c r="T1970" s="9" t="n">
        <x:f>S1970/(1+'回测计划'!$B$33)</x:f>
        <x:v>4021.5713882502755</x:v>
      </x:c>
      <x:c r="U1970" s="9" t="n">
        <x:f>T1970*R1970</x:f>
        <x:v>8.338050700492824</x:v>
      </x:c>
      <x:c r="V1970" s="9" t="n">
        <x:f>S1970+U1970</x:f>
        <x:v>4031.920224644893</x:v>
      </x:c>
      <x:c r="W1970" s="2" t="n">
        <x:f>IF(N1970&gt;0,1,0)</x:f>
        <x:v>1</x:v>
      </x:c>
      <x:c r="X1970" s="2" t="n">
        <x:f>IF(U1970&gt;0,1,0)</x:f>
        <x:v>1</x:v>
      </x:c>
      <x:c r="Y1970" s="9" t="n">
        <x:f>MAX(U1970,0)</x:f>
        <x:v>8.338050700492824</x:v>
      </x:c>
      <x:c r="Z1970" s="9" t="n">
        <x:f>-MIN(U1970,0)</x:f>
        <x:v>0</x:v>
      </x:c>
    </x:row>
    <x:row r="1971" ht="23" customHeight="1">
      <x:c r="A1971" s="2" t="str">
        <x:v>4H-MFI-全期</x:v>
      </x:c>
      <x:c r="B1971" s="2" t="str">
        <x:v>4H</x:v>
      </x:c>
      <x:c r="C1971" s="2" t="str">
        <x:v>Money Flow Index</x:v>
      </x:c>
      <x:c r="D1971" s="2" t="str">
        <x:v>全期</x:v>
      </x:c>
      <x:c r="E1971" s="2" t="n">
        <x:v>170</x:v>
      </x:c>
      <x:c r="F1971" s="2" t="str">
        <x:v>多</x:v>
      </x:c>
      <x:c r="G1971" s="11" t="n">
        <x:v>46048.166666666664</x:v>
      </x:c>
      <x:c r="H1971" s="11" t="n">
        <x:v>46048.333333333336</x:v>
      </x:c>
      <x:c r="I1971" s="11" t="n">
        <x:v>46049.99998842592</x:v>
      </x:c>
      <x:c r="J1971" s="9" t="n">
        <x:v>86628.9</x:v>
      </x:c>
      <x:c r="K1971" s="9" t="n">
        <x:v>88000.1</x:v>
      </x:c>
      <x:c r="L1971" s="9" t="n">
        <x:v>86646.22578</x:v>
      </x:c>
      <x:c r="M1971" s="9" t="n">
        <x:v>87982.49998000001</x:v>
      </x:c>
      <x:c r="N1971" s="10" t="n">
        <x:f>IF(F1971="多",1,-1)*(K1971/J1971-1)</x:f>
        <x:v>0.01582843600692163</x:v>
      </x:c>
      <x:c r="O1971" s="10" t="n">
        <x:f>IF(F1971="多",1,-1)*(M1971/L1971-1)</x:f>
        <x:v>0.015422185882543848</x:v>
      </x:c>
      <x:c r="P1971" s="10" t="n">
        <x:v>0.001007711092941272</x:v>
      </x:c>
      <x:c r="Q1971" s="10" t="n">
        <x:v>0.00019049688546494604</x:v>
      </x:c>
      <x:c r="R1971" s="10" t="n">
        <x:f>O1971-P1971-Q1971</x:f>
        <x:v>0.01422397790413763</x:v>
      </x:c>
      <x:c r="S1971" s="9" t="n">
        <x:f>V1970</x:f>
        <x:v>4031.920224644893</x:v>
      </x:c>
      <x:c r="T1971" s="9" t="n">
        <x:f>S1971/(1+'回测计划'!$B$33)</x:f>
        <x:v>4029.905272008889</x:v>
      </x:c>
      <x:c r="U1971" s="9" t="n">
        <x:f>T1971*R1971</x:f>
        <x:v>57.32128354482218</x:v>
      </x:c>
      <x:c r="V1971" s="9" t="n">
        <x:f>S1971+U1971</x:f>
        <x:v>4089.241508189715</x:v>
      </x:c>
      <x:c r="W1971" s="2" t="n">
        <x:f>IF(N1971&gt;0,1,0)</x:f>
        <x:v>1</x:v>
      </x:c>
      <x:c r="X1971" s="2" t="n">
        <x:f>IF(U1971&gt;0,1,0)</x:f>
        <x:v>1</x:v>
      </x:c>
      <x:c r="Y1971" s="9" t="n">
        <x:f>MAX(U1971,0)</x:f>
        <x:v>57.32128354482218</x:v>
      </x:c>
      <x:c r="Z1971" s="9" t="n">
        <x:f>-MIN(U1971,0)</x:f>
        <x:v>0</x:v>
      </x:c>
    </x:row>
    <x:row r="1972" ht="23" customHeight="1">
      <x:c r="A1972" s="2" t="str">
        <x:v>4H-MFI-全期</x:v>
      </x:c>
      <x:c r="B1972" s="2" t="str">
        <x:v>4H</x:v>
      </x:c>
      <x:c r="C1972" s="2" t="str">
        <x:v>Money Flow Index</x:v>
      </x:c>
      <x:c r="D1972" s="2" t="str">
        <x:v>全期</x:v>
      </x:c>
      <x:c r="E1972" s="2" t="n">
        <x:v>171</x:v>
      </x:c>
      <x:c r="F1972" s="2" t="str">
        <x:v>多</x:v>
      </x:c>
      <x:c r="G1972" s="11" t="n">
        <x:v>46052.166666666664</x:v>
      </x:c>
      <x:c r="H1972" s="11" t="n">
        <x:v>46052.333333333336</x:v>
      </x:c>
      <x:c r="I1972" s="11" t="n">
        <x:v>46053.99998842592</x:v>
      </x:c>
      <x:c r="J1972" s="9" t="n">
        <x:v>84604.7</x:v>
      </x:c>
      <x:c r="K1972" s="9" t="n">
        <x:v>81268.6</x:v>
      </x:c>
      <x:c r="L1972" s="9" t="n">
        <x:v>84621.62094</x:v>
      </x:c>
      <x:c r="M1972" s="9" t="n">
        <x:v>81252.34628000001</x:v>
      </x:c>
      <x:c r="N1972" s="10" t="n">
        <x:f>IF(F1972="多",1,-1)*(K1972/J1972-1)</x:f>
        <x:v>-0.03943161550126639</x:v>
      </x:c>
      <x:c r="O1972" s="10" t="n">
        <x:f>IF(F1972="多",1,-1)*(M1972/L1972-1)</x:f>
        <x:v>-0.03981576602496106</x:v>
      </x:c>
      <x:c r="P1972" s="10" t="n">
        <x:v>0.0009800921169875194</x:v>
      </x:c>
      <x:c r="Q1972" s="10" t="n">
        <x:v>0.00019605840181462678</x:v>
      </x:c>
      <x:c r="R1972" s="10" t="n">
        <x:f>O1972-P1972-Q1972</x:f>
        <x:v>-0.04099191654376321</x:v>
      </x:c>
      <x:c r="S1972" s="9" t="n">
        <x:f>V1971</x:f>
        <x:v>4089.241508189715</x:v>
      </x:c>
      <x:c r="T1972" s="9" t="n">
        <x:f>S1972/(1+'回测计划'!$B$33)</x:f>
        <x:v>4087.197909235098</x:v>
      </x:c>
      <x:c r="U1972" s="9" t="n">
        <x:f>T1972*R1972</x:f>
        <x:v>-167.5420755932086</x:v>
      </x:c>
      <x:c r="V1972" s="9" t="n">
        <x:f>S1972+U1972</x:f>
        <x:v>3921.6994325965065</x:v>
      </x:c>
      <x:c r="W1972" s="2" t="n">
        <x:f>IF(N1972&gt;0,1,0)</x:f>
        <x:v>0</x:v>
      </x:c>
      <x:c r="X1972" s="2" t="n">
        <x:f>IF(U1972&gt;0,1,0)</x:f>
        <x:v>0</x:v>
      </x:c>
      <x:c r="Y1972" s="9" t="n">
        <x:f>MAX(U1972,0)</x:f>
        <x:v>0</x:v>
      </x:c>
      <x:c r="Z1972" s="9" t="n">
        <x:f>-MIN(U1972,0)</x:f>
        <x:v>167.5420755932086</x:v>
      </x:c>
    </x:row>
    <x:row r="1973" ht="23" customHeight="1">
      <x:c r="A1973" s="2" t="str">
        <x:v>4H-MFI-全期</x:v>
      </x:c>
      <x:c r="B1973" s="2" t="str">
        <x:v>4H</x:v>
      </x:c>
      <x:c r="C1973" s="2" t="str">
        <x:v>Money Flow Index</x:v>
      </x:c>
      <x:c r="D1973" s="2" t="str">
        <x:v>全期</x:v>
      </x:c>
      <x:c r="E1973" s="2" t="n">
        <x:v>172</x:v>
      </x:c>
      <x:c r="F1973" s="2" t="str">
        <x:v>多</x:v>
      </x:c>
      <x:c r="G1973" s="11" t="n">
        <x:v>46054.166666666664</x:v>
      </x:c>
      <x:c r="H1973" s="11" t="n">
        <x:v>46054.333333333336</x:v>
      </x:c>
      <x:c r="I1973" s="11" t="n">
        <x:v>46055.99998842592</x:v>
      </x:c>
      <x:c r="J1973" s="9" t="n">
        <x:v>78706.7</x:v>
      </x:c>
      <x:c r="K1973" s="9" t="n">
        <x:v>78800.6</x:v>
      </x:c>
      <x:c r="L1973" s="9" t="n">
        <x:v>78722.44133999999</x:v>
      </x:c>
      <x:c r="M1973" s="9" t="n">
        <x:v>78784.83988000001</x:v>
      </x:c>
      <x:c r="N1973" s="10" t="n">
        <x:f>IF(F1973="多",1,-1)*(K1973/J1973-1)</x:f>
        <x:v>0.0011930369333235102</x:v>
      </x:c>
      <x:c r="O1973" s="10" t="n">
        <x:f>IF(F1973="多",1,-1)*(M1973/L1973-1)</x:f>
        <x:v>0.0007926397979773903</x:v>
      </x:c>
      <x:c r="P1973" s="10" t="n">
        <x:v>0.0010003963198989888</x:v>
      </x:c>
      <x:c r="Q1973" s="10" t="n">
        <x:v>-0.000010608160394450035</x:v>
      </x:c>
      <x:c r="R1973" s="10" t="n">
        <x:f>O1973-P1973-Q1973</x:f>
        <x:v>-0.00019714836152714849</x:v>
      </x:c>
      <x:c r="S1973" s="9" t="n">
        <x:f>V1972</x:f>
        <x:v>3921.6994325965065</x:v>
      </x:c>
      <x:c r="T1973" s="9" t="n">
        <x:f>S1973/(1+'回测计划'!$B$33)</x:f>
        <x:v>3919.7395628150994</x:v>
      </x:c>
      <x:c r="U1973" s="9" t="n">
        <x:f>T1973*R1973</x:f>
        <x:v>-0.7727702324221382</x:v>
      </x:c>
      <x:c r="V1973" s="9" t="n">
        <x:f>S1973+U1973</x:f>
        <x:v>3920.926662364084</x:v>
      </x:c>
      <x:c r="W1973" s="2" t="n">
        <x:f>IF(N1973&gt;0,1,0)</x:f>
        <x:v>1</x:v>
      </x:c>
      <x:c r="X1973" s="2" t="n">
        <x:f>IF(U1973&gt;0,1,0)</x:f>
        <x:v>0</x:v>
      </x:c>
      <x:c r="Y1973" s="9" t="n">
        <x:f>MAX(U1973,0)</x:f>
        <x:v>0</x:v>
      </x:c>
      <x:c r="Z1973" s="9" t="n">
        <x:f>-MIN(U1973,0)</x:f>
        <x:v>0.7727702324221382</x:v>
      </x:c>
    </x:row>
    <x:row r="1974" ht="23" customHeight="1">
      <x:c r="A1974" s="2" t="str">
        <x:v>4H-MFI-全期</x:v>
      </x:c>
      <x:c r="B1974" s="2" t="str">
        <x:v>4H</x:v>
      </x:c>
      <x:c r="C1974" s="2" t="str">
        <x:v>Money Flow Index</x:v>
      </x:c>
      <x:c r="D1974" s="2" t="str">
        <x:v>全期</x:v>
      </x:c>
      <x:c r="E1974" s="2" t="n">
        <x:v>173</x:v>
      </x:c>
      <x:c r="F1974" s="2" t="str">
        <x:v>多</x:v>
      </x:c>
      <x:c r="G1974" s="11" t="n">
        <x:v>46057.166666666664</x:v>
      </x:c>
      <x:c r="H1974" s="11" t="n">
        <x:v>46057.333333333336</x:v>
      </x:c>
      <x:c r="I1974" s="11" t="n">
        <x:v>46058.99998842592</x:v>
      </x:c>
      <x:c r="J1974" s="9" t="n">
        <x:v>75732.4</x:v>
      </x:c>
      <x:c r="K1974" s="9" t="n">
        <x:v>67451.9</x:v>
      </x:c>
      <x:c r="L1974" s="9" t="n">
        <x:v>75747.54647999999</x:v>
      </x:c>
      <x:c r="M1974" s="9" t="n">
        <x:v>67438.40961999999</x:v>
      </x:c>
      <x:c r="N1974" s="10" t="n">
        <x:f>IF(F1974="多",1,-1)*(K1974/J1974-1)</x:f>
        <x:v>-0.10933893551505036</x:v>
      </x:c>
      <x:c r="O1974" s="10" t="n">
        <x:f>IF(F1974="多",1,-1)*(M1974/L1974-1)</x:f>
        <x:v>-0.10969512870220688</x:v>
      </x:c>
      <x:c r="P1974" s="10" t="n">
        <x:v>0.0009451524356488965</x:v>
      </x:c>
      <x:c r="Q1974" s="10" t="n">
        <x:v>0.000173590286563527</x:v>
      </x:c>
      <x:c r="R1974" s="10" t="n">
        <x:f>O1974-P1974-Q1974</x:f>
        <x:v>-0.1108138714244193</x:v>
      </x:c>
      <x:c r="S1974" s="9" t="n">
        <x:f>V1973</x:f>
        <x:v>3920.926662364084</x:v>
      </x:c>
      <x:c r="T1974" s="9" t="n">
        <x:f>S1974/(1+'回测计划'!$B$33)</x:f>
        <x:v>3918.967178774697</x:v>
      </x:c>
      <x:c r="U1974" s="9" t="n">
        <x:f>T1974*R1974</x:f>
        <x:v>-434.2759250652585</x:v>
      </x:c>
      <x:c r="V1974" s="9" t="n">
        <x:f>S1974+U1974</x:f>
        <x:v>3486.650737298826</x:v>
      </x:c>
      <x:c r="W1974" s="2" t="n">
        <x:f>IF(N1974&gt;0,1,0)</x:f>
        <x:v>0</x:v>
      </x:c>
      <x:c r="X1974" s="2" t="n">
        <x:f>IF(U1974&gt;0,1,0)</x:f>
        <x:v>0</x:v>
      </x:c>
      <x:c r="Y1974" s="9" t="n">
        <x:f>MAX(U1974,0)</x:f>
        <x:v>0</x:v>
      </x:c>
      <x:c r="Z1974" s="9" t="n">
        <x:f>-MIN(U1974,0)</x:f>
        <x:v>434.2759250652585</x:v>
      </x:c>
    </x:row>
    <x:row r="1975" ht="23" customHeight="1">
      <x:c r="A1975" s="2" t="str">
        <x:v>4H-MFI-全期</x:v>
      </x:c>
      <x:c r="B1975" s="2" t="str">
        <x:v>4H</x:v>
      </x:c>
      <x:c r="C1975" s="2" t="str">
        <x:v>Money Flow Index</x:v>
      </x:c>
      <x:c r="D1975" s="2" t="str">
        <x:v>全期</x:v>
      </x:c>
      <x:c r="E1975" s="2" t="n">
        <x:v>174</x:v>
      </x:c>
      <x:c r="F1975" s="2" t="str">
        <x:v>多</x:v>
      </x:c>
      <x:c r="G1975" s="11" t="n">
        <x:v>46064.666666666664</x:v>
      </x:c>
      <x:c r="H1975" s="11" t="n">
        <x:v>46064.833333333336</x:v>
      </x:c>
      <x:c r="I1975" s="11" t="n">
        <x:v>46066.49998842592</x:v>
      </x:c>
      <x:c r="J1975" s="9" t="n">
        <x:v>67022.9</x:v>
      </x:c>
      <x:c r="K1975" s="9" t="n">
        <x:v>66519.6</x:v>
      </x:c>
      <x:c r="L1975" s="9" t="n">
        <x:v>67036.30458</x:v>
      </x:c>
      <x:c r="M1975" s="9" t="n">
        <x:v>66506.29608</x:v>
      </x:c>
      <x:c r="N1975" s="10" t="n">
        <x:f>IF(F1975="多",1,-1)*(K1975/J1975-1)</x:f>
        <x:v>-0.007509373661837793</x:v>
      </x:c>
      <x:c r="O1975" s="10" t="n">
        <x:f>IF(F1975="多",1,-1)*(M1975/L1975-1)</x:f>
        <x:v>-0.007906290528999715</x:v>
      </x:c>
      <x:c r="P1975" s="10" t="n">
        <x:v>0.0009960468547355003</x:v>
      </x:c>
      <x:c r="Q1975" s="10" t="n">
        <x:v>0.000050015929486178646</x:v>
      </x:c>
      <x:c r="R1975" s="10" t="n">
        <x:f>O1975-P1975-Q1975</x:f>
        <x:v>-0.008952353313221395</x:v>
      </x:c>
      <x:c r="S1975" s="9" t="n">
        <x:f>V1974</x:f>
        <x:v>3486.650737298826</x:v>
      </x:c>
      <x:c r="T1975" s="9" t="n">
        <x:f>S1975/(1+'回测计划'!$B$33)</x:f>
        <x:v>3484.9082831572473</x:v>
      </x:c>
      <x:c r="U1975" s="9" t="n">
        <x:f>T1975*R1975</x:f>
        <x:v>-31.198130214995466</x:v>
      </x:c>
      <x:c r="V1975" s="9" t="n">
        <x:f>S1975+U1975</x:f>
        <x:v>3455.45260708383</x:v>
      </x:c>
      <x:c r="W1975" s="2" t="n">
        <x:f>IF(N1975&gt;0,1,0)</x:f>
        <x:v>0</x:v>
      </x:c>
      <x:c r="X1975" s="2" t="n">
        <x:f>IF(U1975&gt;0,1,0)</x:f>
        <x:v>0</x:v>
      </x:c>
      <x:c r="Y1975" s="9" t="n">
        <x:f>MAX(U1975,0)</x:f>
        <x:v>0</x:v>
      </x:c>
      <x:c r="Z1975" s="9" t="n">
        <x:f>-MIN(U1975,0)</x:f>
        <x:v>31.198130214995466</x:v>
      </x:c>
    </x:row>
    <x:row r="1976" ht="23" customHeight="1">
      <x:c r="A1976" s="2" t="str">
        <x:v>4H-MFI-全期</x:v>
      </x:c>
      <x:c r="B1976" s="2" t="str">
        <x:v>4H</x:v>
      </x:c>
      <x:c r="C1976" s="2" t="str">
        <x:v>Money Flow Index</x:v>
      </x:c>
      <x:c r="D1976" s="2" t="str">
        <x:v>全期</x:v>
      </x:c>
      <x:c r="E1976" s="2" t="n">
        <x:v>175</x:v>
      </x:c>
      <x:c r="F1976" s="2" t="str">
        <x:v>空</x:v>
      </x:c>
      <x:c r="G1976" s="11" t="n">
        <x:v>46094.833333333336</x:v>
      </x:c>
      <x:c r="H1976" s="11" t="n">
        <x:v>46095.00000000001</x:v>
      </x:c>
      <x:c r="I1976" s="11" t="n">
        <x:v>46096.666655092595</x:v>
      </x:c>
      <x:c r="J1976" s="9" t="n">
        <x:v>71800.1</x:v>
      </x:c>
      <x:c r="K1976" s="9" t="n">
        <x:v>71420.8</x:v>
      </x:c>
      <x:c r="L1976" s="9" t="n">
        <x:v>71785.73998000001</x:v>
      </x:c>
      <x:c r="M1976" s="9" t="n">
        <x:v>71435.08416</x:v>
      </x:c>
      <x:c r="N1976" s="10" t="n">
        <x:f>IF(F1976="多",1,-1)*(K1976/J1976-1)</x:f>
        <x:v>0.005282722447461863</x:v>
      </x:c>
      <x:c r="O1976" s="10" t="n">
        <x:f>IF(F1976="多",1,-1)*(M1976/L1976-1)</x:f>
        <x:v>0.004884755943140084</x:v>
      </x:c>
      <x:c r="P1976" s="10" t="n">
        <x:v>0.00099755762202843</x:v>
      </x:c>
      <x:c r="Q1976" s="10" t="n">
        <x:v>0.00010929415121650067</x:v>
      </x:c>
      <x:c r="R1976" s="10" t="n">
        <x:f>O1976-P1976-Q1976</x:f>
        <x:v>0.003777904169895154</x:v>
      </x:c>
      <x:c r="S1976" s="9" t="n">
        <x:f>V1975</x:f>
        <x:v>3455.45260708383</x:v>
      </x:c>
      <x:c r="T1976" s="9" t="n">
        <x:f>S1976/(1+'回测计划'!$B$33)</x:f>
        <x:v>3453.7257442117243</x:v>
      </x:c>
      <x:c r="U1976" s="9" t="n">
        <x:f>T1976*R1976</x:f>
        <x:v>13.047844890731717</x:v>
      </x:c>
      <x:c r="V1976" s="9" t="n">
        <x:f>S1976+U1976</x:f>
        <x:v>3468.5004519745617</x:v>
      </x:c>
      <x:c r="W1976" s="2" t="n">
        <x:f>IF(N1976&gt;0,1,0)</x:f>
        <x:v>1</x:v>
      </x:c>
      <x:c r="X1976" s="2" t="n">
        <x:f>IF(U1976&gt;0,1,0)</x:f>
        <x:v>1</x:v>
      </x:c>
      <x:c r="Y1976" s="9" t="n">
        <x:f>MAX(U1976,0)</x:f>
        <x:v>13.047844890731717</x:v>
      </x:c>
      <x:c r="Z1976" s="9" t="n">
        <x:f>-MIN(U1976,0)</x:f>
        <x:v>0</x:v>
      </x:c>
    </x:row>
    <x:row r="1977" ht="23" customHeight="1">
      <x:c r="A1977" s="2" t="str">
        <x:v>4H-MFI-全期</x:v>
      </x:c>
      <x:c r="B1977" s="2" t="str">
        <x:v>4H</x:v>
      </x:c>
      <x:c r="C1977" s="2" t="str">
        <x:v>Money Flow Index</x:v>
      </x:c>
      <x:c r="D1977" s="2" t="str">
        <x:v>全期</x:v>
      </x:c>
      <x:c r="E1977" s="2" t="n">
        <x:v>176</x:v>
      </x:c>
      <x:c r="F1977" s="2" t="str">
        <x:v>空</x:v>
      </x:c>
      <x:c r="G1977" s="11" t="n">
        <x:v>46097.50000000001</x:v>
      </x:c>
      <x:c r="H1977" s="11" t="n">
        <x:v>46097.666666666664</x:v>
      </x:c>
      <x:c r="I1977" s="11" t="n">
        <x:v>46099.333321759266</x:v>
      </x:c>
      <x:c r="J1977" s="9" t="n">
        <x:v>73427.8</x:v>
      </x:c>
      <x:c r="K1977" s="9" t="n">
        <x:v>73872.4</x:v>
      </x:c>
      <x:c r="L1977" s="9" t="n">
        <x:v>73413.11444</x:v>
      </x:c>
      <x:c r="M1977" s="9" t="n">
        <x:v>73887.17447999999</x:v>
      </x:c>
      <x:c r="N1977" s="10" t="n">
        <x:f>IF(F1977="多",1,-1)*(K1977/J1977-1)</x:f>
        <x:v>-0.006054927425307444</x:v>
      </x:c>
      <x:c r="O1977" s="10" t="n">
        <x:f>IF(F1977="多",1,-1)*(M1977/L1977-1)</x:f>
        <x:v>-0.0064574298967716715</x:v>
      </x:c>
      <x:c r="P1977" s="10" t="n">
        <x:v>0.0010032287149483858</x:v>
      </x:c>
      <x:c r="Q1977" s="10" t="n">
        <x:v>-0.00005596099430504889</x:v>
      </x:c>
      <x:c r="R1977" s="10" t="n">
        <x:f>O1977-P1977-Q1977</x:f>
        <x:v>-0.007404697617415008</x:v>
      </x:c>
      <x:c r="S1977" s="9" t="n">
        <x:f>V1976</x:f>
        <x:v>3468.5004519745617</x:v>
      </x:c>
      <x:c r="T1977" s="9" t="n">
        <x:f>S1977/(1+'回测计划'!$B$33)</x:f>
        <x:v>3466.7670684403415</x:v>
      </x:c>
      <x:c r="U1977" s="9" t="n">
        <x:f>T1977*R1977</x:f>
        <x:v>-25.67036185181301</x:v>
      </x:c>
      <x:c r="V1977" s="9" t="n">
        <x:f>S1977+U1977</x:f>
        <x:v>3442.8300901227485</x:v>
      </x:c>
      <x:c r="W1977" s="2" t="n">
        <x:f>IF(N1977&gt;0,1,0)</x:f>
        <x:v>0</x:v>
      </x:c>
      <x:c r="X1977" s="2" t="n">
        <x:f>IF(U1977&gt;0,1,0)</x:f>
        <x:v>0</x:v>
      </x:c>
      <x:c r="Y1977" s="9" t="n">
        <x:f>MAX(U1977,0)</x:f>
        <x:v>0</x:v>
      </x:c>
      <x:c r="Z1977" s="9" t="n">
        <x:f>-MIN(U1977,0)</x:f>
        <x:v>25.67036185181301</x:v>
      </x:c>
    </x:row>
    <x:row r="1978" ht="23" customHeight="1">
      <x:c r="A1978" s="2" t="str">
        <x:v>4H-MFI-全期</x:v>
      </x:c>
      <x:c r="B1978" s="2" t="str">
        <x:v>4H</x:v>
      </x:c>
      <x:c r="C1978" s="2" t="str">
        <x:v>Money Flow Index</x:v>
      </x:c>
      <x:c r="D1978" s="2" t="str">
        <x:v>全期</x:v>
      </x:c>
      <x:c r="E1978" s="2" t="n">
        <x:v>177</x:v>
      </x:c>
      <x:c r="F1978" s="2" t="str">
        <x:v>多</x:v>
      </x:c>
      <x:c r="G1978" s="11" t="n">
        <x:v>46103.833333333336</x:v>
      </x:c>
      <x:c r="H1978" s="11" t="n">
        <x:v>46104.00000000001</x:v>
      </x:c>
      <x:c r="I1978" s="11" t="n">
        <x:v>46105.666655092595</x:v>
      </x:c>
      <x:c r="J1978" s="9" t="n">
        <x:v>68814.9</x:v>
      </x:c>
      <x:c r="K1978" s="9" t="n">
        <x:v>71255.2</x:v>
      </x:c>
      <x:c r="L1978" s="9" t="n">
        <x:v>68828.66298</x:v>
      </x:c>
      <x:c r="M1978" s="9" t="n">
        <x:v>71240.94896</x:v>
      </x:c>
      <x:c r="N1978" s="10" t="n">
        <x:f>IF(F1978="多",1,-1)*(K1978/J1978-1)</x:f>
        <x:v>0.03546179679110195</x:v>
      </x:c>
      <x:c r="O1978" s="10" t="n">
        <x:f>IF(F1978="多",1,-1)*(M1978/L1978-1)</x:f>
        <x:v>0.03504769489276516</x:v>
      </x:c>
      <x:c r="P1978" s="10" t="n">
        <x:v>0.0010175238474463826</x:v>
      </x:c>
      <x:c r="Q1978" s="10" t="n">
        <x:v>-0.0000720838594936546</x:v>
      </x:c>
      <x:c r="R1978" s="10" t="n">
        <x:f>O1978-P1978-Q1978</x:f>
        <x:v>0.03410225490481243</x:v>
      </x:c>
      <x:c r="S1978" s="9" t="n">
        <x:f>V1977</x:f>
        <x:v>3442.8300901227485</x:v>
      </x:c>
      <x:c r="T1978" s="9" t="n">
        <x:f>S1978/(1+'回测计划'!$B$33)</x:f>
        <x:v>3441.1095353550713</x:v>
      </x:c>
      <x:c r="U1978" s="9" t="n">
        <x:f>T1978*R1978</x:f>
        <x:v>117.3495945300593</x:v>
      </x:c>
      <x:c r="V1978" s="9" t="n">
        <x:f>S1978+U1978</x:f>
        <x:v>3560.1796846528077</x:v>
      </x:c>
      <x:c r="W1978" s="2" t="n">
        <x:f>IF(N1978&gt;0,1,0)</x:f>
        <x:v>1</x:v>
      </x:c>
      <x:c r="X1978" s="2" t="n">
        <x:f>IF(U1978&gt;0,1,0)</x:f>
        <x:v>1</x:v>
      </x:c>
      <x:c r="Y1978" s="9" t="n">
        <x:f>MAX(U1978,0)</x:f>
        <x:v>117.3495945300593</x:v>
      </x:c>
      <x:c r="Z1978" s="9" t="n">
        <x:f>-MIN(U1978,0)</x:f>
        <x:v>0</x:v>
      </x:c>
    </x:row>
    <x:row r="1979" ht="23" customHeight="1">
      <x:c r="A1979" s="2" t="str">
        <x:v>4H-MFI-全期</x:v>
      </x:c>
      <x:c r="B1979" s="2" t="str">
        <x:v>4H</x:v>
      </x:c>
      <x:c r="C1979" s="2" t="str">
        <x:v>Money Flow Index</x:v>
      </x:c>
      <x:c r="D1979" s="2" t="str">
        <x:v>全期</x:v>
      </x:c>
      <x:c r="E1979" s="2" t="n">
        <x:v>178</x:v>
      </x:c>
      <x:c r="F1979" s="2" t="str">
        <x:v>空</x:v>
      </x:c>
      <x:c r="G1979" s="11" t="n">
        <x:v>46106.833333333336</x:v>
      </x:c>
      <x:c r="H1979" s="11" t="n">
        <x:v>46107.00000000001</x:v>
      </x:c>
      <x:c r="I1979" s="11" t="n">
        <x:v>46108.666655092595</x:v>
      </x:c>
      <x:c r="J1979" s="9" t="n">
        <x:v>70792.4</x:v>
      </x:c>
      <x:c r="K1979" s="9" t="n">
        <x:v>68501.7</x:v>
      </x:c>
      <x:c r="L1979" s="9" t="n">
        <x:v>70778.24152</x:v>
      </x:c>
      <x:c r="M1979" s="9" t="n">
        <x:v>68515.40034</x:v>
      </x:c>
      <x:c r="N1979" s="10" t="n">
        <x:f>IF(F1979="多",1,-1)*(K1979/J1979-1)</x:f>
        <x:v>0.03235799323091171</x:v>
      </x:c>
      <x:c r="O1979" s="10" t="n">
        <x:f>IF(F1979="多",1,-1)*(M1979/L1979-1)</x:f>
        <x:v>0.03197085900135832</x:v>
      </x:c>
      <x:c r="P1979" s="10" t="n">
        <x:v>0.0009840145704993208</x:v>
      </x:c>
      <x:c r="Q1979" s="10" t="n">
        <x:v>-0.00009344313956962236</x:v>
      </x:c>
      <x:c r="R1979" s="10" t="n">
        <x:f>O1979-P1979-Q1979</x:f>
        <x:v>0.031080287570428623</x:v>
      </x:c>
      <x:c r="S1979" s="9" t="n">
        <x:f>V1978</x:f>
        <x:v>3560.1796846528077</x:v>
      </x:c>
      <x:c r="T1979" s="9" t="n">
        <x:f>S1979/(1+'回测计划'!$B$33)</x:f>
        <x:v>3558.4004844106025</x:v>
      </x:c>
      <x:c r="U1979" s="9" t="n">
        <x:f>T1979*R1979</x:f>
        <x:v>110.59611034623404</x:v>
      </x:c>
      <x:c r="V1979" s="9" t="n">
        <x:f>S1979+U1979</x:f>
        <x:v>3670.775794999042</x:v>
      </x:c>
      <x:c r="W1979" s="2" t="n">
        <x:f>IF(N1979&gt;0,1,0)</x:f>
        <x:v>1</x:v>
      </x:c>
      <x:c r="X1979" s="2" t="n">
        <x:f>IF(U1979&gt;0,1,0)</x:f>
        <x:v>1</x:v>
      </x:c>
      <x:c r="Y1979" s="9" t="n">
        <x:f>MAX(U1979,0)</x:f>
        <x:v>110.59611034623404</x:v>
      </x:c>
      <x:c r="Z1979" s="9" t="n">
        <x:f>-MIN(U1979,0)</x:f>
        <x:v>0</x:v>
      </x:c>
    </x:row>
    <x:row r="1980" ht="23" customHeight="1">
      <x:c r="A1980" s="2" t="str">
        <x:v>4H-MFI-全期</x:v>
      </x:c>
      <x:c r="B1980" s="2" t="str">
        <x:v>4H</x:v>
      </x:c>
      <x:c r="C1980" s="2" t="str">
        <x:v>Money Flow Index</x:v>
      </x:c>
      <x:c r="D1980" s="2" t="str">
        <x:v>全期</x:v>
      </x:c>
      <x:c r="E1980" s="2" t="n">
        <x:v>179</x:v>
      </x:c>
      <x:c r="F1980" s="2" t="str">
        <x:v>空</x:v>
      </x:c>
      <x:c r="G1980" s="11" t="n">
        <x:v>46120.333333333336</x:v>
      </x:c>
      <x:c r="H1980" s="11" t="n">
        <x:v>46120.50000000001</x:v>
      </x:c>
      <x:c r="I1980" s="11" t="n">
        <x:v>46122.166655092595</x:v>
      </x:c>
      <x:c r="J1980" s="9" t="n">
        <x:v>71259.7</x:v>
      </x:c>
      <x:c r="K1980" s="9" t="n">
        <x:v>72055.9</x:v>
      </x:c>
      <x:c r="L1980" s="9" t="n">
        <x:v>71245.44806</x:v>
      </x:c>
      <x:c r="M1980" s="9" t="n">
        <x:v>72070.31117999999</x:v>
      </x:c>
      <x:c r="N1980" s="10" t="n">
        <x:f>IF(F1980="多",1,-1)*(K1980/J1980-1)</x:f>
        <x:v>-0.011173215716597129</x:v>
      </x:c>
      <x:c r="O1980" s="10" t="n">
        <x:f>IF(F1980="多",1,-1)*(M1980/L1980-1)</x:f>
        <x:v>-0.011577765912923033</x:v>
      </x:c>
      <x:c r="P1980" s="10" t="n">
        <x:v>0.0010057888829564617</x:v>
      </x:c>
      <x:c r="Q1980" s="10" t="n">
        <x:v>-0.00008681057521514859</x:v>
      </x:c>
      <x:c r="R1980" s="10" t="n">
        <x:f>O1980-P1980-Q1980</x:f>
        <x:v>-0.012496744220664347</x:v>
      </x:c>
      <x:c r="S1980" s="9" t="n">
        <x:f>V1979</x:f>
        <x:v>3670.775794999042</x:v>
      </x:c>
      <x:c r="T1980" s="9" t="n">
        <x:f>S1980/(1+'回测计划'!$B$33)</x:f>
        <x:v>3668.9413243368735</x:v>
      </x:c>
      <x:c r="U1980" s="9" t="n">
        <x:f>T1980*R1980</x:f>
        <x:v>-45.84982129086342</x:v>
      </x:c>
      <x:c r="V1980" s="9" t="n">
        <x:f>S1980+U1980</x:f>
        <x:v>3624.9259737081784</x:v>
      </x:c>
      <x:c r="W1980" s="2" t="n">
        <x:f>IF(N1980&gt;0,1,0)</x:f>
        <x:v>0</x:v>
      </x:c>
      <x:c r="X1980" s="2" t="n">
        <x:f>IF(U1980&gt;0,1,0)</x:f>
        <x:v>0</x:v>
      </x:c>
      <x:c r="Y1980" s="9" t="n">
        <x:f>MAX(U1980,0)</x:f>
        <x:v>0</x:v>
      </x:c>
      <x:c r="Z1980" s="9" t="n">
        <x:f>-MIN(U1980,0)</x:f>
        <x:v>45.84982129086342</x:v>
      </x:c>
    </x:row>
    <x:row r="1981" ht="23" customHeight="1">
      <x:c r="A1981" s="2" t="str">
        <x:v>4H-MFI-全期</x:v>
      </x:c>
      <x:c r="B1981" s="2" t="str">
        <x:v>4H</x:v>
      </x:c>
      <x:c r="C1981" s="2" t="str">
        <x:v>Money Flow Index</x:v>
      </x:c>
      <x:c r="D1981" s="2" t="str">
        <x:v>全期</x:v>
      </x:c>
      <x:c r="E1981" s="2" t="n">
        <x:v>180</x:v>
      </x:c>
      <x:c r="F1981" s="2" t="str">
        <x:v>空</x:v>
      </x:c>
      <x:c r="G1981" s="11" t="n">
        <x:v>46122.00000000001</x:v>
      </x:c>
      <x:c r="H1981" s="11" t="n">
        <x:v>46122.166666666664</x:v>
      </x:c>
      <x:c r="I1981" s="11" t="n">
        <x:v>46123.833321759266</x:v>
      </x:c>
      <x:c r="J1981" s="9" t="n">
        <x:v>72055.8</x:v>
      </x:c>
      <x:c r="K1981" s="9" t="n">
        <x:v>72868.2</x:v>
      </x:c>
      <x:c r="L1981" s="9" t="n">
        <x:v>72041.38884</x:v>
      </x:c>
      <x:c r="M1981" s="9" t="n">
        <x:v>72882.77364</x:v>
      </x:c>
      <x:c r="N1981" s="10" t="n">
        <x:f>IF(F1981="多",1,-1)*(K1981/J1981-1)</x:f>
        <x:v>-0.011274595521803876</x:v>
      </x:c>
      <x:c r="O1981" s="10" t="n">
        <x:f>IF(F1981="多",1,-1)*(M1981/L1981-1)</x:f>
        <x:v>-0.011679186278164</x:v>
      </x:c>
      <x:c r="P1981" s="10" t="n">
        <x:v>0.001005839593139082</x:v>
      </x:c>
      <x:c r="Q1981" s="10" t="n">
        <x:v>0.00012802905999822686</x:v>
      </x:c>
      <x:c r="R1981" s="10" t="n">
        <x:f>O1981-P1981-Q1981</x:f>
        <x:v>-0.01281305493130131</x:v>
      </x:c>
      <x:c r="S1981" s="9" t="n">
        <x:f>V1980</x:f>
        <x:v>3624.9259737081784</x:v>
      </x:c>
      <x:c r="T1981" s="9" t="n">
        <x:f>S1981/(1+'回测计划'!$B$33)</x:f>
        <x:v>3623.1144164999287</x:v>
      </x:c>
      <x:c r="U1981" s="9" t="n">
        <x:f>T1981*R1981</x:f>
        <x:v>-46.423164041003275</x:v>
      </x:c>
      <x:c r="V1981" s="9" t="n">
        <x:f>S1981+U1981</x:f>
        <x:v>3578.502809667175</x:v>
      </x:c>
      <x:c r="W1981" s="2" t="n">
        <x:f>IF(N1981&gt;0,1,0)</x:f>
        <x:v>0</x:v>
      </x:c>
      <x:c r="X1981" s="2" t="n">
        <x:f>IF(U1981&gt;0,1,0)</x:f>
        <x:v>0</x:v>
      </x:c>
      <x:c r="Y1981" s="9" t="n">
        <x:f>MAX(U1981,0)</x:f>
        <x:v>0</x:v>
      </x:c>
      <x:c r="Z1981" s="9" t="n">
        <x:f>-MIN(U1981,0)</x:f>
        <x:v>46.423164041003275</x:v>
      </x:c>
    </x:row>
    <x:row r="1982" ht="23" customHeight="1">
      <x:c r="A1982" s="2" t="str">
        <x:v>4H-MFI-全期</x:v>
      </x:c>
      <x:c r="B1982" s="2" t="str">
        <x:v>4H</x:v>
      </x:c>
      <x:c r="C1982" s="2" t="str">
        <x:v>Money Flow Index</x:v>
      </x:c>
      <x:c r="D1982" s="2" t="str">
        <x:v>全期</x:v>
      </x:c>
      <x:c r="E1982" s="2" t="n">
        <x:v>181</x:v>
      </x:c>
      <x:c r="F1982" s="2" t="str">
        <x:v>空</x:v>
      </x:c>
      <x:c r="G1982" s="11" t="n">
        <x:v>46129.166666666664</x:v>
      </x:c>
      <x:c r="H1982" s="11" t="n">
        <x:v>46129.333333333336</x:v>
      </x:c>
      <x:c r="I1982" s="11" t="n">
        <x:v>46130.99998842592</x:v>
      </x:c>
      <x:c r="J1982" s="9" t="n">
        <x:v>75106.8</x:v>
      </x:c>
      <x:c r="K1982" s="9" t="n">
        <x:v>76124.8</x:v>
      </x:c>
      <x:c r="L1982" s="9" t="n">
        <x:v>75091.77864</x:v>
      </x:c>
      <x:c r="M1982" s="9" t="n">
        <x:v>76140.02496</x:v>
      </x:c>
      <x:c r="N1982" s="10" t="n">
        <x:f>IF(F1982="多",1,-1)*(K1982/J1982-1)</x:f>
        <x:v>-0.013554032391208226</x:v>
      </x:c>
      <x:c r="O1982" s="10" t="n">
        <x:f>IF(F1982="多",1,-1)*(M1982/L1982-1)</x:f>
        <x:v>-0.013959535104707266</x:v>
      </x:c>
      <x:c r="P1982" s="10" t="n">
        <x:v>0.0010069797675523536</x:v>
      </x:c>
      <x:c r="Q1982" s="10" t="n">
        <x:v>0.00020657402726171765</x:v>
      </x:c>
      <x:c r="R1982" s="10" t="n">
        <x:f>O1982-P1982-Q1982</x:f>
        <x:v>-0.015173088899521337</x:v>
      </x:c>
      <x:c r="S1982" s="9" t="n">
        <x:f>V1981</x:f>
        <x:v>3578.502809667175</x:v>
      </x:c>
      <x:c r="T1982" s="9" t="n">
        <x:f>S1982/(1+'回测计划'!$B$33)</x:f>
        <x:v>3576.7144524409546</x:v>
      </x:c>
      <x:c r="U1982" s="9" t="n">
        <x:f>T1982*R1982</x:f>
        <x:v>-54.269806355089386</x:v>
      </x:c>
      <x:c r="V1982" s="9" t="n">
        <x:f>S1982+U1982</x:f>
        <x:v>3524.2330033120857</x:v>
      </x:c>
      <x:c r="W1982" s="2" t="n">
        <x:f>IF(N1982&gt;0,1,0)</x:f>
        <x:v>0</x:v>
      </x:c>
      <x:c r="X1982" s="2" t="n">
        <x:f>IF(U1982&gt;0,1,0)</x:f>
        <x:v>0</x:v>
      </x:c>
      <x:c r="Y1982" s="9" t="n">
        <x:f>MAX(U1982,0)</x:f>
        <x:v>0</x:v>
      </x:c>
      <x:c r="Z1982" s="9" t="n">
        <x:f>-MIN(U1982,0)</x:f>
        <x:v>54.269806355089386</x:v>
      </x:c>
    </x:row>
    <x:row r="1983" ht="23" customHeight="1">
      <x:c r="A1983" s="2" t="str">
        <x:v>4H-MFI-全期</x:v>
      </x:c>
      <x:c r="B1983" s="2" t="str">
        <x:v>4H</x:v>
      </x:c>
      <x:c r="C1983" s="2" t="str">
        <x:v>Money Flow Index</x:v>
      </x:c>
      <x:c r="D1983" s="2" t="str">
        <x:v>全期</x:v>
      </x:c>
      <x:c r="E1983" s="2" t="n">
        <x:v>182</x:v>
      </x:c>
      <x:c r="F1983" s="2" t="str">
        <x:v>空</x:v>
      </x:c>
      <x:c r="G1983" s="11" t="n">
        <x:v>46134.666666666664</x:v>
      </x:c>
      <x:c r="H1983" s="11" t="n">
        <x:v>46134.833333333336</x:v>
      </x:c>
      <x:c r="I1983" s="11" t="n">
        <x:v>46136.49998842592</x:v>
      </x:c>
      <x:c r="J1983" s="9" t="n">
        <x:v>78263.2</x:v>
      </x:c>
      <x:c r="K1983" s="9" t="n">
        <x:v>77690.1</x:v>
      </x:c>
      <x:c r="L1983" s="9" t="n">
        <x:v>78247.54736</x:v>
      </x:c>
      <x:c r="M1983" s="9" t="n">
        <x:v>77705.63802</x:v>
      </x:c>
      <x:c r="N1983" s="10" t="n">
        <x:f>IF(F1983="多",1,-1)*(K1983/J1983-1)</x:f>
        <x:v>0.007322726389925149</x:v>
      </x:c>
      <x:c r="O1983" s="10" t="n">
        <x:f>IF(F1983="多",1,-1)*(M1983/L1983-1)</x:f>
        <x:v>0.006925576050413329</x:v>
      </x:c>
      <x:c r="P1983" s="10" t="n">
        <x:v>0.0009965372119747932</x:v>
      </x:c>
      <x:c r="Q1983" s="10" t="n">
        <x:v>0.00022690327661841609</x:v>
      </x:c>
      <x:c r="R1983" s="10" t="n">
        <x:f>O1983-P1983-Q1983</x:f>
        <x:v>0.00570213556182012</x:v>
      </x:c>
      <x:c r="S1983" s="9" t="n">
        <x:f>V1982</x:f>
        <x:v>3524.2330033120857</x:v>
      </x:c>
      <x:c r="T1983" s="9" t="n">
        <x:f>S1983/(1+'回测计划'!$B$33)</x:f>
        <x:v>3522.4717674283715</x:v>
      </x:c>
      <x:c r="U1983" s="9" t="n">
        <x:f>T1983*R1983</x:f>
        <x:v>20.085611530560687</x:v>
      </x:c>
      <x:c r="V1983" s="9" t="n">
        <x:f>S1983+U1983</x:f>
        <x:v>3544.318614842646</x:v>
      </x:c>
      <x:c r="W1983" s="2" t="n">
        <x:f>IF(N1983&gt;0,1,0)</x:f>
        <x:v>1</x:v>
      </x:c>
      <x:c r="X1983" s="2" t="n">
        <x:f>IF(U1983&gt;0,1,0)</x:f>
        <x:v>1</x:v>
      </x:c>
      <x:c r="Y1983" s="9" t="n">
        <x:f>MAX(U1983,0)</x:f>
        <x:v>20.085611530560687</x:v>
      </x:c>
      <x:c r="Z1983" s="9" t="n">
        <x:f>-MIN(U1983,0)</x:f>
        <x:v>0</x:v>
      </x:c>
    </x:row>
    <x:row r="1984" ht="23" customHeight="1">
      <x:c r="A1984" s="2" t="str">
        <x:v>4H-MFI-全期</x:v>
      </x:c>
      <x:c r="B1984" s="2" t="str">
        <x:v>4H</x:v>
      </x:c>
      <x:c r="C1984" s="2" t="str">
        <x:v>Money Flow Index</x:v>
      </x:c>
      <x:c r="D1984" s="2" t="str">
        <x:v>全期</x:v>
      </x:c>
      <x:c r="E1984" s="2" t="n">
        <x:v>183</x:v>
      </x:c>
      <x:c r="F1984" s="2" t="str">
        <x:v>空</x:v>
      </x:c>
      <x:c r="G1984" s="11" t="n">
        <x:v>46157.166666666664</x:v>
      </x:c>
      <x:c r="H1984" s="11" t="n">
        <x:v>46157.333333333336</x:v>
      </x:c>
      <x:c r="I1984" s="11" t="n">
        <x:v>46158.99998842592</x:v>
      </x:c>
      <x:c r="J1984" s="9" t="n">
        <x:v>81048.8</x:v>
      </x:c>
      <x:c r="K1984" s="9" t="n">
        <x:v>78194.1</x:v>
      </x:c>
      <x:c r="L1984" s="9" t="n">
        <x:v>81032.59024</x:v>
      </x:c>
      <x:c r="M1984" s="9" t="n">
        <x:v>78209.73882</x:v>
      </x:c>
      <x:c r="N1984" s="10" t="n">
        <x:f>IF(F1984="多",1,-1)*(K1984/J1984-1)</x:f>
        <x:v>0.035221989714838475</x:v>
      </x:c>
      <x:c r="O1984" s="10" t="n">
        <x:f>IF(F1984="多",1,-1)*(M1984/L1984-1)</x:f>
        <x:v>0.034836001313044096</x:v>
      </x:c>
      <x:c r="P1984" s="10" t="n">
        <x:v>0.000982581999343478</x:v>
      </x:c>
      <x:c r="Q1984" s="10" t="n">
        <x:v>-0.00003264055317584662</x:v>
      </x:c>
      <x:c r="R1984" s="10" t="n">
        <x:f>O1984-P1984-Q1984</x:f>
        <x:v>0.03388605986687646</x:v>
      </x:c>
      <x:c r="S1984" s="9" t="n">
        <x:f>V1983</x:f>
        <x:v>3544.318614842646</x:v>
      </x:c>
      <x:c r="T1984" s="9" t="n">
        <x:f>S1984/(1+'回测计划'!$B$33)</x:f>
        <x:v>3542.5473411720604</x:v>
      </x:c>
      <x:c r="U1984" s="9" t="n">
        <x:f>T1984*R1984</x:f>
        <x:v>120.04297128420048</x:v>
      </x:c>
      <x:c r="V1984" s="9" t="n">
        <x:f>S1984+U1984</x:f>
        <x:v>3664.3615861268468</x:v>
      </x:c>
      <x:c r="W1984" s="2" t="n">
        <x:f>IF(N1984&gt;0,1,0)</x:f>
        <x:v>1</x:v>
      </x:c>
      <x:c r="X1984" s="2" t="n">
        <x:f>IF(U1984&gt;0,1,0)</x:f>
        <x:v>1</x:v>
      </x:c>
      <x:c r="Y1984" s="9" t="n">
        <x:f>MAX(U1984,0)</x:f>
        <x:v>120.04297128420048</x:v>
      </x:c>
      <x:c r="Z1984" s="9" t="n">
        <x:f>-MIN(U1984,0)</x:f>
        <x:v>0</x:v>
      </x:c>
    </x:row>
    <x:row r="1985" ht="23" customHeight="1">
      <x:c r="A1985" s="2" t="str">
        <x:v>4H-MFI-全期</x:v>
      </x:c>
      <x:c r="B1985" s="2" t="str">
        <x:v>4H</x:v>
      </x:c>
      <x:c r="C1985" s="2" t="str">
        <x:v>Money Flow Index</x:v>
      </x:c>
      <x:c r="D1985" s="2" t="str">
        <x:v>全期</x:v>
      </x:c>
      <x:c r="E1985" s="2" t="n">
        <x:v>184</x:v>
      </x:c>
      <x:c r="F1985" s="2" t="str">
        <x:v>多</x:v>
      </x:c>
      <x:c r="G1985" s="11" t="n">
        <x:v>46165.333333333336</x:v>
      </x:c>
      <x:c r="H1985" s="11" t="n">
        <x:v>46165.50000000001</x:v>
      </x:c>
      <x:c r="I1985" s="11" t="n">
        <x:v>46167.166655092595</x:v>
      </x:c>
      <x:c r="J1985" s="9" t="n">
        <x:v>75599</x:v>
      </x:c>
      <x:c r="K1985" s="9" t="n">
        <x:v>76738.5</x:v>
      </x:c>
      <x:c r="L1985" s="9" t="n">
        <x:v>75614.1198</x:v>
      </x:c>
      <x:c r="M1985" s="9" t="n">
        <x:v>76723.1523</x:v>
      </x:c>
      <x:c r="N1985" s="10" t="n">
        <x:f>IF(F1985="多",1,-1)*(K1985/J1985-1)</x:f>
        <x:v>0.015072950700406151</x:v>
      </x:c>
      <x:c r="O1985" s="10" t="n">
        <x:f>IF(F1985="多",1,-1)*(M1985/L1985-1)</x:f>
        <x:v>0.014667002709723986</x:v>
      </x:c>
      <x:c r="P1985" s="10" t="n">
        <x:v>0.0010073335013548622</x:v>
      </x:c>
      <x:c r="Q1985" s="10" t="n">
        <x:v>0.0003032724519149556</x:v>
      </x:c>
      <x:c r="R1985" s="10" t="n">
        <x:f>O1985-P1985-Q1985</x:f>
        <x:v>0.013356396756454168</x:v>
      </x:c>
      <x:c r="S1985" s="9" t="n">
        <x:f>V1984</x:f>
        <x:v>3664.3615861268468</x:v>
      </x:c>
      <x:c r="T1985" s="9" t="n">
        <x:f>S1985/(1+'回测计划'!$B$33)</x:f>
        <x:v>3662.530320966364</x:v>
      </x:c>
      <x:c r="U1985" s="9" t="n">
        <x:f>T1985*R1985</x:f>
        <x:v>48.91820809937018</x:v>
      </x:c>
      <x:c r="V1985" s="9" t="n">
        <x:f>S1985+U1985</x:f>
        <x:v>3713.279794226217</x:v>
      </x:c>
      <x:c r="W1985" s="2" t="n">
        <x:f>IF(N1985&gt;0,1,0)</x:f>
        <x:v>1</x:v>
      </x:c>
      <x:c r="X1985" s="2" t="n">
        <x:f>IF(U1985&gt;0,1,0)</x:f>
        <x:v>1</x:v>
      </x:c>
      <x:c r="Y1985" s="9" t="n">
        <x:f>MAX(U1985,0)</x:f>
        <x:v>48.91820809937018</x:v>
      </x:c>
      <x:c r="Z1985" s="9" t="n">
        <x:f>-MIN(U1985,0)</x:f>
        <x:v>0</x:v>
      </x:c>
    </x:row>
    <x:row r="1986" ht="23" customHeight="1">
      <x:c r="A1986" s="2" t="str">
        <x:v>4H-MFI-全期</x:v>
      </x:c>
      <x:c r="B1986" s="2" t="str">
        <x:v>4H</x:v>
      </x:c>
      <x:c r="C1986" s="2" t="str">
        <x:v>Money Flow Index</x:v>
      </x:c>
      <x:c r="D1986" s="2" t="str">
        <x:v>全期</x:v>
      </x:c>
      <x:c r="E1986" s="2" t="n">
        <x:v>185</x:v>
      </x:c>
      <x:c r="F1986" s="2" t="str">
        <x:v>多</x:v>
      </x:c>
      <x:c r="G1986" s="11" t="n">
        <x:v>46204.00000000001</x:v>
      </x:c>
      <x:c r="H1986" s="11" t="n">
        <x:v>46204.166666666664</x:v>
      </x:c>
      <x:c r="I1986" s="11" t="n">
        <x:v>46205.833321759266</x:v>
      </x:c>
      <x:c r="J1986" s="9" t="n">
        <x:v>58794</x:v>
      </x:c>
      <x:c r="K1986" s="9" t="n">
        <x:v>61329.1</x:v>
      </x:c>
      <x:c r="L1986" s="9" t="n">
        <x:v>58805.758799999996</x:v>
      </x:c>
      <x:c r="M1986" s="9" t="n">
        <x:v>61316.83418</x:v>
      </x:c>
      <x:c r="N1986" s="10" t="n">
        <x:f>IF(F1986="多",1,-1)*(K1986/J1986-1)</x:f>
        <x:v>0.04311834540939552</x:v>
      </x:c>
      <x:c r="O1986" s="10" t="n">
        <x:f>IF(F1986="多",1,-1)*(M1986/L1986-1)</x:f>
        <x:v>0.04270118150401281</x:v>
      </x:c>
      <x:c r="P1986" s="10" t="n">
        <x:v>0.0010213505907520064</x:v>
      </x:c>
      <x:c r="Q1986" s="10" t="n">
        <x:v>0.0002811442258662032</x:v>
      </x:c>
      <x:c r="R1986" s="10" t="n">
        <x:f>O1986-P1986-Q1986</x:f>
        <x:v>0.0413986866873946</x:v>
      </x:c>
      <x:c r="S1986" s="9" t="n">
        <x:f>V1985</x:f>
        <x:v>3713.279794226217</x:v>
      </x:c>
      <x:c r="T1986" s="9" t="n">
        <x:f>S1986/(1+'回测计划'!$B$33)</x:f>
        <x:v>3711.4240821851245</x:v>
      </x:c>
      <x:c r="U1986" s="9" t="n">
        <x:f>T1986*R1986</x:f>
        <x:v>153.64808274243302</x:v>
      </x:c>
      <x:c r="V1986" s="9" t="n">
        <x:f>S1986+U1986</x:f>
        <x:v>3866.92787696865</x:v>
      </x:c>
      <x:c r="W1986" s="2" t="n">
        <x:f>IF(N1986&gt;0,1,0)</x:f>
        <x:v>1</x:v>
      </x:c>
      <x:c r="X1986" s="2" t="n">
        <x:f>IF(U1986&gt;0,1,0)</x:f>
        <x:v>1</x:v>
      </x:c>
      <x:c r="Y1986" s="9" t="n">
        <x:f>MAX(U1986,0)</x:f>
        <x:v>153.64808274243302</x:v>
      </x:c>
      <x:c r="Z1986" s="9" t="n">
        <x:f>-MIN(U1986,0)</x:f>
        <x:v>0</x:v>
      </x:c>
    </x:row>
    <x:row r="1987" ht="23" customHeight="1">
      <x:c r="A1987" s="2" t="str">
        <x:v>4H-MFI-全期</x:v>
      </x:c>
      <x:c r="B1987" s="2" t="str">
        <x:v>4H</x:v>
      </x:c>
      <x:c r="C1987" s="2" t="str">
        <x:v>Money Flow Index</x:v>
      </x:c>
      <x:c r="D1987" s="2" t="str">
        <x:v>全期</x:v>
      </x:c>
      <x:c r="E1987" s="2" t="n">
        <x:v>186</x:v>
      </x:c>
      <x:c r="F1987" s="2" t="str">
        <x:v>多</x:v>
      </x:c>
      <x:c r="G1987" s="11" t="n">
        <x:v>46212.00000000001</x:v>
      </x:c>
      <x:c r="H1987" s="11" t="n">
        <x:v>46212.166666666664</x:v>
      </x:c>
      <x:c r="I1987" s="11" t="n">
        <x:v>46213.833321759266</x:v>
      </x:c>
      <x:c r="J1987" s="9" t="n">
        <x:v>62251.9</x:v>
      </x:c>
      <x:c r="K1987" s="9" t="n">
        <x:v>64394.2</x:v>
      </x:c>
      <x:c r="L1987" s="9" t="n">
        <x:v>62264.35038</x:v>
      </x:c>
      <x:c r="M1987" s="9" t="n">
        <x:v>64381.32116</x:v>
      </x:c>
      <x:c r="N1987" s="10" t="n">
        <x:f>IF(F1987="多",1,-1)*(K1987/J1987-1)</x:f>
        <x:v>0.03441340746226218</x:v>
      </x:c>
      <x:c r="O1987" s="10" t="n">
        <x:f>IF(F1987="多",1,-1)*(M1987/L1987-1)</x:f>
        <x:v>0.0339997248358026</x:v>
      </x:c>
      <x:c r="P1987" s="10" t="n">
        <x:v>0.0010169998624179014</x:v>
      </x:c>
      <x:c r="Q1987" s="10" t="n">
        <x:v>0.0003444455633047252</x:v>
      </x:c>
      <x:c r="R1987" s="10" t="n">
        <x:f>O1987-P1987-Q1987</x:f>
        <x:v>0.032638279410079976</x:v>
      </x:c>
      <x:c r="S1987" s="9" t="n">
        <x:f>V1986</x:f>
        <x:v>3866.92787696865</x:v>
      </x:c>
      <x:c r="T1987" s="9" t="n">
        <x:f>S1987/(1+'回测计划'!$B$33)</x:f>
        <x:v>3864.9953792790106</x:v>
      </x:c>
      <x:c r="U1987" s="9" t="n">
        <x:f>T1987*R1987</x:f>
        <x:v>126.14679910757638</x:v>
      </x:c>
      <x:c r="V1987" s="9" t="n">
        <x:f>S1987+U1987</x:f>
        <x:v>3993.0746760762263</x:v>
      </x:c>
      <x:c r="W1987" s="2" t="n">
        <x:f>IF(N1987&gt;0,1,0)</x:f>
        <x:v>1</x:v>
      </x:c>
      <x:c r="X1987" s="2" t="n">
        <x:f>IF(U1987&gt;0,1,0)</x:f>
        <x:v>1</x:v>
      </x:c>
      <x:c r="Y1987" s="9" t="n">
        <x:f>MAX(U1987,0)</x:f>
        <x:v>126.14679910757638</x:v>
      </x:c>
      <x:c r="Z1987" s="9" t="n">
        <x:f>-MIN(U1987,0)</x:f>
        <x:v>0</x:v>
      </x:c>
    </x:row>
    <x:row r="1988" ht="23" customHeight="1">
      <x:c r="A1988" s="2" t="str">
        <x:v>4H-MFI-全期</x:v>
      </x:c>
      <x:c r="B1988" s="2" t="str">
        <x:v>4H</x:v>
      </x:c>
      <x:c r="C1988" s="2" t="str">
        <x:v>Money Flow Index</x:v>
      </x:c>
      <x:c r="D1988" s="2" t="str">
        <x:v>全期</x:v>
      </x:c>
      <x:c r="E1988" s="2" t="n">
        <x:v>187</x:v>
      </x:c>
      <x:c r="F1988" s="2" t="str">
        <x:v>空</x:v>
      </x:c>
      <x:c r="G1988" s="11" t="n">
        <x:v>46213.833333333336</x:v>
      </x:c>
      <x:c r="H1988" s="11" t="n">
        <x:v>46214.00000000001</x:v>
      </x:c>
      <x:c r="I1988" s="11" t="n">
        <x:v>46215.666655092595</x:v>
      </x:c>
      <x:c r="J1988" s="9" t="n">
        <x:v>64018.7</x:v>
      </x:c>
      <x:c r="K1988" s="9" t="n">
        <x:v>63856.4</x:v>
      </x:c>
      <x:c r="L1988" s="9" t="n">
        <x:v>64005.89626</x:v>
      </x:c>
      <x:c r="M1988" s="9" t="n">
        <x:v>63869.17128</x:v>
      </x:c>
      <x:c r="N1988" s="10" t="n">
        <x:f>IF(F1988="多",1,-1)*(K1988/J1988-1)</x:f>
        <x:v>0.0025351967472003745</x:v>
      </x:c>
      <x:c r="O1988" s="10" t="n">
        <x:f>IF(F1988="多",1,-1)*(M1988/L1988-1)</x:f>
        <x:v>0.0021361310127524513</x:v>
      </x:c>
      <x:c r="P1988" s="10" t="n">
        <x:v>0.0009989319344936238</x:v>
      </x:c>
      <x:c r="Q1988" s="10" t="n">
        <x:v>-0.00029273735619411495</x:v>
      </x:c>
      <x:c r="R1988" s="10" t="n">
        <x:f>O1988-P1988-Q1988</x:f>
        <x:v>0.0014299364344529425</x:v>
      </x:c>
      <x:c r="S1988" s="9" t="n">
        <x:f>V1987</x:f>
        <x:v>3993.0746760762263</x:v>
      </x:c>
      <x:c r="T1988" s="9" t="n">
        <x:f>S1988/(1+'回测计划'!$B$33)</x:f>
        <x:v>3991.0791365079726</x:v>
      </x:c>
      <x:c r="U1988" s="9" t="n">
        <x:f>T1988*R1988</x:f>
        <x:v>5.706989470077739</x:v>
      </x:c>
      <x:c r="V1988" s="9" t="n">
        <x:f>S1988+U1988</x:f>
        <x:v>3998.781665546304</x:v>
      </x:c>
      <x:c r="W1988" s="2" t="n">
        <x:f>IF(N1988&gt;0,1,0)</x:f>
        <x:v>1</x:v>
      </x:c>
      <x:c r="X1988" s="2" t="n">
        <x:f>IF(U1988&gt;0,1,0)</x:f>
        <x:v>1</x:v>
      </x:c>
      <x:c r="Y1988" s="9" t="n">
        <x:f>MAX(U1988,0)</x:f>
        <x:v>5.706989470077739</x:v>
      </x:c>
      <x:c r="Z1988" s="9" t="n">
        <x:f>-MIN(U1988,0)</x:f>
        <x:v>0</x:v>
      </x:c>
    </x:row>
    <x:row r="1989" ht="23" customHeight="1">
      <x:c r="A1989" s="2" t="str">
        <x:v>4H-MFI-全期</x:v>
      </x:c>
      <x:c r="B1989" s="2" t="str">
        <x:v>4H</x:v>
      </x:c>
      <x:c r="C1989" s="2" t="str">
        <x:v>Money Flow Index</x:v>
      </x:c>
      <x:c r="D1989" s="2" t="str">
        <x:v>全期</x:v>
      </x:c>
      <x:c r="E1989" s="2" t="n">
        <x:v>188</x:v>
      </x:c>
      <x:c r="F1989" s="2" t="str">
        <x:v>空</x:v>
      </x:c>
      <x:c r="G1989" s="11" t="n">
        <x:v>46218.00000000001</x:v>
      </x:c>
      <x:c r="H1989" s="11" t="n">
        <x:v>46218.166666666664</x:v>
      </x:c>
      <x:c r="I1989" s="11" t="n">
        <x:v>46219.833321759266</x:v>
      </x:c>
      <x:c r="J1989" s="9" t="n">
        <x:v>64543.1</x:v>
      </x:c>
      <x:c r="K1989" s="9" t="n">
        <x:v>64226.6</x:v>
      </x:c>
      <x:c r="L1989" s="9" t="n">
        <x:v>64530.19138</x:v>
      </x:c>
      <x:c r="M1989" s="9" t="n">
        <x:v>64239.44532</x:v>
      </x:c>
      <x:c r="N1989" s="10" t="n">
        <x:f>IF(F1989="多",1,-1)*(K1989/J1989-1)</x:f>
        <x:v>0.004903700008211609</x:v>
      </x:c>
      <x:c r="O1989" s="10" t="n">
        <x:f>IF(F1989="多",1,-1)*(M1989/L1989-1)</x:f>
        <x:v>0.00450558186458605</x:v>
      </x:c>
      <x:c r="P1989" s="10" t="n">
        <x:v>0.000997747209067707</x:v>
      </x:c>
      <x:c r="Q1989" s="10" t="n">
        <x:v>-0.0003457109797955715</x:v>
      </x:c>
      <x:c r="R1989" s="10" t="n">
        <x:f>O1989-P1989-Q1989</x:f>
        <x:v>0.0038535456353139146</x:v>
      </x:c>
      <x:c r="S1989" s="9" t="n">
        <x:f>V1988</x:f>
        <x:v>3998.781665546304</x:v>
      </x:c>
      <x:c r="T1989" s="9" t="n">
        <x:f>S1989/(1+'回测计划'!$B$33)</x:f>
        <x:v>3996.7832739093496</x:v>
      </x:c>
      <x:c r="U1989" s="9" t="n">
        <x:f>T1989*R1989</x:f>
        <x:v>15.401786740469033</x:v>
      </x:c>
      <x:c r="V1989" s="9" t="n">
        <x:f>S1989+U1989</x:f>
        <x:v>4014.183452286773</x:v>
      </x:c>
      <x:c r="W1989" s="2" t="n">
        <x:f>IF(N1989&gt;0,1,0)</x:f>
        <x:v>1</x:v>
      </x:c>
      <x:c r="X1989" s="2" t="n">
        <x:f>IF(U1989&gt;0,1,0)</x:f>
        <x:v>1</x:v>
      </x:c>
      <x:c r="Y1989" s="9" t="n">
        <x:f>MAX(U1989,0)</x:f>
        <x:v>15.401786740469033</x:v>
      </x:c>
      <x:c r="Z1989" s="9" t="n">
        <x:f>-MIN(U1989,0)</x:f>
        <x:v>0</x:v>
      </x:c>
    </x:row>
    <x:row r="1990" ht="23" customHeight="1">
      <x:c r="A1990" s="2" t="str">
        <x:v>4H-MFI-全期</x:v>
      </x:c>
      <x:c r="B1990" s="2" t="str">
        <x:v>4H</x:v>
      </x:c>
      <x:c r="C1990" s="2" t="str">
        <x:v>Money Flow Index</x:v>
      </x:c>
      <x:c r="D1990" s="2" t="str">
        <x:v>全期</x:v>
      </x:c>
      <x:c r="E1990" s="2" t="n">
        <x:v>189</x:v>
      </x:c>
      <x:c r="F1990" s="2" t="str">
        <x:v>空</x:v>
      </x:c>
      <x:c r="G1990" s="11" t="n">
        <x:v>46259.00000000001</x:v>
      </x:c>
      <x:c r="H1990" s="11" t="n">
        <x:v>46259.166666666664</x:v>
      </x:c>
      <x:c r="I1990" s="11" t="n">
        <x:v>46260.833321759266</x:v>
      </x:c>
      <x:c r="J1990" s="9" t="n">
        <x:v>78715.1</x:v>
      </x:c>
      <x:c r="K1990" s="9" t="n">
        <x:v>78442.6</x:v>
      </x:c>
      <x:c r="L1990" s="9" t="n">
        <x:v>78699.35698000001</x:v>
      </x:c>
      <x:c r="M1990" s="9" t="n">
        <x:v>78458.28852</x:v>
      </x:c>
      <x:c r="N1990" s="10" t="n">
        <x:f>IF(F1990="多",1,-1)*(K1990/J1990-1)</x:f>
        <x:v>0.0034618516650554154</x:v>
      </x:c>
      <x:c r="O1990" s="10" t="n">
        <x:f>IF(F1990="多",1,-1)*(M1990/L1990-1)</x:f>
        <x:v>0.0030631566667218557</x:v>
      </x:c>
      <x:c r="P1990" s="10" t="n">
        <x:v>0.000998468421666639</x:v>
      </x:c>
      <x:c r="Q1990" s="10" t="n">
        <x:v>-0.00039713195528678745</x:v>
      </x:c>
      <x:c r="R1990" s="10" t="n">
        <x:f>O1990-P1990-Q1990</x:f>
        <x:v>0.0024618202003420043</x:v>
      </x:c>
      <x:c r="S1990" s="9" t="n">
        <x:f>V1989</x:f>
        <x:v>4014.183452286773</x:v>
      </x:c>
      <x:c r="T1990" s="9" t="n">
        <x:f>S1990/(1+'回测计划'!$B$33)</x:f>
        <x:v>4012.1773636049707</x:v>
      </x:c>
      <x:c r="U1990" s="9" t="n">
        <x:f>T1990*R1990</x:f>
        <x:v>9.877259281077643</x:v>
      </x:c>
      <x:c r="V1990" s="9" t="n">
        <x:f>S1990+U1990</x:f>
        <x:v>4024.060711567851</x:v>
      </x:c>
      <x:c r="W1990" s="2" t="n">
        <x:f>IF(N1990&gt;0,1,0)</x:f>
        <x:v>1</x:v>
      </x:c>
      <x:c r="X1990" s="2" t="n">
        <x:f>IF(U1990&gt;0,1,0)</x:f>
        <x:v>1</x:v>
      </x:c>
      <x:c r="Y1990" s="9" t="n">
        <x:f>MAX(U1990,0)</x:f>
        <x:v>9.877259281077643</x:v>
      </x:c>
      <x:c r="Z1990" s="9" t="n">
        <x:f>-MIN(U1990,0)</x:f>
        <x:v>0</x:v>
      </x:c>
    </x:row>
    <x:row r="1991" ht="23" customHeight="1">
      <x:c r="A1991" s="2" t="str">
        <x:v>4H-MFI-全期</x:v>
      </x:c>
      <x:c r="B1991" s="2" t="str">
        <x:v>4H</x:v>
      </x:c>
      <x:c r="C1991" s="2" t="str">
        <x:v>Money Flow Index</x:v>
      </x:c>
      <x:c r="D1991" s="2" t="str">
        <x:v>全期</x:v>
      </x:c>
      <x:c r="E1991" s="2" t="n">
        <x:v>190</x:v>
      </x:c>
      <x:c r="F1991" s="2" t="str">
        <x:v>多</x:v>
      </x:c>
      <x:c r="G1991" s="11" t="n">
        <x:v>46267.166666666664</x:v>
      </x:c>
      <x:c r="H1991" s="11" t="n">
        <x:v>46267.333333333336</x:v>
      </x:c>
      <x:c r="I1991" s="11" t="n">
        <x:v>46268.99998842592</x:v>
      </x:c>
      <x:c r="J1991" s="9" t="n">
        <x:v>77400.2</x:v>
      </x:c>
      <x:c r="K1991" s="9" t="n">
        <x:v>81316.7</x:v>
      </x:c>
      <x:c r="L1991" s="9" t="n">
        <x:v>77415.68003999999</x:v>
      </x:c>
      <x:c r="M1991" s="9" t="n">
        <x:v>81300.43665999999</x:v>
      </x:c>
      <x:c r="N1991" s="10" t="n">
        <x:f>IF(F1991="多",1,-1)*(K1991/J1991-1)</x:f>
        <x:v>0.05060064444277912</x:v>
      </x:c>
      <x:c r="O1991" s="10" t="n">
        <x:f>IF(F1991="多",1,-1)*(M1991/L1991-1)</x:f>
        <x:v>0.05018048821624732</x:v>
      </x:c>
      <x:c r="P1991" s="10" t="n">
        <x:v>0.0010250902441081237</x:v>
      </x:c>
      <x:c r="Q1991" s="10" t="n">
        <x:v>0.0002496979411212295</x:v>
      </x:c>
      <x:c r="R1991" s="10" t="n">
        <x:f>O1991-P1991-Q1991</x:f>
        <x:v>0.04890570003101797</x:v>
      </x:c>
      <x:c r="S1991" s="9" t="n">
        <x:f>V1990</x:f>
        <x:v>4024.060711567851</x:v>
      </x:c>
      <x:c r="T1991" s="9" t="n">
        <x:f>S1991/(1+'回测计划'!$B$33)</x:f>
        <x:v>4022.0496867244888</x:v>
      </x:c>
      <x:c r="U1991" s="9" t="n">
        <x:f>T1991*R1991</x:f>
        <x:v>196.70115548879764</x:v>
      </x:c>
      <x:c r="V1991" s="9" t="n">
        <x:f>S1991+U1991</x:f>
        <x:v>4220.761867056648</x:v>
      </x:c>
      <x:c r="W1991" s="2" t="n">
        <x:f>IF(N1991&gt;0,1,0)</x:f>
        <x:v>1</x:v>
      </x:c>
      <x:c r="X1991" s="2" t="n">
        <x:f>IF(U1991&gt;0,1,0)</x:f>
        <x:v>1</x:v>
      </x:c>
      <x:c r="Y1991" s="9" t="n">
        <x:f>MAX(U1991,0)</x:f>
        <x:v>196.70115548879764</x:v>
      </x:c>
      <x:c r="Z1991" s="9" t="n">
        <x:f>-MIN(U1991,0)</x:f>
        <x:v>0</x:v>
      </x:c>
    </x:row>
    <x:row r="1992" ht="23" customHeight="1">
      <x:c r="A1992" s="2" t="str">
        <x:v>4H-MFI-全期</x:v>
      </x:c>
      <x:c r="B1992" s="2" t="str">
        <x:v>4H</x:v>
      </x:c>
      <x:c r="C1992" s="2" t="str">
        <x:v>Money Flow Index</x:v>
      </x:c>
      <x:c r="D1992" s="2" t="str">
        <x:v>全期</x:v>
      </x:c>
      <x:c r="E1992" s="2" t="n">
        <x:v>191</x:v>
      </x:c>
      <x:c r="F1992" s="2" t="str">
        <x:v>空</x:v>
      </x:c>
      <x:c r="G1992" s="11" t="n">
        <x:v>46269.166666666664</x:v>
      </x:c>
      <x:c r="H1992" s="11" t="n">
        <x:v>46269.333333333336</x:v>
      </x:c>
      <x:c r="I1992" s="11" t="n">
        <x:v>46270.99998842592</x:v>
      </x:c>
      <x:c r="J1992" s="9" t="n">
        <x:v>81230.7</x:v>
      </x:c>
      <x:c r="K1992" s="9" t="n">
        <x:v>79760.2</x:v>
      </x:c>
      <x:c r="L1992" s="9" t="n">
        <x:v>81214.45386</x:v>
      </x:c>
      <x:c r="M1992" s="9" t="n">
        <x:v>79776.15204</x:v>
      </x:c>
      <x:c r="N1992" s="10" t="n">
        <x:f>IF(F1992="多",1,-1)*(K1992/J1992-1)</x:f>
        <x:v>0.018102761640611198</x:v>
      </x:c>
      <x:c r="O1992" s="10" t="n">
        <x:f>IF(F1992="多",1,-1)*(M1992/L1992-1)</x:f>
        <x:v>0.01770992417777484</x:v>
      </x:c>
      <x:c r="P1992" s="10" t="n">
        <x:v>0.0009911450379111128</x:v>
      </x:c>
      <x:c r="Q1992" s="10" t="n">
        <x:v>-0.00011652654628436521</x:v>
      </x:c>
      <x:c r="R1992" s="10" t="n">
        <x:f>O1992-P1992-Q1992</x:f>
        <x:v>0.016835305686148088</x:v>
      </x:c>
      <x:c r="S1992" s="9" t="n">
        <x:f>V1991</x:f>
        <x:v>4220.761867056648</x:v>
      </x:c>
      <x:c r="T1992" s="9" t="n">
        <x:f>S1992/(1+'回测计划'!$B$33)</x:f>
        <x:v>4218.6525407862555</x:v>
      </x:c>
      <x:c r="U1992" s="9" t="n">
        <x:f>T1992*R1992</x:f>
        <x:v>71.02230510778193</x:v>
      </x:c>
      <x:c r="V1992" s="9" t="n">
        <x:f>S1992+U1992</x:f>
        <x:v>4291.78417216443</x:v>
      </x:c>
      <x:c r="W1992" s="2" t="n">
        <x:f>IF(N1992&gt;0,1,0)</x:f>
        <x:v>1</x:v>
      </x:c>
      <x:c r="X1992" s="2" t="n">
        <x:f>IF(U1992&gt;0,1,0)</x:f>
        <x:v>1</x:v>
      </x:c>
      <x:c r="Y1992" s="9" t="n">
        <x:f>MAX(U1992,0)</x:f>
        <x:v>71.02230510778193</x:v>
      </x:c>
      <x:c r="Z1992" s="9" t="n">
        <x:f>-MIN(U1992,0)</x:f>
        <x:v>0</x:v>
      </x:c>
    </x:row>
    <x:row r="1993" ht="23" customHeight="1">
      <x:c r="A1993" s="2" t="str">
        <x:v>4H-MFI-全期</x:v>
      </x:c>
      <x:c r="B1993" s="2" t="str">
        <x:v>4H</x:v>
      </x:c>
      <x:c r="C1993" s="2" t="str">
        <x:v>Money Flow Index</x:v>
      </x:c>
      <x:c r="D1993" s="2" t="str">
        <x:v>全期</x:v>
      </x:c>
      <x:c r="E1993" s="2" t="n">
        <x:v>192</x:v>
      </x:c>
      <x:c r="F1993" s="2" t="str">
        <x:v>多</x:v>
      </x:c>
      <x:c r="G1993" s="11" t="n">
        <x:v>46275.166666666664</x:v>
      </x:c>
      <x:c r="H1993" s="11" t="n">
        <x:v>46275.333333333336</x:v>
      </x:c>
      <x:c r="I1993" s="11" t="n">
        <x:v>46276.99998842592</x:v>
      </x:c>
      <x:c r="J1993" s="9" t="n">
        <x:v>78264</x:v>
      </x:c>
      <x:c r="K1993" s="9" t="n">
        <x:v>77682.9</x:v>
      </x:c>
      <x:c r="L1993" s="9" t="n">
        <x:v>78279.6528</x:v>
      </x:c>
      <x:c r="M1993" s="9" t="n">
        <x:v>77667.36342</x:v>
      </x:c>
      <x:c r="N1993" s="10" t="n">
        <x:f>IF(F1993="多",1,-1)*(K1993/J1993-1)</x:f>
        <x:v>-0.00742486967187983</x:v>
      </x:c>
      <x:c r="O1993" s="10" t="n">
        <x:f>IF(F1993="多",1,-1)*(M1993/L1993-1)</x:f>
        <x:v>-0.007821820333878682</x:v>
      </x:c>
      <x:c r="P1993" s="10" t="n">
        <x:v>0.0009960890898330606</x:v>
      </x:c>
      <x:c r="Q1993" s="10" t="n">
        <x:v>0.00023925119988092616</x:v>
      </x:c>
      <x:c r="R1993" s="10" t="n">
        <x:f>O1993-P1993-Q1993</x:f>
        <x:v>-0.009057160623592667</x:v>
      </x:c>
      <x:c r="S1993" s="9" t="n">
        <x:f>V1992</x:f>
        <x:v>4291.78417216443</x:v>
      </x:c>
      <x:c r="T1993" s="9" t="n">
        <x:f>S1993/(1+'回测计划'!$B$33)</x:f>
        <x:v>4289.639352488186</x:v>
      </x:c>
      <x:c r="U1993" s="9" t="n">
        <x:f>T1993*R1993</x:f>
        <x:v>-38.851952632769546</x:v>
      </x:c>
      <x:c r="V1993" s="9" t="n">
        <x:f>S1993+U1993</x:f>
        <x:v>4252.932219531661</x:v>
      </x:c>
      <x:c r="W1993" s="2" t="n">
        <x:f>IF(N1993&gt;0,1,0)</x:f>
        <x:v>0</x:v>
      </x:c>
      <x:c r="X1993" s="2" t="n">
        <x:f>IF(U1993&gt;0,1,0)</x:f>
        <x:v>0</x:v>
      </x:c>
      <x:c r="Y1993" s="9" t="n">
        <x:f>MAX(U1993,0)</x:f>
        <x:v>0</x:v>
      </x:c>
      <x:c r="Z1993" s="9" t="n">
        <x:f>-MIN(U1993,0)</x:f>
        <x:v>38.851952632769546</x:v>
      </x:c>
    </x:row>
    <x:row r="1994" ht="23" customHeight="1">
      <x:c r="A1994" s="2" t="str">
        <x:v>4H-MFI-全期</x:v>
      </x:c>
      <x:c r="B1994" s="2" t="str">
        <x:v>4H</x:v>
      </x:c>
      <x:c r="C1994" s="2" t="str">
        <x:v>Money Flow Index</x:v>
      </x:c>
      <x:c r="D1994" s="2" t="str">
        <x:v>全期</x:v>
      </x:c>
      <x:c r="E1994" s="2" t="n">
        <x:v>193</x:v>
      </x:c>
      <x:c r="F1994" s="2" t="str">
        <x:v>多</x:v>
      </x:c>
      <x:c r="G1994" s="11" t="n">
        <x:v>46281.333333333336</x:v>
      </x:c>
      <x:c r="H1994" s="11" t="n">
        <x:v>46281.50000000001</x:v>
      </x:c>
      <x:c r="I1994" s="11" t="n">
        <x:v>46283.166655092595</x:v>
      </x:c>
      <x:c r="J1994" s="9" t="n">
        <x:v>75787.5</x:v>
      </x:c>
      <x:c r="K1994" s="9" t="n">
        <x:v>76561.1</x:v>
      </x:c>
      <x:c r="L1994" s="9" t="n">
        <x:v>75802.6575</x:v>
      </x:c>
      <x:c r="M1994" s="9" t="n">
        <x:v>76545.78778000001</x:v>
      </x:c>
      <x:c r="N1994" s="10" t="n">
        <x:f>IF(F1994="多",1,-1)*(K1994/J1994-1)</x:f>
        <x:v>0.010207488042223378</x:v>
      </x:c>
      <x:c r="O1994" s="10" t="n">
        <x:f>IF(F1994="多",1,-1)*(M1994/L1994-1)</x:f>
        <x:v>0.009803485847445614</x:v>
      </x:c>
      <x:c r="P1994" s="10" t="n">
        <x:v>0.0010049017429237229</x:v>
      </x:c>
      <x:c r="Q1994" s="10" t="n">
        <x:v>0.0002938610768099884</x:v>
      </x:c>
      <x:c r="R1994" s="10" t="n">
        <x:f>O1994-P1994-Q1994</x:f>
        <x:v>0.008504723027711903</x:v>
      </x:c>
      <x:c r="S1994" s="9" t="n">
        <x:f>V1993</x:f>
        <x:v>4252.932219531661</x:v>
      </x:c>
      <x:c r="T1994" s="9" t="n">
        <x:f>S1994/(1+'回测计划'!$B$33)</x:f>
        <x:v>4250.8068161236</x:v>
      </x:c>
      <x:c r="U1994" s="9" t="n">
        <x:f>T1994*R1994</x:f>
        <x:v>36.15193461544109</x:v>
      </x:c>
      <x:c r="V1994" s="9" t="n">
        <x:f>S1994+U1994</x:f>
        <x:v>4289.084154147102</x:v>
      </x:c>
      <x:c r="W1994" s="2" t="n">
        <x:f>IF(N1994&gt;0,1,0)</x:f>
        <x:v>1</x:v>
      </x:c>
      <x:c r="X1994" s="2" t="n">
        <x:f>IF(U1994&gt;0,1,0)</x:f>
        <x:v>1</x:v>
      </x:c>
      <x:c r="Y1994" s="9" t="n">
        <x:f>MAX(U1994,0)</x:f>
        <x:v>36.15193461544109</x:v>
      </x:c>
      <x:c r="Z1994" s="9" t="n">
        <x:f>-MIN(U1994,0)</x:f>
        <x:v>0</x:v>
      </x:c>
    </x:row>
    <x:row r="1995" ht="23" customHeight="1">
      <x:c r="A1995" s="2" t="str">
        <x:v>4H-MFI-全期</x:v>
      </x:c>
      <x:c r="B1995" s="2" t="str">
        <x:v>4H</x:v>
      </x:c>
      <x:c r="C1995" s="2" t="str">
        <x:v>Money Flow Index</x:v>
      </x:c>
      <x:c r="D1995" s="2" t="str">
        <x:v>全期</x:v>
      </x:c>
      <x:c r="E1995" s="2" t="n">
        <x:v>194</x:v>
      </x:c>
      <x:c r="F1995" s="2" t="str">
        <x:v>空</x:v>
      </x:c>
      <x:c r="G1995" s="11" t="n">
        <x:v>46300.333333333336</x:v>
      </x:c>
      <x:c r="H1995" s="11" t="n">
        <x:v>46300.50000000001</x:v>
      </x:c>
      <x:c r="I1995" s="11" t="n">
        <x:v>46302.166655092595</x:v>
      </x:c>
      <x:c r="J1995" s="9" t="n">
        <x:v>86050.2</x:v>
      </x:c>
      <x:c r="K1995" s="9" t="n">
        <x:v>85569</x:v>
      </x:c>
      <x:c r="L1995" s="9" t="n">
        <x:v>86032.98996</x:v>
      </x:c>
      <x:c r="M1995" s="9" t="n">
        <x:v>85586.11379999999</x:v>
      </x:c>
      <x:c r="N1995" s="10" t="n">
        <x:f>IF(F1995="多",1,-1)*(K1995/J1995-1)</x:f>
        <x:v>0.00559208462037275</x:v>
      </x:c>
      <x:c r="O1995" s="10" t="n">
        <x:f>IF(F1995="多",1,-1)*(M1995/L1995-1)</x:f>
        <x:v>0.005194241885674189</x:v>
      </x:c>
      <x:c r="P1995" s="10" t="n">
        <x:v>0.0009974028790571629</x:v>
      </x:c>
      <x:c r="Q1995" s="10" t="n">
        <x:v>-0.00000845991695723266</x:v>
      </x:c>
      <x:c r="R1995" s="10" t="n">
        <x:f>O1995-P1995-Q1995</x:f>
        <x:v>0.004205298923574259</x:v>
      </x:c>
      <x:c r="S1995" s="9" t="n">
        <x:f>V1994</x:f>
        <x:v>4289.084154147102</x:v>
      </x:c>
      <x:c r="T1995" s="9" t="n">
        <x:f>S1995/(1+'回测计划'!$B$33)</x:f>
        <x:v>4286.940683805199</x:v>
      </x:c>
      <x:c r="U1995" s="9" t="n">
        <x:f>T1995*R1995</x:f>
        <x:v>18.027867043032703</x:v>
      </x:c>
      <x:c r="V1995" s="9" t="n">
        <x:f>S1995+U1995</x:f>
        <x:v>4307.112021190134</x:v>
      </x:c>
      <x:c r="W1995" s="2" t="n">
        <x:f>IF(N1995&gt;0,1,0)</x:f>
        <x:v>1</x:v>
      </x:c>
      <x:c r="X1995" s="2" t="n">
        <x:f>IF(U1995&gt;0,1,0)</x:f>
        <x:v>1</x:v>
      </x:c>
      <x:c r="Y1995" s="9" t="n">
        <x:f>MAX(U1995,0)</x:f>
        <x:v>18.027867043032703</x:v>
      </x:c>
      <x:c r="Z1995" s="9" t="n">
        <x:f>-MIN(U1995,0)</x:f>
        <x:v>0</x:v>
      </x:c>
    </x:row>
    <x:row r="1996" ht="23" customHeight="1">
      <x:c r="A1996" s="2" t="str">
        <x:v>4H-MACD-前段</x:v>
      </x:c>
      <x:c r="B1996" s="2" t="str">
        <x:v>4H</x:v>
      </x:c>
      <x:c r="C1996" s="2" t="str">
        <x:v>MACD</x:v>
      </x:c>
      <x:c r="D1996" s="2" t="str">
        <x:v>前段</x:v>
      </x:c>
      <x:c r="E1996" s="2" t="n">
        <x:v>1</x:v>
      </x:c>
      <x:c r="F1996" s="2" t="str">
        <x:v>多</x:v>
      </x:c>
      <x:c r="G1996" s="11" t="n">
        <x:v>44218.00000000001</x:v>
      </x:c>
      <x:c r="H1996" s="11" t="n">
        <x:v>44218.166666666664</x:v>
      </x:c>
      <x:c r="I1996" s="11" t="n">
        <x:v>44219.833321759266</x:v>
      </x:c>
      <x:c r="J1996" s="9" t="n">
        <x:v>32473.65</x:v>
      </x:c>
      <x:c r="K1996" s="9" t="n">
        <x:v>31663.37</x:v>
      </x:c>
      <x:c r="L1996" s="9" t="n">
        <x:v>32480.14473</x:v>
      </x:c>
      <x:c r="M1996" s="9" t="n">
        <x:v>31657.037326</x:v>
      </x:c>
      <x:c r="N1996" s="10" t="n">
        <x:f>IF(F1996="多",1,-1)*(K1996/J1996-1)</x:f>
        <x:v>-0.02495192255875156</x:v>
      </x:c>
      <x:c r="O1996" s="10" t="n">
        <x:f>IF(F1996="多",1,-1)*(M1996/L1996-1)</x:f>
        <x:v>-0.025341863801479403</x:v>
      </x:c>
      <x:c r="P1996" s="10" t="n">
        <x:v>0.0009873290680992603</x:v>
      </x:c>
      <x:c r="Q1996" s="10" t="n">
        <x:v>0.0005151887404228258</x:v>
      </x:c>
      <x:c r="R1996" s="10" t="n">
        <x:f>O1996-P1996-Q1996</x:f>
        <x:v>-0.02684438161000149</x:v>
      </x:c>
      <x:c r="S1996" s="9" t="n">
        <x:f>'回测计划'!$B$32</x:f>
        <x:v>10000</x:v>
      </x:c>
      <x:c r="T1996" s="9" t="n">
        <x:f>S1996/(1+'回测计划'!$B$33)</x:f>
        <x:v>9995.002498750626</x:v>
      </x:c>
      <x:c r="U1996" s="9" t="n">
        <x:f>T1996*R1996</x:f>
        <x:v>-268.30966126938023</x:v>
      </x:c>
      <x:c r="V1996" s="9" t="n">
        <x:f>S1996+U1996</x:f>
        <x:v>9731.69033873062</x:v>
      </x:c>
      <x:c r="W1996" s="2" t="n">
        <x:f>IF(N1996&gt;0,1,0)</x:f>
        <x:v>0</x:v>
      </x:c>
      <x:c r="X1996" s="2" t="n">
        <x:f>IF(U1996&gt;0,1,0)</x:f>
        <x:v>0</x:v>
      </x:c>
      <x:c r="Y1996" s="9" t="n">
        <x:f>MAX(U1996,0)</x:f>
        <x:v>0</x:v>
      </x:c>
      <x:c r="Z1996" s="9" t="n">
        <x:f>-MIN(U1996,0)</x:f>
        <x:v>268.30966126938023</x:v>
      </x:c>
    </x:row>
    <x:row r="1997" ht="23" customHeight="1">
      <x:c r="A1997" s="2" t="str">
        <x:v>4H-MACD-前段</x:v>
      </x:c>
      <x:c r="B1997" s="2" t="str">
        <x:v>4H</x:v>
      </x:c>
      <x:c r="C1997" s="2" t="str">
        <x:v>MACD</x:v>
      </x:c>
      <x:c r="D1997" s="2" t="str">
        <x:v>前段</x:v>
      </x:c>
      <x:c r="E1997" s="2" t="n">
        <x:v>2</x:v>
      </x:c>
      <x:c r="F1997" s="2" t="str">
        <x:v>多</x:v>
      </x:c>
      <x:c r="G1997" s="11" t="n">
        <x:v>44224.00000000001</x:v>
      </x:c>
      <x:c r="H1997" s="11" t="n">
        <x:v>44224.166666666664</x:v>
      </x:c>
      <x:c r="I1997" s="11" t="n">
        <x:v>44225.833321759266</x:v>
      </x:c>
      <x:c r="J1997" s="9" t="n">
        <x:v>30738.48</x:v>
      </x:c>
      <x:c r="K1997" s="9" t="n">
        <x:v>37066.11</x:v>
      </x:c>
      <x:c r="L1997" s="9" t="n">
        <x:v>30744.627696</x:v>
      </x:c>
      <x:c r="M1997" s="9" t="n">
        <x:v>37058.696778000005</x:v>
      </x:c>
      <x:c r="N1997" s="10" t="n">
        <x:f>IF(F1997="多",1,-1)*(K1997/J1997-1)</x:f>
        <x:v>0.20585370519296986</x:v>
      </x:c>
      <x:c r="O1997" s="10" t="n">
        <x:f>IF(F1997="多",1,-1)*(M1997/L1997-1)</x:f>
        <x:v>0.2053714601598995</x:v>
      </x:c>
      <x:c r="P1997" s="10" t="n">
        <x:v>0.0011026857300799498</x:v>
      </x:c>
      <x:c r="Q1997" s="10" t="n">
        <x:v>0.001221173009045244</x:v>
      </x:c>
      <x:c r="R1997" s="10" t="n">
        <x:f>O1997-P1997-Q1997</x:f>
        <x:v>0.20304760142077427</x:v>
      </x:c>
      <x:c r="S1997" s="9" t="n">
        <x:f>V1996</x:f>
        <x:v>9731.69033873062</x:v>
      </x:c>
      <x:c r="T1997" s="9" t="n">
        <x:f>S1997/(1+'回测计划'!$B$33)</x:f>
        <x:v>9726.826925267986</x:v>
      </x:c>
      <x:c r="U1997" s="9" t="n">
        <x:f>T1997*R1997</x:f>
        <x:v>1975.0088766106692</x:v>
      </x:c>
      <x:c r="V1997" s="9" t="n">
        <x:f>S1997+U1997</x:f>
        <x:v>11706.699215341288</x:v>
      </x:c>
      <x:c r="W1997" s="2" t="n">
        <x:f>IF(N1997&gt;0,1,0)</x:f>
        <x:v>1</x:v>
      </x:c>
      <x:c r="X1997" s="2" t="n">
        <x:f>IF(U1997&gt;0,1,0)</x:f>
        <x:v>1</x:v>
      </x:c>
      <x:c r="Y1997" s="9" t="n">
        <x:f>MAX(U1997,0)</x:f>
        <x:v>1975.0088766106692</x:v>
      </x:c>
      <x:c r="Z1997" s="9" t="n">
        <x:f>-MIN(U1997,0)</x:f>
        <x:v>0</x:v>
      </x:c>
    </x:row>
    <x:row r="1998" ht="23" customHeight="1">
      <x:c r="A1998" s="2" t="str">
        <x:v>4H-MACD-前段</x:v>
      </x:c>
      <x:c r="B1998" s="2" t="str">
        <x:v>4H</x:v>
      </x:c>
      <x:c r="C1998" s="2" t="str">
        <x:v>MACD</x:v>
      </x:c>
      <x:c r="D1998" s="2" t="str">
        <x:v>前段</x:v>
      </x:c>
      <x:c r="E1998" s="2" t="n">
        <x:v>3</x:v>
      </x:c>
      <x:c r="F1998" s="2" t="str">
        <x:v>空</x:v>
      </x:c>
      <x:c r="G1998" s="11" t="n">
        <x:v>44230.166666666664</x:v>
      </x:c>
      <x:c r="H1998" s="11" t="n">
        <x:v>44230.333333333336</x:v>
      </x:c>
      <x:c r="I1998" s="11" t="n">
        <x:v>44231.99998842592</x:v>
      </x:c>
      <x:c r="J1998" s="9" t="n">
        <x:v>35504.07</x:v>
      </x:c>
      <x:c r="K1998" s="9" t="n">
        <x:v>36604.61</x:v>
      </x:c>
      <x:c r="L1998" s="9" t="n">
        <x:v>35496.969186</x:v>
      </x:c>
      <x:c r="M1998" s="9" t="n">
        <x:v>36611.930922</x:v>
      </x:c>
      <x:c r="N1998" s="10" t="n">
        <x:f>IF(F1998="多",1,-1)*(K1998/J1998-1)</x:f>
        <x:v>-0.030997572954311936</x:v>
      </x:c>
      <x:c r="O1998" s="10" t="n">
        <x:f>IF(F1998="多",1,-1)*(M1998/L1998-1)</x:f>
        <x:v>-0.03141005447979883</x:v>
      </x:c>
      <x:c r="P1998" s="10" t="n">
        <x:v>0.0010157050272398993</x:v>
      </x:c>
      <x:c r="Q1998" s="10" t="n">
        <x:v>-0.003484261120410788</x:v>
      </x:c>
      <x:c r="R1998" s="10" t="n">
        <x:f>O1998-P1998-Q1998</x:f>
        <x:v>-0.02894149838662794</x:v>
      </x:c>
      <x:c r="S1998" s="9" t="n">
        <x:f>V1997</x:f>
        <x:v>11706.699215341288</x:v>
      </x:c>
      <x:c r="T1998" s="9" t="n">
        <x:f>S1998/(1+'回测计划'!$B$33)</x:f>
        <x:v>11700.848790945816</x:v>
      </x:c>
      <x:c r="U1998" s="9" t="n">
        <x:f>T1998*R1998</x:f>
        <x:v>-338.64009640533584</x:v>
      </x:c>
      <x:c r="V1998" s="9" t="n">
        <x:f>S1998+U1998</x:f>
        <x:v>11368.059118935953</x:v>
      </x:c>
      <x:c r="W1998" s="2" t="n">
        <x:f>IF(N1998&gt;0,1,0)</x:f>
        <x:v>0</x:v>
      </x:c>
      <x:c r="X1998" s="2" t="n">
        <x:f>IF(U1998&gt;0,1,0)</x:f>
        <x:v>0</x:v>
      </x:c>
      <x:c r="Y1998" s="9" t="n">
        <x:f>MAX(U1998,0)</x:f>
        <x:v>0</x:v>
      </x:c>
      <x:c r="Z1998" s="9" t="n">
        <x:f>-MIN(U1998,0)</x:f>
        <x:v>338.64009640533584</x:v>
      </x:c>
    </x:row>
    <x:row r="1999" ht="23" customHeight="1">
      <x:c r="A1999" s="2" t="str">
        <x:v>4H-MACD-前段</x:v>
      </x:c>
      <x:c r="B1999" s="2" t="str">
        <x:v>4H</x:v>
      </x:c>
      <x:c r="C1999" s="2" t="str">
        <x:v>MACD</x:v>
      </x:c>
      <x:c r="D1999" s="2" t="str">
        <x:v>前段</x:v>
      </x:c>
      <x:c r="E1999" s="2" t="n">
        <x:v>4</x:v>
      </x:c>
      <x:c r="F1999" s="2" t="str">
        <x:v>空</x:v>
      </x:c>
      <x:c r="G1999" s="11" t="n">
        <x:v>44241.833333333336</x:v>
      </x:c>
      <x:c r="H1999" s="11" t="n">
        <x:v>44242.00000000001</x:v>
      </x:c>
      <x:c r="I1999" s="11" t="n">
        <x:v>44243.666655092595</x:v>
      </x:c>
      <x:c r="J1999" s="9" t="n">
        <x:v>48630.08</x:v>
      </x:c>
      <x:c r="K1999" s="9" t="n">
        <x:v>49224</x:v>
      </x:c>
      <x:c r="L1999" s="9" t="n">
        <x:v>48620.353984</x:v>
      </x:c>
      <x:c r="M1999" s="9" t="n">
        <x:v>49233.8448</x:v>
      </x:c>
      <x:c r="N1999" s="10" t="n">
        <x:f>IF(F1999="多",1,-1)*(K1999/J1999-1)</x:f>
        <x:v>-0.01221301712849332</x:v>
      </x:c>
      <x:c r="O1999" s="10" t="n">
        <x:f>IF(F1999="多",1,-1)*(M1999/L1999-1)</x:f>
        <x:v>-0.012617983328584659</x:v>
      </x:c>
      <x:c r="P1999" s="10" t="n">
        <x:v>0.0010063089916642922</x:v>
      </x:c>
      <x:c r="Q1999" s="10" t="n">
        <x:v>-0.004724963364904729</x:v>
      </x:c>
      <x:c r="R1999" s="10" t="n">
        <x:f>O1999-P1999-Q1999</x:f>
        <x:v>-0.008899328955344222</x:v>
      </x:c>
      <x:c r="S1999" s="9" t="n">
        <x:f>V1998</x:f>
        <x:v>11368.059118935953</x:v>
      </x:c>
      <x:c r="T1999" s="9" t="n">
        <x:f>S1999/(1+'回测计划'!$B$33)</x:f>
        <x:v>11362.377929970968</x:v>
      </x:c>
      <x:c r="U1999" s="9" t="n">
        <x:f>T1999*R1999</x:f>
        <x:v>-101.11753891375477</x:v>
      </x:c>
      <x:c r="V1999" s="9" t="n">
        <x:f>S1999+U1999</x:f>
        <x:v>11266.941580022198</x:v>
      </x:c>
      <x:c r="W1999" s="2" t="n">
        <x:f>IF(N1999&gt;0,1,0)</x:f>
        <x:v>0</x:v>
      </x:c>
      <x:c r="X1999" s="2" t="n">
        <x:f>IF(U1999&gt;0,1,0)</x:f>
        <x:v>0</x:v>
      </x:c>
      <x:c r="Y1999" s="9" t="n">
        <x:f>MAX(U1999,0)</x:f>
        <x:v>0</x:v>
      </x:c>
      <x:c r="Z1999" s="9" t="n">
        <x:f>-MIN(U1999,0)</x:f>
        <x:v>101.11753891375477</x:v>
      </x:c>
    </x:row>
    <x:row r="2000" ht="23" customHeight="1">
      <x:c r="A2000" s="2" t="str">
        <x:v>4H-MACD-前段</x:v>
      </x:c>
      <x:c r="B2000" s="2" t="str">
        <x:v>4H</x:v>
      </x:c>
      <x:c r="C2000" s="2" t="str">
        <x:v>MACD</x:v>
      </x:c>
      <x:c r="D2000" s="2" t="str">
        <x:v>前段</x:v>
      </x:c>
      <x:c r="E2000" s="2" t="n">
        <x:v>5</x:v>
      </x:c>
      <x:c r="F2000" s="2" t="str">
        <x:v>空</x:v>
      </x:c>
      <x:c r="G2000" s="11" t="n">
        <x:v>44245.166666666664</x:v>
      </x:c>
      <x:c r="H2000" s="11" t="n">
        <x:v>44245.333333333336</x:v>
      </x:c>
      <x:c r="I2000" s="11" t="n">
        <x:v>44246.99998842592</x:v>
      </x:c>
      <x:c r="J2000" s="9" t="n">
        <x:v>52194.62</x:v>
      </x:c>
      <x:c r="K2000" s="9" t="n">
        <x:v>53944.7</x:v>
      </x:c>
      <x:c r="L2000" s="9" t="n">
        <x:v>52184.181076</x:v>
      </x:c>
      <x:c r="M2000" s="9" t="n">
        <x:v>53955.488939999996</x:v>
      </x:c>
      <x:c r="N2000" s="10" t="n">
        <x:f>IF(F2000="多",1,-1)*(K2000/J2000-1)</x:f>
        <x:v>-0.033529892544480466</x:v>
      </x:c>
      <x:c r="O2000" s="10" t="n">
        <x:f>IF(F2000="多",1,-1)*(M2000/L2000-1)</x:f>
        <x:v>-0.03394338720042955</x:v>
      </x:c>
      <x:c r="P2000" s="10" t="n">
        <x:v>0.001016971693600215</x:v>
      </x:c>
      <x:c r="Q2000" s="10" t="n">
        <x:v>-0.005847781376813574</x:v>
      </x:c>
      <x:c r="R2000" s="10" t="n">
        <x:f>O2000-P2000-Q2000</x:f>
        <x:v>-0.029112577517216198</x:v>
      </x:c>
      <x:c r="S2000" s="9" t="n">
        <x:f>V1999</x:f>
        <x:v>11266.941580022198</x:v>
      </x:c>
      <x:c r="T2000" s="9" t="n">
        <x:f>S2000/(1+'回测计划'!$B$33)</x:f>
        <x:v>11261.310924559919</x:v>
      </x:c>
      <x:c r="U2000" s="9" t="n">
        <x:f>T2000*R2000</x:f>
        <x:v>-327.8457872367242</x:v>
      </x:c>
      <x:c r="V2000" s="9" t="n">
        <x:f>S2000+U2000</x:f>
        <x:v>10939.095792785474</x:v>
      </x:c>
      <x:c r="W2000" s="2" t="n">
        <x:f>IF(N2000&gt;0,1,0)</x:f>
        <x:v>0</x:v>
      </x:c>
      <x:c r="X2000" s="2" t="n">
        <x:f>IF(U2000&gt;0,1,0)</x:f>
        <x:v>0</x:v>
      </x:c>
      <x:c r="Y2000" s="9" t="n">
        <x:f>MAX(U2000,0)</x:f>
        <x:v>0</x:v>
      </x:c>
      <x:c r="Z2000" s="9" t="n">
        <x:f>-MIN(U2000,0)</x:f>
        <x:v>327.8457872367242</x:v>
      </x:c>
    </x:row>
    <x:row r="2001" ht="23" customHeight="1">
      <x:c r="A2001" s="2" t="str">
        <x:v>4H-MACD-前段</x:v>
      </x:c>
      <x:c r="B2001" s="2" t="str">
        <x:v>4H</x:v>
      </x:c>
      <x:c r="C2001" s="2" t="str">
        <x:v>MACD</x:v>
      </x:c>
      <x:c r="D2001" s="2" t="str">
        <x:v>前段</x:v>
      </x:c>
      <x:c r="E2001" s="2" t="n">
        <x:v>6</x:v>
      </x:c>
      <x:c r="F2001" s="2" t="str">
        <x:v>多</x:v>
      </x:c>
      <x:c r="G2001" s="11" t="n">
        <x:v>44293.833333333336</x:v>
      </x:c>
      <x:c r="H2001" s="11" t="n">
        <x:v>44294.00000000001</x:v>
      </x:c>
      <x:c r="I2001" s="11" t="n">
        <x:v>44295.666655092595</x:v>
      </x:c>
      <x:c r="J2001" s="9" t="n">
        <x:v>56524.25</x:v>
      </x:c>
      <x:c r="K2001" s="9" t="n">
        <x:v>58109.8</x:v>
      </x:c>
      <x:c r="L2001" s="9" t="n">
        <x:v>56535.55485</x:v>
      </x:c>
      <x:c r="M2001" s="9" t="n">
        <x:v>58098.178040000006</x:v>
      </x:c>
      <x:c r="N2001" s="10" t="n">
        <x:f>IF(F2001="多",1,-1)*(K2001/J2001-1)</x:f>
        <x:v>0.02805079235903185</x:v>
      </x:c>
      <x:c r="O2001" s="10" t="n">
        <x:f>IF(F2001="多",1,-1)*(M2001/L2001-1)</x:f>
        <x:v>0.02763965426970616</x:v>
      </x:c>
      <x:c r="P2001" s="10" t="n">
        <x:v>0.001013819827134853</x:v>
      </x:c>
      <x:c r="Q2001" s="10" t="n">
        <x:v>0.0016620799958364581</x:v>
      </x:c>
      <x:c r="R2001" s="10" t="n">
        <x:f>O2001-P2001-Q2001</x:f>
        <x:v>0.024963754446734848</x:v>
      </x:c>
      <x:c r="S2001" s="9" t="n">
        <x:f>V2000</x:f>
        <x:v>10939.095792785474</x:v>
      </x:c>
      <x:c r="T2001" s="9" t="n">
        <x:f>S2001/(1+'回测计划'!$B$33)</x:f>
        <x:v>10933.628978296327</x:v>
      </x:c>
      <x:c r="U2001" s="9" t="n">
        <x:f>T2001*R2001</x:f>
        <x:v>272.9444290258939</x:v>
      </x:c>
      <x:c r="V2001" s="9" t="n">
        <x:f>S2001+U2001</x:f>
        <x:v>11212.040221811369</x:v>
      </x:c>
      <x:c r="W2001" s="2" t="n">
        <x:f>IF(N2001&gt;0,1,0)</x:f>
        <x:v>1</x:v>
      </x:c>
      <x:c r="X2001" s="2" t="n">
        <x:f>IF(U2001&gt;0,1,0)</x:f>
        <x:v>1</x:v>
      </x:c>
      <x:c r="Y2001" s="9" t="n">
        <x:f>MAX(U2001,0)</x:f>
        <x:v>272.9444290258939</x:v>
      </x:c>
      <x:c r="Z2001" s="9" t="n">
        <x:f>-MIN(U2001,0)</x:f>
        <x:v>0</x:v>
      </x:c>
    </x:row>
    <x:row r="2002" ht="23" customHeight="1">
      <x:c r="A2002" s="2" t="str">
        <x:v>4H-MACD-前段</x:v>
      </x:c>
      <x:c r="B2002" s="2" t="str">
        <x:v>4H</x:v>
      </x:c>
      <x:c r="C2002" s="2" t="str">
        <x:v>MACD</x:v>
      </x:c>
      <x:c r="D2002" s="2" t="str">
        <x:v>前段</x:v>
      </x:c>
      <x:c r="E2002" s="2" t="n">
        <x:v>7</x:v>
      </x:c>
      <x:c r="F2002" s="2" t="str">
        <x:v>空</x:v>
      </x:c>
      <x:c r="G2002" s="11" t="n">
        <x:v>44296.833333333336</x:v>
      </x:c>
      <x:c r="H2002" s="11" t="n">
        <x:v>44297.00000000001</x:v>
      </x:c>
      <x:c r="I2002" s="11" t="n">
        <x:v>44298.666655092595</x:v>
      </x:c>
      <x:c r="J2002" s="9" t="n">
        <x:v>60348.7</x:v>
      </x:c>
      <x:c r="K2002" s="9" t="n">
        <x:v>60832.23</x:v>
      </x:c>
      <x:c r="L2002" s="9" t="n">
        <x:v>60336.63026</x:v>
      </x:c>
      <x:c r="M2002" s="9" t="n">
        <x:v>60844.396446</x:v>
      </x:c>
      <x:c r="N2002" s="10" t="n">
        <x:f>IF(F2002="多",1,-1)*(K2002/J2002-1)</x:f>
        <x:v>-0.008012268698414537</x:v>
      </x:c>
      <x:c r="O2002" s="10" t="n">
        <x:f>IF(F2002="多",1,-1)*(M2002/L2002-1)</x:f>
        <x:v>-0.008415554263006664</x:v>
      </x:c>
      <x:c r="P2002" s="10" t="n">
        <x:v>0.0010042077771315033</x:v>
      </x:c>
      <x:c r="Q2002" s="10" t="n">
        <x:v>-0.0038277803094136495</x:v>
      </x:c>
      <x:c r="R2002" s="10" t="n">
        <x:f>O2002-P2002-Q2002</x:f>
        <x:v>-0.0055919817307245176</x:v>
      </x:c>
      <x:c r="S2002" s="9" t="n">
        <x:f>V2001</x:f>
        <x:v>11212.040221811369</x:v>
      </x:c>
      <x:c r="T2002" s="9" t="n">
        <x:f>S2002/(1+'回测计划'!$B$33)</x:f>
        <x:v>11206.437003309715</x:v>
      </x:c>
      <x:c r="U2002" s="9" t="n">
        <x:f>T2002*R2002</x:f>
        <x:v>-62.666190989023136</x:v>
      </x:c>
      <x:c r="V2002" s="9" t="n">
        <x:f>S2002+U2002</x:f>
        <x:v>11149.374030822346</x:v>
      </x:c>
      <x:c r="W2002" s="2" t="n">
        <x:f>IF(N2002&gt;0,1,0)</x:f>
        <x:v>0</x:v>
      </x:c>
      <x:c r="X2002" s="2" t="n">
        <x:f>IF(U2002&gt;0,1,0)</x:f>
        <x:v>0</x:v>
      </x:c>
      <x:c r="Y2002" s="9" t="n">
        <x:f>MAX(U2002,0)</x:f>
        <x:v>0</x:v>
      </x:c>
      <x:c r="Z2002" s="9" t="n">
        <x:f>-MIN(U2002,0)</x:f>
        <x:v>62.666190989023136</x:v>
      </x:c>
    </x:row>
    <x:row r="2003" ht="23" customHeight="1">
      <x:c r="A2003" s="2" t="str">
        <x:v>4H-MACD-前段</x:v>
      </x:c>
      <x:c r="B2003" s="2" t="str">
        <x:v>4H</x:v>
      </x:c>
      <x:c r="C2003" s="2" t="str">
        <x:v>MACD</x:v>
      </x:c>
      <x:c r="D2003" s="2" t="str">
        <x:v>前段</x:v>
      </x:c>
      <x:c r="E2003" s="2" t="n">
        <x:v>8</x:v>
      </x:c>
      <x:c r="F2003" s="2" t="str">
        <x:v>多</x:v>
      </x:c>
      <x:c r="G2003" s="11" t="n">
        <x:v>44308.50000000001</x:v>
      </x:c>
      <x:c r="H2003" s="11" t="n">
        <x:v>44308.666666666664</x:v>
      </x:c>
      <x:c r="I2003" s="11" t="n">
        <x:v>44310.333321759266</x:v>
      </x:c>
      <x:c r="J2003" s="9" t="n">
        <x:v>54160</x:v>
      </x:c>
      <x:c r="K2003" s="9" t="n">
        <x:v>51122.62</x:v>
      </x:c>
      <x:c r="L2003" s="9" t="n">
        <x:v>54170.832</x:v>
      </x:c>
      <x:c r="M2003" s="9" t="n">
        <x:v>51112.395476000005</x:v>
      </x:c>
      <x:c r="N2003" s="10" t="n">
        <x:f>IF(F2003="多",1,-1)*(K2003/J2003-1)</x:f>
        <x:v>-0.05608161004431311</x:v>
      </x:c>
      <x:c r="O2003" s="10" t="n">
        <x:f>IF(F2003="多",1,-1)*(M2003/L2003-1)</x:f>
        <x:v>-0.056459101901923825</x:v>
      </x:c>
      <x:c r="P2003" s="10" t="n">
        <x:v>0.0009717704490490381</x:v>
      </x:c>
      <x:c r="Q2003" s="10" t="n">
        <x:v>0.0007103668207606693</x:v>
      </x:c>
      <x:c r="R2003" s="10" t="n">
        <x:f>O2003-P2003-Q2003</x:f>
        <x:v>-0.058141239171733534</x:v>
      </x:c>
      <x:c r="S2003" s="9" t="n">
        <x:f>V2002</x:f>
        <x:v>11149.374030822346</x:v>
      </x:c>
      <x:c r="T2003" s="9" t="n">
        <x:f>S2003/(1+'回测计划'!$B$33)</x:f>
        <x:v>11143.802129757469</x:v>
      </x:c>
      <x:c r="U2003" s="9" t="n">
        <x:f>T2003*R2003</x:f>
        <x:v>-647.9144649087025</x:v>
      </x:c>
      <x:c r="V2003" s="9" t="n">
        <x:f>S2003+U2003</x:f>
        <x:v>10501.459565913643</x:v>
      </x:c>
      <x:c r="W2003" s="2" t="n">
        <x:f>IF(N2003&gt;0,1,0)</x:f>
        <x:v>0</x:v>
      </x:c>
      <x:c r="X2003" s="2" t="n">
        <x:f>IF(U2003&gt;0,1,0)</x:f>
        <x:v>0</x:v>
      </x:c>
      <x:c r="Y2003" s="9" t="n">
        <x:f>MAX(U2003,0)</x:f>
        <x:v>0</x:v>
      </x:c>
      <x:c r="Z2003" s="9" t="n">
        <x:f>-MIN(U2003,0)</x:f>
        <x:v>647.9144649087025</x:v>
      </x:c>
    </x:row>
    <x:row r="2004" ht="23" customHeight="1">
      <x:c r="A2004" s="2" t="str">
        <x:v>4H-MACD-前段</x:v>
      </x:c>
      <x:c r="B2004" s="2" t="str">
        <x:v>4H</x:v>
      </x:c>
      <x:c r="C2004" s="2" t="str">
        <x:v>MACD</x:v>
      </x:c>
      <x:c r="D2004" s="2" t="str">
        <x:v>前段</x:v>
      </x:c>
      <x:c r="E2004" s="2" t="n">
        <x:v>9</x:v>
      </x:c>
      <x:c r="F2004" s="2" t="str">
        <x:v>多</x:v>
      </x:c>
      <x:c r="G2004" s="11" t="n">
        <x:v>44312.333333333336</x:v>
      </x:c>
      <x:c r="H2004" s="11" t="n">
        <x:v>44312.50000000001</x:v>
      </x:c>
      <x:c r="I2004" s="11" t="n">
        <x:v>44314.166655092595</x:v>
      </x:c>
      <x:c r="J2004" s="9" t="n">
        <x:v>52419.73</x:v>
      </x:c>
      <x:c r="K2004" s="9" t="n">
        <x:v>54755.19</x:v>
      </x:c>
      <x:c r="L2004" s="9" t="n">
        <x:v>52430.213946</x:v>
      </x:c>
      <x:c r="M2004" s="9" t="n">
        <x:v>54744.238962</x:v>
      </x:c>
      <x:c r="N2004" s="10" t="n">
        <x:f>IF(F2004="多",1,-1)*(K2004/J2004-1)</x:f>
        <x:v>0.044553071906322295</x:v>
      </x:c>
      <x:c r="O2004" s="10" t="n">
        <x:f>IF(F2004="多",1,-1)*(M2004/L2004-1)</x:f>
        <x:v>0.04413533422509608</x:v>
      </x:c>
      <x:c r="P2004" s="10" t="n">
        <x:v>0.0010220676671125481</x:v>
      </x:c>
      <x:c r="Q2004" s="10" t="n">
        <x:v>0.0005147535355815525</x:v>
      </x:c>
      <x:c r="R2004" s="10" t="n">
        <x:f>O2004-P2004-Q2004</x:f>
        <x:v>0.04259851302240198</x:v>
      </x:c>
      <x:c r="S2004" s="9" t="n">
        <x:f>V2003</x:f>
        <x:v>10501.459565913643</x:v>
      </x:c>
      <x:c r="T2004" s="9" t="n">
        <x:f>S2004/(1+'回测计划'!$B$33)</x:f>
        <x:v>10496.211460183551</x:v>
      </x:c>
      <x:c r="U2004" s="9" t="n">
        <x:f>T2004*R2004</x:f>
        <x:v>447.1230005725139</x:v>
      </x:c>
      <x:c r="V2004" s="9" t="n">
        <x:f>S2004+U2004</x:f>
        <x:v>10948.582566486157</x:v>
      </x:c>
      <x:c r="W2004" s="2" t="n">
        <x:f>IF(N2004&gt;0,1,0)</x:f>
        <x:v>1</x:v>
      </x:c>
      <x:c r="X2004" s="2" t="n">
        <x:f>IF(U2004&gt;0,1,0)</x:f>
        <x:v>1</x:v>
      </x:c>
      <x:c r="Y2004" s="9" t="n">
        <x:f>MAX(U2004,0)</x:f>
        <x:v>447.1230005725139</x:v>
      </x:c>
      <x:c r="Z2004" s="9" t="n">
        <x:f>-MIN(U2004,0)</x:f>
        <x:v>0</x:v>
      </x:c>
    </x:row>
    <x:row r="2005" ht="23" customHeight="1">
      <x:c r="A2005" s="2" t="str">
        <x:v>4H-MACD-前段</x:v>
      </x:c>
      <x:c r="B2005" s="2" t="str">
        <x:v>4H</x:v>
      </x:c>
      <x:c r="C2005" s="2" t="str">
        <x:v>MACD</x:v>
      </x:c>
      <x:c r="D2005" s="2" t="str">
        <x:v>前段</x:v>
      </x:c>
      <x:c r="E2005" s="2" t="n">
        <x:v>10</x:v>
      </x:c>
      <x:c r="F2005" s="2" t="str">
        <x:v>多</x:v>
      </x:c>
      <x:c r="G2005" s="11" t="n">
        <x:v>44344.833333333336</x:v>
      </x:c>
      <x:c r="H2005" s="11" t="n">
        <x:v>44345.00000000001</x:v>
      </x:c>
      <x:c r="I2005" s="11" t="n">
        <x:v>44346.666655092595</x:v>
      </x:c>
      <x:c r="J2005" s="9" t="n">
        <x:v>36741.49</x:v>
      </x:c>
      <x:c r="K2005" s="9" t="n">
        <x:v>35999.99</x:v>
      </x:c>
      <x:c r="L2005" s="9" t="n">
        <x:v>36748.838297999995</x:v>
      </x:c>
      <x:c r="M2005" s="9" t="n">
        <x:v>35992.790002</x:v>
      </x:c>
      <x:c r="N2005" s="10" t="n">
        <x:f>IF(F2005="多",1,-1)*(K2005/J2005-1)</x:f>
        <x:v>-0.020181544080003277</x:v>
      </x:c>
      <x:c r="O2005" s="10" t="n">
        <x:f>IF(F2005="多",1,-1)*(M2005/L2005-1)</x:f>
        <x:v>-0.02057339309256856</x:v>
      </x:c>
      <x:c r="P2005" s="10" t="n">
        <x:v>0.0009897133034537159</x:v>
      </x:c>
      <x:c r="Q2005" s="10" t="n">
        <x:v>0.00038696930899374994</x:v>
      </x:c>
      <x:c r="R2005" s="10" t="n">
        <x:f>O2005-P2005-Q2005</x:f>
        <x:v>-0.021950075705016028</x:v>
      </x:c>
      <x:c r="S2005" s="9" t="n">
        <x:f>V2004</x:f>
        <x:v>10948.582566486157</x:v>
      </x:c>
      <x:c r="T2005" s="9" t="n">
        <x:f>S2005/(1+'回测计划'!$B$33)</x:f>
        <x:v>10943.111010980667</x:v>
      </x:c>
      <x:c r="U2005" s="9" t="n">
        <x:f>T2005*R2005</x:f>
        <x:v>-240.20211513942013</x:v>
      </x:c>
      <x:c r="V2005" s="9" t="n">
        <x:f>S2005+U2005</x:f>
        <x:v>10708.380451346737</x:v>
      </x:c>
      <x:c r="W2005" s="2" t="n">
        <x:f>IF(N2005&gt;0,1,0)</x:f>
        <x:v>0</x:v>
      </x:c>
      <x:c r="X2005" s="2" t="n">
        <x:f>IF(U2005&gt;0,1,0)</x:f>
        <x:v>0</x:v>
      </x:c>
      <x:c r="Y2005" s="9" t="n">
        <x:f>MAX(U2005,0)</x:f>
        <x:v>0</x:v>
      </x:c>
      <x:c r="Z2005" s="9" t="n">
        <x:f>-MIN(U2005,0)</x:f>
        <x:v>240.20211513942013</x:v>
      </x:c>
    </x:row>
    <x:row r="2006" ht="23" customHeight="1">
      <x:c r="A2006" s="2" t="str">
        <x:v>4H-MACD-前段</x:v>
      </x:c>
      <x:c r="B2006" s="2" t="str">
        <x:v>4H</x:v>
      </x:c>
      <x:c r="C2006" s="2" t="str">
        <x:v>MACD</x:v>
      </x:c>
      <x:c r="D2006" s="2" t="str">
        <x:v>前段</x:v>
      </x:c>
      <x:c r="E2006" s="2" t="n">
        <x:v>11</x:v>
      </x:c>
      <x:c r="F2006" s="2" t="str">
        <x:v>多</x:v>
      </x:c>
      <x:c r="G2006" s="11" t="n">
        <x:v>44352.833333333336</x:v>
      </x:c>
      <x:c r="H2006" s="11" t="n">
        <x:v>44353.00000000001</x:v>
      </x:c>
      <x:c r="I2006" s="11" t="n">
        <x:v>44354.666655092595</x:v>
      </x:c>
      <x:c r="J2006" s="9" t="n">
        <x:v>36316.45</x:v>
      </x:c>
      <x:c r="K2006" s="9" t="n">
        <x:v>36152.91</x:v>
      </x:c>
      <x:c r="L2006" s="9" t="n">
        <x:v>36323.71329</x:v>
      </x:c>
      <x:c r="M2006" s="9" t="n">
        <x:v>36145.67941800001</x:v>
      </x:c>
      <x:c r="N2006" s="10" t="n">
        <x:f>IF(F2006="多",1,-1)*(K2006/J2006-1)</x:f>
        <x:v>-0.004503193456408705</x:v>
      </x:c>
      <x:c r="O2006" s="10" t="n">
        <x:f>IF(F2006="多",1,-1)*(M2006/L2006-1)</x:f>
        <x:v>-0.004901312555206316</x:v>
      </x:c>
      <x:c r="P2006" s="10" t="n">
        <x:v>0.0009975493437223968</x:v>
      </x:c>
      <x:c r="Q2006" s="10" t="n">
        <x:v>0.0004952882668235513</x:v>
      </x:c>
      <x:c r="R2006" s="10" t="n">
        <x:f>O2006-P2006-Q2006</x:f>
        <x:v>-0.006394150165752264</x:v>
      </x:c>
      <x:c r="S2006" s="9" t="n">
        <x:f>V2005</x:f>
        <x:v>10708.380451346737</x:v>
      </x:c>
      <x:c r="T2006" s="9" t="n">
        <x:f>S2006/(1+'回测计划'!$B$33)</x:f>
        <x:v>10703.028936878298</x:v>
      </x:c>
      <x:c r="U2006" s="9" t="n">
        <x:f>T2006*R2006</x:f>
        <x:v>-68.43677425079164</x:v>
      </x:c>
      <x:c r="V2006" s="9" t="n">
        <x:f>S2006+U2006</x:f>
        <x:v>10639.943677095946</x:v>
      </x:c>
      <x:c r="W2006" s="2" t="n">
        <x:f>IF(N2006&gt;0,1,0)</x:f>
        <x:v>0</x:v>
      </x:c>
      <x:c r="X2006" s="2" t="n">
        <x:f>IF(U2006&gt;0,1,0)</x:f>
        <x:v>0</x:v>
      </x:c>
      <x:c r="Y2006" s="9" t="n">
        <x:f>MAX(U2006,0)</x:f>
        <x:v>0</x:v>
      </x:c>
      <x:c r="Z2006" s="9" t="n">
        <x:f>-MIN(U2006,0)</x:f>
        <x:v>68.43677425079164</x:v>
      </x:c>
    </x:row>
    <x:row r="2007" ht="23" customHeight="1">
      <x:c r="A2007" s="2" t="str">
        <x:v>4H-MACD-前段</x:v>
      </x:c>
      <x:c r="B2007" s="2" t="str">
        <x:v>4H</x:v>
      </x:c>
      <x:c r="C2007" s="2" t="str">
        <x:v>MACD</x:v>
      </x:c>
      <x:c r="D2007" s="2" t="str">
        <x:v>前段</x:v>
      </x:c>
      <x:c r="E2007" s="2" t="n">
        <x:v>12</x:v>
      </x:c>
      <x:c r="F2007" s="2" t="str">
        <x:v>多</x:v>
      </x:c>
      <x:c r="G2007" s="11" t="n">
        <x:v>44355.50000000001</x:v>
      </x:c>
      <x:c r="H2007" s="11" t="n">
        <x:v>44355.666666666664</x:v>
      </x:c>
      <x:c r="I2007" s="11" t="n">
        <x:v>44357.333321759266</x:v>
      </x:c>
      <x:c r="J2007" s="9" t="n">
        <x:v>32944.56</x:v>
      </x:c>
      <x:c r="K2007" s="9" t="n">
        <x:v>37368.45</x:v>
      </x:c>
      <x:c r="L2007" s="9" t="n">
        <x:v>32951.148912</x:v>
      </x:c>
      <x:c r="M2007" s="9" t="n">
        <x:v>37360.97631</x:v>
      </x:c>
      <x:c r="N2007" s="10" t="n">
        <x:f>IF(F2007="多",1,-1)*(K2007/J2007-1)</x:f>
        <x:v>0.1342828679454211</x:v>
      </x:c>
      <x:c r="O2007" s="10" t="n">
        <x:f>IF(F2007="多",1,-1)*(M2007/L2007-1)</x:f>
        <x:v>0.13382924552272746</x:v>
      </x:c>
      <x:c r="P2007" s="10" t="n">
        <x:v>0.0010669146227613637</x:v>
      </x:c>
      <x:c r="Q2007" s="10" t="n">
        <x:v>-0.000022161417859827343</x:v>
      </x:c>
      <x:c r="R2007" s="10" t="n">
        <x:f>O2007-P2007-Q2007</x:f>
        <x:v>0.1327844923178259</x:v>
      </x:c>
      <x:c r="S2007" s="9" t="n">
        <x:f>V2006</x:f>
        <x:v>10639.943677095946</x:v>
      </x:c>
      <x:c r="T2007" s="9" t="n">
        <x:f>S2007/(1+'回测计划'!$B$33)</x:f>
        <x:v>10634.626363913989</x:v>
      </x:c>
      <x:c r="U2007" s="9" t="n">
        <x:f>T2007*R2007</x:f>
        <x:v>1412.1134627220858</x:v>
      </x:c>
      <x:c r="V2007" s="9" t="n">
        <x:f>S2007+U2007</x:f>
        <x:v>12052.057139818031</x:v>
      </x:c>
      <x:c r="W2007" s="2" t="n">
        <x:f>IF(N2007&gt;0,1,0)</x:f>
        <x:v>1</x:v>
      </x:c>
      <x:c r="X2007" s="2" t="n">
        <x:f>IF(U2007&gt;0,1,0)</x:f>
        <x:v>1</x:v>
      </x:c>
      <x:c r="Y2007" s="9" t="n">
        <x:f>MAX(U2007,0)</x:f>
        <x:v>1412.1134627220858</x:v>
      </x:c>
      <x:c r="Z2007" s="9" t="n">
        <x:f>-MIN(U2007,0)</x:f>
        <x:v>0</x:v>
      </x:c>
    </x:row>
    <x:row r="2008" ht="23" customHeight="1">
      <x:c r="A2008" s="2" t="str">
        <x:v>4H-MACD-前段</x:v>
      </x:c>
      <x:c r="B2008" s="2" t="str">
        <x:v>4H</x:v>
      </x:c>
      <x:c r="C2008" s="2" t="str">
        <x:v>MACD</x:v>
      </x:c>
      <x:c r="D2008" s="2" t="str">
        <x:v>前段</x:v>
      </x:c>
      <x:c r="E2008" s="2" t="n">
        <x:v>13</x:v>
      </x:c>
      <x:c r="F2008" s="2" t="str">
        <x:v>多</x:v>
      </x:c>
      <x:c r="G2008" s="11" t="n">
        <x:v>44391.166666666664</x:v>
      </x:c>
      <x:c r="H2008" s="11" t="n">
        <x:v>44391.333333333336</x:v>
      </x:c>
      <x:c r="I2008" s="11" t="n">
        <x:v>44392.99998842592</x:v>
      </x:c>
      <x:c r="J2008" s="9" t="n">
        <x:v>32708.66</x:v>
      </x:c>
      <x:c r="K2008" s="9" t="n">
        <x:v>31673.4</x:v>
      </x:c>
      <x:c r="L2008" s="9" t="n">
        <x:v>32715.201731999998</x:v>
      </x:c>
      <x:c r="M2008" s="9" t="n">
        <x:v>31667.06532</x:v>
      </x:c>
      <x:c r="N2008" s="10" t="n">
        <x:f>IF(F2008="多",1,-1)*(K2008/J2008-1)</x:f>
        <x:v>-0.03165094504024313</x:v>
      </x:c>
      <x:c r="O2008" s="10" t="n">
        <x:f>IF(F2008="多",1,-1)*(M2008/L2008-1)</x:f>
        <x:v>-0.032038207209793</x:v>
      </x:c>
      <x:c r="P2008" s="10" t="n">
        <x:v>0.0009839808963951035</x:v>
      </x:c>
      <x:c r="Q2008" s="10" t="n">
        <x:v>-0.00005462954675136424</x:v>
      </x:c>
      <x:c r="R2008" s="10" t="n">
        <x:f>O2008-P2008-Q2008</x:f>
        <x:v>-0.03296755855943674</x:v>
      </x:c>
      <x:c r="S2008" s="9" t="n">
        <x:f>V2007</x:f>
        <x:v>12052.057139818031</x:v>
      </x:c>
      <x:c r="T2008" s="9" t="n">
        <x:f>S2008/(1+'回测计划'!$B$33)</x:f>
        <x:v>12046.034122756653</x:v>
      </x:c>
      <x:c r="U2008" s="9" t="n">
        <x:f>T2008*R2008</x:f>
        <x:v>-397.12833535095314</x:v>
      </x:c>
      <x:c r="V2008" s="9" t="n">
        <x:f>S2008+U2008</x:f>
        <x:v>11654.928804467077</x:v>
      </x:c>
      <x:c r="W2008" s="2" t="n">
        <x:f>IF(N2008&gt;0,1,0)</x:f>
        <x:v>0</x:v>
      </x:c>
      <x:c r="X2008" s="2" t="n">
        <x:f>IF(U2008&gt;0,1,0)</x:f>
        <x:v>0</x:v>
      </x:c>
      <x:c r="Y2008" s="9" t="n">
        <x:f>MAX(U2008,0)</x:f>
        <x:v>0</x:v>
      </x:c>
      <x:c r="Z2008" s="9" t="n">
        <x:f>-MIN(U2008,0)</x:f>
        <x:v>397.12833535095314</x:v>
      </x:c>
    </x:row>
    <x:row r="2009" ht="23" customHeight="1">
      <x:c r="A2009" s="2" t="str">
        <x:v>4H-MACD-前段</x:v>
      </x:c>
      <x:c r="B2009" s="2" t="str">
        <x:v>4H</x:v>
      </x:c>
      <x:c r="C2009" s="2" t="str">
        <x:v>MACD</x:v>
      </x:c>
      <x:c r="D2009" s="2" t="str">
        <x:v>前段</x:v>
      </x:c>
      <x:c r="E2009" s="2" t="n">
        <x:v>14</x:v>
      </x:c>
      <x:c r="F2009" s="2" t="str">
        <x:v>多</x:v>
      </x:c>
      <x:c r="G2009" s="11" t="n">
        <x:v>44397.50000000001</x:v>
      </x:c>
      <x:c r="H2009" s="11" t="n">
        <x:v>44397.666666666664</x:v>
      </x:c>
      <x:c r="I2009" s="11" t="n">
        <x:v>44399.333321759266</x:v>
      </x:c>
      <x:c r="J2009" s="9" t="n">
        <x:v>29797.81</x:v>
      </x:c>
      <x:c r="K2009" s="9" t="n">
        <x:v>32120</x:v>
      </x:c>
      <x:c r="L2009" s="9" t="n">
        <x:v>29803.769562</x:v>
      </x:c>
      <x:c r="M2009" s="9" t="n">
        <x:v>32113.576</x:v>
      </x:c>
      <x:c r="N2009" s="10" t="n">
        <x:f>IF(F2009="多",1,-1)*(K2009/J2009-1)</x:f>
        <x:v>0.07793156611173768</x:v>
      </x:c>
      <x:c r="O2009" s="10" t="n">
        <x:f>IF(F2009="多",1,-1)*(M2009/L2009-1)</x:f>
        <x:v>0.0775004797025749</x:v>
      </x:c>
      <x:c r="P2009" s="10" t="n">
        <x:v>0.0010387502398512877</x:v>
      </x:c>
      <x:c r="Q2009" s="10" t="n">
        <x:v>-0.0012942494100036117</x:v>
      </x:c>
      <x:c r="R2009" s="10" t="n">
        <x:f>O2009-P2009-Q2009</x:f>
        <x:v>0.07775597887272723</x:v>
      </x:c>
      <x:c r="S2009" s="9" t="n">
        <x:f>V2008</x:f>
        <x:v>11654.928804467077</x:v>
      </x:c>
      <x:c r="T2009" s="9" t="n">
        <x:f>S2009/(1+'回测计划'!$B$33)</x:f>
        <x:v>11649.104252340907</x:v>
      </x:c>
      <x:c r="U2009" s="9" t="n">
        <x:f>T2009*R2009</x:f>
        <x:v>905.7875041312165</x:v>
      </x:c>
      <x:c r="V2009" s="9" t="n">
        <x:f>S2009+U2009</x:f>
        <x:v>12560.716308598294</x:v>
      </x:c>
      <x:c r="W2009" s="2" t="n">
        <x:f>IF(N2009&gt;0,1,0)</x:f>
        <x:v>1</x:v>
      </x:c>
      <x:c r="X2009" s="2" t="n">
        <x:f>IF(U2009&gt;0,1,0)</x:f>
        <x:v>1</x:v>
      </x:c>
      <x:c r="Y2009" s="9" t="n">
        <x:f>MAX(U2009,0)</x:f>
        <x:v>905.7875041312165</x:v>
      </x:c>
      <x:c r="Z2009" s="9" t="n">
        <x:f>-MIN(U2009,0)</x:f>
        <x:v>0</x:v>
      </x:c>
    </x:row>
    <x:row r="2010" ht="23" customHeight="1">
      <x:c r="A2010" s="2" t="str">
        <x:v>4H-MACD-前段</x:v>
      </x:c>
      <x:c r="B2010" s="2" t="str">
        <x:v>4H</x:v>
      </x:c>
      <x:c r="C2010" s="2" t="str">
        <x:v>MACD</x:v>
      </x:c>
      <x:c r="D2010" s="2" t="str">
        <x:v>前段</x:v>
      </x:c>
      <x:c r="E2010" s="2" t="n">
        <x:v>15</x:v>
      </x:c>
      <x:c r="F2010" s="2" t="str">
        <x:v>空</x:v>
      </x:c>
      <x:c r="G2010" s="11" t="n">
        <x:v>44405.833333333336</x:v>
      </x:c>
      <x:c r="H2010" s="11" t="n">
        <x:v>44406.00000000001</x:v>
      </x:c>
      <x:c r="I2010" s="11" t="n">
        <x:v>44407.666655092595</x:v>
      </x:c>
      <x:c r="J2010" s="9" t="n">
        <x:v>39670</x:v>
      </x:c>
      <x:c r="K2010" s="9" t="n">
        <x:v>39729.99</x:v>
      </x:c>
      <x:c r="L2010" s="9" t="n">
        <x:v>39662.066</x:v>
      </x:c>
      <x:c r="M2010" s="9" t="n">
        <x:v>39737.93599799999</x:v>
      </x:c>
      <x:c r="N2010" s="10" t="n">
        <x:f>IF(F2010="多",1,-1)*(K2010/J2010-1)</x:f>
        <x:v>-0.0015122258633728514</x:v>
      </x:c>
      <x:c r="O2010" s="10" t="n">
        <x:f>IF(F2010="多",1,-1)*(M2010/L2010-1)</x:f>
        <x:v>-0.0019129108907234293</x:v>
      </x:c>
      <x:c r="P2010" s="10" t="n">
        <x:v>0.0010009564554453619</x:v>
      </x:c>
      <x:c r="Q2010" s="10" t="n">
        <x:v>-0.0003999382889434029</x:v>
      </x:c>
      <x:c r="R2010" s="10" t="n">
        <x:f>O2010-P2010-Q2010</x:f>
        <x:v>-0.0025139290572253883</x:v>
      </x:c>
      <x:c r="S2010" s="9" t="n">
        <x:f>V2009</x:f>
        <x:v>12560.716308598294</x:v>
      </x:c>
      <x:c r="T2010" s="9" t="n">
        <x:f>S2010/(1+'回测计划'!$B$33)</x:f>
        <x:v>12554.439089053767</x:v>
      </x:c>
      <x:c r="U2010" s="9" t="n">
        <x:f>T2010*R2010</x:f>
        <x:v>-31.5609692231385</x:v>
      </x:c>
      <x:c r="V2010" s="9" t="n">
        <x:f>S2010+U2010</x:f>
        <x:v>12529.155339375155</x:v>
      </x:c>
      <x:c r="W2010" s="2" t="n">
        <x:f>IF(N2010&gt;0,1,0)</x:f>
        <x:v>0</x:v>
      </x:c>
      <x:c r="X2010" s="2" t="n">
        <x:f>IF(U2010&gt;0,1,0)</x:f>
        <x:v>0</x:v>
      </x:c>
      <x:c r="Y2010" s="9" t="n">
        <x:f>MAX(U2010,0)</x:f>
        <x:v>0</x:v>
      </x:c>
      <x:c r="Z2010" s="9" t="n">
        <x:f>-MIN(U2010,0)</x:f>
        <x:v>31.5609692231385</x:v>
      </x:c>
    </x:row>
    <x:row r="2011" ht="23" customHeight="1">
      <x:c r="A2011" s="2" t="str">
        <x:v>4H-MACD-前段</x:v>
      </x:c>
      <x:c r="B2011" s="2" t="str">
        <x:v>4H</x:v>
      </x:c>
      <x:c r="C2011" s="2" t="str">
        <x:v>MACD</x:v>
      </x:c>
      <x:c r="D2011" s="2" t="str">
        <x:v>前段</x:v>
      </x:c>
      <x:c r="E2011" s="2" t="n">
        <x:v>16</x:v>
      </x:c>
      <x:c r="F2011" s="2" t="str">
        <x:v>空</x:v>
      </x:c>
      <x:c r="G2011" s="11" t="n">
        <x:v>44408.333333333336</x:v>
      </x:c>
      <x:c r="H2011" s="11" t="n">
        <x:v>44408.50000000001</x:v>
      </x:c>
      <x:c r="I2011" s="11" t="n">
        <x:v>44410.166655092595</x:v>
      </x:c>
      <x:c r="J2011" s="9" t="n">
        <x:v>41824.69</x:v>
      </x:c>
      <x:c r="K2011" s="9" t="n">
        <x:v>41267.09</x:v>
      </x:c>
      <x:c r="L2011" s="9" t="n">
        <x:v>41816.325062</x:v>
      </x:c>
      <x:c r="M2011" s="9" t="n">
        <x:v>41275.343418</x:v>
      </x:c>
      <x:c r="N2011" s="10" t="n">
        <x:f>IF(F2011="多",1,-1)*(K2011/J2011-1)</x:f>
        <x:v>0.013331838203702318</x:v>
      </x:c>
      <x:c r="O2011" s="10" t="n">
        <x:f>IF(F2011="多",1,-1)*(M2011/L2011-1)</x:f>
        <x:v>0.012937091989741023</x:v>
      </x:c>
      <x:c r="P2011" s="10" t="n">
        <x:v>0.0009935314540051295</x:v>
      </x:c>
      <x:c r="Q2011" s="10" t="n">
        <x:v>-0.0004962753175758528</x:v>
      </x:c>
      <x:c r="R2011" s="10" t="n">
        <x:f>O2011-P2011-Q2011</x:f>
        <x:v>0.012439835853311747</x:v>
      </x:c>
      <x:c r="S2011" s="9" t="n">
        <x:f>V2010</x:f>
        <x:v>12529.155339375155</x:v>
      </x:c>
      <x:c r="T2011" s="9" t="n">
        <x:f>S2011/(1+'回测计划'!$B$33)</x:f>
        <x:v>12522.893892428941</x:v>
      </x:c>
      <x:c r="U2011" s="9" t="n">
        <x:f>T2011*R2011</x:f>
        <x:v>155.78274443025626</x:v>
      </x:c>
      <x:c r="V2011" s="9" t="n">
        <x:f>S2011+U2011</x:f>
        <x:v>12684.938083805411</x:v>
      </x:c>
      <x:c r="W2011" s="2" t="n">
        <x:f>IF(N2011&gt;0,1,0)</x:f>
        <x:v>1</x:v>
      </x:c>
      <x:c r="X2011" s="2" t="n">
        <x:f>IF(U2011&gt;0,1,0)</x:f>
        <x:v>1</x:v>
      </x:c>
      <x:c r="Y2011" s="9" t="n">
        <x:f>MAX(U2011,0)</x:f>
        <x:v>155.78274443025626</x:v>
      </x:c>
      <x:c r="Z2011" s="9" t="n">
        <x:f>-MIN(U2011,0)</x:f>
        <x:v>0</x:v>
      </x:c>
    </x:row>
    <x:row r="2012" ht="23" customHeight="1">
      <x:c r="A2012" s="2" t="str">
        <x:v>4H-MACD-前段</x:v>
      </x:c>
      <x:c r="B2012" s="2" t="str">
        <x:v>4H</x:v>
      </x:c>
      <x:c r="C2012" s="2" t="str">
        <x:v>MACD</x:v>
      </x:c>
      <x:c r="D2012" s="2" t="str">
        <x:v>前段</x:v>
      </x:c>
      <x:c r="E2012" s="2" t="n">
        <x:v>17</x:v>
      </x:c>
      <x:c r="F2012" s="2" t="str">
        <x:v>空</x:v>
      </x:c>
      <x:c r="G2012" s="11" t="n">
        <x:v>44415.166666666664</x:v>
      </x:c>
      <x:c r="H2012" s="11" t="n">
        <x:v>44415.333333333336</x:v>
      </x:c>
      <x:c r="I2012" s="11" t="n">
        <x:v>44416.99998842592</x:v>
      </x:c>
      <x:c r="J2012" s="9" t="n">
        <x:v>42825.43</x:v>
      </x:c>
      <x:c r="K2012" s="9" t="n">
        <x:v>44000.56</x:v>
      </x:c>
      <x:c r="L2012" s="9" t="n">
        <x:v>42816.864914</x:v>
      </x:c>
      <x:c r="M2012" s="9" t="n">
        <x:v>44009.360111999995</x:v>
      </x:c>
      <x:c r="N2012" s="10" t="n">
        <x:f>IF(F2012="多",1,-1)*(K2012/J2012-1)</x:f>
        <x:v>-0.02744000468880281</x:v>
      </x:c>
      <x:c r="O2012" s="10" t="n">
        <x:f>IF(F2012="多",1,-1)*(M2012/L2012-1)</x:f>
        <x:v>-0.027851062902320978</x:v>
      </x:c>
      <x:c r="P2012" s="10" t="n">
        <x:v>0.0010139255314511604</x:v>
      </x:c>
      <x:c r="Q2012" s="10" t="n">
        <x:v>-0.0005109965207388447</x:v>
      </x:c>
      <x:c r="R2012" s="10" t="n">
        <x:f>O2012-P2012-Q2012</x:f>
        <x:v>-0.028353991913033293</x:v>
      </x:c>
      <x:c r="S2012" s="9" t="n">
        <x:f>V2011</x:f>
        <x:v>12684.938083805411</x:v>
      </x:c>
      <x:c r="T2012" s="9" t="n">
        <x:f>S2012/(1+'回测计划'!$B$33)</x:f>
        <x:v>12678.598784413205</x:v>
      </x:c>
      <x:c r="U2012" s="9" t="n">
        <x:f>T2012*R2012</x:f>
        <x:v>-359.4888874018458</x:v>
      </x:c>
      <x:c r="V2012" s="9" t="n">
        <x:f>S2012+U2012</x:f>
        <x:v>12325.449196403566</x:v>
      </x:c>
      <x:c r="W2012" s="2" t="n">
        <x:f>IF(N2012&gt;0,1,0)</x:f>
        <x:v>0</x:v>
      </x:c>
      <x:c r="X2012" s="2" t="n">
        <x:f>IF(U2012&gt;0,1,0)</x:f>
        <x:v>0</x:v>
      </x:c>
      <x:c r="Y2012" s="9" t="n">
        <x:f>MAX(U2012,0)</x:f>
        <x:v>0</x:v>
      </x:c>
      <x:c r="Z2012" s="9" t="n">
        <x:f>-MIN(U2012,0)</x:f>
        <x:v>359.4888874018458</x:v>
      </x:c>
    </x:row>
    <x:row r="2013" ht="23" customHeight="1">
      <x:c r="A2013" s="2" t="str">
        <x:v>4H-MACD-前段</x:v>
      </x:c>
      <x:c r="B2013" s="2" t="str">
        <x:v>4H</x:v>
      </x:c>
      <x:c r="C2013" s="2" t="str">
        <x:v>MACD</x:v>
      </x:c>
      <x:c r="D2013" s="2" t="str">
        <x:v>前段</x:v>
      </x:c>
      <x:c r="E2013" s="2" t="n">
        <x:v>18</x:v>
      </x:c>
      <x:c r="F2013" s="2" t="str">
        <x:v>空</x:v>
      </x:c>
      <x:c r="G2013" s="11" t="n">
        <x:v>44422.333333333336</x:v>
      </x:c>
      <x:c r="H2013" s="11" t="n">
        <x:v>44422.50000000001</x:v>
      </x:c>
      <x:c r="I2013" s="11" t="n">
        <x:v>44424.166655092595</x:v>
      </x:c>
      <x:c r="J2013" s="9" t="n">
        <x:v>47563.99</x:v>
      </x:c>
      <x:c r="K2013" s="9" t="n">
        <x:v>46335.28</x:v>
      </x:c>
      <x:c r="L2013" s="9" t="n">
        <x:v>47554.477202</x:v>
      </x:c>
      <x:c r="M2013" s="9" t="n">
        <x:v>46344.547055999996</x:v>
      </x:c>
      <x:c r="N2013" s="10" t="n">
        <x:f>IF(F2013="多",1,-1)*(K2013/J2013-1)</x:f>
        <x:v>0.025832778116385957</x:v>
      </x:c>
      <x:c r="O2013" s="10" t="n">
        <x:f>IF(F2013="多",1,-1)*(M2013/L2013-1)</x:f>
        <x:v>0.02544303327866504</x:v>
      </x:c>
      <x:c r="P2013" s="10" t="n">
        <x:v>0.0009872784833606675</x:v>
      </x:c>
      <x:c r="Q2013" s="10" t="n">
        <x:v>-0.0004912581816590359</x:v>
      </x:c>
      <x:c r="R2013" s="10" t="n">
        <x:f>O2013-P2013-Q2013</x:f>
        <x:v>0.024947012976963407</x:v>
      </x:c>
      <x:c r="S2013" s="9" t="n">
        <x:f>V2012</x:f>
        <x:v>12325.449196403566</x:v>
      </x:c>
      <x:c r="T2013" s="9" t="n">
        <x:f>S2013/(1+'回测计划'!$B$33)</x:f>
        <x:v>12319.289551627753</x:v>
      </x:c>
      <x:c r="U2013" s="9" t="n">
        <x:f>T2013*R2013</x:f>
        <x:v>307.32947631142724</x:v>
      </x:c>
      <x:c r="V2013" s="9" t="n">
        <x:f>S2013+U2013</x:f>
        <x:v>12632.778672714994</x:v>
      </x:c>
      <x:c r="W2013" s="2" t="n">
        <x:f>IF(N2013&gt;0,1,0)</x:f>
        <x:v>1</x:v>
      </x:c>
      <x:c r="X2013" s="2" t="n">
        <x:f>IF(U2013&gt;0,1,0)</x:f>
        <x:v>1</x:v>
      </x:c>
      <x:c r="Y2013" s="9" t="n">
        <x:f>MAX(U2013,0)</x:f>
        <x:v>307.32947631142724</x:v>
      </x:c>
      <x:c r="Z2013" s="9" t="n">
        <x:f>-MIN(U2013,0)</x:f>
        <x:v>0</x:v>
      </x:c>
    </x:row>
    <x:row r="2014" ht="23" customHeight="1">
      <x:c r="A2014" s="2" t="str">
        <x:v>4H-MACD-前段</x:v>
      </x:c>
      <x:c r="B2014" s="2" t="str">
        <x:v>4H</x:v>
      </x:c>
      <x:c r="C2014" s="2" t="str">
        <x:v>MACD</x:v>
      </x:c>
      <x:c r="D2014" s="2" t="str">
        <x:v>前段</x:v>
      </x:c>
      <x:c r="E2014" s="2" t="n">
        <x:v>19</x:v>
      </x:c>
      <x:c r="F2014" s="2" t="str">
        <x:v>空</x:v>
      </x:c>
      <x:c r="G2014" s="11" t="n">
        <x:v>44428.50000000001</x:v>
      </x:c>
      <x:c r="H2014" s="11" t="n">
        <x:v>44428.666666666664</x:v>
      </x:c>
      <x:c r="I2014" s="11" t="n">
        <x:v>44430.333321759266</x:v>
      </x:c>
      <x:c r="J2014" s="9" t="n">
        <x:v>46871.29</x:v>
      </x:c>
      <x:c r="K2014" s="9" t="n">
        <x:v>48848.29</x:v>
      </x:c>
      <x:c r="L2014" s="9" t="n">
        <x:v>46861.915742000005</x:v>
      </x:c>
      <x:c r="M2014" s="9" t="n">
        <x:v>48858.059658</x:v>
      </x:c>
      <x:c r="N2014" s="10" t="n">
        <x:f>IF(F2014="多",1,-1)*(K2014/J2014-1)</x:f>
        <x:v>-0.04217933835403298</x:v>
      </x:c>
      <x:c r="O2014" s="10" t="n">
        <x:f>IF(F2014="多",1,-1)*(M2014/L2014-1)</x:f>
        <x:v>-0.042596293480399616</x:v>
      </x:c>
      <x:c r="P2014" s="10" t="n">
        <x:v>0.0010212981467401998</x:v>
      </x:c>
      <x:c r="Q2014" s="10" t="n">
        <x:v>-0.0007531260193929835</x:v>
      </x:c>
      <x:c r="R2014" s="10" t="n">
        <x:f>O2014-P2014-Q2014</x:f>
        <x:v>-0.04286446560774683</x:v>
      </x:c>
      <x:c r="S2014" s="9" t="n">
        <x:f>V2013</x:f>
        <x:v>12632.778672714994</x:v>
      </x:c>
      <x:c r="T2014" s="9" t="n">
        <x:f>S2014/(1+'回测计划'!$B$33)</x:f>
        <x:v>12626.465439994998</x:v>
      </x:c>
      <x:c r="U2014" s="9" t="n">
        <x:f>T2014*R2014</x:f>
        <x:v>-541.2266936000696</x:v>
      </x:c>
      <x:c r="V2014" s="9" t="n">
        <x:f>S2014+U2014</x:f>
        <x:v>12091.551979114925</x:v>
      </x:c>
      <x:c r="W2014" s="2" t="n">
        <x:f>IF(N2014&gt;0,1,0)</x:f>
        <x:v>0</x:v>
      </x:c>
      <x:c r="X2014" s="2" t="n">
        <x:f>IF(U2014&gt;0,1,0)</x:f>
        <x:v>0</x:v>
      </x:c>
      <x:c r="Y2014" s="9" t="n">
        <x:f>MAX(U2014,0)</x:f>
        <x:v>0</x:v>
      </x:c>
      <x:c r="Z2014" s="9" t="n">
        <x:f>-MIN(U2014,0)</x:f>
        <x:v>541.2266936000696</x:v>
      </x:c>
    </x:row>
    <x:row r="2015" ht="23" customHeight="1">
      <x:c r="A2015" s="2" t="str">
        <x:v>4H-MACD-前段</x:v>
      </x:c>
      <x:c r="B2015" s="2" t="str">
        <x:v>4H</x:v>
      </x:c>
      <x:c r="C2015" s="2" t="str">
        <x:v>MACD</x:v>
      </x:c>
      <x:c r="D2015" s="2" t="str">
        <x:v>前段</x:v>
      </x:c>
      <x:c r="E2015" s="2" t="n">
        <x:v>20</x:v>
      </x:c>
      <x:c r="F2015" s="2" t="str">
        <x:v>空</x:v>
      </x:c>
      <x:c r="G2015" s="11" t="n">
        <x:v>44436.333333333336</x:v>
      </x:c>
      <x:c r="H2015" s="11" t="n">
        <x:v>44436.50000000001</x:v>
      </x:c>
      <x:c r="I2015" s="11" t="n">
        <x:v>44438.166655092595</x:v>
      </x:c>
      <x:c r="J2015" s="9" t="n">
        <x:v>48892.89</x:v>
      </x:c>
      <x:c r="K2015" s="9" t="n">
        <x:v>48808.94</x:v>
      </x:c>
      <x:c r="L2015" s="9" t="n">
        <x:v>48883.111422</x:v>
      </x:c>
      <x:c r="M2015" s="9" t="n">
        <x:v>48818.701788</x:v>
      </x:c>
      <x:c r="N2015" s="10" t="n">
        <x:f>IF(F2015="多",1,-1)*(K2015/J2015-1)</x:f>
        <x:v>0.0017170185685484451</x:v>
      </x:c>
      <x:c r="O2015" s="10" t="n">
        <x:f>IF(F2015="多",1,-1)*(M2015/L2015-1)</x:f>
        <x:v>0.0013176254973618073</x:v>
      </x:c>
      <x:c r="P2015" s="10" t="n">
        <x:v>0.0009993411872513192</x:v>
      </x:c>
      <x:c r="Q2015" s="10" t="n">
        <x:v>-0.0008526985212226452</x:v>
      </x:c>
      <x:c r="R2015" s="10" t="n">
        <x:f>O2015-P2015-Q2015</x:f>
        <x:v>0.0011709828313331333</x:v>
      </x:c>
      <x:c r="S2015" s="9" t="n">
        <x:f>V2014</x:f>
        <x:v>12091.551979114925</x:v>
      </x:c>
      <x:c r="T2015" s="9" t="n">
        <x:f>S2015/(1+'回测计划'!$B$33)</x:f>
        <x:v>12085.509224502675</x:v>
      </x:c>
      <x:c r="U2015" s="9" t="n">
        <x:f>T2015*R2015</x:f>
        <x:v>14.151923809810842</x:v>
      </x:c>
      <x:c r="V2015" s="9" t="n">
        <x:f>S2015+U2015</x:f>
        <x:v>12105.703902924737</x:v>
      </x:c>
      <x:c r="W2015" s="2" t="n">
        <x:f>IF(N2015&gt;0,1,0)</x:f>
        <x:v>1</x:v>
      </x:c>
      <x:c r="X2015" s="2" t="n">
        <x:f>IF(U2015&gt;0,1,0)</x:f>
        <x:v>1</x:v>
      </x:c>
      <x:c r="Y2015" s="9" t="n">
        <x:f>MAX(U2015,0)</x:f>
        <x:v>14.151923809810842</x:v>
      </x:c>
      <x:c r="Z2015" s="9" t="n">
        <x:f>-MIN(U2015,0)</x:f>
        <x:v>0</x:v>
      </x:c>
    </x:row>
    <x:row r="2016" ht="23" customHeight="1">
      <x:c r="A2016" s="2" t="str">
        <x:v>4H-MACD-前段</x:v>
      </x:c>
      <x:c r="B2016" s="2" t="str">
        <x:v>4H</x:v>
      </x:c>
      <x:c r="C2016" s="2" t="str">
        <x:v>MACD</x:v>
      </x:c>
      <x:c r="D2016" s="2" t="str">
        <x:v>前段</x:v>
      </x:c>
      <x:c r="E2016" s="2" t="n">
        <x:v>21</x:v>
      </x:c>
      <x:c r="F2016" s="2" t="str">
        <x:v>空</x:v>
      </x:c>
      <x:c r="G2016" s="11" t="n">
        <x:v>44443.00000000001</x:v>
      </x:c>
      <x:c r="H2016" s="11" t="n">
        <x:v>44443.166666666664</x:v>
      </x:c>
      <x:c r="I2016" s="11" t="n">
        <x:v>44444.833321759266</x:v>
      </x:c>
      <x:c r="J2016" s="9" t="n">
        <x:v>50575.7</x:v>
      </x:c>
      <x:c r="K2016" s="9" t="n">
        <x:v>50230</x:v>
      </x:c>
      <x:c r="L2016" s="9" t="n">
        <x:v>50565.584859999995</x:v>
      </x:c>
      <x:c r="M2016" s="9" t="n">
        <x:v>50240.046</x:v>
      </x:c>
      <x:c r="N2016" s="10" t="n">
        <x:f>IF(F2016="多",1,-1)*(K2016/J2016-1)</x:f>
        <x:v>0.006835298374515797</x:v>
      </x:c>
      <x:c r="O2016" s="10" t="n">
        <x:f>IF(F2016="多",1,-1)*(M2016/L2016-1)</x:f>
        <x:v>0.006437953024795551</x:v>
      </x:c>
      <x:c r="P2016" s="10" t="n">
        <x:v>0.0009967810234876022</x:v>
      </x:c>
      <x:c r="Q2016" s="10" t="n">
        <x:v>-0.0009389688348875082</x:v>
      </x:c>
      <x:c r="R2016" s="10" t="n">
        <x:f>O2016-P2016-Q2016</x:f>
        <x:v>0.006380140836195457</x:v>
      </x:c>
      <x:c r="S2016" s="9" t="n">
        <x:f>V2015</x:f>
        <x:v>12105.703902924737</x:v>
      </x:c>
      <x:c r="T2016" s="9" t="n">
        <x:f>S2016/(1+'回测计划'!$B$33)</x:f>
        <x:v>12099.654075886794</x:v>
      </x:c>
      <x:c r="U2016" s="9" t="n">
        <x:f>T2016*R2016</x:f>
        <x:v>77.19749707340414</x:v>
      </x:c>
      <x:c r="V2016" s="9" t="n">
        <x:f>S2016+U2016</x:f>
        <x:v>12182.901399998142</x:v>
      </x:c>
      <x:c r="W2016" s="2" t="n">
        <x:f>IF(N2016&gt;0,1,0)</x:f>
        <x:v>1</x:v>
      </x:c>
      <x:c r="X2016" s="2" t="n">
        <x:f>IF(U2016&gt;0,1,0)</x:f>
        <x:v>1</x:v>
      </x:c>
      <x:c r="Y2016" s="9" t="n">
        <x:f>MAX(U2016,0)</x:f>
        <x:v>77.19749707340414</x:v>
      </x:c>
      <x:c r="Z2016" s="9" t="n">
        <x:f>-MIN(U2016,0)</x:f>
        <x:v>0</x:v>
      </x:c>
    </x:row>
    <x:row r="2017" ht="23" customHeight="1">
      <x:c r="A2017" s="2" t="str">
        <x:v>4H-MACD-前段</x:v>
      </x:c>
      <x:c r="B2017" s="2" t="str">
        <x:v>4H</x:v>
      </x:c>
      <x:c r="C2017" s="2" t="str">
        <x:v>MACD</x:v>
      </x:c>
      <x:c r="D2017" s="2" t="str">
        <x:v>前段</x:v>
      </x:c>
      <x:c r="E2017" s="2" t="n">
        <x:v>22</x:v>
      </x:c>
      <x:c r="F2017" s="2" t="str">
        <x:v>空</x:v>
      </x:c>
      <x:c r="G2017" s="11" t="n">
        <x:v>44446.333333333336</x:v>
      </x:c>
      <x:c r="H2017" s="11" t="n">
        <x:v>44446.50000000001</x:v>
      </x:c>
      <x:c r="I2017" s="11" t="n">
        <x:v>44448.166655092595</x:v>
      </x:c>
      <x:c r="J2017" s="9" t="n">
        <x:v>52680.9</x:v>
      </x:c>
      <x:c r="K2017" s="9" t="n">
        <x:v>46454.12</x:v>
      </x:c>
      <x:c r="L2017" s="9" t="n">
        <x:v>52670.363820000006</x:v>
      </x:c>
      <x:c r="M2017" s="9" t="n">
        <x:v>46463.410824</x:v>
      </x:c>
      <x:c r="N2017" s="10" t="n">
        <x:f>IF(F2017="多",1,-1)*(K2017/J2017-1)</x:f>
        <x:v>0.11819805660115901</x:v>
      </x:c>
      <x:c r="O2017" s="10" t="n">
        <x:f>IF(F2017="多",1,-1)*(M2017/L2017-1)</x:f>
        <x:v>0.11784526526553252</x:v>
      </x:c>
      <x:c r="P2017" s="10" t="n">
        <x:v>0.0009410773673672337</x:v>
      </x:c>
      <x:c r="Q2017" s="10" t="n">
        <x:v>-0.0005650625136217134</x:v>
      </x:c>
      <x:c r="R2017" s="10" t="n">
        <x:f>O2017-P2017-Q2017</x:f>
        <x:v>0.117469250411787</x:v>
      </x:c>
      <x:c r="S2017" s="9" t="n">
        <x:f>V2016</x:f>
        <x:v>12182.901399998142</x:v>
      </x:c>
      <x:c r="T2017" s="9" t="n">
        <x:f>S2017/(1+'回测计划'!$B$33)</x:f>
        <x:v>12176.812993501391</x:v>
      </x:c>
      <x:c r="U2017" s="9" t="n">
        <x:f>T2017*R2017</x:f>
        <x:v>1430.4010947511167</x:v>
      </x:c>
      <x:c r="V2017" s="9" t="n">
        <x:f>S2017+U2017</x:f>
        <x:v>13613.302494749258</x:v>
      </x:c>
      <x:c r="W2017" s="2" t="n">
        <x:f>IF(N2017&gt;0,1,0)</x:f>
        <x:v>1</x:v>
      </x:c>
      <x:c r="X2017" s="2" t="n">
        <x:f>IF(U2017&gt;0,1,0)</x:f>
        <x:v>1</x:v>
      </x:c>
      <x:c r="Y2017" s="9" t="n">
        <x:f>MAX(U2017,0)</x:f>
        <x:v>1430.4010947511167</x:v>
      </x:c>
      <x:c r="Z2017" s="9" t="n">
        <x:f>-MIN(U2017,0)</x:f>
        <x:v>0</x:v>
      </x:c>
    </x:row>
    <x:row r="2018" ht="23" customHeight="1">
      <x:c r="A2018" s="2" t="str">
        <x:v>4H-MACD-前段</x:v>
      </x:c>
      <x:c r="B2018" s="2" t="str">
        <x:v>4H</x:v>
      </x:c>
      <x:c r="C2018" s="2" t="str">
        <x:v>MACD</x:v>
      </x:c>
      <x:c r="D2018" s="2" t="str">
        <x:v>前段</x:v>
      </x:c>
      <x:c r="E2018" s="2" t="n">
        <x:v>23</x:v>
      </x:c>
      <x:c r="F2018" s="2" t="str">
        <x:v>多</x:v>
      </x:c>
      <x:c r="G2018" s="11" t="n">
        <x:v>44459.833333333336</x:v>
      </x:c>
      <x:c r="H2018" s="11" t="n">
        <x:v>44460.00000000001</x:v>
      </x:c>
      <x:c r="I2018" s="11" t="n">
        <x:v>44461.666655092595</x:v>
      </x:c>
      <x:c r="J2018" s="9" t="n">
        <x:v>43836.9</x:v>
      </x:c>
      <x:c r="K2018" s="9" t="n">
        <x:v>42522.33</x:v>
      </x:c>
      <x:c r="L2018" s="9" t="n">
        <x:v>43845.66738</x:v>
      </x:c>
      <x:c r="M2018" s="9" t="n">
        <x:v>42513.825534</x:v>
      </x:c>
      <x:c r="N2018" s="10" t="n">
        <x:f>IF(F2018="多",1,-1)*(K2018/J2018-1)</x:f>
        <x:v>-0.029987750046193917</x:v>
      </x:c>
      <x:c r="O2018" s="10" t="n">
        <x:f>IF(F2018="多",1,-1)*(M2018/L2018-1)</x:f>
        <x:v>-0.03037567736071245</x:v>
      </x:c>
      <x:c r="P2018" s="10" t="n">
        <x:v>0.000984812161319644</x:v>
      </x:c>
      <x:c r="Q2018" s="10" t="n">
        <x:v>0.0004879354398824584</x:v>
      </x:c>
      <x:c r="R2018" s="10" t="n">
        <x:f>O2018-P2018-Q2018</x:f>
        <x:v>-0.031848424961914555</x:v>
      </x:c>
      <x:c r="S2018" s="9" t="n">
        <x:f>V2017</x:f>
        <x:v>13613.302494749258</x:v>
      </x:c>
      <x:c r="T2018" s="9" t="n">
        <x:f>S2018/(1+'回测计划'!$B$33)</x:f>
        <x:v>13606.499245126695</x:v>
      </x:c>
      <x:c r="U2018" s="9" t="n">
        <x:f>T2018*R2018</x:f>
        <x:v>-433.3455702027646</x:v>
      </x:c>
      <x:c r="V2018" s="9" t="n">
        <x:f>S2018+U2018</x:f>
        <x:v>13179.956924546494</x:v>
      </x:c>
      <x:c r="W2018" s="2" t="n">
        <x:f>IF(N2018&gt;0,1,0)</x:f>
        <x:v>0</x:v>
      </x:c>
      <x:c r="X2018" s="2" t="n">
        <x:f>IF(U2018&gt;0,1,0)</x:f>
        <x:v>0</x:v>
      </x:c>
      <x:c r="Y2018" s="9" t="n">
        <x:f>MAX(U2018,0)</x:f>
        <x:v>0</x:v>
      </x:c>
      <x:c r="Z2018" s="9" t="n">
        <x:f>-MIN(U2018,0)</x:f>
        <x:v>433.3455702027646</x:v>
      </x:c>
    </x:row>
    <x:row r="2019" ht="23" customHeight="1">
      <x:c r="A2019" s="2" t="str">
        <x:v>4H-MACD-前段</x:v>
      </x:c>
      <x:c r="B2019" s="2" t="str">
        <x:v>4H</x:v>
      </x:c>
      <x:c r="C2019" s="2" t="str">
        <x:v>MACD</x:v>
      </x:c>
      <x:c r="D2019" s="2" t="str">
        <x:v>前段</x:v>
      </x:c>
      <x:c r="E2019" s="2" t="n">
        <x:v>24</x:v>
      </x:c>
      <x:c r="F2019" s="2" t="str">
        <x:v>多</x:v>
      </x:c>
      <x:c r="G2019" s="11" t="n">
        <x:v>44468.333333333336</x:v>
      </x:c>
      <x:c r="H2019" s="11" t="n">
        <x:v>44468.50000000001</x:v>
      </x:c>
      <x:c r="I2019" s="11" t="n">
        <x:v>44470.166655092595</x:v>
      </x:c>
      <x:c r="J2019" s="9" t="n">
        <x:v>42186.67</x:v>
      </x:c>
      <x:c r="K2019" s="9" t="n">
        <x:v>43515.5</x:v>
      </x:c>
      <x:c r="L2019" s="9" t="n">
        <x:v>42195.107334</x:v>
      </x:c>
      <x:c r="M2019" s="9" t="n">
        <x:v>43506.7969</x:v>
      </x:c>
      <x:c r="N2019" s="10" t="n">
        <x:f>IF(F2019="多",1,-1)*(K2019/J2019-1)</x:f>
        <x:v>0.03149881230255902</x:v>
      </x:c>
      <x:c r="O2019" s="10" t="n">
        <x:f>IF(F2019="多",1,-1)*(M2019/L2019-1)</x:f>
        <x:v>0.031086295281042453</x:v>
      </x:c>
      <x:c r="P2019" s="10" t="n">
        <x:v>0.0010155431476405212</x:v>
      </x:c>
      <x:c r="Q2019" s="10" t="n">
        <x:v>0.00038901910974341677</x:v>
      </x:c>
      <x:c r="R2019" s="10" t="n">
        <x:f>O2019-P2019-Q2019</x:f>
        <x:v>0.029681733023658514</x:v>
      </x:c>
      <x:c r="S2019" s="9" t="n">
        <x:f>V2018</x:f>
        <x:v>13179.956924546494</x:v>
      </x:c>
      <x:c r="T2019" s="9" t="n">
        <x:f>S2019/(1+'回测计划'!$B$33)</x:f>
        <x:v>13173.37023942678</x:v>
      </x:c>
      <x:c r="U2019" s="9" t="n">
        <x:f>T2019*R2019</x:f>
        <x:v>391.00845846847415</x:v>
      </x:c>
      <x:c r="V2019" s="9" t="n">
        <x:f>S2019+U2019</x:f>
        <x:v>13570.965383014967</x:v>
      </x:c>
      <x:c r="W2019" s="2" t="n">
        <x:f>IF(N2019&gt;0,1,0)</x:f>
        <x:v>1</x:v>
      </x:c>
      <x:c r="X2019" s="2" t="n">
        <x:f>IF(U2019&gt;0,1,0)</x:f>
        <x:v>1</x:v>
      </x:c>
      <x:c r="Y2019" s="9" t="n">
        <x:f>MAX(U2019,0)</x:f>
        <x:v>391.00845846847415</x:v>
      </x:c>
      <x:c r="Z2019" s="9" t="n">
        <x:f>-MIN(U2019,0)</x:f>
        <x:v>0</x:v>
      </x:c>
    </x:row>
    <x:row r="2020" ht="23" customHeight="1">
      <x:c r="A2020" s="2" t="str">
        <x:v>4H-MACD-前段</x:v>
      </x:c>
      <x:c r="B2020" s="2" t="str">
        <x:v>4H</x:v>
      </x:c>
      <x:c r="C2020" s="2" t="str">
        <x:v>MACD</x:v>
      </x:c>
      <x:c r="D2020" s="2" t="str">
        <x:v>前段</x:v>
      </x:c>
      <x:c r="E2020" s="2" t="n">
        <x:v>25</x:v>
      </x:c>
      <x:c r="F2020" s="2" t="str">
        <x:v>空</x:v>
      </x:c>
      <x:c r="G2020" s="11" t="n">
        <x:v>44473.166666666664</x:v>
      </x:c>
      <x:c r="H2020" s="11" t="n">
        <x:v>44473.333333333336</x:v>
      </x:c>
      <x:c r="I2020" s="11" t="n">
        <x:v>44474.99998842592</x:v>
      </x:c>
      <x:c r="J2020" s="9" t="n">
        <x:v>48187.99</x:v>
      </x:c>
      <x:c r="K2020" s="9" t="n">
        <x:v>49770.9</x:v>
      </x:c>
      <x:c r="L2020" s="9" t="n">
        <x:v>48178.352402</x:v>
      </x:c>
      <x:c r="M2020" s="9" t="n">
        <x:v>49780.85418</x:v>
      </x:c>
      <x:c r="N2020" s="10" t="n">
        <x:f>IF(F2020="多",1,-1)*(K2020/J2020-1)</x:f>
        <x:v>-0.03284864133158494</x:v>
      </x:c>
      <x:c r="O2020" s="10" t="n">
        <x:f>IF(F2020="多",1,-1)*(M2020/L2020-1)</x:f>
        <x:v>-0.0332618634325379</x:v>
      </x:c>
      <x:c r="P2020" s="10" t="n">
        <x:v>0.001016630931716269</x:v>
      </x:c>
      <x:c r="Q2020" s="10" t="n">
        <x:v>-0.0003756285899338601</x:v>
      </x:c>
      <x:c r="R2020" s="10" t="n">
        <x:f>O2020-P2020-Q2020</x:f>
        <x:v>-0.03390286577432031</x:v>
      </x:c>
      <x:c r="S2020" s="9" t="n">
        <x:f>V2019</x:f>
        <x:v>13570.965383014967</x:v>
      </x:c>
      <x:c r="T2020" s="9" t="n">
        <x:f>S2020/(1+'回测计划'!$B$33)</x:f>
        <x:v>13564.183291369283</x:v>
      </x:c>
      <x:c r="U2020" s="9" t="n">
        <x:f>T2020*R2020</x:f>
        <x:v>-459.86468546557103</x:v>
      </x:c>
      <x:c r="V2020" s="9" t="n">
        <x:f>S2020+U2020</x:f>
        <x:v>13111.100697549397</x:v>
      </x:c>
      <x:c r="W2020" s="2" t="n">
        <x:f>IF(N2020&gt;0,1,0)</x:f>
        <x:v>0</x:v>
      </x:c>
      <x:c r="X2020" s="2" t="n">
        <x:f>IF(U2020&gt;0,1,0)</x:f>
        <x:v>0</x:v>
      </x:c>
      <x:c r="Y2020" s="9" t="n">
        <x:f>MAX(U2020,0)</x:f>
        <x:v>0</x:v>
      </x:c>
      <x:c r="Z2020" s="9" t="n">
        <x:f>-MIN(U2020,0)</x:f>
        <x:v>459.86468546557103</x:v>
      </x:c>
    </x:row>
    <x:row r="2021" ht="23" customHeight="1">
      <x:c r="A2021" s="2" t="str">
        <x:v>4H-MACD-前段</x:v>
      </x:c>
      <x:c r="B2021" s="2" t="str">
        <x:v>4H</x:v>
      </x:c>
      <x:c r="C2021" s="2" t="str">
        <x:v>MACD</x:v>
      </x:c>
      <x:c r="D2021" s="2" t="str">
        <x:v>前段</x:v>
      </x:c>
      <x:c r="E2021" s="2" t="n">
        <x:v>26</x:v>
      </x:c>
      <x:c r="F2021" s="2" t="str">
        <x:v>空</x:v>
      </x:c>
      <x:c r="G2021" s="11" t="n">
        <x:v>44474.833333333336</x:v>
      </x:c>
      <x:c r="H2021" s="11" t="n">
        <x:v>44475.00000000001</x:v>
      </x:c>
      <x:c r="I2021" s="11" t="n">
        <x:v>44476.666655092595</x:v>
      </x:c>
      <x:c r="J2021" s="9" t="n">
        <x:v>49770.91</x:v>
      </x:c>
      <x:c r="K2021" s="9" t="n">
        <x:v>54808.39</x:v>
      </x:c>
      <x:c r="L2021" s="9" t="n">
        <x:v>49760.955818</x:v>
      </x:c>
      <x:c r="M2021" s="9" t="n">
        <x:v>54819.351678</x:v>
      </x:c>
      <x:c r="N2021" s="10" t="n">
        <x:f>IF(F2021="多",1,-1)*(K2021/J2021-1)</x:f>
        <x:v>-0.10121333927790332</x:v>
      </x:c>
      <x:c r="O2021" s="10" t="n">
        <x:f>IF(F2021="多",1,-1)*(M2021/L2021-1)</x:f>
        <x:v>-0.10165391272830471</x:v>
      </x:c>
      <x:c r="P2021" s="10" t="n">
        <x:v>0.0010508269563641523</x:v>
      </x:c>
      <x:c r="Q2021" s="10" t="n">
        <x:v>-0.00043012246877617626</x:v>
      </x:c>
      <x:c r="R2021" s="10" t="n">
        <x:f>O2021-P2021-Q2021</x:f>
        <x:v>-0.10227461721589269</x:v>
      </x:c>
      <x:c r="S2021" s="9" t="n">
        <x:f>V2020</x:f>
        <x:v>13111.100697549397</x:v>
      </x:c>
      <x:c r="T2021" s="9" t="n">
        <x:f>S2021/(1+'回测计划'!$B$33)</x:f>
        <x:v>13104.548423337728</x:v>
      </x:c>
      <x:c r="U2021" s="9" t="n">
        <x:f>T2021*R2021</x:f>
        <x:v>-1340.2626737839962</x:v>
      </x:c>
      <x:c r="V2021" s="9" t="n">
        <x:f>S2021+U2021</x:f>
        <x:v>11770.8380237654</x:v>
      </x:c>
      <x:c r="W2021" s="2" t="n">
        <x:f>IF(N2021&gt;0,1,0)</x:f>
        <x:v>0</x:v>
      </x:c>
      <x:c r="X2021" s="2" t="n">
        <x:f>IF(U2021&gt;0,1,0)</x:f>
        <x:v>0</x:v>
      </x:c>
      <x:c r="Y2021" s="9" t="n">
        <x:f>MAX(U2021,0)</x:f>
        <x:v>0</x:v>
      </x:c>
      <x:c r="Z2021" s="9" t="n">
        <x:f>-MIN(U2021,0)</x:f>
        <x:v>1340.2626737839962</x:v>
      </x:c>
    </x:row>
    <x:row r="2022" ht="23" customHeight="1">
      <x:c r="A2022" s="2" t="str">
        <x:v>4H-MACD-前段</x:v>
      </x:c>
      <x:c r="B2022" s="2" t="str">
        <x:v>4H</x:v>
      </x:c>
      <x:c r="C2022" s="2" t="str">
        <x:v>MACD</x:v>
      </x:c>
      <x:c r="D2022" s="2" t="str">
        <x:v>前段</x:v>
      </x:c>
      <x:c r="E2022" s="2" t="n">
        <x:v>27</x:v>
      </x:c>
      <x:c r="F2022" s="2" t="str">
        <x:v>空</x:v>
      </x:c>
      <x:c r="G2022" s="11" t="n">
        <x:v>44479.666666666664</x:v>
      </x:c>
      <x:c r="H2022" s="11" t="n">
        <x:v>44479.833333333336</x:v>
      </x:c>
      <x:c r="I2022" s="11" t="n">
        <x:v>44481.49998842592</x:v>
      </x:c>
      <x:c r="J2022" s="9" t="n">
        <x:v>55182.24</x:v>
      </x:c>
      <x:c r="K2022" s="9" t="n">
        <x:v>56743.26</x:v>
      </x:c>
      <x:c r="L2022" s="9" t="n">
        <x:v>55171.203552</x:v>
      </x:c>
      <x:c r="M2022" s="9" t="n">
        <x:v>56754.608652</x:v>
      </x:c>
      <x:c r="N2022" s="10" t="n">
        <x:f>IF(F2022="多",1,-1)*(K2022/J2022-1)</x:f>
        <x:v>-0.02828844932717489</x:v>
      </x:c>
      <x:c r="O2022" s="10" t="n">
        <x:f>IF(F2022="多",1,-1)*(M2022/L2022-1)</x:f>
        <x:v>-0.028699846986437683</x:v>
      </x:c>
      <x:c r="P2022" s="10" t="n">
        <x:v>0.001014349923493219</x:v>
      </x:c>
      <x:c r="Q2022" s="10" t="n">
        <x:v>-0.0005109608307426372</x:v>
      </x:c>
      <x:c r="R2022" s="10" t="n">
        <x:f>O2022-P2022-Q2022</x:f>
        <x:v>-0.029203236079188268</x:v>
      </x:c>
      <x:c r="S2022" s="9" t="n">
        <x:f>V2021</x:f>
        <x:v>11770.8380237654</x:v>
      </x:c>
      <x:c r="T2022" s="9" t="n">
        <x:f>S2022/(1+'回测计划'!$B$33)</x:f>
        <x:v>11764.955545992405</x:v>
      </x:c>
      <x:c r="U2022" s="9" t="n">
        <x:f>T2022*R2022</x:f>
        <x:v>-343.5747742707715</x:v>
      </x:c>
      <x:c r="V2022" s="9" t="n">
        <x:f>S2022+U2022</x:f>
        <x:v>11427.263249494628</x:v>
      </x:c>
      <x:c r="W2022" s="2" t="n">
        <x:f>IF(N2022&gt;0,1,0)</x:f>
        <x:v>0</x:v>
      </x:c>
      <x:c r="X2022" s="2" t="n">
        <x:f>IF(U2022&gt;0,1,0)</x:f>
        <x:v>0</x:v>
      </x:c>
      <x:c r="Y2022" s="9" t="n">
        <x:f>MAX(U2022,0)</x:f>
        <x:v>0</x:v>
      </x:c>
      <x:c r="Z2022" s="9" t="n">
        <x:f>-MIN(U2022,0)</x:f>
        <x:v>343.5747742707715</x:v>
      </x:c>
    </x:row>
    <x:row r="2023" ht="23" customHeight="1">
      <x:c r="A2023" s="2" t="str">
        <x:v>4H-MACD-前段</x:v>
      </x:c>
      <x:c r="B2023" s="2" t="str">
        <x:v>4H</x:v>
      </x:c>
      <x:c r="C2023" s="2" t="str">
        <x:v>MACD</x:v>
      </x:c>
      <x:c r="D2023" s="2" t="str">
        <x:v>前段</x:v>
      </x:c>
      <x:c r="E2023" s="2" t="n">
        <x:v>28</x:v>
      </x:c>
      <x:c r="F2023" s="2" t="str">
        <x:v>空</x:v>
      </x:c>
      <x:c r="G2023" s="11" t="n">
        <x:v>44485.333333333336</x:v>
      </x:c>
      <x:c r="H2023" s="11" t="n">
        <x:v>44485.50000000001</x:v>
      </x:c>
      <x:c r="I2023" s="11" t="n">
        <x:v>44487.166655092595</x:v>
      </x:c>
      <x:c r="J2023" s="9" t="n">
        <x:v>61691.62</x:v>
      </x:c>
      <x:c r="K2023" s="9" t="n">
        <x:v>60563.24</x:v>
      </x:c>
      <x:c r="L2023" s="9" t="n">
        <x:v>61679.281676000006</x:v>
      </x:c>
      <x:c r="M2023" s="9" t="n">
        <x:v>60575.352648</x:v>
      </x:c>
      <x:c r="N2023" s="10" t="n">
        <x:f>IF(F2023="多",1,-1)*(K2023/J2023-1)</x:f>
        <x:v>0.0182906527661294</x:v>
      </x:c>
      <x:c r="O2023" s="10" t="n">
        <x:f>IF(F2023="多",1,-1)*(M2023/L2023-1)</x:f>
        <x:v>0.017897890474777634</x:v>
      </x:c>
      <x:c r="P2023" s="10" t="n">
        <x:v>0.0009910510547626113</x:v>
      </x:c>
      <x:c r="Q2023" s="10" t="n">
        <x:v>-0.0018456560815087388</x:v>
      </x:c>
      <x:c r="R2023" s="10" t="n">
        <x:f>O2023-P2023-Q2023</x:f>
        <x:v>0.01875249550152376</x:v>
      </x:c>
      <x:c r="S2023" s="9" t="n">
        <x:f>V2022</x:f>
        <x:v>11427.263249494628</x:v>
      </x:c>
      <x:c r="T2023" s="9" t="n">
        <x:f>S2023/(1+'回测计划'!$B$33)</x:f>
        <x:v>11421.552473258</x:v>
      </x:c>
      <x:c r="U2023" s="9" t="n">
        <x:f>T2023*R2023</x:f>
        <x:v>214.18261137518823</x:v>
      </x:c>
      <x:c r="V2023" s="9" t="n">
        <x:f>S2023+U2023</x:f>
        <x:v>11641.445860869817</x:v>
      </x:c>
      <x:c r="W2023" s="2" t="n">
        <x:f>IF(N2023&gt;0,1,0)</x:f>
        <x:v>1</x:v>
      </x:c>
      <x:c r="X2023" s="2" t="n">
        <x:f>IF(U2023&gt;0,1,0)</x:f>
        <x:v>1</x:v>
      </x:c>
      <x:c r="Y2023" s="9" t="n">
        <x:f>MAX(U2023,0)</x:f>
        <x:v>214.18261137518823</x:v>
      </x:c>
      <x:c r="Z2023" s="9" t="n">
        <x:f>-MIN(U2023,0)</x:f>
        <x:v>0</x:v>
      </x:c>
    </x:row>
    <x:row r="2024" ht="23" customHeight="1">
      <x:c r="A2024" s="2" t="str">
        <x:v>4H-MACD-前段</x:v>
      </x:c>
      <x:c r="B2024" s="2" t="str">
        <x:v>4H</x:v>
      </x:c>
      <x:c r="C2024" s="2" t="str">
        <x:v>MACD</x:v>
      </x:c>
      <x:c r="D2024" s="2" t="str">
        <x:v>前段</x:v>
      </x:c>
      <x:c r="E2024" s="2" t="n">
        <x:v>29</x:v>
      </x:c>
      <x:c r="F2024" s="2" t="str">
        <x:v>多</x:v>
      </x:c>
      <x:c r="G2024" s="11" t="n">
        <x:v>44496.833333333336</x:v>
      </x:c>
      <x:c r="H2024" s="11" t="n">
        <x:v>44497.00000000001</x:v>
      </x:c>
      <x:c r="I2024" s="11" t="n">
        <x:v>44498.666655092595</x:v>
      </x:c>
      <x:c r="J2024" s="9" t="n">
        <x:v>58857.61</x:v>
      </x:c>
      <x:c r="K2024" s="9" t="n">
        <x:v>60610.32</x:v>
      </x:c>
      <x:c r="L2024" s="9" t="n">
        <x:v>58869.381521999996</x:v>
      </x:c>
      <x:c r="M2024" s="9" t="n">
        <x:v>60598.197936000004</x:v>
      </x:c>
      <x:c r="N2024" s="10" t="n">
        <x:f>IF(F2024="多",1,-1)*(K2024/J2024-1)</x:f>
        <x:v>0.02977881704676766</x:v>
      </x:c>
      <x:c r="O2024" s="10" t="n">
        <x:f>IF(F2024="多",1,-1)*(M2024/L2024-1)</x:f>
        <x:v>0.02936698788578118</x:v>
      </x:c>
      <x:c r="P2024" s="10" t="n">
        <x:v>0.0010146834939428907</x:v>
      </x:c>
      <x:c r="Q2024" s="10" t="n">
        <x:v>0.0008704684593866371</x:v>
      </x:c>
      <x:c r="R2024" s="10" t="n">
        <x:f>O2024-P2024-Q2024</x:f>
        <x:v>0.027481835932451657</x:v>
      </x:c>
      <x:c r="S2024" s="9" t="n">
        <x:f>V2023</x:f>
        <x:v>11641.445860869817</x:v>
      </x:c>
      <x:c r="T2024" s="9" t="n">
        <x:f>S2024/(1+'回测计划'!$B$33)</x:f>
        <x:v>11635.628046846394</x:v>
      </x:c>
      <x:c r="U2024" s="9" t="n">
        <x:f>T2024*R2024</x:f>
        <x:v>319.7684209544655</x:v>
      </x:c>
      <x:c r="V2024" s="9" t="n">
        <x:f>S2024+U2024</x:f>
        <x:v>11961.214281824283</x:v>
      </x:c>
      <x:c r="W2024" s="2" t="n">
        <x:f>IF(N2024&gt;0,1,0)</x:f>
        <x:v>1</x:v>
      </x:c>
      <x:c r="X2024" s="2" t="n">
        <x:f>IF(U2024&gt;0,1,0)</x:f>
        <x:v>1</x:v>
      </x:c>
      <x:c r="Y2024" s="9" t="n">
        <x:f>MAX(U2024,0)</x:f>
        <x:v>319.7684209544655</x:v>
      </x:c>
      <x:c r="Z2024" s="9" t="n">
        <x:f>-MIN(U2024,0)</x:f>
        <x:v>0</x:v>
      </x:c>
    </x:row>
    <x:row r="2025" ht="23" customHeight="1">
      <x:c r="A2025" s="2" t="str">
        <x:v>4H-MACD-前段</x:v>
      </x:c>
      <x:c r="B2025" s="2" t="str">
        <x:v>4H</x:v>
      </x:c>
      <x:c r="C2025" s="2" t="str">
        <x:v>MACD</x:v>
      </x:c>
      <x:c r="D2025" s="2" t="str">
        <x:v>前段</x:v>
      </x:c>
      <x:c r="E2025" s="2" t="n">
        <x:v>30</x:v>
      </x:c>
      <x:c r="F2025" s="2" t="str">
        <x:v>多</x:v>
      </x:c>
      <x:c r="G2025" s="11" t="n">
        <x:v>44501.50000000001</x:v>
      </x:c>
      <x:c r="H2025" s="11" t="n">
        <x:v>44501.666666666664</x:v>
      </x:c>
      <x:c r="I2025" s="11" t="n">
        <x:v>44503.333321759266</x:v>
      </x:c>
      <x:c r="J2025" s="9" t="n">
        <x:v>62257.67</x:v>
      </x:c>
      <x:c r="K2025" s="9" t="n">
        <x:v>63266.69</x:v>
      </x:c>
      <x:c r="L2025" s="9" t="n">
        <x:v>62270.121534</x:v>
      </x:c>
      <x:c r="M2025" s="9" t="n">
        <x:v>63254.036662000006</x:v>
      </x:c>
      <x:c r="N2025" s="10" t="n">
        <x:f>IF(F2025="多",1,-1)*(K2025/J2025-1)</x:f>
        <x:v>0.016207159696146833</x:v>
      </x:c>
      <x:c r="O2025" s="10" t="n">
        <x:f>IF(F2025="多",1,-1)*(M2025/L2025-1)</x:f>
        <x:v>0.015800758112584967</x:v>
      </x:c>
      <x:c r="P2025" s="10" t="n">
        <x:v>0.0010079003790562924</x:v>
      </x:c>
      <x:c r="Q2025" s="10" t="n">
        <x:v>0.0018482960093607293</x:v>
      </x:c>
      <x:c r="R2025" s="10" t="n">
        <x:f>O2025-P2025-Q2025</x:f>
        <x:v>0.012944561724167945</x:v>
      </x:c>
      <x:c r="S2025" s="9" t="n">
        <x:f>V2024</x:f>
        <x:v>11961.214281824283</x:v>
      </x:c>
      <x:c r="T2025" s="9" t="n">
        <x:f>S2025/(1+'回测计划'!$B$33)</x:f>
        <x:v>11955.236663492537</x:v>
      </x:c>
      <x:c r="U2025" s="9" t="n">
        <x:f>T2025*R2025</x:f>
        <x:v>154.75529891761477</x:v>
      </x:c>
      <x:c r="V2025" s="9" t="n">
        <x:f>S2025+U2025</x:f>
        <x:v>12115.969580741898</x:v>
      </x:c>
      <x:c r="W2025" s="2" t="n">
        <x:f>IF(N2025&gt;0,1,0)</x:f>
        <x:v>1</x:v>
      </x:c>
      <x:c r="X2025" s="2" t="n">
        <x:f>IF(U2025&gt;0,1,0)</x:f>
        <x:v>1</x:v>
      </x:c>
      <x:c r="Y2025" s="9" t="n">
        <x:f>MAX(U2025,0)</x:f>
        <x:v>154.75529891761477</x:v>
      </x:c>
      <x:c r="Z2025" s="9" t="n">
        <x:f>-MIN(U2025,0)</x:f>
        <x:v>0</x:v>
      </x:c>
    </x:row>
    <x:row r="2026" ht="23" customHeight="1">
      <x:c r="A2026" s="2" t="str">
        <x:v>4H-MACD-前段</x:v>
      </x:c>
      <x:c r="B2026" s="2" t="str">
        <x:v>4H</x:v>
      </x:c>
      <x:c r="C2026" s="2" t="str">
        <x:v>MACD</x:v>
      </x:c>
      <x:c r="D2026" s="2" t="str">
        <x:v>前段</x:v>
      </x:c>
      <x:c r="E2026" s="2" t="n">
        <x:v>31</x:v>
      </x:c>
      <x:c r="F2026" s="2" t="str">
        <x:v>多</x:v>
      </x:c>
      <x:c r="G2026" s="11" t="n">
        <x:v>44522.833333333336</x:v>
      </x:c>
      <x:c r="H2026" s="11" t="n">
        <x:v>44523.00000000001</x:v>
      </x:c>
      <x:c r="I2026" s="11" t="n">
        <x:v>44524.666655092595</x:v>
      </x:c>
      <x:c r="J2026" s="9" t="n">
        <x:v>58206.71</x:v>
      </x:c>
      <x:c r="K2026" s="9" t="n">
        <x:v>56544.37</x:v>
      </x:c>
      <x:c r="L2026" s="9" t="n">
        <x:v>58218.351341999994</x:v>
      </x:c>
      <x:c r="M2026" s="9" t="n">
        <x:v>56533.061126</x:v>
      </x:c>
      <x:c r="N2026" s="10" t="n">
        <x:f>IF(F2026="多",1,-1)*(K2026/J2026-1)</x:f>
        <x:v>-0.02855925029949291</x:v>
      </x:c>
      <x:c r="O2026" s="10" t="n">
        <x:f>IF(F2026="多",1,-1)*(M2026/L2026-1)</x:f>
        <x:v>-0.028947748899653014</x:v>
      </x:c>
      <x:c r="P2026" s="10" t="n">
        <x:v>0.0009855261255501736</x:v>
      </x:c>
      <x:c r="Q2026" s="10" t="n">
        <x:v>0.0004174953751423966</x:v>
      </x:c>
      <x:c r="R2026" s="10" t="n">
        <x:f>O2026-P2026-Q2026</x:f>
        <x:v>-0.030350770400345586</x:v>
      </x:c>
      <x:c r="S2026" s="9" t="n">
        <x:f>V2025</x:f>
        <x:v>12115.969580741898</x:v>
      </x:c>
      <x:c r="T2026" s="9" t="n">
        <x:f>S2026/(1+'回测计划'!$B$33)</x:f>
        <x:v>12109.914623430182</x:v>
      </x:c>
      <x:c r="U2026" s="9" t="n">
        <x:f>T2026*R2026</x:f>
        <x:v>-367.54523830351695</x:v>
      </x:c>
      <x:c r="V2026" s="9" t="n">
        <x:f>S2026+U2026</x:f>
        <x:v>11748.42434243838</x:v>
      </x:c>
      <x:c r="W2026" s="2" t="n">
        <x:f>IF(N2026&gt;0,1,0)</x:f>
        <x:v>0</x:v>
      </x:c>
      <x:c r="X2026" s="2" t="n">
        <x:f>IF(U2026&gt;0,1,0)</x:f>
        <x:v>0</x:v>
      </x:c>
      <x:c r="Y2026" s="9" t="n">
        <x:f>MAX(U2026,0)</x:f>
        <x:v>0</x:v>
      </x:c>
      <x:c r="Z2026" s="9" t="n">
        <x:f>-MIN(U2026,0)</x:f>
        <x:v>367.54523830351695</x:v>
      </x:c>
    </x:row>
    <x:row r="2027" ht="23" customHeight="1">
      <x:c r="A2027" s="2" t="str">
        <x:v>4H-MACD-前段</x:v>
      </x:c>
      <x:c r="B2027" s="2" t="str">
        <x:v>4H</x:v>
      </x:c>
      <x:c r="C2027" s="2" t="str">
        <x:v>MACD</x:v>
      </x:c>
      <x:c r="D2027" s="2" t="str">
        <x:v>前段</x:v>
      </x:c>
      <x:c r="E2027" s="2" t="n">
        <x:v>32</x:v>
      </x:c>
      <x:c r="F2027" s="2" t="str">
        <x:v>多</x:v>
      </x:c>
      <x:c r="G2027" s="11" t="n">
        <x:v>44540.333333333336</x:v>
      </x:c>
      <x:c r="H2027" s="11" t="n">
        <x:v>44540.50000000001</x:v>
      </x:c>
      <x:c r="I2027" s="11" t="n">
        <x:v>44542.166655092595</x:v>
      </x:c>
      <x:c r="J2027" s="9" t="n">
        <x:v>48348.77</x:v>
      </x:c>
      <x:c r="K2027" s="9" t="n">
        <x:v>48400</x:v>
      </x:c>
      <x:c r="L2027" s="9" t="n">
        <x:v>48358.439754</x:v>
      </x:c>
      <x:c r="M2027" s="9" t="n">
        <x:v>48390.32</x:v>
      </x:c>
      <x:c r="N2027" s="10" t="n">
        <x:f>IF(F2027="多",1,-1)*(K2027/J2027-1)</x:f>
        <x:v>0.0010595926225218655</x:v>
      </x:c>
      <x:c r="O2027" s="10" t="n">
        <x:f>IF(F2027="多",1,-1)*(M2027/L2027-1)</x:f>
        <x:v>0.000659248854226302</x:v>
      </x:c>
      <x:c r="P2027" s="10" t="n">
        <x:v>0.0010003296244271132</x:v>
      </x:c>
      <x:c r="Q2027" s="10" t="n">
        <x:v>0.0004953428216843316</x:v>
      </x:c>
      <x:c r="R2027" s="10" t="n">
        <x:f>O2027-P2027-Q2027</x:f>
        <x:v>-0.0008364235918851429</x:v>
      </x:c>
      <x:c r="S2027" s="9" t="n">
        <x:f>V2026</x:f>
        <x:v>11748.42434243838</x:v>
      </x:c>
      <x:c r="T2027" s="9" t="n">
        <x:f>S2027/(1+'回测计划'!$B$33)</x:f>
        <x:v>11742.553065905428</x:v>
      </x:c>
      <x:c r="U2027" s="9" t="n">
        <x:f>T2027*R2027</x:f>
        <x:v>-9.821748413286514</x:v>
      </x:c>
      <x:c r="V2027" s="9" t="n">
        <x:f>S2027+U2027</x:f>
        <x:v>11738.602594025095</x:v>
      </x:c>
      <x:c r="W2027" s="2" t="n">
        <x:f>IF(N2027&gt;0,1,0)</x:f>
        <x:v>1</x:v>
      </x:c>
      <x:c r="X2027" s="2" t="n">
        <x:f>IF(U2027&gt;0,1,0)</x:f>
        <x:v>0</x:v>
      </x:c>
      <x:c r="Y2027" s="9" t="n">
        <x:f>MAX(U2027,0)</x:f>
        <x:v>0</x:v>
      </x:c>
      <x:c r="Z2027" s="9" t="n">
        <x:f>-MIN(U2027,0)</x:f>
        <x:v>9.821748413286514</x:v>
      </x:c>
    </x:row>
    <x:row r="2028" ht="23" customHeight="1">
      <x:c r="A2028" s="2" t="str">
        <x:v>4H-MACD-前段</x:v>
      </x:c>
      <x:c r="B2028" s="2" t="str">
        <x:v>4H</x:v>
      </x:c>
      <x:c r="C2028" s="2" t="str">
        <x:v>MACD</x:v>
      </x:c>
      <x:c r="D2028" s="2" t="str">
        <x:v>前段</x:v>
      </x:c>
      <x:c r="E2028" s="2" t="n">
        <x:v>33</x:v>
      </x:c>
      <x:c r="F2028" s="2" t="str">
        <x:v>多</x:v>
      </x:c>
      <x:c r="G2028" s="11" t="n">
        <x:v>44548.00000000001</x:v>
      </x:c>
      <x:c r="H2028" s="11" t="n">
        <x:v>44548.166666666664</x:v>
      </x:c>
      <x:c r="I2028" s="11" t="n">
        <x:v>44549.833321759266</x:v>
      </x:c>
      <x:c r="J2028" s="9" t="n">
        <x:v>46742.66</x:v>
      </x:c>
      <x:c r="K2028" s="9" t="n">
        <x:v>47141.22</x:v>
      </x:c>
      <x:c r="L2028" s="9" t="n">
        <x:v>46752.008532</x:v>
      </x:c>
      <x:c r="M2028" s="9" t="n">
        <x:v>47131.791756</x:v>
      </x:c>
      <x:c r="N2028" s="10" t="n">
        <x:f>IF(F2028="多",1,-1)*(K2028/J2028-1)</x:f>
        <x:v>0.00852668632893372</x:v>
      </x:c>
      <x:c r="O2028" s="10" t="n">
        <x:f>IF(F2028="多",1,-1)*(M2028/L2028-1)</x:f>
        <x:v>0.008123356320403952</x:v>
      </x:c>
      <x:c r="P2028" s="10" t="n">
        <x:v>0.001004061678160202</x:v>
      </x:c>
      <x:c r="Q2028" s="10" t="n">
        <x:v>0.0004380420322045366</x:v>
      </x:c>
      <x:c r="R2028" s="10" t="n">
        <x:f>O2028-P2028-Q2028</x:f>
        <x:v>0.006681252610039213</x:v>
      </x:c>
      <x:c r="S2028" s="9" t="n">
        <x:f>V2027</x:f>
        <x:v>11738.602594025095</x:v>
      </x:c>
      <x:c r="T2028" s="9" t="n">
        <x:f>S2028/(1+'回测计划'!$B$33)</x:f>
        <x:v>11732.73622591214</x:v>
      </x:c>
      <x:c r="U2028" s="9" t="n">
        <x:f>T2028*R2028</x:f>
        <x:v>78.38937453227712</x:v>
      </x:c>
      <x:c r="V2028" s="9" t="n">
        <x:f>S2028+U2028</x:f>
        <x:v>11816.991968557371</x:v>
      </x:c>
      <x:c r="W2028" s="2" t="n">
        <x:f>IF(N2028&gt;0,1,0)</x:f>
        <x:v>1</x:v>
      </x:c>
      <x:c r="X2028" s="2" t="n">
        <x:f>IF(U2028&gt;0,1,0)</x:f>
        <x:v>1</x:v>
      </x:c>
      <x:c r="Y2028" s="9" t="n">
        <x:f>MAX(U2028,0)</x:f>
        <x:v>78.38937453227712</x:v>
      </x:c>
      <x:c r="Z2028" s="9" t="n">
        <x:f>-MIN(U2028,0)</x:f>
        <x:v>0</x:v>
      </x:c>
    </x:row>
    <x:row r="2029" ht="23" customHeight="1">
      <x:c r="A2029" s="2" t="str">
        <x:v>4H-MACD-前段</x:v>
      </x:c>
      <x:c r="B2029" s="2" t="str">
        <x:v>4H</x:v>
      </x:c>
      <x:c r="C2029" s="2" t="str">
        <x:v>MACD</x:v>
      </x:c>
      <x:c r="D2029" s="2" t="str">
        <x:v>前段</x:v>
      </x:c>
      <x:c r="E2029" s="2" t="n">
        <x:v>34</x:v>
      </x:c>
      <x:c r="F2029" s="2" t="str">
        <x:v>多</x:v>
      </x:c>
      <x:c r="G2029" s="11" t="n">
        <x:v>44582.50000000001</x:v>
      </x:c>
      <x:c r="H2029" s="11" t="n">
        <x:v>44582.666666666664</x:v>
      </x:c>
      <x:c r="I2029" s="11" t="n">
        <x:v>44584.333321759266</x:v>
      </x:c>
      <x:c r="J2029" s="9" t="n">
        <x:v>39106.43</x:v>
      </x:c>
      <x:c r="K2029" s="9" t="n">
        <x:v>35043.73</x:v>
      </x:c>
      <x:c r="L2029" s="9" t="n">
        <x:v>39114.251286</x:v>
      </x:c>
      <x:c r="M2029" s="9" t="n">
        <x:v>35036.721254000004</x:v>
      </x:c>
      <x:c r="N2029" s="10" t="n">
        <x:f>IF(F2029="多",1,-1)*(K2029/J2029-1)</x:f>
        <x:v>-0.10388828640200598</x:v>
      </x:c>
      <x:c r="O2029" s="10" t="n">
        <x:f>IF(F2029="多",1,-1)*(M2029/L2029-1)</x:f>
        <x:v>-0.10424665941284295</x:v>
      </x:c>
      <x:c r="P2029" s="10" t="n">
        <x:v>0.0009478766702935786</x:v>
      </x:c>
      <x:c r="Q2029" s="10" t="n">
        <x:v>0.0002434276975131419</x:v>
      </x:c>
      <x:c r="R2029" s="10" t="n">
        <x:f>O2029-P2029-Q2029</x:f>
        <x:v>-0.10543796378064967</x:v>
      </x:c>
      <x:c r="S2029" s="9" t="n">
        <x:f>V2028</x:f>
        <x:v>11816.991968557371</x:v>
      </x:c>
      <x:c r="T2029" s="9" t="n">
        <x:f>S2029/(1+'回测计划'!$B$33)</x:f>
        <x:v>11811.0864253447</x:v>
      </x:c>
      <x:c r="U2029" s="9" t="n">
        <x:f>T2029*R2029</x:f>
        <x:v>-1245.3369027256174</x:v>
      </x:c>
      <x:c r="V2029" s="9" t="n">
        <x:f>S2029+U2029</x:f>
        <x:v>10571.655065831754</x:v>
      </x:c>
      <x:c r="W2029" s="2" t="n">
        <x:f>IF(N2029&gt;0,1,0)</x:f>
        <x:v>0</x:v>
      </x:c>
      <x:c r="X2029" s="2" t="n">
        <x:f>IF(U2029&gt;0,1,0)</x:f>
        <x:v>0</x:v>
      </x:c>
      <x:c r="Y2029" s="9" t="n">
        <x:f>MAX(U2029,0)</x:f>
        <x:v>0</x:v>
      </x:c>
      <x:c r="Z2029" s="9" t="n">
        <x:f>-MIN(U2029,0)</x:f>
        <x:v>1245.3369027256174</x:v>
      </x:c>
    </x:row>
    <x:row r="2030" ht="23" customHeight="1">
      <x:c r="A2030" s="2" t="str">
        <x:v>4H-MACD-前段</x:v>
      </x:c>
      <x:c r="B2030" s="2" t="str">
        <x:v>4H</x:v>
      </x:c>
      <x:c r="C2030" s="2" t="str">
        <x:v>MACD</x:v>
      </x:c>
      <x:c r="D2030" s="2" t="str">
        <x:v>前段</x:v>
      </x:c>
      <x:c r="E2030" s="2" t="n">
        <x:v>35</x:v>
      </x:c>
      <x:c r="F2030" s="2" t="str">
        <x:v>空</x:v>
      </x:c>
      <x:c r="G2030" s="11" t="n">
        <x:v>44645.00000000001</x:v>
      </x:c>
      <x:c r="H2030" s="11" t="n">
        <x:v>44645.166666666664</x:v>
      </x:c>
      <x:c r="I2030" s="11" t="n">
        <x:v>44646.833321759266</x:v>
      </x:c>
      <x:c r="J2030" s="9" t="n">
        <x:v>43891</x:v>
      </x:c>
      <x:c r="K2030" s="9" t="n">
        <x:v>44323.6</x:v>
      </x:c>
      <x:c r="L2030" s="9" t="n">
        <x:v>43882.2218</x:v>
      </x:c>
      <x:c r="M2030" s="9" t="n">
        <x:v>44332.464719999996</x:v>
      </x:c>
      <x:c r="N2030" s="10" t="n">
        <x:f>IF(F2030="多",1,-1)*(K2030/J2030-1)</x:f>
        <x:v>-0.009856234763391036</x:v>
      </x:c>
      <x:c r="O2030" s="10" t="n">
        <x:f>IF(F2030="多",1,-1)*(M2030/L2030-1)</x:f>
        <x:v>-0.010260258061956185</x:v>
      </x:c>
      <x:c r="P2030" s="10" t="n">
        <x:v>0.0010051301290309783</x:v>
      </x:c>
      <x:c r="Q2030" s="10" t="n">
        <x:v>-0.00018110595020053925</x:v>
      </x:c>
      <x:c r="R2030" s="10" t="n">
        <x:f>O2030-P2030-Q2030</x:f>
        <x:v>-0.011084282240786624</x:v>
      </x:c>
      <x:c r="S2030" s="9" t="n">
        <x:f>V2029</x:f>
        <x:v>10571.655065831754</x:v>
      </x:c>
      <x:c r="T2030" s="9" t="n">
        <x:f>S2030/(1+'回测计划'!$B$33)</x:f>
        <x:v>10566.371879891809</x:v>
      </x:c>
      <x:c r="U2030" s="9" t="n">
        <x:f>T2030*R2030</x:f>
        <x:v>-117.12064817783195</x:v>
      </x:c>
      <x:c r="V2030" s="9" t="n">
        <x:f>S2030+U2030</x:f>
        <x:v>10454.534417653922</x:v>
      </x:c>
      <x:c r="W2030" s="2" t="n">
        <x:f>IF(N2030&gt;0,1,0)</x:f>
        <x:v>0</x:v>
      </x:c>
      <x:c r="X2030" s="2" t="n">
        <x:f>IF(U2030&gt;0,1,0)</x:f>
        <x:v>0</x:v>
      </x:c>
      <x:c r="Y2030" s="9" t="n">
        <x:f>MAX(U2030,0)</x:f>
        <x:v>0</x:v>
      </x:c>
      <x:c r="Z2030" s="9" t="n">
        <x:f>-MIN(U2030,0)</x:f>
        <x:v>117.12064817783195</x:v>
      </x:c>
    </x:row>
    <x:row r="2031" ht="23" customHeight="1">
      <x:c r="A2031" s="2" t="str">
        <x:v>4H-MACD-前段</x:v>
      </x:c>
      <x:c r="B2031" s="2" t="str">
        <x:v>4H</x:v>
      </x:c>
      <x:c r="C2031" s="2" t="str">
        <x:v>MACD</x:v>
      </x:c>
      <x:c r="D2031" s="2" t="str">
        <x:v>前段</x:v>
      </x:c>
      <x:c r="E2031" s="2" t="n">
        <x:v>36</x:v>
      </x:c>
      <x:c r="F2031" s="2" t="str">
        <x:v>多</x:v>
      </x:c>
      <x:c r="G2031" s="11" t="n">
        <x:v>44669.666666666664</x:v>
      </x:c>
      <x:c r="H2031" s="11" t="n">
        <x:v>44669.833333333336</x:v>
      </x:c>
      <x:c r="I2031" s="11" t="n">
        <x:v>44671.49998842592</x:v>
      </x:c>
      <x:c r="J2031" s="9" t="n">
        <x:v>38975.4</x:v>
      </x:c>
      <x:c r="K2031" s="9" t="n">
        <x:v>41372.6</x:v>
      </x:c>
      <x:c r="L2031" s="9" t="n">
        <x:v>38983.19508</x:v>
      </x:c>
      <x:c r="M2031" s="9" t="n">
        <x:v>41364.32548</x:v>
      </x:c>
      <x:c r="N2031" s="10" t="n">
        <x:f>IF(F2031="多",1,-1)*(K2031/J2031-1)</x:f>
        <x:v>0.06150546241988519</x:v>
      </x:c>
      <x:c r="O2031" s="10" t="n">
        <x:f>IF(F2031="多",1,-1)*(M2031/L2031-1)</x:f>
        <x:v>0.06108094513837381</x:v>
      </x:c>
      <x:c r="P2031" s="10" t="n">
        <x:v>0.0010305404725691868</x:v>
      </x:c>
      <x:c r="Q2031" s="10" t="n">
        <x:v>0.00016222097375608057</x:v>
      </x:c>
      <x:c r="R2031" s="10" t="n">
        <x:f>O2031-P2031-Q2031</x:f>
        <x:v>0.05988818369204854</x:v>
      </x:c>
      <x:c r="S2031" s="9" t="n">
        <x:f>V2030</x:f>
        <x:v>10454.534417653922</x:v>
      </x:c>
      <x:c r="T2031" s="9" t="n">
        <x:f>S2031/(1+'回测计划'!$B$33)</x:f>
        <x:v>10449.309762772536</x:v>
      </x:c>
      <x:c r="U2031" s="9" t="n">
        <x:f>T2031*R2031</x:f>
        <x:v>625.7901825280378</x:v>
      </x:c>
      <x:c r="V2031" s="9" t="n">
        <x:f>S2031+U2031</x:f>
        <x:v>11080.32460018196</x:v>
      </x:c>
      <x:c r="W2031" s="2" t="n">
        <x:f>IF(N2031&gt;0,1,0)</x:f>
        <x:v>1</x:v>
      </x:c>
      <x:c r="X2031" s="2" t="n">
        <x:f>IF(U2031&gt;0,1,0)</x:f>
        <x:v>1</x:v>
      </x:c>
      <x:c r="Y2031" s="9" t="n">
        <x:f>MAX(U2031,0)</x:f>
        <x:v>625.7901825280378</x:v>
      </x:c>
      <x:c r="Z2031" s="9" t="n">
        <x:f>-MIN(U2031,0)</x:f>
        <x:v>0</x:v>
      </x:c>
    </x:row>
    <x:row r="2032" ht="23" customHeight="1">
      <x:c r="A2032" s="2" t="str">
        <x:v>4H-MACD-前段</x:v>
      </x:c>
      <x:c r="B2032" s="2" t="str">
        <x:v>4H</x:v>
      </x:c>
      <x:c r="C2032" s="2" t="str">
        <x:v>MACD</x:v>
      </x:c>
      <x:c r="D2032" s="2" t="str">
        <x:v>前段</x:v>
      </x:c>
      <x:c r="E2032" s="2" t="n">
        <x:v>37</x:v>
      </x:c>
      <x:c r="F2032" s="2" t="str">
        <x:v>多</x:v>
      </x:c>
      <x:c r="G2032" s="11" t="n">
        <x:v>44700.00000000001</x:v>
      </x:c>
      <x:c r="H2032" s="11" t="n">
        <x:v>44700.166666666664</x:v>
      </x:c>
      <x:c r="I2032" s="11" t="n">
        <x:v>44701.833321759266</x:v>
      </x:c>
      <x:c r="J2032" s="9" t="n">
        <x:v>29257.5</x:v>
      </x:c>
      <x:c r="K2032" s="9" t="n">
        <x:v>30412.5</x:v>
      </x:c>
      <x:c r="L2032" s="9" t="n">
        <x:v>29263.3515</x:v>
      </x:c>
      <x:c r="M2032" s="9" t="n">
        <x:v>30406.4175</x:v>
      </x:c>
      <x:c r="N2032" s="10" t="n">
        <x:f>IF(F2032="多",1,-1)*(K2032/J2032-1)</x:f>
        <x:v>0.03947705716482952</x:v>
      </x:c>
      <x:c r="O2032" s="10" t="n">
        <x:f>IF(F2032="多",1,-1)*(M2032/L2032-1)</x:f>
        <x:v>0.03906134948349993</x:v>
      </x:c>
      <x:c r="P2032" s="10" t="n">
        <x:v>0.0010195306747417501</x:v>
      </x:c>
      <x:c r="Q2032" s="10" t="n">
        <x:v>0.0003372416653642214</x:v>
      </x:c>
      <x:c r="R2032" s="10" t="n">
        <x:f>O2032-P2032-Q2032</x:f>
        <x:v>0.03770457714339395</x:v>
      </x:c>
      <x:c r="S2032" s="9" t="n">
        <x:f>V2031</x:f>
        <x:v>11080.32460018196</x:v>
      </x:c>
      <x:c r="T2032" s="9" t="n">
        <x:f>S2032/(1+'回测计划'!$B$33)</x:f>
        <x:v>11074.787206578672</x:v>
      </x:c>
      <x:c r="U2032" s="9" t="n">
        <x:f>T2032*R2032</x:f>
        <x:v>417.57016857711795</x:v>
      </x:c>
      <x:c r="V2032" s="9" t="n">
        <x:f>S2032+U2032</x:f>
        <x:v>11497.894768759079</x:v>
      </x:c>
      <x:c r="W2032" s="2" t="n">
        <x:f>IF(N2032&gt;0,1,0)</x:f>
        <x:v>1</x:v>
      </x:c>
      <x:c r="X2032" s="2" t="n">
        <x:f>IF(U2032&gt;0,1,0)</x:f>
        <x:v>1</x:v>
      </x:c>
      <x:c r="Y2032" s="9" t="n">
        <x:f>MAX(U2032,0)</x:f>
        <x:v>417.57016857711795</x:v>
      </x:c>
      <x:c r="Z2032" s="9" t="n">
        <x:f>-MIN(U2032,0)</x:f>
        <x:v>0</x:v>
      </x:c>
    </x:row>
    <x:row r="2033" ht="23" customHeight="1">
      <x:c r="A2033" s="2" t="str">
        <x:v>4H-MACD-前段</x:v>
      </x:c>
      <x:c r="B2033" s="2" t="str">
        <x:v>4H</x:v>
      </x:c>
      <x:c r="C2033" s="2" t="str">
        <x:v>MACD</x:v>
      </x:c>
      <x:c r="D2033" s="2" t="str">
        <x:v>前段</x:v>
      </x:c>
      <x:c r="E2033" s="2" t="n">
        <x:v>38</x:v>
      </x:c>
      <x:c r="F2033" s="2" t="str">
        <x:v>多</x:v>
      </x:c>
      <x:c r="G2033" s="11" t="n">
        <x:v>44731.166666666664</x:v>
      </x:c>
      <x:c r="H2033" s="11" t="n">
        <x:v>44731.333333333336</x:v>
      </x:c>
      <x:c r="I2033" s="11" t="n">
        <x:v>44732.99998842592</x:v>
      </x:c>
      <x:c r="J2033" s="9" t="n">
        <x:v>18959.7</x:v>
      </x:c>
      <x:c r="K2033" s="9" t="n">
        <x:v>20815.4</x:v>
      </x:c>
      <x:c r="L2033" s="9" t="n">
        <x:v>18963.49194</x:v>
      </x:c>
      <x:c r="M2033" s="9" t="n">
        <x:v>20811.236920000003</x:v>
      </x:c>
      <x:c r="N2033" s="10" t="n">
        <x:f>IF(F2033="多",1,-1)*(K2033/J2033-1)</x:f>
        <x:v>0.097876021245062</x:v>
      </x:c>
      <x:c r="O2033" s="10" t="n">
        <x:f>IF(F2033="多",1,-1)*(M2033/L2033-1)</x:f>
        <x:v>0.0974369586490833</x:v>
      </x:c>
      <x:c r="P2033" s="10" t="n">
        <x:v>0.0010487184793245418</x:v>
      </x:c>
      <x:c r="Q2033" s="10" t="n">
        <x:v>0.00007782898859919589</x:v>
      </x:c>
      <x:c r="R2033" s="10" t="n">
        <x:f>O2033-P2033-Q2033</x:f>
        <x:v>0.09631041118115957</x:v>
      </x:c>
      <x:c r="S2033" s="9" t="n">
        <x:f>V2032</x:f>
        <x:v>11497.894768759079</x:v>
      </x:c>
      <x:c r="T2033" s="9" t="n">
        <x:f>S2033/(1+'回测计划'!$B$33)</x:f>
        <x:v>11492.148694411873</x:v>
      </x:c>
      <x:c r="U2033" s="9" t="n">
        <x:f>T2033*R2033</x:f>
        <x:v>1106.8135661138338</x:v>
      </x:c>
      <x:c r="V2033" s="9" t="n">
        <x:f>S2033+U2033</x:f>
        <x:v>12604.708334872912</x:v>
      </x:c>
      <x:c r="W2033" s="2" t="n">
        <x:f>IF(N2033&gt;0,1,0)</x:f>
        <x:v>1</x:v>
      </x:c>
      <x:c r="X2033" s="2" t="n">
        <x:f>IF(U2033&gt;0,1,0)</x:f>
        <x:v>1</x:v>
      </x:c>
      <x:c r="Y2033" s="9" t="n">
        <x:f>MAX(U2033,0)</x:f>
        <x:v>1106.8135661138338</x:v>
      </x:c>
      <x:c r="Z2033" s="9" t="n">
        <x:f>-MIN(U2033,0)</x:f>
        <x:v>0</x:v>
      </x:c>
    </x:row>
    <x:row r="2034" ht="23" customHeight="1">
      <x:c r="A2034" s="2" t="str">
        <x:v>4H-MACD-前段</x:v>
      </x:c>
      <x:c r="B2034" s="2" t="str">
        <x:v>4H</x:v>
      </x:c>
      <x:c r="C2034" s="2" t="str">
        <x:v>MACD</x:v>
      </x:c>
      <x:c r="D2034" s="2" t="str">
        <x:v>前段</x:v>
      </x:c>
      <x:c r="E2034" s="2" t="n">
        <x:v>39</x:v>
      </x:c>
      <x:c r="F2034" s="2" t="str">
        <x:v>空</x:v>
      </x:c>
      <x:c r="G2034" s="11" t="n">
        <x:v>44773.00000000001</x:v>
      </x:c>
      <x:c r="H2034" s="11" t="n">
        <x:v>44773.166666666664</x:v>
      </x:c>
      <x:c r="I2034" s="11" t="n">
        <x:v>44774.833321759266</x:v>
      </x:c>
      <x:c r="J2034" s="9" t="n">
        <x:v>23914.9</x:v>
      </x:c>
      <x:c r="K2034" s="9" t="n">
        <x:v>23216.2</x:v>
      </x:c>
      <x:c r="L2034" s="9" t="n">
        <x:v>23910.11702</x:v>
      </x:c>
      <x:c r="M2034" s="9" t="n">
        <x:v>23220.843240000002</x:v>
      </x:c>
      <x:c r="N2034" s="10" t="n">
        <x:f>IF(F2034="多",1,-1)*(K2034/J2034-1)</x:f>
        <x:v>0.029216095404956732</x:v>
      </x:c>
      <x:c r="O2034" s="10" t="n">
        <x:f>IF(F2034="多",1,-1)*(M2034/L2034-1)</x:f>
        <x:v>0.028827704164870682</x:v>
      </x:c>
      <x:c r="P2034" s="10" t="n">
        <x:v>0.0009855861479175648</x:v>
      </x:c>
      <x:c r="Q2034" s="10" t="n">
        <x:v>-0.0004553076587995583</x:v>
      </x:c>
      <x:c r="R2034" s="10" t="n">
        <x:f>O2034-P2034-Q2034</x:f>
        <x:v>0.028297425675752677</x:v>
      </x:c>
      <x:c r="S2034" s="9" t="n">
        <x:f>V2033</x:f>
        <x:v>12604.708334872912</x:v>
      </x:c>
      <x:c r="T2034" s="9" t="n">
        <x:f>S2034/(1+'回测计划'!$B$33)</x:f>
        <x:v>12598.409130307758</x:v>
      </x:c>
      <x:c r="U2034" s="9" t="n">
        <x:f>T2034*R2034</x:f>
        <x:v>356.50254599760774</x:v>
      </x:c>
      <x:c r="V2034" s="9" t="n">
        <x:f>S2034+U2034</x:f>
        <x:v>12961.21088087052</x:v>
      </x:c>
      <x:c r="W2034" s="2" t="n">
        <x:f>IF(N2034&gt;0,1,0)</x:f>
        <x:v>1</x:v>
      </x:c>
      <x:c r="X2034" s="2" t="n">
        <x:f>IF(U2034&gt;0,1,0)</x:f>
        <x:v>1</x:v>
      </x:c>
      <x:c r="Y2034" s="9" t="n">
        <x:f>MAX(U2034,0)</x:f>
        <x:v>356.50254599760774</x:v>
      </x:c>
      <x:c r="Z2034" s="9" t="n">
        <x:f>-MIN(U2034,0)</x:f>
        <x:v>0</x:v>
      </x:c>
    </x:row>
    <x:row r="2035" ht="23" customHeight="1">
      <x:c r="A2035" s="2" t="str">
        <x:v>4H-MACD-前段</x:v>
      </x:c>
      <x:c r="B2035" s="2" t="str">
        <x:v>4H</x:v>
      </x:c>
      <x:c r="C2035" s="2" t="str">
        <x:v>MACD</x:v>
      </x:c>
      <x:c r="D2035" s="2" t="str">
        <x:v>前段</x:v>
      </x:c>
      <x:c r="E2035" s="2" t="n">
        <x:v>40</x:v>
      </x:c>
      <x:c r="F2035" s="2" t="str">
        <x:v>空</x:v>
      </x:c>
      <x:c r="G2035" s="11" t="n">
        <x:v>44781.833333333336</x:v>
      </x:c>
      <x:c r="H2035" s="11" t="n">
        <x:v>44782.00000000001</x:v>
      </x:c>
      <x:c r="I2035" s="11" t="n">
        <x:v>44783.666655092595</x:v>
      </x:c>
      <x:c r="J2035" s="9" t="n">
        <x:v>23986.8</x:v>
      </x:c>
      <x:c r="K2035" s="9" t="n">
        <x:v>22951.2</x:v>
      </x:c>
      <x:c r="L2035" s="9" t="n">
        <x:v>23982.00264</x:v>
      </x:c>
      <x:c r="M2035" s="9" t="n">
        <x:v>22955.79024</x:v>
      </x:c>
      <x:c r="N2035" s="10" t="n">
        <x:f>IF(F2035="多",1,-1)*(K2035/J2035-1)</x:f>
        <x:v>0.04317374556005793</x:v>
      </x:c>
      <x:c r="O2035" s="10" t="n">
        <x:f>IF(F2035="多",1,-1)*(M2035/L2035-1)</x:f>
        <x:v>0.042790938496869435</x:v>
      </x:c>
      <x:c r="P2035" s="10" t="n">
        <x:v>0.0009786045307515652</x:v>
      </x:c>
      <x:c r="Q2035" s="10" t="n">
        <x:v>-0.0002615599797965425</x:v>
      </x:c>
      <x:c r="R2035" s="10" t="n">
        <x:f>O2035-P2035-Q2035</x:f>
        <x:v>0.04207389394591442</x:v>
      </x:c>
      <x:c r="S2035" s="9" t="n">
        <x:f>V2034</x:f>
        <x:v>12961.21088087052</x:v>
      </x:c>
      <x:c r="T2035" s="9" t="n">
        <x:f>S2035/(1+'回测计划'!$B$33)</x:f>
        <x:v>12954.733514113464</x:v>
      </x:c>
      <x:c r="U2035" s="9" t="n">
        <x:f>T2035*R2035</x:f>
        <x:v>545.056083970393</x:v>
      </x:c>
      <x:c r="V2035" s="9" t="n">
        <x:f>S2035+U2035</x:f>
        <x:v>13506.266964840914</x:v>
      </x:c>
      <x:c r="W2035" s="2" t="n">
        <x:f>IF(N2035&gt;0,1,0)</x:f>
        <x:v>1</x:v>
      </x:c>
      <x:c r="X2035" s="2" t="n">
        <x:f>IF(U2035&gt;0,1,0)</x:f>
        <x:v>1</x:v>
      </x:c>
      <x:c r="Y2035" s="9" t="n">
        <x:f>MAX(U2035,0)</x:f>
        <x:v>545.056083970393</x:v>
      </x:c>
      <x:c r="Z2035" s="9" t="n">
        <x:f>-MIN(U2035,0)</x:f>
        <x:v>0</x:v>
      </x:c>
    </x:row>
    <x:row r="2036" ht="23" customHeight="1">
      <x:c r="A2036" s="2" t="str">
        <x:v>4H-MACD-前段</x:v>
      </x:c>
      <x:c r="B2036" s="2" t="str">
        <x:v>4H</x:v>
      </x:c>
      <x:c r="C2036" s="2" t="str">
        <x:v>MACD</x:v>
      </x:c>
      <x:c r="D2036" s="2" t="str">
        <x:v>前段</x:v>
      </x:c>
      <x:c r="E2036" s="2" t="n">
        <x:v>41</x:v>
      </x:c>
      <x:c r="F2036" s="2" t="str">
        <x:v>空</x:v>
      </x:c>
      <x:c r="G2036" s="11" t="n">
        <x:v>44784.833333333336</x:v>
      </x:c>
      <x:c r="H2036" s="11" t="n">
        <x:v>44785.00000000001</x:v>
      </x:c>
      <x:c r="I2036" s="11" t="n">
        <x:v>44786.666655092595</x:v>
      </x:c>
      <x:c r="J2036" s="9" t="n">
        <x:v>24336.4</x:v>
      </x:c>
      <x:c r="K2036" s="9" t="n">
        <x:v>24566.1</x:v>
      </x:c>
      <x:c r="L2036" s="9" t="n">
        <x:v>24331.532720000003</x:v>
      </x:c>
      <x:c r="M2036" s="9" t="n">
        <x:v>24571.013219999997</x:v>
      </x:c>
      <x:c r="N2036" s="10" t="n">
        <x:f>IF(F2036="多",1,-1)*(K2036/J2036-1)</x:f>
        <x:v>-0.009438536513206364</x:v>
      </x:c>
      <x:c r="O2036" s="10" t="n">
        <x:f>IF(F2036="多",1,-1)*(M2036/L2036-1)</x:f>
        <x:v>-0.009842392699048741</x:v>
      </x:c>
      <x:c r="P2036" s="10" t="n">
        <x:v>0.0010049211963495243</x:v>
      </x:c>
      <x:c r="Q2036" s="10" t="n">
        <x:v>-0.00003359737392648959</x:v>
      </x:c>
      <x:c r="R2036" s="10" t="n">
        <x:f>O2036-P2036-Q2036</x:f>
        <x:v>-0.010813716521471775</x:v>
      </x:c>
      <x:c r="S2036" s="9" t="n">
        <x:f>V2035</x:f>
        <x:v>13506.266964840914</x:v>
      </x:c>
      <x:c r="T2036" s="9" t="n">
        <x:f>S2036/(1+'回测计划'!$B$33)</x:f>
        <x:v>13499.517206237795</x:v>
      </x:c>
      <x:c r="U2036" s="9" t="n">
        <x:f>T2036*R2036</x:f>
        <x:v>-145.97995224498615</x:v>
      </x:c>
      <x:c r="V2036" s="9" t="n">
        <x:f>S2036+U2036</x:f>
        <x:v>13360.287012595927</x:v>
      </x:c>
      <x:c r="W2036" s="2" t="n">
        <x:f>IF(N2036&gt;0,1,0)</x:f>
        <x:v>0</x:v>
      </x:c>
      <x:c r="X2036" s="2" t="n">
        <x:f>IF(U2036&gt;0,1,0)</x:f>
        <x:v>0</x:v>
      </x:c>
      <x:c r="Y2036" s="9" t="n">
        <x:f>MAX(U2036,0)</x:f>
        <x:v>0</x:v>
      </x:c>
      <x:c r="Z2036" s="9" t="n">
        <x:f>-MIN(U2036,0)</x:f>
        <x:v>145.97995224498615</x:v>
      </x:c>
    </x:row>
    <x:row r="2037" ht="23" customHeight="1">
      <x:c r="A2037" s="2" t="str">
        <x:v>4H-MACD-前段</x:v>
      </x:c>
      <x:c r="B2037" s="2" t="str">
        <x:v>4H</x:v>
      </x:c>
      <x:c r="C2037" s="2" t="str">
        <x:v>MACD</x:v>
      </x:c>
      <x:c r="D2037" s="2" t="str">
        <x:v>前段</x:v>
      </x:c>
      <x:c r="E2037" s="2" t="n">
        <x:v>42</x:v>
      </x:c>
      <x:c r="F2037" s="2" t="str">
        <x:v>空</x:v>
      </x:c>
      <x:c r="G2037" s="11" t="n">
        <x:v>44787.666666666664</x:v>
      </x:c>
      <x:c r="H2037" s="11" t="n">
        <x:v>44787.833333333336</x:v>
      </x:c>
      <x:c r="I2037" s="11" t="n">
        <x:v>44789.49998842592</x:v>
      </x:c>
      <x:c r="J2037" s="9" t="n">
        <x:v>24554.3</x:v>
      </x:c>
      <x:c r="K2037" s="9" t="n">
        <x:v>24072.7</x:v>
      </x:c>
      <x:c r="L2037" s="9" t="n">
        <x:v>24549.38914</x:v>
      </x:c>
      <x:c r="M2037" s="9" t="n">
        <x:v>24077.51454</x:v>
      </x:c>
      <x:c r="N2037" s="10" t="n">
        <x:f>IF(F2037="多",1,-1)*(K2037/J2037-1)</x:f>
        <x:v>0.019613672554297912</x:v>
      </x:c>
      <x:c r="O2037" s="10" t="n">
        <x:f>IF(F2037="多",1,-1)*(M2037/L2037-1)</x:f>
        <x:v>0.019221439576724175</x:v>
      </x:c>
      <x:c r="P2037" s="10" t="n">
        <x:v>0.000990389280211638</x:v>
      </x:c>
      <x:c r="Q2037" s="10" t="n">
        <x:v>-0.000004247362181137455</x:v>
      </x:c>
      <x:c r="R2037" s="10" t="n">
        <x:f>O2037-P2037-Q2037</x:f>
        <x:v>0.018235297658693677</x:v>
      </x:c>
      <x:c r="S2037" s="9" t="n">
        <x:f>V2036</x:f>
        <x:v>13360.287012595927</x:v>
      </x:c>
      <x:c r="T2037" s="9" t="n">
        <x:f>S2037/(1+'回测计划'!$B$33)</x:f>
        <x:v>13353.610207492182</x:v>
      </x:c>
      <x:c r="U2037" s="9" t="n">
        <x:f>T2037*R2037</x:f>
        <x:v>243.50705695179016</x:v>
      </x:c>
      <x:c r="V2037" s="9" t="n">
        <x:f>S2037+U2037</x:f>
        <x:v>13603.794069547717</x:v>
      </x:c>
      <x:c r="W2037" s="2" t="n">
        <x:f>IF(N2037&gt;0,1,0)</x:f>
        <x:v>1</x:v>
      </x:c>
      <x:c r="X2037" s="2" t="n">
        <x:f>IF(U2037&gt;0,1,0)</x:f>
        <x:v>1</x:v>
      </x:c>
      <x:c r="Y2037" s="9" t="n">
        <x:f>MAX(U2037,0)</x:f>
        <x:v>243.50705695179016</x:v>
      </x:c>
      <x:c r="Z2037" s="9" t="n">
        <x:f>-MIN(U2037,0)</x:f>
        <x:v>0</x:v>
      </x:c>
    </x:row>
    <x:row r="2038" ht="23" customHeight="1">
      <x:c r="A2038" s="2" t="str">
        <x:v>4H-MACD-前段</x:v>
      </x:c>
      <x:c r="B2038" s="2" t="str">
        <x:v>4H</x:v>
      </x:c>
      <x:c r="C2038" s="2" t="str">
        <x:v>MACD</x:v>
      </x:c>
      <x:c r="D2038" s="2" t="str">
        <x:v>前段</x:v>
      </x:c>
      <x:c r="E2038" s="2" t="n">
        <x:v>43</x:v>
      </x:c>
      <x:c r="F2038" s="2" t="str">
        <x:v>多</x:v>
      </x:c>
      <x:c r="G2038" s="11" t="n">
        <x:v>44800.50000000001</x:v>
      </x:c>
      <x:c r="H2038" s="11" t="n">
        <x:v>44800.666666666664</x:v>
      </x:c>
      <x:c r="I2038" s="11" t="n">
        <x:v>44802.333321759266</x:v>
      </x:c>
      <x:c r="J2038" s="9" t="n">
        <x:v>20255</x:v>
      </x:c>
      <x:c r="K2038" s="9" t="n">
        <x:v>19547.5</x:v>
      </x:c>
      <x:c r="L2038" s="9" t="n">
        <x:v>20259.051</x:v>
      </x:c>
      <x:c r="M2038" s="9" t="n">
        <x:v>19543.590500000002</x:v>
      </x:c>
      <x:c r="N2038" s="10" t="n">
        <x:f>IF(F2038="多",1,-1)*(K2038/J2038-1)</x:f>
        <x:v>-0.03492964700074053</x:v>
      </x:c>
      <x:c r="O2038" s="10" t="n">
        <x:f>IF(F2038="多",1,-1)*(M2038/L2038-1)</x:f>
        <x:v>-0.03531559795174988</x:v>
      </x:c>
      <x:c r="P2038" s="10" t="n">
        <x:v>0.000982342201024125</x:v>
      </x:c>
      <x:c r="Q2038" s="10" t="n">
        <x:v>-0.0002307910014145821</x:v>
      </x:c>
      <x:c r="R2038" s="10" t="n">
        <x:f>O2038-P2038-Q2038</x:f>
        <x:v>-0.03606714915135942</x:v>
      </x:c>
      <x:c r="S2038" s="9" t="n">
        <x:f>V2037</x:f>
        <x:v>13603.794069547717</x:v>
      </x:c>
      <x:c r="T2038" s="9" t="n">
        <x:f>S2038/(1+'回测计划'!$B$33)</x:f>
        <x:v>13596.995571761838</x:v>
      </x:c>
      <x:c r="U2038" s="9" t="n">
        <x:f>T2038*R2038</x:f>
        <x:v>-490.4048672971077</x:v>
      </x:c>
      <x:c r="V2038" s="9" t="n">
        <x:f>S2038+U2038</x:f>
        <x:v>13113.38920225061</x:v>
      </x:c>
      <x:c r="W2038" s="2" t="n">
        <x:f>IF(N2038&gt;0,1,0)</x:f>
        <x:v>0</x:v>
      </x:c>
      <x:c r="X2038" s="2" t="n">
        <x:f>IF(U2038&gt;0,1,0)</x:f>
        <x:v>0</x:v>
      </x:c>
      <x:c r="Y2038" s="9" t="n">
        <x:f>MAX(U2038,0)</x:f>
        <x:v>0</x:v>
      </x:c>
      <x:c r="Z2038" s="9" t="n">
        <x:f>-MIN(U2038,0)</x:f>
        <x:v>490.4048672971077</x:v>
      </x:c>
    </x:row>
    <x:row r="2039" ht="23" customHeight="1">
      <x:c r="A2039" s="2" t="str">
        <x:v>4H-MACD-前段</x:v>
      </x:c>
      <x:c r="B2039" s="2" t="str">
        <x:v>4H</x:v>
      </x:c>
      <x:c r="C2039" s="2" t="str">
        <x:v>MACD</x:v>
      </x:c>
      <x:c r="D2039" s="2" t="str">
        <x:v>前段</x:v>
      </x:c>
      <x:c r="E2039" s="2" t="n">
        <x:v>44</x:v>
      </x:c>
      <x:c r="F2039" s="2" t="str">
        <x:v>多</x:v>
      </x:c>
      <x:c r="G2039" s="11" t="n">
        <x:v>44811.50000000001</x:v>
      </x:c>
      <x:c r="H2039" s="11" t="n">
        <x:v>44811.666666666664</x:v>
      </x:c>
      <x:c r="I2039" s="11" t="n">
        <x:v>44813.333321759266</x:v>
      </x:c>
      <x:c r="J2039" s="9" t="n">
        <x:v>18791.4</x:v>
      </x:c>
      <x:c r="K2039" s="9" t="n">
        <x:v>19309.3</x:v>
      </x:c>
      <x:c r="L2039" s="9" t="n">
        <x:v>18795.15828</x:v>
      </x:c>
      <x:c r="M2039" s="9" t="n">
        <x:v>19305.43814</x:v>
      </x:c>
      <x:c r="N2039" s="10" t="n">
        <x:f>IF(F2039="多",1,-1)*(K2039/J2039-1)</x:f>
        <x:v>0.027560479793948156</x:v>
      </x:c>
      <x:c r="O2039" s="10" t="n">
        <x:f>IF(F2039="多",1,-1)*(M2039/L2039-1)</x:f>
        <x:v>0.02714953779043139</x:v>
      </x:c>
      <x:c r="P2039" s="10" t="n">
        <x:v>0.0010135747688952157</x:v>
      </x:c>
      <x:c r="Q2039" s="10" t="n">
        <x:v>0.00009065628794487669</x:v>
      </x:c>
      <x:c r="R2039" s="10" t="n">
        <x:f>O2039-P2039-Q2039</x:f>
        <x:v>0.026045306733591296</x:v>
      </x:c>
      <x:c r="S2039" s="9" t="n">
        <x:f>V2038</x:f>
        <x:v>13113.38920225061</x:v>
      </x:c>
      <x:c r="T2039" s="9" t="n">
        <x:f>S2039/(1+'回测计划'!$B$33)</x:f>
        <x:v>13106.83578435843</x:v>
      </x:c>
      <x:c r="U2039" s="9" t="n">
        <x:f>T2039*R2039</x:f>
        <x:v>341.371558310426</x:v>
      </x:c>
      <x:c r="V2039" s="9" t="n">
        <x:f>S2039+U2039</x:f>
        <x:v>13454.760760561036</x:v>
      </x:c>
      <x:c r="W2039" s="2" t="n">
        <x:f>IF(N2039&gt;0,1,0)</x:f>
        <x:v>1</x:v>
      </x:c>
      <x:c r="X2039" s="2" t="n">
        <x:f>IF(U2039&gt;0,1,0)</x:f>
        <x:v>1</x:v>
      </x:c>
      <x:c r="Y2039" s="9" t="n">
        <x:f>MAX(U2039,0)</x:f>
        <x:v>341.371558310426</x:v>
      </x:c>
      <x:c r="Z2039" s="9" t="n">
        <x:f>-MIN(U2039,0)</x:f>
        <x:v>0</x:v>
      </x:c>
    </x:row>
    <x:row r="2040" ht="23" customHeight="1">
      <x:c r="A2040" s="2" t="str">
        <x:v>4H-MACD-前段</x:v>
      </x:c>
      <x:c r="B2040" s="2" t="str">
        <x:v>4H</x:v>
      </x:c>
      <x:c r="C2040" s="2" t="str">
        <x:v>MACD</x:v>
      </x:c>
      <x:c r="D2040" s="2" t="str">
        <x:v>前段</x:v>
      </x:c>
      <x:c r="E2040" s="2" t="n">
        <x:v>45</x:v>
      </x:c>
      <x:c r="F2040" s="2" t="str">
        <x:v>多</x:v>
      </x:c>
      <x:c r="G2040" s="11" t="n">
        <x:v>44823.666666666664</x:v>
      </x:c>
      <x:c r="H2040" s="11" t="n">
        <x:v>44823.833333333336</x:v>
      </x:c>
      <x:c r="I2040" s="11" t="n">
        <x:v>44825.49998842592</x:v>
      </x:c>
      <x:c r="J2040" s="9" t="n">
        <x:v>18672.6</x:v>
      </x:c>
      <x:c r="K2040" s="9" t="n">
        <x:v>19011.8</x:v>
      </x:c>
      <x:c r="L2040" s="9" t="n">
        <x:v>18676.334519999997</x:v>
      </x:c>
      <x:c r="M2040" s="9" t="n">
        <x:v>19007.99764</x:v>
      </x:c>
      <x:c r="N2040" s="10" t="n">
        <x:f>IF(F2040="多",1,-1)*(K2040/J2040-1)</x:f>
        <x:v>0.0181656544883948</x:v>
      </x:c>
      <x:c r="O2040" s="10" t="n">
        <x:f>IF(F2040="多",1,-1)*(M2040/L2040-1)</x:f>
        <x:v>0.017758469663564647</x:v>
      </x:c>
      <x:c r="P2040" s="10" t="n">
        <x:v>0.0010088792348317823</x:v>
      </x:c>
      <x:c r="Q2040" s="10" t="n">
        <x:v>0.00021857851446341686</x:v>
      </x:c>
      <x:c r="R2040" s="10" t="n">
        <x:f>O2040-P2040-Q2040</x:f>
        <x:v>0.016531011914269447</x:v>
      </x:c>
      <x:c r="S2040" s="9" t="n">
        <x:f>V2039</x:f>
        <x:v>13454.760760561036</x:v>
      </x:c>
      <x:c r="T2040" s="9" t="n">
        <x:f>S2040/(1+'回测计划'!$B$33)</x:f>
        <x:v>13448.036742189941</x:v>
      </x:c>
      <x:c r="U2040" s="9" t="n">
        <x:f>T2040*R2040</x:f>
        <x:v>222.3096556086752</x:v>
      </x:c>
      <x:c r="V2040" s="9" t="n">
        <x:f>S2040+U2040</x:f>
        <x:v>13677.07041616971</x:v>
      </x:c>
      <x:c r="W2040" s="2" t="n">
        <x:f>IF(N2040&gt;0,1,0)</x:f>
        <x:v>1</x:v>
      </x:c>
      <x:c r="X2040" s="2" t="n">
        <x:f>IF(U2040&gt;0,1,0)</x:f>
        <x:v>1</x:v>
      </x:c>
      <x:c r="Y2040" s="9" t="n">
        <x:f>MAX(U2040,0)</x:f>
        <x:v>222.3096556086752</x:v>
      </x:c>
      <x:c r="Z2040" s="9" t="n">
        <x:f>-MIN(U2040,0)</x:f>
        <x:v>0</x:v>
      </x:c>
    </x:row>
    <x:row r="2041" ht="23" customHeight="1">
      <x:c r="A2041" s="2" t="str">
        <x:v>4H-MACD-前段</x:v>
      </x:c>
      <x:c r="B2041" s="2" t="str">
        <x:v>4H</x:v>
      </x:c>
      <x:c r="C2041" s="2" t="str">
        <x:v>MACD</x:v>
      </x:c>
      <x:c r="D2041" s="2" t="str">
        <x:v>前段</x:v>
      </x:c>
      <x:c r="E2041" s="2" t="n">
        <x:v>46</x:v>
      </x:c>
      <x:c r="F2041" s="2" t="str">
        <x:v>多</x:v>
      </x:c>
      <x:c r="G2041" s="11" t="n">
        <x:v>44826.333333333336</x:v>
      </x:c>
      <x:c r="H2041" s="11" t="n">
        <x:v>44826.50000000001</x:v>
      </x:c>
      <x:c r="I2041" s="11" t="n">
        <x:v>44828.166655092595</x:v>
      </x:c>
      <x:c r="J2041" s="9" t="n">
        <x:v>18677.7</x:v>
      </x:c>
      <x:c r="K2041" s="9" t="n">
        <x:v>18798.7</x:v>
      </x:c>
      <x:c r="L2041" s="9" t="n">
        <x:v>18681.43554</x:v>
      </x:c>
      <x:c r="M2041" s="9" t="n">
        <x:v>18794.94026</x:v>
      </x:c>
      <x:c r="N2041" s="10" t="n">
        <x:f>IF(F2041="多",1,-1)*(K2041/J2041-1)</x:f>
        <x:v>0.0064783137110029365</x:v>
      </x:c>
      <x:c r="O2041" s="10" t="n">
        <x:f>IF(F2041="多",1,-1)*(M2041/L2041-1)</x:f>
        <x:v>0.006075802887683279</x:v>
      </x:c>
      <x:c r="P2041" s="10" t="n">
        <x:v>0.0010030379014438417</x:v>
      </x:c>
      <x:c r="Q2041" s="10" t="n">
        <x:v>0.00006431189147266476</x:v>
      </x:c>
      <x:c r="R2041" s="10" t="n">
        <x:f>O2041-P2041-Q2041</x:f>
        <x:v>0.005008453094766773</x:v>
      </x:c>
      <x:c r="S2041" s="9" t="n">
        <x:f>V2040</x:f>
        <x:v>13677.07041616971</x:v>
      </x:c>
      <x:c r="T2041" s="9" t="n">
        <x:f>S2041/(1+'回测计划'!$B$33)</x:f>
        <x:v>13670.23529852045</x:v>
      </x:c>
      <x:c r="U2041" s="9" t="n">
        <x:f>T2041*R2041</x:f>
        <x:v>68.46673228706473</x:v>
      </x:c>
      <x:c r="V2041" s="9" t="n">
        <x:f>S2041+U2041</x:f>
        <x:v>13745.537148456775</x:v>
      </x:c>
      <x:c r="W2041" s="2" t="n">
        <x:f>IF(N2041&gt;0,1,0)</x:f>
        <x:v>1</x:v>
      </x:c>
      <x:c r="X2041" s="2" t="n">
        <x:f>IF(U2041&gt;0,1,0)</x:f>
        <x:v>1</x:v>
      </x:c>
      <x:c r="Y2041" s="9" t="n">
        <x:f>MAX(U2041,0)</x:f>
        <x:v>68.46673228706473</x:v>
      </x:c>
      <x:c r="Z2041" s="9" t="n">
        <x:f>-MIN(U2041,0)</x:f>
        <x:v>0</x:v>
      </x:c>
    </x:row>
    <x:row r="2042" ht="23" customHeight="1">
      <x:c r="A2042" s="2" t="str">
        <x:v>4H-MACD-前段</x:v>
      </x:c>
      <x:c r="B2042" s="2" t="str">
        <x:v>4H</x:v>
      </x:c>
      <x:c r="C2042" s="2" t="str">
        <x:v>MACD</x:v>
      </x:c>
      <x:c r="D2042" s="2" t="str">
        <x:v>前段</x:v>
      </x:c>
      <x:c r="E2042" s="2" t="n">
        <x:v>47</x:v>
      </x:c>
      <x:c r="F2042" s="2" t="str">
        <x:v>空</x:v>
      </x:c>
      <x:c r="G2042" s="11" t="n">
        <x:v>44838.666666666664</x:v>
      </x:c>
      <x:c r="H2042" s="11" t="n">
        <x:v>44838.833333333336</x:v>
      </x:c>
      <x:c r="I2042" s="11" t="n">
        <x:v>44840.49998842592</x:v>
      </x:c>
      <x:c r="J2042" s="9" t="n">
        <x:v>19930</x:v>
      </x:c>
      <x:c r="K2042" s="9" t="n">
        <x:v>20346.6</x:v>
      </x:c>
      <x:c r="L2042" s="9" t="n">
        <x:v>19926.014</x:v>
      </x:c>
      <x:c r="M2042" s="9" t="n">
        <x:v>20350.669319999997</x:v>
      </x:c>
      <x:c r="N2042" s="10" t="n">
        <x:f>IF(F2042="多",1,-1)*(K2042/J2042-1)</x:f>
        <x:v>-0.02090316106372292</x:v>
      </x:c>
      <x:c r="O2042" s="10" t="n">
        <x:f>IF(F2042="多",1,-1)*(M2042/L2042-1)</x:f>
        <x:v>-0.021311604016738928</x:v>
      </x:c>
      <x:c r="P2042" s="10" t="n">
        <x:v>0.0010106558020083693</x:v>
      </x:c>
      <x:c r="Q2042" s="10" t="n">
        <x:v>-0.0005058131546027373</x:v>
      </x:c>
      <x:c r="R2042" s="10" t="n">
        <x:f>O2042-P2042-Q2042</x:f>
        <x:v>-0.02181644666414456</x:v>
      </x:c>
      <x:c r="S2042" s="9" t="n">
        <x:f>V2041</x:f>
        <x:v>13745.537148456775</x:v>
      </x:c>
      <x:c r="T2042" s="9" t="n">
        <x:f>S2042/(1+'回测计划'!$B$33)</x:f>
        <x:v>13738.6678145495</x:v>
      </x:c>
      <x:c r="U2042" s="9" t="n">
        <x:f>T2042*R2042</x:f>
        <x:v>-299.7289136125187</x:v>
      </x:c>
      <x:c r="V2042" s="9" t="n">
        <x:f>S2042+U2042</x:f>
        <x:v>13445.808234844257</x:v>
      </x:c>
      <x:c r="W2042" s="2" t="n">
        <x:f>IF(N2042&gt;0,1,0)</x:f>
        <x:v>0</x:v>
      </x:c>
      <x:c r="X2042" s="2" t="n">
        <x:f>IF(U2042&gt;0,1,0)</x:f>
        <x:v>0</x:v>
      </x:c>
      <x:c r="Y2042" s="9" t="n">
        <x:f>MAX(U2042,0)</x:f>
        <x:v>0</x:v>
      </x:c>
      <x:c r="Z2042" s="9" t="n">
        <x:f>-MIN(U2042,0)</x:f>
        <x:v>299.7289136125187</x:v>
      </x:c>
    </x:row>
    <x:row r="2043" ht="23" customHeight="1">
      <x:c r="A2043" s="2" t="str">
        <x:v>4H-MACD-前段</x:v>
      </x:c>
      <x:c r="B2043" s="2" t="str">
        <x:v>4H</x:v>
      </x:c>
      <x:c r="C2043" s="2" t="str">
        <x:v>MACD</x:v>
      </x:c>
      <x:c r="D2043" s="2" t="str">
        <x:v>前段</x:v>
      </x:c>
      <x:c r="E2043" s="2" t="n">
        <x:v>48</x:v>
      </x:c>
      <x:c r="F2043" s="2" t="str">
        <x:v>多</x:v>
      </x:c>
      <x:c r="G2043" s="11" t="n">
        <x:v>44885.833333333336</x:v>
      </x:c>
      <x:c r="H2043" s="11" t="n">
        <x:v>44886.00000000001</x:v>
      </x:c>
      <x:c r="I2043" s="11" t="n">
        <x:v>44887.666655092595</x:v>
      </x:c>
      <x:c r="J2043" s="9" t="n">
        <x:v>16570.4</x:v>
      </x:c>
      <x:c r="K2043" s="9" t="n">
        <x:v>15754.9</x:v>
      </x:c>
      <x:c r="L2043" s="9" t="n">
        <x:v>16573.71408</x:v>
      </x:c>
      <x:c r="M2043" s="9" t="n">
        <x:v>15751.74902</x:v>
      </x:c>
      <x:c r="N2043" s="10" t="n">
        <x:f>IF(F2043="多",1,-1)*(K2043/J2043-1)</x:f>
        <x:v>-0.04921426157485642</x:v>
      </x:c>
      <x:c r="O2043" s="10" t="n">
        <x:f>IF(F2043="多",1,-1)*(M2043/L2043-1)</x:f>
        <x:v>-0.04959449982257702</x:v>
      </x:c>
      <x:c r="P2043" s="10" t="n">
        <x:v>0.0009752027500887115</x:v>
      </x:c>
      <x:c r="Q2043" s="10" t="n">
        <x:v>0.0000169236390615426</x:v>
      </x:c>
      <x:c r="R2043" s="10" t="n">
        <x:f>O2043-P2043-Q2043</x:f>
        <x:v>-0.05058662621172728</x:v>
      </x:c>
      <x:c r="S2043" s="9" t="n">
        <x:f>V2042</x:f>
        <x:v>13445.808234844257</x:v>
      </x:c>
      <x:c r="T2043" s="9" t="n">
        <x:f>S2043/(1+'回测计划'!$B$33)</x:f>
        <x:v>13439.088690499007</x:v>
      </x:c>
      <x:c r="U2043" s="9" t="n">
        <x:f>T2043*R2043</x:f>
        <x:v>-679.8381562125247</x:v>
      </x:c>
      <x:c r="V2043" s="9" t="n">
        <x:f>S2043+U2043</x:f>
        <x:v>12765.970078631732</x:v>
      </x:c>
      <x:c r="W2043" s="2" t="n">
        <x:f>IF(N2043&gt;0,1,0)</x:f>
        <x:v>0</x:v>
      </x:c>
      <x:c r="X2043" s="2" t="n">
        <x:f>IF(U2043&gt;0,1,0)</x:f>
        <x:v>0</x:v>
      </x:c>
      <x:c r="Y2043" s="9" t="n">
        <x:f>MAX(U2043,0)</x:f>
        <x:v>0</x:v>
      </x:c>
      <x:c r="Z2043" s="9" t="n">
        <x:f>-MIN(U2043,0)</x:f>
        <x:v>679.8381562125247</x:v>
      </x:c>
    </x:row>
    <x:row r="2044" ht="23" customHeight="1">
      <x:c r="A2044" s="2" t="str">
        <x:v>4H-MACD-前段</x:v>
      </x:c>
      <x:c r="B2044" s="2" t="str">
        <x:v>4H</x:v>
      </x:c>
      <x:c r="C2044" s="2" t="str">
        <x:v>MACD</x:v>
      </x:c>
      <x:c r="D2044" s="2" t="str">
        <x:v>前段</x:v>
      </x:c>
      <x:c r="E2044" s="2" t="n">
        <x:v>49</x:v>
      </x:c>
      <x:c r="F2044" s="2" t="str">
        <x:v>空</x:v>
      </x:c>
      <x:c r="G2044" s="11" t="n">
        <x:v>44900.666666666664</x:v>
      </x:c>
      <x:c r="H2044" s="11" t="n">
        <x:v>44900.833333333336</x:v>
      </x:c>
      <x:c r="I2044" s="11" t="n">
        <x:v>44902.49998842592</x:v>
      </x:c>
      <x:c r="J2044" s="9" t="n">
        <x:v>17302.2</x:v>
      </x:c>
      <x:c r="K2044" s="9" t="n">
        <x:v>17017.4</x:v>
      </x:c>
      <x:c r="L2044" s="9" t="n">
        <x:v>17298.73956</x:v>
      </x:c>
      <x:c r="M2044" s="9" t="n">
        <x:v>17020.803480000002</x:v>
      </x:c>
      <x:c r="N2044" s="10" t="n">
        <x:f>IF(F2044="多",1,-1)*(K2044/J2044-1)</x:f>
        <x:v>0.016460334523933362</x:v>
      </x:c>
      <x:c r="O2044" s="10" t="n">
        <x:f>IF(F2044="多",1,-1)*(M2044/L2044-1)</x:f>
        <x:v>0.01606683995882985</x:v>
      </x:c>
      <x:c r="P2044" s="10" t="n">
        <x:v>0.000991966580020585</x:v>
      </x:c>
      <x:c r="Q2044" s="10" t="n">
        <x:v>-0.00020799630941427852</x:v>
      </x:c>
      <x:c r="R2044" s="10" t="n">
        <x:f>O2044-P2044-Q2044</x:f>
        <x:v>0.015282869688223542</x:v>
      </x:c>
      <x:c r="S2044" s="9" t="n">
        <x:f>V2043</x:f>
        <x:v>12765.970078631732</x:v>
      </x:c>
      <x:c r="T2044" s="9" t="n">
        <x:f>S2044/(1+'回测计划'!$B$33)</x:f>
        <x:v>12759.590283489988</x:v>
      </x:c>
      <x:c r="U2044" s="9" t="n">
        <x:f>T2044*R2044</x:f>
        <x:v>195.00315557770077</x:v>
      </x:c>
      <x:c r="V2044" s="9" t="n">
        <x:f>S2044+U2044</x:f>
        <x:v>12960.973234209432</x:v>
      </x:c>
      <x:c r="W2044" s="2" t="n">
        <x:f>IF(N2044&gt;0,1,0)</x:f>
        <x:v>1</x:v>
      </x:c>
      <x:c r="X2044" s="2" t="n">
        <x:f>IF(U2044&gt;0,1,0)</x:f>
        <x:v>1</x:v>
      </x:c>
      <x:c r="Y2044" s="9" t="n">
        <x:f>MAX(U2044,0)</x:f>
        <x:v>195.00315557770077</x:v>
      </x:c>
      <x:c r="Z2044" s="9" t="n">
        <x:f>-MIN(U2044,0)</x:f>
        <x:v>0</x:v>
      </x:c>
    </x:row>
    <x:row r="2045" ht="23" customHeight="1">
      <x:c r="A2045" s="2" t="str">
        <x:v>4H-MACD-前段</x:v>
      </x:c>
      <x:c r="B2045" s="2" t="str">
        <x:v>4H</x:v>
      </x:c>
      <x:c r="C2045" s="2" t="str">
        <x:v>MACD</x:v>
      </x:c>
      <x:c r="D2045" s="2" t="str">
        <x:v>前段</x:v>
      </x:c>
      <x:c r="E2045" s="2" t="n">
        <x:v>50</x:v>
      </x:c>
      <x:c r="F2045" s="2" t="str">
        <x:v>空</x:v>
      </x:c>
      <x:c r="G2045" s="11" t="n">
        <x:v>44947.333333333336</x:v>
      </x:c>
      <x:c r="H2045" s="11" t="n">
        <x:v>44947.50000000001</x:v>
      </x:c>
      <x:c r="I2045" s="11" t="n">
        <x:v>44949.166655092595</x:v>
      </x:c>
      <x:c r="J2045" s="9" t="n">
        <x:v>22541.8</x:v>
      </x:c>
      <x:c r="K2045" s="9" t="n">
        <x:v>22720</x:v>
      </x:c>
      <x:c r="L2045" s="9" t="n">
        <x:v>22537.29164</x:v>
      </x:c>
      <x:c r="M2045" s="9" t="n">
        <x:v>22724.543999999998</x:v>
      </x:c>
      <x:c r="N2045" s="10" t="n">
        <x:f>IF(F2045="多",1,-1)*(K2045/J2045-1)</x:f>
        <x:v>-0.007905313683911785</x:v>
      </x:c>
      <x:c r="O2045" s="10" t="n">
        <x:f>IF(F2045="多",1,-1)*(M2045/L2045-1)</x:f>
        <x:v>-0.00830855645793993</x:v>
      </x:c>
      <x:c r="P2045" s="10" t="n">
        <x:v>0.00100415427822897</x:v>
      </x:c>
      <x:c r="Q2045" s="10" t="n">
        <x:v>-0.0005062533769474508</x:v>
      </x:c>
      <x:c r="R2045" s="10" t="n">
        <x:f>O2045-P2045-Q2045</x:f>
        <x:v>-0.00880645735922145</x:v>
      </x:c>
      <x:c r="S2045" s="9" t="n">
        <x:f>V2044</x:f>
        <x:v>12960.973234209432</x:v>
      </x:c>
      <x:c r="T2045" s="9" t="n">
        <x:f>S2045/(1+'回测计划'!$B$33)</x:f>
        <x:v>12954.495986216325</x:v>
      </x:c>
      <x:c r="U2045" s="9" t="n">
        <x:f>T2045*R2045</x:f>
        <x:v>-114.08321651281949</x:v>
      </x:c>
      <x:c r="V2045" s="9" t="n">
        <x:f>S2045+U2045</x:f>
        <x:v>12846.890017696613</x:v>
      </x:c>
      <x:c r="W2045" s="2" t="n">
        <x:f>IF(N2045&gt;0,1,0)</x:f>
        <x:v>0</x:v>
      </x:c>
      <x:c r="X2045" s="2" t="n">
        <x:f>IF(U2045&gt;0,1,0)</x:f>
        <x:v>0</x:v>
      </x:c>
      <x:c r="Y2045" s="9" t="n">
        <x:f>MAX(U2045,0)</x:f>
        <x:v>0</x:v>
      </x:c>
      <x:c r="Z2045" s="9" t="n">
        <x:f>-MIN(U2045,0)</x:f>
        <x:v>114.08321651281949</x:v>
      </x:c>
    </x:row>
    <x:row r="2046" ht="23" customHeight="1">
      <x:c r="A2046" s="2" t="str">
        <x:v>4H-MACD-前段</x:v>
      </x:c>
      <x:c r="B2046" s="2" t="str">
        <x:v>4H</x:v>
      </x:c>
      <x:c r="C2046" s="2" t="str">
        <x:v>MACD</x:v>
      </x:c>
      <x:c r="D2046" s="2" t="str">
        <x:v>前段</x:v>
      </x:c>
      <x:c r="E2046" s="2" t="n">
        <x:v>51</x:v>
      </x:c>
      <x:c r="F2046" s="2" t="str">
        <x:v>空</x:v>
      </x:c>
      <x:c r="G2046" s="11" t="n">
        <x:v>44956.166666666664</x:v>
      </x:c>
      <x:c r="H2046" s="11" t="n">
        <x:v>44956.333333333336</x:v>
      </x:c>
      <x:c r="I2046" s="11" t="n">
        <x:v>44957.99998842592</x:v>
      </x:c>
      <x:c r="J2046" s="9" t="n">
        <x:v>23740.2</x:v>
      </x:c>
      <x:c r="K2046" s="9" t="n">
        <x:v>23113.9</x:v>
      </x:c>
      <x:c r="L2046" s="9" t="n">
        <x:v>23735.451960000002</x:v>
      </x:c>
      <x:c r="M2046" s="9" t="n">
        <x:v>23118.52278</x:v>
      </x:c>
      <x:c r="N2046" s="10" t="n">
        <x:f>IF(F2046="多",1,-1)*(K2046/J2046-1)</x:f>
        <x:v>0.02638141211952716</x:v>
      </x:c>
      <x:c r="O2046" s="10" t="n">
        <x:f>IF(F2046="多",1,-1)*(M2046/L2046-1)</x:f>
        <x:v>0.025991886779307083</x:v>
      </x:c>
      <x:c r="P2046" s="10" t="n">
        <x:v>0.0009870040566103465</x:v>
      </x:c>
      <x:c r="Q2046" s="10" t="n">
        <x:v>-0.0004902135429991701</x:v>
      </x:c>
      <x:c r="R2046" s="10" t="n">
        <x:f>O2046-P2046-Q2046</x:f>
        <x:v>0.025495096265695905</x:v>
      </x:c>
      <x:c r="S2046" s="9" t="n">
        <x:f>V2045</x:f>
        <x:v>12846.890017696613</x:v>
      </x:c>
      <x:c r="T2046" s="9" t="n">
        <x:f>S2046/(1+'回测计划'!$B$33)</x:f>
        <x:v>12840.46978280521</x:v>
      </x:c>
      <x:c r="U2046" s="9" t="n">
        <x:f>T2046*R2046</x:f>
        <x:v>327.36901320937824</x:v>
      </x:c>
      <x:c r="V2046" s="9" t="n">
        <x:f>S2046+U2046</x:f>
        <x:v>13174.25903090599</x:v>
      </x:c>
      <x:c r="W2046" s="2" t="n">
        <x:f>IF(N2046&gt;0,1,0)</x:f>
        <x:v>1</x:v>
      </x:c>
      <x:c r="X2046" s="2" t="n">
        <x:f>IF(U2046&gt;0,1,0)</x:f>
        <x:v>1</x:v>
      </x:c>
      <x:c r="Y2046" s="9" t="n">
        <x:f>MAX(U2046,0)</x:f>
        <x:v>327.36901320937824</x:v>
      </x:c>
      <x:c r="Z2046" s="9" t="n">
        <x:f>-MIN(U2046,0)</x:f>
        <x:v>0</x:v>
      </x:c>
    </x:row>
    <x:row r="2047" ht="23" customHeight="1">
      <x:c r="A2047" s="2" t="str">
        <x:v>4H-MACD-前段</x:v>
      </x:c>
      <x:c r="B2047" s="2" t="str">
        <x:v>4H</x:v>
      </x:c>
      <x:c r="C2047" s="2" t="str">
        <x:v>MACD</x:v>
      </x:c>
      <x:c r="D2047" s="2" t="str">
        <x:v>前段</x:v>
      </x:c>
      <x:c r="E2047" s="2" t="n">
        <x:v>52</x:v>
      </x:c>
      <x:c r="F2047" s="2" t="str">
        <x:v>空</x:v>
      </x:c>
      <x:c r="G2047" s="11" t="n">
        <x:v>44978.00000000001</x:v>
      </x:c>
      <x:c r="H2047" s="11" t="n">
        <x:v>44978.166666666664</x:v>
      </x:c>
      <x:c r="I2047" s="11" t="n">
        <x:v>44979.833321759266</x:v>
      </x:c>
      <x:c r="J2047" s="9" t="n">
        <x:v>24878.4</x:v>
      </x:c>
      <x:c r="K2047" s="9" t="n">
        <x:v>24156.4</x:v>
      </x:c>
      <x:c r="L2047" s="9" t="n">
        <x:v>24873.424320000002</x:v>
      </x:c>
      <x:c r="M2047" s="9" t="n">
        <x:v>24161.23128</x:v>
      </x:c>
      <x:c r="N2047" s="10" t="n">
        <x:f>IF(F2047="多",1,-1)*(K2047/J2047-1)</x:f>
        <x:v>0.0290211589169721</x:v>
      </x:c>
      <x:c r="O2047" s="10" t="n">
        <x:f>IF(F2047="多",1,-1)*(M2047/L2047-1)</x:f>
        <x:v>0.02863268968669297</x:v>
      </x:c>
      <x:c r="P2047" s="10" t="n">
        <x:v>0.0009856836551566535</x:v>
      </x:c>
      <x:c r="Q2047" s="10" t="n">
        <x:v>-0.0004941470801072955</x:v>
      </x:c>
      <x:c r="R2047" s="10" t="n">
        <x:f>O2047-P2047-Q2047</x:f>
        <x:v>0.028141153111643613</x:v>
      </x:c>
      <x:c r="S2047" s="9" t="n">
        <x:f>V2046</x:f>
        <x:v>13174.25903090599</x:v>
      </x:c>
      <x:c r="T2047" s="9" t="n">
        <x:f>S2047/(1+'回测计划'!$B$33)</x:f>
        <x:v>13167.675193309336</x:v>
      </x:c>
      <x:c r="U2047" s="9" t="n">
        <x:f>T2047*R2047</x:f>
        <x:v>370.5535637393094</x:v>
      </x:c>
      <x:c r="V2047" s="9" t="n">
        <x:f>S2047+U2047</x:f>
        <x:v>13544.8125946453</x:v>
      </x:c>
      <x:c r="W2047" s="2" t="n">
        <x:f>IF(N2047&gt;0,1,0)</x:f>
        <x:v>1</x:v>
      </x:c>
      <x:c r="X2047" s="2" t="n">
        <x:f>IF(U2047&gt;0,1,0)</x:f>
        <x:v>1</x:v>
      </x:c>
      <x:c r="Y2047" s="9" t="n">
        <x:f>MAX(U2047,0)</x:f>
        <x:v>370.5535637393094</x:v>
      </x:c>
      <x:c r="Z2047" s="9" t="n">
        <x:f>-MIN(U2047,0)</x:f>
        <x:v>0</x:v>
      </x:c>
    </x:row>
    <x:row r="2048" ht="23" customHeight="1">
      <x:c r="A2048" s="2" t="str">
        <x:v>4H-MACD-前段</x:v>
      </x:c>
      <x:c r="B2048" s="2" t="str">
        <x:v>4H</x:v>
      </x:c>
      <x:c r="C2048" s="2" t="str">
        <x:v>MACD</x:v>
      </x:c>
      <x:c r="D2048" s="2" t="str">
        <x:v>前段</x:v>
      </x:c>
      <x:c r="E2048" s="2" t="n">
        <x:v>53</x:v>
      </x:c>
      <x:c r="F2048" s="2" t="str">
        <x:v>多</x:v>
      </x:c>
      <x:c r="G2048" s="11" t="n">
        <x:v>44992.833333333336</x:v>
      </x:c>
      <x:c r="H2048" s="11" t="n">
        <x:v>44993.00000000001</x:v>
      </x:c>
      <x:c r="I2048" s="11" t="n">
        <x:v>44994.666655092595</x:v>
      </x:c>
      <x:c r="J2048" s="9" t="n">
        <x:v>22307.6</x:v>
      </x:c>
      <x:c r="K2048" s="9" t="n">
        <x:v>21680.9</x:v>
      </x:c>
      <x:c r="L2048" s="9" t="n">
        <x:v>22312.06152</x:v>
      </x:c>
      <x:c r="M2048" s="9" t="n">
        <x:v>21676.563820000003</x:v>
      </x:c>
      <x:c r="N2048" s="10" t="n">
        <x:f>IF(F2048="多",1,-1)*(K2048/J2048-1)</x:f>
        <x:v>-0.028093564525094483</x:v>
      </x:c>
      <x:c r="O2048" s="10" t="n">
        <x:f>IF(F2048="多",1,-1)*(M2048/L2048-1)</x:f>
        <x:v>-0.028482249362316914</x:v>
      </x:c>
      <x:c r="P2048" s="10" t="n">
        <x:v>0.0009857588753188415</x:v>
      </x:c>
      <x:c r="Q2048" s="10" t="n">
        <x:v>0.00028929098322971937</x:v>
      </x:c>
      <x:c r="R2048" s="10" t="n">
        <x:f>O2048-P2048-Q2048</x:f>
        <x:v>-0.029757299220865476</x:v>
      </x:c>
      <x:c r="S2048" s="9" t="n">
        <x:f>V2047</x:f>
        <x:v>13544.8125946453</x:v>
      </x:c>
      <x:c r="T2048" s="9" t="n">
        <x:f>S2048/(1+'回测计划'!$B$33)</x:f>
        <x:v>13538.04357285887</x:v>
      </x:c>
      <x:c r="U2048" s="9" t="n">
        <x:f>T2048*R2048</x:f>
        <x:v>-402.85561346267616</x:v>
      </x:c>
      <x:c r="V2048" s="9" t="n">
        <x:f>S2048+U2048</x:f>
        <x:v>13141.956981182624</x:v>
      </x:c>
      <x:c r="W2048" s="2" t="n">
        <x:f>IF(N2048&gt;0,1,0)</x:f>
        <x:v>0</x:v>
      </x:c>
      <x:c r="X2048" s="2" t="n">
        <x:f>IF(U2048&gt;0,1,0)</x:f>
        <x:v>0</x:v>
      </x:c>
      <x:c r="Y2048" s="9" t="n">
        <x:f>MAX(U2048,0)</x:f>
        <x:v>0</x:v>
      </x:c>
      <x:c r="Z2048" s="9" t="n">
        <x:f>-MIN(U2048,0)</x:f>
        <x:v>402.85561346267616</x:v>
      </x:c>
    </x:row>
    <x:row r="2049" ht="23" customHeight="1">
      <x:c r="A2049" s="2" t="str">
        <x:v>4H-MACD-前段</x:v>
      </x:c>
      <x:c r="B2049" s="2" t="str">
        <x:v>4H</x:v>
      </x:c>
      <x:c r="C2049" s="2" t="str">
        <x:v>MACD</x:v>
      </x:c>
      <x:c r="D2049" s="2" t="str">
        <x:v>前段</x:v>
      </x:c>
      <x:c r="E2049" s="2" t="n">
        <x:v>54</x:v>
      </x:c>
      <x:c r="F2049" s="2" t="str">
        <x:v>空</x:v>
      </x:c>
      <x:c r="G2049" s="11" t="n">
        <x:v>45015.666666666664</x:v>
      </x:c>
      <x:c r="H2049" s="11" t="n">
        <x:v>45015.833333333336</x:v>
      </x:c>
      <x:c r="I2049" s="11" t="n">
        <x:v>45017.49998842592</x:v>
      </x:c>
      <x:c r="J2049" s="9" t="n">
        <x:v>28630</x:v>
      </x:c>
      <x:c r="K2049" s="9" t="n">
        <x:v>28532</x:v>
      </x:c>
      <x:c r="L2049" s="9" t="n">
        <x:v>28624.274</x:v>
      </x:c>
      <x:c r="M2049" s="9" t="n">
        <x:v>28537.7064</x:v>
      </x:c>
      <x:c r="N2049" s="10" t="n">
        <x:f>IF(F2049="多",1,-1)*(K2049/J2049-1)</x:f>
        <x:v>0.0034229828850855792</x:v>
      </x:c>
      <x:c r="O2049" s="10" t="n">
        <x:f>IF(F2049="多",1,-1)*(M2049/L2049-1)</x:f>
        <x:v>0.003024272336129896</x:v>
      </x:c>
      <x:c r="P2049" s="10" t="n">
        <x:v>0.000998487863831935</x:v>
      </x:c>
      <x:c r="Q2049" s="10" t="n">
        <x:v>-0.00024508821631589035</x:v>
      </x:c>
      <x:c r="R2049" s="10" t="n">
        <x:f>O2049-P2049-Q2049</x:f>
        <x:v>0.0022708726886138514</x:v>
      </x:c>
      <x:c r="S2049" s="9" t="n">
        <x:f>V2048</x:f>
        <x:v>13141.956981182624</x:v>
      </x:c>
      <x:c r="T2049" s="9" t="n">
        <x:f>S2049/(1+'回测计划'!$B$33)</x:f>
        <x:v>13135.389286539355</x:v>
      </x:c>
      <x:c r="U2049" s="9" t="n">
        <x:f>T2049*R2049</x:f>
        <x:v>29.828796785113205</x:v>
      </x:c>
      <x:c r="V2049" s="9" t="n">
        <x:f>S2049+U2049</x:f>
        <x:v>13171.785777967738</x:v>
      </x:c>
      <x:c r="W2049" s="2" t="n">
        <x:f>IF(N2049&gt;0,1,0)</x:f>
        <x:v>1</x:v>
      </x:c>
      <x:c r="X2049" s="2" t="n">
        <x:f>IF(U2049&gt;0,1,0)</x:f>
        <x:v>1</x:v>
      </x:c>
      <x:c r="Y2049" s="9" t="n">
        <x:f>MAX(U2049,0)</x:f>
        <x:v>29.828796785113205</x:v>
      </x:c>
      <x:c r="Z2049" s="9" t="n">
        <x:f>-MIN(U2049,0)</x:f>
        <x:v>0</x:v>
      </x:c>
    </x:row>
    <x:row r="2050" ht="23" customHeight="1">
      <x:c r="A2050" s="2" t="str">
        <x:v>4H-MACD-前段</x:v>
      </x:c>
      <x:c r="B2050" s="2" t="str">
        <x:v>4H</x:v>
      </x:c>
      <x:c r="C2050" s="2" t="str">
        <x:v>MACD</x:v>
      </x:c>
      <x:c r="D2050" s="2" t="str">
        <x:v>前段</x:v>
      </x:c>
      <x:c r="E2050" s="2" t="n">
        <x:v>55</x:v>
      </x:c>
      <x:c r="F2050" s="2" t="str">
        <x:v>空</x:v>
      </x:c>
      <x:c r="G2050" s="11" t="n">
        <x:v>45020.833333333336</x:v>
      </x:c>
      <x:c r="H2050" s="11" t="n">
        <x:v>45021.00000000001</x:v>
      </x:c>
      <x:c r="I2050" s="11" t="n">
        <x:v>45022.666655092595</x:v>
      </x:c>
      <x:c r="J2050" s="9" t="n">
        <x:v>28011.7</x:v>
      </x:c>
      <x:c r="K2050" s="9" t="n">
        <x:v>27896.8</x:v>
      </x:c>
      <x:c r="L2050" s="9" t="n">
        <x:v>28006.097660000003</x:v>
      </x:c>
      <x:c r="M2050" s="9" t="n">
        <x:v>27902.37936</x:v>
      </x:c>
      <x:c r="N2050" s="10" t="n">
        <x:f>IF(F2050="多",1,-1)*(K2050/J2050-1)</x:f>
        <x:v>0.004101857438141954</x:v>
      </x:c>
      <x:c r="O2050" s="10" t="n">
        <x:f>IF(F2050="多",1,-1)*(M2050/L2050-1)</x:f>
        <x:v>0.0037034184933283365</x:v>
      </x:c>
      <x:c r="P2050" s="10" t="n">
        <x:v>0.0009981482907533358</x:v>
      </x:c>
      <x:c r="Q2050" s="10" t="n">
        <x:v>-0.00016886694192157103</x:v>
      </x:c>
      <x:c r="R2050" s="10" t="n">
        <x:f>O2050-P2050-Q2050</x:f>
        <x:v>0.0028741371444965715</x:v>
      </x:c>
      <x:c r="S2050" s="9" t="n">
        <x:f>V2049</x:f>
        <x:v>13171.785777967738</x:v>
      </x:c>
      <x:c r="T2050" s="9" t="n">
        <x:f>S2050/(1+'回测计划'!$B$33)</x:f>
        <x:v>13165.20317637955</x:v>
      </x:c>
      <x:c r="U2050" s="9" t="n">
        <x:f>T2050*R2050</x:f>
        <x:v>37.83859946407671</x:v>
      </x:c>
      <x:c r="V2050" s="9" t="n">
        <x:f>S2050+U2050</x:f>
        <x:v>13209.624377431815</x:v>
      </x:c>
      <x:c r="W2050" s="2" t="n">
        <x:f>IF(N2050&gt;0,1,0)</x:f>
        <x:v>1</x:v>
      </x:c>
      <x:c r="X2050" s="2" t="n">
        <x:f>IF(U2050&gt;0,1,0)</x:f>
        <x:v>1</x:v>
      </x:c>
      <x:c r="Y2050" s="9" t="n">
        <x:f>MAX(U2050,0)</x:f>
        <x:v>37.83859946407671</x:v>
      </x:c>
      <x:c r="Z2050" s="9" t="n">
        <x:f>-MIN(U2050,0)</x:f>
        <x:v>0</x:v>
      </x:c>
    </x:row>
    <x:row r="2051" ht="23" customHeight="1">
      <x:c r="A2051" s="2" t="str">
        <x:v>4H-MACD-前段</x:v>
      </x:c>
      <x:c r="B2051" s="2" t="str">
        <x:v>4H</x:v>
      </x:c>
      <x:c r="C2051" s="2" t="str">
        <x:v>MACD</x:v>
      </x:c>
      <x:c r="D2051" s="2" t="str">
        <x:v>前段</x:v>
      </x:c>
      <x:c r="E2051" s="2" t="n">
        <x:v>56</x:v>
      </x:c>
      <x:c r="F2051" s="2" t="str">
        <x:v>空</x:v>
      </x:c>
      <x:c r="G2051" s="11" t="n">
        <x:v>45030.833333333336</x:v>
      </x:c>
      <x:c r="H2051" s="11" t="n">
        <x:v>45031.00000000001</x:v>
      </x:c>
      <x:c r="I2051" s="11" t="n">
        <x:v>45032.666655092595</x:v>
      </x:c>
      <x:c r="J2051" s="9" t="n">
        <x:v>30226.7</x:v>
      </x:c>
      <x:c r="K2051" s="9" t="n">
        <x:v>30330.8</x:v>
      </x:c>
      <x:c r="L2051" s="9" t="n">
        <x:v>30220.65466</x:v>
      </x:c>
      <x:c r="M2051" s="9" t="n">
        <x:v>30336.866159999998</x:v>
      </x:c>
      <x:c r="N2051" s="10" t="n">
        <x:f>IF(F2051="多",1,-1)*(K2051/J2051-1)</x:f>
        <x:v>-0.0034439750286996418</x:v>
      </x:c>
      <x:c r="O2051" s="10" t="n">
        <x:f>IF(F2051="多",1,-1)*(M2051/L2051-1)</x:f>
        <x:v>-0.003845432910287494</x:v>
      </x:c>
      <x:c r="P2051" s="10" t="n">
        <x:v>0.0010019227164551436</x:v>
      </x:c>
      <x:c r="Q2051" s="10" t="n">
        <x:v>-0.0002410821928899149</x:v>
      </x:c>
      <x:c r="R2051" s="10" t="n">
        <x:f>O2051-P2051-Q2051</x:f>
        <x:v>-0.004606273433852723</x:v>
      </x:c>
      <x:c r="S2051" s="9" t="n">
        <x:f>V2050</x:f>
        <x:v>13209.624377431815</x:v>
      </x:c>
      <x:c r="T2051" s="9" t="n">
        <x:f>S2051/(1+'回测计划'!$B$33)</x:f>
        <x:v>13203.022865998817</x:v>
      </x:c>
      <x:c r="U2051" s="9" t="n">
        <x:f>T2051*R2051</x:f>
        <x:v>-60.81673347420039</x:v>
      </x:c>
      <x:c r="V2051" s="9" t="n">
        <x:f>S2051+U2051</x:f>
        <x:v>13148.807643957614</x:v>
      </x:c>
      <x:c r="W2051" s="2" t="n">
        <x:f>IF(N2051&gt;0,1,0)</x:f>
        <x:v>0</x:v>
      </x:c>
      <x:c r="X2051" s="2" t="n">
        <x:f>IF(U2051&gt;0,1,0)</x:f>
        <x:v>0</x:v>
      </x:c>
      <x:c r="Y2051" s="9" t="n">
        <x:f>MAX(U2051,0)</x:f>
        <x:v>0</x:v>
      </x:c>
      <x:c r="Z2051" s="9" t="n">
        <x:f>-MIN(U2051,0)</x:f>
        <x:v>60.81673347420039</x:v>
      </x:c>
    </x:row>
    <x:row r="2052" ht="23" customHeight="1">
      <x:c r="A2052" s="2" t="str">
        <x:v>4H-MACD-前段</x:v>
      </x:c>
      <x:c r="B2052" s="2" t="str">
        <x:v>4H</x:v>
      </x:c>
      <x:c r="C2052" s="2" t="str">
        <x:v>MACD</x:v>
      </x:c>
      <x:c r="D2052" s="2" t="str">
        <x:v>前段</x:v>
      </x:c>
      <x:c r="E2052" s="2" t="n">
        <x:v>57</x:v>
      </x:c>
      <x:c r="F2052" s="2" t="str">
        <x:v>空</x:v>
      </x:c>
      <x:c r="G2052" s="11" t="n">
        <x:v>45047.00000000001</x:v>
      </x:c>
      <x:c r="H2052" s="11" t="n">
        <x:v>45047.166666666664</x:v>
      </x:c>
      <x:c r="I2052" s="11" t="n">
        <x:v>45048.833321759266</x:v>
      </x:c>
      <x:c r="J2052" s="9" t="n">
        <x:v>29346</x:v>
      </x:c>
      <x:c r="K2052" s="9" t="n">
        <x:v>28076.1</x:v>
      </x:c>
      <x:c r="L2052" s="9" t="n">
        <x:v>29340.1308</x:v>
      </x:c>
      <x:c r="M2052" s="9" t="n">
        <x:v>28081.71522</x:v>
      </x:c>
      <x:c r="N2052" s="10" t="n">
        <x:f>IF(F2052="多",1,-1)*(K2052/J2052-1)</x:f>
        <x:v>0.04327335923124109</x:v>
      </x:c>
      <x:c r="O2052" s="10" t="n">
        <x:f>IF(F2052="多",1,-1)*(M2052/L2052-1)</x:f>
        <x:v>0.04289059202149159</x:v>
      </x:c>
      <x:c r="P2052" s="10" t="n">
        <x:v>0.0009785547039892542</x:v>
      </x:c>
      <x:c r="Q2052" s="10" t="n">
        <x:v>-0.00003546817776978157</x:v>
      </x:c>
      <x:c r="R2052" s="10" t="n">
        <x:f>O2052-P2052-Q2052</x:f>
        <x:v>0.04194750549527212</x:v>
      </x:c>
      <x:c r="S2052" s="9" t="n">
        <x:f>V2051</x:f>
        <x:v>13148.807643957614</x:v>
      </x:c>
      <x:c r="T2052" s="9" t="n">
        <x:f>S2052/(1+'回测计划'!$B$33)</x:f>
        <x:v>13142.236525694767</x:v>
      </x:c>
      <x:c r="U2052" s="9" t="n">
        <x:f>T2052*R2052</x:f>
        <x:v>551.2840388817472</x:v>
      </x:c>
      <x:c r="V2052" s="9" t="n">
        <x:f>S2052+U2052</x:f>
        <x:v>13700.091682839362</x:v>
      </x:c>
      <x:c r="W2052" s="2" t="n">
        <x:f>IF(N2052&gt;0,1,0)</x:f>
        <x:v>1</x:v>
      </x:c>
      <x:c r="X2052" s="2" t="n">
        <x:f>IF(U2052&gt;0,1,0)</x:f>
        <x:v>1</x:v>
      </x:c>
      <x:c r="Y2052" s="9" t="n">
        <x:f>MAX(U2052,0)</x:f>
        <x:v>551.2840388817472</x:v>
      </x:c>
      <x:c r="Z2052" s="9" t="n">
        <x:f>-MIN(U2052,0)</x:f>
        <x:v>0</x:v>
      </x:c>
    </x:row>
    <x:row r="2053" ht="23" customHeight="1">
      <x:c r="A2053" s="2" t="str">
        <x:v>4H-MACD-前段</x:v>
      </x:c>
      <x:c r="B2053" s="2" t="str">
        <x:v>4H</x:v>
      </x:c>
      <x:c r="C2053" s="2" t="str">
        <x:v>MACD</x:v>
      </x:c>
      <x:c r="D2053" s="2" t="str">
        <x:v>前段</x:v>
      </x:c>
      <x:c r="E2053" s="2" t="n">
        <x:v>58</x:v>
      </x:c>
      <x:c r="F2053" s="2" t="str">
        <x:v>多</x:v>
      </x:c>
      <x:c r="G2053" s="11" t="n">
        <x:v>45053.00000000001</x:v>
      </x:c>
      <x:c r="H2053" s="11" t="n">
        <x:v>45053.166666666664</x:v>
      </x:c>
      <x:c r="I2053" s="11" t="n">
        <x:v>45054.833321759266</x:v>
      </x:c>
      <x:c r="J2053" s="9" t="n">
        <x:v>28831.9</x:v>
      </x:c>
      <x:c r="K2053" s="9" t="n">
        <x:v>27922.2</x:v>
      </x:c>
      <x:c r="L2053" s="9" t="n">
        <x:v>28837.666380000002</x:v>
      </x:c>
      <x:c r="M2053" s="9" t="n">
        <x:v>27916.615560000002</x:v>
      </x:c>
      <x:c r="N2053" s="10" t="n">
        <x:f>IF(F2053="多",1,-1)*(K2053/J2053-1)</x:f>
        <x:v>-0.03155185749118161</x:v>
      </x:c>
      <x:c r="O2053" s="10" t="n">
        <x:f>IF(F2053="多",1,-1)*(M2053/L2053-1)</x:f>
        <x:v>-0.03193915928782587</x:v>
      </x:c>
      <x:c r="P2053" s="10" t="n">
        <x:v>0.000984030420356087</x:v>
      </x:c>
      <x:c r="Q2053" s="10" t="n">
        <x:v>0.0001554578033785769</x:v>
      </x:c>
      <x:c r="R2053" s="10" t="n">
        <x:f>O2053-P2053-Q2053</x:f>
        <x:v>-0.03307864751156053</x:v>
      </x:c>
      <x:c r="S2053" s="9" t="n">
        <x:f>V2052</x:f>
        <x:v>13700.091682839362</x:v>
      </x:c>
      <x:c r="T2053" s="9" t="n">
        <x:f>S2053/(1+'回测计划'!$B$33)</x:f>
        <x:v>13693.245060309207</x:v>
      </x:c>
      <x:c r="U2053" s="9" t="n">
        <x:f>T2053*R2053</x:f>
        <x:v>-452.95402663938575</x:v>
      </x:c>
      <x:c r="V2053" s="9" t="n">
        <x:f>S2053+U2053</x:f>
        <x:v>13247.137656199977</x:v>
      </x:c>
      <x:c r="W2053" s="2" t="n">
        <x:f>IF(N2053&gt;0,1,0)</x:f>
        <x:v>0</x:v>
      </x:c>
      <x:c r="X2053" s="2" t="n">
        <x:f>IF(U2053&gt;0,1,0)</x:f>
        <x:v>0</x:v>
      </x:c>
      <x:c r="Y2053" s="9" t="n">
        <x:f>MAX(U2053,0)</x:f>
        <x:v>0</x:v>
      </x:c>
      <x:c r="Z2053" s="9" t="n">
        <x:f>-MIN(U2053,0)</x:f>
        <x:v>452.95402663938575</x:v>
      </x:c>
    </x:row>
    <x:row r="2054" ht="23" customHeight="1">
      <x:c r="A2054" s="2" t="str">
        <x:v>4H-MACD-前段</x:v>
      </x:c>
      <x:c r="B2054" s="2" t="str">
        <x:v>4H</x:v>
      </x:c>
      <x:c r="C2054" s="2" t="str">
        <x:v>MACD</x:v>
      </x:c>
      <x:c r="D2054" s="2" t="str">
        <x:v>前段</x:v>
      </x:c>
      <x:c r="E2054" s="2" t="n">
        <x:v>59</x:v>
      </x:c>
      <x:c r="F2054" s="2" t="str">
        <x:v>空</x:v>
      </x:c>
      <x:c r="G2054" s="11" t="n">
        <x:v>45097.50000000001</x:v>
      </x:c>
      <x:c r="H2054" s="11" t="n">
        <x:v>45097.666666666664</x:v>
      </x:c>
      <x:c r="I2054" s="11" t="n">
        <x:v>45099.333321759266</x:v>
      </x:c>
      <x:c r="J2054" s="9" t="n">
        <x:v>26820.5</x:v>
      </x:c>
      <x:c r="K2054" s="9" t="n">
        <x:v>29988.5</x:v>
      </x:c>
      <x:c r="L2054" s="9" t="n">
        <x:v>26815.1359</x:v>
      </x:c>
      <x:c r="M2054" s="9" t="n">
        <x:v>29994.4977</x:v>
      </x:c>
      <x:c r="N2054" s="10" t="n">
        <x:f>IF(F2054="多",1,-1)*(K2054/J2054-1)</x:f>
        <x:v>-0.11811860330717172</x:v>
      </x:c>
      <x:c r="O2054" s="10" t="n">
        <x:f>IF(F2054="多",1,-1)*(M2054/L2054-1)</x:f>
        <x:v>-0.1185659402158763</x:v>
      </x:c>
      <x:c r="P2054" s="10" t="n">
        <x:v>0.0010592829701079381</x:v>
      </x:c>
      <x:c r="Q2054" s="10" t="n">
        <x:v>-0.00017622430595267362</x:v>
      </x:c>
      <x:c r="R2054" s="10" t="n">
        <x:f>O2054-P2054-Q2054</x:f>
        <x:v>-0.11944899888003156</x:v>
      </x:c>
      <x:c r="S2054" s="9" t="n">
        <x:f>V2053</x:f>
        <x:v>13247.137656199977</x:v>
      </x:c>
      <x:c r="T2054" s="9" t="n">
        <x:f>S2054/(1+'回测计划'!$B$33)</x:f>
        <x:v>13240.517397501228</x:v>
      </x:c>
      <x:c r="U2054" s="9" t="n">
        <x:f>T2054*R2054</x:f>
        <x:v>-1581.5665477851626</x:v>
      </x:c>
      <x:c r="V2054" s="9" t="n">
        <x:f>S2054+U2054</x:f>
        <x:v>11665.571108414813</x:v>
      </x:c>
      <x:c r="W2054" s="2" t="n">
        <x:f>IF(N2054&gt;0,1,0)</x:f>
        <x:v>0</x:v>
      </x:c>
      <x:c r="X2054" s="2" t="n">
        <x:f>IF(U2054&gt;0,1,0)</x:f>
        <x:v>0</x:v>
      </x:c>
      <x:c r="Y2054" s="9" t="n">
        <x:f>MAX(U2054,0)</x:f>
        <x:v>0</x:v>
      </x:c>
      <x:c r="Z2054" s="9" t="n">
        <x:f>-MIN(U2054,0)</x:f>
        <x:v>1581.5665477851626</x:v>
      </x:c>
    </x:row>
    <x:row r="2055" ht="23" customHeight="1">
      <x:c r="A2055" s="2" t="str">
        <x:v>4H-MACD-前段</x:v>
      </x:c>
      <x:c r="B2055" s="2" t="str">
        <x:v>4H</x:v>
      </x:c>
      <x:c r="C2055" s="2" t="str">
        <x:v>MACD</x:v>
      </x:c>
      <x:c r="D2055" s="2" t="str">
        <x:v>前段</x:v>
      </x:c>
      <x:c r="E2055" s="2" t="n">
        <x:v>60</x:v>
      </x:c>
      <x:c r="F2055" s="2" t="str">
        <x:v>空</x:v>
      </x:c>
      <x:c r="G2055" s="11" t="n">
        <x:v>45107.833333333336</x:v>
      </x:c>
      <x:c r="H2055" s="11" t="n">
        <x:v>45108.00000000001</x:v>
      </x:c>
      <x:c r="I2055" s="11" t="n">
        <x:v>45109.666655092595</x:v>
      </x:c>
      <x:c r="J2055" s="9" t="n">
        <x:v>30052</x:v>
      </x:c>
      <x:c r="K2055" s="9" t="n">
        <x:v>30504.7</x:v>
      </x:c>
      <x:c r="L2055" s="9" t="n">
        <x:v>30045.9896</x:v>
      </x:c>
      <x:c r="M2055" s="9" t="n">
        <x:v>30510.80094</x:v>
      </x:c>
      <x:c r="N2055" s="10" t="n">
        <x:f>IF(F2055="多",1,-1)*(K2055/J2055-1)</x:f>
        <x:v>-0.015063889258618346</x:v>
      </x:c>
      <x:c r="O2055" s="10" t="n">
        <x:f>IF(F2055="多",1,-1)*(M2055/L2055-1)</x:f>
        <x:v>-0.015469996035677225</x:v>
      </x:c>
      <x:c r="P2055" s="10" t="n">
        <x:v>0.0010077349980178387</x:v>
      </x:c>
      <x:c r="Q2055" s="10" t="n">
        <x:v>-0.000506208655547156</x:v>
      </x:c>
      <x:c r="R2055" s="10" t="n">
        <x:f>O2055-P2055-Q2055</x:f>
        <x:v>-0.015971522378147907</x:v>
      </x:c>
      <x:c r="S2055" s="9" t="n">
        <x:f>V2054</x:f>
        <x:v>11665.571108414813</x:v>
      </x:c>
      <x:c r="T2055" s="9" t="n">
        <x:f>S2055/(1+'回测计划'!$B$33)</x:f>
        <x:v>11659.741237795915</x:v>
      </x:c>
      <x:c r="U2055" s="9" t="n">
        <x:f>T2055*R2055</x:f>
        <x:v>-186.22381810287143</x:v>
      </x:c>
      <x:c r="V2055" s="9" t="n">
        <x:f>S2055+U2055</x:f>
        <x:v>11479.347290311942</x:v>
      </x:c>
      <x:c r="W2055" s="2" t="n">
        <x:f>IF(N2055&gt;0,1,0)</x:f>
        <x:v>0</x:v>
      </x:c>
      <x:c r="X2055" s="2" t="n">
        <x:f>IF(U2055&gt;0,1,0)</x:f>
        <x:v>0</x:v>
      </x:c>
      <x:c r="Y2055" s="9" t="n">
        <x:f>MAX(U2055,0)</x:f>
        <x:v>0</x:v>
      </x:c>
      <x:c r="Z2055" s="9" t="n">
        <x:f>-MIN(U2055,0)</x:f>
        <x:v>186.22381810287143</x:v>
      </x:c>
    </x:row>
    <x:row r="2056" ht="23" customHeight="1">
      <x:c r="A2056" s="2" t="str">
        <x:v>4H-MACD-前段</x:v>
      </x:c>
      <x:c r="B2056" s="2" t="str">
        <x:v>4H</x:v>
      </x:c>
      <x:c r="C2056" s="2" t="str">
        <x:v>MACD</x:v>
      </x:c>
      <x:c r="D2056" s="2" t="str">
        <x:v>前段</x:v>
      </x:c>
      <x:c r="E2056" s="2" t="n">
        <x:v>61</x:v>
      </x:c>
      <x:c r="F2056" s="2" t="str">
        <x:v>空</x:v>
      </x:c>
      <x:c r="G2056" s="11" t="n">
        <x:v>45111.166666666664</x:v>
      </x:c>
      <x:c r="H2056" s="11" t="n">
        <x:v>45111.333333333336</x:v>
      </x:c>
      <x:c r="I2056" s="11" t="n">
        <x:v>45112.99998842592</x:v>
      </x:c>
      <x:c r="J2056" s="9" t="n">
        <x:v>31149</x:v>
      </x:c>
      <x:c r="K2056" s="9" t="n">
        <x:v>30345</x:v>
      </x:c>
      <x:c r="L2056" s="9" t="n">
        <x:v>31142.7702</x:v>
      </x:c>
      <x:c r="M2056" s="9" t="n">
        <x:v>30351.069</x:v>
      </x:c>
      <x:c r="N2056" s="10" t="n">
        <x:f>IF(F2056="多",1,-1)*(K2056/J2056-1)</x:f>
        <x:v>0.025811422517576843</x:v>
      </x:c>
      <x:c r="O2056" s="10" t="n">
        <x:f>IF(F2056="多",1,-1)*(M2056/L2056-1)</x:f>
        <x:v>0.025421669135907488</x:v>
      </x:c>
      <x:c r="P2056" s="10" t="n">
        <x:v>0.0009872891654320462</x:v>
      </x:c>
      <x:c r="Q2056" s="10" t="n">
        <x:v>-0.000496206660510845</x:v>
      </x:c>
      <x:c r="R2056" s="10" t="n">
        <x:f>O2056-P2056-Q2056</x:f>
        <x:v>0.02493058663098629</x:v>
      </x:c>
      <x:c r="S2056" s="9" t="n">
        <x:f>V2055</x:f>
        <x:v>11479.347290311942</x:v>
      </x:c>
      <x:c r="T2056" s="9" t="n">
        <x:f>S2056/(1+'回测计划'!$B$33)</x:f>
        <x:v>11473.610485069408</x:v>
      </x:c>
      <x:c r="U2056" s="9" t="n">
        <x:f>T2056*R2056</x:f>
        <x:v>286.04384016821547</x:v>
      </x:c>
      <x:c r="V2056" s="9" t="n">
        <x:f>S2056+U2056</x:f>
        <x:v>11765.391130480157</x:v>
      </x:c>
      <x:c r="W2056" s="2" t="n">
        <x:f>IF(N2056&gt;0,1,0)</x:f>
        <x:v>1</x:v>
      </x:c>
      <x:c r="X2056" s="2" t="n">
        <x:f>IF(U2056&gt;0,1,0)</x:f>
        <x:v>1</x:v>
      </x:c>
      <x:c r="Y2056" s="9" t="n">
        <x:f>MAX(U2056,0)</x:f>
        <x:v>286.04384016821547</x:v>
      </x:c>
      <x:c r="Z2056" s="9" t="n">
        <x:f>-MIN(U2056,0)</x:f>
        <x:v>0</x:v>
      </x:c>
    </x:row>
    <x:row r="2057" ht="23" customHeight="1">
      <x:c r="A2057" s="2" t="str">
        <x:v>4H-MACD-前段</x:v>
      </x:c>
      <x:c r="B2057" s="2" t="str">
        <x:v>4H</x:v>
      </x:c>
      <x:c r="C2057" s="2" t="str">
        <x:v>MACD</x:v>
      </x:c>
      <x:c r="D2057" s="2" t="str">
        <x:v>前段</x:v>
      </x:c>
      <x:c r="E2057" s="2" t="n">
        <x:v>62</x:v>
      </x:c>
      <x:c r="F2057" s="2" t="str">
        <x:v>多</x:v>
      </x:c>
      <x:c r="G2057" s="11" t="n">
        <x:v>45135.166666666664</x:v>
      </x:c>
      <x:c r="H2057" s="11" t="n">
        <x:v>45135.333333333336</x:v>
      </x:c>
      <x:c r="I2057" s="11" t="n">
        <x:v>45136.99998842592</x:v>
      </x:c>
      <x:c r="J2057" s="9" t="n">
        <x:v>29209.8</x:v>
      </x:c>
      <x:c r="K2057" s="9" t="n">
        <x:v>29284.8</x:v>
      </x:c>
      <x:c r="L2057" s="9" t="n">
        <x:v>29215.641959999997</x:v>
      </x:c>
      <x:c r="M2057" s="9" t="n">
        <x:v>29278.94304</x:v>
      </x:c>
      <x:c r="N2057" s="10" t="n">
        <x:f>IF(F2057="多",1,-1)*(K2057/J2057-1)</x:f>
        <x:v>0.002567631411375615</x:v>
      </x:c>
      <x:c r="O2057" s="10" t="n">
        <x:f>IF(F2057="多",1,-1)*(M2057/L2057-1)</x:f>
        <x:v>0.002166684548183806</x:v>
      </x:c>
      <x:c r="P2057" s="10" t="n">
        <x:v>0.001001083342274092</x:v>
      </x:c>
      <x:c r="Q2057" s="10" t="n">
        <x:v>0.00031317043101525207</x:v>
      </x:c>
      <x:c r="R2057" s="10" t="n">
        <x:f>O2057-P2057-Q2057</x:f>
        <x:v>0.0008524307748944619</x:v>
      </x:c>
      <x:c r="S2057" s="9" t="n">
        <x:f>V2056</x:f>
        <x:v>11765.391130480157</x:v>
      </x:c>
      <x:c r="T2057" s="9" t="n">
        <x:f>S2057/(1+'回测计划'!$B$33)</x:f>
        <x:v>11759.51137479276</x:v>
      </x:c>
      <x:c r="U2057" s="9" t="n">
        <x:f>T2057*R2057</x:f>
        <x:v>10.024169393594832</x:v>
      </x:c>
      <x:c r="V2057" s="9" t="n">
        <x:f>S2057+U2057</x:f>
        <x:v>11775.415299873752</x:v>
      </x:c>
      <x:c r="W2057" s="2" t="n">
        <x:f>IF(N2057&gt;0,1,0)</x:f>
        <x:v>1</x:v>
      </x:c>
      <x:c r="X2057" s="2" t="n">
        <x:f>IF(U2057&gt;0,1,0)</x:f>
        <x:v>1</x:v>
      </x:c>
      <x:c r="Y2057" s="9" t="n">
        <x:f>MAX(U2057,0)</x:f>
        <x:v>10.024169393594832</x:v>
      </x:c>
      <x:c r="Z2057" s="9" t="n">
        <x:f>-MIN(U2057,0)</x:f>
        <x:v>0</x:v>
      </x:c>
    </x:row>
    <x:row r="2058" ht="23" customHeight="1">
      <x:c r="A2058" s="2" t="str">
        <x:v>4H-MACD-前段</x:v>
      </x:c>
      <x:c r="B2058" s="2" t="str">
        <x:v>4H</x:v>
      </x:c>
      <x:c r="C2058" s="2" t="str">
        <x:v>MACD</x:v>
      </x:c>
      <x:c r="D2058" s="2" t="str">
        <x:v>前段</x:v>
      </x:c>
      <x:c r="E2058" s="2" t="n">
        <x:v>63</x:v>
      </x:c>
      <x:c r="F2058" s="2" t="str">
        <x:v>多</x:v>
      </x:c>
      <x:c r="G2058" s="11" t="n">
        <x:v>45138.166666666664</x:v>
      </x:c>
      <x:c r="H2058" s="11" t="n">
        <x:v>45138.333333333336</x:v>
      </x:c>
      <x:c r="I2058" s="11" t="n">
        <x:v>45139.99998842592</x:v>
      </x:c>
      <x:c r="J2058" s="9" t="n">
        <x:v>29271.2</x:v>
      </x:c>
      <x:c r="K2058" s="9" t="n">
        <x:v>28942.9</x:v>
      </x:c>
      <x:c r="L2058" s="9" t="n">
        <x:v>29277.05424</x:v>
      </x:c>
      <x:c r="M2058" s="9" t="n">
        <x:v>28937.11142</x:v>
      </x:c>
      <x:c r="N2058" s="10" t="n">
        <x:f>IF(F2058="多",1,-1)*(K2058/J2058-1)</x:f>
        <x:v>-0.011215802563611987</x:v>
      </x:c>
      <x:c r="O2058" s="10" t="n">
        <x:f>IF(F2058="多",1,-1)*(M2058/L2058-1)</x:f>
        <x:v>-0.011611237155668142</x:v>
      </x:c>
      <x:c r="P2058" s="10" t="n">
        <x:v>0.0009941943814221659</x:v>
      </x:c>
      <x:c r="Q2058" s="10" t="n">
        <x:v>0.0002858356892875434</x:v>
      </x:c>
      <x:c r="R2058" s="10" t="n">
        <x:f>O2058-P2058-Q2058</x:f>
        <x:v>-0.01289126722637785</x:v>
      </x:c>
      <x:c r="S2058" s="9" t="n">
        <x:f>V2057</x:f>
        <x:v>11775.415299873752</x:v>
      </x:c>
      <x:c r="T2058" s="9" t="n">
        <x:f>S2058/(1+'回测计划'!$B$33)</x:f>
        <x:v>11769.530534606449</x:v>
      </x:c>
      <x:c r="U2058" s="9" t="n">
        <x:f>T2058*R2058</x:f>
        <x:v>-151.72416325062548</x:v>
      </x:c>
      <x:c r="V2058" s="9" t="n">
        <x:f>S2058+U2058</x:f>
        <x:v>11623.691136623127</x:v>
      </x:c>
      <x:c r="W2058" s="2" t="n">
        <x:f>IF(N2058&gt;0,1,0)</x:f>
        <x:v>0</x:v>
      </x:c>
      <x:c r="X2058" s="2" t="n">
        <x:f>IF(U2058&gt;0,1,0)</x:f>
        <x:v>0</x:v>
      </x:c>
      <x:c r="Y2058" s="9" t="n">
        <x:f>MAX(U2058,0)</x:f>
        <x:v>0</x:v>
      </x:c>
      <x:c r="Z2058" s="9" t="n">
        <x:f>-MIN(U2058,0)</x:f>
        <x:v>151.72416325062548</x:v>
      </x:c>
    </x:row>
    <x:row r="2059" ht="23" customHeight="1">
      <x:c r="A2059" s="2" t="str">
        <x:v>4H-MACD-前段</x:v>
      </x:c>
      <x:c r="B2059" s="2" t="str">
        <x:v>4H</x:v>
      </x:c>
      <x:c r="C2059" s="2" t="str">
        <x:v>MACD</x:v>
      </x:c>
      <x:c r="D2059" s="2" t="str">
        <x:v>前段</x:v>
      </x:c>
      <x:c r="E2059" s="2" t="n">
        <x:v>64</x:v>
      </x:c>
      <x:c r="F2059" s="2" t="str">
        <x:v>多</x:v>
      </x:c>
      <x:c r="G2059" s="11" t="n">
        <x:v>45146.00000000001</x:v>
      </x:c>
      <x:c r="H2059" s="11" t="n">
        <x:v>45146.166666666664</x:v>
      </x:c>
      <x:c r="I2059" s="11" t="n">
        <x:v>45147.833321759266</x:v>
      </x:c>
      <x:c r="J2059" s="9" t="n">
        <x:v>29144.9</x:v>
      </x:c>
      <x:c r="K2059" s="9" t="n">
        <x:v>29877.1</x:v>
      </x:c>
      <x:c r="L2059" s="9" t="n">
        <x:v>29150.72898</x:v>
      </x:c>
      <x:c r="M2059" s="9" t="n">
        <x:v>29871.12458</x:v>
      </x:c>
      <x:c r="N2059" s="10" t="n">
        <x:f>IF(F2059="多",1,-1)*(K2059/J2059-1)</x:f>
        <x:v>0.025122748748494406</x:v>
      </x:c>
      <x:c r="O2059" s="10" t="n">
        <x:f>IF(F2059="多",1,-1)*(M2059/L2059-1)</x:f>
        <x:v>0.024712781642416415</x:v>
      </x:c>
      <x:c r="P2059" s="10" t="n">
        <x:v>0.0010123563908212084</x:v>
      </x:c>
      <x:c r="Q2059" s="10" t="n">
        <x:v>0.00043201790338212224</x:v>
      </x:c>
      <x:c r="R2059" s="10" t="n">
        <x:f>O2059-P2059-Q2059</x:f>
        <x:v>0.023268407348213085</x:v>
      </x:c>
      <x:c r="S2059" s="9" t="n">
        <x:f>V2058</x:f>
        <x:v>11623.691136623127</x:v>
      </x:c>
      <x:c r="T2059" s="9" t="n">
        <x:f>S2059/(1+'回测计划'!$B$33)</x:f>
        <x:v>11617.882195525364</x:v>
      </x:c>
      <x:c r="U2059" s="9" t="n">
        <x:f>T2059*R2059</x:f>
        <x:v>270.32961544903634</x:v>
      </x:c>
      <x:c r="V2059" s="9" t="n">
        <x:f>S2059+U2059</x:f>
        <x:v>11894.020752072163</x:v>
      </x:c>
      <x:c r="W2059" s="2" t="n">
        <x:f>IF(N2059&gt;0,1,0)</x:f>
        <x:v>1</x:v>
      </x:c>
      <x:c r="X2059" s="2" t="n">
        <x:f>IF(U2059&gt;0,1,0)</x:f>
        <x:v>1</x:v>
      </x:c>
      <x:c r="Y2059" s="9" t="n">
        <x:f>MAX(U2059,0)</x:f>
        <x:v>270.32961544903634</x:v>
      </x:c>
      <x:c r="Z2059" s="9" t="n">
        <x:f>-MIN(U2059,0)</x:f>
        <x:v>0</x:v>
      </x:c>
    </x:row>
    <x:row r="2060" ht="23" customHeight="1">
      <x:c r="A2060" s="2" t="str">
        <x:v>4H-MACD-前段</x:v>
      </x:c>
      <x:c r="B2060" s="2" t="str">
        <x:v>4H</x:v>
      </x:c>
      <x:c r="C2060" s="2" t="str">
        <x:v>MACD</x:v>
      </x:c>
      <x:c r="D2060" s="2" t="str">
        <x:v>前段</x:v>
      </x:c>
      <x:c r="E2060" s="2" t="n">
        <x:v>65</x:v>
      </x:c>
      <x:c r="F2060" s="2" t="str">
        <x:v>多</x:v>
      </x:c>
      <x:c r="G2060" s="11" t="n">
        <x:v>45161.166666666664</x:v>
      </x:c>
      <x:c r="H2060" s="11" t="n">
        <x:v>45161.333333333336</x:v>
      </x:c>
      <x:c r="I2060" s="11" t="n">
        <x:v>45162.99998842592</x:v>
      </x:c>
      <x:c r="J2060" s="9" t="n">
        <x:v>26044.5</x:v>
      </x:c>
      <x:c r="K2060" s="9" t="n">
        <x:v>25987.3</x:v>
      </x:c>
      <x:c r="L2060" s="9" t="n">
        <x:v>26049.708899999998</x:v>
      </x:c>
      <x:c r="M2060" s="9" t="n">
        <x:v>25982.10254</x:v>
      </x:c>
      <x:c r="N2060" s="10" t="n">
        <x:f>IF(F2060="多",1,-1)*(K2060/J2060-1)</x:f>
        <x:v>-0.002196241048973868</x:v>
      </x:c>
      <x:c r="O2060" s="10" t="n">
        <x:f>IF(F2060="多",1,-1)*(M2060/L2060-1)</x:f>
        <x:v>-0.002595282744215166</x:v>
      </x:c>
      <x:c r="P2060" s="10" t="n">
        <x:v>0.0009987023586278925</x:v>
      </x:c>
      <x:c r="Q2060" s="10" t="n">
        <x:v>0.000019212363828060075</x:v>
      </x:c>
      <x:c r="R2060" s="10" t="n">
        <x:f>O2060-P2060-Q2060</x:f>
        <x:v>-0.0036131974666711187</x:v>
      </x:c>
      <x:c r="S2060" s="9" t="n">
        <x:f>V2059</x:f>
        <x:v>11894.020752072163</x:v>
      </x:c>
      <x:c r="T2060" s="9" t="n">
        <x:f>S2060/(1+'回测计划'!$B$33)</x:f>
        <x:v>11888.076713715307</x:v>
      </x:c>
      <x:c r="U2060" s="9" t="n">
        <x:f>T2060*R2060</x:f>
        <x:v>-42.953968665588064</x:v>
      </x:c>
      <x:c r="V2060" s="9" t="n">
        <x:f>S2060+U2060</x:f>
        <x:v>11851.066783406575</x:v>
      </x:c>
      <x:c r="W2060" s="2" t="n">
        <x:f>IF(N2060&gt;0,1,0)</x:f>
        <x:v>0</x:v>
      </x:c>
      <x:c r="X2060" s="2" t="n">
        <x:f>IF(U2060&gt;0,1,0)</x:f>
        <x:v>0</x:v>
      </x:c>
      <x:c r="Y2060" s="9" t="n">
        <x:f>MAX(U2060,0)</x:f>
        <x:v>0</x:v>
      </x:c>
      <x:c r="Z2060" s="9" t="n">
        <x:f>-MIN(U2060,0)</x:f>
        <x:v>42.953968665588064</x:v>
      </x:c>
    </x:row>
    <x:row r="2061" ht="23" customHeight="1">
      <x:c r="A2061" s="2" t="str">
        <x:v>4H-MACD-前段</x:v>
      </x:c>
      <x:c r="B2061" s="2" t="str">
        <x:v>4H</x:v>
      </x:c>
      <x:c r="C2061" s="2" t="str">
        <x:v>MACD</x:v>
      </x:c>
      <x:c r="D2061" s="2" t="str">
        <x:v>前段</x:v>
      </x:c>
      <x:c r="E2061" s="2" t="n">
        <x:v>66</x:v>
      </x:c>
      <x:c r="F2061" s="2" t="str">
        <x:v>多</x:v>
      </x:c>
      <x:c r="G2061" s="11" t="n">
        <x:v>45170.333333333336</x:v>
      </x:c>
      <x:c r="H2061" s="11" t="n">
        <x:v>45170.50000000001</x:v>
      </x:c>
      <x:c r="I2061" s="11" t="n">
        <x:v>45172.166655092595</x:v>
      </x:c>
      <x:c r="J2061" s="9" t="n">
        <x:v>26071.4</x:v>
      </x:c>
      <x:c r="K2061" s="9" t="n">
        <x:v>25821.6</x:v>
      </x:c>
      <x:c r="L2061" s="9" t="n">
        <x:v>26076.61428</x:v>
      </x:c>
      <x:c r="M2061" s="9" t="n">
        <x:v>25816.43568</x:v>
      </x:c>
      <x:c r="N2061" s="10" t="n">
        <x:f>IF(F2061="多",1,-1)*(K2061/J2061-1)</x:f>
        <x:v>-0.0095813803631567</x:v>
      </x:c>
      <x:c r="O2061" s="10" t="n">
        <x:f>IF(F2061="多",1,-1)*(M2061/L2061-1)</x:f>
        <x:v>-0.009977468593365346</x:v>
      </x:c>
      <x:c r="P2061" s="10" t="n">
        <x:v>0.0009950112657033173</x:v>
      </x:c>
      <x:c r="Q2061" s="10" t="n">
        <x:v>0.00016988595948207738</x:v>
      </x:c>
      <x:c r="R2061" s="10" t="n">
        <x:f>O2061-P2061-Q2061</x:f>
        <x:v>-0.01114236581855074</x:v>
      </x:c>
      <x:c r="S2061" s="9" t="n">
        <x:f>V2060</x:f>
        <x:v>11851.066783406575</x:v>
      </x:c>
      <x:c r="T2061" s="9" t="n">
        <x:f>S2061/(1+'回测计划'!$B$33)</x:f>
        <x:v>11845.144211300925</x:v>
      </x:c>
      <x:c r="U2061" s="9" t="n">
        <x:f>T2061*R2061</x:f>
        <x:v>-131.98292997580361</x:v>
      </x:c>
      <x:c r="V2061" s="9" t="n">
        <x:f>S2061+U2061</x:f>
        <x:v>11719.083853430771</x:v>
      </x:c>
      <x:c r="W2061" s="2" t="n">
        <x:f>IF(N2061&gt;0,1,0)</x:f>
        <x:v>0</x:v>
      </x:c>
      <x:c r="X2061" s="2" t="n">
        <x:f>IF(U2061&gt;0,1,0)</x:f>
        <x:v>0</x:v>
      </x:c>
      <x:c r="Y2061" s="9" t="n">
        <x:f>MAX(U2061,0)</x:f>
        <x:v>0</x:v>
      </x:c>
      <x:c r="Z2061" s="9" t="n">
        <x:f>-MIN(U2061,0)</x:f>
        <x:v>131.98292997580361</x:v>
      </x:c>
    </x:row>
    <x:row r="2062" ht="23" customHeight="1">
      <x:c r="A2062" s="2" t="str">
        <x:v>4H-MACD-前段</x:v>
      </x:c>
      <x:c r="B2062" s="2" t="str">
        <x:v>4H</x:v>
      </x:c>
      <x:c r="C2062" s="2" t="str">
        <x:v>MACD</x:v>
      </x:c>
      <x:c r="D2062" s="2" t="str">
        <x:v>前段</x:v>
      </x:c>
      <x:c r="E2062" s="2" t="n">
        <x:v>67</x:v>
      </x:c>
      <x:c r="F2062" s="2" t="str">
        <x:v>空</x:v>
      </x:c>
      <x:c r="G2062" s="11" t="n">
        <x:v>45182.00000000001</x:v>
      </x:c>
      <x:c r="H2062" s="11" t="n">
        <x:v>45182.166666666664</x:v>
      </x:c>
      <x:c r="I2062" s="11" t="n">
        <x:v>45183.833321759266</x:v>
      </x:c>
      <x:c r="J2062" s="9" t="n">
        <x:v>26052.1</x:v>
      </x:c>
      <x:c r="K2062" s="9" t="n">
        <x:v>26431.5</x:v>
      </x:c>
      <x:c r="L2062" s="9" t="n">
        <x:v>26046.88958</x:v>
      </x:c>
      <x:c r="M2062" s="9" t="n">
        <x:v>26436.7863</x:v>
      </x:c>
      <x:c r="N2062" s="10" t="n">
        <x:f>IF(F2062="多",1,-1)*(K2062/J2062-1)</x:f>
        <x:v>-0.014563125429428059</x:v>
      </x:c>
      <x:c r="O2062" s="10" t="n">
        <x:f>IF(F2062="多",1,-1)*(M2062/L2062-1)</x:f>
        <x:v>-0.01496903186088594</x:v>
      </x:c>
      <x:c r="P2062" s="10" t="n">
        <x:v>0.001007484515930443</x:v>
      </x:c>
      <x:c r="Q2062" s="10" t="n">
        <x:v>-0.0001062348120491694</x:v>
      </x:c>
      <x:c r="R2062" s="10" t="n">
        <x:f>O2062-P2062-Q2062</x:f>
        <x:v>-0.015870281564767216</x:v>
      </x:c>
      <x:c r="S2062" s="9" t="n">
        <x:f>V2061</x:f>
        <x:v>11719.083853430771</x:v>
      </x:c>
      <x:c r="T2062" s="9" t="n">
        <x:f>S2062/(1+'回测计划'!$B$33)</x:f>
        <x:v>11713.227239810867</x:v>
      </x:c>
      <x:c r="U2062" s="9" t="n">
        <x:f>T2062*R2062</x:f>
        <x:v>-185.89221432789958</x:v>
      </x:c>
      <x:c r="V2062" s="9" t="n">
        <x:f>S2062+U2062</x:f>
        <x:v>11533.191639102872</x:v>
      </x:c>
      <x:c r="W2062" s="2" t="n">
        <x:f>IF(N2062&gt;0,1,0)</x:f>
        <x:v>0</x:v>
      </x:c>
      <x:c r="X2062" s="2" t="n">
        <x:f>IF(U2062&gt;0,1,0)</x:f>
        <x:v>0</x:v>
      </x:c>
      <x:c r="Y2062" s="9" t="n">
        <x:f>MAX(U2062,0)</x:f>
        <x:v>0</x:v>
      </x:c>
      <x:c r="Z2062" s="9" t="n">
        <x:f>-MIN(U2062,0)</x:f>
        <x:v>185.89221432789958</x:v>
      </x:c>
    </x:row>
    <x:row r="2063" ht="23" customHeight="1">
      <x:c r="A2063" s="2" t="str">
        <x:v>4H-MACD-前段</x:v>
      </x:c>
      <x:c r="B2063" s="2" t="str">
        <x:v>4H</x:v>
      </x:c>
      <x:c r="C2063" s="2" t="str">
        <x:v>MACD</x:v>
      </x:c>
      <x:c r="D2063" s="2" t="str">
        <x:v>前段</x:v>
      </x:c>
      <x:c r="E2063" s="2" t="n">
        <x:v>68</x:v>
      </x:c>
      <x:c r="F2063" s="2" t="str">
        <x:v>空</x:v>
      </x:c>
      <x:c r="G2063" s="11" t="n">
        <x:v>45222.50000000001</x:v>
      </x:c>
      <x:c r="H2063" s="11" t="n">
        <x:v>45222.666666666664</x:v>
      </x:c>
      <x:c r="I2063" s="11" t="n">
        <x:v>45224.333321759266</x:v>
      </x:c>
      <x:c r="J2063" s="9" t="n">
        <x:v>30508</x:v>
      </x:c>
      <x:c r="K2063" s="9" t="n">
        <x:v>33917</x:v>
      </x:c>
      <x:c r="L2063" s="9" t="n">
        <x:v>30501.898400000002</x:v>
      </x:c>
      <x:c r="M2063" s="9" t="n">
        <x:v>33923.7834</x:v>
      </x:c>
      <x:c r="N2063" s="10" t="n">
        <x:f>IF(F2063="多",1,-1)*(K2063/J2063-1)</x:f>
        <x:v>-0.11174118264061894</x:v>
      </x:c>
      <x:c r="O2063" s="10" t="n">
        <x:f>IF(F2063="多",1,-1)*(M2063/L2063-1)</x:f>
        <x:v>-0.11218596807076109</x:v>
      </x:c>
      <x:c r="P2063" s="10" t="n">
        <x:v>0.0010560929840353805</x:v>
      </x:c>
      <x:c r="Q2063" s="10" t="n">
        <x:v>-0.000432861141783969</x:v>
      </x:c>
      <x:c r="R2063" s="10" t="n">
        <x:f>O2063-P2063-Q2063</x:f>
        <x:v>-0.1128091999130125</x:v>
      </x:c>
      <x:c r="S2063" s="9" t="n">
        <x:f>V2062</x:f>
        <x:v>11533.191639102872</x:v>
      </x:c>
      <x:c r="T2063" s="9" t="n">
        <x:f>S2063/(1+'回测计划'!$B$33)</x:f>
        <x:v>11527.427925140302</x:v>
      </x:c>
      <x:c r="U2063" s="9" t="n">
        <x:f>T2063*R2063</x:f>
        <x:v>-1300.3999212899953</x:v>
      </x:c>
      <x:c r="V2063" s="9" t="n">
        <x:f>S2063+U2063</x:f>
        <x:v>10232.791717812877</x:v>
      </x:c>
      <x:c r="W2063" s="2" t="n">
        <x:f>IF(N2063&gt;0,1,0)</x:f>
        <x:v>0</x:v>
      </x:c>
      <x:c r="X2063" s="2" t="n">
        <x:f>IF(U2063&gt;0,1,0)</x:f>
        <x:v>0</x:v>
      </x:c>
      <x:c r="Y2063" s="9" t="n">
        <x:f>MAX(U2063,0)</x:f>
        <x:v>0</x:v>
      </x:c>
      <x:c r="Z2063" s="9" t="n">
        <x:f>-MIN(U2063,0)</x:f>
        <x:v>1300.3999212899953</x:v>
      </x:c>
    </x:row>
    <x:row r="2064" ht="23" customHeight="1">
      <x:c r="A2064" s="2" t="str">
        <x:v>4H-MACD-前段</x:v>
      </x:c>
      <x:c r="B2064" s="2" t="str">
        <x:v>4H</x:v>
      </x:c>
      <x:c r="C2064" s="2" t="str">
        <x:v>MACD</x:v>
      </x:c>
      <x:c r="D2064" s="2" t="str">
        <x:v>前段</x:v>
      </x:c>
      <x:c r="E2064" s="2" t="n">
        <x:v>69</x:v>
      </x:c>
      <x:c r="F2064" s="2" t="str">
        <x:v>空</x:v>
      </x:c>
      <x:c r="G2064" s="11" t="n">
        <x:v>45232.50000000001</x:v>
      </x:c>
      <x:c r="H2064" s="11" t="n">
        <x:v>45232.666666666664</x:v>
      </x:c>
      <x:c r="I2064" s="11" t="n">
        <x:v>45234.333321759266</x:v>
      </x:c>
      <x:c r="J2064" s="9" t="n">
        <x:v>35280.6</x:v>
      </x:c>
      <x:c r="K2064" s="9" t="n">
        <x:v>34700.4</x:v>
      </x:c>
      <x:c r="L2064" s="9" t="n">
        <x:v>35273.54388</x:v>
      </x:c>
      <x:c r="M2064" s="9" t="n">
        <x:v>34707.34008</x:v>
      </x:c>
      <x:c r="N2064" s="10" t="n">
        <x:f>IF(F2064="多",1,-1)*(K2064/J2064-1)</x:f>
        <x:v>0.01644529854934429</x:v>
      </x:c>
      <x:c r="O2064" s="10" t="n">
        <x:f>IF(F2064="多",1,-1)*(M2064/L2064-1)</x:f>
        <x:v>0.016051797968647863</x:v>
      </x:c>
      <x:c r="P2064" s="10" t="n">
        <x:v>0.0009919741010156761</x:v>
      </x:c>
      <x:c r="Q2064" s="10" t="n">
        <x:v>-0.00039352477980991436</x:v>
      </x:c>
      <x:c r="R2064" s="10" t="n">
        <x:f>O2064-P2064-Q2064</x:f>
        <x:v>0.0154533486474421</x:v>
      </x:c>
      <x:c r="S2064" s="9" t="n">
        <x:f>V2063</x:f>
        <x:v>10232.791717812877</x:v>
      </x:c>
      <x:c r="T2064" s="9" t="n">
        <x:f>S2064/(1+'回测计划'!$B$33)</x:f>
        <x:v>10227.677878873441</x:v>
      </x:c>
      <x:c r="U2064" s="9" t="n">
        <x:f>T2064*R2064</x:f>
        <x:v>158.05187211596237</x:v>
      </x:c>
      <x:c r="V2064" s="9" t="n">
        <x:f>S2064+U2064</x:f>
        <x:v>10390.84358992884</x:v>
      </x:c>
      <x:c r="W2064" s="2" t="n">
        <x:f>IF(N2064&gt;0,1,0)</x:f>
        <x:v>1</x:v>
      </x:c>
      <x:c r="X2064" s="2" t="n">
        <x:f>IF(U2064&gt;0,1,0)</x:f>
        <x:v>1</x:v>
      </x:c>
      <x:c r="Y2064" s="9" t="n">
        <x:f>MAX(U2064,0)</x:f>
        <x:v>158.05187211596237</x:v>
      </x:c>
      <x:c r="Z2064" s="9" t="n">
        <x:f>-MIN(U2064,0)</x:f>
        <x:v>0</x:v>
      </x:c>
    </x:row>
    <x:row r="2065" ht="23" customHeight="1">
      <x:c r="A2065" s="2" t="str">
        <x:v>4H-MACD-前段</x:v>
      </x:c>
      <x:c r="B2065" s="2" t="str">
        <x:v>4H</x:v>
      </x:c>
      <x:c r="C2065" s="2" t="str">
        <x:v>MACD</x:v>
      </x:c>
      <x:c r="D2065" s="2" t="str">
        <x:v>前段</x:v>
      </x:c>
      <x:c r="E2065" s="2" t="n">
        <x:v>70</x:v>
      </x:c>
      <x:c r="F2065" s="2" t="str">
        <x:v>空</x:v>
      </x:c>
      <x:c r="G2065" s="11" t="n">
        <x:v>45246.333333333336</x:v>
      </x:c>
      <x:c r="H2065" s="11" t="n">
        <x:v>45246.50000000001</x:v>
      </x:c>
      <x:c r="I2065" s="11" t="n">
        <x:v>45248.166655092595</x:v>
      </x:c>
      <x:c r="J2065" s="9" t="n">
        <x:v>37479.8</x:v>
      </x:c>
      <x:c r="K2065" s="9" t="n">
        <x:v>36336.2</x:v>
      </x:c>
      <x:c r="L2065" s="9" t="n">
        <x:v>37472.30404</x:v>
      </x:c>
      <x:c r="M2065" s="9" t="n">
        <x:v>36343.46724</x:v>
      </x:c>
      <x:c r="N2065" s="10" t="n">
        <x:f>IF(F2065="多",1,-1)*(K2065/J2065-1)</x:f>
        <x:v>0.030512436032209544</x:v>
      </x:c>
      <x:c r="O2065" s="10" t="n">
        <x:f>IF(F2065="多",1,-1)*(M2065/L2065-1)</x:f>
        <x:v>0.030124563432102347</x:v>
      </x:c>
      <x:c r="P2065" s="10" t="n">
        <x:v>0.0009849377182839488</x:v>
      </x:c>
      <x:c r="Q2065" s="10" t="n">
        <x:v>-0.0005582037075493341</x:v>
      </x:c>
      <x:c r="R2065" s="10" t="n">
        <x:f>O2065-P2065-Q2065</x:f>
        <x:v>0.029697829421367734</x:v>
      </x:c>
      <x:c r="S2065" s="9" t="n">
        <x:f>V2064</x:f>
        <x:v>10390.84358992884</x:v>
      </x:c>
      <x:c r="T2065" s="9" t="n">
        <x:f>S2065/(1+'回测计划'!$B$33)</x:f>
        <x:v>10385.650764546566</x:v>
      </x:c>
      <x:c r="U2065" s="9" t="n">
        <x:f>T2065*R2065</x:f>
        <x:v>308.4312848354013</x:v>
      </x:c>
      <x:c r="V2065" s="9" t="n">
        <x:f>S2065+U2065</x:f>
        <x:v>10699.274874764242</x:v>
      </x:c>
      <x:c r="W2065" s="2" t="n">
        <x:f>IF(N2065&gt;0,1,0)</x:f>
        <x:v>1</x:v>
      </x:c>
      <x:c r="X2065" s="2" t="n">
        <x:f>IF(U2065&gt;0,1,0)</x:f>
        <x:v>1</x:v>
      </x:c>
      <x:c r="Y2065" s="9" t="n">
        <x:f>MAX(U2065,0)</x:f>
        <x:v>308.4312848354013</x:v>
      </x:c>
      <x:c r="Z2065" s="9" t="n">
        <x:f>-MIN(U2065,0)</x:f>
        <x:v>0</x:v>
      </x:c>
    </x:row>
    <x:row r="2066" ht="23" customHeight="1">
      <x:c r="A2066" s="2" t="str">
        <x:v>4H-MACD-前段</x:v>
      </x:c>
      <x:c r="B2066" s="2" t="str">
        <x:v>4H</x:v>
      </x:c>
      <x:c r="C2066" s="2" t="str">
        <x:v>MACD</x:v>
      </x:c>
      <x:c r="D2066" s="2" t="str">
        <x:v>前段</x:v>
      </x:c>
      <x:c r="E2066" s="2" t="n">
        <x:v>71</x:v>
      </x:c>
      <x:c r="F2066" s="2" t="str">
        <x:v>多</x:v>
      </x:c>
      <x:c r="G2066" s="11" t="n">
        <x:v>45252.333333333336</x:v>
      </x:c>
      <x:c r="H2066" s="11" t="n">
        <x:v>45252.50000000001</x:v>
      </x:c>
      <x:c r="I2066" s="11" t="n">
        <x:v>45254.166655092595</x:v>
      </x:c>
      <x:c r="J2066" s="9" t="n">
        <x:v>36378.8</x:v>
      </x:c>
      <x:c r="K2066" s="9" t="n">
        <x:v>37282.3</x:v>
      </x:c>
      <x:c r="L2066" s="9" t="n">
        <x:v>36386.07576</x:v>
      </x:c>
      <x:c r="M2066" s="9" t="n">
        <x:v>37274.84354</x:v>
      </x:c>
      <x:c r="N2066" s="10" t="n">
        <x:f>IF(F2066="多",1,-1)*(K2066/J2066-1)</x:f>
        <x:v>0.024835893432438638</x:v>
      </x:c>
      <x:c r="O2066" s="10" t="n">
        <x:f>IF(F2066="多",1,-1)*(M2066/L2066-1)</x:f>
        <x:v>0.024426041045543023</x:v>
      </x:c>
      <x:c r="P2066" s="10" t="n">
        <x:v>0.0010122130205227715</x:v>
      </x:c>
      <x:c r="Q2066" s="10" t="n">
        <x:v>0.000507503385034507</x:v>
      </x:c>
      <x:c r="R2066" s="10" t="n">
        <x:f>O2066-P2066-Q2066</x:f>
        <x:v>0.022906324639985744</x:v>
      </x:c>
      <x:c r="S2066" s="9" t="n">
        <x:f>V2065</x:f>
        <x:v>10699.274874764242</x:v>
      </x:c>
      <x:c r="T2066" s="9" t="n">
        <x:f>S2066/(1+'回测计划'!$B$33)</x:f>
        <x:v>10693.927910808838</x:v>
      </x:c>
      <x:c r="U2066" s="9" t="n">
        <x:f>T2066*R2066</x:f>
        <x:v>244.95858440159174</x:v>
      </x:c>
      <x:c r="V2066" s="9" t="n">
        <x:f>S2066+U2066</x:f>
        <x:v>10944.233459165833</x:v>
      </x:c>
      <x:c r="W2066" s="2" t="n">
        <x:f>IF(N2066&gt;0,1,0)</x:f>
        <x:v>1</x:v>
      </x:c>
      <x:c r="X2066" s="2" t="n">
        <x:f>IF(U2066&gt;0,1,0)</x:f>
        <x:v>1</x:v>
      </x:c>
      <x:c r="Y2066" s="9" t="n">
        <x:f>MAX(U2066,0)</x:f>
        <x:v>244.95858440159174</x:v>
      </x:c>
      <x:c r="Z2066" s="9" t="n">
        <x:f>-MIN(U2066,0)</x:f>
        <x:v>0</x:v>
      </x:c>
    </x:row>
    <x:row r="2067" ht="23" customHeight="1">
      <x:c r="A2067" s="2" t="str">
        <x:v>4H-MACD-前段</x:v>
      </x:c>
      <x:c r="B2067" s="2" t="str">
        <x:v>4H</x:v>
      </x:c>
      <x:c r="C2067" s="2" t="str">
        <x:v>MACD</x:v>
      </x:c>
      <x:c r="D2067" s="2" t="str">
        <x:v>前段</x:v>
      </x:c>
      <x:c r="E2067" s="2" t="n">
        <x:v>72</x:v>
      </x:c>
      <x:c r="F2067" s="2" t="str">
        <x:v>空</x:v>
      </x:c>
      <x:c r="G2067" s="11" t="n">
        <x:v>45261.833333333336</x:v>
      </x:c>
      <x:c r="H2067" s="11" t="n">
        <x:v>45262.00000000001</x:v>
      </x:c>
      <x:c r="I2067" s="11" t="n">
        <x:v>45263.666655092595</x:v>
      </x:c>
      <x:c r="J2067" s="9" t="n">
        <x:v>38401.4</x:v>
      </x:c>
      <x:c r="K2067" s="9" t="n">
        <x:v>39474.1</x:v>
      </x:c>
      <x:c r="L2067" s="9" t="n">
        <x:v>38393.71972</x:v>
      </x:c>
      <x:c r="M2067" s="9" t="n">
        <x:v>39481.99482</x:v>
      </x:c>
      <x:c r="N2067" s="10" t="n">
        <x:f>IF(F2067="多",1,-1)*(K2067/J2067-1)</x:f>
        <x:v>-0.0279338774107194</x:v>
      </x:c>
      <x:c r="O2067" s="10" t="n">
        <x:f>IF(F2067="多",1,-1)*(M2067/L2067-1)</x:f>
        <x:v>-0.028345133212844154</x:v>
      </x:c>
      <x:c r="P2067" s="10" t="n">
        <x:v>0.0010141725666064222</x:v>
      </x:c>
      <x:c r="Q2067" s="10" t="n">
        <x:v>-0.0003594734918678779</x:v>
      </x:c>
      <x:c r="R2067" s="10" t="n">
        <x:f>O2067-P2067-Q2067</x:f>
        <x:v>-0.028999832287582697</x:v>
      </x:c>
      <x:c r="S2067" s="9" t="n">
        <x:f>V2066</x:f>
        <x:v>10944.233459165833</x:v>
      </x:c>
      <x:c r="T2067" s="9" t="n">
        <x:f>S2067/(1+'回测计划'!$B$33)</x:f>
        <x:v>10938.764077127269</x:v>
      </x:c>
      <x:c r="U2067" s="9" t="n">
        <x:f>T2067*R2067</x:f>
        <x:v>-317.2223236701251</x:v>
      </x:c>
      <x:c r="V2067" s="9" t="n">
        <x:f>S2067+U2067</x:f>
        <x:v>10627.011135495708</x:v>
      </x:c>
      <x:c r="W2067" s="2" t="n">
        <x:f>IF(N2067&gt;0,1,0)</x:f>
        <x:v>0</x:v>
      </x:c>
      <x:c r="X2067" s="2" t="n">
        <x:f>IF(U2067&gt;0,1,0)</x:f>
        <x:v>0</x:v>
      </x:c>
      <x:c r="Y2067" s="9" t="n">
        <x:f>MAX(U2067,0)</x:f>
        <x:v>0</x:v>
      </x:c>
      <x:c r="Z2067" s="9" t="n">
        <x:f>-MIN(U2067,0)</x:f>
        <x:v>317.2223236701251</x:v>
      </x:c>
    </x:row>
    <x:row r="2068" ht="23" customHeight="1">
      <x:c r="A2068" s="2" t="str">
        <x:v>4H-MACD-前段</x:v>
      </x:c>
      <x:c r="B2068" s="2" t="str">
        <x:v>4H</x:v>
      </x:c>
      <x:c r="C2068" s="2" t="str">
        <x:v>MACD</x:v>
      </x:c>
      <x:c r="D2068" s="2" t="str">
        <x:v>前段</x:v>
      </x:c>
      <x:c r="E2068" s="2" t="n">
        <x:v>73</x:v>
      </x:c>
      <x:c r="F2068" s="2" t="str">
        <x:v>多</x:v>
      </x:c>
      <x:c r="G2068" s="11" t="n">
        <x:v>45276.00000000001</x:v>
      </x:c>
      <x:c r="H2068" s="11" t="n">
        <x:v>45276.166666666664</x:v>
      </x:c>
      <x:c r="I2068" s="11" t="n">
        <x:v>45277.833321759266</x:v>
      </x:c>
      <x:c r="J2068" s="9" t="n">
        <x:v>42124.9</x:v>
      </x:c>
      <x:c r="K2068" s="9" t="n">
        <x:v>41979.7</x:v>
      </x:c>
      <x:c r="L2068" s="9" t="n">
        <x:v>42133.32498</x:v>
      </x:c>
      <x:c r="M2068" s="9" t="n">
        <x:v>41971.304059999995</x:v>
      </x:c>
      <x:c r="N2068" s="10" t="n">
        <x:f>IF(F2068="多",1,-1)*(K2068/J2068-1)</x:f>
        <x:v>-0.003446892455531203</x:v>
      </x:c>
      <x:c r="O2068" s="10" t="n">
        <x:f>IF(F2068="多",1,-1)*(M2068/L2068-1)</x:f>
        <x:v>-0.003845433990241953</x:v>
      </x:c>
      <x:c r="P2068" s="10" t="n">
        <x:v>0.000998077283004879</x:v>
      </x:c>
      <x:c r="Q2068" s="10" t="n">
        <x:v>0.000500782591905539</x:v>
      </x:c>
      <x:c r="R2068" s="10" t="n">
        <x:f>O2068-P2068-Q2068</x:f>
        <x:v>-0.005344293865152372</x:v>
      </x:c>
      <x:c r="S2068" s="9" t="n">
        <x:f>V2067</x:f>
        <x:v>10627.011135495708</x:v>
      </x:c>
      <x:c r="T2068" s="9" t="n">
        <x:f>S2068/(1+'回测计划'!$B$33)</x:f>
        <x:v>10621.700285353032</x:v>
      </x:c>
      <x:c r="U2068" s="9" t="n">
        <x:f>T2068*R2068</x:f>
        <x:v>-56.765487672499404</x:v>
      </x:c>
      <x:c r="V2068" s="9" t="n">
        <x:f>S2068+U2068</x:f>
        <x:v>10570.245647823209</x:v>
      </x:c>
      <x:c r="W2068" s="2" t="n">
        <x:f>IF(N2068&gt;0,1,0)</x:f>
        <x:v>0</x:v>
      </x:c>
      <x:c r="X2068" s="2" t="n">
        <x:f>IF(U2068&gt;0,1,0)</x:f>
        <x:v>0</x:v>
      </x:c>
      <x:c r="Y2068" s="9" t="n">
        <x:f>MAX(U2068,0)</x:f>
        <x:v>0</x:v>
      </x:c>
      <x:c r="Z2068" s="9" t="n">
        <x:f>-MIN(U2068,0)</x:f>
        <x:v>56.765487672499404</x:v>
      </x:c>
    </x:row>
    <x:row r="2069" ht="23" customHeight="1">
      <x:c r="A2069" s="2" t="str">
        <x:v>4H-MACD-前段</x:v>
      </x:c>
      <x:c r="B2069" s="2" t="str">
        <x:v>4H</x:v>
      </x:c>
      <x:c r="C2069" s="2" t="str">
        <x:v>MACD</x:v>
      </x:c>
      <x:c r="D2069" s="2" t="str">
        <x:v>前段</x:v>
      </x:c>
      <x:c r="E2069" s="2" t="n">
        <x:v>74</x:v>
      </x:c>
      <x:c r="F2069" s="2" t="str">
        <x:v>空</x:v>
      </x:c>
      <x:c r="G2069" s="11" t="n">
        <x:v>45297.333333333336</x:v>
      </x:c>
      <x:c r="H2069" s="11" t="n">
        <x:v>45297.50000000001</x:v>
      </x:c>
      <x:c r="I2069" s="11" t="n">
        <x:v>45299.166655092595</x:v>
      </x:c>
      <x:c r="J2069" s="9" t="n">
        <x:v>43925.8</x:v>
      </x:c>
      <x:c r="K2069" s="9" t="n">
        <x:v>44238.8</x:v>
      </x:c>
      <x:c r="L2069" s="9" t="n">
        <x:v>43917.01484</x:v>
      </x:c>
      <x:c r="M2069" s="9" t="n">
        <x:v>44247.64776</x:v>
      </x:c>
      <x:c r="N2069" s="10" t="n">
        <x:f>IF(F2069="多",1,-1)*(K2069/J2069-1)</x:f>
        <x:v>-0.007125652805412663</x:v>
      </x:c>
      <x:c r="O2069" s="10" t="n">
        <x:f>IF(F2069="多",1,-1)*(M2069/L2069-1)</x:f>
        <x:v>-0.007528583652704368</x:v>
      </x:c>
      <x:c r="P2069" s="10" t="n">
        <x:v>0.0010037642918263522</x:v>
      </x:c>
      <x:c r="Q2069" s="10" t="n">
        <x:v>-0.0005000166012378368</x:v>
      </x:c>
      <x:c r="R2069" s="10" t="n">
        <x:f>O2069-P2069-Q2069</x:f>
        <x:v>-0.008032331343292884</x:v>
      </x:c>
      <x:c r="S2069" s="9" t="n">
        <x:f>V2068</x:f>
        <x:v>10570.245647823209</x:v>
      </x:c>
      <x:c r="T2069" s="9" t="n">
        <x:f>S2069/(1+'回测计划'!$B$33)</x:f>
        <x:v>10564.96316624009</x:v>
      </x:c>
      <x:c r="U2069" s="9" t="n">
        <x:f>T2069*R2069</x:f>
        <x:v>-84.8612847809251</x:v>
      </x:c>
      <x:c r="V2069" s="9" t="n">
        <x:f>S2069+U2069</x:f>
        <x:v>10485.384363042283</x:v>
      </x:c>
      <x:c r="W2069" s="2" t="n">
        <x:f>IF(N2069&gt;0,1,0)</x:f>
        <x:v>0</x:v>
      </x:c>
      <x:c r="X2069" s="2" t="n">
        <x:f>IF(U2069&gt;0,1,0)</x:f>
        <x:v>0</x:v>
      </x:c>
      <x:c r="Y2069" s="9" t="n">
        <x:f>MAX(U2069,0)</x:f>
        <x:v>0</x:v>
      </x:c>
      <x:c r="Z2069" s="9" t="n">
        <x:f>-MIN(U2069,0)</x:f>
        <x:v>84.8612847809251</x:v>
      </x:c>
    </x:row>
    <x:row r="2070" ht="23" customHeight="1">
      <x:c r="A2070" s="2" t="str">
        <x:v>4H-MACD-前段</x:v>
      </x:c>
      <x:c r="B2070" s="2" t="str">
        <x:v>4H</x:v>
      </x:c>
      <x:c r="C2070" s="2" t="str">
        <x:v>MACD</x:v>
      </x:c>
      <x:c r="D2070" s="2" t="str">
        <x:v>前段</x:v>
      </x:c>
      <x:c r="E2070" s="2" t="n">
        <x:v>75</x:v>
      </x:c>
      <x:c r="F2070" s="2" t="str">
        <x:v>多</x:v>
      </x:c>
      <x:c r="G2070" s="11" t="n">
        <x:v>45310.166666666664</x:v>
      </x:c>
      <x:c r="H2070" s="11" t="n">
        <x:v>45310.333333333336</x:v>
      </x:c>
      <x:c r="I2070" s="11" t="n">
        <x:v>45311.99998842592</x:v>
      </x:c>
      <x:c r="J2070" s="9" t="n">
        <x:v>41323.2</x:v>
      </x:c>
      <x:c r="K2070" s="9" t="n">
        <x:v>41570.3</x:v>
      </x:c>
      <x:c r="L2070" s="9" t="n">
        <x:v>41331.46464</x:v>
      </x:c>
      <x:c r="M2070" s="9" t="n">
        <x:v>41561.985940000006</x:v>
      </x:c>
      <x:c r="N2070" s="10" t="n">
        <x:f>IF(F2070="多",1,-1)*(K2070/J2070-1)</x:f>
        <x:v>0.005979691795408026</x:v>
      </x:c>
      <x:c r="O2070" s="10" t="n">
        <x:f>IF(F2070="多",1,-1)*(M2070/L2070-1)</x:f>
        <x:v>0.005577380380972885</x:v>
      </x:c>
      <x:c r="P2070" s="10" t="n">
        <x:v>0.0010027886901904863</x:v>
      </x:c>
      <x:c r="Q2070" s="10" t="n">
        <x:v>0.00040040169338209153</x:v>
      </x:c>
      <x:c r="R2070" s="10" t="n">
        <x:f>O2070-P2070-Q2070</x:f>
        <x:v>0.004174189997400307</x:v>
      </x:c>
      <x:c r="S2070" s="9" t="n">
        <x:f>V2069</x:f>
        <x:v>10485.384363042283</x:v>
      </x:c>
      <x:c r="T2070" s="9" t="n">
        <x:f>S2070/(1+'回测计划'!$B$33)</x:f>
        <x:v>10480.144290896835</x:v>
      </x:c>
      <x:c r="U2070" s="9" t="n">
        <x:f>T2070*R2070</x:f>
        <x:v>43.7461134703735</x:v>
      </x:c>
      <x:c r="V2070" s="9" t="n">
        <x:f>S2070+U2070</x:f>
        <x:v>10529.130476512657</x:v>
      </x:c>
      <x:c r="W2070" s="2" t="n">
        <x:f>IF(N2070&gt;0,1,0)</x:f>
        <x:v>1</x:v>
      </x:c>
      <x:c r="X2070" s="2" t="n">
        <x:f>IF(U2070&gt;0,1,0)</x:f>
        <x:v>1</x:v>
      </x:c>
      <x:c r="Y2070" s="9" t="n">
        <x:f>MAX(U2070,0)</x:f>
        <x:v>43.7461134703735</x:v>
      </x:c>
      <x:c r="Z2070" s="9" t="n">
        <x:f>-MIN(U2070,0)</x:f>
        <x:v>0</x:v>
      </x:c>
    </x:row>
    <x:row r="2071" ht="23" customHeight="1">
      <x:c r="A2071" s="2" t="str">
        <x:v>4H-MACD-前段</x:v>
      </x:c>
      <x:c r="B2071" s="2" t="str">
        <x:v>4H</x:v>
      </x:c>
      <x:c r="C2071" s="2" t="str">
        <x:v>MACD</x:v>
      </x:c>
      <x:c r="D2071" s="2" t="str">
        <x:v>前段</x:v>
      </x:c>
      <x:c r="E2071" s="2" t="n">
        <x:v>76</x:v>
      </x:c>
      <x:c r="F2071" s="2" t="str">
        <x:v>多</x:v>
      </x:c>
      <x:c r="G2071" s="11" t="n">
        <x:v>45314.333333333336</x:v>
      </x:c>
      <x:c r="H2071" s="11" t="n">
        <x:v>45314.50000000001</x:v>
      </x:c>
      <x:c r="I2071" s="11" t="n">
        <x:v>45316.166655092595</x:v>
      </x:c>
      <x:c r="J2071" s="9" t="n">
        <x:v>40000.1</x:v>
      </x:c>
      <x:c r="K2071" s="9" t="n">
        <x:v>39797.4</x:v>
      </x:c>
      <x:c r="L2071" s="9" t="n">
        <x:v>40008.10002</x:v>
      </x:c>
      <x:c r="M2071" s="9" t="n">
        <x:v>39789.440520000004</x:v>
      </x:c>
      <x:c r="N2071" s="10" t="n">
        <x:f>IF(F2071="多",1,-1)*(K2071/J2071-1)</x:f>
        <x:v>-0.005067487331281595</x:v>
      </x:c>
      <x:c r="O2071" s="10" t="n">
        <x:f>IF(F2071="多",1,-1)*(M2071/L2071-1)</x:f>
        <x:v>-0.005465380757663785</x:v>
      </x:c>
      <x:c r="P2071" s="10" t="n">
        <x:v>0.0009972673096211681</x:v>
      </x:c>
      <x:c r="Q2071" s="10" t="n">
        <x:v>0.000497138451760165</x:v>
      </x:c>
      <x:c r="R2071" s="10" t="n">
        <x:f>O2071-P2071-Q2071</x:f>
        <x:v>-0.0069597865190451184</x:v>
      </x:c>
      <x:c r="S2071" s="9" t="n">
        <x:f>V2070</x:f>
        <x:v>10529.130476512657</x:v>
      </x:c>
      <x:c r="T2071" s="9" t="n">
        <x:f>S2071/(1+'回测计划'!$B$33)</x:f>
        <x:v>10523.868542241536</x:v>
      </x:c>
      <x:c r="U2071" s="9" t="n">
        <x:f>T2071*R2071</x:f>
        <x:v>-73.24387840849565</x:v>
      </x:c>
      <x:c r="V2071" s="9" t="n">
        <x:f>S2071+U2071</x:f>
        <x:v>10455.886598104162</x:v>
      </x:c>
      <x:c r="W2071" s="2" t="n">
        <x:f>IF(N2071&gt;0,1,0)</x:f>
        <x:v>0</x:v>
      </x:c>
      <x:c r="X2071" s="2" t="n">
        <x:f>IF(U2071&gt;0,1,0)</x:f>
        <x:v>0</x:v>
      </x:c>
      <x:c r="Y2071" s="9" t="n">
        <x:f>MAX(U2071,0)</x:f>
        <x:v>0</x:v>
      </x:c>
      <x:c r="Z2071" s="9" t="n">
        <x:f>-MIN(U2071,0)</x:f>
        <x:v>73.24387840849565</x:v>
      </x:c>
    </x:row>
    <x:row r="2072" ht="23" customHeight="1">
      <x:c r="A2072" s="2" t="str">
        <x:v>4H-MACD-前段</x:v>
      </x:c>
      <x:c r="B2072" s="2" t="str">
        <x:v>4H</x:v>
      </x:c>
      <x:c r="C2072" s="2" t="str">
        <x:v>MACD</x:v>
      </x:c>
      <x:c r="D2072" s="2" t="str">
        <x:v>前段</x:v>
      </x:c>
      <x:c r="E2072" s="2" t="n">
        <x:v>77</x:v>
      </x:c>
      <x:c r="F2072" s="2" t="str">
        <x:v>空</x:v>
      </x:c>
      <x:c r="G2072" s="11" t="n">
        <x:v>45330.50000000001</x:v>
      </x:c>
      <x:c r="H2072" s="11" t="n">
        <x:v>45330.666666666664</x:v>
      </x:c>
      <x:c r="I2072" s="11" t="n">
        <x:v>45332.333321759266</x:v>
      </x:c>
      <x:c r="J2072" s="9" t="n">
        <x:v>44500.8</x:v>
      </x:c>
      <x:c r="K2072" s="9" t="n">
        <x:v>47116.1</x:v>
      </x:c>
      <x:c r="L2072" s="9" t="n">
        <x:v>44491.899840000005</x:v>
      </x:c>
      <x:c r="M2072" s="9" t="n">
        <x:v>47125.523219999995</x:v>
      </x:c>
      <x:c r="N2072" s="10" t="n">
        <x:f>IF(F2072="多",1,-1)*(K2072/J2072-1)</x:f>
        <x:v>-0.05876972998238217</x:v>
      </x:c>
      <x:c r="O2072" s="10" t="n">
        <x:f>IF(F2072="多",1,-1)*(M2072/L2072-1)</x:f>
        <x:v>-0.05919332259289711</x:v>
      </x:c>
      <x:c r="P2072" s="10" t="n">
        <x:v>0.0010295966612964484</x:v>
      </x:c>
      <x:c r="Q2072" s="10" t="n">
        <x:v>-0.000266238488569391</x:v>
      </x:c>
      <x:c r="R2072" s="10" t="n">
        <x:f>O2072-P2072-Q2072</x:f>
        <x:v>-0.059956680765624173</x:v>
      </x:c>
      <x:c r="S2072" s="9" t="n">
        <x:f>V2071</x:f>
        <x:v>10455.886598104162</x:v>
      </x:c>
      <x:c r="T2072" s="9" t="n">
        <x:f>S2072/(1+'回测计划'!$B$33)</x:f>
        <x:v>10450.661267470427</x:v>
      </x:c>
      <x:c r="U2072" s="9" t="n">
        <x:f>T2072*R2072</x:f>
        <x:v>-626.5869614033977</x:v>
      </x:c>
      <x:c r="V2072" s="9" t="n">
        <x:f>S2072+U2072</x:f>
        <x:v>9829.299636700764</x:v>
      </x:c>
      <x:c r="W2072" s="2" t="n">
        <x:f>IF(N2072&gt;0,1,0)</x:f>
        <x:v>0</x:v>
      </x:c>
      <x:c r="X2072" s="2" t="n">
        <x:f>IF(U2072&gt;0,1,0)</x:f>
        <x:v>0</x:v>
      </x:c>
      <x:c r="Y2072" s="9" t="n">
        <x:f>MAX(U2072,0)</x:f>
        <x:v>0</x:v>
      </x:c>
      <x:c r="Z2072" s="9" t="n">
        <x:f>-MIN(U2072,0)</x:f>
        <x:v>626.5869614033977</x:v>
      </x:c>
    </x:row>
    <x:row r="2073" ht="23" customHeight="1">
      <x:c r="A2073" s="2" t="str">
        <x:v>4H-MACD-前段</x:v>
      </x:c>
      <x:c r="B2073" s="2" t="str">
        <x:v>4H</x:v>
      </x:c>
      <x:c r="C2073" s="2" t="str">
        <x:v>MACD</x:v>
      </x:c>
      <x:c r="D2073" s="2" t="str">
        <x:v>前段</x:v>
      </x:c>
      <x:c r="E2073" s="2" t="n">
        <x:v>78</x:v>
      </x:c>
      <x:c r="F2073" s="2" t="str">
        <x:v>空</x:v>
      </x:c>
      <x:c r="G2073" s="11" t="n">
        <x:v>45356.333333333336</x:v>
      </x:c>
      <x:c r="H2073" s="11" t="n">
        <x:v>45356.50000000001</x:v>
      </x:c>
      <x:c r="I2073" s="11" t="n">
        <x:v>45358.166655092595</x:v>
      </x:c>
      <x:c r="J2073" s="9" t="n">
        <x:v>68203.7</x:v>
      </x:c>
      <x:c r="K2073" s="9" t="n">
        <x:v>66803.5</x:v>
      </x:c>
      <x:c r="L2073" s="9" t="n">
        <x:v>68190.05926</x:v>
      </x:c>
      <x:c r="M2073" s="9" t="n">
        <x:v>66816.8607</x:v>
      </x:c>
      <x:c r="N2073" s="10" t="n">
        <x:f>IF(F2073="多",1,-1)*(K2073/J2073-1)</x:f>
        <x:v>0.020529678008671004</x:v>
      </x:c>
      <x:c r="O2073" s="10" t="n">
        <x:f>IF(F2073="多",1,-1)*(M2073/L2073-1)</x:f>
        <x:v>0.02013781150657401</x:v>
      </x:c>
      <x:c r="P2073" s="10" t="n">
        <x:v>0.000989931094246713</x:v>
      </x:c>
      <x:c r="Q2073" s="10" t="n">
        <x:v>-0.002821992820518112</x:v>
      </x:c>
      <x:c r="R2073" s="10" t="n">
        <x:f>O2073-P2073-Q2073</x:f>
        <x:v>0.021969873232845407</x:v>
      </x:c>
      <x:c r="S2073" s="9" t="n">
        <x:f>V2072</x:f>
        <x:v>9829.299636700764</x:v>
      </x:c>
      <x:c r="T2073" s="9" t="n">
        <x:f>S2073/(1+'回测计划'!$B$33)</x:f>
        <x:v>9824.387442979274</x:v>
      </x:c>
      <x:c r="U2073" s="9" t="n">
        <x:f>T2073*R2073</x:f>
        <x:v>215.84054671261288</x:v>
      </x:c>
      <x:c r="V2073" s="9" t="n">
        <x:f>S2073+U2073</x:f>
        <x:v>10045.140183413376</x:v>
      </x:c>
      <x:c r="W2073" s="2" t="n">
        <x:f>IF(N2073&gt;0,1,0)</x:f>
        <x:v>1</x:v>
      </x:c>
      <x:c r="X2073" s="2" t="n">
        <x:f>IF(U2073&gt;0,1,0)</x:f>
        <x:v>1</x:v>
      </x:c>
      <x:c r="Y2073" s="9" t="n">
        <x:f>MAX(U2073,0)</x:f>
        <x:v>215.84054671261288</x:v>
      </x:c>
      <x:c r="Z2073" s="9" t="n">
        <x:f>-MIN(U2073,0)</x:f>
        <x:v>0</x:v>
      </x:c>
    </x:row>
    <x:row r="2074" ht="23" customHeight="1">
      <x:c r="A2074" s="2" t="str">
        <x:v>4H-MACD-前段</x:v>
      </x:c>
      <x:c r="B2074" s="2" t="str">
        <x:v>4H</x:v>
      </x:c>
      <x:c r="C2074" s="2" t="str">
        <x:v>MACD</x:v>
      </x:c>
      <x:c r="D2074" s="2" t="str">
        <x:v>前段</x:v>
      </x:c>
      <x:c r="E2074" s="2" t="n">
        <x:v>79</x:v>
      </x:c>
      <x:c r="F2074" s="2" t="str">
        <x:v>空</x:v>
      </x:c>
      <x:c r="G2074" s="11" t="n">
        <x:v>45361.833333333336</x:v>
      </x:c>
      <x:c r="H2074" s="11" t="n">
        <x:v>45362.00000000001</x:v>
      </x:c>
      <x:c r="I2074" s="11" t="n">
        <x:v>45363.666655092595</x:v>
      </x:c>
      <x:c r="J2074" s="9" t="n">
        <x:v>69254.6</x:v>
      </x:c>
      <x:c r="K2074" s="9" t="n">
        <x:v>72175.5</x:v>
      </x:c>
      <x:c r="L2074" s="9" t="n">
        <x:v>69240.74908000001</x:v>
      </x:c>
      <x:c r="M2074" s="9" t="n">
        <x:v>72189.9351</x:v>
      </x:c>
      <x:c r="N2074" s="10" t="n">
        <x:f>IF(F2074="多",1,-1)*(K2074/J2074-1)</x:f>
        <x:v>-0.04217625977191397</x:v>
      </x:c>
      <x:c r="O2074" s="10" t="n">
        <x:f>IF(F2074="多",1,-1)*(M2074/L2074-1)</x:f>
        <x:v>-0.042593213666601626</x:v>
      </x:c>
      <x:c r="P2074" s="10" t="n">
        <x:v>0.001021296606833301</x:v>
      </x:c>
      <x:c r="Q2074" s="10" t="n">
        <x:v>-0.002314537842677579</x:v>
      </x:c>
      <x:c r="R2074" s="10" t="n">
        <x:f>O2074-P2074-Q2074</x:f>
        <x:v>-0.04129997243075735</x:v>
      </x:c>
      <x:c r="S2074" s="9" t="n">
        <x:f>V2073</x:f>
        <x:v>10045.140183413376</x:v>
      </x:c>
      <x:c r="T2074" s="9" t="n">
        <x:f>S2074/(1+'回测计划'!$B$33)</x:f>
        <x:v>10040.1201233517</x:v>
      </x:c>
      <x:c r="U2074" s="9" t="n">
        <x:f>T2074*R2074</x:f>
        <x:v>-414.65668429591733</x:v>
      </x:c>
      <x:c r="V2074" s="9" t="n">
        <x:f>S2074+U2074</x:f>
        <x:v>9630.483499117458</x:v>
      </x:c>
      <x:c r="W2074" s="2" t="n">
        <x:f>IF(N2074&gt;0,1,0)</x:f>
        <x:v>0</x:v>
      </x:c>
      <x:c r="X2074" s="2" t="n">
        <x:f>IF(U2074&gt;0,1,0)</x:f>
        <x:v>0</x:v>
      </x:c>
      <x:c r="Y2074" s="9" t="n">
        <x:f>MAX(U2074,0)</x:f>
        <x:v>0</x:v>
      </x:c>
      <x:c r="Z2074" s="9" t="n">
        <x:f>-MIN(U2074,0)</x:f>
        <x:v>414.65668429591733</x:v>
      </x:c>
    </x:row>
    <x:row r="2075" ht="23" customHeight="1">
      <x:c r="A2075" s="2" t="str">
        <x:v>4H-MACD-前段</x:v>
      </x:c>
      <x:c r="B2075" s="2" t="str">
        <x:v>4H</x:v>
      </x:c>
      <x:c r="C2075" s="2" t="str">
        <x:v>MACD</x:v>
      </x:c>
      <x:c r="D2075" s="2" t="str">
        <x:v>前段</x:v>
      </x:c>
      <x:c r="E2075" s="2" t="n">
        <x:v>80</x:v>
      </x:c>
      <x:c r="F2075" s="2" t="str">
        <x:v>多</x:v>
      </x:c>
      <x:c r="G2075" s="11" t="n">
        <x:v>45423.166666666664</x:v>
      </x:c>
      <x:c r="H2075" s="11" t="n">
        <x:v>45423.333333333336</x:v>
      </x:c>
      <x:c r="I2075" s="11" t="n">
        <x:v>45424.99998842592</x:v>
      </x:c>
      <x:c r="J2075" s="9" t="n">
        <x:v>60778</x:v>
      </x:c>
      <x:c r="K2075" s="9" t="n">
        <x:v>61395.9</x:v>
      </x:c>
      <x:c r="L2075" s="9" t="n">
        <x:v>60790.1556</x:v>
      </x:c>
      <x:c r="M2075" s="9" t="n">
        <x:v>61383.620820000004</x:v>
      </x:c>
      <x:c r="N2075" s="10" t="n">
        <x:f>IF(F2075="多",1,-1)*(K2075/J2075-1)</x:f>
        <x:v>0.010166507617888065</x:v>
      </x:c>
      <x:c r="O2075" s="10" t="n">
        <x:f>IF(F2075="多",1,-1)*(M2075/L2075-1)</x:f>
        <x:v>0.0097625218120021</x:v>
      </x:c>
      <x:c r="P2075" s="10" t="n">
        <x:v>0.001004881260906001</x:v>
      </x:c>
      <x:c r="Q2075" s="10" t="n">
        <x:v>0.0001431569334422994</x:v>
      </x:c>
      <x:c r="R2075" s="10" t="n">
        <x:f>O2075-P2075-Q2075</x:f>
        <x:v>0.0086144836176538</x:v>
      </x:c>
      <x:c r="S2075" s="9" t="n">
        <x:f>V2074</x:f>
        <x:v>9630.483499117458</x:v>
      </x:c>
      <x:c r="T2075" s="9" t="n">
        <x:f>S2075/(1+'回测计划'!$B$33)</x:f>
        <x:v>9625.670663785566</x:v>
      </x:c>
      <x:c r="U2075" s="9" t="n">
        <x:f>T2075*R2075</x:f>
        <x:v>82.92018224211154</x:v>
      </x:c>
      <x:c r="V2075" s="9" t="n">
        <x:f>S2075+U2075</x:f>
        <x:v>9713.403681359569</x:v>
      </x:c>
      <x:c r="W2075" s="2" t="n">
        <x:f>IF(N2075&gt;0,1,0)</x:f>
        <x:v>1</x:v>
      </x:c>
      <x:c r="X2075" s="2" t="n">
        <x:f>IF(U2075&gt;0,1,0)</x:f>
        <x:v>1</x:v>
      </x:c>
      <x:c r="Y2075" s="9" t="n">
        <x:f>MAX(U2075,0)</x:f>
        <x:v>82.92018224211154</x:v>
      </x:c>
      <x:c r="Z2075" s="9" t="n">
        <x:f>-MIN(U2075,0)</x:f>
        <x:v>0</x:v>
      </x:c>
    </x:row>
    <x:row r="2076" ht="23" customHeight="1">
      <x:c r="A2076" s="2" t="str">
        <x:v>4H-MACD-前段</x:v>
      </x:c>
      <x:c r="B2076" s="2" t="str">
        <x:v>4H</x:v>
      </x:c>
      <x:c r="C2076" s="2" t="str">
        <x:v>MACD</x:v>
      </x:c>
      <x:c r="D2076" s="2" t="str">
        <x:v>前段</x:v>
      </x:c>
      <x:c r="E2076" s="2" t="n">
        <x:v>81</x:v>
      </x:c>
      <x:c r="F2076" s="2" t="str">
        <x:v>空</x:v>
      </x:c>
      <x:c r="G2076" s="11" t="n">
        <x:v>45428.333333333336</x:v>
      </x:c>
      <x:c r="H2076" s="11" t="n">
        <x:v>45428.50000000001</x:v>
      </x:c>
      <x:c r="I2076" s="11" t="n">
        <x:v>45430.166655092595</x:v>
      </x:c>
      <x:c r="J2076" s="9" t="n">
        <x:v>65946.8</x:v>
      </x:c>
      <x:c r="K2076" s="9" t="n">
        <x:v>67007.5</x:v>
      </x:c>
      <x:c r="L2076" s="9" t="n">
        <x:v>65933.61064</x:v>
      </x:c>
      <x:c r="M2076" s="9" t="n">
        <x:v>67020.90149999999</x:v>
      </x:c>
      <x:c r="N2076" s="10" t="n">
        <x:f>IF(F2076="多",1,-1)*(K2076/J2076-1)</x:f>
        <x:v>-0.016084176942626538</x:v>
      </x:c>
      <x:c r="O2076" s="10" t="n">
        <x:f>IF(F2076="多",1,-1)*(M2076/L2076-1)</x:f>
        <x:v>-0.016490691916398292</x:v>
      </x:c>
      <x:c r="P2076" s="10" t="n">
        <x:v>0.001008245345958199</x:v>
      </x:c>
      <x:c r="Q2076" s="10" t="n">
        <x:v>-0.00013810497044238046</x:v>
      </x:c>
      <x:c r="R2076" s="10" t="n">
        <x:f>O2076-P2076-Q2076</x:f>
        <x:v>-0.01736083229191411</x:v>
      </x:c>
      <x:c r="S2076" s="9" t="n">
        <x:f>V2075</x:f>
        <x:v>9713.403681359569</x:v>
      </x:c>
      <x:c r="T2076" s="9" t="n">
        <x:f>S2076/(1+'回测计划'!$B$33)</x:f>
        <x:v>9708.54940665624</x:v>
      </x:c>
      <x:c r="U2076" s="9" t="n">
        <x:f>T2076*R2076</x:f>
        <x:v>-168.54849804672125</x:v>
      </x:c>
      <x:c r="V2076" s="9" t="n">
        <x:f>S2076+U2076</x:f>
        <x:v>9544.855183312848</x:v>
      </x:c>
      <x:c r="W2076" s="2" t="n">
        <x:f>IF(N2076&gt;0,1,0)</x:f>
        <x:v>0</x:v>
      </x:c>
      <x:c r="X2076" s="2" t="n">
        <x:f>IF(U2076&gt;0,1,0)</x:f>
        <x:v>0</x:v>
      </x:c>
      <x:c r="Y2076" s="9" t="n">
        <x:f>MAX(U2076,0)</x:f>
        <x:v>0</x:v>
      </x:c>
      <x:c r="Z2076" s="9" t="n">
        <x:f>-MIN(U2076,0)</x:f>
        <x:v>168.54849804672125</x:v>
      </x:c>
    </x:row>
    <x:row r="2077" ht="23" customHeight="1">
      <x:c r="A2077" s="2" t="str">
        <x:v>4H-MACD-前段</x:v>
      </x:c>
      <x:c r="B2077" s="2" t="str">
        <x:v>4H</x:v>
      </x:c>
      <x:c r="C2077" s="2" t="str">
        <x:v>MACD</x:v>
      </x:c>
      <x:c r="D2077" s="2" t="str">
        <x:v>前段</x:v>
      </x:c>
      <x:c r="E2077" s="2" t="n">
        <x:v>82</x:v>
      </x:c>
      <x:c r="F2077" s="2" t="str">
        <x:v>空</x:v>
      </x:c>
      <x:c r="G2077" s="11" t="n">
        <x:v>45448.00000000001</x:v>
      </x:c>
      <x:c r="H2077" s="11" t="n">
        <x:v>45448.166666666664</x:v>
      </x:c>
      <x:c r="I2077" s="11" t="n">
        <x:v>45449.833321759266</x:v>
      </x:c>
      <x:c r="J2077" s="9" t="n">
        <x:v>70459.1</x:v>
      </x:c>
      <x:c r="K2077" s="9" t="n">
        <x:v>71219.2</x:v>
      </x:c>
      <x:c r="L2077" s="9" t="n">
        <x:v>70445.00818</x:v>
      </x:c>
      <x:c r="M2077" s="9" t="n">
        <x:v>71233.44383999999</x:v>
      </x:c>
      <x:c r="N2077" s="10" t="n">
        <x:f>IF(F2077="多",1,-1)*(K2077/J2077-1)</x:f>
        <x:v>-0.010787818748749123</x:v>
      </x:c>
      <x:c r="O2077" s="10" t="n">
        <x:f>IF(F2077="多",1,-1)*(M2077/L2077-1)</x:f>
        <x:v>-0.011192214755449958</x:v>
      </x:c>
      <x:c r="P2077" s="10" t="n">
        <x:v>0.001005596107377725</x:v>
      </x:c>
      <x:c r="Q2077" s="10" t="n">
        <x:v>-0.0006066689455801108</x:v>
      </x:c>
      <x:c r="R2077" s="10" t="n">
        <x:f>O2077-P2077-Q2077</x:f>
        <x:v>-0.011591141917247574</x:v>
      </x:c>
      <x:c r="S2077" s="9" t="n">
        <x:f>V2076</x:f>
        <x:v>9544.855183312848</x:v>
      </x:c>
      <x:c r="T2077" s="9" t="n">
        <x:f>S2077/(1+'回测计划'!$B$33)</x:f>
        <x:v>9540.085140742476</x:v>
      </x:c>
      <x:c r="U2077" s="9" t="n">
        <x:f>T2077*R2077</x:f>
        <x:v>-110.58048076897084</x:v>
      </x:c>
      <x:c r="V2077" s="9" t="n">
        <x:f>S2077+U2077</x:f>
        <x:v>9434.274702543877</x:v>
      </x:c>
      <x:c r="W2077" s="2" t="n">
        <x:f>IF(N2077&gt;0,1,0)</x:f>
        <x:v>0</x:v>
      </x:c>
      <x:c r="X2077" s="2" t="n">
        <x:f>IF(U2077&gt;0,1,0)</x:f>
        <x:v>0</x:v>
      </x:c>
      <x:c r="Y2077" s="9" t="n">
        <x:f>MAX(U2077,0)</x:f>
        <x:v>0</x:v>
      </x:c>
      <x:c r="Z2077" s="9" t="n">
        <x:f>-MIN(U2077,0)</x:f>
        <x:v>110.58048076897084</x:v>
      </x:c>
    </x:row>
    <x:row r="2078" ht="23" customHeight="1">
      <x:c r="A2078" s="2" t="str">
        <x:v>4H-MACD-前段</x:v>
      </x:c>
      <x:c r="B2078" s="2" t="str">
        <x:v>4H</x:v>
      </x:c>
      <x:c r="C2078" s="2" t="str">
        <x:v>MACD</x:v>
      </x:c>
      <x:c r="D2078" s="2" t="str">
        <x:v>前段</x:v>
      </x:c>
      <x:c r="E2078" s="2" t="n">
        <x:v>83</x:v>
      </x:c>
      <x:c r="F2078" s="2" t="str">
        <x:v>多</x:v>
      </x:c>
      <x:c r="G2078" s="11" t="n">
        <x:v>45472.166666666664</x:v>
      </x:c>
      <x:c r="H2078" s="11" t="n">
        <x:v>45472.333333333336</x:v>
      </x:c>
      <x:c r="I2078" s="11" t="n">
        <x:v>45473.99998842592</x:v>
      </x:c>
      <x:c r="J2078" s="9" t="n">
        <x:v>60429.8</x:v>
      </x:c>
      <x:c r="K2078" s="9" t="n">
        <x:v>61722.4</x:v>
      </x:c>
      <x:c r="L2078" s="9" t="n">
        <x:v>60441.88596</x:v>
      </x:c>
      <x:c r="M2078" s="9" t="n">
        <x:v>61710.05552</x:v>
      </x:c>
      <x:c r="N2078" s="10" t="n">
        <x:f>IF(F2078="多",1,-1)*(K2078/J2078-1)</x:f>
        <x:v>0.021390108853578838</x:v>
      </x:c>
      <x:c r="O2078" s="10" t="n">
        <x:f>IF(F2078="多",1,-1)*(M2078/L2078-1)</x:f>
        <x:v>0.0209816345049072</x:v>
      </x:c>
      <x:c r="P2078" s="10" t="n">
        <x:v>0.0010104908172524536</x:v>
      </x:c>
      <x:c r="Q2078" s="10" t="n">
        <x:v>0.00050478272028729</x:v>
      </x:c>
      <x:c r="R2078" s="10" t="n">
        <x:f>O2078-P2078-Q2078</x:f>
        <x:v>0.019466360967367455</x:v>
      </x:c>
      <x:c r="S2078" s="9" t="n">
        <x:f>V2077</x:f>
        <x:v>9434.274702543877</x:v>
      </x:c>
      <x:c r="T2078" s="9" t="n">
        <x:f>S2078/(1+'回测计划'!$B$33)</x:f>
        <x:v>9429.559922582586</x:v>
      </x:c>
      <x:c r="U2078" s="9" t="n">
        <x:f>T2078*R2078</x:f>
        <x:v>183.55921721641414</x:v>
      </x:c>
      <x:c r="V2078" s="9" t="n">
        <x:f>S2078+U2078</x:f>
        <x:v>9617.83391976029</x:v>
      </x:c>
      <x:c r="W2078" s="2" t="n">
        <x:f>IF(N2078&gt;0,1,0)</x:f>
        <x:v>1</x:v>
      </x:c>
      <x:c r="X2078" s="2" t="n">
        <x:f>IF(U2078&gt;0,1,0)</x:f>
        <x:v>1</x:v>
      </x:c>
      <x:c r="Y2078" s="9" t="n">
        <x:f>MAX(U2078,0)</x:f>
        <x:v>183.55921721641414</x:v>
      </x:c>
      <x:c r="Z2078" s="9" t="n">
        <x:f>-MIN(U2078,0)</x:f>
        <x:v>0</x:v>
      </x:c>
    </x:row>
    <x:row r="2079" ht="23" customHeight="1">
      <x:c r="A2079" s="2" t="str">
        <x:v>4H-MACD-前段</x:v>
      </x:c>
      <x:c r="B2079" s="2" t="str">
        <x:v>4H</x:v>
      </x:c>
      <x:c r="C2079" s="2" t="str">
        <x:v>MACD</x:v>
      </x:c>
      <x:c r="D2079" s="2" t="str">
        <x:v>前段</x:v>
      </x:c>
      <x:c r="E2079" s="2" t="n">
        <x:v>84</x:v>
      </x:c>
      <x:c r="F2079" s="2" t="str">
        <x:v>空</x:v>
      </x:c>
      <x:c r="G2079" s="11" t="n">
        <x:v>45487.00000000001</x:v>
      </x:c>
      <x:c r="H2079" s="11" t="n">
        <x:v>45487.166666666664</x:v>
      </x:c>
      <x:c r="I2079" s="11" t="n">
        <x:v>45488.833321759266</x:v>
      </x:c>
      <x:c r="J2079" s="9" t="n">
        <x:v>58596.7</x:v>
      </x:c>
      <x:c r="K2079" s="9" t="n">
        <x:v>62431.9</x:v>
      </x:c>
      <x:c r="L2079" s="9" t="n">
        <x:v>58584.98066</x:v>
      </x:c>
      <x:c r="M2079" s="9" t="n">
        <x:v>62444.38638</x:v>
      </x:c>
      <x:c r="N2079" s="10" t="n">
        <x:f>IF(F2079="多",1,-1)*(K2079/J2079-1)</x:f>
        <x:v>-0.06545078477115607</x:v>
      </x:c>
      <x:c r="O2079" s="10" t="n">
        <x:f>IF(F2079="多",1,-1)*(M2079/L2079-1)</x:f>
        <x:v>-0.06587705033817803</x:v>
      </x:c>
      <x:c r="P2079" s="10" t="n">
        <x:v>0.001032938525169089</x:v>
      </x:c>
      <x:c r="Q2079" s="10" t="n">
        <x:v>-0.00029372616696329525</x:v>
      </x:c>
      <x:c r="R2079" s="10" t="n">
        <x:f>O2079-P2079-Q2079</x:f>
        <x:v>-0.06661626269638382</x:v>
      </x:c>
      <x:c r="S2079" s="9" t="n">
        <x:f>V2078</x:f>
        <x:v>9617.83391976029</x:v>
      </x:c>
      <x:c r="T2079" s="9" t="n">
        <x:f>S2079/(1+'回测计划'!$B$33)</x:f>
        <x:v>9613.027406057263</x:v>
      </x:c>
      <x:c r="U2079" s="9" t="n">
        <x:f>T2079*R2079</x:f>
        <x:v>-640.3839589894478</x:v>
      </x:c>
      <x:c r="V2079" s="9" t="n">
        <x:f>S2079+U2079</x:f>
        <x:v>8977.449960770842</x:v>
      </x:c>
      <x:c r="W2079" s="2" t="n">
        <x:f>IF(N2079&gt;0,1,0)</x:f>
        <x:v>0</x:v>
      </x:c>
      <x:c r="X2079" s="2" t="n">
        <x:f>IF(U2079&gt;0,1,0)</x:f>
        <x:v>0</x:v>
      </x:c>
      <x:c r="Y2079" s="9" t="n">
        <x:f>MAX(U2079,0)</x:f>
        <x:v>0</x:v>
      </x:c>
      <x:c r="Z2079" s="9" t="n">
        <x:f>-MIN(U2079,0)</x:f>
        <x:v>640.3839589894478</x:v>
      </x:c>
    </x:row>
    <x:row r="2080" ht="23" customHeight="1">
      <x:c r="A2080" s="2" t="str">
        <x:v>4H-MACD-前段</x:v>
      </x:c>
      <x:c r="B2080" s="2" t="str">
        <x:v>4H</x:v>
      </x:c>
      <x:c r="C2080" s="2" t="str">
        <x:v>MACD</x:v>
      </x:c>
      <x:c r="D2080" s="2" t="str">
        <x:v>前段</x:v>
      </x:c>
      <x:c r="E2080" s="2" t="n">
        <x:v>85</x:v>
      </x:c>
      <x:c r="F2080" s="2" t="str">
        <x:v>空</x:v>
      </x:c>
      <x:c r="G2080" s="11" t="n">
        <x:v>45501.00000000001</x:v>
      </x:c>
      <x:c r="H2080" s="11" t="n">
        <x:v>45501.166666666664</x:v>
      </x:c>
      <x:c r="I2080" s="11" t="n">
        <x:v>45502.833321759266</x:v>
      </x:c>
      <x:c r="J2080" s="9" t="n">
        <x:v>68209.3</x:v>
      </x:c>
      <x:c r="K2080" s="9" t="n">
        <x:v>69549.9</x:v>
      </x:c>
      <x:c r="L2080" s="9" t="n">
        <x:v>68195.65814</x:v>
      </x:c>
      <x:c r="M2080" s="9" t="n">
        <x:v>69563.80997999999</x:v>
      </x:c>
      <x:c r="N2080" s="10" t="n">
        <x:f>IF(F2080="多",1,-1)*(K2080/J2080-1)</x:f>
        <x:v>-0.01965421137586798</x:v>
      </x:c>
      <x:c r="O2080" s="10" t="n">
        <x:f>IF(F2080="多",1,-1)*(M2080/L2080-1)</x:f>
        <x:v>-0.020062154649072905</x:v>
      </x:c>
      <x:c r="P2080" s="10" t="n">
        <x:v>0.0010100310773245365</x:v>
      </x:c>
      <x:c r="Q2080" s="10" t="n">
        <x:v>-0.0003410326047304758</x:v>
      </x:c>
      <x:c r="R2080" s="10" t="n">
        <x:f>O2080-P2080-Q2080</x:f>
        <x:v>-0.020731153121666967</x:v>
      </x:c>
      <x:c r="S2080" s="9" t="n">
        <x:f>V2079</x:f>
        <x:v>8977.449960770842</x:v>
      </x:c>
      <x:c r="T2080" s="9" t="n">
        <x:f>S2080/(1+'回测计划'!$B$33)</x:f>
        <x:v>8972.963479031327</x:v>
      </x:c>
      <x:c r="U2080" s="9" t="n">
        <x:f>T2080*R2080</x:f>
        <x:v>-186.01987983892397</x:v>
      </x:c>
      <x:c r="V2080" s="9" t="n">
        <x:f>S2080+U2080</x:f>
        <x:v>8791.430080931917</x:v>
      </x:c>
      <x:c r="W2080" s="2" t="n">
        <x:f>IF(N2080&gt;0,1,0)</x:f>
        <x:v>0</x:v>
      </x:c>
      <x:c r="X2080" s="2" t="n">
        <x:f>IF(U2080&gt;0,1,0)</x:f>
        <x:v>0</x:v>
      </x:c>
      <x:c r="Y2080" s="9" t="n">
        <x:f>MAX(U2080,0)</x:f>
        <x:v>0</x:v>
      </x:c>
      <x:c r="Z2080" s="9" t="n">
        <x:f>-MIN(U2080,0)</x:f>
        <x:v>186.01987983892397</x:v>
      </x:c>
    </x:row>
    <x:row r="2081" ht="23" customHeight="1">
      <x:c r="A2081" s="2" t="str">
        <x:v>4H-MACD-前段</x:v>
      </x:c>
      <x:c r="B2081" s="2" t="str">
        <x:v>4H</x:v>
      </x:c>
      <x:c r="C2081" s="2" t="str">
        <x:v>MACD</x:v>
      </x:c>
      <x:c r="D2081" s="2" t="str">
        <x:v>前段</x:v>
      </x:c>
      <x:c r="E2081" s="2" t="n">
        <x:v>86</x:v>
      </x:c>
      <x:c r="F2081" s="2" t="str">
        <x:v>空</x:v>
      </x:c>
      <x:c r="G2081" s="11" t="n">
        <x:v>45502.833333333336</x:v>
      </x:c>
      <x:c r="H2081" s="11" t="n">
        <x:v>45503.00000000001</x:v>
      </x:c>
      <x:c r="I2081" s="11" t="n">
        <x:v>45504.666655092595</x:v>
      </x:c>
      <x:c r="J2081" s="9" t="n">
        <x:v>68067.3</x:v>
      </x:c>
      <x:c r="K2081" s="9" t="n">
        <x:v>66196.4</x:v>
      </x:c>
      <x:c r="L2081" s="9" t="n">
        <x:v>68053.68654000001</x:v>
      </x:c>
      <x:c r="M2081" s="9" t="n">
        <x:v>66209.63927999999</x:v>
      </x:c>
      <x:c r="N2081" s="10" t="n">
        <x:f>IF(F2081="多",1,-1)*(K2081/J2081-1)</x:f>
        <x:v>0.02748603220636059</x:v>
      </x:c>
      <x:c r="O2081" s="10" t="n">
        <x:f>IF(F2081="多",1,-1)*(M2081/L2081-1)</x:f>
        <x:v>0.027096948802562526</x:v>
      </x:c>
      <x:c r="P2081" s="10" t="n">
        <x:v>0.0009864515255987188</x:v>
      </x:c>
      <x:c r="Q2081" s="10" t="n">
        <x:v>-0.0002729498827881948</x:v>
      </x:c>
      <x:c r="R2081" s="10" t="n">
        <x:f>O2081-P2081-Q2081</x:f>
        <x:v>0.026383447159752</x:v>
      </x:c>
      <x:c r="S2081" s="9" t="n">
        <x:f>V2080</x:f>
        <x:v>8791.430080931917</x:v>
      </x:c>
      <x:c r="T2081" s="9" t="n">
        <x:f>S2081/(1+'回测计划'!$B$33)</x:f>
        <x:v>8787.036562650592</x:v>
      </x:c>
      <x:c r="U2081" s="9" t="n">
        <x:f>T2081*R2081</x:f>
        <x:v>231.83231484150073</x:v>
      </x:c>
      <x:c r="V2081" s="9" t="n">
        <x:f>S2081+U2081</x:f>
        <x:v>9023.262395773418</x:v>
      </x:c>
      <x:c r="W2081" s="2" t="n">
        <x:f>IF(N2081&gt;0,1,0)</x:f>
        <x:v>1</x:v>
      </x:c>
      <x:c r="X2081" s="2" t="n">
        <x:f>IF(U2081&gt;0,1,0)</x:f>
        <x:v>1</x:v>
      </x:c>
      <x:c r="Y2081" s="9" t="n">
        <x:f>MAX(U2081,0)</x:f>
        <x:v>231.83231484150073</x:v>
      </x:c>
      <x:c r="Z2081" s="9" t="n">
        <x:f>-MIN(U2081,0)</x:f>
        <x:v>0</x:v>
      </x:c>
    </x:row>
    <x:row r="2082" ht="23" customHeight="1">
      <x:c r="A2082" s="2" t="str">
        <x:v>4H-MACD-前段</x:v>
      </x:c>
      <x:c r="B2082" s="2" t="str">
        <x:v>4H</x:v>
      </x:c>
      <x:c r="C2082" s="2" t="str">
        <x:v>MACD</x:v>
      </x:c>
      <x:c r="D2082" s="2" t="str">
        <x:v>前段</x:v>
      </x:c>
      <x:c r="E2082" s="2" t="n">
        <x:v>87</x:v>
      </x:c>
      <x:c r="F2082" s="2" t="str">
        <x:v>空</x:v>
      </x:c>
      <x:c r="G2082" s="11" t="n">
        <x:v>45518.166666666664</x:v>
      </x:c>
      <x:c r="H2082" s="11" t="n">
        <x:v>45518.333333333336</x:v>
      </x:c>
      <x:c r="I2082" s="11" t="n">
        <x:v>45519.99998842592</x:v>
      </x:c>
      <x:c r="J2082" s="9" t="n">
        <x:v>60550.4</x:v>
      </x:c>
      <x:c r="K2082" s="9" t="n">
        <x:v>59643.7</x:v>
      </x:c>
      <x:c r="L2082" s="9" t="n">
        <x:v>60538.28992</x:v>
      </x:c>
      <x:c r="M2082" s="9" t="n">
        <x:v>59655.62873999999</x:v>
      </x:c>
      <x:c r="N2082" s="10" t="n">
        <x:f>IF(F2082="多",1,-1)*(K2082/J2082-1)</x:f>
        <x:v>0.014974302399323625</x:v>
      </x:c>
      <x:c r="O2082" s="10" t="n">
        <x:f>IF(F2082="多",1,-1)*(M2082/L2082-1)</x:f>
        <x:v>0.014580213302464062</x:v>
      </x:c>
      <x:c r="P2082" s="10" t="n">
        <x:v>0.0009927098933487678</x:v>
      </x:c>
      <x:c r="Q2082" s="10" t="n">
        <x:v>0.00011147843776240459</x:v>
      </x:c>
      <x:c r="R2082" s="10" t="n">
        <x:f>O2082-P2082-Q2082</x:f>
        <x:v>0.01347602497135289</x:v>
      </x:c>
      <x:c r="S2082" s="9" t="n">
        <x:f>V2081</x:f>
        <x:v>9023.262395773418</x:v>
      </x:c>
      <x:c r="T2082" s="9" t="n">
        <x:f>S2082/(1+'回测计划'!$B$33)</x:f>
        <x:v>9018.753019263786</x:v>
      </x:c>
      <x:c r="U2082" s="9" t="n">
        <x:f>T2082*R2082</x:f>
        <x:v>121.53694089806305</x:v>
      </x:c>
      <x:c r="V2082" s="9" t="n">
        <x:f>S2082+U2082</x:f>
        <x:v>9144.79933667148</x:v>
      </x:c>
      <x:c r="W2082" s="2" t="n">
        <x:f>IF(N2082&gt;0,1,0)</x:f>
        <x:v>1</x:v>
      </x:c>
      <x:c r="X2082" s="2" t="n">
        <x:f>IF(U2082&gt;0,1,0)</x:f>
        <x:v>1</x:v>
      </x:c>
      <x:c r="Y2082" s="9" t="n">
        <x:f>MAX(U2082,0)</x:f>
        <x:v>121.53694089806305</x:v>
      </x:c>
      <x:c r="Z2082" s="9" t="n">
        <x:f>-MIN(U2082,0)</x:f>
        <x:v>0</x:v>
      </x:c>
    </x:row>
    <x:row r="2083" ht="23" customHeight="1">
      <x:c r="A2083" s="2" t="str">
        <x:v>4H-MACD-前段</x:v>
      </x:c>
      <x:c r="B2083" s="2" t="str">
        <x:v>4H</x:v>
      </x:c>
      <x:c r="C2083" s="2" t="str">
        <x:v>MACD</x:v>
      </x:c>
      <x:c r="D2083" s="2" t="str">
        <x:v>前段</x:v>
      </x:c>
      <x:c r="E2083" s="2" t="n">
        <x:v>88</x:v>
      </x:c>
      <x:c r="F2083" s="2" t="str">
        <x:v>空</x:v>
      </x:c>
      <x:c r="G2083" s="11" t="n">
        <x:v>45521.166666666664</x:v>
      </x:c>
      <x:c r="H2083" s="11" t="n">
        <x:v>45521.333333333336</x:v>
      </x:c>
      <x:c r="I2083" s="11" t="n">
        <x:v>45522.99998842592</x:v>
      </x:c>
      <x:c r="J2083" s="9" t="n">
        <x:v>58854.9</x:v>
      </x:c>
      <x:c r="K2083" s="9" t="n">
        <x:v>59828.8</x:v>
      </x:c>
      <x:c r="L2083" s="9" t="n">
        <x:v>58843.12902</x:v>
      </x:c>
      <x:c r="M2083" s="9" t="n">
        <x:v>59840.76576</x:v>
      </x:c>
      <x:c r="N2083" s="10" t="n">
        <x:f>IF(F2083="多",1,-1)*(K2083/J2083-1)</x:f>
        <x:v>-0.016547475231459163</x:v>
      </x:c>
      <x:c r="O2083" s="10" t="n">
        <x:f>IF(F2083="多",1,-1)*(M2083/L2083-1)</x:f>
        <x:v>-0.0169541755616176</x:v>
      </x:c>
      <x:c r="P2083" s="10" t="n">
        <x:v>0.001008477087780809</x:v>
      </x:c>
      <x:c r="Q2083" s="10" t="n">
        <x:v>-0.00006720166648825465</x:v>
      </x:c>
      <x:c r="R2083" s="10" t="n">
        <x:f>O2083-P2083-Q2083</x:f>
        <x:v>-0.017895450982910153</x:v>
      </x:c>
      <x:c r="S2083" s="9" t="n">
        <x:f>V2082</x:f>
        <x:v>9144.79933667148</x:v>
      </x:c>
      <x:c r="T2083" s="9" t="n">
        <x:f>S2083/(1+'回测计划'!$B$33)</x:f>
        <x:v>9140.22922206045</x:v>
      </x:c>
      <x:c r="U2083" s="9" t="n">
        <x:f>T2083*R2083</x:f>
        <x:v>-163.5685240159458</x:v>
      </x:c>
      <x:c r="V2083" s="9" t="n">
        <x:f>S2083+U2083</x:f>
        <x:v>8981.230812655534</x:v>
      </x:c>
      <x:c r="W2083" s="2" t="n">
        <x:f>IF(N2083&gt;0,1,0)</x:f>
        <x:v>0</x:v>
      </x:c>
      <x:c r="X2083" s="2" t="n">
        <x:f>IF(U2083&gt;0,1,0)</x:f>
        <x:v>0</x:v>
      </x:c>
      <x:c r="Y2083" s="9" t="n">
        <x:f>MAX(U2083,0)</x:f>
        <x:v>0</x:v>
      </x:c>
      <x:c r="Z2083" s="9" t="n">
        <x:f>-MIN(U2083,0)</x:f>
        <x:v>163.5685240159458</x:v>
      </x:c>
    </x:row>
    <x:row r="2084" ht="23" customHeight="1">
      <x:c r="A2084" s="2" t="str">
        <x:v>4H-MACD-前段</x:v>
      </x:c>
      <x:c r="B2084" s="2" t="str">
        <x:v>4H</x:v>
      </x:c>
      <x:c r="C2084" s="2" t="str">
        <x:v>MACD</x:v>
      </x:c>
      <x:c r="D2084" s="2" t="str">
        <x:v>前段</x:v>
      </x:c>
      <x:c r="E2084" s="2" t="n">
        <x:v>89</x:v>
      </x:c>
      <x:c r="F2084" s="2" t="str">
        <x:v>空</x:v>
      </x:c>
      <x:c r="G2084" s="11" t="n">
        <x:v>45526.166666666664</x:v>
      </x:c>
      <x:c r="H2084" s="11" t="n">
        <x:v>45526.333333333336</x:v>
      </x:c>
      <x:c r="I2084" s="11" t="n">
        <x:v>45527.99998842592</x:v>
      </x:c>
      <x:c r="J2084" s="9" t="n">
        <x:v>61120</x:v>
      </x:c>
      <x:c r="K2084" s="9" t="n">
        <x:v>61499</x:v>
      </x:c>
      <x:c r="L2084" s="9" t="n">
        <x:v>61107.776</x:v>
      </x:c>
      <x:c r="M2084" s="9" t="n">
        <x:v>61511.2998</x:v>
      </x:c>
      <x:c r="N2084" s="10" t="n">
        <x:f>IF(F2084="多",1,-1)*(K2084/J2084-1)</x:f>
        <x:v>-0.006200916230366449</x:v>
      </x:c>
      <x:c r="O2084" s="10" t="n">
        <x:f>IF(F2084="多",1,-1)*(M2084/L2084-1)</x:f>
        <x:v>-0.006603477109034417</x:v>
      </x:c>
      <x:c r="P2084" s="10" t="n">
        <x:v>0.001003301738554517</x:v>
      </x:c>
      <x:c r="Q2084" s="10" t="n">
        <x:v>0.00006739119528620037</x:v>
      </x:c>
      <x:c r="R2084" s="10" t="n">
        <x:f>O2084-P2084-Q2084</x:f>
        <x:v>-0.007674170042875134</x:v>
      </x:c>
      <x:c r="S2084" s="9" t="n">
        <x:f>V2083</x:f>
        <x:v>8981.230812655534</x:v>
      </x:c>
      <x:c r="T2084" s="9" t="n">
        <x:f>S2084/(1+'回测计划'!$B$33)</x:f>
        <x:v>8976.742441434817</x:v>
      </x:c>
      <x:c r="U2084" s="9" t="n">
        <x:f>T2084*R2084</x:f>
        <x:v>-68.88904792666487</x:v>
      </x:c>
      <x:c r="V2084" s="9" t="n">
        <x:f>S2084+U2084</x:f>
        <x:v>8912.34176472887</x:v>
      </x:c>
      <x:c r="W2084" s="2" t="n">
        <x:f>IF(N2084&gt;0,1,0)</x:f>
        <x:v>0</x:v>
      </x:c>
      <x:c r="X2084" s="2" t="n">
        <x:f>IF(U2084&gt;0,1,0)</x:f>
        <x:v>0</x:v>
      </x:c>
      <x:c r="Y2084" s="9" t="n">
        <x:f>MAX(U2084,0)</x:f>
        <x:v>0</x:v>
      </x:c>
      <x:c r="Z2084" s="9" t="n">
        <x:f>-MIN(U2084,0)</x:f>
        <x:v>68.88904792666487</x:v>
      </x:c>
    </x:row>
    <x:row r="2085" ht="23" customHeight="1">
      <x:c r="A2085" s="2" t="str">
        <x:v>4H-MACD-前段</x:v>
      </x:c>
      <x:c r="B2085" s="2" t="str">
        <x:v>4H</x:v>
      </x:c>
      <x:c r="C2085" s="2" t="str">
        <x:v>MACD</x:v>
      </x:c>
      <x:c r="D2085" s="2" t="str">
        <x:v>前段</x:v>
      </x:c>
      <x:c r="E2085" s="2" t="n">
        <x:v>90</x:v>
      </x:c>
      <x:c r="F2085" s="2" t="str">
        <x:v>空</x:v>
      </x:c>
      <x:c r="G2085" s="11" t="n">
        <x:v>45528.333333333336</x:v>
      </x:c>
      <x:c r="H2085" s="11" t="n">
        <x:v>45528.50000000001</x:v>
      </x:c>
      <x:c r="I2085" s="11" t="n">
        <x:v>45530.166655092595</x:v>
      </x:c>
      <x:c r="J2085" s="9" t="n">
        <x:v>63800</x:v>
      </x:c>
      <x:c r="K2085" s="9" t="n">
        <x:v>64152.2</x:v>
      </x:c>
      <x:c r="L2085" s="9" t="n">
        <x:v>63787.24</x:v>
      </x:c>
      <x:c r="M2085" s="9" t="n">
        <x:v>64165.030439999995</x:v>
      </x:c>
      <x:c r="N2085" s="10" t="n">
        <x:f>IF(F2085="多",1,-1)*(K2085/J2085-1)</x:f>
        <x:v>-0.005520376175548458</x:v>
      </x:c>
      <x:c r="O2085" s="10" t="n">
        <x:f>IF(F2085="多",1,-1)*(M2085/L2085-1)</x:f>
        <x:v>-0.005922664783740483</x:v>
      </x:c>
      <x:c r="P2085" s="10" t="n">
        <x:v>0.0010029613323918702</x:v>
      </x:c>
      <x:c r="Q2085" s="10" t="n">
        <x:v>-0.0000244191789103987</x:v>
      </x:c>
      <x:c r="R2085" s="10" t="n">
        <x:f>O2085-P2085-Q2085</x:f>
        <x:v>-0.0069012069372219546</x:v>
      </x:c>
      <x:c r="S2085" s="9" t="n">
        <x:f>V2084</x:f>
        <x:v>8912.34176472887</x:v>
      </x:c>
      <x:c r="T2085" s="9" t="n">
        <x:f>S2085/(1+'回测计划'!$B$33)</x:f>
        <x:v>8907.887820818461</x:v>
      </x:c>
      <x:c r="U2085" s="9" t="n">
        <x:f>T2085*R2085</x:f>
        <x:v>-61.47517722502732</x:v>
      </x:c>
      <x:c r="V2085" s="9" t="n">
        <x:f>S2085+U2085</x:f>
        <x:v>8850.866587503842</x:v>
      </x:c>
      <x:c r="W2085" s="2" t="n">
        <x:f>IF(N2085&gt;0,1,0)</x:f>
        <x:v>0</x:v>
      </x:c>
      <x:c r="X2085" s="2" t="n">
        <x:f>IF(U2085&gt;0,1,0)</x:f>
        <x:v>0</x:v>
      </x:c>
      <x:c r="Y2085" s="9" t="n">
        <x:f>MAX(U2085,0)</x:f>
        <x:v>0</x:v>
      </x:c>
      <x:c r="Z2085" s="9" t="n">
        <x:f>-MIN(U2085,0)</x:f>
        <x:v>61.47517722502732</x:v>
      </x:c>
    </x:row>
    <x:row r="2086" ht="23" customHeight="1">
      <x:c r="A2086" s="2" t="str">
        <x:v>4H-MACD-前段</x:v>
      </x:c>
      <x:c r="B2086" s="2" t="str">
        <x:v>4H</x:v>
      </x:c>
      <x:c r="C2086" s="2" t="str">
        <x:v>MACD</x:v>
      </x:c>
      <x:c r="D2086" s="2" t="str">
        <x:v>前段</x:v>
      </x:c>
      <x:c r="E2086" s="2" t="n">
        <x:v>91</x:v>
      </x:c>
      <x:c r="F2086" s="2" t="str">
        <x:v>多</x:v>
      </x:c>
      <x:c r="G2086" s="11" t="n">
        <x:v>45541.00000000001</x:v>
      </x:c>
      <x:c r="H2086" s="11" t="n">
        <x:v>45541.166666666664</x:v>
      </x:c>
      <x:c r="I2086" s="11" t="n">
        <x:v>45542.833321759266</x:v>
      </x:c>
      <x:c r="J2086" s="9" t="n">
        <x:v>56025.2</x:v>
      </x:c>
      <x:c r="K2086" s="9" t="n">
        <x:v>54298.9</x:v>
      </x:c>
      <x:c r="L2086" s="9" t="n">
        <x:v>56036.40504</x:v>
      </x:c>
      <x:c r="M2086" s="9" t="n">
        <x:v>54288.04022</x:v>
      </x:c>
      <x:c r="N2086" s="10" t="n">
        <x:f>IF(F2086="多",1,-1)*(K2086/J2086-1)</x:f>
        <x:v>-0.030812919900330527</x:v>
      </x:c>
      <x:c r="O2086" s="10" t="n">
        <x:f>IF(F2086="多",1,-1)*(M2086/L2086-1)</x:f>
        <x:v>-0.03120051721290784</x:v>
      </x:c>
      <x:c r="P2086" s="10" t="n">
        <x:v>0.0009843997413935461</x:v>
      </x:c>
      <x:c r="Q2086" s="10" t="n">
        <x:v>-0.00004268173255839198</x:v>
      </x:c>
      <x:c r="R2086" s="10" t="n">
        <x:f>O2086-P2086-Q2086</x:f>
        <x:v>-0.032142235221743</x:v>
      </x:c>
      <x:c r="S2086" s="9" t="n">
        <x:f>V2085</x:f>
        <x:v>8850.866587503842</x:v>
      </x:c>
      <x:c r="T2086" s="9" t="n">
        <x:f>S2086/(1+'回测计划'!$B$33)</x:f>
        <x:v>8846.443365820933</x:v>
      </x:c>
      <x:c r="U2086" s="9" t="n">
        <x:f>T2086*R2086</x:f>
        <x:v>-284.3444635400443</x:v>
      </x:c>
      <x:c r="V2086" s="9" t="n">
        <x:f>S2086+U2086</x:f>
        <x:v>8566.522123963798</x:v>
      </x:c>
      <x:c r="W2086" s="2" t="n">
        <x:f>IF(N2086&gt;0,1,0)</x:f>
        <x:v>0</x:v>
      </x:c>
      <x:c r="X2086" s="2" t="n">
        <x:f>IF(U2086&gt;0,1,0)</x:f>
        <x:v>0</x:v>
      </x:c>
      <x:c r="Y2086" s="9" t="n">
        <x:f>MAX(U2086,0)</x:f>
        <x:v>0</x:v>
      </x:c>
      <x:c r="Z2086" s="9" t="n">
        <x:f>-MIN(U2086,0)</x:f>
        <x:v>284.3444635400443</x:v>
      </x:c>
    </x:row>
    <x:row r="2087" ht="23" customHeight="1">
      <x:c r="A2087" s="2" t="str">
        <x:v>4H-MACD-前段</x:v>
      </x:c>
      <x:c r="B2087" s="2" t="str">
        <x:v>4H</x:v>
      </x:c>
      <x:c r="C2087" s="2" t="str">
        <x:v>MACD</x:v>
      </x:c>
      <x:c r="D2087" s="2" t="str">
        <x:v>前段</x:v>
      </x:c>
      <x:c r="E2087" s="2" t="n">
        <x:v>92</x:v>
      </x:c>
      <x:c r="F2087" s="2" t="str">
        <x:v>空</x:v>
      </x:c>
      <x:c r="G2087" s="11" t="n">
        <x:v>45553.00000000001</x:v>
      </x:c>
      <x:c r="H2087" s="11" t="n">
        <x:v>45553.166666666664</x:v>
      </x:c>
      <x:c r="I2087" s="11" t="n">
        <x:v>45554.833321759266</x:v>
      </x:c>
      <x:c r="J2087" s="9" t="n">
        <x:v>59945.9</x:v>
      </x:c>
      <x:c r="K2087" s="9" t="n">
        <x:v>62604.5</x:v>
      </x:c>
      <x:c r="L2087" s="9" t="n">
        <x:v>59933.910820000005</x:v>
      </x:c>
      <x:c r="M2087" s="9" t="n">
        <x:v>62617.020899999996</x:v>
      </x:c>
      <x:c r="N2087" s="10" t="n">
        <x:f>IF(F2087="多",1,-1)*(K2087/J2087-1)</x:f>
        <x:v>-0.044349988906664084</x:v>
      </x:c>
      <x:c r="O2087" s="10" t="n">
        <x:f>IF(F2087="多",1,-1)*(M2087/L2087-1)</x:f>
        <x:v>-0.04476781246693884</x:v>
      </x:c>
      <x:c r="P2087" s="10" t="n">
        <x:v>0.0010223839062334695</x:v>
      </x:c>
      <x:c r="Q2087" s="10" t="n">
        <x:v>-0.00014320570510898922</x:v>
      </x:c>
      <x:c r="R2087" s="10" t="n">
        <x:f>O2087-P2087-Q2087</x:f>
        <x:v>-0.04564699066806332</x:v>
      </x:c>
      <x:c r="S2087" s="9" t="n">
        <x:f>V2086</x:f>
        <x:v>8566.522123963798</x:v>
      </x:c>
      <x:c r="T2087" s="9" t="n">
        <x:f>S2087/(1+'回测计划'!$B$33)</x:f>
        <x:v>8562.241003462068</x:v>
      </x:c>
      <x:c r="U2087" s="9" t="n">
        <x:f>T2087*R2087</x:f>
        <x:v>-390.84053518274214</x:v>
      </x:c>
      <x:c r="V2087" s="9" t="n">
        <x:f>S2087+U2087</x:f>
        <x:v>8175.681588781055</x:v>
      </x:c>
      <x:c r="W2087" s="2" t="n">
        <x:f>IF(N2087&gt;0,1,0)</x:f>
        <x:v>0</x:v>
      </x:c>
      <x:c r="X2087" s="2" t="n">
        <x:f>IF(U2087&gt;0,1,0)</x:f>
        <x:v>0</x:v>
      </x:c>
      <x:c r="Y2087" s="9" t="n">
        <x:f>MAX(U2087,0)</x:f>
        <x:v>0</x:v>
      </x:c>
      <x:c r="Z2087" s="9" t="n">
        <x:f>-MIN(U2087,0)</x:f>
        <x:v>390.84053518274214</x:v>
      </x:c>
    </x:row>
    <x:row r="2088" ht="23" customHeight="1">
      <x:c r="A2088" s="2" t="str">
        <x:v>4H-MACD-前段</x:v>
      </x:c>
      <x:c r="B2088" s="2" t="str">
        <x:v>4H</x:v>
      </x:c>
      <x:c r="C2088" s="2" t="str">
        <x:v>MACD</x:v>
      </x:c>
      <x:c r="D2088" s="2" t="str">
        <x:v>前段</x:v>
      </x:c>
      <x:c r="E2088" s="2" t="n">
        <x:v>93</x:v>
      </x:c>
      <x:c r="F2088" s="2" t="str">
        <x:v>空</x:v>
      </x:c>
      <x:c r="G2088" s="11" t="n">
        <x:v>45558.50000000001</x:v>
      </x:c>
      <x:c r="H2088" s="11" t="n">
        <x:v>45558.666666666664</x:v>
      </x:c>
      <x:c r="I2088" s="11" t="n">
        <x:v>45560.333321759266</x:v>
      </x:c>
      <x:c r="J2088" s="9" t="n">
        <x:v>63519.9</x:v>
      </x:c>
      <x:c r="K2088" s="9" t="n">
        <x:v>64243.1</x:v>
      </x:c>
      <x:c r="L2088" s="9" t="n">
        <x:v>63507.19602</x:v>
      </x:c>
      <x:c r="M2088" s="9" t="n">
        <x:v>64255.948619999996</x:v>
      </x:c>
      <x:c r="N2088" s="10" t="n">
        <x:f>IF(F2088="多",1,-1)*(K2088/J2088-1)</x:f>
        <x:v>-0.01138540835234303</x:v>
      </x:c>
      <x:c r="O2088" s="10" t="n">
        <x:f>IF(F2088="多",1,-1)*(M2088/L2088-1)</x:f>
        <x:v>-0.01179004344270207</x:v>
      </x:c>
      <x:c r="P2088" s="10" t="n">
        <x:v>0.0010058950217213512</x:v>
      </x:c>
      <x:c r="Q2088" s="10" t="n">
        <x:v>-0.00010342654730346926</x:v>
      </x:c>
      <x:c r="R2088" s="10" t="n">
        <x:f>O2088-P2088-Q2088</x:f>
        <x:v>-0.012692511917119951</x:v>
      </x:c>
      <x:c r="S2088" s="9" t="n">
        <x:f>V2087</x:f>
        <x:v>8175.681588781055</x:v>
      </x:c>
      <x:c r="T2088" s="9" t="n">
        <x:f>S2088/(1+'回测计划'!$B$33)</x:f>
        <x:v>8171.595790885613</x:v>
      </x:c>
      <x:c r="U2088" s="9" t="n">
        <x:f>T2088*R2088</x:f>
        <x:v>-103.71807695770288</x:v>
      </x:c>
      <x:c r="V2088" s="9" t="n">
        <x:f>S2088+U2088</x:f>
        <x:v>8071.963511823353</x:v>
      </x:c>
      <x:c r="W2088" s="2" t="n">
        <x:f>IF(N2088&gt;0,1,0)</x:f>
        <x:v>0</x:v>
      </x:c>
      <x:c r="X2088" s="2" t="n">
        <x:f>IF(U2088&gt;0,1,0)</x:f>
        <x:v>0</x:v>
      </x:c>
      <x:c r="Y2088" s="9" t="n">
        <x:f>MAX(U2088,0)</x:f>
        <x:v>0</x:v>
      </x:c>
      <x:c r="Z2088" s="9" t="n">
        <x:f>-MIN(U2088,0)</x:f>
        <x:v>103.71807695770288</x:v>
      </x:c>
    </x:row>
    <x:row r="2089" ht="23" customHeight="1">
      <x:c r="A2089" s="2" t="str">
        <x:v>4H-MACD-前段</x:v>
      </x:c>
      <x:c r="B2089" s="2" t="str">
        <x:v>4H</x:v>
      </x:c>
      <x:c r="C2089" s="2" t="str">
        <x:v>MACD</x:v>
      </x:c>
      <x:c r="D2089" s="2" t="str">
        <x:v>前段</x:v>
      </x:c>
      <x:c r="E2089" s="2" t="n">
        <x:v>94</x:v>
      </x:c>
      <x:c r="F2089" s="2" t="str">
        <x:v>空</x:v>
      </x:c>
      <x:c r="G2089" s="11" t="n">
        <x:v>45560.50000000001</x:v>
      </x:c>
      <x:c r="H2089" s="11" t="n">
        <x:v>45560.666666666664</x:v>
      </x:c>
      <x:c r="I2089" s="11" t="n">
        <x:v>45562.333321759266</x:v>
      </x:c>
      <x:c r="J2089" s="9" t="n">
        <x:v>63814.9</x:v>
      </x:c>
      <x:c r="K2089" s="9" t="n">
        <x:v>65139.2</x:v>
      </x:c>
      <x:c r="L2089" s="9" t="n">
        <x:v>63802.13702</x:v>
      </x:c>
      <x:c r="M2089" s="9" t="n">
        <x:v>65152.22783999999</x:v>
      </x:c>
      <x:c r="N2089" s="10" t="n">
        <x:f>IF(F2089="多",1,-1)*(K2089/J2089-1)</x:f>
        <x:v>-0.02075220677302636</x:v>
      </x:c>
      <x:c r="O2089" s="10" t="n">
        <x:f>IF(F2089="多",1,-1)*(M2089/L2089-1)</x:f>
        <x:v>-0.021160589332247293</x:v>
      </x:c>
      <x:c r="P2089" s="10" t="n">
        <x:v>0.0010105802946661236</x:v>
      </x:c>
      <x:c r="Q2089" s="10" t="n">
        <x:v>-0.00020569219366746135</x:v>
      </x:c>
      <x:c r="R2089" s="10" t="n">
        <x:f>O2089-P2089-Q2089</x:f>
        <x:v>-0.021965477433245954</x:v>
      </x:c>
      <x:c r="S2089" s="9" t="n">
        <x:f>V2088</x:f>
        <x:v>8071.963511823353</x:v>
      </x:c>
      <x:c r="T2089" s="9" t="n">
        <x:f>S2089/(1+'回测计划'!$B$33)</x:f>
        <x:v>8067.929547049828</x:v>
      </x:c>
      <x:c r="U2089" s="9" t="n">
        <x:f>T2089*R2089</x:f>
        <x:v>-177.21592439874124</x:v>
      </x:c>
      <x:c r="V2089" s="9" t="n">
        <x:f>S2089+U2089</x:f>
        <x:v>7894.747587424611</x:v>
      </x:c>
      <x:c r="W2089" s="2" t="n">
        <x:f>IF(N2089&gt;0,1,0)</x:f>
        <x:v>0</x:v>
      </x:c>
      <x:c r="X2089" s="2" t="n">
        <x:f>IF(U2089&gt;0,1,0)</x:f>
        <x:v>0</x:v>
      </x:c>
      <x:c r="Y2089" s="9" t="n">
        <x:f>MAX(U2089,0)</x:f>
        <x:v>0</x:v>
      </x:c>
      <x:c r="Z2089" s="9" t="n">
        <x:f>-MIN(U2089,0)</x:f>
        <x:v>177.21592439874124</x:v>
      </x:c>
    </x:row>
    <x:row r="2090" ht="23" customHeight="1">
      <x:c r="A2090" s="2" t="str">
        <x:v>4H-MACD-前段</x:v>
      </x:c>
      <x:c r="B2090" s="2" t="str">
        <x:v>4H</x:v>
      </x:c>
      <x:c r="C2090" s="2" t="str">
        <x:v>MACD</x:v>
      </x:c>
      <x:c r="D2090" s="2" t="str">
        <x:v>前段</x:v>
      </x:c>
      <x:c r="E2090" s="2" t="n">
        <x:v>95</x:v>
      </x:c>
      <x:c r="F2090" s="2" t="str">
        <x:v>空</x:v>
      </x:c>
      <x:c r="G2090" s="11" t="n">
        <x:v>45562.666666666664</x:v>
      </x:c>
      <x:c r="H2090" s="11" t="n">
        <x:v>45562.833333333336</x:v>
      </x:c>
      <x:c r="I2090" s="11" t="n">
        <x:v>45564.49998842592</x:v>
      </x:c>
      <x:c r="J2090" s="9" t="n">
        <x:v>65408.3</x:v>
      </x:c>
      <x:c r="K2090" s="9" t="n">
        <x:v>65781.6</x:v>
      </x:c>
      <x:c r="L2090" s="9" t="n">
        <x:v>65395.21834000001</x:v>
      </x:c>
      <x:c r="M2090" s="9" t="n">
        <x:v>65794.75632</x:v>
      </x:c>
      <x:c r="N2090" s="10" t="n">
        <x:f>IF(F2090="多",1,-1)*(K2090/J2090-1)</x:f>
        <x:v>-0.005707226758683515</x:v>
      </x:c>
      <x:c r="O2090" s="10" t="n">
        <x:f>IF(F2090="多",1,-1)*(M2090/L2090-1)</x:f>
        <x:v>-0.006109590122059583</x:v>
      </x:c>
      <x:c r="P2090" s="10" t="n">
        <x:v>0.0010030547950610298</x:v>
      </x:c>
      <x:c r="Q2090" s="10" t="n">
        <x:v>-0.000182784838743141</x:v>
      </x:c>
      <x:c r="R2090" s="10" t="n">
        <x:f>O2090-P2090-Q2090</x:f>
        <x:v>-0.0069298600783774715</x:v>
      </x:c>
      <x:c r="S2090" s="9" t="n">
        <x:f>V2089</x:f>
        <x:v>7894.747587424611</x:v>
      </x:c>
      <x:c r="T2090" s="9" t="n">
        <x:f>S2090/(1+'回测计划'!$B$33)</x:f>
        <x:v>7890.802186331446</x:v>
      </x:c>
      <x:c r="U2090" s="9" t="n">
        <x:f>T2090*R2090</x:f>
        <x:v>-54.682155057431956</x:v>
      </x:c>
      <x:c r="V2090" s="9" t="n">
        <x:f>S2090+U2090</x:f>
        <x:v>7840.065432367179</x:v>
      </x:c>
      <x:c r="W2090" s="2" t="n">
        <x:f>IF(N2090&gt;0,1,0)</x:f>
        <x:v>0</x:v>
      </x:c>
      <x:c r="X2090" s="2" t="n">
        <x:f>IF(U2090&gt;0,1,0)</x:f>
        <x:v>0</x:v>
      </x:c>
      <x:c r="Y2090" s="9" t="n">
        <x:f>MAX(U2090,0)</x:f>
        <x:v>0</x:v>
      </x:c>
      <x:c r="Z2090" s="9" t="n">
        <x:f>-MIN(U2090,0)</x:f>
        <x:v>54.682155057431956</x:v>
      </x:c>
    </x:row>
    <x:row r="2091" ht="23" customHeight="1">
      <x:c r="A2091" s="2" t="str">
        <x:v>4H-MACD-前段</x:v>
      </x:c>
      <x:c r="B2091" s="2" t="str">
        <x:v>4H</x:v>
      </x:c>
      <x:c r="C2091" s="2" t="str">
        <x:v>MACD</x:v>
      </x:c>
      <x:c r="D2091" s="2" t="str">
        <x:v>前段</x:v>
      </x:c>
      <x:c r="E2091" s="2" t="n">
        <x:v>96</x:v>
      </x:c>
      <x:c r="F2091" s="2" t="str">
        <x:v>空</x:v>
      </x:c>
      <x:c r="G2091" s="11" t="n">
        <x:v>45590.166666666664</x:v>
      </x:c>
      <x:c r="H2091" s="11" t="n">
        <x:v>45590.333333333336</x:v>
      </x:c>
      <x:c r="I2091" s="11" t="n">
        <x:v>45591.99998842592</x:v>
      </x:c>
      <x:c r="J2091" s="9" t="n">
        <x:v>68173.8</x:v>
      </x:c>
      <x:c r="K2091" s="9" t="n">
        <x:v>66864.2</x:v>
      </x:c>
      <x:c r="L2091" s="9" t="n">
        <x:v>68160.16524</x:v>
      </x:c>
      <x:c r="M2091" s="9" t="n">
        <x:v>66877.57284</x:v>
      </x:c>
      <x:c r="N2091" s="10" t="n">
        <x:f>IF(F2091="多",1,-1)*(K2091/J2091-1)</x:f>
        <x:v>0.019209725730412686</x:v>
      </x:c>
      <x:c r="O2091" s="10" t="n">
        <x:f>IF(F2091="多",1,-1)*(M2091/L2091-1)</x:f>
        <x:v>0.018817331141787075</x:v>
      </x:c>
      <x:c r="P2091" s="10" t="n">
        <x:v>0.0009905913344291065</x:v>
      </x:c>
      <x:c r="Q2091" s="10" t="n">
        <x:v>-0.00031921311398306327</x:v>
      </x:c>
      <x:c r="R2091" s="10" t="n">
        <x:f>O2091-P2091-Q2091</x:f>
        <x:v>0.018145952921341035</x:v>
      </x:c>
      <x:c r="S2091" s="9" t="n">
        <x:f>V2090</x:f>
        <x:v>7840.065432367179</x:v>
      </x:c>
      <x:c r="T2091" s="9" t="n">
        <x:f>S2091/(1+'回测计划'!$B$33)</x:f>
        <x:v>7836.147358687836</x:v>
      </x:c>
      <x:c r="U2091" s="9" t="n">
        <x:f>T2091*R2091</x:f>
        <x:v>142.19436105544037</x:v>
      </x:c>
      <x:c r="V2091" s="9" t="n">
        <x:f>S2091+U2091</x:f>
        <x:v>7982.25979342262</x:v>
      </x:c>
      <x:c r="W2091" s="2" t="n">
        <x:f>IF(N2091&gt;0,1,0)</x:f>
        <x:v>1</x:v>
      </x:c>
      <x:c r="X2091" s="2" t="n">
        <x:f>IF(U2091&gt;0,1,0)</x:f>
        <x:v>1</x:v>
      </x:c>
      <x:c r="Y2091" s="9" t="n">
        <x:f>MAX(U2091,0)</x:f>
        <x:v>142.19436105544037</x:v>
      </x:c>
      <x:c r="Z2091" s="9" t="n">
        <x:f>-MIN(U2091,0)</x:f>
        <x:v>0</x:v>
      </x:c>
    </x:row>
    <x:row r="2092" ht="23" customHeight="1">
      <x:c r="A2092" s="2" t="str">
        <x:v>4H-MACD-前段</x:v>
      </x:c>
      <x:c r="B2092" s="2" t="str">
        <x:v>4H</x:v>
      </x:c>
      <x:c r="C2092" s="2" t="str">
        <x:v>MACD</x:v>
      </x:c>
      <x:c r="D2092" s="2" t="str">
        <x:v>前段</x:v>
      </x:c>
      <x:c r="E2092" s="2" t="n">
        <x:v>97</x:v>
      </x:c>
      <x:c r="F2092" s="2" t="str">
        <x:v>空</x:v>
      </x:c>
      <x:c r="G2092" s="11" t="n">
        <x:v>45602.50000000001</x:v>
      </x:c>
      <x:c r="H2092" s="11" t="n">
        <x:v>45602.666666666664</x:v>
      </x:c>
      <x:c r="I2092" s="11" t="n">
        <x:v>45604.333321759266</x:v>
      </x:c>
      <x:c r="J2092" s="9" t="n">
        <x:v>73435.8</x:v>
      </x:c>
      <x:c r="K2092" s="9" t="n">
        <x:v>75859.4</x:v>
      </x:c>
      <x:c r="L2092" s="9" t="n">
        <x:v>73421.11284</x:v>
      </x:c>
      <x:c r="M2092" s="9" t="n">
        <x:v>75874.57187999999</x:v>
      </x:c>
      <x:c r="N2092" s="10" t="n">
        <x:f>IF(F2092="多",1,-1)*(K2092/J2092-1)</x:f>
        <x:v>-0.033002976749759494</x:v>
      </x:c>
      <x:c r="O2092" s="10" t="n">
        <x:f>IF(F2092="多",1,-1)*(M2092/L2092-1)</x:f>
        <x:v>-0.0334162605972288</x:v>
      </x:c>
      <x:c r="P2092" s="10" t="n">
        <x:v>0.0010167081302986146</x:v>
      </x:c>
      <x:c r="Q2092" s="10" t="n">
        <x:v>-0.00040962446091226715</x:v>
      </x:c>
      <x:c r="R2092" s="10" t="n">
        <x:f>O2092-P2092-Q2092</x:f>
        <x:v>-0.03402334426661515</x:v>
      </x:c>
      <x:c r="S2092" s="9" t="n">
        <x:f>V2091</x:f>
        <x:v>7982.25979342262</x:v>
      </x:c>
      <x:c r="T2092" s="9" t="n">
        <x:f>S2092/(1+'回测计划'!$B$33)</x:f>
        <x:v>7978.270658093574</x:v>
      </x:c>
      <x:c r="U2092" s="9" t="n">
        <x:f>T2092*R2092</x:f>
        <x:v>-271.44744925255185</x:v>
      </x:c>
      <x:c r="V2092" s="9" t="n">
        <x:f>S2092+U2092</x:f>
        <x:v>7710.812344170068</x:v>
      </x:c>
      <x:c r="W2092" s="2" t="n">
        <x:f>IF(N2092&gt;0,1,0)</x:f>
        <x:v>0</x:v>
      </x:c>
      <x:c r="X2092" s="2" t="n">
        <x:f>IF(U2092&gt;0,1,0)</x:f>
        <x:v>0</x:v>
      </x:c>
      <x:c r="Y2092" s="9" t="n">
        <x:f>MAX(U2092,0)</x:f>
        <x:v>0</x:v>
      </x:c>
      <x:c r="Z2092" s="9" t="n">
        <x:f>-MIN(U2092,0)</x:f>
        <x:v>271.44744925255185</x:v>
      </x:c>
    </x:row>
    <x:row r="2093" ht="23" customHeight="1">
      <x:c r="A2093" s="2" t="str">
        <x:v>4H-MACD-前段</x:v>
      </x:c>
      <x:c r="B2093" s="2" t="str">
        <x:v>4H</x:v>
      </x:c>
      <x:c r="C2093" s="2" t="str">
        <x:v>MACD</x:v>
      </x:c>
      <x:c r="D2093" s="2" t="str">
        <x:v>前段</x:v>
      </x:c>
      <x:c r="E2093" s="2" t="n">
        <x:v>98</x:v>
      </x:c>
      <x:c r="F2093" s="2" t="str">
        <x:v>空</x:v>
      </x:c>
      <x:c r="G2093" s="11" t="n">
        <x:v>45606.833333333336</x:v>
      </x:c>
      <x:c r="H2093" s="11" t="n">
        <x:v>45607.00000000001</x:v>
      </x:c>
      <x:c r="I2093" s="11" t="n">
        <x:v>45608.666655092595</x:v>
      </x:c>
      <x:c r="J2093" s="9" t="n">
        <x:v>79735.1</x:v>
      </x:c>
      <x:c r="K2093" s="9" t="n">
        <x:v>89095.4</x:v>
      </x:c>
      <x:c r="L2093" s="9" t="n">
        <x:v>79719.15298000001</x:v>
      </x:c>
      <x:c r="M2093" s="9" t="n">
        <x:v>89113.21908</x:v>
      </x:c>
      <x:c r="N2093" s="10" t="n">
        <x:f>IF(F2093="多",1,-1)*(K2093/J2093-1)</x:f>
        <x:v>-0.11739246580238794</x:v>
      </x:c>
      <x:c r="O2093" s="10" t="n">
        <x:f>IF(F2093="多",1,-1)*(M2093/L2093-1)</x:f>
        <x:v>-0.11783951219798805</x:v>
      </x:c>
      <x:c r="P2093" s="10" t="n">
        <x:v>0.0010589197560989941</x:v>
      </x:c>
      <x:c r="Q2093" s="10" t="n">
        <x:v>-0.001126133221591204</x:v>
      </x:c>
      <x:c r="R2093" s="10" t="n">
        <x:f>O2093-P2093-Q2093</x:f>
        <x:v>-0.11777229873249584</x:v>
      </x:c>
      <x:c r="S2093" s="9" t="n">
        <x:f>V2092</x:f>
        <x:v>7710.812344170068</x:v>
      </x:c>
      <x:c r="T2093" s="9" t="n">
        <x:f>S2093/(1+'回测计划'!$B$33)</x:f>
        <x:v>7706.9588647376995</x:v>
      </x:c>
      <x:c r="U2093" s="9" t="n">
        <x:f>T2093*R2093</x:f>
        <x:v>-907.6662617369453</x:v>
      </x:c>
      <x:c r="V2093" s="9" t="n">
        <x:f>S2093+U2093</x:f>
        <x:v>6803.1460824331225</x:v>
      </x:c>
      <x:c r="W2093" s="2" t="n">
        <x:f>IF(N2093&gt;0,1,0)</x:f>
        <x:v>0</x:v>
      </x:c>
      <x:c r="X2093" s="2" t="n">
        <x:f>IF(U2093&gt;0,1,0)</x:f>
        <x:v>0</x:v>
      </x:c>
      <x:c r="Y2093" s="9" t="n">
        <x:f>MAX(U2093,0)</x:f>
        <x:v>0</x:v>
      </x:c>
      <x:c r="Z2093" s="9" t="n">
        <x:f>-MIN(U2093,0)</x:f>
        <x:v>907.6662617369453</x:v>
      </x:c>
    </x:row>
    <x:row r="2094" ht="23" customHeight="1">
      <x:c r="A2094" s="2" t="str">
        <x:v>4H-MACD-前段</x:v>
      </x:c>
      <x:c r="B2094" s="2" t="str">
        <x:v>4H</x:v>
      </x:c>
      <x:c r="C2094" s="2" t="str">
        <x:v>MACD</x:v>
      </x:c>
      <x:c r="D2094" s="2" t="str">
        <x:v>前段</x:v>
      </x:c>
      <x:c r="E2094" s="2" t="n">
        <x:v>99</x:v>
      </x:c>
      <x:c r="F2094" s="2" t="str">
        <x:v>多</x:v>
      </x:c>
      <x:c r="G2094" s="11" t="n">
        <x:v>45629.833333333336</x:v>
      </x:c>
      <x:c r="H2094" s="11" t="n">
        <x:v>45630.00000000001</x:v>
      </x:c>
      <x:c r="I2094" s="11" t="n">
        <x:v>45631.666655092595</x:v>
      </x:c>
      <x:c r="J2094" s="9" t="n">
        <x:v>95744.7</x:v>
      </x:c>
      <x:c r="K2094" s="9" t="n">
        <x:v>102292.1</x:v>
      </x:c>
      <x:c r="L2094" s="9" t="n">
        <x:v>95763.84894</x:v>
      </x:c>
      <x:c r="M2094" s="9" t="n">
        <x:v>102271.64158000001</x:v>
      </x:c>
      <x:c r="N2094" s="10" t="n">
        <x:f>IF(F2094="多",1,-1)*(K2094/J2094-1)</x:f>
        <x:v>0.06838394187876728</x:v>
      </x:c>
      <x:c r="O2094" s="10" t="n">
        <x:f>IF(F2094="多",1,-1)*(M2094/L2094-1)</x:f>
        <x:v>0.06795667375564052</x:v>
      </x:c>
      <x:c r="P2094" s="10" t="n">
        <x:v>0.0010339783368778202</x:v>
      </x:c>
      <x:c r="Q2094" s="10" t="n">
        <x:v>0.001048850949620531</x:v>
      </x:c>
      <x:c r="R2094" s="10" t="n">
        <x:f>O2094-P2094-Q2094</x:f>
        <x:v>0.06587384446914217</x:v>
      </x:c>
      <x:c r="S2094" s="9" t="n">
        <x:f>V2093</x:f>
        <x:v>6803.1460824331225</x:v>
      </x:c>
      <x:c r="T2094" s="9" t="n">
        <x:f>S2094/(1+'回测计划'!$B$33)</x:f>
        <x:v>6799.7462093284585</x:v>
      </x:c>
      <x:c r="U2094" s="9" t="n">
        <x:f>T2094*R2094</x:f>
        <x:v>447.9254242229419</x:v>
      </x:c>
      <x:c r="V2094" s="9" t="n">
        <x:f>S2094+U2094</x:f>
        <x:v>7251.071506656064</x:v>
      </x:c>
      <x:c r="W2094" s="2" t="n">
        <x:f>IF(N2094&gt;0,1,0)</x:f>
        <x:v>1</x:v>
      </x:c>
      <x:c r="X2094" s="2" t="n">
        <x:f>IF(U2094&gt;0,1,0)</x:f>
        <x:v>1</x:v>
      </x:c>
      <x:c r="Y2094" s="9" t="n">
        <x:f>MAX(U2094,0)</x:f>
        <x:v>447.9254242229419</x:v>
      </x:c>
      <x:c r="Z2094" s="9" t="n">
        <x:f>-MIN(U2094,0)</x:f>
        <x:v>0</x:v>
      </x:c>
    </x:row>
    <x:row r="2095" ht="23" customHeight="1">
      <x:c r="A2095" s="2" t="str">
        <x:v>4H-MACD-前段</x:v>
      </x:c>
      <x:c r="B2095" s="2" t="str">
        <x:v>4H</x:v>
      </x:c>
      <x:c r="C2095" s="2" t="str">
        <x:v>MACD</x:v>
      </x:c>
      <x:c r="D2095" s="2" t="str">
        <x:v>前段</x:v>
      </x:c>
      <x:c r="E2095" s="2" t="n">
        <x:v>100</x:v>
      </x:c>
      <x:c r="F2095" s="2" t="str">
        <x:v>空</x:v>
      </x:c>
      <x:c r="G2095" s="11" t="n">
        <x:v>45631.50000000001</x:v>
      </x:c>
      <x:c r="H2095" s="11" t="n">
        <x:v>45631.666666666664</x:v>
      </x:c>
      <x:c r="I2095" s="11" t="n">
        <x:v>45633.333321759266</x:v>
      </x:c>
      <x:c r="J2095" s="9" t="n">
        <x:v>102292.1</x:v>
      </x:c>
      <x:c r="K2095" s="9" t="n">
        <x:v>99802.5</x:v>
      </x:c>
      <x:c r="L2095" s="9" t="n">
        <x:v>102271.64158000001</x:v>
      </x:c>
      <x:c r="M2095" s="9" t="n">
        <x:v>99822.4605</x:v>
      </x:c>
      <x:c r="N2095" s="10" t="n">
        <x:f>IF(F2095="多",1,-1)*(K2095/J2095-1)</x:f>
        <x:v>0.024338145369974917</x:v>
      </x:c>
      <x:c r="O2095" s="10" t="n">
        <x:f>IF(F2095="多",1,-1)*(M2095/L2095-1)</x:f>
        <x:v>0.02394780255956075</x:v>
      </x:c>
      <x:c r="P2095" s="10" t="n">
        <x:v>0.0009880260987202196</x:v>
      </x:c>
      <x:c r="Q2095" s="10" t="n">
        <x:v>-0.0007988718974139821</x:v>
      </x:c>
      <x:c r="R2095" s="10" t="n">
        <x:f>O2095-P2095-Q2095</x:f>
        <x:v>0.023758648358254513</x:v>
      </x:c>
      <x:c r="S2095" s="9" t="n">
        <x:f>V2094</x:f>
        <x:v>7251.071506656064</x:v>
      </x:c>
      <x:c r="T2095" s="9" t="n">
        <x:f>S2095/(1+'回测计划'!$B$33)</x:f>
        <x:v>7247.447782764682</x:v>
      </x:c>
      <x:c r="U2095" s="9" t="n">
        <x:f>T2095*R2095</x:f>
        <x:v>172.18956336551744</x:v>
      </x:c>
      <x:c r="V2095" s="9" t="n">
        <x:f>S2095+U2095</x:f>
        <x:v>7423.261070021582</x:v>
      </x:c>
      <x:c r="W2095" s="2" t="n">
        <x:f>IF(N2095&gt;0,1,0)</x:f>
        <x:v>1</x:v>
      </x:c>
      <x:c r="X2095" s="2" t="n">
        <x:f>IF(U2095&gt;0,1,0)</x:f>
        <x:v>1</x:v>
      </x:c>
      <x:c r="Y2095" s="9" t="n">
        <x:f>MAX(U2095,0)</x:f>
        <x:v>172.18956336551744</x:v>
      </x:c>
      <x:c r="Z2095" s="9" t="n">
        <x:f>-MIN(U2095,0)</x:f>
        <x:v>0</x:v>
      </x:c>
    </x:row>
    <x:row r="2096" ht="23" customHeight="1">
      <x:c r="A2096" s="2" t="str">
        <x:v>4H-MACD-前段</x:v>
      </x:c>
      <x:c r="B2096" s="2" t="str">
        <x:v>4H</x:v>
      </x:c>
      <x:c r="C2096" s="2" t="str">
        <x:v>MACD</x:v>
      </x:c>
      <x:c r="D2096" s="2" t="str">
        <x:v>前段</x:v>
      </x:c>
      <x:c r="E2096" s="2" t="n">
        <x:v>101</x:v>
      </x:c>
      <x:c r="F2096" s="2" t="str">
        <x:v>空</x:v>
      </x:c>
      <x:c r="G2096" s="11" t="n">
        <x:v>45635.333333333336</x:v>
      </x:c>
      <x:c r="H2096" s="11" t="n">
        <x:v>45635.50000000001</x:v>
      </x:c>
      <x:c r="I2096" s="11" t="n">
        <x:v>45637.166655092595</x:v>
      </x:c>
      <x:c r="J2096" s="9" t="n">
        <x:v>99179.9</x:v>
      </x:c>
      <x:c r="K2096" s="9" t="n">
        <x:v>95862.9</x:v>
      </x:c>
      <x:c r="L2096" s="9" t="n">
        <x:v>99160.06401999999</x:v>
      </x:c>
      <x:c r="M2096" s="9" t="n">
        <x:v>95882.07258</x:v>
      </x:c>
      <x:c r="N2096" s="10" t="n">
        <x:f>IF(F2096="多",1,-1)*(K2096/J2096-1)</x:f>
        <x:v>0.033444276511672255</x:v>
      </x:c>
      <x:c r="O2096" s="10" t="n">
        <x:f>IF(F2096="多",1,-1)*(M2096/L2096-1)</x:f>
        <x:v>0.033057576882351</x:v>
      </x:c>
      <x:c r="P2096" s="10" t="n">
        <x:v>0.0009834712115588244</x:v>
      </x:c>
      <x:c r="Q2096" s="10" t="n">
        <x:v>-0.0006136719324791786</x:v>
      </x:c>
      <x:c r="R2096" s="10" t="n">
        <x:f>O2096-P2096-Q2096</x:f>
        <x:v>0.03268777760327136</x:v>
      </x:c>
      <x:c r="S2096" s="9" t="n">
        <x:f>V2095</x:f>
        <x:v>7423.261070021582</x:v>
      </x:c>
      <x:c r="T2096" s="9" t="n">
        <x:f>S2096/(1+'回测计划'!$B$33)</x:f>
        <x:v>7419.551294374395</x:v>
      </x:c>
      <x:c r="U2096" s="9" t="n">
        <x:f>T2096*R2096</x:f>
        <x:v>242.52864262657437</x:v>
      </x:c>
      <x:c r="V2096" s="9" t="n">
        <x:f>S2096+U2096</x:f>
        <x:v>7665.789712648157</x:v>
      </x:c>
      <x:c r="W2096" s="2" t="n">
        <x:f>IF(N2096&gt;0,1,0)</x:f>
        <x:v>1</x:v>
      </x:c>
      <x:c r="X2096" s="2" t="n">
        <x:f>IF(U2096&gt;0,1,0)</x:f>
        <x:v>1</x:v>
      </x:c>
      <x:c r="Y2096" s="9" t="n">
        <x:f>MAX(U2096,0)</x:f>
        <x:v>242.52864262657437</x:v>
      </x:c>
      <x:c r="Z2096" s="9" t="n">
        <x:f>-MIN(U2096,0)</x:f>
        <x:v>0</x:v>
      </x:c>
    </x:row>
    <x:row r="2097" ht="23" customHeight="1">
      <x:c r="A2097" s="2" t="str">
        <x:v>4H-MACD-前段</x:v>
      </x:c>
      <x:c r="B2097" s="2" t="str">
        <x:v>4H</x:v>
      </x:c>
      <x:c r="C2097" s="2" t="str">
        <x:v>MACD</x:v>
      </x:c>
      <x:c r="D2097" s="2" t="str">
        <x:v>前段</x:v>
      </x:c>
      <x:c r="E2097" s="2" t="n">
        <x:v>102</x:v>
      </x:c>
      <x:c r="F2097" s="2" t="str">
        <x:v>空</x:v>
      </x:c>
      <x:c r="G2097" s="11" t="n">
        <x:v>45639.00000000001</x:v>
      </x:c>
      <x:c r="H2097" s="11" t="n">
        <x:v>45639.166666666664</x:v>
      </x:c>
      <x:c r="I2097" s="11" t="n">
        <x:v>45640.833321759266</x:v>
      </x:c>
      <x:c r="J2097" s="9" t="n">
        <x:v>99455.1</x:v>
      </x:c>
      <x:c r="K2097" s="9" t="n">
        <x:v>101562.7</x:v>
      </x:c>
      <x:c r="L2097" s="9" t="n">
        <x:v>99435.20898000001</x:v>
      </x:c>
      <x:c r="M2097" s="9" t="n">
        <x:v>101583.01254</x:v>
      </x:c>
      <x:c r="N2097" s="10" t="n">
        <x:f>IF(F2097="多",1,-1)*(K2097/J2097-1)</x:f>
        <x:v>-0.0211914723327411</x:v>
      </x:c>
      <x:c r="O2097" s="10" t="n">
        <x:f>IF(F2097="多",1,-1)*(M2097/L2097-1)</x:f>
        <x:v>-0.021600030633334155</x:v>
      </x:c>
      <x:c r="P2097" s="10" t="n">
        <x:v>0.0010108000153166673</x:v>
      </x:c>
      <x:c r="Q2097" s="10" t="n">
        <x:v>-0.00047280569661653315</x:v>
      </x:c>
      <x:c r="R2097" s="10" t="n">
        <x:f>O2097-P2097-Q2097</x:f>
        <x:v>-0.02213802495203429</x:v>
      </x:c>
      <x:c r="S2097" s="9" t="n">
        <x:f>V2096</x:f>
        <x:v>7665.789712648157</x:v>
      </x:c>
      <x:c r="T2097" s="9" t="n">
        <x:f>S2097/(1+'回测计划'!$B$33)</x:f>
        <x:v>7661.958733281516</x:v>
      </x:c>
      <x:c r="U2097" s="9" t="n">
        <x:f>T2097*R2097</x:f>
        <x:v>-169.62063361884324</x:v>
      </x:c>
      <x:c r="V2097" s="9" t="n">
        <x:f>S2097+U2097</x:f>
        <x:v>7496.169079029313</x:v>
      </x:c>
      <x:c r="W2097" s="2" t="n">
        <x:f>IF(N2097&gt;0,1,0)</x:f>
        <x:v>0</x:v>
      </x:c>
      <x:c r="X2097" s="2" t="n">
        <x:f>IF(U2097&gt;0,1,0)</x:f>
        <x:v>0</x:v>
      </x:c>
      <x:c r="Y2097" s="9" t="n">
        <x:f>MAX(U2097,0)</x:f>
        <x:v>0</x:v>
      </x:c>
      <x:c r="Z2097" s="9" t="n">
        <x:f>-MIN(U2097,0)</x:f>
        <x:v>169.62063361884324</x:v>
      </x:c>
    </x:row>
    <x:row r="2098" ht="23" customHeight="1">
      <x:c r="A2098" s="2" t="str">
        <x:v>4H-Hist-前段</x:v>
      </x:c>
      <x:c r="B2098" s="2" t="str">
        <x:v>4H</x:v>
      </x:c>
      <x:c r="C2098" s="2" t="str">
        <x:v>MACD Histogram</x:v>
      </x:c>
      <x:c r="D2098" s="2" t="str">
        <x:v>前段</x:v>
      </x:c>
      <x:c r="E2098" s="2" t="n">
        <x:v>1</x:v>
      </x:c>
      <x:c r="F2098" s="2" t="str">
        <x:v>空</x:v>
      </x:c>
      <x:c r="G2098" s="11" t="n">
        <x:v>44199.166666666664</x:v>
      </x:c>
      <x:c r="H2098" s="11" t="n">
        <x:v>44199.333333333336</x:v>
      </x:c>
      <x:c r="I2098" s="11" t="n">
        <x:v>44200.99998842592</x:v>
      </x:c>
      <x:c r="J2098" s="9" t="n">
        <x:v>32198.41</x:v>
      </x:c>
      <x:c r="K2098" s="9" t="n">
        <x:v>31758.38</x:v>
      </x:c>
      <x:c r="L2098" s="9" t="n">
        <x:v>32191.970318</x:v>
      </x:c>
      <x:c r="M2098" s="9" t="n">
        <x:v>31764.731676</x:v>
      </x:c>
      <x:c r="N2098" s="10" t="n">
        <x:f>IF(F2098="多",1,-1)*(K2098/J2098-1)</x:f>
        <x:v>0.01366620277212438</x:v>
      </x:c>
      <x:c r="O2098" s="10" t="n">
        <x:f>IF(F2098="多",1,-1)*(M2098/L2098-1)</x:f>
        <x:v>0.013271590330745098</x:v>
      </x:c>
      <x:c r="P2098" s="10" t="n">
        <x:v>0.0009933642048346274</x:v>
      </x:c>
      <x:c r="Q2098" s="10" t="n">
        <x:v>-0.008134278929903928</x:v>
      </x:c>
      <x:c r="R2098" s="10" t="n">
        <x:f>O2098-P2098-Q2098</x:f>
        <x:v>0.0204125050558144</x:v>
      </x:c>
      <x:c r="S2098" s="9" t="n">
        <x:f>'回测计划'!$B$32</x:f>
        <x:v>10000</x:v>
      </x:c>
      <x:c r="T2098" s="9" t="n">
        <x:f>S2098/(1+'回测计划'!$B$33)</x:f>
        <x:v>9995.002498750626</x:v>
      </x:c>
      <x:c r="U2098" s="9" t="n">
        <x:f>T2098*R2098</x:f>
        <x:v>204.02303903862472</x:v>
      </x:c>
      <x:c r="V2098" s="9" t="n">
        <x:f>S2098+U2098</x:f>
        <x:v>10204.023039038624</x:v>
      </x:c>
      <x:c r="W2098" s="2" t="n">
        <x:f>IF(N2098&gt;0,1,0)</x:f>
        <x:v>1</x:v>
      </x:c>
      <x:c r="X2098" s="2" t="n">
        <x:f>IF(U2098&gt;0,1,0)</x:f>
        <x:v>1</x:v>
      </x:c>
      <x:c r="Y2098" s="9" t="n">
        <x:f>MAX(U2098,0)</x:f>
        <x:v>204.02303903862472</x:v>
      </x:c>
      <x:c r="Z2098" s="9" t="n">
        <x:f>-MIN(U2098,0)</x:f>
        <x:v>0</x:v>
      </x:c>
    </x:row>
    <x:row r="2099" ht="23" customHeight="1">
      <x:c r="A2099" s="2" t="str">
        <x:v>4H-Hist-前段</x:v>
      </x:c>
      <x:c r="B2099" s="2" t="str">
        <x:v>4H</x:v>
      </x:c>
      <x:c r="C2099" s="2" t="str">
        <x:v>MACD Histogram</x:v>
      </x:c>
      <x:c r="D2099" s="2" t="str">
        <x:v>前段</x:v>
      </x:c>
      <x:c r="E2099" s="2" t="n">
        <x:v>2</x:v>
      </x:c>
      <x:c r="F2099" s="2" t="str">
        <x:v>多</x:v>
      </x:c>
      <x:c r="G2099" s="11" t="n">
        <x:v>44224.00000000001</x:v>
      </x:c>
      <x:c r="H2099" s="11" t="n">
        <x:v>44224.166666666664</x:v>
      </x:c>
      <x:c r="I2099" s="11" t="n">
        <x:v>44225.833321759266</x:v>
      </x:c>
      <x:c r="J2099" s="9" t="n">
        <x:v>30738.48</x:v>
      </x:c>
      <x:c r="K2099" s="9" t="n">
        <x:v>37066.11</x:v>
      </x:c>
      <x:c r="L2099" s="9" t="n">
        <x:v>30744.627696</x:v>
      </x:c>
      <x:c r="M2099" s="9" t="n">
        <x:v>37058.696778000005</x:v>
      </x:c>
      <x:c r="N2099" s="10" t="n">
        <x:f>IF(F2099="多",1,-1)*(K2099/J2099-1)</x:f>
        <x:v>0.20585370519296986</x:v>
      </x:c>
      <x:c r="O2099" s="10" t="n">
        <x:f>IF(F2099="多",1,-1)*(M2099/L2099-1)</x:f>
        <x:v>0.2053714601598995</x:v>
      </x:c>
      <x:c r="P2099" s="10" t="n">
        <x:v>0.0011026857300799498</x:v>
      </x:c>
      <x:c r="Q2099" s="10" t="n">
        <x:v>0.001221173009045244</x:v>
      </x:c>
      <x:c r="R2099" s="10" t="n">
        <x:f>O2099-P2099-Q2099</x:f>
        <x:v>0.20304760142077427</x:v>
      </x:c>
      <x:c r="S2099" s="9" t="n">
        <x:f>V2098</x:f>
        <x:v>10204.023039038624</x:v>
      </x:c>
      <x:c r="T2099" s="9" t="n">
        <x:f>S2099/(1+'回测计划'!$B$33)</x:f>
        <x:v>10198.92357725</x:v>
      </x:c>
      <x:c r="U2099" s="9" t="n">
        <x:f>T2099*R2099</x:f>
        <x:v>2070.8669694343953</x:v>
      </x:c>
      <x:c r="V2099" s="9" t="n">
        <x:f>S2099+U2099</x:f>
        <x:v>12274.89000847302</x:v>
      </x:c>
      <x:c r="W2099" s="2" t="n">
        <x:f>IF(N2099&gt;0,1,0)</x:f>
        <x:v>1</x:v>
      </x:c>
      <x:c r="X2099" s="2" t="n">
        <x:f>IF(U2099&gt;0,1,0)</x:f>
        <x:v>1</x:v>
      </x:c>
      <x:c r="Y2099" s="9" t="n">
        <x:f>MAX(U2099,0)</x:f>
        <x:v>2070.8669694343953</x:v>
      </x:c>
      <x:c r="Z2099" s="9" t="n">
        <x:f>-MIN(U2099,0)</x:f>
        <x:v>0</x:v>
      </x:c>
    </x:row>
    <x:row r="2100" ht="23" customHeight="1">
      <x:c r="A2100" s="2" t="str">
        <x:v>4H-Hist-前段</x:v>
      </x:c>
      <x:c r="B2100" s="2" t="str">
        <x:v>4H</x:v>
      </x:c>
      <x:c r="C2100" s="2" t="str">
        <x:v>MACD Histogram</x:v>
      </x:c>
      <x:c r="D2100" s="2" t="str">
        <x:v>前段</x:v>
      </x:c>
      <x:c r="E2100" s="2" t="n">
        <x:v>3</x:v>
      </x:c>
      <x:c r="F2100" s="2" t="str">
        <x:v>空</x:v>
      </x:c>
      <x:c r="G2100" s="11" t="n">
        <x:v>44229.833333333336</x:v>
      </x:c>
      <x:c r="H2100" s="11" t="n">
        <x:v>44230.00000000001</x:v>
      </x:c>
      <x:c r="I2100" s="11" t="n">
        <x:v>44231.666655092595</x:v>
      </x:c>
      <x:c r="J2100" s="9" t="n">
        <x:v>34750.83</x:v>
      </x:c>
      <x:c r="K2100" s="9" t="n">
        <x:v>37884.43</x:v>
      </x:c>
      <x:c r="L2100" s="9" t="n">
        <x:v>34743.879834</x:v>
      </x:c>
      <x:c r="M2100" s="9" t="n">
        <x:v>37892.006886</x:v>
      </x:c>
      <x:c r="N2100" s="10" t="n">
        <x:f>IF(F2100="多",1,-1)*(K2100/J2100-1)</x:f>
        <x:v>-0.0901733857867566</x:v>
      </x:c>
      <x:c r="O2100" s="10" t="n">
        <x:f>IF(F2100="多",1,-1)*(M2100/L2100-1)</x:f>
        <x:v>-0.09060954237238872</x:v>
      </x:c>
      <x:c r="P2100" s="10" t="n">
        <x:v>0.0010453047711861943</x:v>
      </x:c>
      <x:c r="Q2100" s="10" t="n">
        <x:v>-0.0027497760711372066</x:v>
      </x:c>
      <x:c r="R2100" s="10" t="n">
        <x:f>O2100-P2100-Q2100</x:f>
        <x:v>-0.08890507107243771</x:v>
      </x:c>
      <x:c r="S2100" s="9" t="n">
        <x:f>V2099</x:f>
        <x:v>12274.89000847302</x:v>
      </x:c>
      <x:c r="T2100" s="9" t="n">
        <x:f>S2100/(1+'回测计划'!$B$33)</x:f>
        <x:v>12268.755630657692</x:v>
      </x:c>
      <x:c r="U2100" s="9" t="n">
        <x:f>T2100*R2100</x:f>
        <x:v>-1090.7545913139925</x:v>
      </x:c>
      <x:c r="V2100" s="9" t="n">
        <x:f>S2100+U2100</x:f>
        <x:v>11184.135417159026</x:v>
      </x:c>
      <x:c r="W2100" s="2" t="n">
        <x:f>IF(N2100&gt;0,1,0)</x:f>
        <x:v>0</x:v>
      </x:c>
      <x:c r="X2100" s="2" t="n">
        <x:f>IF(U2100&gt;0,1,0)</x:f>
        <x:v>0</x:v>
      </x:c>
      <x:c r="Y2100" s="9" t="n">
        <x:f>MAX(U2100,0)</x:f>
        <x:v>0</x:v>
      </x:c>
      <x:c r="Z2100" s="9" t="n">
        <x:f>-MIN(U2100,0)</x:f>
        <x:v>1090.7545913139925</x:v>
      </x:c>
    </x:row>
    <x:row r="2101" ht="23" customHeight="1">
      <x:c r="A2101" s="2" t="str">
        <x:v>4H-Hist-前段</x:v>
      </x:c>
      <x:c r="B2101" s="2" t="str">
        <x:v>4H</x:v>
      </x:c>
      <x:c r="C2101" s="2" t="str">
        <x:v>MACD Histogram</x:v>
      </x:c>
      <x:c r="D2101" s="2" t="str">
        <x:v>前段</x:v>
      </x:c>
      <x:c r="E2101" s="2" t="n">
        <x:v>4</x:v>
      </x:c>
      <x:c r="F2101" s="2" t="str">
        <x:v>空</x:v>
      </x:c>
      <x:c r="G2101" s="11" t="n">
        <x:v>44231.666666666664</x:v>
      </x:c>
      <x:c r="H2101" s="11" t="n">
        <x:v>44231.833333333336</x:v>
      </x:c>
      <x:c r="I2101" s="11" t="n">
        <x:v>44233.49998842592</x:v>
      </x:c>
      <x:c r="J2101" s="9" t="n">
        <x:v>37356.21</x:v>
      </x:c>
      <x:c r="K2101" s="9" t="n">
        <x:v>39441.31</x:v>
      </x:c>
      <x:c r="L2101" s="9" t="n">
        <x:v>37348.738758</x:v>
      </x:c>
      <x:c r="M2101" s="9" t="n">
        <x:v>39449.198262</x:v>
      </x:c>
      <x:c r="N2101" s="10" t="n">
        <x:f>IF(F2101="多",1,-1)*(K2101/J2101-1)</x:f>
        <x:v>-0.05581669018350621</x:v>
      </x:c>
      <x:c r="O2101" s="10" t="n">
        <x:f>IF(F2101="多",1,-1)*(M2101/L2101-1)</x:f>
        <x:v>-0.056239101341811315</x:v>
      </x:c>
      <x:c r="P2101" s="10" t="n">
        <x:v>0.0010281195506709057</x:v>
      </x:c>
      <x:c r="Q2101" s="10" t="n">
        <x:v>-0.0032895244674034335</x:v>
      </x:c>
      <x:c r="R2101" s="10" t="n">
        <x:f>O2101-P2101-Q2101</x:f>
        <x:v>-0.05397769642507879</x:v>
      </x:c>
      <x:c r="S2101" s="9" t="n">
        <x:f>V2100</x:f>
        <x:v>11184.135417159026</x:v>
      </x:c>
      <x:c r="T2101" s="9" t="n">
        <x:f>S2101/(1+'回测计划'!$B$33)</x:f>
        <x:v>11178.546144086984</x:v>
      </x:c>
      <x:c r="U2101" s="9" t="n">
        <x:f>T2101*R2101</x:f>
        <x:v>-603.3921702392623</x:v>
      </x:c>
      <x:c r="V2101" s="9" t="n">
        <x:f>S2101+U2101</x:f>
        <x:v>10580.743246919765</x:v>
      </x:c>
      <x:c r="W2101" s="2" t="n">
        <x:f>IF(N2101&gt;0,1,0)</x:f>
        <x:v>0</x:v>
      </x:c>
      <x:c r="X2101" s="2" t="n">
        <x:f>IF(U2101&gt;0,1,0)</x:f>
        <x:v>0</x:v>
      </x:c>
      <x:c r="Y2101" s="9" t="n">
        <x:f>MAX(U2101,0)</x:f>
        <x:v>0</x:v>
      </x:c>
      <x:c r="Z2101" s="9" t="n">
        <x:f>-MIN(U2101,0)</x:f>
        <x:v>603.3921702392623</x:v>
      </x:c>
    </x:row>
    <x:row r="2102" ht="23" customHeight="1">
      <x:c r="A2102" s="2" t="str">
        <x:v>4H-Hist-前段</x:v>
      </x:c>
      <x:c r="B2102" s="2" t="str">
        <x:v>4H</x:v>
      </x:c>
      <x:c r="C2102" s="2" t="str">
        <x:v>MACD Histogram</x:v>
      </x:c>
      <x:c r="D2102" s="2" t="str">
        <x:v>前段</x:v>
      </x:c>
      <x:c r="E2102" s="2" t="n">
        <x:v>5</x:v>
      </x:c>
      <x:c r="F2102" s="2" t="str">
        <x:v>空</x:v>
      </x:c>
      <x:c r="G2102" s="11" t="n">
        <x:v>44233.50000000001</x:v>
      </x:c>
      <x:c r="H2102" s="11" t="n">
        <x:v>44233.666666666664</x:v>
      </x:c>
      <x:c r="I2102" s="11" t="n">
        <x:v>44235.333321759266</x:v>
      </x:c>
      <x:c r="J2102" s="9" t="n">
        <x:v>39410.69</x:v>
      </x:c>
      <x:c r="K2102" s="9" t="n">
        <x:v>38849.25</x:v>
      </x:c>
      <x:c r="L2102" s="9" t="n">
        <x:v>39402.807862</x:v>
      </x:c>
      <x:c r="M2102" s="9" t="n">
        <x:v>38857.01985</x:v>
      </x:c>
      <x:c r="N2102" s="10" t="n">
        <x:f>IF(F2102="多",1,-1)*(K2102/J2102-1)</x:f>
        <x:v>0.014245881003352223</x:v>
      </x:c>
      <x:c r="O2102" s="10" t="n">
        <x:f>IF(F2102="多",1,-1)*(M2102/L2102-1)</x:f>
        <x:v>0.013851500479648893</x:v>
      </x:c>
      <x:c r="P2102" s="10" t="n">
        <x:v>0.0009930742497601755</x:v>
      </x:c>
      <x:c r="Q2102" s="10" t="n">
        <x:v>-0.004978898151382722</x:v>
      </x:c>
      <x:c r="R2102" s="10" t="n">
        <x:f>O2102-P2102-Q2102</x:f>
        <x:v>0.01783732438127144</x:v>
      </x:c>
      <x:c r="S2102" s="9" t="n">
        <x:f>V2101</x:f>
        <x:v>10580.743246919765</x:v>
      </x:c>
      <x:c r="T2102" s="9" t="n">
        <x:f>S2102/(1+'回测计划'!$B$33)</x:f>
        <x:v>10575.455519160185</x:v>
      </x:c>
      <x:c r="U2102" s="9" t="n">
        <x:f>T2102*R2102</x:f>
        <x:v>188.63783057496758</x:v>
      </x:c>
      <x:c r="V2102" s="9" t="n">
        <x:f>S2102+U2102</x:f>
        <x:v>10769.381077494732</x:v>
      </x:c>
      <x:c r="W2102" s="2" t="n">
        <x:f>IF(N2102&gt;0,1,0)</x:f>
        <x:v>1</x:v>
      </x:c>
      <x:c r="X2102" s="2" t="n">
        <x:f>IF(U2102&gt;0,1,0)</x:f>
        <x:v>1</x:v>
      </x:c>
      <x:c r="Y2102" s="9" t="n">
        <x:f>MAX(U2102,0)</x:f>
        <x:v>188.63783057496758</x:v>
      </x:c>
      <x:c r="Z2102" s="9" t="n">
        <x:f>-MIN(U2102,0)</x:f>
        <x:v>0</x:v>
      </x:c>
    </x:row>
    <x:row r="2103" ht="23" customHeight="1">
      <x:c r="A2103" s="2" t="str">
        <x:v>4H-Hist-前段</x:v>
      </x:c>
      <x:c r="B2103" s="2" t="str">
        <x:v>4H</x:v>
      </x:c>
      <x:c r="C2103" s="2" t="str">
        <x:v>MACD Histogram</x:v>
      </x:c>
      <x:c r="D2103" s="2" t="str">
        <x:v>前段</x:v>
      </x:c>
      <x:c r="E2103" s="2" t="n">
        <x:v>6</x:v>
      </x:c>
      <x:c r="F2103" s="2" t="str">
        <x:v>空</x:v>
      </x:c>
      <x:c r="G2103" s="11" t="n">
        <x:v>44236.00000000001</x:v>
      </x:c>
      <x:c r="H2103" s="11" t="n">
        <x:v>44236.166666666664</x:v>
      </x:c>
      <x:c r="I2103" s="11" t="n">
        <x:v>44237.833321759266</x:v>
      </x:c>
      <x:c r="J2103" s="9" t="n">
        <x:v>43147.99</x:v>
      </x:c>
      <x:c r="K2103" s="9" t="n">
        <x:v>46685</x:v>
      </x:c>
      <x:c r="L2103" s="9" t="n">
        <x:v>43139.360402</x:v>
      </x:c>
      <x:c r="M2103" s="9" t="n">
        <x:v>46694.337</x:v>
      </x:c>
      <x:c r="N2103" s="10" t="n">
        <x:f>IF(F2103="多",1,-1)*(K2103/J2103-1)</x:f>
        <x:v>-0.08197392277137361</x:v>
      </x:c>
      <x:c r="O2103" s="10" t="n">
        <x:f>IF(F2103="多",1,-1)*(M2103/L2103-1)</x:f>
        <x:v>-0.08240679891571112</x:v>
      </x:c>
      <x:c r="P2103" s="10" t="n">
        <x:v>0.0010412033994578556</x:v>
      </x:c>
      <x:c r="Q2103" s="10" t="n">
        <x:v>-0.008458264205024773</x:v>
      </x:c>
      <x:c r="R2103" s="10" t="n">
        <x:f>O2103-P2103-Q2103</x:f>
        <x:v>-0.07498973811014421</x:v>
      </x:c>
      <x:c r="S2103" s="9" t="n">
        <x:f>V2102</x:f>
        <x:v>10769.381077494732</x:v>
      </x:c>
      <x:c r="T2103" s="9" t="n">
        <x:f>S2103/(1+'回测计划'!$B$33)</x:f>
        <x:v>10763.999077955756</x:v>
      </x:c>
      <x:c r="U2103" s="9" t="n">
        <x:f>T2103*R2103</x:f>
        <x:v>-807.1894718737359</x:v>
      </x:c>
      <x:c r="V2103" s="9" t="n">
        <x:f>S2103+U2103</x:f>
        <x:v>9962.191605620996</x:v>
      </x:c>
      <x:c r="W2103" s="2" t="n">
        <x:f>IF(N2103&gt;0,1,0)</x:f>
        <x:v>0</x:v>
      </x:c>
      <x:c r="X2103" s="2" t="n">
        <x:f>IF(U2103&gt;0,1,0)</x:f>
        <x:v>0</x:v>
      </x:c>
      <x:c r="Y2103" s="9" t="n">
        <x:f>MAX(U2103,0)</x:f>
        <x:v>0</x:v>
      </x:c>
      <x:c r="Z2103" s="9" t="n">
        <x:f>-MIN(U2103,0)</x:f>
        <x:v>807.1894718737359</x:v>
      </x:c>
    </x:row>
    <x:row r="2104" ht="23" customHeight="1">
      <x:c r="A2104" s="2" t="str">
        <x:v>4H-Hist-前段</x:v>
      </x:c>
      <x:c r="B2104" s="2" t="str">
        <x:v>4H</x:v>
      </x:c>
      <x:c r="C2104" s="2" t="str">
        <x:v>MACD Histogram</x:v>
      </x:c>
      <x:c r="D2104" s="2" t="str">
        <x:v>前段</x:v>
      </x:c>
      <x:c r="E2104" s="2" t="n">
        <x:v>7</x:v>
      </x:c>
      <x:c r="F2104" s="2" t="str">
        <x:v>空</x:v>
      </x:c>
      <x:c r="G2104" s="11" t="n">
        <x:v>44241.833333333336</x:v>
      </x:c>
      <x:c r="H2104" s="11" t="n">
        <x:v>44242.00000000001</x:v>
      </x:c>
      <x:c r="I2104" s="11" t="n">
        <x:v>44243.666655092595</x:v>
      </x:c>
      <x:c r="J2104" s="9" t="n">
        <x:v>48630.08</x:v>
      </x:c>
      <x:c r="K2104" s="9" t="n">
        <x:v>49224</x:v>
      </x:c>
      <x:c r="L2104" s="9" t="n">
        <x:v>48620.353984</x:v>
      </x:c>
      <x:c r="M2104" s="9" t="n">
        <x:v>49233.8448</x:v>
      </x:c>
      <x:c r="N2104" s="10" t="n">
        <x:f>IF(F2104="多",1,-1)*(K2104/J2104-1)</x:f>
        <x:v>-0.01221301712849332</x:v>
      </x:c>
      <x:c r="O2104" s="10" t="n">
        <x:f>IF(F2104="多",1,-1)*(M2104/L2104-1)</x:f>
        <x:v>-0.012617983328584659</x:v>
      </x:c>
      <x:c r="P2104" s="10" t="n">
        <x:v>0.0010063089916642922</x:v>
      </x:c>
      <x:c r="Q2104" s="10" t="n">
        <x:v>-0.004724963364904729</x:v>
      </x:c>
      <x:c r="R2104" s="10" t="n">
        <x:f>O2104-P2104-Q2104</x:f>
        <x:v>-0.008899328955344222</x:v>
      </x:c>
      <x:c r="S2104" s="9" t="n">
        <x:f>V2103</x:f>
        <x:v>9962.191605620996</x:v>
      </x:c>
      <x:c r="T2104" s="9" t="n">
        <x:f>S2104/(1+'回测计划'!$B$33)</x:f>
        <x:v>9957.212999121435</x:v>
      </x:c>
      <x:c r="U2104" s="9" t="n">
        <x:f>T2104*R2104</x:f>
        <x:v>-88.61251395761127</x:v>
      </x:c>
      <x:c r="V2104" s="9" t="n">
        <x:f>S2104+U2104</x:f>
        <x:v>9873.579091663385</x:v>
      </x:c>
      <x:c r="W2104" s="2" t="n">
        <x:f>IF(N2104&gt;0,1,0)</x:f>
        <x:v>0</x:v>
      </x:c>
      <x:c r="X2104" s="2" t="n">
        <x:f>IF(U2104&gt;0,1,0)</x:f>
        <x:v>0</x:v>
      </x:c>
      <x:c r="Y2104" s="9" t="n">
        <x:f>MAX(U2104,0)</x:f>
        <x:v>0</x:v>
      </x:c>
      <x:c r="Z2104" s="9" t="n">
        <x:f>-MIN(U2104,0)</x:f>
        <x:v>88.61251395761127</x:v>
      </x:c>
    </x:row>
    <x:row r="2105" ht="23" customHeight="1">
      <x:c r="A2105" s="2" t="str">
        <x:v>4H-Hist-前段</x:v>
      </x:c>
      <x:c r="B2105" s="2" t="str">
        <x:v>4H</x:v>
      </x:c>
      <x:c r="C2105" s="2" t="str">
        <x:v>MACD Histogram</x:v>
      </x:c>
      <x:c r="D2105" s="2" t="str">
        <x:v>前段</x:v>
      </x:c>
      <x:c r="E2105" s="2" t="n">
        <x:v>8</x:v>
      </x:c>
      <x:c r="F2105" s="2" t="str">
        <x:v>空</x:v>
      </x:c>
      <x:c r="G2105" s="11" t="n">
        <x:v>44243.50000000001</x:v>
      </x:c>
      <x:c r="H2105" s="11" t="n">
        <x:v>44243.666666666664</x:v>
      </x:c>
      <x:c r="I2105" s="11" t="n">
        <x:v>44245.333321759266</x:v>
      </x:c>
      <x:c r="J2105" s="9" t="n">
        <x:v>49224.01</x:v>
      </x:c>
      <x:c r="K2105" s="9" t="n">
        <x:v>52194.62</x:v>
      </x:c>
      <x:c r="L2105" s="9" t="n">
        <x:v>49214.165198</x:v>
      </x:c>
      <x:c r="M2105" s="9" t="n">
        <x:v>52205.058924000004</x:v>
      </x:c>
      <x:c r="N2105" s="10" t="n">
        <x:f>IF(F2105="多",1,-1)*(K2105/J2105-1)</x:f>
        <x:v>-0.06034880132683207</x:v>
      </x:c>
      <x:c r="O2105" s="10" t="n">
        <x:f>IF(F2105="多",1,-1)*(M2105/L2105-1)</x:f>
        <x:v>-0.06077302569223608</x:v>
      </x:c>
      <x:c r="P2105" s="10" t="n">
        <x:v>0.0010303865128461181</x:v>
      </x:c>
      <x:c r="Q2105" s="10" t="n">
        <x:v>-0.004957820385967147</x:v>
      </x:c>
      <x:c r="R2105" s="10" t="n">
        <x:f>O2105-P2105-Q2105</x:f>
        <x:v>-0.056845591819115054</x:v>
      </x:c>
      <x:c r="S2105" s="9" t="n">
        <x:f>V2104</x:f>
        <x:v>9873.579091663385</x:v>
      </x:c>
      <x:c r="T2105" s="9" t="n">
        <x:f>S2105/(1+'回测计划'!$B$33)</x:f>
        <x:v>9868.644769278746</x:v>
      </x:c>
      <x:c r="U2105" s="9" t="n">
        <x:f>T2105*R2105</x:f>
        <x:v>-560.9889523622645</x:v>
      </x:c>
      <x:c r="V2105" s="9" t="n">
        <x:f>S2105+U2105</x:f>
        <x:v>9312.59013930112</x:v>
      </x:c>
      <x:c r="W2105" s="2" t="n">
        <x:f>IF(N2105&gt;0,1,0)</x:f>
        <x:v>0</x:v>
      </x:c>
      <x:c r="X2105" s="2" t="n">
        <x:f>IF(U2105&gt;0,1,0)</x:f>
        <x:v>0</x:v>
      </x:c>
      <x:c r="Y2105" s="9" t="n">
        <x:f>MAX(U2105,0)</x:f>
        <x:v>0</x:v>
      </x:c>
      <x:c r="Z2105" s="9" t="n">
        <x:f>-MIN(U2105,0)</x:f>
        <x:v>560.9889523622645</x:v>
      </x:c>
    </x:row>
    <x:row r="2106" ht="23" customHeight="1">
      <x:c r="A2106" s="2" t="str">
        <x:v>4H-Hist-前段</x:v>
      </x:c>
      <x:c r="B2106" s="2" t="str">
        <x:v>4H</x:v>
      </x:c>
      <x:c r="C2106" s="2" t="str">
        <x:v>MACD Histogram</x:v>
      </x:c>
      <x:c r="D2106" s="2" t="str">
        <x:v>前段</x:v>
      </x:c>
      <x:c r="E2106" s="2" t="n">
        <x:v>9</x:v>
      </x:c>
      <x:c r="F2106" s="2" t="str">
        <x:v>空</x:v>
      </x:c>
      <x:c r="G2106" s="11" t="n">
        <x:v>44245.166666666664</x:v>
      </x:c>
      <x:c r="H2106" s="11" t="n">
        <x:v>44245.333333333336</x:v>
      </x:c>
      <x:c r="I2106" s="11" t="n">
        <x:v>44246.99998842592</x:v>
      </x:c>
      <x:c r="J2106" s="9" t="n">
        <x:v>52194.62</x:v>
      </x:c>
      <x:c r="K2106" s="9" t="n">
        <x:v>53944.7</x:v>
      </x:c>
      <x:c r="L2106" s="9" t="n">
        <x:v>52184.181076</x:v>
      </x:c>
      <x:c r="M2106" s="9" t="n">
        <x:v>53955.488939999996</x:v>
      </x:c>
      <x:c r="N2106" s="10" t="n">
        <x:f>IF(F2106="多",1,-1)*(K2106/J2106-1)</x:f>
        <x:v>-0.033529892544480466</x:v>
      </x:c>
      <x:c r="O2106" s="10" t="n">
        <x:f>IF(F2106="多",1,-1)*(M2106/L2106-1)</x:f>
        <x:v>-0.03394338720042955</x:v>
      </x:c>
      <x:c r="P2106" s="10" t="n">
        <x:v>0.001016971693600215</x:v>
      </x:c>
      <x:c r="Q2106" s="10" t="n">
        <x:v>-0.005847781376813574</x:v>
      </x:c>
      <x:c r="R2106" s="10" t="n">
        <x:f>O2106-P2106-Q2106</x:f>
        <x:v>-0.029112577517216198</x:v>
      </x:c>
      <x:c r="S2106" s="9" t="n">
        <x:f>V2105</x:f>
        <x:v>9312.59013930112</x:v>
      </x:c>
      <x:c r="T2106" s="9" t="n">
        <x:f>S2106/(1+'回测计划'!$B$33)</x:f>
        <x:v>9307.936171215513</x:v>
      </x:c>
      <x:c r="U2106" s="9" t="n">
        <x:f>T2106*R2106</x:f>
        <x:v>-270.9780133098122</x:v>
      </x:c>
      <x:c r="V2106" s="9" t="n">
        <x:f>S2106+U2106</x:f>
        <x:v>9041.612125991309</x:v>
      </x:c>
      <x:c r="W2106" s="2" t="n">
        <x:f>IF(N2106&gt;0,1,0)</x:f>
        <x:v>0</x:v>
      </x:c>
      <x:c r="X2106" s="2" t="n">
        <x:f>IF(U2106&gt;0,1,0)</x:f>
        <x:v>0</x:v>
      </x:c>
      <x:c r="Y2106" s="9" t="n">
        <x:f>MAX(U2106,0)</x:f>
        <x:v>0</x:v>
      </x:c>
      <x:c r="Z2106" s="9" t="n">
        <x:f>-MIN(U2106,0)</x:f>
        <x:v>270.9780133098122</x:v>
      </x:c>
    </x:row>
    <x:row r="2107" ht="23" customHeight="1">
      <x:c r="A2107" s="2" t="str">
        <x:v>4H-Hist-前段</x:v>
      </x:c>
      <x:c r="B2107" s="2" t="str">
        <x:v>4H</x:v>
      </x:c>
      <x:c r="C2107" s="2" t="str">
        <x:v>MACD Histogram</x:v>
      </x:c>
      <x:c r="D2107" s="2" t="str">
        <x:v>前段</x:v>
      </x:c>
      <x:c r="E2107" s="2" t="n">
        <x:v>10</x:v>
      </x:c>
      <x:c r="F2107" s="2" t="str">
        <x:v>空</x:v>
      </x:c>
      <x:c r="G2107" s="11" t="n">
        <x:v>44247.333333333336</x:v>
      </x:c>
      <x:c r="H2107" s="11" t="n">
        <x:v>44247.50000000001</x:v>
      </x:c>
      <x:c r="I2107" s="11" t="n">
        <x:v>44249.166655092595</x:v>
      </x:c>
      <x:c r="J2107" s="9" t="n">
        <x:v>55836.2</x:v>
      </x:c>
      <x:c r="K2107" s="9" t="n">
        <x:v>58181.35</x:v>
      </x:c>
      <x:c r="L2107" s="9" t="n">
        <x:v>55825.03276</x:v>
      </x:c>
      <x:c r="M2107" s="9" t="n">
        <x:v>58192.986269999994</x:v>
      </x:c>
      <x:c r="N2107" s="10" t="n">
        <x:f>IF(F2107="多",1,-1)*(K2107/J2107-1)</x:f>
        <x:v>-0.04200053012203564</x:v>
      </x:c>
      <x:c r="O2107" s="10" t="n">
        <x:f>IF(F2107="多",1,-1)*(M2107/L2107-1)</x:f>
        <x:v>-0.04241741371080199</x:v>
      </x:c>
      <x:c r="P2107" s="10" t="n">
        <x:v>0.001021208706855401</x:v>
      </x:c>
      <x:c r="Q2107" s="10" t="n">
        <x:v>-0.005683558777701999</x:v>
      </x:c>
      <x:c r="R2107" s="10" t="n">
        <x:f>O2107-P2107-Q2107</x:f>
        <x:v>-0.03775506363995539</x:v>
      </x:c>
      <x:c r="S2107" s="9" t="n">
        <x:f>V2106</x:f>
        <x:v>9041.612125991309</x:v>
      </x:c>
      <x:c r="T2107" s="9" t="n">
        <x:f>S2107/(1+'回测计划'!$B$33)</x:f>
        <x:v>9037.093579201708</x:v>
      </x:c>
      <x:c r="U2107" s="9" t="n">
        <x:f>T2107*R2107</x:f>
        <x:v>-341.19604320299277</x:v>
      </x:c>
      <x:c r="V2107" s="9" t="n">
        <x:f>S2107+U2107</x:f>
        <x:v>8700.416082788317</x:v>
      </x:c>
      <x:c r="W2107" s="2" t="n">
        <x:f>IF(N2107&gt;0,1,0)</x:f>
        <x:v>0</x:v>
      </x:c>
      <x:c r="X2107" s="2" t="n">
        <x:f>IF(U2107&gt;0,1,0)</x:f>
        <x:v>0</x:v>
      </x:c>
      <x:c r="Y2107" s="9" t="n">
        <x:f>MAX(U2107,0)</x:f>
        <x:v>0</x:v>
      </x:c>
      <x:c r="Z2107" s="9" t="n">
        <x:f>-MIN(U2107,0)</x:f>
        <x:v>341.19604320299277</x:v>
      </x:c>
    </x:row>
    <x:row r="2108" ht="23" customHeight="1">
      <x:c r="A2108" s="2" t="str">
        <x:v>4H-Hist-前段</x:v>
      </x:c>
      <x:c r="B2108" s="2" t="str">
        <x:v>4H</x:v>
      </x:c>
      <x:c r="C2108" s="2" t="str">
        <x:v>MACD Histogram</x:v>
      </x:c>
      <x:c r="D2108" s="2" t="str">
        <x:v>前段</x:v>
      </x:c>
      <x:c r="E2108" s="2" t="n">
        <x:v>11</x:v>
      </x:c>
      <x:c r="F2108" s="2" t="str">
        <x:v>多</x:v>
      </x:c>
      <x:c r="G2108" s="11" t="n">
        <x:v>44253.666666666664</x:v>
      </x:c>
      <x:c r="H2108" s="11" t="n">
        <x:v>44253.833333333336</x:v>
      </x:c>
      <x:c r="I2108" s="11" t="n">
        <x:v>44255.49998842592</x:v>
      </x:c>
      <x:c r="J2108" s="9" t="n">
        <x:v>46433.79</x:v>
      </x:c>
      <x:c r="K2108" s="9" t="n">
        <x:v>44646.33</x:v>
      </x:c>
      <x:c r="L2108" s="9" t="n">
        <x:v>46443.076758</x:v>
      </x:c>
      <x:c r="M2108" s="9" t="n">
        <x:v>44637.400734</x:v>
      </x:c>
      <x:c r="N2108" s="10" t="n">
        <x:f>IF(F2108="多",1,-1)*(K2108/J2108-1)</x:f>
        <x:v>-0.03849481164470958</x:v>
      </x:c>
      <x:c r="O2108" s="10" t="n">
        <x:f>IF(F2108="多",1,-1)*(M2108/L2108-1)</x:f>
        <x:v>-0.03887933681501765</x:v>
      </x:c>
      <x:c r="P2108" s="10" t="n">
        <x:v>0.0009805603315924912</x:v>
      </x:c>
      <x:c r="Q2108" s="10" t="n">
        <x:v>0.0010561778352841417</x:v>
      </x:c>
      <x:c r="R2108" s="10" t="n">
        <x:f>O2108-P2108-Q2108</x:f>
        <x:v>-0.04091607498189428</x:v>
      </x:c>
      <x:c r="S2108" s="9" t="n">
        <x:f>V2107</x:f>
        <x:v>8700.416082788317</x:v>
      </x:c>
      <x:c r="T2108" s="9" t="n">
        <x:f>S2108/(1+'回测计划'!$B$33)</x:f>
        <x:v>8696.068048763935</x:v>
      </x:c>
      <x:c r="U2108" s="9" t="n">
        <x:f>T2108*R2108</x:f>
        <x:v>-355.80897233088024</x:v>
      </x:c>
      <x:c r="V2108" s="9" t="n">
        <x:f>S2108+U2108</x:f>
        <x:v>8344.607110457437</x:v>
      </x:c>
      <x:c r="W2108" s="2" t="n">
        <x:f>IF(N2108&gt;0,1,0)</x:f>
        <x:v>0</x:v>
      </x:c>
      <x:c r="X2108" s="2" t="n">
        <x:f>IF(U2108&gt;0,1,0)</x:f>
        <x:v>0</x:v>
      </x:c>
      <x:c r="Y2108" s="9" t="n">
        <x:f>MAX(U2108,0)</x:f>
        <x:v>0</x:v>
      </x:c>
      <x:c r="Z2108" s="9" t="n">
        <x:f>-MIN(U2108,0)</x:f>
        <x:v>355.80897233088024</x:v>
      </x:c>
    </x:row>
    <x:row r="2109" ht="23" customHeight="1">
      <x:c r="A2109" s="2" t="str">
        <x:v>4H-Hist-前段</x:v>
      </x:c>
      <x:c r="B2109" s="2" t="str">
        <x:v>4H</x:v>
      </x:c>
      <x:c r="C2109" s="2" t="str">
        <x:v>MACD Histogram</x:v>
      </x:c>
      <x:c r="D2109" s="2" t="str">
        <x:v>前段</x:v>
      </x:c>
      <x:c r="E2109" s="2" t="n">
        <x:v>12</x:v>
      </x:c>
      <x:c r="F2109" s="2" t="str">
        <x:v>多</x:v>
      </x:c>
      <x:c r="G2109" s="11" t="n">
        <x:v>44255.666666666664</x:v>
      </x:c>
      <x:c r="H2109" s="11" t="n">
        <x:v>44255.833333333336</x:v>
      </x:c>
      <x:c r="I2109" s="11" t="n">
        <x:v>44257.49998842592</x:v>
      </x:c>
      <x:c r="J2109" s="9" t="n">
        <x:v>45335.56</x:v>
      </x:c>
      <x:c r="K2109" s="9" t="n">
        <x:v>48988.38</x:v>
      </x:c>
      <x:c r="L2109" s="9" t="n">
        <x:v>45344.627111999995</x:v>
      </x:c>
      <x:c r="M2109" s="9" t="n">
        <x:v>48978.582323999995</x:v>
      </x:c>
      <x:c r="N2109" s="10" t="n">
        <x:f>IF(F2109="多",1,-1)*(K2109/J2109-1)</x:f>
        <x:v>0.08057295421077848</x:v>
      </x:c>
      <x:c r="O2109" s="10" t="n">
        <x:f>IF(F2109="多",1,-1)*(M2109/L2109-1)</x:f>
        <x:v>0.08014081145764473</x:v>
      </x:c>
      <x:c r="P2109" s="10" t="n">
        <x:v>0.0010400704057288224</x:v>
      </x:c>
      <x:c r="Q2109" s="10" t="n">
        <x:v>0.0008496089191921923</x:v>
      </x:c>
      <x:c r="R2109" s="10" t="n">
        <x:f>O2109-P2109-Q2109</x:f>
        <x:v>0.07825113213272372</x:v>
      </x:c>
      <x:c r="S2109" s="9" t="n">
        <x:f>V2108</x:f>
        <x:v>8344.607110457437</x:v>
      </x:c>
      <x:c r="T2109" s="9" t="n">
        <x:f>S2109/(1+'回测计划'!$B$33)</x:f>
        <x:v>8340.436892011432</x:v>
      </x:c>
      <x:c r="U2109" s="9" t="n">
        <x:f>T2109*R2109</x:f>
        <x:v>652.6486292814301</x:v>
      </x:c>
      <x:c r="V2109" s="9" t="n">
        <x:f>S2109+U2109</x:f>
        <x:v>8997.255739738866</x:v>
      </x:c>
      <x:c r="W2109" s="2" t="n">
        <x:f>IF(N2109&gt;0,1,0)</x:f>
        <x:v>1</x:v>
      </x:c>
      <x:c r="X2109" s="2" t="n">
        <x:f>IF(U2109&gt;0,1,0)</x:f>
        <x:v>1</x:v>
      </x:c>
      <x:c r="Y2109" s="9" t="n">
        <x:f>MAX(U2109,0)</x:f>
        <x:v>652.6486292814301</x:v>
      </x:c>
      <x:c r="Z2109" s="9" t="n">
        <x:f>-MIN(U2109,0)</x:f>
        <x:v>0</x:v>
      </x:c>
    </x:row>
    <x:row r="2110" ht="23" customHeight="1">
      <x:c r="A2110" s="2" t="str">
        <x:v>4H-Hist-前段</x:v>
      </x:c>
      <x:c r="B2110" s="2" t="str">
        <x:v>4H</x:v>
      </x:c>
      <x:c r="C2110" s="2" t="str">
        <x:v>MACD Histogram</x:v>
      </x:c>
      <x:c r="D2110" s="2" t="str">
        <x:v>前段</x:v>
      </x:c>
      <x:c r="E2110" s="2" t="n">
        <x:v>13</x:v>
      </x:c>
      <x:c r="F2110" s="2" t="str">
        <x:v>空</x:v>
      </x:c>
      <x:c r="G2110" s="11" t="n">
        <x:v>44267.333333333336</x:v>
      </x:c>
      <x:c r="H2110" s="11" t="n">
        <x:v>44267.50000000001</x:v>
      </x:c>
      <x:c r="I2110" s="11" t="n">
        <x:v>44269.166655092595</x:v>
      </x:c>
      <x:c r="J2110" s="9" t="n">
        <x:v>57176.59</x:v>
      </x:c>
      <x:c r="K2110" s="9" t="n">
        <x:v>60804.75</x:v>
      </x:c>
      <x:c r="L2110" s="9" t="n">
        <x:v>57165.154682</x:v>
      </x:c>
      <x:c r="M2110" s="9" t="n">
        <x:v>60816.91095</x:v>
      </x:c>
      <x:c r="N2110" s="10" t="n">
        <x:f>IF(F2110="多",1,-1)*(K2110/J2110-1)</x:f>
        <x:v>-0.06345534072598591</x:v>
      </x:c>
      <x:c r="O2110" s="10" t="n">
        <x:f>IF(F2110="多",1,-1)*(M2110/L2110-1)</x:f>
        <x:v>-0.06388080795572226</x:v>
      </x:c>
      <x:c r="P2110" s="10" t="n">
        <x:v>0.001031940403977861</x:v>
      </x:c>
      <x:c r="Q2110" s="10" t="n">
        <x:v>-0.0028610236655285145</x:v>
      </x:c>
      <x:c r="R2110" s="10" t="n">
        <x:f>O2110-P2110-Q2110</x:f>
        <x:v>-0.06205172469417161</x:v>
      </x:c>
      <x:c r="S2110" s="9" t="n">
        <x:f>V2109</x:f>
        <x:v>8997.255739738866</x:v>
      </x:c>
      <x:c r="T2110" s="9" t="n">
        <x:f>S2110/(1+'回测计划'!$B$33)</x:f>
        <x:v>8992.759360058837</x:v>
      </x:c>
      <x:c r="U2110" s="9" t="n">
        <x:f>T2110*R2110</x:f>
        <x:v>-558.0162280513058</x:v>
      </x:c>
      <x:c r="V2110" s="9" t="n">
        <x:f>S2110+U2110</x:f>
        <x:v>8439.239511687561</x:v>
      </x:c>
      <x:c r="W2110" s="2" t="n">
        <x:f>IF(N2110&gt;0,1,0)</x:f>
        <x:v>0</x:v>
      </x:c>
      <x:c r="X2110" s="2" t="n">
        <x:f>IF(U2110&gt;0,1,0)</x:f>
        <x:v>0</x:v>
      </x:c>
      <x:c r="Y2110" s="9" t="n">
        <x:f>MAX(U2110,0)</x:f>
        <x:v>0</x:v>
      </x:c>
      <x:c r="Z2110" s="9" t="n">
        <x:f>-MIN(U2110,0)</x:f>
        <x:v>558.0162280513058</x:v>
      </x:c>
    </x:row>
    <x:row r="2111" ht="23" customHeight="1">
      <x:c r="A2111" s="2" t="str">
        <x:v>4H-Hist-前段</x:v>
      </x:c>
      <x:c r="B2111" s="2" t="str">
        <x:v>4H</x:v>
      </x:c>
      <x:c r="C2111" s="2" t="str">
        <x:v>MACD Histogram</x:v>
      </x:c>
      <x:c r="D2111" s="2" t="str">
        <x:v>前段</x:v>
      </x:c>
      <x:c r="E2111" s="2" t="n">
        <x:v>14</x:v>
      </x:c>
      <x:c r="F2111" s="2" t="str">
        <x:v>多</x:v>
      </x:c>
      <x:c r="G2111" s="11" t="n">
        <x:v>44278.333333333336</x:v>
      </x:c>
      <x:c r="H2111" s="11" t="n">
        <x:v>44278.50000000001</x:v>
      </x:c>
      <x:c r="I2111" s="11" t="n">
        <x:v>44280.166655092595</x:v>
      </x:c>
      <x:c r="J2111" s="9" t="n">
        <x:v>54715</x:v>
      </x:c>
      <x:c r="K2111" s="9" t="n">
        <x:v>54789.04</x:v>
      </x:c>
      <x:c r="L2111" s="9" t="n">
        <x:v>54725.943</x:v>
      </x:c>
      <x:c r="M2111" s="9" t="n">
        <x:v>54778.082192</x:v>
      </x:c>
      <x:c r="N2111" s="10" t="n">
        <x:f>IF(F2111="多",1,-1)*(K2111/J2111-1)</x:f>
        <x:v>0.0013531938225350704</x:v>
      </x:c>
      <x:c r="O2111" s="10" t="n">
        <x:f>IF(F2111="多",1,-1)*(M2111/L2111-1)</x:f>
        <x:v>0.0009527326372429368</x:v>
      </x:c>
      <x:c r="P2111" s="10" t="n">
        <x:v>0.0010004763663186216</x:v>
      </x:c>
      <x:c r="Q2111" s="10" t="n">
        <x:v>0.0016612871634646739</x:v>
      </x:c>
      <x:c r="R2111" s="10" t="n">
        <x:f>O2111-P2111-Q2111</x:f>
        <x:v>-0.0017090308925403587</x:v>
      </x:c>
      <x:c r="S2111" s="9" t="n">
        <x:f>V2110</x:f>
        <x:v>8439.239511687561</x:v>
      </x:c>
      <x:c r="T2111" s="9" t="n">
        <x:f>S2111/(1+'回测计划'!$B$33)</x:f>
        <x:v>8435.022000687219</x:v>
      </x:c>
      <x:c r="U2111" s="9" t="n">
        <x:f>T2111*R2111</x:f>
        <x:v>-14.41571317843204</x:v>
      </x:c>
      <x:c r="V2111" s="9" t="n">
        <x:f>S2111+U2111</x:f>
        <x:v>8424.82379850913</x:v>
      </x:c>
      <x:c r="W2111" s="2" t="n">
        <x:f>IF(N2111&gt;0,1,0)</x:f>
        <x:v>1</x:v>
      </x:c>
      <x:c r="X2111" s="2" t="n">
        <x:f>IF(U2111&gt;0,1,0)</x:f>
        <x:v>0</x:v>
      </x:c>
      <x:c r="Y2111" s="9" t="n">
        <x:f>MAX(U2111,0)</x:f>
        <x:v>0</x:v>
      </x:c>
      <x:c r="Z2111" s="9" t="n">
        <x:f>-MIN(U2111,0)</x:f>
        <x:v>14.41571317843204</x:v>
      </x:c>
    </x:row>
    <x:row r="2112" ht="23" customHeight="1">
      <x:c r="A2112" s="2" t="str">
        <x:v>4H-Hist-前段</x:v>
      </x:c>
      <x:c r="B2112" s="2" t="str">
        <x:v>4H</x:v>
      </x:c>
      <x:c r="C2112" s="2" t="str">
        <x:v>MACD Histogram</x:v>
      </x:c>
      <x:c r="D2112" s="2" t="str">
        <x:v>前段</x:v>
      </x:c>
      <x:c r="E2112" s="2" t="n">
        <x:v>15</x:v>
      </x:c>
      <x:c r="F2112" s="2" t="str">
        <x:v>多</x:v>
      </x:c>
      <x:c r="G2112" s="11" t="n">
        <x:v>44281.00000000001</x:v>
      </x:c>
      <x:c r="H2112" s="11" t="n">
        <x:v>44281.166666666664</x:v>
      </x:c>
      <x:c r="I2112" s="11" t="n">
        <x:v>44282.833321759266</x:v>
      </x:c>
      <x:c r="J2112" s="9" t="n">
        <x:v>52219.99</x:v>
      </x:c>
      <x:c r="K2112" s="9" t="n">
        <x:v>54480.01</x:v>
      </x:c>
      <x:c r="L2112" s="9" t="n">
        <x:v>52230.433998</x:v>
      </x:c>
      <x:c r="M2112" s="9" t="n">
        <x:v>54469.113998</x:v>
      </x:c>
      <x:c r="N2112" s="10" t="n">
        <x:f>IF(F2112="多",1,-1)*(K2112/J2112-1)</x:f>
        <x:v>0.04327882866312316</x:v>
      </x:c>
      <x:c r="O2112" s="10" t="n">
        <x:f>IF(F2112="多",1,-1)*(M2112/L2112-1)</x:f>
        <x:v>0.04286160057727506</x:v>
      </x:c>
      <x:c r="P2112" s="10" t="n">
        <x:v>0.0010214308002886377</x:v>
      </x:c>
      <x:c r="Q2112" s="10" t="n">
        <x:v>0.0005724879981113119</x:v>
      </x:c>
      <x:c r="R2112" s="10" t="n">
        <x:f>O2112-P2112-Q2112</x:f>
        <x:v>0.04126768177887511</x:v>
      </x:c>
      <x:c r="S2112" s="9" t="n">
        <x:f>V2111</x:f>
        <x:v>8424.82379850913</x:v>
      </x:c>
      <x:c r="T2112" s="9" t="n">
        <x:f>S2112/(1+'回测计划'!$B$33)</x:f>
        <x:v>8420.613491763248</x:v>
      </x:c>
      <x:c r="U2112" s="9" t="n">
        <x:f>T2112*R2112</x:f>
        <x:v>347.4991979609881</x:v>
      </x:c>
      <x:c r="V2112" s="9" t="n">
        <x:f>S2112+U2112</x:f>
        <x:v>8772.322996470117</x:v>
      </x:c>
      <x:c r="W2112" s="2" t="n">
        <x:f>IF(N2112&gt;0,1,0)</x:f>
        <x:v>1</x:v>
      </x:c>
      <x:c r="X2112" s="2" t="n">
        <x:f>IF(U2112&gt;0,1,0)</x:f>
        <x:v>1</x:v>
      </x:c>
      <x:c r="Y2112" s="9" t="n">
        <x:f>MAX(U2112,0)</x:f>
        <x:v>347.4991979609881</x:v>
      </x:c>
      <x:c r="Z2112" s="9" t="n">
        <x:f>-MIN(U2112,0)</x:f>
        <x:v>0</x:v>
      </x:c>
    </x:row>
    <x:row r="2113" ht="23" customHeight="1">
      <x:c r="A2113" s="2" t="str">
        <x:v>4H-Hist-前段</x:v>
      </x:c>
      <x:c r="B2113" s="2" t="str">
        <x:v>4H</x:v>
      </x:c>
      <x:c r="C2113" s="2" t="str">
        <x:v>MACD Histogram</x:v>
      </x:c>
      <x:c r="D2113" s="2" t="str">
        <x:v>前段</x:v>
      </x:c>
      <x:c r="E2113" s="2" t="n">
        <x:v>16</x:v>
      </x:c>
      <x:c r="F2113" s="2" t="str">
        <x:v>空</x:v>
      </x:c>
      <x:c r="G2113" s="11" t="n">
        <x:v>44288.50000000001</x:v>
      </x:c>
      <x:c r="H2113" s="11" t="n">
        <x:v>44288.666666666664</x:v>
      </x:c>
      <x:c r="I2113" s="11" t="n">
        <x:v>44290.333321759266</x:v>
      </x:c>
      <x:c r="J2113" s="9" t="n">
        <x:v>59515.91</x:v>
      </x:c>
      <x:c r="K2113" s="9" t="n">
        <x:v>57134.65</x:v>
      </x:c>
      <x:c r="L2113" s="9" t="n">
        <x:v>59504.006818</x:v>
      </x:c>
      <x:c r="M2113" s="9" t="n">
        <x:v>57146.07693</x:v>
      </x:c>
      <x:c r="N2113" s="10" t="n">
        <x:f>IF(F2113="多",1,-1)*(K2113/J2113-1)</x:f>
        <x:v>0.04001047787053924</x:v>
      </x:c>
      <x:c r="O2113" s="10" t="n">
        <x:f>IF(F2113="多",1,-1)*(M2113/L2113-1)</x:f>
        <x:v>0.039626405247162655</x:v>
      </x:c>
      <x:c r="P2113" s="10" t="n">
        <x:v>0.0009801867973764187</x:v>
      </x:c>
      <x:c r="Q2113" s="10" t="n">
        <x:v>-0.003726795308599583</x:v>
      </x:c>
      <x:c r="R2113" s="10" t="n">
        <x:f>O2113-P2113-Q2113</x:f>
        <x:v>0.04237301375838582</x:v>
      </x:c>
      <x:c r="S2113" s="9" t="n">
        <x:f>V2112</x:f>
        <x:v>8772.322996470117</x:v>
      </x:c>
      <x:c r="T2113" s="9" t="n">
        <x:f>S2113/(1+'回测计划'!$B$33)</x:f>
        <x:v>8767.93902695664</x:v>
      </x:c>
      <x:c r="U2113" s="9" t="n">
        <x:f>T2113*R2113</x:f>
        <x:v>371.52400102192166</x:v>
      </x:c>
      <x:c r="V2113" s="9" t="n">
        <x:f>S2113+U2113</x:f>
        <x:v>9143.846997492039</x:v>
      </x:c>
      <x:c r="W2113" s="2" t="n">
        <x:f>IF(N2113&gt;0,1,0)</x:f>
        <x:v>1</x:v>
      </x:c>
      <x:c r="X2113" s="2" t="n">
        <x:f>IF(U2113&gt;0,1,0)</x:f>
        <x:v>1</x:v>
      </x:c>
      <x:c r="Y2113" s="9" t="n">
        <x:f>MAX(U2113,0)</x:f>
        <x:v>371.52400102192166</x:v>
      </x:c>
      <x:c r="Z2113" s="9" t="n">
        <x:f>-MIN(U2113,0)</x:f>
        <x:v>0</x:v>
      </x:c>
    </x:row>
    <x:row r="2114" ht="23" customHeight="1">
      <x:c r="A2114" s="2" t="str">
        <x:v>4H-Hist-前段</x:v>
      </x:c>
      <x:c r="B2114" s="2" t="str">
        <x:v>4H</x:v>
      </x:c>
      <x:c r="C2114" s="2" t="str">
        <x:v>MACD Histogram</x:v>
      </x:c>
      <x:c r="D2114" s="2" t="str">
        <x:v>前段</x:v>
      </x:c>
      <x:c r="E2114" s="2" t="n">
        <x:v>17</x:v>
      </x:c>
      <x:c r="F2114" s="2" t="str">
        <x:v>多</x:v>
      </x:c>
      <x:c r="G2114" s="11" t="n">
        <x:v>44293.833333333336</x:v>
      </x:c>
      <x:c r="H2114" s="11" t="n">
        <x:v>44294.00000000001</x:v>
      </x:c>
      <x:c r="I2114" s="11" t="n">
        <x:v>44295.666655092595</x:v>
      </x:c>
      <x:c r="J2114" s="9" t="n">
        <x:v>56524.25</x:v>
      </x:c>
      <x:c r="K2114" s="9" t="n">
        <x:v>58109.8</x:v>
      </x:c>
      <x:c r="L2114" s="9" t="n">
        <x:v>56535.55485</x:v>
      </x:c>
      <x:c r="M2114" s="9" t="n">
        <x:v>58098.178040000006</x:v>
      </x:c>
      <x:c r="N2114" s="10" t="n">
        <x:f>IF(F2114="多",1,-1)*(K2114/J2114-1)</x:f>
        <x:v>0.02805079235903185</x:v>
      </x:c>
      <x:c r="O2114" s="10" t="n">
        <x:f>IF(F2114="多",1,-1)*(M2114/L2114-1)</x:f>
        <x:v>0.02763965426970616</x:v>
      </x:c>
      <x:c r="P2114" s="10" t="n">
        <x:v>0.001013819827134853</x:v>
      </x:c>
      <x:c r="Q2114" s="10" t="n">
        <x:v>0.0016620799958364581</x:v>
      </x:c>
      <x:c r="R2114" s="10" t="n">
        <x:f>O2114-P2114-Q2114</x:f>
        <x:v>0.024963754446734848</x:v>
      </x:c>
      <x:c r="S2114" s="9" t="n">
        <x:f>V2113</x:f>
        <x:v>9143.846997492039</x:v>
      </x:c>
      <x:c r="T2114" s="9" t="n">
        <x:f>S2114/(1+'回测计划'!$B$33)</x:f>
        <x:v>9139.277358812633</x:v>
      </x:c>
      <x:c r="U2114" s="9" t="n">
        <x:f>T2114*R2114</x:f>
        <x:v>228.15067580600197</x:v>
      </x:c>
      <x:c r="V2114" s="9" t="n">
        <x:f>S2114+U2114</x:f>
        <x:v>9371.997673298041</x:v>
      </x:c>
      <x:c r="W2114" s="2" t="n">
        <x:f>IF(N2114&gt;0,1,0)</x:f>
        <x:v>1</x:v>
      </x:c>
      <x:c r="X2114" s="2" t="n">
        <x:f>IF(U2114&gt;0,1,0)</x:f>
        <x:v>1</x:v>
      </x:c>
      <x:c r="Y2114" s="9" t="n">
        <x:f>MAX(U2114,0)</x:f>
        <x:v>228.15067580600197</x:v>
      </x:c>
      <x:c r="Z2114" s="9" t="n">
        <x:f>-MIN(U2114,0)</x:f>
        <x:v>0</x:v>
      </x:c>
    </x:row>
    <x:row r="2115" ht="23" customHeight="1">
      <x:c r="A2115" s="2" t="str">
        <x:v>4H-Hist-前段</x:v>
      </x:c>
      <x:c r="B2115" s="2" t="str">
        <x:v>4H</x:v>
      </x:c>
      <x:c r="C2115" s="2" t="str">
        <x:v>MACD Histogram</x:v>
      </x:c>
      <x:c r="D2115" s="2" t="str">
        <x:v>前段</x:v>
      </x:c>
      <x:c r="E2115" s="2" t="n">
        <x:v>18</x:v>
      </x:c>
      <x:c r="F2115" s="2" t="str">
        <x:v>空</x:v>
      </x:c>
      <x:c r="G2115" s="11" t="n">
        <x:v>44300.00000000001</x:v>
      </x:c>
      <x:c r="H2115" s="11" t="n">
        <x:v>44300.166666666664</x:v>
      </x:c>
      <x:c r="I2115" s="11" t="n">
        <x:v>44301.833321759266</x:v>
      </x:c>
      <x:c r="J2115" s="9" t="n">
        <x:v>63084.72</x:v>
      </x:c>
      <x:c r="K2115" s="9" t="n">
        <x:v>62461.25</x:v>
      </x:c>
      <x:c r="L2115" s="9" t="n">
        <x:v>63072.103056</x:v>
      </x:c>
      <x:c r="M2115" s="9" t="n">
        <x:v>62473.742249999996</x:v>
      </x:c>
      <x:c r="N2115" s="10" t="n">
        <x:f>IF(F2115="多",1,-1)*(K2115/J2115-1)</x:f>
        <x:v>0.009883058845311488</x:v>
      </x:c>
      <x:c r="O2115" s="10" t="n">
        <x:f>IF(F2115="多",1,-1)*(M2115/L2115-1)</x:f>
        <x:v>0.00948693284364932</x:v>
      </x:c>
      <x:c r="P2115" s="10" t="n">
        <x:v>0.0009952565335781753</x:v>
      </x:c>
      <x:c r="Q2115" s="10" t="n">
        <x:v>-0.004652095132619594</x:v>
      </x:c>
      <x:c r="R2115" s="10" t="n">
        <x:f>O2115-P2115-Q2115</x:f>
        <x:v>0.01314377144269074</x:v>
      </x:c>
      <x:c r="S2115" s="9" t="n">
        <x:f>V2114</x:f>
        <x:v>9371.997673298041</x:v>
      </x:c>
      <x:c r="T2115" s="9" t="n">
        <x:f>S2115/(1+'回测计划'!$B$33)</x:f>
        <x:v>9367.314016289896</x:v>
      </x:c>
      <x:c r="U2115" s="9" t="n">
        <x:f>T2115*R2115</x:f>
        <x:v>123.12183446202785</x:v>
      </x:c>
      <x:c r="V2115" s="9" t="n">
        <x:f>S2115+U2115</x:f>
        <x:v>9495.11950776007</x:v>
      </x:c>
      <x:c r="W2115" s="2" t="n">
        <x:f>IF(N2115&gt;0,1,0)</x:f>
        <x:v>1</x:v>
      </x:c>
      <x:c r="X2115" s="2" t="n">
        <x:f>IF(U2115&gt;0,1,0)</x:f>
        <x:v>1</x:v>
      </x:c>
      <x:c r="Y2115" s="9" t="n">
        <x:f>MAX(U2115,0)</x:f>
        <x:v>123.12183446202785</x:v>
      </x:c>
      <x:c r="Z2115" s="9" t="n">
        <x:f>-MIN(U2115,0)</x:f>
        <x:v>0</x:v>
      </x:c>
    </x:row>
    <x:row r="2116" ht="23" customHeight="1">
      <x:c r="A2116" s="2" t="str">
        <x:v>4H-Hist-前段</x:v>
      </x:c>
      <x:c r="B2116" s="2" t="str">
        <x:v>4H</x:v>
      </x:c>
      <x:c r="C2116" s="2" t="str">
        <x:v>MACD Histogram</x:v>
      </x:c>
      <x:c r="D2116" s="2" t="str">
        <x:v>前段</x:v>
      </x:c>
      <x:c r="E2116" s="2" t="n">
        <x:v>19</x:v>
      </x:c>
      <x:c r="F2116" s="2" t="str">
        <x:v>多</x:v>
      </x:c>
      <x:c r="G2116" s="11" t="n">
        <x:v>44308.50000000001</x:v>
      </x:c>
      <x:c r="H2116" s="11" t="n">
        <x:v>44308.666666666664</x:v>
      </x:c>
      <x:c r="I2116" s="11" t="n">
        <x:v>44310.333321759266</x:v>
      </x:c>
      <x:c r="J2116" s="9" t="n">
        <x:v>54160</x:v>
      </x:c>
      <x:c r="K2116" s="9" t="n">
        <x:v>51122.62</x:v>
      </x:c>
      <x:c r="L2116" s="9" t="n">
        <x:v>54170.832</x:v>
      </x:c>
      <x:c r="M2116" s="9" t="n">
        <x:v>51112.395476000005</x:v>
      </x:c>
      <x:c r="N2116" s="10" t="n">
        <x:f>IF(F2116="多",1,-1)*(K2116/J2116-1)</x:f>
        <x:v>-0.05608161004431311</x:v>
      </x:c>
      <x:c r="O2116" s="10" t="n">
        <x:f>IF(F2116="多",1,-1)*(M2116/L2116-1)</x:f>
        <x:v>-0.056459101901923825</x:v>
      </x:c>
      <x:c r="P2116" s="10" t="n">
        <x:v>0.0009717704490490381</x:v>
      </x:c>
      <x:c r="Q2116" s="10" t="n">
        <x:v>0.0007103668207606693</x:v>
      </x:c>
      <x:c r="R2116" s="10" t="n">
        <x:f>O2116-P2116-Q2116</x:f>
        <x:v>-0.058141239171733534</x:v>
      </x:c>
      <x:c r="S2116" s="9" t="n">
        <x:f>V2115</x:f>
        <x:v>9495.11950776007</x:v>
      </x:c>
      <x:c r="T2116" s="9" t="n">
        <x:f>S2116/(1+'回测计划'!$B$33)</x:f>
        <x:v>9490.37432059977</x:v>
      </x:c>
      <x:c r="U2116" s="9" t="n">
        <x:f>T2116*R2116</x:f>
        <x:v>-551.7821232032694</x:v>
      </x:c>
      <x:c r="V2116" s="9" t="n">
        <x:f>S2116+U2116</x:f>
        <x:v>8943.3373845568</x:v>
      </x:c>
      <x:c r="W2116" s="2" t="n">
        <x:f>IF(N2116&gt;0,1,0)</x:f>
        <x:v>0</x:v>
      </x:c>
      <x:c r="X2116" s="2" t="n">
        <x:f>IF(U2116&gt;0,1,0)</x:f>
        <x:v>0</x:v>
      </x:c>
      <x:c r="Y2116" s="9" t="n">
        <x:f>MAX(U2116,0)</x:f>
        <x:v>0</x:v>
      </x:c>
      <x:c r="Z2116" s="9" t="n">
        <x:f>-MIN(U2116,0)</x:f>
        <x:v>551.7821232032694</x:v>
      </x:c>
    </x:row>
    <x:row r="2117" ht="23" customHeight="1">
      <x:c r="A2117" s="2" t="str">
        <x:v>4H-Hist-前段</x:v>
      </x:c>
      <x:c r="B2117" s="2" t="str">
        <x:v>4H</x:v>
      </x:c>
      <x:c r="C2117" s="2" t="str">
        <x:v>MACD Histogram</x:v>
      </x:c>
      <x:c r="D2117" s="2" t="str">
        <x:v>前段</x:v>
      </x:c>
      <x:c r="E2117" s="2" t="n">
        <x:v>20</x:v>
      </x:c>
      <x:c r="F2117" s="2" t="str">
        <x:v>多</x:v>
      </x:c>
      <x:c r="G2117" s="11" t="n">
        <x:v>44312.333333333336</x:v>
      </x:c>
      <x:c r="H2117" s="11" t="n">
        <x:v>44312.50000000001</x:v>
      </x:c>
      <x:c r="I2117" s="11" t="n">
        <x:v>44314.166655092595</x:v>
      </x:c>
      <x:c r="J2117" s="9" t="n">
        <x:v>52419.73</x:v>
      </x:c>
      <x:c r="K2117" s="9" t="n">
        <x:v>54755.19</x:v>
      </x:c>
      <x:c r="L2117" s="9" t="n">
        <x:v>52430.213946</x:v>
      </x:c>
      <x:c r="M2117" s="9" t="n">
        <x:v>54744.238962</x:v>
      </x:c>
      <x:c r="N2117" s="10" t="n">
        <x:f>IF(F2117="多",1,-1)*(K2117/J2117-1)</x:f>
        <x:v>0.044553071906322295</x:v>
      </x:c>
      <x:c r="O2117" s="10" t="n">
        <x:f>IF(F2117="多",1,-1)*(M2117/L2117-1)</x:f>
        <x:v>0.04413533422509608</x:v>
      </x:c>
      <x:c r="P2117" s="10" t="n">
        <x:v>0.0010220676671125481</x:v>
      </x:c>
      <x:c r="Q2117" s="10" t="n">
        <x:v>0.0005147535355815525</x:v>
      </x:c>
      <x:c r="R2117" s="10" t="n">
        <x:f>O2117-P2117-Q2117</x:f>
        <x:v>0.04259851302240198</x:v>
      </x:c>
      <x:c r="S2117" s="9" t="n">
        <x:f>V2116</x:f>
        <x:v>8943.3373845568</x:v>
      </x:c>
      <x:c r="T2117" s="9" t="n">
        <x:f>S2117/(1+'回测计划'!$B$33)</x:f>
        <x:v>8938.86795058151</x:v>
      </x:c>
      <x:c r="U2117" s="9" t="n">
        <x:f>T2117*R2117</x:f>
        <x:v>380.78248279837817</x:v>
      </x:c>
      <x:c r="V2117" s="9" t="n">
        <x:f>S2117+U2117</x:f>
        <x:v>9324.119867355179</x:v>
      </x:c>
      <x:c r="W2117" s="2" t="n">
        <x:f>IF(N2117&gt;0,1,0)</x:f>
        <x:v>1</x:v>
      </x:c>
      <x:c r="X2117" s="2" t="n">
        <x:f>IF(U2117&gt;0,1,0)</x:f>
        <x:v>1</x:v>
      </x:c>
      <x:c r="Y2117" s="9" t="n">
        <x:f>MAX(U2117,0)</x:f>
        <x:v>380.78248279837817</x:v>
      </x:c>
      <x:c r="Z2117" s="9" t="n">
        <x:f>-MIN(U2117,0)</x:f>
        <x:v>0</x:v>
      </x:c>
    </x:row>
    <x:row r="2118" ht="23" customHeight="1">
      <x:c r="A2118" s="2" t="str">
        <x:v>4H-Hist-前段</x:v>
      </x:c>
      <x:c r="B2118" s="2" t="str">
        <x:v>4H</x:v>
      </x:c>
      <x:c r="C2118" s="2" t="str">
        <x:v>MACD Histogram</x:v>
      </x:c>
      <x:c r="D2118" s="2" t="str">
        <x:v>前段</x:v>
      </x:c>
      <x:c r="E2118" s="2" t="n">
        <x:v>21</x:v>
      </x:c>
      <x:c r="F2118" s="2" t="str">
        <x:v>空</x:v>
      </x:c>
      <x:c r="G2118" s="11" t="n">
        <x:v>44317.00000000001</x:v>
      </x:c>
      <x:c r="H2118" s="11" t="n">
        <x:v>44317.166666666664</x:v>
      </x:c>
      <x:c r="I2118" s="11" t="n">
        <x:v>44318.833321759266</x:v>
      </x:c>
      <x:c r="J2118" s="9" t="n">
        <x:v>57059.3</x:v>
      </x:c>
      <x:c r="K2118" s="9" t="n">
        <x:v>57158.17</x:v>
      </x:c>
      <x:c r="L2118" s="9" t="n">
        <x:v>57047.88814</x:v>
      </x:c>
      <x:c r="M2118" s="9" t="n">
        <x:v>57169.601634</x:v>
      </x:c>
      <x:c r="N2118" s="10" t="n">
        <x:f>IF(F2118="多",1,-1)*(K2118/J2118-1)</x:f>
        <x:v>-0.0017327587264477362</x:v>
      </x:c>
      <x:c r="O2118" s="10" t="n">
        <x:f>IF(F2118="多",1,-1)*(M2118/L2118-1)</x:f>
        <x:v>-0.002133531984589876</x:v>
      </x:c>
      <x:c r="P2118" s="10" t="n">
        <x:v>0.0010010667659922949</x:v>
      </x:c>
      <x:c r="Q2118" s="10" t="n">
        <x:v>-0.001151877614411194</x:v>
      </x:c>
      <x:c r="R2118" s="10" t="n">
        <x:f>O2118-P2118-Q2118</x:f>
        <x:v>-0.001982721136170977</x:v>
      </x:c>
      <x:c r="S2118" s="9" t="n">
        <x:f>V2117</x:f>
        <x:v>9324.119867355179</x:v>
      </x:c>
      <x:c r="T2118" s="9" t="n">
        <x:f>S2118/(1+'回测计划'!$B$33)</x:f>
        <x:v>9319.460137286536</x:v>
      </x:c>
      <x:c r="U2118" s="9" t="n">
        <x:f>T2118*R2118</x:f>
        <x:v>-18.47789059190089</x:v>
      </x:c>
      <x:c r="V2118" s="9" t="n">
        <x:f>S2118+U2118</x:f>
        <x:v>9305.641976763278</x:v>
      </x:c>
      <x:c r="W2118" s="2" t="n">
        <x:f>IF(N2118&gt;0,1,0)</x:f>
        <x:v>0</x:v>
      </x:c>
      <x:c r="X2118" s="2" t="n">
        <x:f>IF(U2118&gt;0,1,0)</x:f>
        <x:v>0</x:v>
      </x:c>
      <x:c r="Y2118" s="9" t="n">
        <x:f>MAX(U2118,0)</x:f>
        <x:v>0</x:v>
      </x:c>
      <x:c r="Z2118" s="9" t="n">
        <x:f>-MIN(U2118,0)</x:f>
        <x:v>18.47789059190089</x:v>
      </x:c>
    </x:row>
    <x:row r="2119" ht="23" customHeight="1">
      <x:c r="A2119" s="2" t="str">
        <x:v>4H-Hist-前段</x:v>
      </x:c>
      <x:c r="B2119" s="2" t="str">
        <x:v>4H</x:v>
      </x:c>
      <x:c r="C2119" s="2" t="str">
        <x:v>MACD Histogram</x:v>
      </x:c>
      <x:c r="D2119" s="2" t="str">
        <x:v>前段</x:v>
      </x:c>
      <x:c r="E2119" s="2" t="n">
        <x:v>22</x:v>
      </x:c>
      <x:c r="F2119" s="2" t="str">
        <x:v>空</x:v>
      </x:c>
      <x:c r="G2119" s="11" t="n">
        <x:v>44324.833333333336</x:v>
      </x:c>
      <x:c r="H2119" s="11" t="n">
        <x:v>44325.00000000001</x:v>
      </x:c>
      <x:c r="I2119" s="11" t="n">
        <x:v>44326.666655092595</x:v>
      </x:c>
      <x:c r="J2119" s="9" t="n">
        <x:v>57660.76</x:v>
      </x:c>
      <x:c r="K2119" s="9" t="n">
        <x:v>58465.01</x:v>
      </x:c>
      <x:c r="L2119" s="9" t="n">
        <x:v>57649.227848</x:v>
      </x:c>
      <x:c r="M2119" s="9" t="n">
        <x:v>58476.703002</x:v>
      </x:c>
      <x:c r="N2119" s="10" t="n">
        <x:f>IF(F2119="多",1,-1)*(K2119/J2119-1)</x:f>
        <x:v>-0.013947960450052976</x:v>
      </x:c>
      <x:c r="O2119" s="10" t="n">
        <x:f>IF(F2119="多",1,-1)*(M2119/L2119-1)</x:f>
        <x:v>-0.014353620766296205</x:v>
      </x:c>
      <x:c r="P2119" s="10" t="n">
        <x:v>0.001007176810383148</x:v>
      </x:c>
      <x:c r="Q2119" s="10" t="n">
        <x:v>-0.001916974740043008</x:v>
      </x:c>
      <x:c r="R2119" s="10" t="n">
        <x:f>O2119-P2119-Q2119</x:f>
        <x:v>-0.013443822836636345</x:v>
      </x:c>
      <x:c r="S2119" s="9" t="n">
        <x:f>V2118</x:f>
        <x:v>9305.641976763278</x:v>
      </x:c>
      <x:c r="T2119" s="9" t="n">
        <x:f>S2119/(1+'回测计划'!$B$33)</x:f>
        <x:v>9300.991481022767</x:v>
      </x:c>
      <x:c r="U2119" s="9" t="n">
        <x:f>T2119*R2119</x:f>
        <x:v>-125.04088167593397</x:v>
      </x:c>
      <x:c r="V2119" s="9" t="n">
        <x:f>S2119+U2119</x:f>
        <x:v>9180.601095087344</x:v>
      </x:c>
      <x:c r="W2119" s="2" t="n">
        <x:f>IF(N2119&gt;0,1,0)</x:f>
        <x:v>0</x:v>
      </x:c>
      <x:c r="X2119" s="2" t="n">
        <x:f>IF(U2119&gt;0,1,0)</x:f>
        <x:v>0</x:v>
      </x:c>
      <x:c r="Y2119" s="9" t="n">
        <x:f>MAX(U2119,0)</x:f>
        <x:v>0</x:v>
      </x:c>
      <x:c r="Z2119" s="9" t="n">
        <x:f>-MIN(U2119,0)</x:f>
        <x:v>125.04088167593397</x:v>
      </x:c>
    </x:row>
    <x:row r="2120" ht="23" customHeight="1">
      <x:c r="A2120" s="2" t="str">
        <x:v>4H-Hist-前段</x:v>
      </x:c>
      <x:c r="B2120" s="2" t="str">
        <x:v>4H</x:v>
      </x:c>
      <x:c r="C2120" s="2" t="str">
        <x:v>MACD Histogram</x:v>
      </x:c>
      <x:c r="D2120" s="2" t="str">
        <x:v>前段</x:v>
      </x:c>
      <x:c r="E2120" s="2" t="n">
        <x:v>23</x:v>
      </x:c>
      <x:c r="F2120" s="2" t="str">
        <x:v>多</x:v>
      </x:c>
      <x:c r="G2120" s="11" t="n">
        <x:v>44329.333333333336</x:v>
      </x:c>
      <x:c r="H2120" s="11" t="n">
        <x:v>44329.50000000001</x:v>
      </x:c>
      <x:c r="I2120" s="11" t="n">
        <x:v>44331.166655092595</x:v>
      </x:c>
      <x:c r="J2120" s="9" t="n">
        <x:v>50477.05</x:v>
      </x:c>
      <x:c r="K2120" s="9" t="n">
        <x:v>50188.78</x:v>
      </x:c>
      <x:c r="L2120" s="9" t="n">
        <x:v>50487.145410000005</x:v>
      </x:c>
      <x:c r="M2120" s="9" t="n">
        <x:v>50178.742244</x:v>
      </x:c>
      <x:c r="N2120" s="10" t="n">
        <x:f>IF(F2120="多",1,-1)*(K2120/J2120-1)</x:f>
        <x:v>-0.005710912186825623</x:v>
      </x:c>
      <x:c r="O2120" s="10" t="n">
        <x:f>IF(F2120="多",1,-1)*(M2120/L2120-1)</x:f>
        <x:v>-0.006108548294729288</x:v>
      </x:c>
      <x:c r="P2120" s="10" t="n">
        <x:v>0.0009969457258526353</x:v>
      </x:c>
      <x:c r="Q2120" s="10" t="n">
        <x:v>0.0012220325998541844</x:v>
      </x:c>
      <x:c r="R2120" s="10" t="n">
        <x:f>O2120-P2120-Q2120</x:f>
        <x:v>-0.008327526620436109</x:v>
      </x:c>
      <x:c r="S2120" s="9" t="n">
        <x:f>V2119</x:f>
        <x:v>9180.601095087344</x:v>
      </x:c>
      <x:c r="T2120" s="9" t="n">
        <x:f>S2120/(1+'回测计划'!$B$33)</x:f>
        <x:v>9176.013088543074</x:v>
      </x:c>
      <x:c r="U2120" s="9" t="n">
        <x:f>T2120*R2120</x:f>
        <x:v>-76.4134932643126</x:v>
      </x:c>
      <x:c r="V2120" s="9" t="n">
        <x:f>S2120+U2120</x:f>
        <x:v>9104.187601823032</x:v>
      </x:c>
      <x:c r="W2120" s="2" t="n">
        <x:f>IF(N2120&gt;0,1,0)</x:f>
        <x:v>0</x:v>
      </x:c>
      <x:c r="X2120" s="2" t="n">
        <x:f>IF(U2120&gt;0,1,0)</x:f>
        <x:v>0</x:v>
      </x:c>
      <x:c r="Y2120" s="9" t="n">
        <x:f>MAX(U2120,0)</x:f>
        <x:v>0</x:v>
      </x:c>
      <x:c r="Z2120" s="9" t="n">
        <x:f>-MIN(U2120,0)</x:f>
        <x:v>76.4134932643126</x:v>
      </x:c>
    </x:row>
    <x:row r="2121" ht="23" customHeight="1">
      <x:c r="A2121" s="2" t="str">
        <x:v>4H-Hist-前段</x:v>
      </x:c>
      <x:c r="B2121" s="2" t="str">
        <x:v>4H</x:v>
      </x:c>
      <x:c r="C2121" s="2" t="str">
        <x:v>MACD Histogram</x:v>
      </x:c>
      <x:c r="D2121" s="2" t="str">
        <x:v>前段</x:v>
      </x:c>
      <x:c r="E2121" s="2" t="n">
        <x:v>24</x:v>
      </x:c>
      <x:c r="F2121" s="2" t="str">
        <x:v>多</x:v>
      </x:c>
      <x:c r="G2121" s="11" t="n">
        <x:v>44331.666666666664</x:v>
      </x:c>
      <x:c r="H2121" s="11" t="n">
        <x:v>44331.833333333336</x:v>
      </x:c>
      <x:c r="I2121" s="11" t="n">
        <x:v>44333.49998842592</x:v>
      </x:c>
      <x:c r="J2121" s="9" t="n">
        <x:v>48959.41</x:v>
      </x:c>
      <x:c r="K2121" s="9" t="n">
        <x:v>42990.79</x:v>
      </x:c>
      <x:c r="L2121" s="9" t="n">
        <x:v>48969.201882</x:v>
      </x:c>
      <x:c r="M2121" s="9" t="n">
        <x:v>42982.191842</x:v>
      </x:c>
      <x:c r="N2121" s="10" t="n">
        <x:f>IF(F2121="多",1,-1)*(K2121/J2121-1)</x:f>
        <x:v>-0.12190955732513942</x:v>
      </x:c>
      <x:c r="O2121" s="10" t="n">
        <x:f>IF(F2121="多",1,-1)*(M2121/L2121-1)</x:f>
        <x:v>-0.12226072326902049</x:v>
      </x:c>
      <x:c r="P2121" s="10" t="n">
        <x:v>0.0009388696383654898</x:v>
      </x:c>
      <x:c r="Q2121" s="10" t="n">
        <x:v>0.001202855629961784</x:v>
      </x:c>
      <x:c r="R2121" s="10" t="n">
        <x:f>O2121-P2121-Q2121</x:f>
        <x:v>-0.12440244853734776</x:v>
      </x:c>
      <x:c r="S2121" s="9" t="n">
        <x:f>V2120</x:f>
        <x:v>9104.187601823032</x:v>
      </x:c>
      <x:c r="T2121" s="9" t="n">
        <x:f>S2121/(1+'回测计划'!$B$33)</x:f>
        <x:v>9099.637782931568</x:v>
      </x:c>
      <x:c r="U2121" s="9" t="n">
        <x:f>T2121*R2121</x:f>
        <x:v>-1132.0172209996497</x:v>
      </x:c>
      <x:c r="V2121" s="9" t="n">
        <x:f>S2121+U2121</x:f>
        <x:v>7972.170380823382</x:v>
      </x:c>
      <x:c r="W2121" s="2" t="n">
        <x:f>IF(N2121&gt;0,1,0)</x:f>
        <x:v>0</x:v>
      </x:c>
      <x:c r="X2121" s="2" t="n">
        <x:f>IF(U2121&gt;0,1,0)</x:f>
        <x:v>0</x:v>
      </x:c>
      <x:c r="Y2121" s="9" t="n">
        <x:f>MAX(U2121,0)</x:f>
        <x:v>0</x:v>
      </x:c>
      <x:c r="Z2121" s="9" t="n">
        <x:f>-MIN(U2121,0)</x:f>
        <x:v>1132.0172209996497</x:v>
      </x:c>
    </x:row>
    <x:row r="2122" ht="23" customHeight="1">
      <x:c r="A2122" s="2" t="str">
        <x:v>4H-Hist-前段</x:v>
      </x:c>
      <x:c r="B2122" s="2" t="str">
        <x:v>4H</x:v>
      </x:c>
      <x:c r="C2122" s="2" t="str">
        <x:v>MACD Histogram</x:v>
      </x:c>
      <x:c r="D2122" s="2" t="str">
        <x:v>前段</x:v>
      </x:c>
      <x:c r="E2122" s="2" t="n">
        <x:v>25</x:v>
      </x:c>
      <x:c r="F2122" s="2" t="str">
        <x:v>多</x:v>
      </x:c>
      <x:c r="G2122" s="11" t="n">
        <x:v>44333.50000000001</x:v>
      </x:c>
      <x:c r="H2122" s="11" t="n">
        <x:v>44333.666666666664</x:v>
      </x:c>
      <x:c r="I2122" s="11" t="n">
        <x:v>44335.333321759266</x:v>
      </x:c>
      <x:c r="J2122" s="9" t="n">
        <x:v>45175.74</x:v>
      </x:c>
      <x:c r="K2122" s="9" t="n">
        <x:v>42882.53</x:v>
      </x:c>
      <x:c r="L2122" s="9" t="n">
        <x:v>45184.77514799999</x:v>
      </x:c>
      <x:c r="M2122" s="9" t="n">
        <x:v>42873.953494</x:v>
      </x:c>
      <x:c r="N2122" s="10" t="n">
        <x:f>IF(F2122="多",1,-1)*(K2122/J2122-1)</x:f>
        <x:v>-0.050761979770558296</x:v>
      </x:c>
      <x:c r="O2122" s="10" t="n">
        <x:f>IF(F2122="多",1,-1)*(M2122/L2122-1)</x:f>
        <x:v>-0.051141599054792986</x:v>
      </x:c>
      <x:c r="P2122" s="10" t="n">
        <x:v>0.0009744292004726035</x:v>
      </x:c>
      <x:c r="Q2122" s="10" t="n">
        <x:v>0.0020908851869916012</x:v>
      </x:c>
      <x:c r="R2122" s="10" t="n">
        <x:f>O2122-P2122-Q2122</x:f>
        <x:v>-0.05420691344225719</x:v>
      </x:c>
      <x:c r="S2122" s="9" t="n">
        <x:f>V2121</x:f>
        <x:v>7972.170380823382</x:v>
      </x:c>
      <x:c r="T2122" s="9" t="n">
        <x:f>S2122/(1+'回测计划'!$B$33)</x:f>
        <x:v>7968.186287679543</x:v>
      </x:c>
      <x:c r="U2122" s="9" t="n">
        <x:f>T2122*R2122</x:f>
        <x:v>-431.93078438802564</x:v>
      </x:c>
      <x:c r="V2122" s="9" t="n">
        <x:f>S2122+U2122</x:f>
        <x:v>7540.239596435356</x:v>
      </x:c>
      <x:c r="W2122" s="2" t="n">
        <x:f>IF(N2122&gt;0,1,0)</x:f>
        <x:v>0</x:v>
      </x:c>
      <x:c r="X2122" s="2" t="n">
        <x:f>IF(U2122&gt;0,1,0)</x:f>
        <x:v>0</x:v>
      </x:c>
      <x:c r="Y2122" s="9" t="n">
        <x:f>MAX(U2122,0)</x:f>
        <x:v>0</x:v>
      </x:c>
      <x:c r="Z2122" s="9" t="n">
        <x:f>-MIN(U2122,0)</x:f>
        <x:v>431.93078438802564</x:v>
      </x:c>
    </x:row>
    <x:row r="2123" ht="23" customHeight="1">
      <x:c r="A2123" s="2" t="str">
        <x:v>4H-Hist-前段</x:v>
      </x:c>
      <x:c r="B2123" s="2" t="str">
        <x:v>4H</x:v>
      </x:c>
      <x:c r="C2123" s="2" t="str">
        <x:v>MACD Histogram</x:v>
      </x:c>
      <x:c r="D2123" s="2" t="str">
        <x:v>前段</x:v>
      </x:c>
      <x:c r="E2123" s="2" t="n">
        <x:v>26</x:v>
      </x:c>
      <x:c r="F2123" s="2" t="str">
        <x:v>多</x:v>
      </x:c>
      <x:c r="G2123" s="11" t="n">
        <x:v>44336.00000000001</x:v>
      </x:c>
      <x:c r="H2123" s="11" t="n">
        <x:v>44336.166666666664</x:v>
      </x:c>
      <x:c r="I2123" s="11" t="n">
        <x:v>44337.833321759266</x:v>
      </x:c>
      <x:c r="J2123" s="9" t="n">
        <x:v>39337.79</x:v>
      </x:c>
      <x:c r="K2123" s="9" t="n">
        <x:v>41090.34</x:v>
      </x:c>
      <x:c r="L2123" s="9" t="n">
        <x:v>39345.657558</x:v>
      </x:c>
      <x:c r="M2123" s="9" t="n">
        <x:v>41082.121931999995</x:v>
      </x:c>
      <x:c r="N2123" s="10" t="n">
        <x:f>IF(F2123="多",1,-1)*(K2123/J2123-1)</x:f>
        <x:v>0.044551308042469984</x:v>
      </x:c>
      <x:c r="O2123" s="10" t="n">
        <x:f>IF(F2123="多",1,-1)*(M2123/L2123-1)</x:f>
        <x:v>0.04413357106664817</x:v>
      </x:c>
      <x:c r="P2123" s="10" t="n">
        <x:v>0.001022066785533324</x:v>
      </x:c>
      <x:c r="Q2123" s="10" t="n">
        <x:v>0.0003929170294920104</x:v>
      </x:c>
      <x:c r="R2123" s="10" t="n">
        <x:f>O2123-P2123-Q2123</x:f>
        <x:v>0.042718587251622836</x:v>
      </x:c>
      <x:c r="S2123" s="9" t="n">
        <x:f>V2122</x:f>
        <x:v>7540.239596435356</x:v>
      </x:c>
      <x:c r="T2123" s="9" t="n">
        <x:f>S2123/(1+'回测计划'!$B$33)</x:f>
        <x:v>7536.471360754979</x:v>
      </x:c>
      <x:c r="U2123" s="9" t="n">
        <x:f>T2123*R2123</x:f>
        <x:v>321.9474093937683</x:v>
      </x:c>
      <x:c r="V2123" s="9" t="n">
        <x:f>S2123+U2123</x:f>
        <x:v>7862.187005829124</x:v>
      </x:c>
      <x:c r="W2123" s="2" t="n">
        <x:f>IF(N2123&gt;0,1,0)</x:f>
        <x:v>1</x:v>
      </x:c>
      <x:c r="X2123" s="2" t="n">
        <x:f>IF(U2123&gt;0,1,0)</x:f>
        <x:v>1</x:v>
      </x:c>
      <x:c r="Y2123" s="9" t="n">
        <x:f>MAX(U2123,0)</x:f>
        <x:v>321.9474093937683</x:v>
      </x:c>
      <x:c r="Z2123" s="9" t="n">
        <x:f>-MIN(U2123,0)</x:f>
        <x:v>0</x:v>
      </x:c>
    </x:row>
    <x:row r="2124" ht="23" customHeight="1">
      <x:c r="A2124" s="2" t="str">
        <x:v>4H-Hist-前段</x:v>
      </x:c>
      <x:c r="B2124" s="2" t="str">
        <x:v>4H</x:v>
      </x:c>
      <x:c r="C2124" s="2" t="str">
        <x:v>MACD Histogram</x:v>
      </x:c>
      <x:c r="D2124" s="2" t="str">
        <x:v>前段</x:v>
      </x:c>
      <x:c r="E2124" s="2" t="n">
        <x:v>27</x:v>
      </x:c>
      <x:c r="F2124" s="2" t="str">
        <x:v>多</x:v>
      </x:c>
      <x:c r="G2124" s="11" t="n">
        <x:v>44338.166666666664</x:v>
      </x:c>
      <x:c r="H2124" s="11" t="n">
        <x:v>44338.333333333336</x:v>
      </x:c>
      <x:c r="I2124" s="11" t="n">
        <x:v>44339.99998842592</x:v>
      </x:c>
      <x:c r="J2124" s="9" t="n">
        <x:v>37210.01</x:v>
      </x:c>
      <x:c r="K2124" s="9" t="n">
        <x:v>33306.95</x:v>
      </x:c>
      <x:c r="L2124" s="9" t="n">
        <x:v>37217.452002</x:v>
      </x:c>
      <x:c r="M2124" s="9" t="n">
        <x:v>33300.288609999996</x:v>
      </x:c>
      <x:c r="N2124" s="10" t="n">
        <x:f>IF(F2124="多",1,-1)*(K2124/J2124-1)</x:f>
        <x:v>-0.10489274257115233</x:v>
      </x:c>
      <x:c r="O2124" s="10" t="n">
        <x:f>IF(F2124="多",1,-1)*(M2124/L2124-1)</x:f>
        <x:v>-0.10525071387986207</x:v>
      </x:c>
      <x:c r="P2124" s="10" t="n">
        <x:v>0.0009473746430600689</x:v>
      </x:c>
      <x:c r="Q2124" s="10" t="n">
        <x:v>-0.00010514583572483983</x:v>
      </x:c>
      <x:c r="R2124" s="10" t="n">
        <x:f>O2124-P2124-Q2124</x:f>
        <x:v>-0.1060929426871973</x:v>
      </x:c>
      <x:c r="S2124" s="9" t="n">
        <x:f>V2123</x:f>
        <x:v>7862.187005829124</x:v>
      </x:c>
      <x:c r="T2124" s="9" t="n">
        <x:f>S2124/(1+'回测计划'!$B$33)</x:f>
        <x:v>7858.25787689068</x:v>
      </x:c>
      <x:c r="U2124" s="9" t="n">
        <x:f>T2124*R2124</x:f>
        <x:v>-833.7057025541795</x:v>
      </x:c>
      <x:c r="V2124" s="9" t="n">
        <x:f>S2124+U2124</x:f>
        <x:v>7028.481303274944</x:v>
      </x:c>
      <x:c r="W2124" s="2" t="n">
        <x:f>IF(N2124&gt;0,1,0)</x:f>
        <x:v>0</x:v>
      </x:c>
      <x:c r="X2124" s="2" t="n">
        <x:f>IF(U2124&gt;0,1,0)</x:f>
        <x:v>0</x:v>
      </x:c>
      <x:c r="Y2124" s="9" t="n">
        <x:f>MAX(U2124,0)</x:f>
        <x:v>0</x:v>
      </x:c>
      <x:c r="Z2124" s="9" t="n">
        <x:f>-MIN(U2124,0)</x:f>
        <x:v>833.7057025541795</x:v>
      </x:c>
    </x:row>
    <x:row r="2125" ht="23" customHeight="1">
      <x:c r="A2125" s="2" t="str">
        <x:v>4H-Hist-前段</x:v>
      </x:c>
      <x:c r="B2125" s="2" t="str">
        <x:v>4H</x:v>
      </x:c>
      <x:c r="C2125" s="2" t="str">
        <x:v>MACD Histogram</x:v>
      </x:c>
      <x:c r="D2125" s="2" t="str">
        <x:v>前段</x:v>
      </x:c>
      <x:c r="E2125" s="2" t="n">
        <x:v>28</x:v>
      </x:c>
      <x:c r="F2125" s="2" t="str">
        <x:v>多</x:v>
      </x:c>
      <x:c r="G2125" s="11" t="n">
        <x:v>44340.166666666664</x:v>
      </x:c>
      <x:c r="H2125" s="11" t="n">
        <x:v>44340.333333333336</x:v>
      </x:c>
      <x:c r="I2125" s="11" t="n">
        <x:v>44341.99998842592</x:v>
      </x:c>
      <x:c r="J2125" s="9" t="n">
        <x:v>34656.53</x:v>
      </x:c>
      <x:c r="K2125" s="9" t="n">
        <x:v>38269.99</x:v>
      </x:c>
      <x:c r="L2125" s="9" t="n">
        <x:v>34663.461306</x:v>
      </x:c>
      <x:c r="M2125" s="9" t="n">
        <x:v>38262.336002</x:v>
      </x:c>
      <x:c r="N2125" s="10" t="n">
        <x:f>IF(F2125="多",1,-1)*(K2125/J2125-1)</x:f>
        <x:v>0.10426491053778308</x:v>
      </x:c>
      <x:c r="O2125" s="10" t="n">
        <x:f>IF(F2125="多",1,-1)*(M2125/L2125-1)</x:f>
        <x:v>0.10382329289709613</x:v>
      </x:c>
      <x:c r="P2125" s="10" t="n">
        <x:v>0.0010519116464485481</x:v>
      </x:c>
      <x:c r="Q2125" s="10" t="n">
        <x:v>0.00005703437640137828</x:v>
      </x:c>
      <x:c r="R2125" s="10" t="n">
        <x:f>O2125-P2125-Q2125</x:f>
        <x:v>0.1027143468742462</x:v>
      </x:c>
      <x:c r="S2125" s="9" t="n">
        <x:f>V2124</x:f>
        <x:v>7028.481303274944</x:v>
      </x:c>
      <x:c r="T2125" s="9" t="n">
        <x:f>S2125/(1+'回测计划'!$B$33)</x:f>
        <x:v>7024.968818865512</x:v>
      </x:c>
      <x:c r="U2125" s="9" t="n">
        <x:f>T2125*R2125</x:f>
        <x:v>721.5650840417159</x:v>
      </x:c>
      <x:c r="V2125" s="9" t="n">
        <x:f>S2125+U2125</x:f>
        <x:v>7750.04638731666</x:v>
      </x:c>
      <x:c r="W2125" s="2" t="n">
        <x:f>IF(N2125&gt;0,1,0)</x:f>
        <x:v>1</x:v>
      </x:c>
      <x:c r="X2125" s="2" t="n">
        <x:f>IF(U2125&gt;0,1,0)</x:f>
        <x:v>1</x:v>
      </x:c>
      <x:c r="Y2125" s="9" t="n">
        <x:f>MAX(U2125,0)</x:f>
        <x:v>721.5650840417159</x:v>
      </x:c>
      <x:c r="Z2125" s="9" t="n">
        <x:f>-MIN(U2125,0)</x:f>
        <x:v>0</x:v>
      </x:c>
    </x:row>
    <x:row r="2126" ht="23" customHeight="1">
      <x:c r="A2126" s="2" t="str">
        <x:v>4H-Hist-前段</x:v>
      </x:c>
      <x:c r="B2126" s="2" t="str">
        <x:v>4H</x:v>
      </x:c>
      <x:c r="C2126" s="2" t="str">
        <x:v>MACD Histogram</x:v>
      </x:c>
      <x:c r="D2126" s="2" t="str">
        <x:v>前段</x:v>
      </x:c>
      <x:c r="E2126" s="2" t="n">
        <x:v>29</x:v>
      </x:c>
      <x:c r="F2126" s="2" t="str">
        <x:v>空</x:v>
      </x:c>
      <x:c r="G2126" s="11" t="n">
        <x:v>44350.00000000001</x:v>
      </x:c>
      <x:c r="H2126" s="11" t="n">
        <x:v>44350.166666666664</x:v>
      </x:c>
      <x:c r="I2126" s="11" t="n">
        <x:v>44351.833321759266</x:v>
      </x:c>
      <x:c r="J2126" s="9" t="n">
        <x:v>37889.99</x:v>
      </x:c>
      <x:c r="K2126" s="9" t="n">
        <x:v>36610.28</x:v>
      </x:c>
      <x:c r="L2126" s="9" t="n">
        <x:v>37882.412002</x:v>
      </x:c>
      <x:c r="M2126" s="9" t="n">
        <x:v>36617.602055999996</x:v>
      </x:c>
      <x:c r="N2126" s="10" t="n">
        <x:f>IF(F2126="多",1,-1)*(K2126/J2126-1)</x:f>
        <x:v>0.0337743557071406</x:v>
      </x:c>
      <x:c r="O2126" s="10" t="n">
        <x:f>IF(F2126="多",1,-1)*(M2126/L2126-1)</x:f>
        <x:v>0.03338778813590926</x:v>
      </x:c>
      <x:c r="P2126" s="10" t="n">
        <x:v>0.0009833061059320455</x:v>
      </x:c>
      <x:c r="Q2126" s="10" t="n">
        <x:v>-0.0006053794584776828</x:v>
      </x:c>
      <x:c r="R2126" s="10" t="n">
        <x:f>O2126-P2126-Q2126</x:f>
        <x:v>0.033009861488454896</x:v>
      </x:c>
      <x:c r="S2126" s="9" t="n">
        <x:f>V2125</x:f>
        <x:v>7750.04638731666</x:v>
      </x:c>
      <x:c r="T2126" s="9" t="n">
        <x:f>S2126/(1+'回测计划'!$B$33)</x:f>
        <x:v>7746.173300666327</x:v>
      </x:c>
      <x:c r="U2126" s="9" t="n">
        <x:f>T2126*R2126</x:f>
        <x:v>255.70010772056293</x:v>
      </x:c>
      <x:c r="V2126" s="9" t="n">
        <x:f>S2126+U2126</x:f>
        <x:v>8005.746495037223</x:v>
      </x:c>
      <x:c r="W2126" s="2" t="n">
        <x:f>IF(N2126&gt;0,1,0)</x:f>
        <x:v>1</x:v>
      </x:c>
      <x:c r="X2126" s="2" t="n">
        <x:f>IF(U2126&gt;0,1,0)</x:f>
        <x:v>1</x:v>
      </x:c>
      <x:c r="Y2126" s="9" t="n">
        <x:f>MAX(U2126,0)</x:f>
        <x:v>255.70010772056293</x:v>
      </x:c>
      <x:c r="Z2126" s="9" t="n">
        <x:f>-MIN(U2126,0)</x:f>
        <x:v>0</x:v>
      </x:c>
    </x:row>
    <x:row r="2127" ht="23" customHeight="1">
      <x:c r="A2127" s="2" t="str">
        <x:v>4H-Hist-前段</x:v>
      </x:c>
      <x:c r="B2127" s="2" t="str">
        <x:v>4H</x:v>
      </x:c>
      <x:c r="C2127" s="2" t="str">
        <x:v>MACD Histogram</x:v>
      </x:c>
      <x:c r="D2127" s="2" t="str">
        <x:v>前段</x:v>
      </x:c>
      <x:c r="E2127" s="2" t="n">
        <x:v>30</x:v>
      </x:c>
      <x:c r="F2127" s="2" t="str">
        <x:v>多</x:v>
      </x:c>
      <x:c r="G2127" s="11" t="n">
        <x:v>44355.50000000001</x:v>
      </x:c>
      <x:c r="H2127" s="11" t="n">
        <x:v>44355.666666666664</x:v>
      </x:c>
      <x:c r="I2127" s="11" t="n">
        <x:v>44357.333321759266</x:v>
      </x:c>
      <x:c r="J2127" s="9" t="n">
        <x:v>32944.56</x:v>
      </x:c>
      <x:c r="K2127" s="9" t="n">
        <x:v>37368.45</x:v>
      </x:c>
      <x:c r="L2127" s="9" t="n">
        <x:v>32951.148912</x:v>
      </x:c>
      <x:c r="M2127" s="9" t="n">
        <x:v>37360.97631</x:v>
      </x:c>
      <x:c r="N2127" s="10" t="n">
        <x:f>IF(F2127="多",1,-1)*(K2127/J2127-1)</x:f>
        <x:v>0.1342828679454211</x:v>
      </x:c>
      <x:c r="O2127" s="10" t="n">
        <x:f>IF(F2127="多",1,-1)*(M2127/L2127-1)</x:f>
        <x:v>0.13382924552272746</x:v>
      </x:c>
      <x:c r="P2127" s="10" t="n">
        <x:v>0.0010669146227613637</x:v>
      </x:c>
      <x:c r="Q2127" s="10" t="n">
        <x:v>-0.000022161417859827343</x:v>
      </x:c>
      <x:c r="R2127" s="10" t="n">
        <x:f>O2127-P2127-Q2127</x:f>
        <x:v>0.1327844923178259</x:v>
      </x:c>
      <x:c r="S2127" s="9" t="n">
        <x:f>V2126</x:f>
        <x:v>8005.746495037223</x:v>
      </x:c>
      <x:c r="T2127" s="9" t="n">
        <x:f>S2127/(1+'回测计划'!$B$33)</x:f>
        <x:v>8001.745622226111</x:v>
      </x:c>
      <x:c r="U2127" s="9" t="n">
        <x:f>T2127*R2127</x:f>
        <x:v>1062.5077301036802</x:v>
      </x:c>
      <x:c r="V2127" s="9" t="n">
        <x:f>S2127+U2127</x:f>
        <x:v>9068.254225140903</x:v>
      </x:c>
      <x:c r="W2127" s="2" t="n">
        <x:f>IF(N2127&gt;0,1,0)</x:f>
        <x:v>1</x:v>
      </x:c>
      <x:c r="X2127" s="2" t="n">
        <x:f>IF(U2127&gt;0,1,0)</x:f>
        <x:v>1</x:v>
      </x:c>
      <x:c r="Y2127" s="9" t="n">
        <x:f>MAX(U2127,0)</x:f>
        <x:v>1062.5077301036802</x:v>
      </x:c>
      <x:c r="Z2127" s="9" t="n">
        <x:f>-MIN(U2127,0)</x:f>
        <x:v>0</x:v>
      </x:c>
    </x:row>
    <x:row r="2128" ht="23" customHeight="1">
      <x:c r="A2128" s="2" t="str">
        <x:v>4H-Hist-前段</x:v>
      </x:c>
      <x:c r="B2128" s="2" t="str">
        <x:v>4H</x:v>
      </x:c>
      <x:c r="C2128" s="2" t="str">
        <x:v>MACD Histogram</x:v>
      </x:c>
      <x:c r="D2128" s="2" t="str">
        <x:v>前段</x:v>
      </x:c>
      <x:c r="E2128" s="2" t="n">
        <x:v>31</x:v>
      </x:c>
      <x:c r="F2128" s="2" t="str">
        <x:v>空</x:v>
      </x:c>
      <x:c r="G2128" s="11" t="n">
        <x:v>44361.333333333336</x:v>
      </x:c>
      <x:c r="H2128" s="11" t="n">
        <x:v>44361.50000000001</x:v>
      </x:c>
      <x:c r="I2128" s="11" t="n">
        <x:v>44363.166655092595</x:v>
      </x:c>
      <x:c r="J2128" s="9" t="n">
        <x:v>38978.01</x:v>
      </x:c>
      <x:c r="K2128" s="9" t="n">
        <x:v>39950</x:v>
      </x:c>
      <x:c r="L2128" s="9" t="n">
        <x:v>38970.214398000004</x:v>
      </x:c>
      <x:c r="M2128" s="9" t="n">
        <x:v>39957.99</x:v>
      </x:c>
      <x:c r="N2128" s="10" t="n">
        <x:f>IF(F2128="多",1,-1)*(K2128/J2128-1)</x:f>
        <x:v>-0.02493688107730474</x:v>
      </x:c>
      <x:c r="O2128" s="10" t="n">
        <x:f>IF(F2128="多",1,-1)*(M2128/L2128-1)</x:f>
        <x:v>-0.025346937841088435</x:v>
      </x:c>
      <x:c r="P2128" s="10" t="n">
        <x:v>0.001012673468920544</x:v>
      </x:c>
      <x:c r="Q2128" s="10" t="n">
        <x:v>-0.0003580902803017396</x:v>
      </x:c>
      <x:c r="R2128" s="10" t="n">
        <x:f>O2128-P2128-Q2128</x:f>
        <x:v>-0.02600152102970724</x:v>
      </x:c>
      <x:c r="S2128" s="9" t="n">
        <x:f>V2127</x:f>
        <x:v>9068.254225140903</x:v>
      </x:c>
      <x:c r="T2128" s="9" t="n">
        <x:f>S2128/(1+'回测计划'!$B$33)</x:f>
        <x:v>9063.722363958925</x:v>
      </x:c>
      <x:c r="U2128" s="9" t="n">
        <x:f>T2128*R2128</x:f>
        <x:v>-235.6705676539058</x:v>
      </x:c>
      <x:c r="V2128" s="9" t="n">
        <x:f>S2128+U2128</x:f>
        <x:v>8832.583657486997</x:v>
      </x:c>
      <x:c r="W2128" s="2" t="n">
        <x:f>IF(N2128&gt;0,1,0)</x:f>
        <x:v>0</x:v>
      </x:c>
      <x:c r="X2128" s="2" t="n">
        <x:f>IF(U2128&gt;0,1,0)</x:f>
        <x:v>0</x:v>
      </x:c>
      <x:c r="Y2128" s="9" t="n">
        <x:f>MAX(U2128,0)</x:f>
        <x:v>0</x:v>
      </x:c>
      <x:c r="Z2128" s="9" t="n">
        <x:f>-MIN(U2128,0)</x:f>
        <x:v>235.6705676539058</x:v>
      </x:c>
    </x:row>
    <x:row r="2129" ht="23" customHeight="1">
      <x:c r="A2129" s="2" t="str">
        <x:v>4H-Hist-前段</x:v>
      </x:c>
      <x:c r="B2129" s="2" t="str">
        <x:v>4H</x:v>
      </x:c>
      <x:c r="C2129" s="2" t="str">
        <x:v>MACD Histogram</x:v>
      </x:c>
      <x:c r="D2129" s="2" t="str">
        <x:v>前段</x:v>
      </x:c>
      <x:c r="E2129" s="2" t="n">
        <x:v>32</x:v>
      </x:c>
      <x:c r="F2129" s="2" t="str">
        <x:v>多</x:v>
      </x:c>
      <x:c r="G2129" s="11" t="n">
        <x:v>44367.833333333336</x:v>
      </x:c>
      <x:c r="H2129" s="11" t="n">
        <x:v>44368.00000000001</x:v>
      </x:c>
      <x:c r="I2129" s="11" t="n">
        <x:v>44369.666655092595</x:v>
      </x:c>
      <x:c r="J2129" s="9" t="n">
        <x:v>34383.37</x:v>
      </x:c>
      <x:c r="K2129" s="9" t="n">
        <x:v>32641.51</x:v>
      </x:c>
      <x:c r="L2129" s="9" t="n">
        <x:v>34390.246674</x:v>
      </x:c>
      <x:c r="M2129" s="9" t="n">
        <x:v>32634.981698</x:v>
      </x:c>
      <x:c r="N2129" s="10" t="n">
        <x:f>IF(F2129="多",1,-1)*(K2129/J2129-1)</x:f>
        <x:v>-0.05065995567043036</x:v>
      </x:c>
      <x:c r="O2129" s="10" t="n">
        <x:f>IF(F2129="多",1,-1)*(M2129/L2129-1)</x:f>
        <x:v>-0.05103961575614491</x:v>
      </x:c>
      <x:c r="P2129" s="10" t="n">
        <x:v>0.0009744801921219275</x:v>
      </x:c>
      <x:c r="Q2129" s="10" t="n">
        <x:v>-0.00022068924816228465</x:v>
      </x:c>
      <x:c r="R2129" s="10" t="n">
        <x:f>O2129-P2129-Q2129</x:f>
        <x:v>-0.05179340670010455</x:v>
      </x:c>
      <x:c r="S2129" s="9" t="n">
        <x:f>V2128</x:f>
        <x:v>8832.583657486997</x:v>
      </x:c>
      <x:c r="T2129" s="9" t="n">
        <x:f>S2129/(1+'回测计划'!$B$33)</x:f>
        <x:v>8828.169572700648</x:v>
      </x:c>
      <x:c r="U2129" s="9" t="n">
        <x:f>T2129*R2129</x:f>
        <x:v>-457.2409770963729</x:v>
      </x:c>
      <x:c r="V2129" s="9" t="n">
        <x:f>S2129+U2129</x:f>
        <x:v>8375.342680390624</x:v>
      </x:c>
      <x:c r="W2129" s="2" t="n">
        <x:f>IF(N2129&gt;0,1,0)</x:f>
        <x:v>0</x:v>
      </x:c>
      <x:c r="X2129" s="2" t="n">
        <x:f>IF(U2129&gt;0,1,0)</x:f>
        <x:v>0</x:v>
      </x:c>
      <x:c r="Y2129" s="9" t="n">
        <x:f>MAX(U2129,0)</x:f>
        <x:v>0</x:v>
      </x:c>
      <x:c r="Z2129" s="9" t="n">
        <x:f>-MIN(U2129,0)</x:f>
        <x:v>457.2409770963729</x:v>
      </x:c>
    </x:row>
    <x:row r="2130" ht="23" customHeight="1">
      <x:c r="A2130" s="2" t="str">
        <x:v>4H-Hist-前段</x:v>
      </x:c>
      <x:c r="B2130" s="2" t="str">
        <x:v>4H</x:v>
      </x:c>
      <x:c r="C2130" s="2" t="str">
        <x:v>MACD Histogram</x:v>
      </x:c>
      <x:c r="D2130" s="2" t="str">
        <x:v>前段</x:v>
      </x:c>
      <x:c r="E2130" s="2" t="n">
        <x:v>33</x:v>
      </x:c>
      <x:c r="F2130" s="2" t="str">
        <x:v>多</x:v>
      </x:c>
      <x:c r="G2130" s="11" t="n">
        <x:v>44385.666666666664</x:v>
      </x:c>
      <x:c r="H2130" s="11" t="n">
        <x:v>44385.833333333336</x:v>
      </x:c>
      <x:c r="I2130" s="11" t="n">
        <x:v>44387.49998842592</x:v>
      </x:c>
      <x:c r="J2130" s="9" t="n">
        <x:v>32667.17</x:v>
      </x:c>
      <x:c r="K2130" s="9" t="n">
        <x:v>33777.86</x:v>
      </x:c>
      <x:c r="L2130" s="9" t="n">
        <x:v>32673.703434</x:v>
      </x:c>
      <x:c r="M2130" s="9" t="n">
        <x:v>33771.104428</x:v>
      </x:c>
      <x:c r="N2130" s="10" t="n">
        <x:f>IF(F2130="多",1,-1)*(K2130/J2130-1)</x:f>
        <x:v>0.03400019040522961</x:v>
      </x:c>
      <x:c r="O2130" s="10" t="n">
        <x:f>IF(F2130="多",1,-1)*(M2130/L2130-1)</x:f>
        <x:v>0.033586673032541814</x:v>
      </x:c>
      <x:c r="P2130" s="10" t="n">
        <x:v>0.001016793336516271</x:v>
      </x:c>
      <x:c r="Q2130" s="10" t="n">
        <x:v>-0.0007609823428809025</x:v>
      </x:c>
      <x:c r="R2130" s="10" t="n">
        <x:f>O2130-P2130-Q2130</x:f>
        <x:v>0.03333086203890645</x:v>
      </x:c>
      <x:c r="S2130" s="9" t="n">
        <x:f>V2129</x:f>
        <x:v>8375.342680390624</x:v>
      </x:c>
      <x:c r="T2130" s="9" t="n">
        <x:f>S2130/(1+'回测计划'!$B$33)</x:f>
        <x:v>8371.157101839704</x:v>
      </x:c>
      <x:c r="U2130" s="9" t="n">
        <x:f>T2130*R2130</x:f>
        <x:v>279.01788246743115</x:v>
      </x:c>
      <x:c r="V2130" s="9" t="n">
        <x:f>S2130+U2130</x:f>
        <x:v>8654.360562858055</x:v>
      </x:c>
      <x:c r="W2130" s="2" t="n">
        <x:f>IF(N2130&gt;0,1,0)</x:f>
        <x:v>1</x:v>
      </x:c>
      <x:c r="X2130" s="2" t="n">
        <x:f>IF(U2130&gt;0,1,0)</x:f>
        <x:v>1</x:v>
      </x:c>
      <x:c r="Y2130" s="9" t="n">
        <x:f>MAX(U2130,0)</x:f>
        <x:v>279.01788246743115</x:v>
      </x:c>
      <x:c r="Z2130" s="9" t="n">
        <x:f>-MIN(U2130,0)</x:f>
        <x:v>0</x:v>
      </x:c>
    </x:row>
    <x:row r="2131" ht="23" customHeight="1">
      <x:c r="A2131" s="2" t="str">
        <x:v>4H-Hist-前段</x:v>
      </x:c>
      <x:c r="B2131" s="2" t="str">
        <x:v>4H</x:v>
      </x:c>
      <x:c r="C2131" s="2" t="str">
        <x:v>MACD Histogram</x:v>
      </x:c>
      <x:c r="D2131" s="2" t="str">
        <x:v>前段</x:v>
      </x:c>
      <x:c r="E2131" s="2" t="n">
        <x:v>34</x:v>
      </x:c>
      <x:c r="F2131" s="2" t="str">
        <x:v>空</x:v>
      </x:c>
      <x:c r="G2131" s="11" t="n">
        <x:v>44389.00000000001</x:v>
      </x:c>
      <x:c r="H2131" s="11" t="n">
        <x:v>44389.166666666664</x:v>
      </x:c>
      <x:c r="I2131" s="11" t="n">
        <x:v>44390.833321759266</x:v>
      </x:c>
      <x:c r="J2131" s="9" t="n">
        <x:v>33883.11</x:v>
      </x:c>
      <x:c r="K2131" s="9" t="n">
        <x:v>33032.23</x:v>
      </x:c>
      <x:c r="L2131" s="9" t="n">
        <x:v>33876.333378</x:v>
      </x:c>
      <x:c r="M2131" s="9" t="n">
        <x:v>33038.836446</x:v>
      </x:c>
      <x:c r="N2131" s="10" t="n">
        <x:f>IF(F2131="多",1,-1)*(K2131/J2131-1)</x:f>
        <x:v>0.025112216676686283</x:v>
      </x:c>
      <x:c r="O2131" s="10" t="n">
        <x:f>IF(F2131="多",1,-1)*(M2131/L2131-1)</x:f>
        <x:v>0.024722183556733168</x:v>
      </x:c>
      <x:c r="P2131" s="10" t="n">
        <x:v>0.0009876389082216334</x:v>
      </x:c>
      <x:c r="Q2131" s="10" t="n">
        <x:v>-0.0004184555344707645</x:v>
      </x:c>
      <x:c r="R2131" s="10" t="n">
        <x:f>O2131-P2131-Q2131</x:f>
        <x:v>0.0241530001829823</x:v>
      </x:c>
      <x:c r="S2131" s="9" t="n">
        <x:f>V2130</x:f>
        <x:v>8654.360562858055</x:v>
      </x:c>
      <x:c r="T2131" s="9" t="n">
        <x:f>S2131/(1+'回测计划'!$B$33)</x:f>
        <x:v>8650.035545085513</x:v>
      </x:c>
      <x:c r="U2131" s="9" t="n">
        <x:f>T2131*R2131</x:f>
        <x:v>208.9243101032538</x:v>
      </x:c>
      <x:c r="V2131" s="9" t="n">
        <x:f>S2131+U2131</x:f>
        <x:v>8863.284872961309</x:v>
      </x:c>
      <x:c r="W2131" s="2" t="n">
        <x:f>IF(N2131&gt;0,1,0)</x:f>
        <x:v>1</x:v>
      </x:c>
      <x:c r="X2131" s="2" t="n">
        <x:f>IF(U2131&gt;0,1,0)</x:f>
        <x:v>1</x:v>
      </x:c>
      <x:c r="Y2131" s="9" t="n">
        <x:f>MAX(U2131,0)</x:f>
        <x:v>208.9243101032538</x:v>
      </x:c>
      <x:c r="Z2131" s="9" t="n">
        <x:f>-MIN(U2131,0)</x:f>
        <x:v>0</x:v>
      </x:c>
    </x:row>
    <x:row r="2132" ht="23" customHeight="1">
      <x:c r="A2132" s="2" t="str">
        <x:v>4H-Hist-前段</x:v>
      </x:c>
      <x:c r="B2132" s="2" t="str">
        <x:v>4H</x:v>
      </x:c>
      <x:c r="C2132" s="2" t="str">
        <x:v>MACD Histogram</x:v>
      </x:c>
      <x:c r="D2132" s="2" t="str">
        <x:v>前段</x:v>
      </x:c>
      <x:c r="E2132" s="2" t="n">
        <x:v>35</x:v>
      </x:c>
      <x:c r="F2132" s="2" t="str">
        <x:v>多</x:v>
      </x:c>
      <x:c r="G2132" s="11" t="n">
        <x:v>44391.50000000001</x:v>
      </x:c>
      <x:c r="H2132" s="11" t="n">
        <x:v>44391.666666666664</x:v>
      </x:c>
      <x:c r="I2132" s="11" t="n">
        <x:v>44393.333321759266</x:v>
      </x:c>
      <x:c r="J2132" s="9" t="n">
        <x:v>31910.39</x:v>
      </x:c>
      <x:c r="K2132" s="9" t="n">
        <x:v>31866.43</x:v>
      </x:c>
      <x:c r="L2132" s="9" t="n">
        <x:v>31916.772077999998</x:v>
      </x:c>
      <x:c r="M2132" s="9" t="n">
        <x:v>31860.056714000002</x:v>
      </x:c>
      <x:c r="N2132" s="10" t="n">
        <x:f>IF(F2132="多",1,-1)*(K2132/J2132-1)</x:f>
        <x:v>-0.0013776077321524527</x:v>
      </x:c>
      <x:c r="O2132" s="10" t="n">
        <x:f>IF(F2132="多",1,-1)*(M2132/L2132-1)</x:f>
        <x:v>-0.0017769768152428034</x:v>
      </x:c>
      <x:c r="P2132" s="10" t="n">
        <x:v>0.0009991115115923785</x:v>
      </x:c>
      <x:c r="Q2132" s="10" t="n">
        <x:v>-0.000053523698782068764</x:v>
      </x:c>
      <x:c r="R2132" s="10" t="n">
        <x:f>O2132-P2132-Q2132</x:f>
        <x:v>-0.002722564628053113</x:v>
      </x:c>
      <x:c r="S2132" s="9" t="n">
        <x:f>V2131</x:f>
        <x:v>8863.284872961309</x:v>
      </x:c>
      <x:c r="T2132" s="9" t="n">
        <x:f>S2132/(1+'回测计划'!$B$33)</x:f>
        <x:v>8858.85544523869</x:v>
      </x:c>
      <x:c r="U2132" s="9" t="n">
        <x:f>T2132*R2132</x:f>
        <x:v>-24.11880648024257</x:v>
      </x:c>
      <x:c r="V2132" s="9" t="n">
        <x:f>S2132+U2132</x:f>
        <x:v>8839.166066481066</x:v>
      </x:c>
      <x:c r="W2132" s="2" t="n">
        <x:f>IF(N2132&gt;0,1,0)</x:f>
        <x:v>0</x:v>
      </x:c>
      <x:c r="X2132" s="2" t="n">
        <x:f>IF(U2132&gt;0,1,0)</x:f>
        <x:v>0</x:v>
      </x:c>
      <x:c r="Y2132" s="9" t="n">
        <x:f>MAX(U2132,0)</x:f>
        <x:v>0</x:v>
      </x:c>
      <x:c r="Z2132" s="9" t="n">
        <x:f>-MIN(U2132,0)</x:f>
        <x:v>24.11880648024257</x:v>
      </x:c>
    </x:row>
    <x:row r="2133" ht="23" customHeight="1">
      <x:c r="A2133" s="2" t="str">
        <x:v>4H-Hist-前段</x:v>
      </x:c>
      <x:c r="B2133" s="2" t="str">
        <x:v>4H</x:v>
      </x:c>
      <x:c r="C2133" s="2" t="str">
        <x:v>MACD Histogram</x:v>
      </x:c>
      <x:c r="D2133" s="2" t="str">
        <x:v>前段</x:v>
      </x:c>
      <x:c r="E2133" s="2" t="n">
        <x:v>36</x:v>
      </x:c>
      <x:c r="F2133" s="2" t="str">
        <x:v>多</x:v>
      </x:c>
      <x:c r="G2133" s="11" t="n">
        <x:v>44397.00000000001</x:v>
      </x:c>
      <x:c r="H2133" s="11" t="n">
        <x:v>44397.166666666664</x:v>
      </x:c>
      <x:c r="I2133" s="11" t="n">
        <x:v>44398.833321759266</x:v>
      </x:c>
      <x:c r="J2133" s="9" t="n">
        <x:v>30735</x:v>
      </x:c>
      <x:c r="K2133" s="9" t="n">
        <x:v>31500</x:v>
      </x:c>
      <x:c r="L2133" s="9" t="n">
        <x:v>30741.147</x:v>
      </x:c>
      <x:c r="M2133" s="9" t="n">
        <x:v>31493.7</x:v>
      </x:c>
      <x:c r="N2133" s="10" t="n">
        <x:f>IF(F2133="多",1,-1)*(K2133/J2133-1)</x:f>
        <x:v>0.02489019033674955</x:v>
      </x:c>
      <x:c r="O2133" s="10" t="n">
        <x:f>IF(F2133="多",1,-1)*(M2133/L2133-1)</x:f>
        <x:v>0.02448031623543523</x:v>
      </x:c>
      <x:c r="P2133" s="10" t="n">
        <x:v>0.0010122401581177177</x:v>
      </x:c>
      <x:c r="Q2133" s="10" t="n">
        <x:v>-0.0010767072201535663</x:v>
      </x:c>
      <x:c r="R2133" s="10" t="n">
        <x:f>O2133-P2133-Q2133</x:f>
        <x:v>0.024544783297471076</x:v>
      </x:c>
      <x:c r="S2133" s="9" t="n">
        <x:f>V2132</x:f>
        <x:v>8839.166066481066</x:v>
      </x:c>
      <x:c r="T2133" s="9" t="n">
        <x:f>S2133/(1+'回测计划'!$B$33)</x:f>
        <x:v>8834.748692135</x:v>
      </x:c>
      <x:c r="U2133" s="9" t="n">
        <x:f>T2133*R2133</x:f>
        <x:v>216.84699213606956</x:v>
      </x:c>
      <x:c r="V2133" s="9" t="n">
        <x:f>S2133+U2133</x:f>
        <x:v>9056.013058617136</x:v>
      </x:c>
      <x:c r="W2133" s="2" t="n">
        <x:f>IF(N2133&gt;0,1,0)</x:f>
        <x:v>1</x:v>
      </x:c>
      <x:c r="X2133" s="2" t="n">
        <x:f>IF(U2133&gt;0,1,0)</x:f>
        <x:v>1</x:v>
      </x:c>
      <x:c r="Y2133" s="9" t="n">
        <x:f>MAX(U2133,0)</x:f>
        <x:v>216.84699213606956</x:v>
      </x:c>
      <x:c r="Z2133" s="9" t="n">
        <x:f>-MIN(U2133,0)</x:f>
        <x:v>0</x:v>
      </x:c>
    </x:row>
    <x:row r="2134" ht="23" customHeight="1">
      <x:c r="A2134" s="2" t="str">
        <x:v>4H-Hist-前段</x:v>
      </x:c>
      <x:c r="B2134" s="2" t="str">
        <x:v>4H</x:v>
      </x:c>
      <x:c r="C2134" s="2" t="str">
        <x:v>MACD Histogram</x:v>
      </x:c>
      <x:c r="D2134" s="2" t="str">
        <x:v>前段</x:v>
      </x:c>
      <x:c r="E2134" s="2" t="n">
        <x:v>37</x:v>
      </x:c>
      <x:c r="F2134" s="2" t="str">
        <x:v>空</x:v>
      </x:c>
      <x:c r="G2134" s="11" t="n">
        <x:v>44405.833333333336</x:v>
      </x:c>
      <x:c r="H2134" s="11" t="n">
        <x:v>44406.00000000001</x:v>
      </x:c>
      <x:c r="I2134" s="11" t="n">
        <x:v>44407.666655092595</x:v>
      </x:c>
      <x:c r="J2134" s="9" t="n">
        <x:v>39670</x:v>
      </x:c>
      <x:c r="K2134" s="9" t="n">
        <x:v>39729.99</x:v>
      </x:c>
      <x:c r="L2134" s="9" t="n">
        <x:v>39662.066</x:v>
      </x:c>
      <x:c r="M2134" s="9" t="n">
        <x:v>39737.93599799999</x:v>
      </x:c>
      <x:c r="N2134" s="10" t="n">
        <x:f>IF(F2134="多",1,-1)*(K2134/J2134-1)</x:f>
        <x:v>-0.0015122258633728514</x:v>
      </x:c>
      <x:c r="O2134" s="10" t="n">
        <x:f>IF(F2134="多",1,-1)*(M2134/L2134-1)</x:f>
        <x:v>-0.0019129108907234293</x:v>
      </x:c>
      <x:c r="P2134" s="10" t="n">
        <x:v>0.0010009564554453619</x:v>
      </x:c>
      <x:c r="Q2134" s="10" t="n">
        <x:v>-0.0003999382889434029</x:v>
      </x:c>
      <x:c r="R2134" s="10" t="n">
        <x:f>O2134-P2134-Q2134</x:f>
        <x:v>-0.0025139290572253883</x:v>
      </x:c>
      <x:c r="S2134" s="9" t="n">
        <x:f>V2133</x:f>
        <x:v>9056.013058617136</x:v>
      </x:c>
      <x:c r="T2134" s="9" t="n">
        <x:f>S2134/(1+'回测计划'!$B$33)</x:f>
        <x:v>9051.487314959657</x:v>
      </x:c>
      <x:c r="U2134" s="9" t="n">
        <x:f>T2134*R2134</x:f>
        <x:v>-22.754796972184092</x:v>
      </x:c>
      <x:c r="V2134" s="9" t="n">
        <x:f>S2134+U2134</x:f>
        <x:v>9033.258261644953</x:v>
      </x:c>
      <x:c r="W2134" s="2" t="n">
        <x:f>IF(N2134&gt;0,1,0)</x:f>
        <x:v>0</x:v>
      </x:c>
      <x:c r="X2134" s="2" t="n">
        <x:f>IF(U2134&gt;0,1,0)</x:f>
        <x:v>0</x:v>
      </x:c>
      <x:c r="Y2134" s="9" t="n">
        <x:f>MAX(U2134,0)</x:f>
        <x:v>0</x:v>
      </x:c>
      <x:c r="Z2134" s="9" t="n">
        <x:f>-MIN(U2134,0)</x:f>
        <x:v>22.754796972184092</x:v>
      </x:c>
    </x:row>
    <x:row r="2135" ht="23" customHeight="1">
      <x:c r="A2135" s="2" t="str">
        <x:v>4H-Hist-前段</x:v>
      </x:c>
      <x:c r="B2135" s="2" t="str">
        <x:v>4H</x:v>
      </x:c>
      <x:c r="C2135" s="2" t="str">
        <x:v>MACD Histogram</x:v>
      </x:c>
      <x:c r="D2135" s="2" t="str">
        <x:v>前段</x:v>
      </x:c>
      <x:c r="E2135" s="2" t="n">
        <x:v>38</x:v>
      </x:c>
      <x:c r="F2135" s="2" t="str">
        <x:v>空</x:v>
      </x:c>
      <x:c r="G2135" s="11" t="n">
        <x:v>44408.333333333336</x:v>
      </x:c>
      <x:c r="H2135" s="11" t="n">
        <x:v>44408.50000000001</x:v>
      </x:c>
      <x:c r="I2135" s="11" t="n">
        <x:v>44410.166655092595</x:v>
      </x:c>
      <x:c r="J2135" s="9" t="n">
        <x:v>41824.69</x:v>
      </x:c>
      <x:c r="K2135" s="9" t="n">
        <x:v>41267.09</x:v>
      </x:c>
      <x:c r="L2135" s="9" t="n">
        <x:v>41816.325062</x:v>
      </x:c>
      <x:c r="M2135" s="9" t="n">
        <x:v>41275.343418</x:v>
      </x:c>
      <x:c r="N2135" s="10" t="n">
        <x:f>IF(F2135="多",1,-1)*(K2135/J2135-1)</x:f>
        <x:v>0.013331838203702318</x:v>
      </x:c>
      <x:c r="O2135" s="10" t="n">
        <x:f>IF(F2135="多",1,-1)*(M2135/L2135-1)</x:f>
        <x:v>0.012937091989741023</x:v>
      </x:c>
      <x:c r="P2135" s="10" t="n">
        <x:v>0.0009935314540051295</x:v>
      </x:c>
      <x:c r="Q2135" s="10" t="n">
        <x:v>-0.0004962753175758528</x:v>
      </x:c>
      <x:c r="R2135" s="10" t="n">
        <x:f>O2135-P2135-Q2135</x:f>
        <x:v>0.012439835853311747</x:v>
      </x:c>
      <x:c r="S2135" s="9" t="n">
        <x:f>V2134</x:f>
        <x:v>9033.258261644953</x:v>
      </x:c>
      <x:c r="T2135" s="9" t="n">
        <x:f>S2135/(1+'回测计划'!$B$33)</x:f>
        <x:v>9028.743889700103</x:v>
      </x:c>
      <x:c r="U2135" s="9" t="n">
        <x:f>T2135*R2135</x:f>
        <x:v>112.31609194946071</x:v>
      </x:c>
      <x:c r="V2135" s="9" t="n">
        <x:f>S2135+U2135</x:f>
        <x:v>9145.574353594413</x:v>
      </x:c>
      <x:c r="W2135" s="2" t="n">
        <x:f>IF(N2135&gt;0,1,0)</x:f>
        <x:v>1</x:v>
      </x:c>
      <x:c r="X2135" s="2" t="n">
        <x:f>IF(U2135&gt;0,1,0)</x:f>
        <x:v>1</x:v>
      </x:c>
      <x:c r="Y2135" s="9" t="n">
        <x:f>MAX(U2135,0)</x:f>
        <x:v>112.31609194946071</x:v>
      </x:c>
      <x:c r="Z2135" s="9" t="n">
        <x:f>-MIN(U2135,0)</x:f>
        <x:v>0</x:v>
      </x:c>
    </x:row>
    <x:row r="2136" ht="23" customHeight="1">
      <x:c r="A2136" s="2" t="str">
        <x:v>4H-Hist-前段</x:v>
      </x:c>
      <x:c r="B2136" s="2" t="str">
        <x:v>4H</x:v>
      </x:c>
      <x:c r="C2136" s="2" t="str">
        <x:v>MACD Histogram</x:v>
      </x:c>
      <x:c r="D2136" s="2" t="str">
        <x:v>前段</x:v>
      </x:c>
      <x:c r="E2136" s="2" t="n">
        <x:v>39</x:v>
      </x:c>
      <x:c r="F2136" s="2" t="str">
        <x:v>空</x:v>
      </x:c>
      <x:c r="G2136" s="11" t="n">
        <x:v>44417.833333333336</x:v>
      </x:c>
      <x:c r="H2136" s="11" t="n">
        <x:v>44418.00000000001</x:v>
      </x:c>
      <x:c r="I2136" s="11" t="n">
        <x:v>44419.666655092595</x:v>
      </x:c>
      <x:c r="J2136" s="9" t="n">
        <x:v>45871.79</x:v>
      </x:c>
      <x:c r="K2136" s="9" t="n">
        <x:v>46367.38</x:v>
      </x:c>
      <x:c r="L2136" s="9" t="n">
        <x:v>45862.615642000004</x:v>
      </x:c>
      <x:c r="M2136" s="9" t="n">
        <x:v>46376.653476</x:v>
      </x:c>
      <x:c r="N2136" s="10" t="n">
        <x:f>IF(F2136="多",1,-1)*(K2136/J2136-1)</x:f>
        <x:v>-0.010803807743277494</x:v>
      </x:c>
      <x:c r="O2136" s="10" t="n">
        <x:f>IF(F2136="多",1,-1)*(M2136/L2136-1)</x:f>
        <x:v>-0.011208210146855357</x:v>
      </x:c>
      <x:c r="P2136" s="10" t="n">
        <x:v>0.0010056041050734276</x:v>
      </x:c>
      <x:c r="Q2136" s="10" t="n">
        <x:v>-0.0004990382183749839</x:v>
      </x:c>
      <x:c r="R2136" s="10" t="n">
        <x:f>O2136-P2136-Q2136</x:f>
        <x:v>-0.011714776033553802</x:v>
      </x:c>
      <x:c r="S2136" s="9" t="n">
        <x:f>V2135</x:f>
        <x:v>9145.574353594413</x:v>
      </x:c>
      <x:c r="T2136" s="9" t="n">
        <x:f>S2136/(1+'回测计划'!$B$33)</x:f>
        <x:v>9141.00385166858</x:v>
      </x:c>
      <x:c r="U2136" s="9" t="n">
        <x:f>T2136*R2136</x:f>
        <x:v>-107.08481284415006</x:v>
      </x:c>
      <x:c r="V2136" s="9" t="n">
        <x:f>S2136+U2136</x:f>
        <x:v>9038.489540750263</x:v>
      </x:c>
      <x:c r="W2136" s="2" t="n">
        <x:f>IF(N2136&gt;0,1,0)</x:f>
        <x:v>0</x:v>
      </x:c>
      <x:c r="X2136" s="2" t="n">
        <x:f>IF(U2136&gt;0,1,0)</x:f>
        <x:v>0</x:v>
      </x:c>
      <x:c r="Y2136" s="9" t="n">
        <x:f>MAX(U2136,0)</x:f>
        <x:v>0</x:v>
      </x:c>
      <x:c r="Z2136" s="9" t="n">
        <x:f>-MIN(U2136,0)</x:f>
        <x:v>107.08481284415006</x:v>
      </x:c>
    </x:row>
    <x:row r="2137" ht="23" customHeight="1">
      <x:c r="A2137" s="2" t="str">
        <x:v>4H-Hist-前段</x:v>
      </x:c>
      <x:c r="B2137" s="2" t="str">
        <x:v>4H</x:v>
      </x:c>
      <x:c r="C2137" s="2" t="str">
        <x:v>MACD Histogram</x:v>
      </x:c>
      <x:c r="D2137" s="2" t="str">
        <x:v>前段</x:v>
      </x:c>
      <x:c r="E2137" s="2" t="n">
        <x:v>40</x:v>
      </x:c>
      <x:c r="F2137" s="2" t="str">
        <x:v>空</x:v>
      </x:c>
      <x:c r="G2137" s="11" t="n">
        <x:v>44419.666666666664</x:v>
      </x:c>
      <x:c r="H2137" s="11" t="n">
        <x:v>44419.833333333336</x:v>
      </x:c>
      <x:c r="I2137" s="11" t="n">
        <x:v>44421.49998842592</x:v>
      </x:c>
      <x:c r="J2137" s="9" t="n">
        <x:v>45946.2</x:v>
      </x:c>
      <x:c r="K2137" s="9" t="n">
        <x:v>45162.37</x:v>
      </x:c>
      <x:c r="L2137" s="9" t="n">
        <x:v>45937.01076</x:v>
      </x:c>
      <x:c r="M2137" s="9" t="n">
        <x:v>45171.402474</x:v>
      </x:c>
      <x:c r="N2137" s="10" t="n">
        <x:f>IF(F2137="多",1,-1)*(K2137/J2137-1)</x:f>
        <x:v>0.017059735081464744</x:v>
      </x:c>
      <x:c r="O2137" s="10" t="n">
        <x:f>IF(F2137="多",1,-1)*(M2137/L2137-1)</x:f>
        <x:v>0.016666480324545985</x:v>
      </x:c>
      <x:c r="P2137" s="10" t="n">
        <x:v>0.000991666759837727</x:v>
      </x:c>
      <x:c r="Q2137" s="10" t="n">
        <x:v>-0.0004915178115956121</x:v>
      </x:c>
      <x:c r="R2137" s="10" t="n">
        <x:f>O2137-P2137-Q2137</x:f>
        <x:v>0.01616633137630387</x:v>
      </x:c>
      <x:c r="S2137" s="9" t="n">
        <x:f>V2136</x:f>
        <x:v>9038.489540750263</x:v>
      </x:c>
      <x:c r="T2137" s="9" t="n">
        <x:f>S2137/(1+'回测计划'!$B$33)</x:f>
        <x:v>9033.972554473026</x:v>
      </x:c>
      <x:c r="U2137" s="9" t="n">
        <x:f>T2137*R2137</x:f>
        <x:v>146.0461939600453</x:v>
      </x:c>
      <x:c r="V2137" s="9" t="n">
        <x:f>S2137+U2137</x:f>
        <x:v>9184.535734710307</x:v>
      </x:c>
      <x:c r="W2137" s="2" t="n">
        <x:f>IF(N2137&gt;0,1,0)</x:f>
        <x:v>1</x:v>
      </x:c>
      <x:c r="X2137" s="2" t="n">
        <x:f>IF(U2137&gt;0,1,0)</x:f>
        <x:v>1</x:v>
      </x:c>
      <x:c r="Y2137" s="9" t="n">
        <x:f>MAX(U2137,0)</x:f>
        <x:v>146.0461939600453</x:v>
      </x:c>
      <x:c r="Z2137" s="9" t="n">
        <x:f>-MIN(U2137,0)</x:f>
        <x:v>0</x:v>
      </x:c>
    </x:row>
    <x:row r="2138" ht="23" customHeight="1">
      <x:c r="A2138" s="2" t="str">
        <x:v>4H-Hist-前段</x:v>
      </x:c>
      <x:c r="B2138" s="2" t="str">
        <x:v>4H</x:v>
      </x:c>
      <x:c r="C2138" s="2" t="str">
        <x:v>MACD Histogram</x:v>
      </x:c>
      <x:c r="D2138" s="2" t="str">
        <x:v>前段</x:v>
      </x:c>
      <x:c r="E2138" s="2" t="n">
        <x:v>41</x:v>
      </x:c>
      <x:c r="F2138" s="2" t="str">
        <x:v>空</x:v>
      </x:c>
      <x:c r="G2138" s="11" t="n">
        <x:v>44443.00000000001</x:v>
      </x:c>
      <x:c r="H2138" s="11" t="n">
        <x:v>44443.166666666664</x:v>
      </x:c>
      <x:c r="I2138" s="11" t="n">
        <x:v>44444.833321759266</x:v>
      </x:c>
      <x:c r="J2138" s="9" t="n">
        <x:v>50575.7</x:v>
      </x:c>
      <x:c r="K2138" s="9" t="n">
        <x:v>50230</x:v>
      </x:c>
      <x:c r="L2138" s="9" t="n">
        <x:v>50565.584859999995</x:v>
      </x:c>
      <x:c r="M2138" s="9" t="n">
        <x:v>50240.046</x:v>
      </x:c>
      <x:c r="N2138" s="10" t="n">
        <x:f>IF(F2138="多",1,-1)*(K2138/J2138-1)</x:f>
        <x:v>0.006835298374515797</x:v>
      </x:c>
      <x:c r="O2138" s="10" t="n">
        <x:f>IF(F2138="多",1,-1)*(M2138/L2138-1)</x:f>
        <x:v>0.006437953024795551</x:v>
      </x:c>
      <x:c r="P2138" s="10" t="n">
        <x:v>0.0009967810234876022</x:v>
      </x:c>
      <x:c r="Q2138" s="10" t="n">
        <x:v>-0.0009389688348875082</x:v>
      </x:c>
      <x:c r="R2138" s="10" t="n">
        <x:f>O2138-P2138-Q2138</x:f>
        <x:v>0.006380140836195457</x:v>
      </x:c>
      <x:c r="S2138" s="9" t="n">
        <x:f>V2137</x:f>
        <x:v>9184.535734710307</x:v>
      </x:c>
      <x:c r="T2138" s="9" t="n">
        <x:f>S2138/(1+'回测计划'!$B$33)</x:f>
        <x:v>9179.945761829393</x:v>
      </x:c>
      <x:c r="U2138" s="9" t="n">
        <x:f>T2138*R2138</x:f>
        <x:v>58.569346829107126</x:v>
      </x:c>
      <x:c r="V2138" s="9" t="n">
        <x:f>S2138+U2138</x:f>
        <x:v>9243.105081539414</x:v>
      </x:c>
      <x:c r="W2138" s="2" t="n">
        <x:f>IF(N2138&gt;0,1,0)</x:f>
        <x:v>1</x:v>
      </x:c>
      <x:c r="X2138" s="2" t="n">
        <x:f>IF(U2138&gt;0,1,0)</x:f>
        <x:v>1</x:v>
      </x:c>
      <x:c r="Y2138" s="9" t="n">
        <x:f>MAX(U2138,0)</x:f>
        <x:v>58.569346829107126</x:v>
      </x:c>
      <x:c r="Z2138" s="9" t="n">
        <x:f>-MIN(U2138,0)</x:f>
        <x:v>0</x:v>
      </x:c>
    </x:row>
    <x:row r="2139" ht="23" customHeight="1">
      <x:c r="A2139" s="2" t="str">
        <x:v>4H-Hist-前段</x:v>
      </x:c>
      <x:c r="B2139" s="2" t="str">
        <x:v>4H</x:v>
      </x:c>
      <x:c r="C2139" s="2" t="str">
        <x:v>MACD Histogram</x:v>
      </x:c>
      <x:c r="D2139" s="2" t="str">
        <x:v>前段</x:v>
      </x:c>
      <x:c r="E2139" s="2" t="n">
        <x:v>42</x:v>
      </x:c>
      <x:c r="F2139" s="2" t="str">
        <x:v>空</x:v>
      </x:c>
      <x:c r="G2139" s="11" t="n">
        <x:v>44445.333333333336</x:v>
      </x:c>
      <x:c r="H2139" s="11" t="n">
        <x:v>44445.50000000001</x:v>
      </x:c>
      <x:c r="I2139" s="11" t="n">
        <x:v>44447.166655092595</x:v>
      </x:c>
      <x:c r="J2139" s="9" t="n">
        <x:v>51618.28</x:v>
      </x:c>
      <x:c r="K2139" s="9" t="n">
        <x:v>46713.14</x:v>
      </x:c>
      <x:c r="L2139" s="9" t="n">
        <x:v>51607.956344</x:v>
      </x:c>
      <x:c r="M2139" s="9" t="n">
        <x:v>46722.482628</x:v>
      </x:c>
      <x:c r="N2139" s="10" t="n">
        <x:f>IF(F2139="多",1,-1)*(K2139/J2139-1)</x:f>
        <x:v>0.09502718804268562</x:v>
      </x:c>
      <x:c r="O2139" s="10" t="n">
        <x:f>IF(F2139="多",1,-1)*(M2139/L2139-1)</x:f>
        <x:v>0.09466512650559533</x:v>
      </x:c>
      <x:c r="P2139" s="10" t="n">
        <x:v>0.0009526674367472023</x:v>
      </x:c>
      <x:c r="Q2139" s="10" t="n">
        <x:v>-0.0006117004704288747</x:v>
      </x:c>
      <x:c r="R2139" s="10" t="n">
        <x:f>O2139-P2139-Q2139</x:f>
        <x:v>0.094324159539277</x:v>
      </x:c>
      <x:c r="S2139" s="9" t="n">
        <x:f>V2138</x:f>
        <x:v>9243.105081539414</x:v>
      </x:c>
      <x:c r="T2139" s="9" t="n">
        <x:f>S2139/(1+'回测计划'!$B$33)</x:f>
        <x:v>9238.485838620105</x:v>
      </x:c>
      <x:c r="U2139" s="9" t="n">
        <x:f>T2139*R2139</x:f>
        <x:v>871.4124121433541</x:v>
      </x:c>
      <x:c r="V2139" s="9" t="n">
        <x:f>S2139+U2139</x:f>
        <x:v>10114.517493682768</x:v>
      </x:c>
      <x:c r="W2139" s="2" t="n">
        <x:f>IF(N2139&gt;0,1,0)</x:f>
        <x:v>1</x:v>
      </x:c>
      <x:c r="X2139" s="2" t="n">
        <x:f>IF(U2139&gt;0,1,0)</x:f>
        <x:v>1</x:v>
      </x:c>
      <x:c r="Y2139" s="9" t="n">
        <x:f>MAX(U2139,0)</x:f>
        <x:v>871.4124121433541</x:v>
      </x:c>
      <x:c r="Z2139" s="9" t="n">
        <x:f>-MIN(U2139,0)</x:f>
        <x:v>0</x:v>
      </x:c>
    </x:row>
    <x:row r="2140" ht="23" customHeight="1">
      <x:c r="A2140" s="2" t="str">
        <x:v>4H-Hist-前段</x:v>
      </x:c>
      <x:c r="B2140" s="2" t="str">
        <x:v>4H</x:v>
      </x:c>
      <x:c r="C2140" s="2" t="str">
        <x:v>MACD Histogram</x:v>
      </x:c>
      <x:c r="D2140" s="2" t="str">
        <x:v>前段</x:v>
      </x:c>
      <x:c r="E2140" s="2" t="n">
        <x:v>43</x:v>
      </x:c>
      <x:c r="F2140" s="2" t="str">
        <x:v>多</x:v>
      </x:c>
      <x:c r="G2140" s="11" t="n">
        <x:v>44450.333333333336</x:v>
      </x:c>
      <x:c r="H2140" s="11" t="n">
        <x:v>44450.50000000001</x:v>
      </x:c>
      <x:c r="I2140" s="11" t="n">
        <x:v>44452.166655092595</x:v>
      </x:c>
      <x:c r="J2140" s="9" t="n">
        <x:v>45223.53</x:v>
      </x:c>
      <x:c r="K2140" s="9" t="n">
        <x:v>45925.47</x:v>
      </x:c>
      <x:c r="L2140" s="9" t="n">
        <x:v>45232.574706</x:v>
      </x:c>
      <x:c r="M2140" s="9" t="n">
        <x:v>45916.284906</x:v>
      </x:c>
      <x:c r="N2140" s="10" t="n">
        <x:f>IF(F2140="多",1,-1)*(K2140/J2140-1)</x:f>
        <x:v>0.015521565875109777</x:v>
      </x:c>
      <x:c r="O2140" s="10" t="n">
        <x:f>IF(F2140="多",1,-1)*(M2140/L2140-1)</x:f>
        <x:v>0.015115438474239795</x:v>
      </x:c>
      <x:c r="P2140" s="10" t="n">
        <x:v>0.00100755771923712</x:v>
      </x:c>
      <x:c r="Q2140" s="10" t="n">
        <x:v>0.0005021226217526807</x:v>
      </x:c>
      <x:c r="R2140" s="10" t="n">
        <x:f>O2140-P2140-Q2140</x:f>
        <x:v>0.013605758133249993</x:v>
      </x:c>
      <x:c r="S2140" s="9" t="n">
        <x:f>V2139</x:f>
        <x:v>10114.517493682768</x:v>
      </x:c>
      <x:c r="T2140" s="9" t="n">
        <x:f>S2140/(1+'回测计划'!$B$33)</x:f>
        <x:v>10109.462762301619</x:v>
      </x:c>
      <x:c r="U2140" s="9" t="n">
        <x:f>T2140*R2140</x:f>
        <x:v>137.54690520097319</x:v>
      </x:c>
      <x:c r="V2140" s="9" t="n">
        <x:f>S2140+U2140</x:f>
        <x:v>10252.064398883742</x:v>
      </x:c>
      <x:c r="W2140" s="2" t="n">
        <x:f>IF(N2140&gt;0,1,0)</x:f>
        <x:v>1</x:v>
      </x:c>
      <x:c r="X2140" s="2" t="n">
        <x:f>IF(U2140&gt;0,1,0)</x:f>
        <x:v>1</x:v>
      </x:c>
      <x:c r="Y2140" s="9" t="n">
        <x:f>MAX(U2140,0)</x:f>
        <x:v>137.54690520097319</x:v>
      </x:c>
      <x:c r="Z2140" s="9" t="n">
        <x:f>-MIN(U2140,0)</x:f>
        <x:v>0</x:v>
      </x:c>
    </x:row>
    <x:row r="2141" ht="23" customHeight="1">
      <x:c r="A2141" s="2" t="str">
        <x:v>4H-Hist-前段</x:v>
      </x:c>
      <x:c r="B2141" s="2" t="str">
        <x:v>4H</x:v>
      </x:c>
      <x:c r="C2141" s="2" t="str">
        <x:v>MACD Histogram</x:v>
      </x:c>
      <x:c r="D2141" s="2" t="str">
        <x:v>前段</x:v>
      </x:c>
      <x:c r="E2141" s="2" t="n">
        <x:v>44</x:v>
      </x:c>
      <x:c r="F2141" s="2" t="str">
        <x:v>多</x:v>
      </x:c>
      <x:c r="G2141" s="11" t="n">
        <x:v>44452.666666666664</x:v>
      </x:c>
      <x:c r="H2141" s="11" t="n">
        <x:v>44452.833333333336</x:v>
      </x:c>
      <x:c r="I2141" s="11" t="n">
        <x:v>44454.49998842592</x:v>
      </x:c>
      <x:c r="J2141" s="9" t="n">
        <x:v>44864.14</x:v>
      </x:c>
      <x:c r="K2141" s="9" t="n">
        <x:v>47067.69</x:v>
      </x:c>
      <x:c r="L2141" s="9" t="n">
        <x:v>44873.112828</x:v>
      </x:c>
      <x:c r="M2141" s="9" t="n">
        <x:v>47058.276462</x:v>
      </x:c>
      <x:c r="N2141" s="10" t="n">
        <x:f>IF(F2141="多",1,-1)*(K2141/J2141-1)</x:f>
        <x:v>0.049116064634249224</x:v>
      </x:c>
      <x:c r="O2141" s="10" t="n">
        <x:f>IF(F2141="多",1,-1)*(M2141/L2141-1)</x:f>
        <x:v>0.048696502120898044</x:v>
      </x:c>
      <x:c r="P2141" s="10" t="n">
        <x:v>0.0010243482510604491</x:v>
      </x:c>
      <x:c r="Q2141" s="10" t="n">
        <x:v>0.0005101089172872671</x:v>
      </x:c>
      <x:c r="R2141" s="10" t="n">
        <x:f>O2141-P2141-Q2141</x:f>
        <x:v>0.047162044952550324</x:v>
      </x:c>
      <x:c r="S2141" s="9" t="n">
        <x:f>V2140</x:f>
        <x:v>10252.064398883742</x:v>
      </x:c>
      <x:c r="T2141" s="9" t="n">
        <x:f>S2141/(1+'回测计划'!$B$33)</x:f>
        <x:v>10246.940928419534</x:v>
      </x:c>
      <x:c r="U2141" s="9" t="n">
        <x:f>T2141*R2141</x:f>
        <x:v>483.2666886922498</x:v>
      </x:c>
      <x:c r="V2141" s="9" t="n">
        <x:f>S2141+U2141</x:f>
        <x:v>10735.331087575993</x:v>
      </x:c>
      <x:c r="W2141" s="2" t="n">
        <x:f>IF(N2141&gt;0,1,0)</x:f>
        <x:v>1</x:v>
      </x:c>
      <x:c r="X2141" s="2" t="n">
        <x:f>IF(U2141&gt;0,1,0)</x:f>
        <x:v>1</x:v>
      </x:c>
      <x:c r="Y2141" s="9" t="n">
        <x:f>MAX(U2141,0)</x:f>
        <x:v>483.2666886922498</x:v>
      </x:c>
      <x:c r="Z2141" s="9" t="n">
        <x:f>-MIN(U2141,0)</x:f>
        <x:v>0</x:v>
      </x:c>
    </x:row>
    <x:row r="2142" ht="23" customHeight="1">
      <x:c r="A2142" s="2" t="str">
        <x:v>4H-Hist-前段</x:v>
      </x:c>
      <x:c r="B2142" s="2" t="str">
        <x:v>4H</x:v>
      </x:c>
      <x:c r="C2142" s="2" t="str">
        <x:v>MACD Histogram</x:v>
      </x:c>
      <x:c r="D2142" s="2" t="str">
        <x:v>前段</x:v>
      </x:c>
      <x:c r="E2142" s="2" t="n">
        <x:v>45</x:v>
      </x:c>
      <x:c r="F2142" s="2" t="str">
        <x:v>空</x:v>
      </x:c>
      <x:c r="G2142" s="11" t="n">
        <x:v>44457.666666666664</x:v>
      </x:c>
      <x:c r="H2142" s="11" t="n">
        <x:v>44457.833333333336</x:v>
      </x:c>
      <x:c r="I2142" s="11" t="n">
        <x:v>44459.49998842592</x:v>
      </x:c>
      <x:c r="J2142" s="9" t="n">
        <x:v>48384.34</x:v>
      </x:c>
      <x:c r="K2142" s="9" t="n">
        <x:v>45552.92</x:v>
      </x:c>
      <x:c r="L2142" s="9" t="n">
        <x:v>48374.663131999994</x:v>
      </x:c>
      <x:c r="M2142" s="9" t="n">
        <x:v>45562.030584</x:v>
      </x:c>
      <x:c r="N2142" s="10" t="n">
        <x:f>IF(F2142="多",1,-1)*(K2142/J2142-1)</x:f>
        <x:v>0.058519347375617814</x:v>
      </x:c>
      <x:c r="O2142" s="10" t="n">
        <x:f>IF(F2142="多",1,-1)*(M2142/L2142-1)</x:f>
        <x:v>0.058142679781049034</x:v>
      </x:c>
      <x:c r="P2142" s="10" t="n">
        <x:v>0.0009709286601094756</x:v>
      </x:c>
      <x:c r="Q2142" s="10" t="n">
        <x:v>-0.0004956676790610535</x:v>
      </x:c>
      <x:c r="R2142" s="10" t="n">
        <x:f>O2142-P2142-Q2142</x:f>
        <x:v>0.05766741880000061</x:v>
      </x:c>
      <x:c r="S2142" s="9" t="n">
        <x:f>V2141</x:f>
        <x:v>10735.331087575993</x:v>
      </x:c>
      <x:c r="T2142" s="9" t="n">
        <x:f>S2142/(1+'回测计划'!$B$33)</x:f>
        <x:v>10729.966104523732</x:v>
      </x:c>
      <x:c r="U2142" s="9" t="n">
        <x:f>T2142*R2142</x:f>
        <x:v>618.7694490593811</x:v>
      </x:c>
      <x:c r="V2142" s="9" t="n">
        <x:f>S2142+U2142</x:f>
        <x:v>11354.100536635373</x:v>
      </x:c>
      <x:c r="W2142" s="2" t="n">
        <x:f>IF(N2142&gt;0,1,0)</x:f>
        <x:v>1</x:v>
      </x:c>
      <x:c r="X2142" s="2" t="n">
        <x:f>IF(U2142&gt;0,1,0)</x:f>
        <x:v>1</x:v>
      </x:c>
      <x:c r="Y2142" s="9" t="n">
        <x:f>MAX(U2142,0)</x:f>
        <x:v>618.7694490593811</x:v>
      </x:c>
      <x:c r="Z2142" s="9" t="n">
        <x:f>-MIN(U2142,0)</x:f>
        <x:v>0</x:v>
      </x:c>
    </x:row>
    <x:row r="2143" ht="23" customHeight="1">
      <x:c r="A2143" s="2" t="str">
        <x:v>4H-Hist-前段</x:v>
      </x:c>
      <x:c r="B2143" s="2" t="str">
        <x:v>4H</x:v>
      </x:c>
      <x:c r="C2143" s="2" t="str">
        <x:v>MACD Histogram</x:v>
      </x:c>
      <x:c r="D2143" s="2" t="str">
        <x:v>前段</x:v>
      </x:c>
      <x:c r="E2143" s="2" t="n">
        <x:v>46</x:v>
      </x:c>
      <x:c r="F2143" s="2" t="str">
        <x:v>多</x:v>
      </x:c>
      <x:c r="G2143" s="11" t="n">
        <x:v>44460.50000000001</x:v>
      </x:c>
      <x:c r="H2143" s="11" t="n">
        <x:v>44460.666666666664</x:v>
      </x:c>
      <x:c r="I2143" s="11" t="n">
        <x:v>44462.333321759266</x:v>
      </x:c>
      <x:c r="J2143" s="9" t="n">
        <x:v>43281.63</x:v>
      </x:c>
      <x:c r="K2143" s="9" t="n">
        <x:v>43520</x:v>
      </x:c>
      <x:c r="L2143" s="9" t="n">
        <x:v>43290.286325999994</x:v>
      </x:c>
      <x:c r="M2143" s="9" t="n">
        <x:v>43511.296</x:v>
      </x:c>
      <x:c r="N2143" s="10" t="n">
        <x:f>IF(F2143="多",1,-1)*(K2143/J2143-1)</x:f>
        <x:v>0.005507417350039789</x:v>
      </x:c>
      <x:c r="O2143" s="10" t="n">
        <x:f>IF(F2143="多",1,-1)*(M2143/L2143-1)</x:f>
        <x:v>0.0051052948076084625</x:v>
      </x:c>
      <x:c r="P2143" s="10" t="n">
        <x:v>0.0010025526474038043</x:v>
      </x:c>
      <x:c r="Q2143" s="10" t="n">
        <x:v>0.0004915546836477799</x:v>
      </x:c>
      <x:c r="R2143" s="10" t="n">
        <x:f>O2143-P2143-Q2143</x:f>
        <x:v>0.0036111874765568782</x:v>
      </x:c>
      <x:c r="S2143" s="9" t="n">
        <x:f>V2142</x:f>
        <x:v>11354.100536635373</x:v>
      </x:c>
      <x:c r="T2143" s="9" t="n">
        <x:f>S2143/(1+'回测计划'!$B$33)</x:f>
        <x:v>11348.426323473637</x:v>
      </x:c>
      <x:c r="U2143" s="9" t="n">
        <x:f>T2143*R2143</x:f>
        <x:v>40.98129501795641</x:v>
      </x:c>
      <x:c r="V2143" s="9" t="n">
        <x:f>S2143+U2143</x:f>
        <x:v>11395.08183165333</x:v>
      </x:c>
      <x:c r="W2143" s="2" t="n">
        <x:f>IF(N2143&gt;0,1,0)</x:f>
        <x:v>1</x:v>
      </x:c>
      <x:c r="X2143" s="2" t="n">
        <x:f>IF(U2143&gt;0,1,0)</x:f>
        <x:v>1</x:v>
      </x:c>
      <x:c r="Y2143" s="9" t="n">
        <x:f>MAX(U2143,0)</x:f>
        <x:v>40.98129501795641</x:v>
      </x:c>
      <x:c r="Z2143" s="9" t="n">
        <x:f>-MIN(U2143,0)</x:f>
        <x:v>0</x:v>
      </x:c>
    </x:row>
    <x:row r="2144" ht="23" customHeight="1">
      <x:c r="A2144" s="2" t="str">
        <x:v>4H-Hist-前段</x:v>
      </x:c>
      <x:c r="B2144" s="2" t="str">
        <x:v>4H</x:v>
      </x:c>
      <x:c r="C2144" s="2" t="str">
        <x:v>MACD Histogram</x:v>
      </x:c>
      <x:c r="D2144" s="2" t="str">
        <x:v>前段</x:v>
      </x:c>
      <x:c r="E2144" s="2" t="n">
        <x:v>47</x:v>
      </x:c>
      <x:c r="F2144" s="2" t="str">
        <x:v>空</x:v>
      </x:c>
      <x:c r="G2144" s="11" t="n">
        <x:v>44473.166666666664</x:v>
      </x:c>
      <x:c r="H2144" s="11" t="n">
        <x:v>44473.333333333336</x:v>
      </x:c>
      <x:c r="I2144" s="11" t="n">
        <x:v>44474.99998842592</x:v>
      </x:c>
      <x:c r="J2144" s="9" t="n">
        <x:v>48187.99</x:v>
      </x:c>
      <x:c r="K2144" s="9" t="n">
        <x:v>49770.9</x:v>
      </x:c>
      <x:c r="L2144" s="9" t="n">
        <x:v>48178.352402</x:v>
      </x:c>
      <x:c r="M2144" s="9" t="n">
        <x:v>49780.85418</x:v>
      </x:c>
      <x:c r="N2144" s="10" t="n">
        <x:f>IF(F2144="多",1,-1)*(K2144/J2144-1)</x:f>
        <x:v>-0.03284864133158494</x:v>
      </x:c>
      <x:c r="O2144" s="10" t="n">
        <x:f>IF(F2144="多",1,-1)*(M2144/L2144-1)</x:f>
        <x:v>-0.0332618634325379</x:v>
      </x:c>
      <x:c r="P2144" s="10" t="n">
        <x:v>0.001016630931716269</x:v>
      </x:c>
      <x:c r="Q2144" s="10" t="n">
        <x:v>-0.0003756285899338601</x:v>
      </x:c>
      <x:c r="R2144" s="10" t="n">
        <x:f>O2144-P2144-Q2144</x:f>
        <x:v>-0.03390286577432031</x:v>
      </x:c>
      <x:c r="S2144" s="9" t="n">
        <x:f>V2143</x:f>
        <x:v>11395.08183165333</x:v>
      </x:c>
      <x:c r="T2144" s="9" t="n">
        <x:f>S2144/(1+'回测计划'!$B$33)</x:f>
        <x:v>11389.387138084288</x:v>
      </x:c>
      <x:c r="U2144" s="9" t="n">
        <x:f>T2144*R2144</x:f>
        <x:v>-386.1328633942417</x:v>
      </x:c>
      <x:c r="V2144" s="9" t="n">
        <x:f>S2144+U2144</x:f>
        <x:v>11008.948968259088</x:v>
      </x:c>
      <x:c r="W2144" s="2" t="n">
        <x:f>IF(N2144&gt;0,1,0)</x:f>
        <x:v>0</x:v>
      </x:c>
      <x:c r="X2144" s="2" t="n">
        <x:f>IF(U2144&gt;0,1,0)</x:f>
        <x:v>0</x:v>
      </x:c>
      <x:c r="Y2144" s="9" t="n">
        <x:f>MAX(U2144,0)</x:f>
        <x:v>0</x:v>
      </x:c>
      <x:c r="Z2144" s="9" t="n">
        <x:f>-MIN(U2144,0)</x:f>
        <x:v>386.1328633942417</x:v>
      </x:c>
    </x:row>
    <x:row r="2145" ht="23" customHeight="1">
      <x:c r="A2145" s="2" t="str">
        <x:v>4H-Hist-前段</x:v>
      </x:c>
      <x:c r="B2145" s="2" t="str">
        <x:v>4H</x:v>
      </x:c>
      <x:c r="C2145" s="2" t="str">
        <x:v>MACD Histogram</x:v>
      </x:c>
      <x:c r="D2145" s="2" t="str">
        <x:v>前段</x:v>
      </x:c>
      <x:c r="E2145" s="2" t="n">
        <x:v>48</x:v>
      </x:c>
      <x:c r="F2145" s="2" t="str">
        <x:v>空</x:v>
      </x:c>
      <x:c r="G2145" s="11" t="n">
        <x:v>44474.833333333336</x:v>
      </x:c>
      <x:c r="H2145" s="11" t="n">
        <x:v>44475.00000000001</x:v>
      </x:c>
      <x:c r="I2145" s="11" t="n">
        <x:v>44476.666655092595</x:v>
      </x:c>
      <x:c r="J2145" s="9" t="n">
        <x:v>49770.91</x:v>
      </x:c>
      <x:c r="K2145" s="9" t="n">
        <x:v>54808.39</x:v>
      </x:c>
      <x:c r="L2145" s="9" t="n">
        <x:v>49760.955818</x:v>
      </x:c>
      <x:c r="M2145" s="9" t="n">
        <x:v>54819.351678</x:v>
      </x:c>
      <x:c r="N2145" s="10" t="n">
        <x:f>IF(F2145="多",1,-1)*(K2145/J2145-1)</x:f>
        <x:v>-0.10121333927790332</x:v>
      </x:c>
      <x:c r="O2145" s="10" t="n">
        <x:f>IF(F2145="多",1,-1)*(M2145/L2145-1)</x:f>
        <x:v>-0.10165391272830471</x:v>
      </x:c>
      <x:c r="P2145" s="10" t="n">
        <x:v>0.0010508269563641523</x:v>
      </x:c>
      <x:c r="Q2145" s="10" t="n">
        <x:v>-0.00043012246877617626</x:v>
      </x:c>
      <x:c r="R2145" s="10" t="n">
        <x:f>O2145-P2145-Q2145</x:f>
        <x:v>-0.10227461721589269</x:v>
      </x:c>
      <x:c r="S2145" s="9" t="n">
        <x:f>V2144</x:f>
        <x:v>11008.948968259088</x:v>
      </x:c>
      <x:c r="T2145" s="9" t="n">
        <x:f>S2145/(1+'回测计划'!$B$33)</x:f>
        <x:v>11003.44724463677</x:v>
      </x:c>
      <x:c r="U2145" s="9" t="n">
        <x:f>T2145*R2145</x:f>
        <x:v>-1125.373355000495</x:v>
      </x:c>
      <x:c r="V2145" s="9" t="n">
        <x:f>S2145+U2145</x:f>
        <x:v>9883.575613258594</x:v>
      </x:c>
      <x:c r="W2145" s="2" t="n">
        <x:f>IF(N2145&gt;0,1,0)</x:f>
        <x:v>0</x:v>
      </x:c>
      <x:c r="X2145" s="2" t="n">
        <x:f>IF(U2145&gt;0,1,0)</x:f>
        <x:v>0</x:v>
      </x:c>
      <x:c r="Y2145" s="9" t="n">
        <x:f>MAX(U2145,0)</x:f>
        <x:v>0</x:v>
      </x:c>
      <x:c r="Z2145" s="9" t="n">
        <x:f>-MIN(U2145,0)</x:f>
        <x:v>1125.373355000495</x:v>
      </x:c>
    </x:row>
    <x:row r="2146" ht="23" customHeight="1">
      <x:c r="A2146" s="2" t="str">
        <x:v>4H-Hist-前段</x:v>
      </x:c>
      <x:c r="B2146" s="2" t="str">
        <x:v>4H</x:v>
      </x:c>
      <x:c r="C2146" s="2" t="str">
        <x:v>MACD Histogram</x:v>
      </x:c>
      <x:c r="D2146" s="2" t="str">
        <x:v>前段</x:v>
      </x:c>
      <x:c r="E2146" s="2" t="n">
        <x:v>49</x:v>
      </x:c>
      <x:c r="F2146" s="2" t="str">
        <x:v>空</x:v>
      </x:c>
      <x:c r="G2146" s="11" t="n">
        <x:v>44479.666666666664</x:v>
      </x:c>
      <x:c r="H2146" s="11" t="n">
        <x:v>44479.833333333336</x:v>
      </x:c>
      <x:c r="I2146" s="11" t="n">
        <x:v>44481.49998842592</x:v>
      </x:c>
      <x:c r="J2146" s="9" t="n">
        <x:v>55182.24</x:v>
      </x:c>
      <x:c r="K2146" s="9" t="n">
        <x:v>56743.26</x:v>
      </x:c>
      <x:c r="L2146" s="9" t="n">
        <x:v>55171.203552</x:v>
      </x:c>
      <x:c r="M2146" s="9" t="n">
        <x:v>56754.608652</x:v>
      </x:c>
      <x:c r="N2146" s="10" t="n">
        <x:f>IF(F2146="多",1,-1)*(K2146/J2146-1)</x:f>
        <x:v>-0.02828844932717489</x:v>
      </x:c>
      <x:c r="O2146" s="10" t="n">
        <x:f>IF(F2146="多",1,-1)*(M2146/L2146-1)</x:f>
        <x:v>-0.028699846986437683</x:v>
      </x:c>
      <x:c r="P2146" s="10" t="n">
        <x:v>0.001014349923493219</x:v>
      </x:c>
      <x:c r="Q2146" s="10" t="n">
        <x:v>-0.0005109608307426372</x:v>
      </x:c>
      <x:c r="R2146" s="10" t="n">
        <x:f>O2146-P2146-Q2146</x:f>
        <x:v>-0.029203236079188268</x:v>
      </x:c>
      <x:c r="S2146" s="9" t="n">
        <x:f>V2145</x:f>
        <x:v>9883.575613258594</x:v>
      </x:c>
      <x:c r="T2146" s="9" t="n">
        <x:f>S2146/(1+'回测计划'!$B$33)</x:f>
        <x:v>9878.636295111039</x:v>
      </x:c>
      <x:c r="U2146" s="9" t="n">
        <x:f>T2146*R2146</x:f>
        <x:v>-288.4881478665654</x:v>
      </x:c>
      <x:c r="V2146" s="9" t="n">
        <x:f>S2146+U2146</x:f>
        <x:v>9595.08746539203</x:v>
      </x:c>
      <x:c r="W2146" s="2" t="n">
        <x:f>IF(N2146&gt;0,1,0)</x:f>
        <x:v>0</x:v>
      </x:c>
      <x:c r="X2146" s="2" t="n">
        <x:f>IF(U2146&gt;0,1,0)</x:f>
        <x:v>0</x:v>
      </x:c>
      <x:c r="Y2146" s="9" t="n">
        <x:f>MAX(U2146,0)</x:f>
        <x:v>0</x:v>
      </x:c>
      <x:c r="Z2146" s="9" t="n">
        <x:f>-MIN(U2146,0)</x:f>
        <x:v>288.4881478665654</x:v>
      </x:c>
    </x:row>
    <x:row r="2147" ht="23" customHeight="1">
      <x:c r="A2147" s="2" t="str">
        <x:v>4H-Hist-前段</x:v>
      </x:c>
      <x:c r="B2147" s="2" t="str">
        <x:v>4H</x:v>
      </x:c>
      <x:c r="C2147" s="2" t="str">
        <x:v>MACD Histogram</x:v>
      </x:c>
      <x:c r="D2147" s="2" t="str">
        <x:v>前段</x:v>
      </x:c>
      <x:c r="E2147" s="2" t="n">
        <x:v>50</x:v>
      </x:c>
      <x:c r="F2147" s="2" t="str">
        <x:v>空</x:v>
      </x:c>
      <x:c r="G2147" s="11" t="n">
        <x:v>44484.50000000001</x:v>
      </x:c>
      <x:c r="H2147" s="11" t="n">
        <x:v>44484.666666666664</x:v>
      </x:c>
      <x:c r="I2147" s="11" t="n">
        <x:v>44486.333321759266</x:v>
      </x:c>
      <x:c r="J2147" s="9" t="n">
        <x:v>59290.79</x:v>
      </x:c>
      <x:c r="K2147" s="9" t="n">
        <x:v>60925.56</x:v>
      </x:c>
      <x:c r="L2147" s="9" t="n">
        <x:v>59278.931842000005</x:v>
      </x:c>
      <x:c r="M2147" s="9" t="n">
        <x:v>60937.745112</x:v>
      </x:c>
      <x:c r="N2147" s="10" t="n">
        <x:f>IF(F2147="多",1,-1)*(K2147/J2147-1)</x:f>
        <x:v>-0.02757207316684429</x:v>
      </x:c>
      <x:c r="O2147" s="10" t="n">
        <x:f>IF(F2147="多",1,-1)*(M2147/L2147-1)</x:f>
        <x:v>-0.027983184218321133</x:v>
      </x:c>
      <x:c r="P2147" s="10" t="n">
        <x:v>0.0010139915921091606</x:v>
      </x:c>
      <x:c r="Q2147" s="10" t="n">
        <x:v>-0.0017048390502575998</x:v>
      </x:c>
      <x:c r="R2147" s="10" t="n">
        <x:f>O2147-P2147-Q2147</x:f>
        <x:v>-0.027292336760172693</x:v>
      </x:c>
      <x:c r="S2147" s="9" t="n">
        <x:f>V2146</x:f>
        <x:v>9595.08746539203</x:v>
      </x:c>
      <x:c r="T2147" s="9" t="n">
        <x:f>S2147/(1+'回测计划'!$B$33)</x:f>
        <x:v>9590.292319232414</x:v>
      </x:c>
      <x:c r="U2147" s="9" t="n">
        <x:f>T2147*R2147</x:f>
        <x:v>-261.74148760498866</x:v>
      </x:c>
      <x:c r="V2147" s="9" t="n">
        <x:f>S2147+U2147</x:f>
        <x:v>9333.345977787041</x:v>
      </x:c>
      <x:c r="W2147" s="2" t="n">
        <x:f>IF(N2147&gt;0,1,0)</x:f>
        <x:v>0</x:v>
      </x:c>
      <x:c r="X2147" s="2" t="n">
        <x:f>IF(U2147&gt;0,1,0)</x:f>
        <x:v>0</x:v>
      </x:c>
      <x:c r="Y2147" s="9" t="n">
        <x:f>MAX(U2147,0)</x:f>
        <x:v>0</x:v>
      </x:c>
      <x:c r="Z2147" s="9" t="n">
        <x:f>-MIN(U2147,0)</x:f>
        <x:v>261.74148760498866</x:v>
      </x:c>
    </x:row>
    <x:row r="2148" ht="23" customHeight="1">
      <x:c r="A2148" s="2" t="str">
        <x:v>4H-Hist-前段</x:v>
      </x:c>
      <x:c r="B2148" s="2" t="str">
        <x:v>4H</x:v>
      </x:c>
      <x:c r="C2148" s="2" t="str">
        <x:v>MACD Histogram</x:v>
      </x:c>
      <x:c r="D2148" s="2" t="str">
        <x:v>前段</x:v>
      </x:c>
      <x:c r="E2148" s="2" t="n">
        <x:v>51</x:v>
      </x:c>
      <x:c r="F2148" s="2" t="str">
        <x:v>空</x:v>
      </x:c>
      <x:c r="G2148" s="11" t="n">
        <x:v>44487.50000000001</x:v>
      </x:c>
      <x:c r="H2148" s="11" t="n">
        <x:v>44487.666666666664</x:v>
      </x:c>
      <x:c r="I2148" s="11" t="n">
        <x:v>44489.333321759266</x:v>
      </x:c>
      <x:c r="J2148" s="9" t="n">
        <x:v>61929.38</x:v>
      </x:c>
      <x:c r="K2148" s="9" t="n">
        <x:v>64316.7</x:v>
      </x:c>
      <x:c r="L2148" s="9" t="n">
        <x:v>61916.994124</x:v>
      </x:c>
      <x:c r="M2148" s="9" t="n">
        <x:v>64329.56333999999</x:v>
      </x:c>
      <x:c r="N2148" s="10" t="n">
        <x:f>IF(F2148="多",1,-1)*(K2148/J2148-1)</x:f>
        <x:v>-0.038549069924485035</x:v>
      </x:c>
      <x:c r="O2148" s="10" t="n">
        <x:f>IF(F2148="多",1,-1)*(M2148/L2148-1)</x:f>
        <x:v>-0.03896457265300035</x:v>
      </x:c>
      <x:c r="P2148" s="10" t="n">
        <x:v>0.0010194822863265002</x:v>
      </x:c>
      <x:c r="Q2148" s="10" t="n">
        <x:v>-0.0006742171127654793</x:v>
      </x:c>
      <x:c r="R2148" s="10" t="n">
        <x:f>O2148-P2148-Q2148</x:f>
        <x:v>-0.03930983782656137</x:v>
      </x:c>
      <x:c r="S2148" s="9" t="n">
        <x:f>V2147</x:f>
        <x:v>9333.345977787041</x:v>
      </x:c>
      <x:c r="T2148" s="9" t="n">
        <x:f>S2148/(1+'回测计划'!$B$33)</x:f>
        <x:v>9328.681636968557</x:v>
      </x:c>
      <x:c r="U2148" s="9" t="n">
        <x:f>T2148*R2148</x:f>
        <x:v>-366.708962284855</x:v>
      </x:c>
      <x:c r="V2148" s="9" t="n">
        <x:f>S2148+U2148</x:f>
        <x:v>8966.637015502187</x:v>
      </x:c>
      <x:c r="W2148" s="2" t="n">
        <x:f>IF(N2148&gt;0,1,0)</x:f>
        <x:v>0</x:v>
      </x:c>
      <x:c r="X2148" s="2" t="n">
        <x:f>IF(U2148&gt;0,1,0)</x:f>
        <x:v>0</x:v>
      </x:c>
      <x:c r="Y2148" s="9" t="n">
        <x:f>MAX(U2148,0)</x:f>
        <x:v>0</x:v>
      </x:c>
      <x:c r="Z2148" s="9" t="n">
        <x:f>-MIN(U2148,0)</x:f>
        <x:v>366.708962284855</x:v>
      </x:c>
    </x:row>
    <x:row r="2149" ht="23" customHeight="1">
      <x:c r="A2149" s="2" t="str">
        <x:v>4H-Hist-前段</x:v>
      </x:c>
      <x:c r="B2149" s="2" t="str">
        <x:v>4H</x:v>
      </x:c>
      <x:c r="C2149" s="2" t="str">
        <x:v>MACD Histogram</x:v>
      </x:c>
      <x:c r="D2149" s="2" t="str">
        <x:v>前段</x:v>
      </x:c>
      <x:c r="E2149" s="2" t="n">
        <x:v>52</x:v>
      </x:c>
      <x:c r="F2149" s="2" t="str">
        <x:v>空</x:v>
      </x:c>
      <x:c r="G2149" s="11" t="n">
        <x:v>44490.00000000001</x:v>
      </x:c>
      <x:c r="H2149" s="11" t="n">
        <x:v>44490.166666666664</x:v>
      </x:c>
      <x:c r="I2149" s="11" t="n">
        <x:v>44491.833321759266</x:v>
      </x:c>
      <x:c r="J2149" s="9" t="n">
        <x:v>66450.95</x:v>
      </x:c>
      <x:c r="K2149" s="9" t="n">
        <x:v>63420.67</x:v>
      </x:c>
      <x:c r="L2149" s="9" t="n">
        <x:v>66437.65981</x:v>
      </x:c>
      <x:c r="M2149" s="9" t="n">
        <x:v>63433.354133999994</x:v>
      </x:c>
      <x:c r="N2149" s="10" t="n">
        <x:f>IF(F2149="多",1,-1)*(K2149/J2149-1)</x:f>
        <x:v>0.045601755881593875</x:v>
      </x:c>
      <x:c r="O2149" s="10" t="n">
        <x:f>IF(F2149="多",1,-1)*(M2149/L2149-1)</x:f>
        <x:v>0.04521992021681365</x:v>
      </x:c>
      <x:c r="P2149" s="10" t="n">
        <x:v>0.0009773900398915931</x:v>
      </x:c>
      <x:c r="Q2149" s="10" t="n">
        <x:v>-0.0023832033820970063</x:v>
      </x:c>
      <x:c r="R2149" s="10" t="n">
        <x:f>O2149-P2149-Q2149</x:f>
        <x:v>0.04662573355901906</x:v>
      </x:c>
      <x:c r="S2149" s="9" t="n">
        <x:f>V2148</x:f>
        <x:v>8966.637015502187</x:v>
      </x:c>
      <x:c r="T2149" s="9" t="n">
        <x:f>S2149/(1+'回测计划'!$B$33)</x:f>
        <x:v>8962.15593753342</x:v>
      </x:c>
      <x:c r="U2149" s="9" t="n">
        <x:f>T2149*R2149</x:f>
        <x:v>417.8670948578139</x:v>
      </x:c>
      <x:c r="V2149" s="9" t="n">
        <x:f>S2149+U2149</x:f>
        <x:v>9384.504110360002</x:v>
      </x:c>
      <x:c r="W2149" s="2" t="n">
        <x:f>IF(N2149&gt;0,1,0)</x:f>
        <x:v>1</x:v>
      </x:c>
      <x:c r="X2149" s="2" t="n">
        <x:f>IF(U2149&gt;0,1,0)</x:f>
        <x:v>1</x:v>
      </x:c>
      <x:c r="Y2149" s="9" t="n">
        <x:f>MAX(U2149,0)</x:f>
        <x:v>417.8670948578139</x:v>
      </x:c>
      <x:c r="Z2149" s="9" t="n">
        <x:f>-MIN(U2149,0)</x:f>
        <x:v>0</x:v>
      </x:c>
    </x:row>
    <x:row r="2150" ht="23" customHeight="1">
      <x:c r="A2150" s="2" t="str">
        <x:v>4H-Hist-前段</x:v>
      </x:c>
      <x:c r="B2150" s="2" t="str">
        <x:v>4H</x:v>
      </x:c>
      <x:c r="C2150" s="2" t="str">
        <x:v>MACD Histogram</x:v>
      </x:c>
      <x:c r="D2150" s="2" t="str">
        <x:v>前段</x:v>
      </x:c>
      <x:c r="E2150" s="2" t="n">
        <x:v>53</x:v>
      </x:c>
      <x:c r="F2150" s="2" t="str">
        <x:v>多</x:v>
      </x:c>
      <x:c r="G2150" s="11" t="n">
        <x:v>44494.00000000001</x:v>
      </x:c>
      <x:c r="H2150" s="11" t="n">
        <x:v>44494.166666666664</x:v>
      </x:c>
      <x:c r="I2150" s="11" t="n">
        <x:v>44495.833321759266</x:v>
      </x:c>
      <x:c r="J2150" s="9" t="n">
        <x:v>60688.25</x:v>
      </x:c>
      <x:c r="K2150" s="9" t="n">
        <x:v>62834.4</x:v>
      </x:c>
      <x:c r="L2150" s="9" t="n">
        <x:v>60700.38765</x:v>
      </x:c>
      <x:c r="M2150" s="9" t="n">
        <x:v>62821.83312</x:v>
      </x:c>
      <x:c r="N2150" s="10" t="n">
        <x:f>IF(F2150="多",1,-1)*(K2150/J2150-1)</x:f>
        <x:v>0.03536351764962742</x:v>
      </x:c>
      <x:c r="O2150" s="10" t="n">
        <x:f>IF(F2150="多",1,-1)*(M2150/L2150-1)</x:f>
        <x:v>0.03494945505508662</x:v>
      </x:c>
      <x:c r="P2150" s="10" t="n">
        <x:v>0.0010174747275275434</x:v>
      </x:c>
      <x:c r="Q2150" s="10" t="n">
        <x:v>0.0019341570572276015</x:v>
      </x:c>
      <x:c r="R2150" s="10" t="n">
        <x:f>O2150-P2150-Q2150</x:f>
        <x:v>0.031997823270331474</x:v>
      </x:c>
      <x:c r="S2150" s="9" t="n">
        <x:f>V2149</x:f>
        <x:v>9384.504110360002</x:v>
      </x:c>
      <x:c r="T2150" s="9" t="n">
        <x:f>S2150/(1+'回测计划'!$B$33)</x:f>
        <x:v>9379.814203258373</x:v>
      </x:c>
      <x:c r="U2150" s="9" t="n">
        <x:f>T2150*R2150</x:f>
        <x:v>300.13363718440644</x:v>
      </x:c>
      <x:c r="V2150" s="9" t="n">
        <x:f>S2150+U2150</x:f>
        <x:v>9684.637747544408</x:v>
      </x:c>
      <x:c r="W2150" s="2" t="n">
        <x:f>IF(N2150&gt;0,1,0)</x:f>
        <x:v>1</x:v>
      </x:c>
      <x:c r="X2150" s="2" t="n">
        <x:f>IF(U2150&gt;0,1,0)</x:f>
        <x:v>1</x:v>
      </x:c>
      <x:c r="Y2150" s="9" t="n">
        <x:f>MAX(U2150,0)</x:f>
        <x:v>300.13363718440644</x:v>
      </x:c>
      <x:c r="Z2150" s="9" t="n">
        <x:f>-MIN(U2150,0)</x:f>
        <x:v>0</x:v>
      </x:c>
    </x:row>
    <x:row r="2151" ht="23" customHeight="1">
      <x:c r="A2151" s="2" t="str">
        <x:v>4H-Hist-前段</x:v>
      </x:c>
      <x:c r="B2151" s="2" t="str">
        <x:v>4H</x:v>
      </x:c>
      <x:c r="C2151" s="2" t="str">
        <x:v>MACD Histogram</x:v>
      </x:c>
      <x:c r="D2151" s="2" t="str">
        <x:v>前段</x:v>
      </x:c>
      <x:c r="E2151" s="2" t="n">
        <x:v>54</x:v>
      </x:c>
      <x:c r="F2151" s="2" t="str">
        <x:v>空</x:v>
      </x:c>
      <x:c r="G2151" s="11" t="n">
        <x:v>44501.666666666664</x:v>
      </x:c>
      <x:c r="H2151" s="11" t="n">
        <x:v>44501.833333333336</x:v>
      </x:c>
      <x:c r="I2151" s="11" t="n">
        <x:v>44503.49998842592</x:v>
      </x:c>
      <x:c r="J2151" s="9" t="n">
        <x:v>61881.04</x:v>
      </x:c>
      <x:c r="K2151" s="9" t="n">
        <x:v>63270.5</x:v>
      </x:c>
      <x:c r="L2151" s="9" t="n">
        <x:v>61868.663792</x:v>
      </x:c>
      <x:c r="M2151" s="9" t="n">
        <x:v>63283.1541</x:v>
      </x:c>
      <x:c r="N2151" s="10" t="n">
        <x:f>IF(F2151="多",1,-1)*(K2151/J2151-1)</x:f>
        <x:v>-0.02245372734524187</x:v>
      </x:c>
      <x:c r="O2151" s="10" t="n">
        <x:f>IF(F2151="多",1,-1)*(M2151/L2151-1)</x:f>
        <x:v>-0.02286279064884056</x:v>
      </x:c>
      <x:c r="P2151" s="10" t="n">
        <x:v>0.0010114313953244203</x:v>
      </x:c>
      <x:c r="Q2151" s="10" t="n">
        <x:v>-0.0023831878185458072</x:v>
      </x:c>
      <x:c r="R2151" s="10" t="n">
        <x:f>O2151-P2151-Q2151</x:f>
        <x:v>-0.021491034225619172</x:v>
      </x:c>
      <x:c r="S2151" s="9" t="n">
        <x:f>V2150</x:f>
        <x:v>9684.637747544408</x:v>
      </x:c>
      <x:c r="T2151" s="9" t="n">
        <x:f>S2151/(1+'回测计划'!$B$33)</x:f>
        <x:v>9679.7978486201</x:v>
      </x:c>
      <x:c r="U2151" s="9" t="n">
        <x:f>T2151*R2151</x:f>
        <x:v>-208.0288668617694</x:v>
      </x:c>
      <x:c r="V2151" s="9" t="n">
        <x:f>S2151+U2151</x:f>
        <x:v>9476.60888068264</x:v>
      </x:c>
      <x:c r="W2151" s="2" t="n">
        <x:f>IF(N2151&gt;0,1,0)</x:f>
        <x:v>0</x:v>
      </x:c>
      <x:c r="X2151" s="2" t="n">
        <x:f>IF(U2151&gt;0,1,0)</x:f>
        <x:v>0</x:v>
      </x:c>
      <x:c r="Y2151" s="9" t="n">
        <x:f>MAX(U2151,0)</x:f>
        <x:v>0</x:v>
      </x:c>
      <x:c r="Z2151" s="9" t="n">
        <x:f>-MIN(U2151,0)</x:f>
        <x:v>208.0288668617694</x:v>
      </x:c>
    </x:row>
    <x:row r="2152" ht="23" customHeight="1">
      <x:c r="A2152" s="2" t="str">
        <x:v>4H-Hist-前段</x:v>
      </x:c>
      <x:c r="B2152" s="2" t="str">
        <x:v>4H</x:v>
      </x:c>
      <x:c r="C2152" s="2" t="str">
        <x:v>MACD Histogram</x:v>
      </x:c>
      <x:c r="D2152" s="2" t="str">
        <x:v>前段</x:v>
      </x:c>
      <x:c r="E2152" s="2" t="n">
        <x:v>55</x:v>
      </x:c>
      <x:c r="F2152" s="2" t="str">
        <x:v>多</x:v>
      </x:c>
      <x:c r="G2152" s="11" t="n">
        <x:v>44519.50000000001</x:v>
      </x:c>
      <x:c r="H2152" s="11" t="n">
        <x:v>44519.666666666664</x:v>
      </x:c>
      <x:c r="I2152" s="11" t="n">
        <x:v>44521.333321759266</x:v>
      </x:c>
      <x:c r="J2152" s="9" t="n">
        <x:v>56025.8</x:v>
      </x:c>
      <x:c r="K2152" s="9" t="n">
        <x:v>59716.29</x:v>
      </x:c>
      <x:c r="L2152" s="9" t="n">
        <x:v>56037.00516</x:v>
      </x:c>
      <x:c r="M2152" s="9" t="n">
        <x:v>59704.346742</x:v>
      </x:c>
      <x:c r="N2152" s="10" t="n">
        <x:f>IF(F2152="多",1,-1)*(K2152/J2152-1)</x:f>
        <x:v>0.06587125931267379</x:v>
      </x:c>
      <x:c r="O2152" s="10" t="n">
        <x:f>IF(F2152="多",1,-1)*(M2152/L2152-1)</x:f>
        <x:v>0.06544499606159904</x:v>
      </x:c>
      <x:c r="P2152" s="10" t="n">
        <x:v>0.0010327224980307994</x:v>
      </x:c>
      <x:c r="Q2152" s="10" t="n">
        <x:v>0.000413999497898955</x:v>
      </x:c>
      <x:c r="R2152" s="10" t="n">
        <x:f>O2152-P2152-Q2152</x:f>
        <x:v>0.06399827406566928</x:v>
      </x:c>
      <x:c r="S2152" s="9" t="n">
        <x:f>V2151</x:f>
        <x:v>9476.60888068264</x:v>
      </x:c>
      <x:c r="T2152" s="9" t="n">
        <x:f>S2152/(1+'回测计划'!$B$33)</x:f>
        <x:v>9471.872944210534</x:v>
      </x:c>
      <x:c r="U2152" s="9" t="n">
        <x:f>T2152*R2152</x:f>
        <x:v>606.1835205987836</x:v>
      </x:c>
      <x:c r="V2152" s="9" t="n">
        <x:f>S2152+U2152</x:f>
        <x:v>10082.792401281422</x:v>
      </x:c>
      <x:c r="W2152" s="2" t="n">
        <x:f>IF(N2152&gt;0,1,0)</x:f>
        <x:v>1</x:v>
      </x:c>
      <x:c r="X2152" s="2" t="n">
        <x:f>IF(U2152&gt;0,1,0)</x:f>
        <x:v>1</x:v>
      </x:c>
      <x:c r="Y2152" s="9" t="n">
        <x:f>MAX(U2152,0)</x:f>
        <x:v>606.1835205987836</x:v>
      </x:c>
      <x:c r="Z2152" s="9" t="n">
        <x:f>-MIN(U2152,0)</x:f>
        <x:v>0</x:v>
      </x:c>
    </x:row>
    <x:row r="2153" ht="23" customHeight="1">
      <x:c r="A2153" s="2" t="str">
        <x:v>4H-Hist-前段</x:v>
      </x:c>
      <x:c r="B2153" s="2" t="str">
        <x:v>4H</x:v>
      </x:c>
      <x:c r="C2153" s="2" t="str">
        <x:v>MACD Histogram</x:v>
      </x:c>
      <x:c r="D2153" s="2" t="str">
        <x:v>前段</x:v>
      </x:c>
      <x:c r="E2153" s="2" t="n">
        <x:v>56</x:v>
      </x:c>
      <x:c r="F2153" s="2" t="str">
        <x:v>多</x:v>
      </x:c>
      <x:c r="G2153" s="11" t="n">
        <x:v>44540.333333333336</x:v>
      </x:c>
      <x:c r="H2153" s="11" t="n">
        <x:v>44540.50000000001</x:v>
      </x:c>
      <x:c r="I2153" s="11" t="n">
        <x:v>44542.166655092595</x:v>
      </x:c>
      <x:c r="J2153" s="9" t="n">
        <x:v>48348.77</x:v>
      </x:c>
      <x:c r="K2153" s="9" t="n">
        <x:v>48400</x:v>
      </x:c>
      <x:c r="L2153" s="9" t="n">
        <x:v>48358.439754</x:v>
      </x:c>
      <x:c r="M2153" s="9" t="n">
        <x:v>48390.32</x:v>
      </x:c>
      <x:c r="N2153" s="10" t="n">
        <x:f>IF(F2153="多",1,-1)*(K2153/J2153-1)</x:f>
        <x:v>0.0010595926225218655</x:v>
      </x:c>
      <x:c r="O2153" s="10" t="n">
        <x:f>IF(F2153="多",1,-1)*(M2153/L2153-1)</x:f>
        <x:v>0.000659248854226302</x:v>
      </x:c>
      <x:c r="P2153" s="10" t="n">
        <x:v>0.0010003296244271132</x:v>
      </x:c>
      <x:c r="Q2153" s="10" t="n">
        <x:v>0.0004953428216843316</x:v>
      </x:c>
      <x:c r="R2153" s="10" t="n">
        <x:f>O2153-P2153-Q2153</x:f>
        <x:v>-0.0008364235918851429</x:v>
      </x:c>
      <x:c r="S2153" s="9" t="n">
        <x:f>V2152</x:f>
        <x:v>10082.792401281422</x:v>
      </x:c>
      <x:c r="T2153" s="9" t="n">
        <x:f>S2153/(1+'回测计划'!$B$33)</x:f>
        <x:v>10077.753524519163</x:v>
      </x:c>
      <x:c r="U2153" s="9" t="n">
        <x:f>T2153*R2153</x:f>
        <x:v>-8.429270801111477</x:v>
      </x:c>
      <x:c r="V2153" s="9" t="n">
        <x:f>S2153+U2153</x:f>
        <x:v>10074.363130480311</x:v>
      </x:c>
      <x:c r="W2153" s="2" t="n">
        <x:f>IF(N2153&gt;0,1,0)</x:f>
        <x:v>1</x:v>
      </x:c>
      <x:c r="X2153" s="2" t="n">
        <x:f>IF(U2153&gt;0,1,0)</x:f>
        <x:v>0</x:v>
      </x:c>
      <x:c r="Y2153" s="9" t="n">
        <x:f>MAX(U2153,0)</x:f>
        <x:v>0</x:v>
      </x:c>
      <x:c r="Z2153" s="9" t="n">
        <x:f>-MIN(U2153,0)</x:f>
        <x:v>8.429270801111477</x:v>
      </x:c>
    </x:row>
    <x:row r="2154" ht="23" customHeight="1">
      <x:c r="A2154" s="2" t="str">
        <x:v>4H-Hist-前段</x:v>
      </x:c>
      <x:c r="B2154" s="2" t="str">
        <x:v>4H</x:v>
      </x:c>
      <x:c r="C2154" s="2" t="str">
        <x:v>MACD Histogram</x:v>
      </x:c>
      <x:c r="D2154" s="2" t="str">
        <x:v>前段</x:v>
      </x:c>
      <x:c r="E2154" s="2" t="n">
        <x:v>57</x:v>
      </x:c>
      <x:c r="F2154" s="2" t="str">
        <x:v>多</x:v>
      </x:c>
      <x:c r="G2154" s="11" t="n">
        <x:v>44548.333333333336</x:v>
      </x:c>
      <x:c r="H2154" s="11" t="n">
        <x:v>44548.50000000001</x:v>
      </x:c>
      <x:c r="I2154" s="11" t="n">
        <x:v>44550.166655092595</x:v>
      </x:c>
      <x:c r="J2154" s="9" t="n">
        <x:v>46267.45</x:v>
      </x:c>
      <x:c r="K2154" s="9" t="n">
        <x:v>46656.13</x:v>
      </x:c>
      <x:c r="L2154" s="9" t="n">
        <x:v>46276.70348999999</x:v>
      </x:c>
      <x:c r="M2154" s="9" t="n">
        <x:v>46646.798773999995</x:v>
      </x:c>
      <x:c r="N2154" s="10" t="n">
        <x:f>IF(F2154="多",1,-1)*(K2154/J2154-1)</x:f>
        <x:v>0.008400722322064347</x:v>
      </x:c>
      <x:c r="O2154" s="10" t="n">
        <x:f>IF(F2154="多",1,-1)*(M2154/L2154-1)</x:f>
        <x:v>0.007997442689062328</x:v>
      </x:c>
      <x:c r="P2154" s="10" t="n">
        <x:v>0.0010039987213445313</x:v>
      </x:c>
      <x:c r="Q2154" s="10" t="n">
        <x:v>0.0004537101478898246</x:v>
      </x:c>
      <x:c r="R2154" s="10" t="n">
        <x:f>O2154-P2154-Q2154</x:f>
        <x:v>0.006539733819827972</x:v>
      </x:c>
      <x:c r="S2154" s="9" t="n">
        <x:f>V2153</x:f>
        <x:v>10074.363130480311</x:v>
      </x:c>
      <x:c r="T2154" s="9" t="n">
        <x:f>S2154/(1+'回测计划'!$B$33)</x:f>
        <x:v>10069.328466247189</x:v>
      </x:c>
      <x:c r="U2154" s="9" t="n">
        <x:f>T2154*R2154</x:f>
        <x:v>65.85072791367327</x:v>
      </x:c>
      <x:c r="V2154" s="9" t="n">
        <x:f>S2154+U2154</x:f>
        <x:v>10140.213858393985</x:v>
      </x:c>
      <x:c r="W2154" s="2" t="n">
        <x:f>IF(N2154&gt;0,1,0)</x:f>
        <x:v>1</x:v>
      </x:c>
      <x:c r="X2154" s="2" t="n">
        <x:f>IF(U2154&gt;0,1,0)</x:f>
        <x:v>1</x:v>
      </x:c>
      <x:c r="Y2154" s="9" t="n">
        <x:f>MAX(U2154,0)</x:f>
        <x:v>65.85072791367327</x:v>
      </x:c>
      <x:c r="Z2154" s="9" t="n">
        <x:f>-MIN(U2154,0)</x:f>
        <x:v>0</x:v>
      </x:c>
    </x:row>
    <x:row r="2155" ht="23" customHeight="1">
      <x:c r="A2155" s="2" t="str">
        <x:v>4H-Hist-前段</x:v>
      </x:c>
      <x:c r="B2155" s="2" t="str">
        <x:v>4H</x:v>
      </x:c>
      <x:c r="C2155" s="2" t="str">
        <x:v>MACD Histogram</x:v>
      </x:c>
      <x:c r="D2155" s="2" t="str">
        <x:v>前段</x:v>
      </x:c>
      <x:c r="E2155" s="2" t="n">
        <x:v>58</x:v>
      </x:c>
      <x:c r="F2155" s="2" t="str">
        <x:v>多</x:v>
      </x:c>
      <x:c r="G2155" s="11" t="n">
        <x:v>44551.00000000001</x:v>
      </x:c>
      <x:c r="H2155" s="11" t="n">
        <x:v>44551.166666666664</x:v>
      </x:c>
      <x:c r="I2155" s="11" t="n">
        <x:v>44552.833321759266</x:v>
      </x:c>
      <x:c r="J2155" s="9" t="n">
        <x:v>46559.71</x:v>
      </x:c>
      <x:c r="K2155" s="9" t="n">
        <x:v>48979.4</x:v>
      </x:c>
      <x:c r="L2155" s="9" t="n">
        <x:v>46569.021942</x:v>
      </x:c>
      <x:c r="M2155" s="9" t="n">
        <x:v>48969.60412</x:v>
      </x:c>
      <x:c r="N2155" s="10" t="n">
        <x:f>IF(F2155="多",1,-1)*(K2155/J2155-1)</x:f>
        <x:v>0.05196961063546146</x:v>
      </x:c>
      <x:c r="O2155" s="10" t="n">
        <x:f>IF(F2155="多",1,-1)*(M2155/L2155-1)</x:f>
        <x:v>0.051548906931948135</x:v>
      </x:c>
      <x:c r="P2155" s="10" t="n">
        <x:v>0.001025774453465974</x:v>
      </x:c>
      <x:c r="Q2155" s="10" t="n">
        <x:v>0.0005112941813219243</x:v>
      </x:c>
      <x:c r="R2155" s="10" t="n">
        <x:f>O2155-P2155-Q2155</x:f>
        <x:v>0.05001183829716024</x:v>
      </x:c>
      <x:c r="S2155" s="9" t="n">
        <x:f>V2154</x:f>
        <x:v>10140.213858393985</x:v>
      </x:c>
      <x:c r="T2155" s="9" t="n">
        <x:f>S2155/(1+'回测计划'!$B$33)</x:f>
        <x:v>10135.14628525136</x:v>
      </x:c>
      <x:c r="U2155" s="9" t="n">
        <x:f>T2155*R2155</x:f>
        <x:v>506.87729713605523</x:v>
      </x:c>
      <x:c r="V2155" s="9" t="n">
        <x:f>S2155+U2155</x:f>
        <x:v>10647.09115553004</x:v>
      </x:c>
      <x:c r="W2155" s="2" t="n">
        <x:f>IF(N2155&gt;0,1,0)</x:f>
        <x:v>1</x:v>
      </x:c>
      <x:c r="X2155" s="2" t="n">
        <x:f>IF(U2155&gt;0,1,0)</x:f>
        <x:v>1</x:v>
      </x:c>
      <x:c r="Y2155" s="9" t="n">
        <x:f>MAX(U2155,0)</x:f>
        <x:v>506.87729713605523</x:v>
      </x:c>
      <x:c r="Z2155" s="9" t="n">
        <x:f>-MIN(U2155,0)</x:f>
        <x:v>0</x:v>
      </x:c>
    </x:row>
    <x:row r="2156" ht="23" customHeight="1">
      <x:c r="A2156" s="2" t="str">
        <x:v>4H-Hist-前段</x:v>
      </x:c>
      <x:c r="B2156" s="2" t="str">
        <x:v>4H</x:v>
      </x:c>
      <x:c r="C2156" s="2" t="str">
        <x:v>MACD Histogram</x:v>
      </x:c>
      <x:c r="D2156" s="2" t="str">
        <x:v>前段</x:v>
      </x:c>
      <x:c r="E2156" s="2" t="n">
        <x:v>59</x:v>
      </x:c>
      <x:c r="F2156" s="2" t="str">
        <x:v>空</x:v>
      </x:c>
      <x:c r="G2156" s="11" t="n">
        <x:v>44558.00000000001</x:v>
      </x:c>
      <x:c r="H2156" s="11" t="n">
        <x:v>44558.166666666664</x:v>
      </x:c>
      <x:c r="I2156" s="11" t="n">
        <x:v>44559.833321759266</x:v>
      </x:c>
      <x:c r="J2156" s="9" t="n">
        <x:v>51207.93</x:v>
      </x:c>
      <x:c r="K2156" s="9" t="n">
        <x:v>47734.91</x:v>
      </x:c>
      <x:c r="L2156" s="9" t="n">
        <x:v>51197.688414000004</x:v>
      </x:c>
      <x:c r="M2156" s="9" t="n">
        <x:v>47744.456982</x:v>
      </x:c>
      <x:c r="N2156" s="10" t="n">
        <x:f>IF(F2156="多",1,-1)*(K2156/J2156-1)</x:f>
        <x:v>0.06782191742567989</x:v>
      </x:c>
      <x:c r="O2156" s="10" t="n">
        <x:f>IF(F2156="多",1,-1)*(M2156/L2156-1)</x:f>
        <x:v>0.06744897160348584</x:v>
      </x:c>
      <x:c r="P2156" s="10" t="n">
        <x:v>0.000966275514198257</x:v>
      </x:c>
      <x:c r="Q2156" s="10" t="n">
        <x:v>-0.0004764104934340966</x:v>
      </x:c>
      <x:c r="R2156" s="10" t="n">
        <x:f>O2156-P2156-Q2156</x:f>
        <x:v>0.06695910658272168</x:v>
      </x:c>
      <x:c r="S2156" s="9" t="n">
        <x:f>V2155</x:f>
        <x:v>10647.09115553004</x:v>
      </x:c>
      <x:c r="T2156" s="9" t="n">
        <x:f>S2156/(1+'回测计划'!$B$33)</x:f>
        <x:v>10641.770270394843</x:v>
      </x:c>
      <x:c r="U2156" s="9" t="n">
        <x:f>T2156*R2156</x:f>
        <x:v>712.5634297642073</x:v>
      </x:c>
      <x:c r="V2156" s="9" t="n">
        <x:f>S2156+U2156</x:f>
        <x:v>11359.654585294247</x:v>
      </x:c>
      <x:c r="W2156" s="2" t="n">
        <x:f>IF(N2156&gt;0,1,0)</x:f>
        <x:v>1</x:v>
      </x:c>
      <x:c r="X2156" s="2" t="n">
        <x:f>IF(U2156&gt;0,1,0)</x:f>
        <x:v>1</x:v>
      </x:c>
      <x:c r="Y2156" s="9" t="n">
        <x:f>MAX(U2156,0)</x:f>
        <x:v>712.5634297642073</x:v>
      </x:c>
      <x:c r="Z2156" s="9" t="n">
        <x:f>-MIN(U2156,0)</x:f>
        <x:v>0</x:v>
      </x:c>
    </x:row>
    <x:row r="2157" ht="23" customHeight="1">
      <x:c r="A2157" s="2" t="str">
        <x:v>4H-Hist-前段</x:v>
      </x:c>
      <x:c r="B2157" s="2" t="str">
        <x:v>4H</x:v>
      </x:c>
      <x:c r="C2157" s="2" t="str">
        <x:v>MACD Histogram</x:v>
      </x:c>
      <x:c r="D2157" s="2" t="str">
        <x:v>前段</x:v>
      </x:c>
      <x:c r="E2157" s="2" t="n">
        <x:v>60</x:v>
      </x:c>
      <x:c r="F2157" s="2" t="str">
        <x:v>多</x:v>
      </x:c>
      <x:c r="G2157" s="11" t="n">
        <x:v>44570.166666666664</x:v>
      </x:c>
      <x:c r="H2157" s="11" t="n">
        <x:v>44570.333333333336</x:v>
      </x:c>
      <x:c r="I2157" s="11" t="n">
        <x:v>44571.99998842592</x:v>
      </x:c>
      <x:c r="J2157" s="9" t="n">
        <x:v>41688.05</x:v>
      </x:c>
      <x:c r="K2157" s="9" t="n">
        <x:v>40973.56</x:v>
      </x:c>
      <x:c r="L2157" s="9" t="n">
        <x:v>41696.387610000005</x:v>
      </x:c>
      <x:c r="M2157" s="9" t="n">
        <x:v>40965.365288</x:v>
      </x:c>
      <x:c r="N2157" s="10" t="n">
        <x:f>IF(F2157="多",1,-1)*(K2157/J2157-1)</x:f>
        <x:v>-0.01713896428352979</x:v>
      </x:c>
      <x:c r="O2157" s="10" t="n">
        <x:f>IF(F2157="多",1,-1)*(M2157/L2157-1)</x:f>
        <x:v>-0.017532030084656203</x:v>
      </x:c>
      <x:c r="P2157" s="10" t="n">
        <x:v>0.0009912339849576718</x:v>
      </x:c>
      <x:c r="Q2157" s="10" t="n">
        <x:v>0.0004459456026243522</x:v>
      </x:c>
      <x:c r="R2157" s="10" t="n">
        <x:f>O2157-P2157-Q2157</x:f>
        <x:v>-0.018969209672238228</x:v>
      </x:c>
      <x:c r="S2157" s="9" t="n">
        <x:f>V2156</x:f>
        <x:v>11359.654585294247</x:v>
      </x:c>
      <x:c r="T2157" s="9" t="n">
        <x:f>S2157/(1+'回测计划'!$B$33)</x:f>
        <x:v>11353.977596495999</x:v>
      </x:c>
      <x:c r="U2157" s="9" t="n">
        <x:f>T2157*R2157</x:f>
        <x:v>-215.37598164182805</x:v>
      </x:c>
      <x:c r="V2157" s="9" t="n">
        <x:f>S2157+U2157</x:f>
        <x:v>11144.27860365242</x:v>
      </x:c>
      <x:c r="W2157" s="2" t="n">
        <x:f>IF(N2157&gt;0,1,0)</x:f>
        <x:v>0</x:v>
      </x:c>
      <x:c r="X2157" s="2" t="n">
        <x:f>IF(U2157&gt;0,1,0)</x:f>
        <x:v>0</x:v>
      </x:c>
      <x:c r="Y2157" s="9" t="n">
        <x:f>MAX(U2157,0)</x:f>
        <x:v>0</x:v>
      </x:c>
      <x:c r="Z2157" s="9" t="n">
        <x:f>-MIN(U2157,0)</x:f>
        <x:v>215.37598164182805</x:v>
      </x:c>
    </x:row>
    <x:row r="2158" ht="23" customHeight="1">
      <x:c r="A2158" s="2" t="str">
        <x:v>4H-Hist-前段</x:v>
      </x:c>
      <x:c r="B2158" s="2" t="str">
        <x:v>4H</x:v>
      </x:c>
      <x:c r="C2158" s="2" t="str">
        <x:v>MACD Histogram</x:v>
      </x:c>
      <x:c r="D2158" s="2" t="str">
        <x:v>前段</x:v>
      </x:c>
      <x:c r="E2158" s="2" t="n">
        <x:v>61</x:v>
      </x:c>
      <x:c r="F2158" s="2" t="str">
        <x:v>空</x:v>
      </x:c>
      <x:c r="G2158" s="11" t="n">
        <x:v>44573.166666666664</x:v>
      </x:c>
      <x:c r="H2158" s="11" t="n">
        <x:v>44573.333333333336</x:v>
      </x:c>
      <x:c r="I2158" s="11" t="n">
        <x:v>44574.99998842592</x:v>
      </x:c>
      <x:c r="J2158" s="9" t="n">
        <x:v>42700.69</x:v>
      </x:c>
      <x:c r="K2158" s="9" t="n">
        <x:v>43170</x:v>
      </x:c>
      <x:c r="L2158" s="9" t="n">
        <x:v>42692.149862000006</x:v>
      </x:c>
      <x:c r="M2158" s="9" t="n">
        <x:v>43178.634</x:v>
      </x:c>
      <x:c r="N2158" s="10" t="n">
        <x:f>IF(F2158="多",1,-1)*(K2158/J2158-1)</x:f>
        <x:v>-0.010990688909242374</x:v>
      </x:c>
      <x:c r="O2158" s="10" t="n">
        <x:f>IF(F2158="多",1,-1)*(M2158/L2158-1)</x:f>
        <x:v>-0.011395166080240271</x:v>
      </x:c>
      <x:c r="P2158" s="10" t="n">
        <x:v>0.0010056975830401204</x:v>
      </x:c>
      <x:c r="Q2158" s="10" t="n">
        <x:v>-0.000018877296121327274</x:v>
      </x:c>
      <x:c r="R2158" s="10" t="n">
        <x:f>O2158-P2158-Q2158</x:f>
        <x:v>-0.012381986367159063</x:v>
      </x:c>
      <x:c r="S2158" s="9" t="n">
        <x:f>V2157</x:f>
        <x:v>11144.27860365242</x:v>
      </x:c>
      <x:c r="T2158" s="9" t="n">
        <x:f>S2158/(1+'回测计划'!$B$33)</x:f>
        <x:v>11138.709249027906</x:v>
      </x:c>
      <x:c r="U2158" s="9" t="n">
        <x:f>T2158*R2158</x:f>
        <x:v>-137.9193460692121</x:v>
      </x:c>
      <x:c r="V2158" s="9" t="n">
        <x:f>S2158+U2158</x:f>
        <x:v>11006.359257583208</x:v>
      </x:c>
      <x:c r="W2158" s="2" t="n">
        <x:f>IF(N2158&gt;0,1,0)</x:f>
        <x:v>0</x:v>
      </x:c>
      <x:c r="X2158" s="2" t="n">
        <x:f>IF(U2158&gt;0,1,0)</x:f>
        <x:v>0</x:v>
      </x:c>
      <x:c r="Y2158" s="9" t="n">
        <x:f>MAX(U2158,0)</x:f>
        <x:v>0</x:v>
      </x:c>
      <x:c r="Z2158" s="9" t="n">
        <x:f>-MIN(U2158,0)</x:f>
        <x:v>137.9193460692121</x:v>
      </x:c>
    </x:row>
    <x:row r="2159" ht="23" customHeight="1">
      <x:c r="A2159" s="2" t="str">
        <x:v>4H-Hist-前段</x:v>
      </x:c>
      <x:c r="B2159" s="2" t="str">
        <x:v>4H</x:v>
      </x:c>
      <x:c r="C2159" s="2" t="str">
        <x:v>MACD Histogram</x:v>
      </x:c>
      <x:c r="D2159" s="2" t="str">
        <x:v>前段</x:v>
      </x:c>
      <x:c r="E2159" s="2" t="n">
        <x:v>62</x:v>
      </x:c>
      <x:c r="F2159" s="2" t="str">
        <x:v>多</x:v>
      </x:c>
      <x:c r="G2159" s="11" t="n">
        <x:v>44585.833333333336</x:v>
      </x:c>
      <x:c r="H2159" s="11" t="n">
        <x:v>44586.00000000001</x:v>
      </x:c>
      <x:c r="I2159" s="11" t="n">
        <x:v>44587.666655092595</x:v>
      </x:c>
      <x:c r="J2159" s="9" t="n">
        <x:v>34218.81</x:v>
      </x:c>
      <x:c r="K2159" s="9" t="n">
        <x:v>37321.95</x:v>
      </x:c>
      <x:c r="L2159" s="9" t="n">
        <x:v>34225.653761999994</x:v>
      </x:c>
      <x:c r="M2159" s="9" t="n">
        <x:v>37314.485609999996</x:v>
      </x:c>
      <x:c r="N2159" s="10" t="n">
        <x:f>IF(F2159="多",1,-1)*(K2159/J2159-1)</x:f>
        <x:v>0.09068521085332892</x:v>
      </x:c>
      <x:c r="O2159" s="10" t="n">
        <x:f>IF(F2159="多",1,-1)*(M2159/L2159-1)</x:f>
        <x:v>0.09024902400635715</x:v>
      </x:c>
      <x:c r="P2159" s="10" t="n">
        <x:v>0.0010451245120031785</x:v>
      </x:c>
      <x:c r="Q2159" s="10" t="n">
        <x:v>0.000143198012075424</x:v>
      </x:c>
      <x:c r="R2159" s="10" t="n">
        <x:f>O2159-P2159-Q2159</x:f>
        <x:v>0.08906070148227854</x:v>
      </x:c>
      <x:c r="S2159" s="9" t="n">
        <x:f>V2158</x:f>
        <x:v>11006.359257583208</x:v>
      </x:c>
      <x:c r="T2159" s="9" t="n">
        <x:f>S2159/(1+'回测计划'!$B$33)</x:f>
        <x:v>11000.858828169125</x:v>
      </x:c>
      <x:c r="U2159" s="9" t="n">
        <x:f>T2159*R2159</x:f>
        <x:v>979.7442041442589</x:v>
      </x:c>
      <x:c r="V2159" s="9" t="n">
        <x:f>S2159+U2159</x:f>
        <x:v>11986.103461727467</x:v>
      </x:c>
      <x:c r="W2159" s="2" t="n">
        <x:f>IF(N2159&gt;0,1,0)</x:f>
        <x:v>1</x:v>
      </x:c>
      <x:c r="X2159" s="2" t="n">
        <x:f>IF(U2159&gt;0,1,0)</x:f>
        <x:v>1</x:v>
      </x:c>
      <x:c r="Y2159" s="9" t="n">
        <x:f>MAX(U2159,0)</x:f>
        <x:v>979.7442041442589</x:v>
      </x:c>
      <x:c r="Z2159" s="9" t="n">
        <x:f>-MIN(U2159,0)</x:f>
        <x:v>0</x:v>
      </x:c>
    </x:row>
    <x:row r="2160" ht="23" customHeight="1">
      <x:c r="A2160" s="2" t="str">
        <x:v>4H-Hist-前段</x:v>
      </x:c>
      <x:c r="B2160" s="2" t="str">
        <x:v>4H</x:v>
      </x:c>
      <x:c r="C2160" s="2" t="str">
        <x:v>MACD Histogram</x:v>
      </x:c>
      <x:c r="D2160" s="2" t="str">
        <x:v>前段</x:v>
      </x:c>
      <x:c r="E2160" s="2" t="n">
        <x:v>63</x:v>
      </x:c>
      <x:c r="F2160" s="2" t="str">
        <x:v>空</x:v>
      </x:c>
      <x:c r="G2160" s="11" t="n">
        <x:v>44593.50000000001</x:v>
      </x:c>
      <x:c r="H2160" s="11" t="n">
        <x:v>44593.666666666664</x:v>
      </x:c>
      <x:c r="I2160" s="11" t="n">
        <x:v>44595.333321759266</x:v>
      </x:c>
      <x:c r="J2160" s="9" t="n">
        <x:v>38420.65</x:v>
      </x:c>
      <x:c r="K2160" s="9" t="n">
        <x:v>36892.03</x:v>
      </x:c>
      <x:c r="L2160" s="9" t="n">
        <x:v>38412.96587</x:v>
      </x:c>
      <x:c r="M2160" s="9" t="n">
        <x:v>36899.408405999995</x:v>
      </x:c>
      <x:c r="N2160" s="10" t="n">
        <x:f>IF(F2160="多",1,-1)*(K2160/J2160-1)</x:f>
        <x:v>0.039786416939848857</x:v>
      </x:c>
      <x:c r="O2160" s="10" t="n">
        <x:f>IF(F2160="多",1,-1)*(M2160/L2160-1)</x:f>
        <x:v>0.03940225467417169</x:v>
      </x:c>
      <x:c r="P2160" s="10" t="n">
        <x:v>0.0009802988726629143</x:v>
      </x:c>
      <x:c r="Q2160" s="10" t="n">
        <x:v>-0.00003236945368934013</x:v>
      </x:c>
      <x:c r="R2160" s="10" t="n">
        <x:f>O2160-P2160-Q2160</x:f>
        <x:v>0.03845432525519812</x:v>
      </x:c>
      <x:c r="S2160" s="9" t="n">
        <x:f>V2159</x:f>
        <x:v>11986.103461727467</x:v>
      </x:c>
      <x:c r="T2160" s="9" t="n">
        <x:f>S2160/(1+'回测计划'!$B$33)</x:f>
        <x:v>11980.113405024955</x:v>
      </x:c>
      <x:c r="U2160" s="9" t="n">
        <x:f>T2160*R2160</x:f>
        <x:v>460.6871774709886</x:v>
      </x:c>
      <x:c r="V2160" s="9" t="n">
        <x:f>S2160+U2160</x:f>
        <x:v>12446.790639198456</x:v>
      </x:c>
      <x:c r="W2160" s="2" t="n">
        <x:f>IF(N2160&gt;0,1,0)</x:f>
        <x:v>1</x:v>
      </x:c>
      <x:c r="X2160" s="2" t="n">
        <x:f>IF(U2160&gt;0,1,0)</x:f>
        <x:v>1</x:v>
      </x:c>
      <x:c r="Y2160" s="9" t="n">
        <x:f>MAX(U2160,0)</x:f>
        <x:v>460.6871774709886</x:v>
      </x:c>
      <x:c r="Z2160" s="9" t="n">
        <x:f>-MIN(U2160,0)</x:f>
        <x:v>0</x:v>
      </x:c>
    </x:row>
    <x:row r="2161" ht="23" customHeight="1">
      <x:c r="A2161" s="2" t="str">
        <x:v>4H-Hist-前段</x:v>
      </x:c>
      <x:c r="B2161" s="2" t="str">
        <x:v>4H</x:v>
      </x:c>
      <x:c r="C2161" s="2" t="str">
        <x:v>MACD Histogram</x:v>
      </x:c>
      <x:c r="D2161" s="2" t="str">
        <x:v>前段</x:v>
      </x:c>
      <x:c r="E2161" s="2" t="n">
        <x:v>64</x:v>
      </x:c>
      <x:c r="F2161" s="2" t="str">
        <x:v>空</x:v>
      </x:c>
      <x:c r="G2161" s="11" t="n">
        <x:v>44597.333333333336</x:v>
      </x:c>
      <x:c r="H2161" s="11" t="n">
        <x:v>44597.50000000001</x:v>
      </x:c>
      <x:c r="I2161" s="11" t="n">
        <x:v>44599.166655092595</x:v>
      </x:c>
      <x:c r="J2161" s="9" t="n">
        <x:v>41428.67</x:v>
      </x:c>
      <x:c r="K2161" s="9" t="n">
        <x:v>41692.8</x:v>
      </x:c>
      <x:c r="L2161" s="9" t="n">
        <x:v>41420.384266</x:v>
      </x:c>
      <x:c r="M2161" s="9" t="n">
        <x:v>41701.13856</x:v>
      </x:c>
      <x:c r="N2161" s="10" t="n">
        <x:f>IF(F2161="多",1,-1)*(K2161/J2161-1)</x:f>
        <x:v>-0.006375536554757977</x:v>
      </x:c>
      <x:c r="O2161" s="10" t="n">
        <x:f>IF(F2161="多",1,-1)*(M2161/L2161-1)</x:f>
        <x:v>-0.006778167295527826</x:v>
      </x:c>
      <x:c r="P2161" s="10" t="n">
        <x:v>0.001003389083647764</x:v>
      </x:c>
      <x:c r="Q2161" s="10" t="n">
        <x:v>-0.000501096485892264</x:v>
      </x:c>
      <x:c r="R2161" s="10" t="n">
        <x:f>O2161-P2161-Q2161</x:f>
        <x:v>-0.007280459893283326</x:v>
      </x:c>
      <x:c r="S2161" s="9" t="n">
        <x:f>V2160</x:f>
        <x:v>12446.790639198456</x:v>
      </x:c>
      <x:c r="T2161" s="9" t="n">
        <x:f>S2161/(1+'回测计划'!$B$33)</x:f>
        <x:v>12440.570354021445</x:v>
      </x:c>
      <x:c r="U2161" s="9" t="n">
        <x:f>T2161*R2161</x:f>
        <x:v>-90.57307351202269</x:v>
      </x:c>
      <x:c r="V2161" s="9" t="n">
        <x:f>S2161+U2161</x:f>
        <x:v>12356.217565686433</x:v>
      </x:c>
      <x:c r="W2161" s="2" t="n">
        <x:f>IF(N2161&gt;0,1,0)</x:f>
        <x:v>0</x:v>
      </x:c>
      <x:c r="X2161" s="2" t="n">
        <x:f>IF(U2161&gt;0,1,0)</x:f>
        <x:v>0</x:v>
      </x:c>
      <x:c r="Y2161" s="9" t="n">
        <x:f>MAX(U2161,0)</x:f>
        <x:v>0</x:v>
      </x:c>
      <x:c r="Z2161" s="9" t="n">
        <x:f>-MIN(U2161,0)</x:f>
        <x:v>90.57307351202269</x:v>
      </x:c>
    </x:row>
    <x:row r="2162" ht="23" customHeight="1">
      <x:c r="A2162" s="2" t="str">
        <x:v>4H-Hist-前段</x:v>
      </x:c>
      <x:c r="B2162" s="2" t="str">
        <x:v>4H</x:v>
      </x:c>
      <x:c r="C2162" s="2" t="str">
        <x:v>MACD Histogram</x:v>
      </x:c>
      <x:c r="D2162" s="2" t="str">
        <x:v>前段</x:v>
      </x:c>
      <x:c r="E2162" s="2" t="n">
        <x:v>65</x:v>
      </x:c>
      <x:c r="F2162" s="2" t="str">
        <x:v>空</x:v>
      </x:c>
      <x:c r="G2162" s="11" t="n">
        <x:v>44599.50000000001</x:v>
      </x:c>
      <x:c r="H2162" s="11" t="n">
        <x:v>44599.666666666664</x:v>
      </x:c>
      <x:c r="I2162" s="11" t="n">
        <x:v>44601.333321759266</x:v>
      </x:c>
      <x:c r="J2162" s="9" t="n">
        <x:v>42712.79</x:v>
      </x:c>
      <x:c r="K2162" s="9" t="n">
        <x:v>44021.57</x:v>
      </x:c>
      <x:c r="L2162" s="9" t="n">
        <x:v>42704.247442</x:v>
      </x:c>
      <x:c r="M2162" s="9" t="n">
        <x:v>44030.374314</x:v>
      </x:c>
      <x:c r="N2162" s="10" t="n">
        <x:f>IF(F2162="多",1,-1)*(K2162/J2162-1)</x:f>
        <x:v>-0.030641407409818022</x:v>
      </x:c>
      <x:c r="O2162" s="10" t="n">
        <x:f>IF(F2162="多",1,-1)*(M2162/L2162-1)</x:f>
        <x:v>-0.031053746440588004</x:v>
      </x:c>
      <x:c r="P2162" s="10" t="n">
        <x:v>0.001015526873220294</x:v>
      </x:c>
      <x:c r="Q2162" s="10" t="n">
        <x:v>-0.00026328829296595415</x:v>
      </x:c>
      <x:c r="R2162" s="10" t="n">
        <x:f>O2162-P2162-Q2162</x:f>
        <x:v>-0.03180598502084234</x:v>
      </x:c>
      <x:c r="S2162" s="9" t="n">
        <x:f>V2161</x:f>
        <x:v>12356.217565686433</x:v>
      </x:c>
      <x:c r="T2162" s="9" t="n">
        <x:f>S2162/(1+'回测计划'!$B$33)</x:f>
        <x:v>12350.042544414226</x:v>
      </x:c>
      <x:c r="U2162" s="9" t="n">
        <x:f>T2162*R2162</x:f>
        <x:v>-392.80526817440443</x:v>
      </x:c>
      <x:c r="V2162" s="9" t="n">
        <x:f>S2162+U2162</x:f>
        <x:v>11963.412297512028</x:v>
      </x:c>
      <x:c r="W2162" s="2" t="n">
        <x:f>IF(N2162&gt;0,1,0)</x:f>
        <x:v>0</x:v>
      </x:c>
      <x:c r="X2162" s="2" t="n">
        <x:f>IF(U2162&gt;0,1,0)</x:f>
        <x:v>0</x:v>
      </x:c>
      <x:c r="Y2162" s="9" t="n">
        <x:f>MAX(U2162,0)</x:f>
        <x:v>0</x:v>
      </x:c>
      <x:c r="Z2162" s="9" t="n">
        <x:f>-MIN(U2162,0)</x:f>
        <x:v>392.80526817440443</x:v>
      </x:c>
    </x:row>
    <x:row r="2163" ht="23" customHeight="1">
      <x:c r="A2163" s="2" t="str">
        <x:v>4H-Hist-前段</x:v>
      </x:c>
      <x:c r="B2163" s="2" t="str">
        <x:v>4H</x:v>
      </x:c>
      <x:c r="C2163" s="2" t="str">
        <x:v>MACD Histogram</x:v>
      </x:c>
      <x:c r="D2163" s="2" t="str">
        <x:v>前段</x:v>
      </x:c>
      <x:c r="E2163" s="2" t="n">
        <x:v>66</x:v>
      </x:c>
      <x:c r="F2163" s="2" t="str">
        <x:v>空</x:v>
      </x:c>
      <x:c r="G2163" s="11" t="n">
        <x:v>44603.00000000001</x:v>
      </x:c>
      <x:c r="H2163" s="11" t="n">
        <x:v>44603.166666666664</x:v>
      </x:c>
      <x:c r="I2163" s="11" t="n">
        <x:v>44604.833321759266</x:v>
      </x:c>
      <x:c r="J2163" s="9" t="n">
        <x:v>44355.72</x:v>
      </x:c>
      <x:c r="K2163" s="9" t="n">
        <x:v>42385.66</x:v>
      </x:c>
      <x:c r="L2163" s="9" t="n">
        <x:v>44346.848856000004</x:v>
      </x:c>
      <x:c r="M2163" s="9" t="n">
        <x:v>42394.137132</x:v>
      </x:c>
      <x:c r="N2163" s="10" t="n">
        <x:f>IF(F2163="多",1,-1)*(K2163/J2163-1)</x:f>
        <x:v>0.044415015695833504</x:v>
      </x:c>
      <x:c r="O2163" s="10" t="n">
        <x:f>IF(F2163="多",1,-1)*(M2163/L2163-1)</x:f>
        <x:v>0.044032705240020786</x:v>
      </x:c>
      <x:c r="P2163" s="10" t="n">
        <x:v>0.0009779836473799897</x:v>
      </x:c>
      <x:c r="Q2163" s="10" t="n">
        <x:v>-0.00010222102114446776</x:v>
      </x:c>
      <x:c r="R2163" s="10" t="n">
        <x:f>O2163-P2163-Q2163</x:f>
        <x:v>0.04315694261378526</x:v>
      </x:c>
      <x:c r="S2163" s="9" t="n">
        <x:f>V2162</x:f>
        <x:v>11963.412297512028</x:v>
      </x:c>
      <x:c r="T2163" s="9" t="n">
        <x:f>S2163/(1+'回测计划'!$B$33)</x:f>
        <x:v>11957.433580721668</x:v>
      </x:c>
      <x:c r="U2163" s="9" t="n">
        <x:f>T2163*R2163</x:f>
        <x:v>516.0462748513539</x:v>
      </x:c>
      <x:c r="V2163" s="9" t="n">
        <x:f>S2163+U2163</x:f>
        <x:v>12479.458572363383</x:v>
      </x:c>
      <x:c r="W2163" s="2" t="n">
        <x:f>IF(N2163&gt;0,1,0)</x:f>
        <x:v>1</x:v>
      </x:c>
      <x:c r="X2163" s="2" t="n">
        <x:f>IF(U2163&gt;0,1,0)</x:f>
        <x:v>1</x:v>
      </x:c>
      <x:c r="Y2163" s="9" t="n">
        <x:f>MAX(U2163,0)</x:f>
        <x:v>516.0462748513539</x:v>
      </x:c>
      <x:c r="Z2163" s="9" t="n">
        <x:f>-MIN(U2163,0)</x:f>
        <x:v>0</x:v>
      </x:c>
    </x:row>
    <x:row r="2164" ht="23" customHeight="1">
      <x:c r="A2164" s="2" t="str">
        <x:v>4H-Hist-前段</x:v>
      </x:c>
      <x:c r="B2164" s="2" t="str">
        <x:v>4H</x:v>
      </x:c>
      <x:c r="C2164" s="2" t="str">
        <x:v>MACD Histogram</x:v>
      </x:c>
      <x:c r="D2164" s="2" t="str">
        <x:v>前段</x:v>
      </x:c>
      <x:c r="E2164" s="2" t="n">
        <x:v>67</x:v>
      </x:c>
      <x:c r="F2164" s="2" t="str">
        <x:v>多</x:v>
      </x:c>
      <x:c r="G2164" s="11" t="n">
        <x:v>44614.50000000001</x:v>
      </x:c>
      <x:c r="H2164" s="11" t="n">
        <x:v>44614.666666666664</x:v>
      </x:c>
      <x:c r="I2164" s="11" t="n">
        <x:v>44616.333321759266</x:v>
      </x:c>
      <x:c r="J2164" s="9" t="n">
        <x:v>36748.7</x:v>
      </x:c>
      <x:c r="K2164" s="9" t="n">
        <x:v>37227.8</x:v>
      </x:c>
      <x:c r="L2164" s="9" t="n">
        <x:v>36756.049739999995</x:v>
      </x:c>
      <x:c r="M2164" s="9" t="n">
        <x:v>37220.35444</x:v>
      </x:c>
      <x:c r="N2164" s="10" t="n">
        <x:f>IF(F2164="多",1,-1)*(K2164/J2164-1)</x:f>
        <x:v>0.013037195873595753</x:v>
      </x:c>
      <x:c r="O2164" s="10" t="n">
        <x:f>IF(F2164="多",1,-1)*(M2164/L2164-1)</x:f>
        <x:v>0.01263206202201661</x:v>
      </x:c>
      <x:c r="P2164" s="10" t="n">
        <x:v>0.0010063160310110084</x:v>
      </x:c>
      <x:c r="Q2164" s="10" t="n">
        <x:v>-0.00022456612166937574</x:v>
      </x:c>
      <x:c r="R2164" s="10" t="n">
        <x:f>O2164-P2164-Q2164</x:f>
        <x:v>0.011850312112674977</x:v>
      </x:c>
      <x:c r="S2164" s="9" t="n">
        <x:f>V2163</x:f>
        <x:v>12479.458572363383</x:v>
      </x:c>
      <x:c r="T2164" s="9" t="n">
        <x:f>S2164/(1+'回测计划'!$B$33)</x:f>
        <x:v>12473.221961382693</x:v>
      </x:c>
      <x:c r="U2164" s="9" t="n">
        <x:f>T2164*R2164</x:f>
        <x:v>147.81157329305685</x:v>
      </x:c>
      <x:c r="V2164" s="9" t="n">
        <x:f>S2164+U2164</x:f>
        <x:v>12627.27014565644</x:v>
      </x:c>
      <x:c r="W2164" s="2" t="n">
        <x:f>IF(N2164&gt;0,1,0)</x:f>
        <x:v>1</x:v>
      </x:c>
      <x:c r="X2164" s="2" t="n">
        <x:f>IF(U2164&gt;0,1,0)</x:f>
        <x:v>1</x:v>
      </x:c>
      <x:c r="Y2164" s="9" t="n">
        <x:f>MAX(U2164,0)</x:f>
        <x:v>147.81157329305685</x:v>
      </x:c>
      <x:c r="Z2164" s="9" t="n">
        <x:f>-MIN(U2164,0)</x:f>
        <x:v>0</x:v>
      </x:c>
    </x:row>
    <x:row r="2165" ht="23" customHeight="1">
      <x:c r="A2165" s="2" t="str">
        <x:v>4H-Hist-前段</x:v>
      </x:c>
      <x:c r="B2165" s="2" t="str">
        <x:v>4H</x:v>
      </x:c>
      <x:c r="C2165" s="2" t="str">
        <x:v>MACD Histogram</x:v>
      </x:c>
      <x:c r="D2165" s="2" t="str">
        <x:v>前段</x:v>
      </x:c>
      <x:c r="E2165" s="2" t="n">
        <x:v>68</x:v>
      </x:c>
      <x:c r="F2165" s="2" t="str">
        <x:v>多</x:v>
      </x:c>
      <x:c r="G2165" s="11" t="n">
        <x:v>44627.50000000001</x:v>
      </x:c>
      <x:c r="H2165" s="11" t="n">
        <x:v>44627.666666666664</x:v>
      </x:c>
      <x:c r="I2165" s="11" t="n">
        <x:v>44629.333321759266</x:v>
      </x:c>
      <x:c r="J2165" s="9" t="n">
        <x:v>37878.2</x:v>
      </x:c>
      <x:c r="K2165" s="9" t="n">
        <x:v>38709.9</x:v>
      </x:c>
      <x:c r="L2165" s="9" t="n">
        <x:v>37885.77564</x:v>
      </x:c>
      <x:c r="M2165" s="9" t="n">
        <x:v>38702.15802</x:v>
      </x:c>
      <x:c r="N2165" s="10" t="n">
        <x:f>IF(F2165="多",1,-1)*(K2165/J2165-1)</x:f>
        <x:v>0.021957220776066544</x:v>
      </x:c>
      <x:c r="O2165" s="10" t="n">
        <x:f>IF(F2165="多",1,-1)*(M2165/L2165-1)</x:f>
        <x:v>0.02154851962798565</x:v>
      </x:c>
      <x:c r="P2165" s="10" t="n">
        <x:v>0.001010774259813993</x:v>
      </x:c>
      <x:c r="Q2165" s="10" t="n">
        <x:v>0.0001149989867015363</x:v>
      </x:c>
      <x:c r="R2165" s="10" t="n">
        <x:f>O2165-P2165-Q2165</x:f>
        <x:v>0.02042274638147012</x:v>
      </x:c>
      <x:c r="S2165" s="9" t="n">
        <x:f>V2164</x:f>
        <x:v>12627.27014565644</x:v>
      </x:c>
      <x:c r="T2165" s="9" t="n">
        <x:f>S2165/(1+'回测计划'!$B$33)</x:f>
        <x:v>12620.959665823528</x:v>
      </x:c>
      <x:c r="U2165" s="9" t="n">
        <x:f>T2165*R2165</x:f>
        <x:v>257.75465834587783</x:v>
      </x:c>
      <x:c r="V2165" s="9" t="n">
        <x:f>S2165+U2165</x:f>
        <x:v>12885.024804002316</x:v>
      </x:c>
      <x:c r="W2165" s="2" t="n">
        <x:f>IF(N2165&gt;0,1,0)</x:f>
        <x:v>1</x:v>
      </x:c>
      <x:c r="X2165" s="2" t="n">
        <x:f>IF(U2165&gt;0,1,0)</x:f>
        <x:v>1</x:v>
      </x:c>
      <x:c r="Y2165" s="9" t="n">
        <x:f>MAX(U2165,0)</x:f>
        <x:v>257.75465834587783</x:v>
      </x:c>
      <x:c r="Z2165" s="9" t="n">
        <x:f>-MIN(U2165,0)</x:f>
        <x:v>0</x:v>
      </x:c>
    </x:row>
    <x:row r="2166" ht="23" customHeight="1">
      <x:c r="A2166" s="2" t="str">
        <x:v>4H-Hist-前段</x:v>
      </x:c>
      <x:c r="B2166" s="2" t="str">
        <x:v>4H</x:v>
      </x:c>
      <x:c r="C2166" s="2" t="str">
        <x:v>MACD Histogram</x:v>
      </x:c>
      <x:c r="D2166" s="2" t="str">
        <x:v>前段</x:v>
      </x:c>
      <x:c r="E2166" s="2" t="n">
        <x:v>69</x:v>
      </x:c>
      <x:c r="F2166" s="2" t="str">
        <x:v>空</x:v>
      </x:c>
      <x:c r="G2166" s="11" t="n">
        <x:v>44642.50000000001</x:v>
      </x:c>
      <x:c r="H2166" s="11" t="n">
        <x:v>44642.666666666664</x:v>
      </x:c>
      <x:c r="I2166" s="11" t="n">
        <x:v>44644.333321759266</x:v>
      </x:c>
      <x:c r="J2166" s="9" t="n">
        <x:v>42198</x:v>
      </x:c>
      <x:c r="K2166" s="9" t="n">
        <x:v>42867.9</x:v>
      </x:c>
      <x:c r="L2166" s="9" t="n">
        <x:v>42189.5604</x:v>
      </x:c>
      <x:c r="M2166" s="9" t="n">
        <x:v>42876.47358</x:v>
      </x:c>
      <x:c r="N2166" s="10" t="n">
        <x:f>IF(F2166="多",1,-1)*(K2166/J2166-1)</x:f>
        <x:v>-0.015875159960187624</x:v>
      </x:c>
      <x:c r="O2166" s="10" t="n">
        <x:f>IF(F2166="多",1,-1)*(M2166/L2166-1)</x:f>
        <x:v>-0.016281591310441712</x:v>
      </x:c>
      <x:c r="P2166" s="10" t="n">
        <x:v>0.0010081407956552208</x:v>
      </x:c>
      <x:c r="Q2166" s="10" t="n">
        <x:v>-0.00047187245444731574</x:v>
      </x:c>
      <x:c r="R2166" s="10" t="n">
        <x:f>O2166-P2166-Q2166</x:f>
        <x:v>-0.016817859651649617</x:v>
      </x:c>
      <x:c r="S2166" s="9" t="n">
        <x:f>V2165</x:f>
        <x:v>12885.024804002316</x:v>
      </x:c>
      <x:c r="T2166" s="9" t="n">
        <x:f>S2166/(1+'回测计划'!$B$33)</x:f>
        <x:v>12878.585511246694</x:v>
      </x:c>
      <x:c r="U2166" s="9" t="n">
        <x:f>T2166*R2166</x:f>
        <x:v>-216.59024363991514</x:v>
      </x:c>
      <x:c r="V2166" s="9" t="n">
        <x:f>S2166+U2166</x:f>
        <x:v>12668.4345603624</x:v>
      </x:c>
      <x:c r="W2166" s="2" t="n">
        <x:f>IF(N2166&gt;0,1,0)</x:f>
        <x:v>0</x:v>
      </x:c>
      <x:c r="X2166" s="2" t="n">
        <x:f>IF(U2166&gt;0,1,0)</x:f>
        <x:v>0</x:v>
      </x:c>
      <x:c r="Y2166" s="9" t="n">
        <x:f>MAX(U2166,0)</x:f>
        <x:v>0</x:v>
      </x:c>
      <x:c r="Z2166" s="9" t="n">
        <x:f>-MIN(U2166,0)</x:f>
        <x:v>216.59024363991514</x:v>
      </x:c>
    </x:row>
    <x:row r="2167" ht="23" customHeight="1">
      <x:c r="A2167" s="2" t="str">
        <x:v>4H-Hist-前段</x:v>
      </x:c>
      <x:c r="B2167" s="2" t="str">
        <x:v>4H</x:v>
      </x:c>
      <x:c r="C2167" s="2" t="str">
        <x:v>MACD Histogram</x:v>
      </x:c>
      <x:c r="D2167" s="2" t="str">
        <x:v>前段</x:v>
      </x:c>
      <x:c r="E2167" s="2" t="n">
        <x:v>70</x:v>
      </x:c>
      <x:c r="F2167" s="2" t="str">
        <x:v>空</x:v>
      </x:c>
      <x:c r="G2167" s="11" t="n">
        <x:v>44644.666666666664</x:v>
      </x:c>
      <x:c r="H2167" s="11" t="n">
        <x:v>44644.833333333336</x:v>
      </x:c>
      <x:c r="I2167" s="11" t="n">
        <x:v>44646.49998842592</x:v>
      </x:c>
      <x:c r="J2167" s="9" t="n">
        <x:v>42949.5</x:v>
      </x:c>
      <x:c r="K2167" s="9" t="n">
        <x:v>44374</x:v>
      </x:c>
      <x:c r="L2167" s="9" t="n">
        <x:v>42940.9101</x:v>
      </x:c>
      <x:c r="M2167" s="9" t="n">
        <x:v>44382.8748</x:v>
      </x:c>
      <x:c r="N2167" s="10" t="n">
        <x:f>IF(F2167="多",1,-1)*(K2167/J2167-1)</x:f>
        <x:v>-0.033166858752721184</x:v>
      </x:c>
      <x:c r="O2167" s="10" t="n">
        <x:f>IF(F2167="多",1,-1)*(M2167/L2167-1)</x:f>
        <x:v>-0.03358020816610496</x:v>
      </x:c>
      <x:c r="P2167" s="10" t="n">
        <x:v>0.0010167901040830526</x:v>
      </x:c>
      <x:c r="Q2167" s="10" t="n">
        <x:v>-0.0002494518423120168</x:v>
      </x:c>
      <x:c r="R2167" s="10" t="n">
        <x:f>O2167-P2167-Q2167</x:f>
        <x:v>-0.034347546427876</x:v>
      </x:c>
      <x:c r="S2167" s="9" t="n">
        <x:f>V2166</x:f>
        <x:v>12668.4345603624</x:v>
      </x:c>
      <x:c r="T2167" s="9" t="n">
        <x:f>S2167/(1+'回测计划'!$B$33)</x:f>
        <x:v>12662.103508608097</x:v>
      </x:c>
      <x:c r="U2167" s="9" t="n">
        <x:f>T2167*R2167</x:f>
        <x:v>-434.9121881364882</x:v>
      </x:c>
      <x:c r="V2167" s="9" t="n">
        <x:f>S2167+U2167</x:f>
        <x:v>12233.522372225912</x:v>
      </x:c>
      <x:c r="W2167" s="2" t="n">
        <x:f>IF(N2167&gt;0,1,0)</x:f>
        <x:v>0</x:v>
      </x:c>
      <x:c r="X2167" s="2" t="n">
        <x:f>IF(U2167&gt;0,1,0)</x:f>
        <x:v>0</x:v>
      </x:c>
      <x:c r="Y2167" s="9" t="n">
        <x:f>MAX(U2167,0)</x:f>
        <x:v>0</x:v>
      </x:c>
      <x:c r="Z2167" s="9" t="n">
        <x:f>-MIN(U2167,0)</x:f>
        <x:v>434.9121881364882</x:v>
      </x:c>
    </x:row>
    <x:row r="2168" ht="23" customHeight="1">
      <x:c r="A2168" s="2" t="str">
        <x:v>4H-Hist-前段</x:v>
      </x:c>
      <x:c r="B2168" s="2" t="str">
        <x:v>4H</x:v>
      </x:c>
      <x:c r="C2168" s="2" t="str">
        <x:v>MACD Histogram</x:v>
      </x:c>
      <x:c r="D2168" s="2" t="str">
        <x:v>前段</x:v>
      </x:c>
      <x:c r="E2168" s="2" t="n">
        <x:v>71</x:v>
      </x:c>
      <x:c r="F2168" s="2" t="str">
        <x:v>空</x:v>
      </x:c>
      <x:c r="G2168" s="11" t="n">
        <x:v>44648.00000000001</x:v>
      </x:c>
      <x:c r="H2168" s="11" t="n">
        <x:v>44648.166666666664</x:v>
      </x:c>
      <x:c r="I2168" s="11" t="n">
        <x:v>44649.833321759266</x:v>
      </x:c>
      <x:c r="J2168" s="9" t="n">
        <x:v>44813.5</x:v>
      </x:c>
      <x:c r="K2168" s="9" t="n">
        <x:v>47873.3</x:v>
      </x:c>
      <x:c r="L2168" s="9" t="n">
        <x:v>44804.5373</x:v>
      </x:c>
      <x:c r="M2168" s="9" t="n">
        <x:v>47882.87466</x:v>
      </x:c>
      <x:c r="N2168" s="10" t="n">
        <x:f>IF(F2168="多",1,-1)*(K2168/J2168-1)</x:f>
        <x:v>-0.0682785321387529</x:v>
      </x:c>
      <x:c r="O2168" s="10" t="n">
        <x:f>IF(F2168="多",1,-1)*(M2168/L2168-1)</x:f>
        <x:v>-0.06870592903098682</x:v>
      </x:c>
      <x:c r="P2168" s="10" t="n">
        <x:v>0.0010343529645154934</x:v>
      </x:c>
      <x:c r="Q2168" s="10" t="n">
        <x:v>-0.0005259915941593767</x:v>
      </x:c>
      <x:c r="R2168" s="10" t="n">
        <x:f>O2168-P2168-Q2168</x:f>
        <x:v>-0.06921429040134294</x:v>
      </x:c>
      <x:c r="S2168" s="9" t="n">
        <x:f>V2167</x:f>
        <x:v>12233.522372225912</x:v>
      </x:c>
      <x:c r="T2168" s="9" t="n">
        <x:f>S2168/(1+'回测计划'!$B$33)</x:f>
        <x:v>12227.408667891967</x:v>
      </x:c>
      <x:c r="U2168" s="9" t="n">
        <x:f>T2168*R2168</x:f>
        <x:v>-846.3114143953725</x:v>
      </x:c>
      <x:c r="V2168" s="9" t="n">
        <x:f>S2168+U2168</x:f>
        <x:v>11387.21095783054</x:v>
      </x:c>
      <x:c r="W2168" s="2" t="n">
        <x:f>IF(N2168&gt;0,1,0)</x:f>
        <x:v>0</x:v>
      </x:c>
      <x:c r="X2168" s="2" t="n">
        <x:f>IF(U2168&gt;0,1,0)</x:f>
        <x:v>0</x:v>
      </x:c>
      <x:c r="Y2168" s="9" t="n">
        <x:f>MAX(U2168,0)</x:f>
        <x:v>0</x:v>
      </x:c>
      <x:c r="Z2168" s="9" t="n">
        <x:f>-MIN(U2168,0)</x:f>
        <x:v>846.3114143953725</x:v>
      </x:c>
    </x:row>
    <x:row r="2169" ht="23" customHeight="1">
      <x:c r="A2169" s="2" t="str">
        <x:v>4H-Hist-前段</x:v>
      </x:c>
      <x:c r="B2169" s="2" t="str">
        <x:v>4H</x:v>
      </x:c>
      <x:c r="C2169" s="2" t="str">
        <x:v>MACD Histogram</x:v>
      </x:c>
      <x:c r="D2169" s="2" t="str">
        <x:v>前段</x:v>
      </x:c>
      <x:c r="E2169" s="2" t="n">
        <x:v>72</x:v>
      </x:c>
      <x:c r="F2169" s="2" t="str">
        <x:v>多</x:v>
      </x:c>
      <x:c r="G2169" s="11" t="n">
        <x:v>44669.666666666664</x:v>
      </x:c>
      <x:c r="H2169" s="11" t="n">
        <x:v>44669.833333333336</x:v>
      </x:c>
      <x:c r="I2169" s="11" t="n">
        <x:v>44671.49998842592</x:v>
      </x:c>
      <x:c r="J2169" s="9" t="n">
        <x:v>38975.4</x:v>
      </x:c>
      <x:c r="K2169" s="9" t="n">
        <x:v>41372.6</x:v>
      </x:c>
      <x:c r="L2169" s="9" t="n">
        <x:v>38983.19508</x:v>
      </x:c>
      <x:c r="M2169" s="9" t="n">
        <x:v>41364.32548</x:v>
      </x:c>
      <x:c r="N2169" s="10" t="n">
        <x:f>IF(F2169="多",1,-1)*(K2169/J2169-1)</x:f>
        <x:v>0.06150546241988519</x:v>
      </x:c>
      <x:c r="O2169" s="10" t="n">
        <x:f>IF(F2169="多",1,-1)*(M2169/L2169-1)</x:f>
        <x:v>0.06108094513837381</x:v>
      </x:c>
      <x:c r="P2169" s="10" t="n">
        <x:v>0.0010305404725691868</x:v>
      </x:c>
      <x:c r="Q2169" s="10" t="n">
        <x:v>0.00016222097375608057</x:v>
      </x:c>
      <x:c r="R2169" s="10" t="n">
        <x:f>O2169-P2169-Q2169</x:f>
        <x:v>0.05988818369204854</x:v>
      </x:c>
      <x:c r="S2169" s="9" t="n">
        <x:f>V2168</x:f>
        <x:v>11387.21095783054</x:v>
      </x:c>
      <x:c r="T2169" s="9" t="n">
        <x:f>S2169/(1+'回测计划'!$B$33)</x:f>
        <x:v>11381.520197731676</x:v>
      </x:c>
      <x:c r="U2169" s="9" t="n">
        <x:f>T2169*R2169</x:f>
        <x:v>681.6185722965153</x:v>
      </x:c>
      <x:c r="V2169" s="9" t="n">
        <x:f>S2169+U2169</x:f>
        <x:v>12068.829530127055</x:v>
      </x:c>
      <x:c r="W2169" s="2" t="n">
        <x:f>IF(N2169&gt;0,1,0)</x:f>
        <x:v>1</x:v>
      </x:c>
      <x:c r="X2169" s="2" t="n">
        <x:f>IF(U2169&gt;0,1,0)</x:f>
        <x:v>1</x:v>
      </x:c>
      <x:c r="Y2169" s="9" t="n">
        <x:f>MAX(U2169,0)</x:f>
        <x:v>681.6185722965153</x:v>
      </x:c>
      <x:c r="Z2169" s="9" t="n">
        <x:f>-MIN(U2169,0)</x:f>
        <x:v>0</x:v>
      </x:c>
    </x:row>
    <x:row r="2170" ht="23" customHeight="1">
      <x:c r="A2170" s="2" t="str">
        <x:v>4H-Hist-前段</x:v>
      </x:c>
      <x:c r="B2170" s="2" t="str">
        <x:v>4H</x:v>
      </x:c>
      <x:c r="C2170" s="2" t="str">
        <x:v>MACD Histogram</x:v>
      </x:c>
      <x:c r="D2170" s="2" t="str">
        <x:v>前段</x:v>
      </x:c>
      <x:c r="E2170" s="2" t="n">
        <x:v>73</x:v>
      </x:c>
      <x:c r="F2170" s="2" t="str">
        <x:v>空</x:v>
      </x:c>
      <x:c r="G2170" s="11" t="n">
        <x:v>44672.833333333336</x:v>
      </x:c>
      <x:c r="H2170" s="11" t="n">
        <x:v>44673.00000000001</x:v>
      </x:c>
      <x:c r="I2170" s="11" t="n">
        <x:v>44674.666655092595</x:v>
      </x:c>
      <x:c r="J2170" s="9" t="n">
        <x:v>42129.2</x:v>
      </x:c>
      <x:c r="K2170" s="9" t="n">
        <x:v>39578.2</x:v>
      </x:c>
      <x:c r="L2170" s="9" t="n">
        <x:v>42120.77416</x:v>
      </x:c>
      <x:c r="M2170" s="9" t="n">
        <x:v>39586.115639999996</x:v>
      </x:c>
      <x:c r="N2170" s="10" t="n">
        <x:f>IF(F2170="多",1,-1)*(K2170/J2170-1)</x:f>
        <x:v>0.06055182628675604</x:v>
      </x:c>
      <x:c r="O2170" s="10" t="n">
        <x:f>IF(F2170="多",1,-1)*(M2170/L2170-1)</x:f>
        <x:v>0.06017597184638268</x:v>
      </x:c>
      <x:c r="P2170" s="10" t="n">
        <x:v>0.0009699120140768087</x:v>
      </x:c>
      <x:c r="Q2170" s="10" t="n">
        <x:v>0.0001702715042880512</x:v>
      </x:c>
      <x:c r="R2170" s="10" t="n">
        <x:f>O2170-P2170-Q2170</x:f>
        <x:v>0.05903578832801783</x:v>
      </x:c>
      <x:c r="S2170" s="9" t="n">
        <x:f>V2169</x:f>
        <x:v>12068.829530127055</x:v>
      </x:c>
      <x:c r="T2170" s="9" t="n">
        <x:f>S2170/(1+'回测计划'!$B$33)</x:f>
        <x:v>12062.798131061525</x:v>
      </x:c>
      <x:c r="U2170" s="9" t="n">
        <x:f>T2170*R2170</x:f>
        <x:v>712.1367971089572</x:v>
      </x:c>
      <x:c r="V2170" s="9" t="n">
        <x:f>S2170+U2170</x:f>
        <x:v>12780.966327236012</x:v>
      </x:c>
      <x:c r="W2170" s="2" t="n">
        <x:f>IF(N2170&gt;0,1,0)</x:f>
        <x:v>1</x:v>
      </x:c>
      <x:c r="X2170" s="2" t="n">
        <x:f>IF(U2170&gt;0,1,0)</x:f>
        <x:v>1</x:v>
      </x:c>
      <x:c r="Y2170" s="9" t="n">
        <x:f>MAX(U2170,0)</x:f>
        <x:v>712.1367971089572</x:v>
      </x:c>
      <x:c r="Z2170" s="9" t="n">
        <x:f>-MIN(U2170,0)</x:f>
        <x:v>0</x:v>
      </x:c>
    </x:row>
    <x:row r="2171" ht="23" customHeight="1">
      <x:c r="A2171" s="2" t="str">
        <x:v>4H-Hist-前段</x:v>
      </x:c>
      <x:c r="B2171" s="2" t="str">
        <x:v>4H</x:v>
      </x:c>
      <x:c r="C2171" s="2" t="str">
        <x:v>MACD Histogram</x:v>
      </x:c>
      <x:c r="D2171" s="2" t="str">
        <x:v>前段</x:v>
      </x:c>
      <x:c r="E2171" s="2" t="n">
        <x:v>74</x:v>
      </x:c>
      <x:c r="F2171" s="2" t="str">
        <x:v>多</x:v>
      </x:c>
      <x:c r="G2171" s="11" t="n">
        <x:v>44676.666666666664</x:v>
      </x:c>
      <x:c r="H2171" s="11" t="n">
        <x:v>44676.833333333336</x:v>
      </x:c>
      <x:c r="I2171" s="11" t="n">
        <x:v>44678.49998842592</x:v>
      </x:c>
      <x:c r="J2171" s="9" t="n">
        <x:v>38810.6</x:v>
      </x:c>
      <x:c r="K2171" s="9" t="n">
        <x:v>38324.9</x:v>
      </x:c>
      <x:c r="L2171" s="9" t="n">
        <x:v>38818.36212</x:v>
      </x:c>
      <x:c r="M2171" s="9" t="n">
        <x:v>38317.23502</x:v>
      </x:c>
      <x:c r="N2171" s="10" t="n">
        <x:f>IF(F2171="多",1,-1)*(K2171/J2171-1)</x:f>
        <x:v>-0.012514622293909317</x:v>
      </x:c>
      <x:c r="O2171" s="10" t="n">
        <x:f>IF(F2171="多",1,-1)*(M2171/L2171-1)</x:f>
        <x:v>-0.01290953746195822</x:v>
      </x:c>
      <x:c r="P2171" s="10" t="n">
        <x:v>0.000993545231269021</x:v>
      </x:c>
      <x:c r="Q2171" s="10" t="n">
        <x:v>0.00025639107572940676</x:v>
      </x:c>
      <x:c r="R2171" s="10" t="n">
        <x:f>O2171-P2171-Q2171</x:f>
        <x:v>-0.014159473768956649</x:v>
      </x:c>
      <x:c r="S2171" s="9" t="n">
        <x:f>V2170</x:f>
        <x:v>12780.966327236012</x:v>
      </x:c>
      <x:c r="T2171" s="9" t="n">
        <x:f>S2171/(1+'回测计划'!$B$33)</x:f>
        <x:v>12774.579037717154</x:v>
      </x:c>
      <x:c r="U2171" s="9" t="n">
        <x:f>T2171*R2171</x:f>
        <x:v>-180.8813167940195</x:v>
      </x:c>
      <x:c r="V2171" s="9" t="n">
        <x:f>S2171+U2171</x:f>
        <x:v>12600.085010441993</x:v>
      </x:c>
      <x:c r="W2171" s="2" t="n">
        <x:f>IF(N2171&gt;0,1,0)</x:f>
        <x:v>0</x:v>
      </x:c>
      <x:c r="X2171" s="2" t="n">
        <x:f>IF(U2171&gt;0,1,0)</x:f>
        <x:v>0</x:v>
      </x:c>
      <x:c r="Y2171" s="9" t="n">
        <x:f>MAX(U2171,0)</x:f>
        <x:v>0</x:v>
      </x:c>
      <x:c r="Z2171" s="9" t="n">
        <x:f>-MIN(U2171,0)</x:f>
        <x:v>180.8813167940195</x:v>
      </x:c>
    </x:row>
    <x:row r="2172" ht="23" customHeight="1">
      <x:c r="A2172" s="2" t="str">
        <x:v>4H-Hist-前段</x:v>
      </x:c>
      <x:c r="B2172" s="2" t="str">
        <x:v>4H</x:v>
      </x:c>
      <x:c r="C2172" s="2" t="str">
        <x:v>MACD Histogram</x:v>
      </x:c>
      <x:c r="D2172" s="2" t="str">
        <x:v>前段</x:v>
      </x:c>
      <x:c r="E2172" s="2" t="n">
        <x:v>75</x:v>
      </x:c>
      <x:c r="F2172" s="2" t="str">
        <x:v>空</x:v>
      </x:c>
      <x:c r="G2172" s="11" t="n">
        <x:v>44704.666666666664</x:v>
      </x:c>
      <x:c r="H2172" s="11" t="n">
        <x:v>44704.833333333336</x:v>
      </x:c>
      <x:c r="I2172" s="11" t="n">
        <x:v>44706.49998842592</x:v>
      </x:c>
      <x:c r="J2172" s="9" t="n">
        <x:v>30393.8</x:v>
      </x:c>
      <x:c r="K2172" s="9" t="n">
        <x:v>30188.9</x:v>
      </x:c>
      <x:c r="L2172" s="9" t="n">
        <x:v>30387.72124</x:v>
      </x:c>
      <x:c r="M2172" s="9" t="n">
        <x:v>30194.93778</x:v>
      </x:c>
      <x:c r="N2172" s="10" t="n">
        <x:f>IF(F2172="多",1,-1)*(K2172/J2172-1)</x:f>
        <x:v>0.00674150649145544</x:v>
      </x:c>
      <x:c r="O2172" s="10" t="n">
        <x:f>IF(F2172="多",1,-1)*(M2172/L2172-1)</x:f>
        <x:v>0.006344123617477271</x:v>
      </x:c>
      <x:c r="P2172" s="10" t="n">
        <x:v>0.0009968279381912615</x:v>
      </x:c>
      <x:c r="Q2172" s="10" t="n">
        <x:v>-0.00003874275654638496</x:v>
      </x:c>
      <x:c r="R2172" s="10" t="n">
        <x:f>O2172-P2172-Q2172</x:f>
        <x:v>0.005386038435832395</x:v>
      </x:c>
      <x:c r="S2172" s="9" t="n">
        <x:f>V2171</x:f>
        <x:v>12600.085010441993</x:v>
      </x:c>
      <x:c r="T2172" s="9" t="n">
        <x:f>S2172/(1+'回测计划'!$B$33)</x:f>
        <x:v>12593.788116383803</x:v>
      </x:c>
      <x:c r="U2172" s="9" t="n">
        <x:f>T2172*R2172</x:f>
        <x:v>67.83062684757242</x:v>
      </x:c>
      <x:c r="V2172" s="9" t="n">
        <x:f>S2172+U2172</x:f>
        <x:v>12667.915637289565</x:v>
      </x:c>
      <x:c r="W2172" s="2" t="n">
        <x:f>IF(N2172&gt;0,1,0)</x:f>
        <x:v>1</x:v>
      </x:c>
      <x:c r="X2172" s="2" t="n">
        <x:f>IF(U2172&gt;0,1,0)</x:f>
        <x:v>1</x:v>
      </x:c>
      <x:c r="Y2172" s="9" t="n">
        <x:f>MAX(U2172,0)</x:f>
        <x:v>67.83062684757242</x:v>
      </x:c>
      <x:c r="Z2172" s="9" t="n">
        <x:f>-MIN(U2172,0)</x:f>
        <x:v>0</x:v>
      </x:c>
    </x:row>
    <x:row r="2173" ht="23" customHeight="1">
      <x:c r="A2173" s="2" t="str">
        <x:v>4H-Hist-前段</x:v>
      </x:c>
      <x:c r="B2173" s="2" t="str">
        <x:v>4H</x:v>
      </x:c>
      <x:c r="C2173" s="2" t="str">
        <x:v>MACD Histogram</x:v>
      </x:c>
      <x:c r="D2173" s="2" t="str">
        <x:v>前段</x:v>
      </x:c>
      <x:c r="E2173" s="2" t="n">
        <x:v>76</x:v>
      </x:c>
      <x:c r="F2173" s="2" t="str">
        <x:v>多</x:v>
      </x:c>
      <x:c r="G2173" s="11" t="n">
        <x:v>44709.333333333336</x:v>
      </x:c>
      <x:c r="H2173" s="11" t="n">
        <x:v>44709.50000000001</x:v>
      </x:c>
      <x:c r="I2173" s="11" t="n">
        <x:v>44711.166655092595</x:v>
      </x:c>
      <x:c r="J2173" s="9" t="n">
        <x:v>28805.3</x:v>
      </x:c>
      <x:c r="K2173" s="9" t="n">
        <x:v>29119.4</x:v>
      </x:c>
      <x:c r="L2173" s="9" t="n">
        <x:v>28811.06106</x:v>
      </x:c>
      <x:c r="M2173" s="9" t="n">
        <x:v>29113.57612</x:v>
      </x:c>
      <x:c r="N2173" s="10" t="n">
        <x:f>IF(F2173="多",1,-1)*(K2173/J2173-1)</x:f>
        <x:v>0.010904243316334217</x:v>
      </x:c>
      <x:c r="O2173" s="10" t="n">
        <x:f>IF(F2173="多",1,-1)*(M2173/L2173-1)</x:f>
        <x:v>0.010499962475175817</x:v>
      </x:c>
      <x:c r="P2173" s="10" t="n">
        <x:v>0.0010052499812375879</x:v>
      </x:c>
      <x:c r="Q2173" s="10" t="n">
        <x:v>0.0004906341870076011</x:v>
      </x:c>
      <x:c r="R2173" s="10" t="n">
        <x:f>O2173-P2173-Q2173</x:f>
        <x:v>0.009004078306930629</x:v>
      </x:c>
      <x:c r="S2173" s="9" t="n">
        <x:f>V2172</x:f>
        <x:v>12667.915637289565</x:v>
      </x:c>
      <x:c r="T2173" s="9" t="n">
        <x:f>S2173/(1+'回测计划'!$B$33)</x:f>
        <x:v>12661.584844867131</x:v>
      </x:c>
      <x:c r="U2173" s="9" t="n">
        <x:f>T2173*R2173</x:f>
        <x:v>114.00590143302975</x:v>
      </x:c>
      <x:c r="V2173" s="9" t="n">
        <x:f>S2173+U2173</x:f>
        <x:v>12781.921538722594</x:v>
      </x:c>
      <x:c r="W2173" s="2" t="n">
        <x:f>IF(N2173&gt;0,1,0)</x:f>
        <x:v>1</x:v>
      </x:c>
      <x:c r="X2173" s="2" t="n">
        <x:f>IF(U2173&gt;0,1,0)</x:f>
        <x:v>1</x:v>
      </x:c>
      <x:c r="Y2173" s="9" t="n">
        <x:f>MAX(U2173,0)</x:f>
        <x:v>114.00590143302975</x:v>
      </x:c>
      <x:c r="Z2173" s="9" t="n">
        <x:f>-MIN(U2173,0)</x:f>
        <x:v>0</x:v>
      </x:c>
    </x:row>
    <x:row r="2174" ht="23" customHeight="1">
      <x:c r="A2174" s="2" t="str">
        <x:v>4H-Hist-前段</x:v>
      </x:c>
      <x:c r="B2174" s="2" t="str">
        <x:v>4H</x:v>
      </x:c>
      <x:c r="C2174" s="2" t="str">
        <x:v>MACD Histogram</x:v>
      </x:c>
      <x:c r="D2174" s="2" t="str">
        <x:v>前段</x:v>
      </x:c>
      <x:c r="E2174" s="2" t="n">
        <x:v>77</x:v>
      </x:c>
      <x:c r="F2174" s="2" t="str">
        <x:v>空</x:v>
      </x:c>
      <x:c r="G2174" s="11" t="n">
        <x:v>44712.50000000001</x:v>
      </x:c>
      <x:c r="H2174" s="11" t="n">
        <x:v>44712.666666666664</x:v>
      </x:c>
      <x:c r="I2174" s="11" t="n">
        <x:v>44714.333321759266</x:v>
      </x:c>
      <x:c r="J2174" s="9" t="n">
        <x:v>31570.5</x:v>
      </x:c>
      <x:c r="K2174" s="9" t="n">
        <x:v>29796.9</x:v>
      </x:c>
      <x:c r="L2174" s="9" t="n">
        <x:v>31564.1859</x:v>
      </x:c>
      <x:c r="M2174" s="9" t="n">
        <x:v>29802.85938</x:v>
      </x:c>
      <x:c r="N2174" s="10" t="n">
        <x:f>IF(F2174="多",1,-1)*(K2174/J2174-1)</x:f>
        <x:v>0.05617902788996054</x:v>
      </x:c>
      <x:c r="O2174" s="10" t="n">
        <x:f>IF(F2174="多",1,-1)*(M2174/L2174-1)</x:f>
        <x:v>0.05580142398033461</x:v>
      </x:c>
      <x:c r="P2174" s="10" t="n">
        <x:v>0.0009720992880098327</x:v>
      </x:c>
      <x:c r="Q2174" s="10" t="n">
        <x:v>-0.0003993671827918131</x:v>
      </x:c>
      <x:c r="R2174" s="10" t="n">
        <x:f>O2174-P2174-Q2174</x:f>
        <x:v>0.05522869187511659</x:v>
      </x:c>
      <x:c r="S2174" s="9" t="n">
        <x:f>V2173</x:f>
        <x:v>12781.921538722594</x:v>
      </x:c>
      <x:c r="T2174" s="9" t="n">
        <x:f>S2174/(1+'回测计划'!$B$33)</x:f>
        <x:v>12775.533771836677</x:v>
      </x:c>
      <x:c r="U2174" s="9" t="n">
        <x:f>T2174*R2174</x:f>
        <x:v>705.5760182249138</x:v>
      </x:c>
      <x:c r="V2174" s="9" t="n">
        <x:f>S2174+U2174</x:f>
        <x:v>13487.497556947508</x:v>
      </x:c>
      <x:c r="W2174" s="2" t="n">
        <x:f>IF(N2174&gt;0,1,0)</x:f>
        <x:v>1</x:v>
      </x:c>
      <x:c r="X2174" s="2" t="n">
        <x:f>IF(U2174&gt;0,1,0)</x:f>
        <x:v>1</x:v>
      </x:c>
      <x:c r="Y2174" s="9" t="n">
        <x:f>MAX(U2174,0)</x:f>
        <x:v>705.5760182249138</x:v>
      </x:c>
      <x:c r="Z2174" s="9" t="n">
        <x:f>-MIN(U2174,0)</x:f>
        <x:v>0</x:v>
      </x:c>
    </x:row>
    <x:row r="2175" ht="23" customHeight="1">
      <x:c r="A2175" s="2" t="str">
        <x:v>4H-Hist-前段</x:v>
      </x:c>
      <x:c r="B2175" s="2" t="str">
        <x:v>4H</x:v>
      </x:c>
      <x:c r="C2175" s="2" t="str">
        <x:v>MACD Histogram</x:v>
      </x:c>
      <x:c r="D2175" s="2" t="str">
        <x:v>前段</x:v>
      </x:c>
      <x:c r="E2175" s="2" t="n">
        <x:v>78</x:v>
      </x:c>
      <x:c r="F2175" s="2" t="str">
        <x:v>多</x:v>
      </x:c>
      <x:c r="G2175" s="11" t="n">
        <x:v>44719.50000000001</x:v>
      </x:c>
      <x:c r="H2175" s="11" t="n">
        <x:v>44719.666666666664</x:v>
      </x:c>
      <x:c r="I2175" s="11" t="n">
        <x:v>44721.333321759266</x:v>
      </x:c>
      <x:c r="J2175" s="9" t="n">
        <x:v>29569.1</x:v>
      </x:c>
      <x:c r="K2175" s="9" t="n">
        <x:v>30192.5</x:v>
      </x:c>
      <x:c r="L2175" s="9" t="n">
        <x:v>29575.013819999996</x:v>
      </x:c>
      <x:c r="M2175" s="9" t="n">
        <x:v>30186.4615</x:v>
      </x:c>
      <x:c r="N2175" s="10" t="n">
        <x:f>IF(F2175="多",1,-1)*(K2175/J2175-1)</x:f>
        <x:v>0.021082819565019006</x:v>
      </x:c>
      <x:c r="O2175" s="10" t="n">
        <x:f>IF(F2175="多",1,-1)*(M2175/L2175-1)</x:f>
        <x:v>0.020674468107484634</x:v>
      </x:c>
      <x:c r="P2175" s="10" t="n">
        <x:v>0.0010103372340537424</x:v>
      </x:c>
      <x:c r="Q2175" s="10" t="n">
        <x:v>0.00017175587936887088</x:v>
      </x:c>
      <x:c r="R2175" s="10" t="n">
        <x:f>O2175-P2175-Q2175</x:f>
        <x:v>0.01949237499406202</x:v>
      </x:c>
      <x:c r="S2175" s="9" t="n">
        <x:f>V2174</x:f>
        <x:v>13487.497556947508</x:v>
      </x:c>
      <x:c r="T2175" s="9" t="n">
        <x:f>S2175/(1+'回测计划'!$B$33)</x:f>
        <x:v>13480.75717835833</x:v>
      </x:c>
      <x:c r="U2175" s="9" t="n">
        <x:f>T2175*R2175</x:f>
        <x:v>262.771974124454</x:v>
      </x:c>
      <x:c r="V2175" s="9" t="n">
        <x:f>S2175+U2175</x:f>
        <x:v>13750.269531071963</x:v>
      </x:c>
      <x:c r="W2175" s="2" t="n">
        <x:f>IF(N2175&gt;0,1,0)</x:f>
        <x:v>1</x:v>
      </x:c>
      <x:c r="X2175" s="2" t="n">
        <x:f>IF(U2175&gt;0,1,0)</x:f>
        <x:v>1</x:v>
      </x:c>
      <x:c r="Y2175" s="9" t="n">
        <x:f>MAX(U2175,0)</x:f>
        <x:v>262.771974124454</x:v>
      </x:c>
      <x:c r="Z2175" s="9" t="n">
        <x:f>-MIN(U2175,0)</x:f>
        <x:v>0</x:v>
      </x:c>
    </x:row>
    <x:row r="2176" ht="23" customHeight="1">
      <x:c r="A2176" s="2" t="str">
        <x:v>4H-Hist-前段</x:v>
      </x:c>
      <x:c r="B2176" s="2" t="str">
        <x:v>4H</x:v>
      </x:c>
      <x:c r="C2176" s="2" t="str">
        <x:v>MACD Histogram</x:v>
      </x:c>
      <x:c r="D2176" s="2" t="str">
        <x:v>前段</x:v>
      </x:c>
      <x:c r="E2176" s="2" t="n">
        <x:v>79</x:v>
      </x:c>
      <x:c r="F2176" s="2" t="str">
        <x:v>多</x:v>
      </x:c>
      <x:c r="G2176" s="11" t="n">
        <x:v>44731.166666666664</x:v>
      </x:c>
      <x:c r="H2176" s="11" t="n">
        <x:v>44731.333333333336</x:v>
      </x:c>
      <x:c r="I2176" s="11" t="n">
        <x:v>44732.99998842592</x:v>
      </x:c>
      <x:c r="J2176" s="9" t="n">
        <x:v>18959.7</x:v>
      </x:c>
      <x:c r="K2176" s="9" t="n">
        <x:v>20815.4</x:v>
      </x:c>
      <x:c r="L2176" s="9" t="n">
        <x:v>18963.49194</x:v>
      </x:c>
      <x:c r="M2176" s="9" t="n">
        <x:v>20811.236920000003</x:v>
      </x:c>
      <x:c r="N2176" s="10" t="n">
        <x:f>IF(F2176="多",1,-1)*(K2176/J2176-1)</x:f>
        <x:v>0.097876021245062</x:v>
      </x:c>
      <x:c r="O2176" s="10" t="n">
        <x:f>IF(F2176="多",1,-1)*(M2176/L2176-1)</x:f>
        <x:v>0.0974369586490833</x:v>
      </x:c>
      <x:c r="P2176" s="10" t="n">
        <x:v>0.0010487184793245418</x:v>
      </x:c>
      <x:c r="Q2176" s="10" t="n">
        <x:v>0.00007782898859919589</x:v>
      </x:c>
      <x:c r="R2176" s="10" t="n">
        <x:f>O2176-P2176-Q2176</x:f>
        <x:v>0.09631041118115957</x:v>
      </x:c>
      <x:c r="S2176" s="9" t="n">
        <x:f>V2175</x:f>
        <x:v>13750.269531071963</x:v>
      </x:c>
      <x:c r="T2176" s="9" t="n">
        <x:f>S2176/(1+'回测计划'!$B$33)</x:f>
        <x:v>13743.397832155886</x:v>
      </x:c>
      <x:c r="U2176" s="9" t="n">
        <x:f>T2176*R2176</x:f>
        <x:v>1323.6322962411905</x:v>
      </x:c>
      <x:c r="V2176" s="9" t="n">
        <x:f>S2176+U2176</x:f>
        <x:v>15073.901827313153</x:v>
      </x:c>
      <x:c r="W2176" s="2" t="n">
        <x:f>IF(N2176&gt;0,1,0)</x:f>
        <x:v>1</x:v>
      </x:c>
      <x:c r="X2176" s="2" t="n">
        <x:f>IF(U2176&gt;0,1,0)</x:f>
        <x:v>1</x:v>
      </x:c>
      <x:c r="Y2176" s="9" t="n">
        <x:f>MAX(U2176,0)</x:f>
        <x:v>1323.6322962411905</x:v>
      </x:c>
      <x:c r="Z2176" s="9" t="n">
        <x:f>-MIN(U2176,0)</x:f>
        <x:v>0</x:v>
      </x:c>
    </x:row>
    <x:row r="2177" ht="23" customHeight="1">
      <x:c r="A2177" s="2" t="str">
        <x:v>4H-Hist-前段</x:v>
      </x:c>
      <x:c r="B2177" s="2" t="str">
        <x:v>4H</x:v>
      </x:c>
      <x:c r="C2177" s="2" t="str">
        <x:v>MACD Histogram</x:v>
      </x:c>
      <x:c r="D2177" s="2" t="str">
        <x:v>前段</x:v>
      </x:c>
      <x:c r="E2177" s="2" t="n">
        <x:v>80</x:v>
      </x:c>
      <x:c r="F2177" s="2" t="str">
        <x:v>空</x:v>
      </x:c>
      <x:c r="G2177" s="11" t="n">
        <x:v>44737.666666666664</x:v>
      </x:c>
      <x:c r="H2177" s="11" t="n">
        <x:v>44737.833333333336</x:v>
      </x:c>
      <x:c r="I2177" s="11" t="n">
        <x:v>44739.49998842592</x:v>
      </x:c>
      <x:c r="J2177" s="9" t="n">
        <x:v>21329.2</x:v>
      </x:c>
      <x:c r="K2177" s="9" t="n">
        <x:v>21160.9</x:v>
      </x:c>
      <x:c r="L2177" s="9" t="n">
        <x:v>21324.93416</x:v>
      </x:c>
      <x:c r="M2177" s="9" t="n">
        <x:v>21165.13218</x:v>
      </x:c>
      <x:c r="N2177" s="10" t="n">
        <x:f>IF(F2177="多",1,-1)*(K2177/J2177-1)</x:f>
        <x:v>0.007890591302064709</x:v>
      </x:c>
      <x:c r="O2177" s="10" t="n">
        <x:f>IF(F2177="多",1,-1)*(M2177/L2177-1)</x:f>
        <x:v>0.0074936681539560235</x:v>
      </x:c>
      <x:c r="P2177" s="10" t="n">
        <x:v>0.000996253165923022</x:v>
      </x:c>
      <x:c r="Q2177" s="10" t="n">
        <x:v>-0.00038312744868048164</x:v>
      </x:c>
      <x:c r="R2177" s="10" t="n">
        <x:f>O2177-P2177-Q2177</x:f>
        <x:v>0.006880542436713483</x:v>
      </x:c>
      <x:c r="S2177" s="9" t="n">
        <x:f>V2176</x:f>
        <x:v>15073.901827313153</x:v>
      </x:c>
      <x:c r="T2177" s="9" t="n">
        <x:f>S2177/(1+'回测计划'!$B$33)</x:f>
        <x:v>15066.368642991658</x:v>
      </x:c>
      <x:c r="U2177" s="9" t="n">
        <x:f>T2177*R2177</x:f>
        <x:v>103.66478881527344</x:v>
      </x:c>
      <x:c r="V2177" s="9" t="n">
        <x:f>S2177+U2177</x:f>
        <x:v>15177.566616128426</x:v>
      </x:c>
      <x:c r="W2177" s="2" t="n">
        <x:f>IF(N2177&gt;0,1,0)</x:f>
        <x:v>1</x:v>
      </x:c>
      <x:c r="X2177" s="2" t="n">
        <x:f>IF(U2177&gt;0,1,0)</x:f>
        <x:v>1</x:v>
      </x:c>
      <x:c r="Y2177" s="9" t="n">
        <x:f>MAX(U2177,0)</x:f>
        <x:v>103.66478881527344</x:v>
      </x:c>
      <x:c r="Z2177" s="9" t="n">
        <x:f>-MIN(U2177,0)</x:f>
        <x:v>0</x:v>
      </x:c>
    </x:row>
    <x:row r="2178" ht="23" customHeight="1">
      <x:c r="A2178" s="2" t="str">
        <x:v>4H-Hist-前段</x:v>
      </x:c>
      <x:c r="B2178" s="2" t="str">
        <x:v>4H</x:v>
      </x:c>
      <x:c r="C2178" s="2" t="str">
        <x:v>MACD Histogram</x:v>
      </x:c>
      <x:c r="D2178" s="2" t="str">
        <x:v>前段</x:v>
      </x:c>
      <x:c r="E2178" s="2" t="n">
        <x:v>81</x:v>
      </x:c>
      <x:c r="F2178" s="2" t="str">
        <x:v>多</x:v>
      </x:c>
      <x:c r="G2178" s="11" t="n">
        <x:v>44746.00000000001</x:v>
      </x:c>
      <x:c r="H2178" s="11" t="n">
        <x:v>44746.166666666664</x:v>
      </x:c>
      <x:c r="I2178" s="11" t="n">
        <x:v>44747.833321759266</x:v>
      </x:c>
      <x:c r="J2178" s="9" t="n">
        <x:v>19483.5</x:v>
      </x:c>
      <x:c r="K2178" s="9" t="n">
        <x:v>19514.3</x:v>
      </x:c>
      <x:c r="L2178" s="9" t="n">
        <x:v>19487.3967</x:v>
      </x:c>
      <x:c r="M2178" s="9" t="n">
        <x:v>19510.39714</x:v>
      </x:c>
      <x:c r="N2178" s="10" t="n">
        <x:f>IF(F2178="多",1,-1)*(K2178/J2178-1)</x:f>
        <x:v>0.0015808248004720582</x:v>
      </x:c>
      <x:c r="O2178" s="10" t="n">
        <x:f>IF(F2178="多",1,-1)*(M2178/L2178-1)</x:f>
        <x:v>0.0011802725809959558</x:v>
      </x:c>
      <x:c r="P2178" s="10" t="n">
        <x:v>0.001000590136290498</x:v>
      </x:c>
      <x:c r="Q2178" s="10" t="n">
        <x:v>0.00030405494516369167</x:v>
      </x:c>
      <x:c r="R2178" s="10" t="n">
        <x:f>O2178-P2178-Q2178</x:f>
        <x:v>-0.00012437250045823386</x:v>
      </x:c>
      <x:c r="S2178" s="9" t="n">
        <x:f>V2177</x:f>
        <x:v>15177.566616128426</x:v>
      </x:c>
      <x:c r="T2178" s="9" t="n">
        <x:f>S2178/(1+'回测计划'!$B$33)</x:f>
        <x:v>15169.98162531577</x:v>
      </x:c>
      <x:c r="U2178" s="9" t="n">
        <x:f>T2178*R2178</x:f>
        <x:v>-1.8867285466459849</x:v>
      </x:c>
      <x:c r="V2178" s="9" t="n">
        <x:f>S2178+U2178</x:f>
        <x:v>15175.67988758178</x:v>
      </x:c>
      <x:c r="W2178" s="2" t="n">
        <x:f>IF(N2178&gt;0,1,0)</x:f>
        <x:v>1</x:v>
      </x:c>
      <x:c r="X2178" s="2" t="n">
        <x:f>IF(U2178&gt;0,1,0)</x:f>
        <x:v>0</x:v>
      </x:c>
      <x:c r="Y2178" s="9" t="n">
        <x:f>MAX(U2178,0)</x:f>
        <x:v>0</x:v>
      </x:c>
      <x:c r="Z2178" s="9" t="n">
        <x:f>-MIN(U2178,0)</x:f>
        <x:v>1.8867285466459849</x:v>
      </x:c>
    </x:row>
    <x:row r="2179" ht="23" customHeight="1">
      <x:c r="A2179" s="2" t="str">
        <x:v>4H-Hist-前段</x:v>
      </x:c>
      <x:c r="B2179" s="2" t="str">
        <x:v>4H</x:v>
      </x:c>
      <x:c r="C2179" s="2" t="str">
        <x:v>MACD Histogram</x:v>
      </x:c>
      <x:c r="D2179" s="2" t="str">
        <x:v>前段</x:v>
      </x:c>
      <x:c r="E2179" s="2" t="n">
        <x:v>82</x:v>
      </x:c>
      <x:c r="F2179" s="2" t="str">
        <x:v>空</x:v>
      </x:c>
      <x:c r="G2179" s="11" t="n">
        <x:v>44759.166666666664</x:v>
      </x:c>
      <x:c r="H2179" s="11" t="n">
        <x:v>44759.333333333336</x:v>
      </x:c>
      <x:c r="I2179" s="11" t="n">
        <x:v>44760.99998842592</x:v>
      </x:c>
      <x:c r="J2179" s="9" t="n">
        <x:v>21183.6</x:v>
      </x:c>
      <x:c r="K2179" s="9" t="n">
        <x:v>22674.2</x:v>
      </x:c>
      <x:c r="L2179" s="9" t="n">
        <x:v>21179.363279999998</x:v>
      </x:c>
      <x:c r="M2179" s="9" t="n">
        <x:v>22678.73484</x:v>
      </x:c>
      <x:c r="N2179" s="10" t="n">
        <x:f>IF(F2179="多",1,-1)*(K2179/J2179-1)</x:f>
        <x:v>-0.0703657546403822</x:v>
      </x:c>
      <x:c r="O2179" s="10" t="n">
        <x:f>IF(F2179="多",1,-1)*(M2179/L2179-1)</x:f>
        <x:v>-0.07079398658862823</x:v>
      </x:c>
      <x:c r="P2179" s="10" t="n">
        <x:v>0.001035396993294314</x:v>
      </x:c>
      <x:c r="Q2179" s="10" t="n">
        <x:v>-0.00039153302723835513</x:v>
      </x:c>
      <x:c r="R2179" s="10" t="n">
        <x:f>O2179-P2179-Q2179</x:f>
        <x:v>-0.0714378505546842</x:v>
      </x:c>
      <x:c r="S2179" s="9" t="n">
        <x:f>V2178</x:f>
        <x:v>15175.67988758178</x:v>
      </x:c>
      <x:c r="T2179" s="9" t="n">
        <x:f>S2179/(1+'回测计划'!$B$33)</x:f>
        <x:v>15168.09583966195</x:v>
      </x:c>
      <x:c r="U2179" s="9" t="n">
        <x:f>T2179*R2179</x:f>
        <x:v>-1083.5761637928974</x:v>
      </x:c>
      <x:c r="V2179" s="9" t="n">
        <x:f>S2179+U2179</x:f>
        <x:v>14092.103723788883</x:v>
      </x:c>
      <x:c r="W2179" s="2" t="n">
        <x:f>IF(N2179&gt;0,1,0)</x:f>
        <x:v>0</x:v>
      </x:c>
      <x:c r="X2179" s="2" t="n">
        <x:f>IF(U2179&gt;0,1,0)</x:f>
        <x:v>0</x:v>
      </x:c>
      <x:c r="Y2179" s="9" t="n">
        <x:f>MAX(U2179,0)</x:f>
        <x:v>0</x:v>
      </x:c>
      <x:c r="Z2179" s="9" t="n">
        <x:f>-MIN(U2179,0)</x:f>
        <x:v>1083.5761637928974</x:v>
      </x:c>
    </x:row>
    <x:row r="2180" ht="23" customHeight="1">
      <x:c r="A2180" s="2" t="str">
        <x:v>4H-Hist-前段</x:v>
      </x:c>
      <x:c r="B2180" s="2" t="str">
        <x:v>4H</x:v>
      </x:c>
      <x:c r="C2180" s="2" t="str">
        <x:v>MACD Histogram</x:v>
      </x:c>
      <x:c r="D2180" s="2" t="str">
        <x:v>前段</x:v>
      </x:c>
      <x:c r="E2180" s="2" t="n">
        <x:v>83</x:v>
      </x:c>
      <x:c r="F2180" s="2" t="str">
        <x:v>空</x:v>
      </x:c>
      <x:c r="G2180" s="11" t="n">
        <x:v>44761.00000000001</x:v>
      </x:c>
      <x:c r="H2180" s="11" t="n">
        <x:v>44761.166666666664</x:v>
      </x:c>
      <x:c r="I2180" s="11" t="n">
        <x:v>44762.833321759266</x:v>
      </x:c>
      <x:c r="J2180" s="9" t="n">
        <x:v>21614.9</x:v>
      </x:c>
      <x:c r="K2180" s="9" t="n">
        <x:v>23720</x:v>
      </x:c>
      <x:c r="L2180" s="9" t="n">
        <x:v>21610.57702</x:v>
      </x:c>
      <x:c r="M2180" s="9" t="n">
        <x:v>23724.744</x:v>
      </x:c>
      <x:c r="N2180" s="10" t="n">
        <x:f>IF(F2180="多",1,-1)*(K2180/J2180-1)</x:f>
        <x:v>-0.09739115147421451</x:v>
      </x:c>
      <x:c r="O2180" s="10" t="n">
        <x:f>IF(F2180="多",1,-1)*(M2180/L2180-1)</x:f>
        <x:v>-0.09783019574365803</x:v>
      </x:c>
      <x:c r="P2180" s="10" t="n">
        <x:v>0.001048915097871829</x:v>
      </x:c>
      <x:c r="Q2180" s="10" t="n">
        <x:v>-0.0005278174659308868</x:v>
      </x:c>
      <x:c r="R2180" s="10" t="n">
        <x:f>O2180-P2180-Q2180</x:f>
        <x:v>-0.09835129337559897</x:v>
      </x:c>
      <x:c r="S2180" s="9" t="n">
        <x:f>V2179</x:f>
        <x:v>14092.103723788883</x:v>
      </x:c>
      <x:c r="T2180" s="9" t="n">
        <x:f>S2180/(1+'回测计划'!$B$33)</x:f>
        <x:v>14085.061193192289</x:v>
      </x:c>
      <x:c r="U2180" s="9" t="n">
        <x:f>T2180*R2180</x:f>
        <x:v>-1385.2839856249188</x:v>
      </x:c>
      <x:c r="V2180" s="9" t="n">
        <x:f>S2180+U2180</x:f>
        <x:v>12706.819738163964</x:v>
      </x:c>
      <x:c r="W2180" s="2" t="n">
        <x:f>IF(N2180&gt;0,1,0)</x:f>
        <x:v>0</x:v>
      </x:c>
      <x:c r="X2180" s="2" t="n">
        <x:f>IF(U2180&gt;0,1,0)</x:f>
        <x:v>0</x:v>
      </x:c>
      <x:c r="Y2180" s="9" t="n">
        <x:f>MAX(U2180,0)</x:f>
        <x:v>0</x:v>
      </x:c>
      <x:c r="Z2180" s="9" t="n">
        <x:f>-MIN(U2180,0)</x:f>
        <x:v>1385.2839856249188</x:v>
      </x:c>
    </x:row>
    <x:row r="2181" ht="23" customHeight="1">
      <x:c r="A2181" s="2" t="str">
        <x:v>4H-Hist-前段</x:v>
      </x:c>
      <x:c r="B2181" s="2" t="str">
        <x:v>4H</x:v>
      </x:c>
      <x:c r="C2181" s="2" t="str">
        <x:v>MACD Histogram</x:v>
      </x:c>
      <x:c r="D2181" s="2" t="str">
        <x:v>前段</x:v>
      </x:c>
      <x:c r="E2181" s="2" t="n">
        <x:v>84</x:v>
      </x:c>
      <x:c r="F2181" s="2" t="str">
        <x:v>空</x:v>
      </x:c>
      <x:c r="G2181" s="11" t="n">
        <x:v>44763.00000000001</x:v>
      </x:c>
      <x:c r="H2181" s="11" t="n">
        <x:v>44763.166666666664</x:v>
      </x:c>
      <x:c r="I2181" s="11" t="n">
        <x:v>44764.833321759266</x:v>
      </x:c>
      <x:c r="J2181" s="9" t="n">
        <x:v>23650.6</x:v>
      </x:c>
      <x:c r="K2181" s="9" t="n">
        <x:v>23600.8</x:v>
      </x:c>
      <x:c r="L2181" s="9" t="n">
        <x:v>23645.86988</x:v>
      </x:c>
      <x:c r="M2181" s="9" t="n">
        <x:v>23605.52016</x:v>
      </x:c>
      <x:c r="N2181" s="10" t="n">
        <x:f>IF(F2181="多",1,-1)*(K2181/J2181-1)</x:f>
        <x:v>0.002105654824824721</x:v>
      </x:c>
      <x:c r="O2181" s="10" t="n">
        <x:f>IF(F2181="多",1,-1)*(M2181/L2181-1)</x:f>
        <x:v>0.0017064172392374788</x:v>
      </x:c>
      <x:c r="P2181" s="10" t="n">
        <x:v>0.0009991467913803814</x:v>
      </x:c>
      <x:c r="Q2181" s="10" t="n">
        <x:v>-0.0004864934154834822</x:v>
      </x:c>
      <x:c r="R2181" s="10" t="n">
        <x:f>O2181-P2181-Q2181</x:f>
        <x:v>0.0011937638633405796</x:v>
      </x:c>
      <x:c r="S2181" s="9" t="n">
        <x:f>V2180</x:f>
        <x:v>12706.819738163964</x:v>
      </x:c>
      <x:c r="T2181" s="9" t="n">
        <x:f>S2181/(1+'回测计划'!$B$33)</x:f>
        <x:v>12700.469503412258</x:v>
      </x:c>
      <x:c r="U2181" s="9" t="n">
        <x:f>T2181*R2181</x:f>
        <x:v>15.16136154063263</x:v>
      </x:c>
      <x:c r="V2181" s="9" t="n">
        <x:f>S2181+U2181</x:f>
        <x:v>12721.981099704597</x:v>
      </x:c>
      <x:c r="W2181" s="2" t="n">
        <x:f>IF(N2181&gt;0,1,0)</x:f>
        <x:v>1</x:v>
      </x:c>
      <x:c r="X2181" s="2" t="n">
        <x:f>IF(U2181&gt;0,1,0)</x:f>
        <x:v>1</x:v>
      </x:c>
      <x:c r="Y2181" s="9" t="n">
        <x:f>MAX(U2181,0)</x:f>
        <x:v>15.16136154063263</x:v>
      </x:c>
      <x:c r="Z2181" s="9" t="n">
        <x:f>-MIN(U2181,0)</x:f>
        <x:v>0</x:v>
      </x:c>
    </x:row>
    <x:row r="2182" ht="23" customHeight="1">
      <x:c r="A2182" s="2" t="str">
        <x:v>4H-Hist-前段</x:v>
      </x:c>
      <x:c r="B2182" s="2" t="str">
        <x:v>4H</x:v>
      </x:c>
      <x:c r="C2182" s="2" t="str">
        <x:v>MACD Histogram</x:v>
      </x:c>
      <x:c r="D2182" s="2" t="str">
        <x:v>前段</x:v>
      </x:c>
      <x:c r="E2182" s="2" t="n">
        <x:v>85</x:v>
      </x:c>
      <x:c r="F2182" s="2" t="str">
        <x:v>多</x:v>
      </x:c>
      <x:c r="G2182" s="11" t="n">
        <x:v>44768.666666666664</x:v>
      </x:c>
      <x:c r="H2182" s="11" t="n">
        <x:v>44768.833333333336</x:v>
      </x:c>
      <x:c r="I2182" s="11" t="n">
        <x:v>44770.49998842592</x:v>
      </x:c>
      <x:c r="J2182" s="9" t="n">
        <x:v>21078.9</x:v>
      </x:c>
      <x:c r="K2182" s="9" t="n">
        <x:v>23126.7</x:v>
      </x:c>
      <x:c r="L2182" s="9" t="n">
        <x:v>21083.11578</x:v>
      </x:c>
      <x:c r="M2182" s="9" t="n">
        <x:v>23122.074660000002</x:v>
      </x:c>
      <x:c r="N2182" s="10" t="n">
        <x:f>IF(F2182="多",1,-1)*(K2182/J2182-1)</x:f>
        <x:v>0.09714928198340522</x:v>
      </x:c>
      <x:c r="O2182" s="10" t="n">
        <x:f>IF(F2182="多",1,-1)*(M2182/L2182-1)</x:f>
        <x:v>0.09671051002500364</x:v>
      </x:c>
      <x:c r="P2182" s="10" t="n">
        <x:v>0.0010483552550125017</x:v>
      </x:c>
      <x:c r="Q2182" s="10" t="n">
        <x:v>0.00031342207418264933</x:v>
      </x:c>
      <x:c r="R2182" s="10" t="n">
        <x:f>O2182-P2182-Q2182</x:f>
        <x:v>0.09534873269580849</x:v>
      </x:c>
      <x:c r="S2182" s="9" t="n">
        <x:f>V2181</x:f>
        <x:v>12721.981099704597</x:v>
      </x:c>
      <x:c r="T2182" s="9" t="n">
        <x:f>S2182/(1+'回测计划'!$B$33)</x:f>
        <x:v>12715.623288060568</x:v>
      </x:c>
      <x:c r="U2182" s="9" t="n">
        <x:f>T2182*R2182</x:f>
        <x:v>1212.4185659538844</x:v>
      </x:c>
      <x:c r="V2182" s="9" t="n">
        <x:f>S2182+U2182</x:f>
        <x:v>13934.399665658482</x:v>
      </x:c>
      <x:c r="W2182" s="2" t="n">
        <x:f>IF(N2182&gt;0,1,0)</x:f>
        <x:v>1</x:v>
      </x:c>
      <x:c r="X2182" s="2" t="n">
        <x:f>IF(U2182&gt;0,1,0)</x:f>
        <x:v>1</x:v>
      </x:c>
      <x:c r="Y2182" s="9" t="n">
        <x:f>MAX(U2182,0)</x:f>
        <x:v>1212.4185659538844</x:v>
      </x:c>
      <x:c r="Z2182" s="9" t="n">
        <x:f>-MIN(U2182,0)</x:f>
        <x:v>0</x:v>
      </x:c>
    </x:row>
    <x:row r="2183" ht="23" customHeight="1">
      <x:c r="A2183" s="2" t="str">
        <x:v>4H-Hist-前段</x:v>
      </x:c>
      <x:c r="B2183" s="2" t="str">
        <x:v>4H</x:v>
      </x:c>
      <x:c r="C2183" s="2" t="str">
        <x:v>MACD Histogram</x:v>
      </x:c>
      <x:c r="D2183" s="2" t="str">
        <x:v>前段</x:v>
      </x:c>
      <x:c r="E2183" s="2" t="n">
        <x:v>86</x:v>
      </x:c>
      <x:c r="F2183" s="2" t="str">
        <x:v>空</x:v>
      </x:c>
      <x:c r="G2183" s="11" t="n">
        <x:v>44773.00000000001</x:v>
      </x:c>
      <x:c r="H2183" s="11" t="n">
        <x:v>44773.166666666664</x:v>
      </x:c>
      <x:c r="I2183" s="11" t="n">
        <x:v>44774.833321759266</x:v>
      </x:c>
      <x:c r="J2183" s="9" t="n">
        <x:v>23914.9</x:v>
      </x:c>
      <x:c r="K2183" s="9" t="n">
        <x:v>23216.2</x:v>
      </x:c>
      <x:c r="L2183" s="9" t="n">
        <x:v>23910.11702</x:v>
      </x:c>
      <x:c r="M2183" s="9" t="n">
        <x:v>23220.843240000002</x:v>
      </x:c>
      <x:c r="N2183" s="10" t="n">
        <x:f>IF(F2183="多",1,-1)*(K2183/J2183-1)</x:f>
        <x:v>0.029216095404956732</x:v>
      </x:c>
      <x:c r="O2183" s="10" t="n">
        <x:f>IF(F2183="多",1,-1)*(M2183/L2183-1)</x:f>
        <x:v>0.028827704164870682</x:v>
      </x:c>
      <x:c r="P2183" s="10" t="n">
        <x:v>0.0009855861479175648</x:v>
      </x:c>
      <x:c r="Q2183" s="10" t="n">
        <x:v>-0.0004553076587995583</x:v>
      </x:c>
      <x:c r="R2183" s="10" t="n">
        <x:f>O2183-P2183-Q2183</x:f>
        <x:v>0.028297425675752677</x:v>
      </x:c>
      <x:c r="S2183" s="9" t="n">
        <x:f>V2182</x:f>
        <x:v>13934.399665658482</x:v>
      </x:c>
      <x:c r="T2183" s="9" t="n">
        <x:f>S2183/(1+'回测计划'!$B$33)</x:f>
        <x:v>13927.43594768464</x:v>
      </x:c>
      <x:c r="U2183" s="9" t="n">
        <x:f>T2183*R2183</x:f>
        <x:v>394.11058358341216</x:v>
      </x:c>
      <x:c r="V2183" s="9" t="n">
        <x:f>S2183+U2183</x:f>
        <x:v>14328.510249241894</x:v>
      </x:c>
      <x:c r="W2183" s="2" t="n">
        <x:f>IF(N2183&gt;0,1,0)</x:f>
        <x:v>1</x:v>
      </x:c>
      <x:c r="X2183" s="2" t="n">
        <x:f>IF(U2183&gt;0,1,0)</x:f>
        <x:v>1</x:v>
      </x:c>
      <x:c r="Y2183" s="9" t="n">
        <x:f>MAX(U2183,0)</x:f>
        <x:v>394.11058358341216</x:v>
      </x:c>
      <x:c r="Z2183" s="9" t="n">
        <x:f>-MIN(U2183,0)</x:f>
        <x:v>0</x:v>
      </x:c>
    </x:row>
    <x:row r="2184" ht="23" customHeight="1">
      <x:c r="A2184" s="2" t="str">
        <x:v>4H-Hist-前段</x:v>
      </x:c>
      <x:c r="B2184" s="2" t="str">
        <x:v>4H</x:v>
      </x:c>
      <x:c r="C2184" s="2" t="str">
        <x:v>MACD Histogram</x:v>
      </x:c>
      <x:c r="D2184" s="2" t="str">
        <x:v>前段</x:v>
      </x:c>
      <x:c r="E2184" s="2" t="n">
        <x:v>87</x:v>
      </x:c>
      <x:c r="F2184" s="2" t="str">
        <x:v>空</x:v>
      </x:c>
      <x:c r="G2184" s="11" t="n">
        <x:v>44786.50000000001</x:v>
      </x:c>
      <x:c r="H2184" s="11" t="n">
        <x:v>44786.666666666664</x:v>
      </x:c>
      <x:c r="I2184" s="11" t="n">
        <x:v>44788.333321759266</x:v>
      </x:c>
      <x:c r="J2184" s="9" t="n">
        <x:v>24566.1</x:v>
      </x:c>
      <x:c r="K2184" s="9" t="n">
        <x:v>24294.1</x:v>
      </x:c>
      <x:c r="L2184" s="9" t="n">
        <x:v>24561.18678</x:v>
      </x:c>
      <x:c r="M2184" s="9" t="n">
        <x:v>24298.958819999996</x:v>
      </x:c>
      <x:c r="N2184" s="10" t="n">
        <x:f>IF(F2184="多",1,-1)*(K2184/J2184-1)</x:f>
        <x:v>0.01107216855748372</x:v>
      </x:c>
      <x:c r="O2184" s="10" t="n">
        <x:f>IF(F2184="多",1,-1)*(M2184/L2184-1)</x:f>
        <x:v>0.010676518294854276</x:v>
      </x:c>
      <x:c r="P2184" s="10" t="n">
        <x:v>0.0009946617408525728</x:v>
      </x:c>
      <x:c r="Q2184" s="10" t="n">
        <x:v>-0.00013887957864394917</x:v>
      </x:c>
      <x:c r="R2184" s="10" t="n">
        <x:f>O2184-P2184-Q2184</x:f>
        <x:v>0.009820736132645651</x:v>
      </x:c>
      <x:c r="S2184" s="9" t="n">
        <x:f>V2183</x:f>
        <x:v>14328.510249241894</x:v>
      </x:c>
      <x:c r="T2184" s="9" t="n">
        <x:f>S2184/(1+'回测计划'!$B$33)</x:f>
        <x:v>14321.349574454667</x:v>
      </x:c>
      <x:c r="U2184" s="9" t="n">
        <x:f>T2184*R2184</x:f>
        <x:v>140.64619523409638</x:v>
      </x:c>
      <x:c r="V2184" s="9" t="n">
        <x:f>S2184+U2184</x:f>
        <x:v>14469.15644447599</x:v>
      </x:c>
      <x:c r="W2184" s="2" t="n">
        <x:f>IF(N2184&gt;0,1,0)</x:f>
        <x:v>1</x:v>
      </x:c>
      <x:c r="X2184" s="2" t="n">
        <x:f>IF(U2184&gt;0,1,0)</x:f>
        <x:v>1</x:v>
      </x:c>
      <x:c r="Y2184" s="9" t="n">
        <x:f>MAX(U2184,0)</x:f>
        <x:v>140.64619523409638</x:v>
      </x:c>
      <x:c r="Z2184" s="9" t="n">
        <x:f>-MIN(U2184,0)</x:f>
        <x:v>0</x:v>
      </x:c>
    </x:row>
    <x:row r="2185" ht="23" customHeight="1">
      <x:c r="A2185" s="2" t="str">
        <x:v>4H-Hist-前段</x:v>
      </x:c>
      <x:c r="B2185" s="2" t="str">
        <x:v>4H</x:v>
      </x:c>
      <x:c r="C2185" s="2" t="str">
        <x:v>MACD Histogram</x:v>
      </x:c>
      <x:c r="D2185" s="2" t="str">
        <x:v>前段</x:v>
      </x:c>
      <x:c r="E2185" s="2" t="n">
        <x:v>88</x:v>
      </x:c>
      <x:c r="F2185" s="2" t="str">
        <x:v>多</x:v>
      </x:c>
      <x:c r="G2185" s="11" t="n">
        <x:v>44800.50000000001</x:v>
      </x:c>
      <x:c r="H2185" s="11" t="n">
        <x:v>44800.666666666664</x:v>
      </x:c>
      <x:c r="I2185" s="11" t="n">
        <x:v>44802.333321759266</x:v>
      </x:c>
      <x:c r="J2185" s="9" t="n">
        <x:v>20255</x:v>
      </x:c>
      <x:c r="K2185" s="9" t="n">
        <x:v>19547.5</x:v>
      </x:c>
      <x:c r="L2185" s="9" t="n">
        <x:v>20259.051</x:v>
      </x:c>
      <x:c r="M2185" s="9" t="n">
        <x:v>19543.590500000002</x:v>
      </x:c>
      <x:c r="N2185" s="10" t="n">
        <x:f>IF(F2185="多",1,-1)*(K2185/J2185-1)</x:f>
        <x:v>-0.03492964700074053</x:v>
      </x:c>
      <x:c r="O2185" s="10" t="n">
        <x:f>IF(F2185="多",1,-1)*(M2185/L2185-1)</x:f>
        <x:v>-0.03531559795174988</x:v>
      </x:c>
      <x:c r="P2185" s="10" t="n">
        <x:v>0.000982342201024125</x:v>
      </x:c>
      <x:c r="Q2185" s="10" t="n">
        <x:v>-0.0002307910014145821</x:v>
      </x:c>
      <x:c r="R2185" s="10" t="n">
        <x:f>O2185-P2185-Q2185</x:f>
        <x:v>-0.03606714915135942</x:v>
      </x:c>
      <x:c r="S2185" s="9" t="n">
        <x:f>V2184</x:f>
        <x:v>14469.15644447599</x:v>
      </x:c>
      <x:c r="T2185" s="9" t="n">
        <x:f>S2185/(1+'回测计划'!$B$33)</x:f>
        <x:v>14461.925481735123</x:v>
      </x:c>
      <x:c r="U2185" s="9" t="n">
        <x:f>T2185*R2185</x:f>
        <x:v>-521.600423365586</x:v>
      </x:c>
      <x:c r="V2185" s="9" t="n">
        <x:f>S2185+U2185</x:f>
        <x:v>13947.556021110404</x:v>
      </x:c>
      <x:c r="W2185" s="2" t="n">
        <x:f>IF(N2185&gt;0,1,0)</x:f>
        <x:v>0</x:v>
      </x:c>
      <x:c r="X2185" s="2" t="n">
        <x:f>IF(U2185&gt;0,1,0)</x:f>
        <x:v>0</x:v>
      </x:c>
      <x:c r="Y2185" s="9" t="n">
        <x:f>MAX(U2185,0)</x:f>
        <x:v>0</x:v>
      </x:c>
      <x:c r="Z2185" s="9" t="n">
        <x:f>-MIN(U2185,0)</x:f>
        <x:v>521.600423365586</x:v>
      </x:c>
    </x:row>
    <x:row r="2186" ht="23" customHeight="1">
      <x:c r="A2186" s="2" t="str">
        <x:v>4H-Hist-前段</x:v>
      </x:c>
      <x:c r="B2186" s="2" t="str">
        <x:v>4H</x:v>
      </x:c>
      <x:c r="C2186" s="2" t="str">
        <x:v>MACD Histogram</x:v>
      </x:c>
      <x:c r="D2186" s="2" t="str">
        <x:v>前段</x:v>
      </x:c>
      <x:c r="E2186" s="2" t="n">
        <x:v>89</x:v>
      </x:c>
      <x:c r="F2186" s="2" t="str">
        <x:v>空</x:v>
      </x:c>
      <x:c r="G2186" s="11" t="n">
        <x:v>44816.333333333336</x:v>
      </x:c>
      <x:c r="H2186" s="11" t="n">
        <x:v>44816.50000000001</x:v>
      </x:c>
      <x:c r="I2186" s="11" t="n">
        <x:v>44818.166655092595</x:v>
      </x:c>
      <x:c r="J2186" s="9" t="n">
        <x:v>21649.2</x:v>
      </x:c>
      <x:c r="K2186" s="9" t="n">
        <x:v>20272</x:v>
      </x:c>
      <x:c r="L2186" s="9" t="n">
        <x:v>21644.870160000002</x:v>
      </x:c>
      <x:c r="M2186" s="9" t="n">
        <x:v>20276.0544</x:v>
      </x:c>
      <x:c r="N2186" s="10" t="n">
        <x:f>IF(F2186="多",1,-1)*(K2186/J2186-1)</x:f>
        <x:v>0.06361435988396802</x:v>
      </x:c>
      <x:c r="O2186" s="10" t="n">
        <x:f>IF(F2186="多",1,-1)*(M2186/L2186-1)</x:f>
        <x:v>0.06323973070208522</x:v>
      </x:c>
      <x:c r="P2186" s="10" t="n">
        <x:v>0.0009683801346489574</x:v>
      </x:c>
      <x:c r="Q2186" s="10" t="n">
        <x:v>-0.0004887792622359495</x:v>
      </x:c>
      <x:c r="R2186" s="10" t="n">
        <x:f>O2186-P2186-Q2186</x:f>
        <x:v>0.0627601298296722</x:v>
      </x:c>
      <x:c r="S2186" s="9" t="n">
        <x:f>V2185</x:f>
        <x:v>13947.556021110404</x:v>
      </x:c>
      <x:c r="T2186" s="9" t="n">
        <x:f>S2186/(1+'回测计划'!$B$33)</x:f>
        <x:v>13940.585728246282</x:v>
      </x:c>
      <x:c r="U2186" s="9" t="n">
        <x:f>T2186*R2186</x:f>
        <x:v>874.9129702064121</x:v>
      </x:c>
      <x:c r="V2186" s="9" t="n">
        <x:f>S2186+U2186</x:f>
        <x:v>14822.468991316817</x:v>
      </x:c>
      <x:c r="W2186" s="2" t="n">
        <x:f>IF(N2186&gt;0,1,0)</x:f>
        <x:v>1</x:v>
      </x:c>
      <x:c r="X2186" s="2" t="n">
        <x:f>IF(U2186&gt;0,1,0)</x:f>
        <x:v>1</x:v>
      </x:c>
      <x:c r="Y2186" s="9" t="n">
        <x:f>MAX(U2186,0)</x:f>
        <x:v>874.9129702064121</x:v>
      </x:c>
      <x:c r="Z2186" s="9" t="n">
        <x:f>-MIN(U2186,0)</x:f>
        <x:v>0</x:v>
      </x:c>
    </x:row>
    <x:row r="2187" ht="23" customHeight="1">
      <x:c r="A2187" s="2" t="str">
        <x:v>4H-Hist-前段</x:v>
      </x:c>
      <x:c r="B2187" s="2" t="str">
        <x:v>4H</x:v>
      </x:c>
      <x:c r="C2187" s="2" t="str">
        <x:v>MACD Histogram</x:v>
      </x:c>
      <x:c r="D2187" s="2" t="str">
        <x:v>前段</x:v>
      </x:c>
      <x:c r="E2187" s="2" t="n">
        <x:v>90</x:v>
      </x:c>
      <x:c r="F2187" s="2" t="str">
        <x:v>空</x:v>
      </x:c>
      <x:c r="G2187" s="11" t="n">
        <x:v>44839.333333333336</x:v>
      </x:c>
      <x:c r="H2187" s="11" t="n">
        <x:v>44839.50000000001</x:v>
      </x:c>
      <x:c r="I2187" s="11" t="n">
        <x:v>44841.166655092595</x:v>
      </x:c>
      <x:c r="J2187" s="9" t="n">
        <x:v>20185</x:v>
      </x:c>
      <x:c r="K2187" s="9" t="n">
        <x:v>20005.9</x:v>
      </x:c>
      <x:c r="L2187" s="9" t="n">
        <x:v>20180.963</x:v>
      </x:c>
      <x:c r="M2187" s="9" t="n">
        <x:v>20009.90118</x:v>
      </x:c>
      <x:c r="N2187" s="10" t="n">
        <x:f>IF(F2187="多",1,-1)*(K2187/J2187-1)</x:f>
        <x:v>0.008872925439682877</x:v>
      </x:c>
      <x:c r="O2187" s="10" t="n">
        <x:f>IF(F2187="多",1,-1)*(M2187/L2187-1)</x:f>
        <x:v>0.008476395303831596</x:v>
      </x:c>
      <x:c r="P2187" s="10" t="n">
        <x:v>0.0009957618023480842</x:v>
      </x:c>
      <x:c r="Q2187" s="10" t="n">
        <x:v>-0.0004984018849843156</x:v>
      </x:c>
      <x:c r="R2187" s="10" t="n">
        <x:f>O2187-P2187-Q2187</x:f>
        <x:v>0.007979035386467827</x:v>
      </x:c>
      <x:c r="S2187" s="9" t="n">
        <x:f>V2186</x:f>
        <x:v>14822.468991316817</x:v>
      </x:c>
      <x:c r="T2187" s="9" t="n">
        <x:f>S2187/(1+'回测计划'!$B$33)</x:f>
        <x:v>14815.061460586525</x:v>
      </x:c>
      <x:c r="U2187" s="9" t="n">
        <x:f>T2187*R2187</x:f>
        <x:v>118.20989964671561</x:v>
      </x:c>
      <x:c r="V2187" s="9" t="n">
        <x:f>S2187+U2187</x:f>
        <x:v>14940.678890963532</x:v>
      </x:c>
      <x:c r="W2187" s="2" t="n">
        <x:f>IF(N2187&gt;0,1,0)</x:f>
        <x:v>1</x:v>
      </x:c>
      <x:c r="X2187" s="2" t="n">
        <x:f>IF(U2187&gt;0,1,0)</x:f>
        <x:v>1</x:v>
      </x:c>
      <x:c r="Y2187" s="9" t="n">
        <x:f>MAX(U2187,0)</x:f>
        <x:v>118.20989964671561</x:v>
      </x:c>
      <x:c r="Z2187" s="9" t="n">
        <x:f>-MIN(U2187,0)</x:f>
        <x:v>0</x:v>
      </x:c>
    </x:row>
    <x:row r="2188" ht="23" customHeight="1">
      <x:c r="A2188" s="2" t="str">
        <x:v>4H-Hist-前段</x:v>
      </x:c>
      <x:c r="B2188" s="2" t="str">
        <x:v>4H</x:v>
      </x:c>
      <x:c r="C2188" s="2" t="str">
        <x:v>MACD Histogram</x:v>
      </x:c>
      <x:c r="D2188" s="2" t="str">
        <x:v>前段</x:v>
      </x:c>
      <x:c r="E2188" s="2" t="n">
        <x:v>91</x:v>
      </x:c>
      <x:c r="F2188" s="2" t="str">
        <x:v>多</x:v>
      </x:c>
      <x:c r="G2188" s="11" t="n">
        <x:v>44845.50000000001</x:v>
      </x:c>
      <x:c r="H2188" s="11" t="n">
        <x:v>44845.666666666664</x:v>
      </x:c>
      <x:c r="I2188" s="11" t="n">
        <x:v>44847.333321759266</x:v>
      </x:c>
      <x:c r="J2188" s="9" t="n">
        <x:v>19075.1</x:v>
      </x:c>
      <x:c r="K2188" s="9" t="n">
        <x:v>19148</x:v>
      </x:c>
      <x:c r="L2188" s="9" t="n">
        <x:v>19078.915019999997</x:v>
      </x:c>
      <x:c r="M2188" s="9" t="n">
        <x:v>19144.1704</x:v>
      </x:c>
      <x:c r="N2188" s="10" t="n">
        <x:f>IF(F2188="多",1,-1)*(K2188/J2188-1)</x:f>
        <x:v>0.003821736190111835</x:v>
      </x:c>
      <x:c r="O2188" s="10" t="n">
        <x:f>IF(F2188="多",1,-1)*(M2188/L2188-1)</x:f>
        <x:v>0.003420287785316667</x:v>
      </x:c>
      <x:c r="P2188" s="10" t="n">
        <x:v>0.0010017101438926583</x:v>
      </x:c>
      <x:c r="Q2188" s="10" t="n">
        <x:v>0.000500561483186407</x:v>
      </x:c>
      <x:c r="R2188" s="10" t="n">
        <x:f>O2188-P2188-Q2188</x:f>
        <x:v>0.0019180161582376014</x:v>
      </x:c>
      <x:c r="S2188" s="9" t="n">
        <x:f>V2187</x:f>
        <x:v>14940.678890963532</x:v>
      </x:c>
      <x:c r="T2188" s="9" t="n">
        <x:f>S2188/(1+'回测计划'!$B$33)</x:f>
        <x:v>14933.212284821122</x:v>
      </x:c>
      <x:c r="U2188" s="9" t="n">
        <x:f>T2188*R2188</x:f>
        <x:v>28.642142456679164</x:v>
      </x:c>
      <x:c r="V2188" s="9" t="n">
        <x:f>S2188+U2188</x:f>
        <x:v>14969.321033420212</x:v>
      </x:c>
      <x:c r="W2188" s="2" t="n">
        <x:f>IF(N2188&gt;0,1,0)</x:f>
        <x:v>1</x:v>
      </x:c>
      <x:c r="X2188" s="2" t="n">
        <x:f>IF(U2188&gt;0,1,0)</x:f>
        <x:v>1</x:v>
      </x:c>
      <x:c r="Y2188" s="9" t="n">
        <x:f>MAX(U2188,0)</x:f>
        <x:v>28.642142456679164</x:v>
      </x:c>
      <x:c r="Z2188" s="9" t="n">
        <x:f>-MIN(U2188,0)</x:f>
        <x:v>0</x:v>
      </x:c>
    </x:row>
    <x:row r="2189" ht="23" customHeight="1">
      <x:c r="A2189" s="2" t="str">
        <x:v>4H-Hist-前段</x:v>
      </x:c>
      <x:c r="B2189" s="2" t="str">
        <x:v>4H</x:v>
      </x:c>
      <x:c r="C2189" s="2" t="str">
        <x:v>MACD Histogram</x:v>
      </x:c>
      <x:c r="D2189" s="2" t="str">
        <x:v>前段</x:v>
      </x:c>
      <x:c r="E2189" s="2" t="n">
        <x:v>92</x:v>
      </x:c>
      <x:c r="F2189" s="2" t="str">
        <x:v>多</x:v>
      </x:c>
      <x:c r="G2189" s="11" t="n">
        <x:v>44847.833333333336</x:v>
      </x:c>
      <x:c r="H2189" s="11" t="n">
        <x:v>44848.00000000001</x:v>
      </x:c>
      <x:c r="I2189" s="11" t="n">
        <x:v>44849.666655092595</x:v>
      </x:c>
      <x:c r="J2189" s="9" t="n">
        <x:v>18947.7</x:v>
      </x:c>
      <x:c r="K2189" s="9" t="n">
        <x:v>19159</x:v>
      </x:c>
      <x:c r="L2189" s="9" t="n">
        <x:v>18951.48954</x:v>
      </x:c>
      <x:c r="M2189" s="9" t="n">
        <x:v>19155.1682</x:v>
      </x:c>
      <x:c r="N2189" s="10" t="n">
        <x:f>IF(F2189="多",1,-1)*(K2189/J2189-1)</x:f>
        <x:v>0.01115174928883178</x:v>
      </x:c>
      <x:c r="O2189" s="10" t="n">
        <x:f>IF(F2189="多",1,-1)*(M2189/L2189-1)</x:f>
        <x:v>0.010747369465081258</x:v>
      </x:c>
      <x:c r="P2189" s="10" t="n">
        <x:v>0.0010053736847325406</x:v>
      </x:c>
      <x:c r="Q2189" s="10" t="n">
        <x:v>0.00030538939362970575</x:v>
      </x:c>
      <x:c r="R2189" s="10" t="n">
        <x:f>O2189-P2189-Q2189</x:f>
        <x:v>0.009436606386719011</x:v>
      </x:c>
      <x:c r="S2189" s="9" t="n">
        <x:f>V2188</x:f>
        <x:v>14969.321033420212</x:v>
      </x:c>
      <x:c r="T2189" s="9" t="n">
        <x:f>S2189/(1+'回测计划'!$B$33)</x:f>
        <x:v>14961.84011336353</x:v>
      </x:c>
      <x:c r="U2189" s="9" t="n">
        <x:f>T2189*R2189</x:f>
        <x:v>141.18899597083498</x:v>
      </x:c>
      <x:c r="V2189" s="9" t="n">
        <x:f>S2189+U2189</x:f>
        <x:v>15110.510029391047</x:v>
      </x:c>
      <x:c r="W2189" s="2" t="n">
        <x:f>IF(N2189&gt;0,1,0)</x:f>
        <x:v>1</x:v>
      </x:c>
      <x:c r="X2189" s="2" t="n">
        <x:f>IF(U2189&gt;0,1,0)</x:f>
        <x:v>1</x:v>
      </x:c>
      <x:c r="Y2189" s="9" t="n">
        <x:f>MAX(U2189,0)</x:f>
        <x:v>141.18899597083498</x:v>
      </x:c>
      <x:c r="Z2189" s="9" t="n">
        <x:f>-MIN(U2189,0)</x:f>
        <x:v>0</x:v>
      </x:c>
    </x:row>
    <x:row r="2190" ht="23" customHeight="1">
      <x:c r="A2190" s="2" t="str">
        <x:v>4H-Hist-前段</x:v>
      </x:c>
      <x:c r="B2190" s="2" t="str">
        <x:v>4H</x:v>
      </x:c>
      <x:c r="C2190" s="2" t="str">
        <x:v>MACD Histogram</x:v>
      </x:c>
      <x:c r="D2190" s="2" t="str">
        <x:v>前段</x:v>
      </x:c>
      <x:c r="E2190" s="2" t="n">
        <x:v>93</x:v>
      </x:c>
      <x:c r="F2190" s="2" t="str">
        <x:v>多</x:v>
      </x:c>
      <x:c r="G2190" s="11" t="n">
        <x:v>44855.833333333336</x:v>
      </x:c>
      <x:c r="H2190" s="11" t="n">
        <x:v>44856.00000000001</x:v>
      </x:c>
      <x:c r="I2190" s="11" t="n">
        <x:v>44857.666655092595</x:v>
      </x:c>
      <x:c r="J2190" s="9" t="n">
        <x:v>19158.6</x:v>
      </x:c>
      <x:c r="K2190" s="9" t="n">
        <x:v>19151.6</x:v>
      </x:c>
      <x:c r="L2190" s="9" t="n">
        <x:v>19162.431719999997</x:v>
      </x:c>
      <x:c r="M2190" s="9" t="n">
        <x:v>19147.769679999998</x:v>
      </x:c>
      <x:c r="N2190" s="10" t="n">
        <x:f>IF(F2190="多",1,-1)*(K2190/J2190-1)</x:f>
        <x:v>-0.0003653711649076463</x:v>
      </x:c>
      <x:c r="O2190" s="10" t="n">
        <x:f>IF(F2190="多",1,-1)*(M2190/L2190-1)</x:f>
        <x:v>-0.0007651450616623645</x:v>
      </x:c>
      <x:c r="P2190" s="10" t="n">
        <x:v>0.0009996174274691687</x:v>
      </x:c>
      <x:c r="Q2190" s="10" t="n">
        <x:v>0.00015914681938928134</x:v>
      </x:c>
      <x:c r="R2190" s="10" t="n">
        <x:f>O2190-P2190-Q2190</x:f>
        <x:v>-0.0019239093085208145</x:v>
      </x:c>
      <x:c r="S2190" s="9" t="n">
        <x:f>V2189</x:f>
        <x:v>15110.510029391047</x:v>
      </x:c>
      <x:c r="T2190" s="9" t="n">
        <x:f>S2190/(1+'回测计划'!$B$33)</x:f>
        <x:v>15102.95855011599</x:v>
      </x:c>
      <x:c r="U2190" s="9" t="n">
        <x:f>T2190*R2190</x:f>
        <x:v>-29.056722540772178</x:v>
      </x:c>
      <x:c r="V2190" s="9" t="n">
        <x:f>S2190+U2190</x:f>
        <x:v>15081.453306850275</x:v>
      </x:c>
      <x:c r="W2190" s="2" t="n">
        <x:f>IF(N2190&gt;0,1,0)</x:f>
        <x:v>0</x:v>
      </x:c>
      <x:c r="X2190" s="2" t="n">
        <x:f>IF(U2190&gt;0,1,0)</x:f>
        <x:v>0</x:v>
      </x:c>
      <x:c r="Y2190" s="9" t="n">
        <x:f>MAX(U2190,0)</x:f>
        <x:v>0</x:v>
      </x:c>
      <x:c r="Z2190" s="9" t="n">
        <x:f>-MIN(U2190,0)</x:f>
        <x:v>29.056722540772178</x:v>
      </x:c>
    </x:row>
    <x:row r="2191" ht="23" customHeight="1">
      <x:c r="A2191" s="2" t="str">
        <x:v>4H-Hist-前段</x:v>
      </x:c>
      <x:c r="B2191" s="2" t="str">
        <x:v>4H</x:v>
      </x:c>
      <x:c r="C2191" s="2" t="str">
        <x:v>MACD Histogram</x:v>
      </x:c>
      <x:c r="D2191" s="2" t="str">
        <x:v>前段</x:v>
      </x:c>
      <x:c r="E2191" s="2" t="n">
        <x:v>94</x:v>
      </x:c>
      <x:c r="F2191" s="2" t="str">
        <x:v>多</x:v>
      </x:c>
      <x:c r="G2191" s="11" t="n">
        <x:v>44868.333333333336</x:v>
      </x:c>
      <x:c r="H2191" s="11" t="n">
        <x:v>44868.50000000001</x:v>
      </x:c>
      <x:c r="I2191" s="11" t="n">
        <x:v>44870.166655092595</x:v>
      </x:c>
      <x:c r="J2191" s="9" t="n">
        <x:v>20299.3</x:v>
      </x:c>
      <x:c r="K2191" s="9" t="n">
        <x:v>21097.3</x:v>
      </x:c>
      <x:c r="L2191" s="9" t="n">
        <x:v>20303.35986</x:v>
      </x:c>
      <x:c r="M2191" s="9" t="n">
        <x:v>21093.08054</x:v>
      </x:c>
      <x:c r="N2191" s="10" t="n">
        <x:f>IF(F2191="多",1,-1)*(K2191/J2191-1)</x:f>
        <x:v>0.03931170040346221</x:v>
      </x:c>
      <x:c r="O2191" s="10" t="n">
        <x:f>IF(F2191="多",1,-1)*(M2191/L2191-1)</x:f>
        <x:v>0.03889605885161118</x:v>
      </x:c>
      <x:c r="P2191" s="10" t="n">
        <x:v>0.0010194480294258056</x:v>
      </x:c>
      <x:c r="Q2191" s="10" t="n">
        <x:v>0.000200075562961608</x:v>
      </x:c>
      <x:c r="R2191" s="10" t="n">
        <x:f>O2191-P2191-Q2191</x:f>
        <x:v>0.037676535259223765</x:v>
      </x:c>
      <x:c r="S2191" s="9" t="n">
        <x:f>V2190</x:f>
        <x:v>15081.453306850275</x:v>
      </x:c>
      <x:c r="T2191" s="9" t="n">
        <x:f>S2191/(1+'回测计划'!$B$33)</x:f>
        <x:v>15073.916348675937</x:v>
      </x:c>
      <x:c r="U2191" s="9" t="n">
        <x:f>T2191*R2191</x:f>
        <x:v>567.9329408054784</x:v>
      </x:c>
      <x:c r="V2191" s="9" t="n">
        <x:f>S2191+U2191</x:f>
        <x:v>15649.386247655753</x:v>
      </x:c>
      <x:c r="W2191" s="2" t="n">
        <x:f>IF(N2191&gt;0,1,0)</x:f>
        <x:v>1</x:v>
      </x:c>
      <x:c r="X2191" s="2" t="n">
        <x:f>IF(U2191&gt;0,1,0)</x:f>
        <x:v>1</x:v>
      </x:c>
      <x:c r="Y2191" s="9" t="n">
        <x:f>MAX(U2191,0)</x:f>
        <x:v>567.9329408054784</x:v>
      </x:c>
      <x:c r="Z2191" s="9" t="n">
        <x:f>-MIN(U2191,0)</x:f>
        <x:v>0</x:v>
      </x:c>
    </x:row>
    <x:row r="2192" ht="23" customHeight="1">
      <x:c r="A2192" s="2" t="str">
        <x:v>4H-Hist-前段</x:v>
      </x:c>
      <x:c r="B2192" s="2" t="str">
        <x:v>4H</x:v>
      </x:c>
      <x:c r="C2192" s="2" t="str">
        <x:v>MACD Histogram</x:v>
      </x:c>
      <x:c r="D2192" s="2" t="str">
        <x:v>前段</x:v>
      </x:c>
      <x:c r="E2192" s="2" t="n">
        <x:v>95</x:v>
      </x:c>
      <x:c r="F2192" s="2" t="str">
        <x:v>空</x:v>
      </x:c>
      <x:c r="G2192" s="11" t="n">
        <x:v>44870.50000000001</x:v>
      </x:c>
      <x:c r="H2192" s="11" t="n">
        <x:v>44870.666666666664</x:v>
      </x:c>
      <x:c r="I2192" s="11" t="n">
        <x:v>44872.333321759266</x:v>
      </x:c>
      <x:c r="J2192" s="9" t="n">
        <x:v>21374.4</x:v>
      </x:c>
      <x:c r="K2192" s="9" t="n">
        <x:v>20900</x:v>
      </x:c>
      <x:c r="L2192" s="9" t="n">
        <x:v>21370.12512</x:v>
      </x:c>
      <x:c r="M2192" s="9" t="n">
        <x:v>20904.18</x:v>
      </x:c>
      <x:c r="N2192" s="10" t="n">
        <x:f>IF(F2192="多",1,-1)*(K2192/J2192-1)</x:f>
        <x:v>0.022194775058013372</x:v>
      </x:c>
      <x:c r="O2192" s="10" t="n">
        <x:f>IF(F2192="多",1,-1)*(M2192/L2192-1)</x:f>
        <x:v>0.021803574727970565</x:v>
      </x:c>
      <x:c r="P2192" s="10" t="n">
        <x:v>0.0009890982126360148</x:v>
      </x:c>
      <x:c r="Q2192" s="10" t="n">
        <x:v>-0.0003744086077676138</x:v>
      </x:c>
      <x:c r="R2192" s="10" t="n">
        <x:f>O2192-P2192-Q2192</x:f>
        <x:v>0.021188885123102165</x:v>
      </x:c>
      <x:c r="S2192" s="9" t="n">
        <x:f>V2191</x:f>
        <x:v>15649.386247655753</x:v>
      </x:c>
      <x:c r="T2192" s="9" t="n">
        <x:f>S2192/(1+'回测计划'!$B$33)</x:f>
        <x:v>15641.565464923293</x:v>
      </x:c>
      <x:c r="U2192" s="9" t="n">
        <x:f>T2192*R2192</x:f>
        <x:v>331.42733378174177</x:v>
      </x:c>
      <x:c r="V2192" s="9" t="n">
        <x:f>S2192+U2192</x:f>
        <x:v>15980.813581437495</x:v>
      </x:c>
      <x:c r="W2192" s="2" t="n">
        <x:f>IF(N2192&gt;0,1,0)</x:f>
        <x:v>1</x:v>
      </x:c>
      <x:c r="X2192" s="2" t="n">
        <x:f>IF(U2192&gt;0,1,0)</x:f>
        <x:v>1</x:v>
      </x:c>
      <x:c r="Y2192" s="9" t="n">
        <x:f>MAX(U2192,0)</x:f>
        <x:v>331.42733378174177</x:v>
      </x:c>
      <x:c r="Z2192" s="9" t="n">
        <x:f>-MIN(U2192,0)</x:f>
        <x:v>0</x:v>
      </x:c>
    </x:row>
    <x:row r="2193" ht="23" customHeight="1">
      <x:c r="A2193" s="2" t="str">
        <x:v>4H-Hist-前段</x:v>
      </x:c>
      <x:c r="B2193" s="2" t="str">
        <x:v>4H</x:v>
      </x:c>
      <x:c r="C2193" s="2" t="str">
        <x:v>MACD Histogram</x:v>
      </x:c>
      <x:c r="D2193" s="2" t="str">
        <x:v>前段</x:v>
      </x:c>
      <x:c r="E2193" s="2" t="n">
        <x:v>96</x:v>
      </x:c>
      <x:c r="F2193" s="2" t="str">
        <x:v>多</x:v>
      </x:c>
      <x:c r="G2193" s="11" t="n">
        <x:v>44887.166666666664</x:v>
      </x:c>
      <x:c r="H2193" s="11" t="n">
        <x:v>44887.333333333336</x:v>
      </x:c>
      <x:c r="I2193" s="11" t="n">
        <x:v>44888.99998842592</x:v>
      </x:c>
      <x:c r="J2193" s="9" t="n">
        <x:v>15772.9</x:v>
      </x:c>
      <x:c r="K2193" s="9" t="n">
        <x:v>16415.9</x:v>
      </x:c>
      <x:c r="L2193" s="9" t="n">
        <x:v>15776.05458</x:v>
      </x:c>
      <x:c r="M2193" s="9" t="n">
        <x:v>16412.616820000003</x:v>
      </x:c>
      <x:c r="N2193" s="10" t="n">
        <x:f>IF(F2193="多",1,-1)*(K2193/J2193-1)</x:f>
        <x:v>0.040766124175009244</x:v>
      </x:c>
      <x:c r="O2193" s="10" t="n">
        <x:f>IF(F2193="多",1,-1)*(M2193/L2193-1)</x:f>
        <x:v>0.040349900969980146</x:v>
      </x:c>
      <x:c r="P2193" s="10" t="n">
        <x:v>0.0010201749504849902</x:v>
      </x:c>
      <x:c r="Q2193" s="10" t="n">
        <x:v>0.0003031552845323813</x:v>
      </x:c>
      <x:c r="R2193" s="10" t="n">
        <x:f>O2193-P2193-Q2193</x:f>
        <x:v>0.039026570734962775</x:v>
      </x:c>
      <x:c r="S2193" s="9" t="n">
        <x:f>V2192</x:f>
        <x:v>15980.813581437495</x:v>
      </x:c>
      <x:c r="T2193" s="9" t="n">
        <x:f>S2193/(1+'回测计划'!$B$33)</x:f>
        <x:v>15972.82716785357</x:v>
      </x:c>
      <x:c r="U2193" s="9" t="n">
        <x:f>T2193*R2193</x:f>
        <x:v>623.3646693035724</x:v>
      </x:c>
      <x:c r="V2193" s="9" t="n">
        <x:f>S2193+U2193</x:f>
        <x:v>16604.178250741068</x:v>
      </x:c>
      <x:c r="W2193" s="2" t="n">
        <x:f>IF(N2193&gt;0,1,0)</x:f>
        <x:v>1</x:v>
      </x:c>
      <x:c r="X2193" s="2" t="n">
        <x:f>IF(U2193&gt;0,1,0)</x:f>
        <x:v>1</x:v>
      </x:c>
      <x:c r="Y2193" s="9" t="n">
        <x:f>MAX(U2193,0)</x:f>
        <x:v>623.3646693035724</x:v>
      </x:c>
      <x:c r="Z2193" s="9" t="n">
        <x:f>-MIN(U2193,0)</x:f>
        <x:v>0</x:v>
      </x:c>
    </x:row>
    <x:row r="2194" ht="23" customHeight="1">
      <x:c r="A2194" s="2" t="str">
        <x:v>4H-Hist-前段</x:v>
      </x:c>
      <x:c r="B2194" s="2" t="str">
        <x:v>4H</x:v>
      </x:c>
      <x:c r="C2194" s="2" t="str">
        <x:v>MACD Histogram</x:v>
      </x:c>
      <x:c r="D2194" s="2" t="str">
        <x:v>前段</x:v>
      </x:c>
      <x:c r="E2194" s="2" t="n">
        <x:v>97</x:v>
      </x:c>
      <x:c r="F2194" s="2" t="str">
        <x:v>空</x:v>
      </x:c>
      <x:c r="G2194" s="11" t="n">
        <x:v>44895.666666666664</x:v>
      </x:c>
      <x:c r="H2194" s="11" t="n">
        <x:v>44895.833333333336</x:v>
      </x:c>
      <x:c r="I2194" s="11" t="n">
        <x:v>44897.49998842592</x:v>
      </x:c>
      <x:c r="J2194" s="9" t="n">
        <x:v>16871.3</x:v>
      </x:c>
      <x:c r="K2194" s="9" t="n">
        <x:v>16893.9</x:v>
      </x:c>
      <x:c r="L2194" s="9" t="n">
        <x:v>16867.92574</x:v>
      </x:c>
      <x:c r="M2194" s="9" t="n">
        <x:v>16897.27878</x:v>
      </x:c>
      <x:c r="N2194" s="10" t="n">
        <x:f>IF(F2194="多",1,-1)*(K2194/J2194-1)</x:f>
        <x:v>-0.0013395529686510699</x:v>
      </x:c>
      <x:c r="O2194" s="10" t="n">
        <x:f>IF(F2194="多",1,-1)*(M2194/L2194-1)</x:f>
        <x:v>-0.0017401689130274178</x:v>
      </x:c>
      <x:c r="P2194" s="10" t="n">
        <x:v>0.0010008700844565137</x:v>
      </x:c>
      <x:c r="Q2194" s="10" t="n">
        <x:v>-0.00023806147157040636</x:v>
      </x:c>
      <x:c r="R2194" s="10" t="n">
        <x:f>O2194-P2194-Q2194</x:f>
        <x:v>-0.0025029775259135254</x:v>
      </x:c>
      <x:c r="S2194" s="9" t="n">
        <x:f>V2193</x:f>
        <x:v>16604.178250741068</x:v>
      </x:c>
      <x:c r="T2194" s="9" t="n">
        <x:f>S2194/(1+'回测计划'!$B$33)</x:f>
        <x:v>16595.880310585777</x:v>
      </x:c>
      <x:c r="U2194" s="9" t="n">
        <x:f>T2194*R2194</x:f>
        <x:v>-41.53911544014698</x:v>
      </x:c>
      <x:c r="V2194" s="9" t="n">
        <x:f>S2194+U2194</x:f>
        <x:v>16562.63913530092</x:v>
      </x:c>
      <x:c r="W2194" s="2" t="n">
        <x:f>IF(N2194&gt;0,1,0)</x:f>
        <x:v>0</x:v>
      </x:c>
      <x:c r="X2194" s="2" t="n">
        <x:f>IF(U2194&gt;0,1,0)</x:f>
        <x:v>0</x:v>
      </x:c>
      <x:c r="Y2194" s="9" t="n">
        <x:f>MAX(U2194,0)</x:f>
        <x:v>0</x:v>
      </x:c>
      <x:c r="Z2194" s="9" t="n">
        <x:f>-MIN(U2194,0)</x:f>
        <x:v>41.53911544014698</x:v>
      </x:c>
    </x:row>
    <x:row r="2195" ht="23" customHeight="1">
      <x:c r="A2195" s="2" t="str">
        <x:v>4H-Hist-前段</x:v>
      </x:c>
      <x:c r="B2195" s="2" t="str">
        <x:v>4H</x:v>
      </x:c>
      <x:c r="C2195" s="2" t="str">
        <x:v>MACD Histogram</x:v>
      </x:c>
      <x:c r="D2195" s="2" t="str">
        <x:v>前段</x:v>
      </x:c>
      <x:c r="E2195" s="2" t="n">
        <x:v>98</x:v>
      </x:c>
      <x:c r="F2195" s="2" t="str">
        <x:v>空</x:v>
      </x:c>
      <x:c r="G2195" s="11" t="n">
        <x:v>44909.00000000001</x:v>
      </x:c>
      <x:c r="H2195" s="11" t="n">
        <x:v>44909.166666666664</x:v>
      </x:c>
      <x:c r="I2195" s="11" t="n">
        <x:v>44910.833321759266</x:v>
      </x:c>
      <x:c r="J2195" s="9" t="n">
        <x:v>17740.5</x:v>
      </x:c>
      <x:c r="K2195" s="9" t="n">
        <x:v>17712.1</x:v>
      </x:c>
      <x:c r="L2195" s="9" t="n">
        <x:v>17736.9519</x:v>
      </x:c>
      <x:c r="M2195" s="9" t="n">
        <x:v>17715.642419999996</x:v>
      </x:c>
      <x:c r="N2195" s="10" t="n">
        <x:f>IF(F2195="多",1,-1)*(K2195/J2195-1)</x:f>
        <x:v>0.0016008567965954956</x:v>
      </x:c>
      <x:c r="O2195" s="10" t="n">
        <x:f>IF(F2195="多",1,-1)*(M2195/L2195-1)</x:f>
        <x:v>0.0012014172514052124</x:v>
      </x:c>
      <x:c r="P2195" s="10" t="n">
        <x:v>0.0009993992913742975</x:v>
      </x:c>
      <x:c r="Q2195" s="10" t="n">
        <x:v>-0.0005025040407306945</x:v>
      </x:c>
      <x:c r="R2195" s="10" t="n">
        <x:f>O2195-P2195-Q2195</x:f>
        <x:v>0.0007045220007616094</x:v>
      </x:c>
      <x:c r="S2195" s="9" t="n">
        <x:f>V2194</x:f>
        <x:v>16562.63913530092</x:v>
      </x:c>
      <x:c r="T2195" s="9" t="n">
        <x:f>S2195/(1+'回测计划'!$B$33)</x:f>
        <x:v>16554.36195432376</x:v>
      </x:c>
      <x:c r="U2195" s="9" t="n">
        <x:f>T2195*R2195</x:f>
        <x:v>11.66291220539204</x:v>
      </x:c>
      <x:c r="V2195" s="9" t="n">
        <x:f>S2195+U2195</x:f>
        <x:v>16574.302047506313</x:v>
      </x:c>
      <x:c r="W2195" s="2" t="n">
        <x:f>IF(N2195&gt;0,1,0)</x:f>
        <x:v>1</x:v>
      </x:c>
      <x:c r="X2195" s="2" t="n">
        <x:f>IF(U2195&gt;0,1,0)</x:f>
        <x:v>1</x:v>
      </x:c>
      <x:c r="Y2195" s="9" t="n">
        <x:f>MAX(U2195,0)</x:f>
        <x:v>11.66291220539204</x:v>
      </x:c>
      <x:c r="Z2195" s="9" t="n">
        <x:f>-MIN(U2195,0)</x:f>
        <x:v>0</x:v>
      </x:c>
    </x:row>
    <x:row r="2196" ht="23" customHeight="1">
      <x:c r="A2196" s="2" t="str">
        <x:v>4H-Hist-前段</x:v>
      </x:c>
      <x:c r="B2196" s="2" t="str">
        <x:v>4H</x:v>
      </x:c>
      <x:c r="C2196" s="2" t="str">
        <x:v>MACD Histogram</x:v>
      </x:c>
      <x:c r="D2196" s="2" t="str">
        <x:v>前段</x:v>
      </x:c>
      <x:c r="E2196" s="2" t="n">
        <x:v>99</x:v>
      </x:c>
      <x:c r="F2196" s="2" t="str">
        <x:v>空</x:v>
      </x:c>
      <x:c r="G2196" s="11" t="n">
        <x:v>44921.50000000001</x:v>
      </x:c>
      <x:c r="H2196" s="11" t="n">
        <x:v>44921.666666666664</x:v>
      </x:c>
      <x:c r="I2196" s="11" t="n">
        <x:v>44923.333321759266</x:v>
      </x:c>
      <x:c r="J2196" s="9" t="n">
        <x:v>16836.7</x:v>
      </x:c>
      <x:c r="K2196" s="9" t="n">
        <x:v>16698.2</x:v>
      </x:c>
      <x:c r="L2196" s="9" t="n">
        <x:v>16833.33266</x:v>
      </x:c>
      <x:c r="M2196" s="9" t="n">
        <x:v>16701.53964</x:v>
      </x:c>
      <x:c r="N2196" s="10" t="n">
        <x:f>IF(F2196="多",1,-1)*(K2196/J2196-1)</x:f>
        <x:v>0.008226077556765854</x:v>
      </x:c>
      <x:c r="O2196" s="10" t="n">
        <x:f>IF(F2196="多",1,-1)*(M2196/L2196-1)</x:f>
        <x:v>0.007829288630003317</x:v>
      </x:c>
      <x:c r="P2196" s="10" t="n">
        <x:v>0.0009960853556849985</x:v>
      </x:c>
      <x:c r="Q2196" s="10" t="n">
        <x:v>-0.00014611139812169637</x:v>
      </x:c>
      <x:c r="R2196" s="10" t="n">
        <x:f>O2196-P2196-Q2196</x:f>
        <x:v>0.006979314672440015</x:v>
      </x:c>
      <x:c r="S2196" s="9" t="n">
        <x:f>V2195</x:f>
        <x:v>16574.302047506313</x:v>
      </x:c>
      <x:c r="T2196" s="9" t="n">
        <x:f>S2196/(1+'回测计划'!$B$33)</x:f>
        <x:v>16566.01903798732</x:v>
      </x:c>
      <x:c r="U2196" s="9" t="n">
        <x:f>T2196*R2196</x:f>
        <x:v>115.61945973574552</x:v>
      </x:c>
      <x:c r="V2196" s="9" t="n">
        <x:f>S2196+U2196</x:f>
        <x:v>16689.92150724206</x:v>
      </x:c>
      <x:c r="W2196" s="2" t="n">
        <x:f>IF(N2196&gt;0,1,0)</x:f>
        <x:v>1</x:v>
      </x:c>
      <x:c r="X2196" s="2" t="n">
        <x:f>IF(U2196&gt;0,1,0)</x:f>
        <x:v>1</x:v>
      </x:c>
      <x:c r="Y2196" s="9" t="n">
        <x:f>MAX(U2196,0)</x:f>
        <x:v>115.61945973574552</x:v>
      </x:c>
      <x:c r="Z2196" s="9" t="n">
        <x:f>-MIN(U2196,0)</x:f>
        <x:v>0</x:v>
      </x:c>
    </x:row>
    <x:row r="2197" ht="23" customHeight="1">
      <x:c r="A2197" s="2" t="str">
        <x:v>4H-Hist-前段</x:v>
      </x:c>
      <x:c r="B2197" s="2" t="str">
        <x:v>4H</x:v>
      </x:c>
      <x:c r="C2197" s="2" t="str">
        <x:v>MACD Histogram</x:v>
      </x:c>
      <x:c r="D2197" s="2" t="str">
        <x:v>前段</x:v>
      </x:c>
      <x:c r="E2197" s="2" t="n">
        <x:v>100</x:v>
      </x:c>
      <x:c r="F2197" s="2" t="str">
        <x:v>空</x:v>
      </x:c>
      <x:c r="G2197" s="11" t="n">
        <x:v>44944.166666666664</x:v>
      </x:c>
      <x:c r="H2197" s="11" t="n">
        <x:v>44944.333333333336</x:v>
      </x:c>
      <x:c r="I2197" s="11" t="n">
        <x:v>44945.99998842592</x:v>
      </x:c>
      <x:c r="J2197" s="9" t="n">
        <x:v>21130.8</x:v>
      </x:c>
      <x:c r="K2197" s="9" t="n">
        <x:v>20870.7</x:v>
      </x:c>
      <x:c r="L2197" s="9" t="n">
        <x:v>21126.57384</x:v>
      </x:c>
      <x:c r="M2197" s="9" t="n">
        <x:v>20874.87414</x:v>
      </x:c>
      <x:c r="N2197" s="10" t="n">
        <x:f>IF(F2197="多",1,-1)*(K2197/J2197-1)</x:f>
        <x:v>0.012309046510307176</x:v>
      </x:c>
      <x:c r="O2197" s="10" t="n">
        <x:f>IF(F2197="多",1,-1)*(M2197/L2197-1)</x:f>
        <x:v>0.011913891097828921</x:v>
      </x:c>
      <x:c r="P2197" s="10" t="n">
        <x:v>0.0009940430544510856</x:v>
      </x:c>
      <x:c r="Q2197" s="10" t="n">
        <x:v>-0.0004968737514893216</x:v>
      </x:c>
      <x:c r="R2197" s="10" t="n">
        <x:f>O2197-P2197-Q2197</x:f>
        <x:v>0.011416721794867158</x:v>
      </x:c>
      <x:c r="S2197" s="9" t="n">
        <x:f>V2196</x:f>
        <x:v>16689.92150724206</x:v>
      </x:c>
      <x:c r="T2197" s="9" t="n">
        <x:f>S2197/(1+'回测计划'!$B$33)</x:f>
        <x:v>16681.580716883618</x:v>
      </x:c>
      <x:c r="U2197" s="9" t="n">
        <x:f>T2197*R2197</x:f>
        <x:v>190.4489661432809</x:v>
      </x:c>
      <x:c r="V2197" s="9" t="n">
        <x:f>S2197+U2197</x:f>
        <x:v>16880.37047338534</x:v>
      </x:c>
      <x:c r="W2197" s="2" t="n">
        <x:f>IF(N2197&gt;0,1,0)</x:f>
        <x:v>1</x:v>
      </x:c>
      <x:c r="X2197" s="2" t="n">
        <x:f>IF(U2197&gt;0,1,0)</x:f>
        <x:v>1</x:v>
      </x:c>
      <x:c r="Y2197" s="9" t="n">
        <x:f>MAX(U2197,0)</x:f>
        <x:v>190.4489661432809</x:v>
      </x:c>
      <x:c r="Z2197" s="9" t="n">
        <x:f>-MIN(U2197,0)</x:f>
        <x:v>0</x:v>
      </x:c>
    </x:row>
    <x:row r="2198" ht="23" customHeight="1">
      <x:c r="A2198" s="2" t="str">
        <x:v>4H-Hist-前段</x:v>
      </x:c>
      <x:c r="B2198" s="2" t="str">
        <x:v>4H</x:v>
      </x:c>
      <x:c r="C2198" s="2" t="str">
        <x:v>MACD Histogram</x:v>
      </x:c>
      <x:c r="D2198" s="2" t="str">
        <x:v>前段</x:v>
      </x:c>
      <x:c r="E2198" s="2" t="n">
        <x:v>101</x:v>
      </x:c>
      <x:c r="F2198" s="2" t="str">
        <x:v>空</x:v>
      </x:c>
      <x:c r="G2198" s="11" t="n">
        <x:v>44956.166666666664</x:v>
      </x:c>
      <x:c r="H2198" s="11" t="n">
        <x:v>44956.333333333336</x:v>
      </x:c>
      <x:c r="I2198" s="11" t="n">
        <x:v>44957.99998842592</x:v>
      </x:c>
      <x:c r="J2198" s="9" t="n">
        <x:v>23740.2</x:v>
      </x:c>
      <x:c r="K2198" s="9" t="n">
        <x:v>23113.9</x:v>
      </x:c>
      <x:c r="L2198" s="9" t="n">
        <x:v>23735.451960000002</x:v>
      </x:c>
      <x:c r="M2198" s="9" t="n">
        <x:v>23118.52278</x:v>
      </x:c>
      <x:c r="N2198" s="10" t="n">
        <x:f>IF(F2198="多",1,-1)*(K2198/J2198-1)</x:f>
        <x:v>0.02638141211952716</x:v>
      </x:c>
      <x:c r="O2198" s="10" t="n">
        <x:f>IF(F2198="多",1,-1)*(M2198/L2198-1)</x:f>
        <x:v>0.025991886779307083</x:v>
      </x:c>
      <x:c r="P2198" s="10" t="n">
        <x:v>0.0009870040566103465</x:v>
      </x:c>
      <x:c r="Q2198" s="10" t="n">
        <x:v>-0.0004902135429991701</x:v>
      </x:c>
      <x:c r="R2198" s="10" t="n">
        <x:f>O2198-P2198-Q2198</x:f>
        <x:v>0.025495096265695905</x:v>
      </x:c>
      <x:c r="S2198" s="9" t="n">
        <x:f>V2197</x:f>
        <x:v>16880.37047338534</x:v>
      </x:c>
      <x:c r="T2198" s="9" t="n">
        <x:f>S2198/(1+'回测计划'!$B$33)</x:f>
        <x:v>16871.934506132275</x:v>
      </x:c>
      <x:c r="U2198" s="9" t="n">
        <x:f>T2198*R2198</x:f>
        <x:v>430.1515944223588</x:v>
      </x:c>
      <x:c r="V2198" s="9" t="n">
        <x:f>S2198+U2198</x:f>
        <x:v>17310.5220678077</x:v>
      </x:c>
      <x:c r="W2198" s="2" t="n">
        <x:f>IF(N2198&gt;0,1,0)</x:f>
        <x:v>1</x:v>
      </x:c>
      <x:c r="X2198" s="2" t="n">
        <x:f>IF(U2198&gt;0,1,0)</x:f>
        <x:v>1</x:v>
      </x:c>
      <x:c r="Y2198" s="9" t="n">
        <x:f>MAX(U2198,0)</x:f>
        <x:v>430.1515944223588</x:v>
      </x:c>
      <x:c r="Z2198" s="9" t="n">
        <x:f>-MIN(U2198,0)</x:f>
        <x:v>0</x:v>
      </x:c>
    </x:row>
    <x:row r="2199" ht="23" customHeight="1">
      <x:c r="A2199" s="2" t="str">
        <x:v>4H-Hist-前段</x:v>
      </x:c>
      <x:c r="B2199" s="2" t="str">
        <x:v>4H</x:v>
      </x:c>
      <x:c r="C2199" s="2" t="str">
        <x:v>MACD Histogram</x:v>
      </x:c>
      <x:c r="D2199" s="2" t="str">
        <x:v>前段</x:v>
      </x:c>
      <x:c r="E2199" s="2" t="n">
        <x:v>102</x:v>
      </x:c>
      <x:c r="F2199" s="2" t="str">
        <x:v>多</x:v>
      </x:c>
      <x:c r="G2199" s="11" t="n">
        <x:v>44966.50000000001</x:v>
      </x:c>
      <x:c r="H2199" s="11" t="n">
        <x:v>44966.666666666664</x:v>
      </x:c>
      <x:c r="I2199" s="11" t="n">
        <x:v>44968.333321759266</x:v>
      </x:c>
      <x:c r="J2199" s="9" t="n">
        <x:v>22668.8</x:v>
      </x:c>
      <x:c r="K2199" s="9" t="n">
        <x:v>21618.6</x:v>
      </x:c>
      <x:c r="L2199" s="9" t="n">
        <x:v>22673.333759999998</x:v>
      </x:c>
      <x:c r="M2199" s="9" t="n">
        <x:v>21614.27628</x:v>
      </x:c>
      <x:c r="N2199" s="10" t="n">
        <x:f>IF(F2199="多",1,-1)*(K2199/J2199-1)</x:f>
        <x:v>-0.04632799265951448</x:v>
      </x:c>
      <x:c r="O2199" s="10" t="n">
        <x:f>IF(F2199="多",1,-1)*(M2199/L2199-1)</x:f>
        <x:v>-0.04670938518394574</x:v>
      </x:c>
      <x:c r="P2199" s="10" t="n">
        <x:v>0.0009766453074080271</x:v>
      </x:c>
      <x:c r="Q2199" s="10" t="n">
        <x:v>0.0004878717932302377</x:v>
      </x:c>
      <x:c r="R2199" s="10" t="n">
        <x:f>O2199-P2199-Q2199</x:f>
        <x:v>-0.04817390228458401</x:v>
      </x:c>
      <x:c r="S2199" s="9" t="n">
        <x:f>V2198</x:f>
        <x:v>17310.5220678077</x:v>
      </x:c>
      <x:c r="T2199" s="9" t="n">
        <x:f>S2199/(1+'回测计划'!$B$33)</x:f>
        <x:v>17301.87113224158</x:v>
      </x:c>
      <x:c r="U2199" s="9" t="n">
        <x:f>T2199*R2199</x:f>
        <x:v>-833.4986492650708</x:v>
      </x:c>
      <x:c r="V2199" s="9" t="n">
        <x:f>S2199+U2199</x:f>
        <x:v>16477.023418542627</x:v>
      </x:c>
      <x:c r="W2199" s="2" t="n">
        <x:f>IF(N2199&gt;0,1,0)</x:f>
        <x:v>0</x:v>
      </x:c>
      <x:c r="X2199" s="2" t="n">
        <x:f>IF(U2199&gt;0,1,0)</x:f>
        <x:v>0</x:v>
      </x:c>
      <x:c r="Y2199" s="9" t="n">
        <x:f>MAX(U2199,0)</x:f>
        <x:v>0</x:v>
      </x:c>
      <x:c r="Z2199" s="9" t="n">
        <x:f>-MIN(U2199,0)</x:f>
        <x:v>833.4986492650708</x:v>
      </x:c>
    </x:row>
    <x:row r="2200" ht="23" customHeight="1">
      <x:c r="A2200" s="2" t="str">
        <x:v>4H-Hist-前段</x:v>
      </x:c>
      <x:c r="B2200" s="2" t="str">
        <x:v>4H</x:v>
      </x:c>
      <x:c r="C2200" s="2" t="str">
        <x:v>MACD Histogram</x:v>
      </x:c>
      <x:c r="D2200" s="2" t="str">
        <x:v>前段</x:v>
      </x:c>
      <x:c r="E2200" s="2" t="n">
        <x:v>103</x:v>
      </x:c>
      <x:c r="F2200" s="2" t="str">
        <x:v>多</x:v>
      </x:c>
      <x:c r="G2200" s="11" t="n">
        <x:v>44971.00000000001</x:v>
      </x:c>
      <x:c r="H2200" s="11" t="n">
        <x:v>44971.166666666664</x:v>
      </x:c>
      <x:c r="I2200" s="11" t="n">
        <x:v>44972.833321759266</x:v>
      </x:c>
      <x:c r="J2200" s="9" t="n">
        <x:v>21597.9</x:v>
      </x:c>
      <x:c r="K2200" s="9" t="n">
        <x:v>22433</x:v>
      </x:c>
      <x:c r="L2200" s="9" t="n">
        <x:v>21602.21958</x:v>
      </x:c>
      <x:c r="M2200" s="9" t="n">
        <x:v>22428.5134</x:v>
      </x:c>
      <x:c r="N2200" s="10" t="n">
        <x:f>IF(F2200="多",1,-1)*(K2200/J2200-1)</x:f>
        <x:v>0.038665796211668546</x:v>
      </x:c>
      <x:c r="O2200" s="10" t="n">
        <x:f>IF(F2200="多",1,-1)*(M2200/L2200-1)</x:f>
        <x:v>0.03825041296983245</x:v>
      </x:c>
      <x:c r="P2200" s="10" t="n">
        <x:v>0.001019125206484916</x:v>
      </x:c>
      <x:c r="Q2200" s="10" t="n">
        <x:v>0.0003434496325029727</x:v>
      </x:c>
      <x:c r="R2200" s="10" t="n">
        <x:f>O2200-P2200-Q2200</x:f>
        <x:v>0.036887838130844564</x:v>
      </x:c>
      <x:c r="S2200" s="9" t="n">
        <x:f>V2199</x:f>
        <x:v>16477.023418542627</x:v>
      </x:c>
      <x:c r="T2200" s="9" t="n">
        <x:f>S2200/(1+'回测计划'!$B$33)</x:f>
        <x:v>16468.78902403061</x:v>
      </x:c>
      <x:c r="U2200" s="9" t="n">
        <x:f>T2200*R2200</x:f>
        <x:v>607.4980237294708</x:v>
      </x:c>
      <x:c r="V2200" s="9" t="n">
        <x:f>S2200+U2200</x:f>
        <x:v>17084.521442272096</x:v>
      </x:c>
      <x:c r="W2200" s="2" t="n">
        <x:f>IF(N2200&gt;0,1,0)</x:f>
        <x:v>1</x:v>
      </x:c>
      <x:c r="X2200" s="2" t="n">
        <x:f>IF(U2200&gt;0,1,0)</x:f>
        <x:v>1</x:v>
      </x:c>
      <x:c r="Y2200" s="9" t="n">
        <x:f>MAX(U2200,0)</x:f>
        <x:v>607.4980237294708</x:v>
      </x:c>
      <x:c r="Z2200" s="9" t="n">
        <x:f>-MIN(U2200,0)</x:f>
        <x:v>0</x:v>
      </x:c>
    </x:row>
    <x:row r="2201" ht="23" customHeight="1">
      <x:c r="A2201" s="2" t="str">
        <x:v>4H-Hist-前段</x:v>
      </x:c>
      <x:c r="B2201" s="2" t="str">
        <x:v>4H</x:v>
      </x:c>
      <x:c r="C2201" s="2" t="str">
        <x:v>MACD Histogram</x:v>
      </x:c>
      <x:c r="D2201" s="2" t="str">
        <x:v>前段</x:v>
      </x:c>
      <x:c r="E2201" s="2" t="n">
        <x:v>104</x:v>
      </x:c>
      <x:c r="F2201" s="2" t="str">
        <x:v>空</x:v>
      </x:c>
      <x:c r="G2201" s="11" t="n">
        <x:v>44978.00000000001</x:v>
      </x:c>
      <x:c r="H2201" s="11" t="n">
        <x:v>44978.166666666664</x:v>
      </x:c>
      <x:c r="I2201" s="11" t="n">
        <x:v>44979.833321759266</x:v>
      </x:c>
      <x:c r="J2201" s="9" t="n">
        <x:v>24878.4</x:v>
      </x:c>
      <x:c r="K2201" s="9" t="n">
        <x:v>24156.4</x:v>
      </x:c>
      <x:c r="L2201" s="9" t="n">
        <x:v>24873.424320000002</x:v>
      </x:c>
      <x:c r="M2201" s="9" t="n">
        <x:v>24161.23128</x:v>
      </x:c>
      <x:c r="N2201" s="10" t="n">
        <x:f>IF(F2201="多",1,-1)*(K2201/J2201-1)</x:f>
        <x:v>0.0290211589169721</x:v>
      </x:c>
      <x:c r="O2201" s="10" t="n">
        <x:f>IF(F2201="多",1,-1)*(M2201/L2201-1)</x:f>
        <x:v>0.02863268968669297</x:v>
      </x:c>
      <x:c r="P2201" s="10" t="n">
        <x:v>0.0009856836551566535</x:v>
      </x:c>
      <x:c r="Q2201" s="10" t="n">
        <x:v>-0.0004941470801072955</x:v>
      </x:c>
      <x:c r="R2201" s="10" t="n">
        <x:f>O2201-P2201-Q2201</x:f>
        <x:v>0.028141153111643613</x:v>
      </x:c>
      <x:c r="S2201" s="9" t="n">
        <x:f>V2200</x:f>
        <x:v>17084.521442272096</x:v>
      </x:c>
      <x:c r="T2201" s="9" t="n">
        <x:f>S2201/(1+'回测计划'!$B$33)</x:f>
        <x:v>17075.983450546824</x:v>
      </x:c>
      <x:c r="U2201" s="9" t="n">
        <x:f>T2201*R2201</x:f>
        <x:v>480.5378648137306</x:v>
      </x:c>
      <x:c r="V2201" s="9" t="n">
        <x:f>S2201+U2201</x:f>
        <x:v>17565.059307085827</x:v>
      </x:c>
      <x:c r="W2201" s="2" t="n">
        <x:f>IF(N2201&gt;0,1,0)</x:f>
        <x:v>1</x:v>
      </x:c>
      <x:c r="X2201" s="2" t="n">
        <x:f>IF(U2201&gt;0,1,0)</x:f>
        <x:v>1</x:v>
      </x:c>
      <x:c r="Y2201" s="9" t="n">
        <x:f>MAX(U2201,0)</x:f>
        <x:v>480.5378648137306</x:v>
      </x:c>
      <x:c r="Z2201" s="9" t="n">
        <x:f>-MIN(U2201,0)</x:f>
        <x:v>0</x:v>
      </x:c>
    </x:row>
    <x:row r="2202" ht="23" customHeight="1">
      <x:c r="A2202" s="2" t="str">
        <x:v>4H-Hist-前段</x:v>
      </x:c>
      <x:c r="B2202" s="2" t="str">
        <x:v>4H</x:v>
      </x:c>
      <x:c r="C2202" s="2" t="str">
        <x:v>MACD Histogram</x:v>
      </x:c>
      <x:c r="D2202" s="2" t="str">
        <x:v>前段</x:v>
      </x:c>
      <x:c r="E2202" s="2" t="n">
        <x:v>105</x:v>
      </x:c>
      <x:c r="F2202" s="2" t="str">
        <x:v>空</x:v>
      </x:c>
      <x:c r="G2202" s="11" t="n">
        <x:v>44986.833333333336</x:v>
      </x:c>
      <x:c r="H2202" s="11" t="n">
        <x:v>44987.00000000001</x:v>
      </x:c>
      <x:c r="I2202" s="11" t="n">
        <x:v>44988.666655092595</x:v>
      </x:c>
      <x:c r="J2202" s="9" t="n">
        <x:v>23702.9</x:v>
      </x:c>
      <x:c r="K2202" s="9" t="n">
        <x:v>22347.8</x:v>
      </x:c>
      <x:c r="L2202" s="9" t="n">
        <x:v>23698.159420000004</x:v>
      </x:c>
      <x:c r="M2202" s="9" t="n">
        <x:v>22352.269559999997</x:v>
      </x:c>
      <x:c r="N2202" s="10" t="n">
        <x:f>IF(F2202="多",1,-1)*(K2202/J2202-1)</x:f>
        <x:v>0.057170219677761036</x:v>
      </x:c>
      <x:c r="O2202" s="10" t="n">
        <x:f>IF(F2202="多",1,-1)*(M2202/L2202-1)</x:f>
        <x:v>0.05679301232416156</x:v>
      </x:c>
      <x:c r="P2202" s="10" t="n">
        <x:v>0.0009716034938379193</x:v>
      </x:c>
      <x:c r="Q2202" s="10" t="n">
        <x:v>-0.00045342394422130623</x:v>
      </x:c>
      <x:c r="R2202" s="10" t="n">
        <x:f>O2202-P2202-Q2202</x:f>
        <x:v>0.05627483277454495</x:v>
      </x:c>
      <x:c r="S2202" s="9" t="n">
        <x:f>V2201</x:f>
        <x:v>17565.059307085827</x:v>
      </x:c>
      <x:c r="T2202" s="9" t="n">
        <x:f>S2202/(1+'回测计划'!$B$33)</x:f>
        <x:v>17556.281166502577</x:v>
      </x:c>
      <x:c r="U2202" s="9" t="n">
        <x:f>T2202*R2202</x:f>
        <x:v>987.9767867878255</x:v>
      </x:c>
      <x:c r="V2202" s="9" t="n">
        <x:f>S2202+U2202</x:f>
        <x:v>18553.036093873652</x:v>
      </x:c>
      <x:c r="W2202" s="2" t="n">
        <x:f>IF(N2202&gt;0,1,0)</x:f>
        <x:v>1</x:v>
      </x:c>
      <x:c r="X2202" s="2" t="n">
        <x:f>IF(U2202&gt;0,1,0)</x:f>
        <x:v>1</x:v>
      </x:c>
      <x:c r="Y2202" s="9" t="n">
        <x:f>MAX(U2202,0)</x:f>
        <x:v>987.9767867878255</x:v>
      </x:c>
      <x:c r="Z2202" s="9" t="n">
        <x:f>-MIN(U2202,0)</x:f>
        <x:v>0</x:v>
      </x:c>
    </x:row>
    <x:row r="2203" ht="23" customHeight="1">
      <x:c r="A2203" s="2" t="str">
        <x:v>4H-Hist-前段</x:v>
      </x:c>
      <x:c r="B2203" s="2" t="str">
        <x:v>4H</x:v>
      </x:c>
      <x:c r="C2203" s="2" t="str">
        <x:v>MACD Histogram</x:v>
      </x:c>
      <x:c r="D2203" s="2" t="str">
        <x:v>前段</x:v>
      </x:c>
      <x:c r="E2203" s="2" t="n">
        <x:v>106</x:v>
      </x:c>
      <x:c r="F2203" s="2" t="str">
        <x:v>多</x:v>
      </x:c>
      <x:c r="G2203" s="11" t="n">
        <x:v>44988.50000000001</x:v>
      </x:c>
      <x:c r="H2203" s="11" t="n">
        <x:v>44988.666666666664</x:v>
      </x:c>
      <x:c r="I2203" s="11" t="n">
        <x:v>44990.333321759266</x:v>
      </x:c>
      <x:c r="J2203" s="9" t="n">
        <x:v>22347.8</x:v>
      </x:c>
      <x:c r="K2203" s="9" t="n">
        <x:v>22335.7</x:v>
      </x:c>
      <x:c r="L2203" s="9" t="n">
        <x:v>22352.269559999997</x:v>
      </x:c>
      <x:c r="M2203" s="9" t="n">
        <x:v>22331.23286</x:v>
      </x:c>
      <x:c r="N2203" s="10" t="n">
        <x:f>IF(F2203="多",1,-1)*(K2203/J2203-1)</x:f>
        <x:v>-0.0005414403207474328</x:v>
      </x:c>
      <x:c r="O2203" s="10" t="n">
        <x:f>IF(F2203="多",1,-1)*(M2203/L2203-1)</x:f>
        <x:v>-0.0009411438039224063</x:v>
      </x:c>
      <x:c r="P2203" s="10" t="n">
        <x:v>0.0009995294280980389</x:v>
      </x:c>
      <x:c r="Q2203" s="10" t="n">
        <x:v>0.00002012598339474391</x:v>
      </x:c>
      <x:c r="R2203" s="10" t="n">
        <x:f>O2203-P2203-Q2203</x:f>
        <x:v>-0.001960799215415189</x:v>
      </x:c>
      <x:c r="S2203" s="9" t="n">
        <x:f>V2202</x:f>
        <x:v>18553.036093873652</x:v>
      </x:c>
      <x:c r="T2203" s="9" t="n">
        <x:f>S2203/(1+'回测计划'!$B$33)</x:f>
        <x:v>18543.764211767768</x:v>
      </x:c>
      <x:c r="U2203" s="9" t="n">
        <x:f>T2203*R2203</x:f>
        <x:v>-36.3605983172785</x:v>
      </x:c>
      <x:c r="V2203" s="9" t="n">
        <x:f>S2203+U2203</x:f>
        <x:v>18516.675495556374</x:v>
      </x:c>
      <x:c r="W2203" s="2" t="n">
        <x:f>IF(N2203&gt;0,1,0)</x:f>
        <x:v>0</x:v>
      </x:c>
      <x:c r="X2203" s="2" t="n">
        <x:f>IF(U2203&gt;0,1,0)</x:f>
        <x:v>0</x:v>
      </x:c>
      <x:c r="Y2203" s="9" t="n">
        <x:f>MAX(U2203,0)</x:f>
        <x:v>0</x:v>
      </x:c>
      <x:c r="Z2203" s="9" t="n">
        <x:f>-MIN(U2203,0)</x:f>
        <x:v>36.3605983172785</x:v>
      </x:c>
    </x:row>
    <x:row r="2204" ht="23" customHeight="1">
      <x:c r="A2204" s="2" t="str">
        <x:v>4H-Hist-前段</x:v>
      </x:c>
      <x:c r="B2204" s="2" t="str">
        <x:v>4H</x:v>
      </x:c>
      <x:c r="C2204" s="2" t="str">
        <x:v>MACD Histogram</x:v>
      </x:c>
      <x:c r="D2204" s="2" t="str">
        <x:v>前段</x:v>
      </x:c>
      <x:c r="E2204" s="2" t="n">
        <x:v>107</x:v>
      </x:c>
      <x:c r="F2204" s="2" t="str">
        <x:v>多</x:v>
      </x:c>
      <x:c r="G2204" s="11" t="n">
        <x:v>44993.166666666664</x:v>
      </x:c>
      <x:c r="H2204" s="11" t="n">
        <x:v>44993.333333333336</x:v>
      </x:c>
      <x:c r="I2204" s="11" t="n">
        <x:v>44994.99998842592</x:v>
      </x:c>
      <x:c r="J2204" s="9" t="n">
        <x:v>22187.1</x:v>
      </x:c>
      <x:c r="K2204" s="9" t="n">
        <x:v>21637.4</x:v>
      </x:c>
      <x:c r="L2204" s="9" t="n">
        <x:v>22191.537419999997</x:v>
      </x:c>
      <x:c r="M2204" s="9" t="n">
        <x:v>21633.07252</x:v>
      </x:c>
      <x:c r="N2204" s="10" t="n">
        <x:f>IF(F2204="多",1,-1)*(K2204/J2204-1)</x:f>
        <x:v>-0.024775657927354033</x:v>
      </x:c>
      <x:c r="O2204" s="10" t="n">
        <x:f>IF(F2204="多",1,-1)*(M2204/L2204-1)</x:f>
        <x:v>-0.025165669661836088</x:v>
      </x:c>
      <x:c r="P2204" s="10" t="n">
        <x:v>0.000987417165169082</x:v>
      </x:c>
      <x:c r="Q2204" s="10" t="n">
        <x:v>0.0003329493316376523</x:v>
      </x:c>
      <x:c r="R2204" s="10" t="n">
        <x:f>O2204-P2204-Q2204</x:f>
        <x:v>-0.026486036158642822</x:v>
      </x:c>
      <x:c r="S2204" s="9" t="n">
        <x:f>V2203</x:f>
        <x:v>18516.675495556374</x:v>
      </x:c>
      <x:c r="T2204" s="9" t="n">
        <x:f>S2204/(1+'回测计划'!$B$33)</x:f>
        <x:v>18507.421784664042</x:v>
      </x:c>
      <x:c r="U2204" s="9" t="n">
        <x:f>T2204*R2204</x:f>
        <x:v>-490.1882425918657</x:v>
      </x:c>
      <x:c r="V2204" s="9" t="n">
        <x:f>S2204+U2204</x:f>
        <x:v>18026.487252964507</x:v>
      </x:c>
      <x:c r="W2204" s="2" t="n">
        <x:f>IF(N2204&gt;0,1,0)</x:f>
        <x:v>0</x:v>
      </x:c>
      <x:c r="X2204" s="2" t="n">
        <x:f>IF(U2204&gt;0,1,0)</x:f>
        <x:v>0</x:v>
      </x:c>
      <x:c r="Y2204" s="9" t="n">
        <x:f>MAX(U2204,0)</x:f>
        <x:v>0</x:v>
      </x:c>
      <x:c r="Z2204" s="9" t="n">
        <x:f>-MIN(U2204,0)</x:f>
        <x:v>490.1882425918657</x:v>
      </x:c>
    </x:row>
    <x:row r="2205" ht="23" customHeight="1">
      <x:c r="A2205" s="2" t="str">
        <x:v>4H-Hist-前段</x:v>
      </x:c>
      <x:c r="B2205" s="2" t="str">
        <x:v>4H</x:v>
      </x:c>
      <x:c r="C2205" s="2" t="str">
        <x:v>MACD Histogram</x:v>
      </x:c>
      <x:c r="D2205" s="2" t="str">
        <x:v>前段</x:v>
      </x:c>
      <x:c r="E2205" s="2" t="n">
        <x:v>108</x:v>
      </x:c>
      <x:c r="F2205" s="2" t="str">
        <x:v>空</x:v>
      </x:c>
      <x:c r="G2205" s="11" t="n">
        <x:v>45002.833333333336</x:v>
      </x:c>
      <x:c r="H2205" s="11" t="n">
        <x:v>45003.00000000001</x:v>
      </x:c>
      <x:c r="I2205" s="11" t="n">
        <x:v>45004.666655092595</x:v>
      </x:c>
      <x:c r="J2205" s="9" t="n">
        <x:v>26412.7</x:v>
      </x:c>
      <x:c r="K2205" s="9" t="n">
        <x:v>26963.4</x:v>
      </x:c>
      <x:c r="L2205" s="9" t="n">
        <x:v>26407.41746</x:v>
      </x:c>
      <x:c r="M2205" s="9" t="n">
        <x:v>26968.792680000002</x:v>
      </x:c>
      <x:c r="N2205" s="10" t="n">
        <x:f>IF(F2205="多",1,-1)*(K2205/J2205-1)</x:f>
        <x:v>-0.02084981845854461</x:v>
      </x:c>
      <x:c r="O2205" s="10" t="n">
        <x:f>IF(F2205="多",1,-1)*(M2205/L2205-1)</x:f>
        <x:v>-0.021258240070250345</x:v>
      </x:c>
      <x:c r="P2205" s="10" t="n">
        <x:v>0.0010106291200351252</x:v>
      </x:c>
      <x:c r="Q2205" s="10" t="n">
        <x:v>-0.0005122591037343348</x:v>
      </x:c>
      <x:c r="R2205" s="10" t="n">
        <x:f>O2205-P2205-Q2205</x:f>
        <x:v>-0.021756610086551137</x:v>
      </x:c>
      <x:c r="S2205" s="9" t="n">
        <x:f>V2204</x:f>
        <x:v>18026.487252964507</x:v>
      </x:c>
      <x:c r="T2205" s="9" t="n">
        <x:f>S2205/(1+'回测计划'!$B$33)</x:f>
        <x:v>18017.478513707654</x:v>
      </x:c>
      <x:c r="U2205" s="9" t="n">
        <x:f>T2205*R2205</x:f>
        <x:v>-391.99925476555035</x:v>
      </x:c>
      <x:c r="V2205" s="9" t="n">
        <x:f>S2205+U2205</x:f>
        <x:v>17634.487998198958</x:v>
      </x:c>
      <x:c r="W2205" s="2" t="n">
        <x:f>IF(N2205&gt;0,1,0)</x:f>
        <x:v>0</x:v>
      </x:c>
      <x:c r="X2205" s="2" t="n">
        <x:f>IF(U2205&gt;0,1,0)</x:f>
        <x:v>0</x:v>
      </x:c>
      <x:c r="Y2205" s="9" t="n">
        <x:f>MAX(U2205,0)</x:f>
        <x:v>0</x:v>
      </x:c>
      <x:c r="Z2205" s="9" t="n">
        <x:f>-MIN(U2205,0)</x:f>
        <x:v>391.99925476555035</x:v>
      </x:c>
    </x:row>
    <x:row r="2206" ht="23" customHeight="1">
      <x:c r="A2206" s="2" t="str">
        <x:v>4H-Hist-前段</x:v>
      </x:c>
      <x:c r="B2206" s="2" t="str">
        <x:v>4H</x:v>
      </x:c>
      <x:c r="C2206" s="2" t="str">
        <x:v>MACD Histogram</x:v>
      </x:c>
      <x:c r="D2206" s="2" t="str">
        <x:v>前段</x:v>
      </x:c>
      <x:c r="E2206" s="2" t="n">
        <x:v>109</x:v>
      </x:c>
      <x:c r="F2206" s="2" t="str">
        <x:v>空</x:v>
      </x:c>
      <x:c r="G2206" s="11" t="n">
        <x:v>45005.166666666664</x:v>
      </x:c>
      <x:c r="H2206" s="11" t="n">
        <x:v>45005.333333333336</x:v>
      </x:c>
      <x:c r="I2206" s="11" t="n">
        <x:v>45006.99998842592</x:v>
      </x:c>
      <x:c r="J2206" s="9" t="n">
        <x:v>27955.8</x:v>
      </x:c>
      <x:c r="K2206" s="9" t="n">
        <x:v>28028.7</x:v>
      </x:c>
      <x:c r="L2206" s="9" t="n">
        <x:v>27950.20884</x:v>
      </x:c>
      <x:c r="M2206" s="9" t="n">
        <x:v>28034.30574</x:v>
      </x:c>
      <x:c r="N2206" s="10" t="n">
        <x:f>IF(F2206="多",1,-1)*(K2206/J2206-1)</x:f>
        <x:v>-0.002607687850106233</x:v>
      </x:c>
      <x:c r="O2206" s="10" t="n">
        <x:f>IF(F2206="多",1,-1)*(M2206/L2206-1)</x:f>
        <x:v>-0.003008811149906254</x:v>
      </x:c>
      <x:c r="P2206" s="10" t="n">
        <x:v>0.0010015044055749532</x:v>
      </x:c>
      <x:c r="Q2206" s="10" t="n">
        <x:v>-0.00038337052400359183</x:v>
      </x:c>
      <x:c r="R2206" s="10" t="n">
        <x:f>O2206-P2206-Q2206</x:f>
        <x:v>-0.0036269450314776156</x:v>
      </x:c>
      <x:c r="S2206" s="9" t="n">
        <x:f>V2205</x:f>
        <x:v>17634.487998198958</x:v>
      </x:c>
      <x:c r="T2206" s="9" t="n">
        <x:f>S2206/(1+'回测计划'!$B$33)</x:f>
        <x:v>17625.675160618648</x:v>
      </x:c>
      <x:c r="U2206" s="9" t="n">
        <x:f>T2206*R2206</x:f>
        <x:v>-63.92735495024423</x:v>
      </x:c>
      <x:c r="V2206" s="9" t="n">
        <x:f>S2206+U2206</x:f>
        <x:v>17570.560643248715</x:v>
      </x:c>
      <x:c r="W2206" s="2" t="n">
        <x:f>IF(N2206&gt;0,1,0)</x:f>
        <x:v>0</x:v>
      </x:c>
      <x:c r="X2206" s="2" t="n">
        <x:f>IF(U2206&gt;0,1,0)</x:f>
        <x:v>0</x:v>
      </x:c>
      <x:c r="Y2206" s="9" t="n">
        <x:f>MAX(U2206,0)</x:f>
        <x:v>0</x:v>
      </x:c>
      <x:c r="Z2206" s="9" t="n">
        <x:f>-MIN(U2206,0)</x:f>
        <x:v>63.92735495024423</x:v>
      </x:c>
    </x:row>
    <x:row r="2207" ht="23" customHeight="1">
      <x:c r="A2207" s="2" t="str">
        <x:v>4H-Hist-前段</x:v>
      </x:c>
      <x:c r="B2207" s="2" t="str">
        <x:v>4H</x:v>
      </x:c>
      <x:c r="C2207" s="2" t="str">
        <x:v>MACD Histogram</x:v>
      </x:c>
      <x:c r="D2207" s="2" t="str">
        <x:v>前段</x:v>
      </x:c>
      <x:c r="E2207" s="2" t="n">
        <x:v>110</x:v>
      </x:c>
      <x:c r="F2207" s="2" t="str">
        <x:v>多</x:v>
      </x:c>
      <x:c r="G2207" s="11" t="n">
        <x:v>45013.00000000001</x:v>
      </x:c>
      <x:c r="H2207" s="11" t="n">
        <x:v>45013.166666666664</x:v>
      </x:c>
      <x:c r="I2207" s="11" t="n">
        <x:v>45014.833321759266</x:v>
      </x:c>
      <x:c r="J2207" s="9" t="n">
        <x:v>26956.9</x:v>
      </x:c>
      <x:c r="K2207" s="9" t="n">
        <x:v>28347.5</x:v>
      </x:c>
      <x:c r="L2207" s="9" t="n">
        <x:v>26962.291380000002</x:v>
      </x:c>
      <x:c r="M2207" s="9" t="n">
        <x:v>28341.8305</x:v>
      </x:c>
      <x:c r="N2207" s="10" t="n">
        <x:f>IF(F2207="多",1,-1)*(K2207/J2207-1)</x:f>
        <x:v>0.05158605032477759</x:v>
      </x:c>
      <x:c r="O2207" s="10" t="n">
        <x:f>IF(F2207="多",1,-1)*(M2207/L2207-1)</x:f>
        <x:v>0.051165500014709764</x:v>
      </x:c>
      <x:c r="P2207" s="10" t="n">
        <x:v>0.001025582750007355</x:v>
      </x:c>
      <x:c r="Q2207" s="10" t="n">
        <x:v>0.00020755155958853343</x:v>
      </x:c>
      <x:c r="R2207" s="10" t="n">
        <x:f>O2207-P2207-Q2207</x:f>
        <x:v>0.049932365705113876</x:v>
      </x:c>
      <x:c r="S2207" s="9" t="n">
        <x:f>V2206</x:f>
        <x:v>17570.560643248715</x:v>
      </x:c>
      <x:c r="T2207" s="9" t="n">
        <x:f>S2207/(1+'回测计划'!$B$33)</x:f>
        <x:v>17561.77975337203</x:v>
      </x:c>
      <x:c r="U2207" s="9" t="n">
        <x:f>T2207*R2207</x:f>
        <x:v>876.9012090780368</x:v>
      </x:c>
      <x:c r="V2207" s="9" t="n">
        <x:f>S2207+U2207</x:f>
        <x:v>18447.461852326753</x:v>
      </x:c>
      <x:c r="W2207" s="2" t="n">
        <x:f>IF(N2207&gt;0,1,0)</x:f>
        <x:v>1</x:v>
      </x:c>
      <x:c r="X2207" s="2" t="n">
        <x:f>IF(U2207&gt;0,1,0)</x:f>
        <x:v>1</x:v>
      </x:c>
      <x:c r="Y2207" s="9" t="n">
        <x:f>MAX(U2207,0)</x:f>
        <x:v>876.9012090780368</x:v>
      </x:c>
      <x:c r="Z2207" s="9" t="n">
        <x:f>-MIN(U2207,0)</x:f>
        <x:v>0</x:v>
      </x:c>
    </x:row>
    <x:row r="2208" ht="23" customHeight="1">
      <x:c r="A2208" s="2" t="str">
        <x:v>4H-Hist-前段</x:v>
      </x:c>
      <x:c r="B2208" s="2" t="str">
        <x:v>4H</x:v>
      </x:c>
      <x:c r="C2208" s="2" t="str">
        <x:v>MACD Histogram</x:v>
      </x:c>
      <x:c r="D2208" s="2" t="str">
        <x:v>前段</x:v>
      </x:c>
      <x:c r="E2208" s="2" t="n">
        <x:v>111</x:v>
      </x:c>
      <x:c r="F2208" s="2" t="str">
        <x:v>空</x:v>
      </x:c>
      <x:c r="G2208" s="11" t="n">
        <x:v>45030.00000000001</x:v>
      </x:c>
      <x:c r="H2208" s="11" t="n">
        <x:v>45030.166666666664</x:v>
      </x:c>
      <x:c r="I2208" s="11" t="n">
        <x:v>45031.833321759266</x:v>
      </x:c>
      <x:c r="J2208" s="9" t="n">
        <x:v>30323</x:v>
      </x:c>
      <x:c r="K2208" s="9" t="n">
        <x:v>30371</x:v>
      </x:c>
      <x:c r="L2208" s="9" t="n">
        <x:v>30316.935400000002</x:v>
      </x:c>
      <x:c r="M2208" s="9" t="n">
        <x:v>30377.0742</x:v>
      </x:c>
      <x:c r="N2208" s="10" t="n">
        <x:f>IF(F2208="多",1,-1)*(K2208/J2208-1)</x:f>
        <x:v>-0.0015829568314480458</x:v>
      </x:c>
      <x:c r="O2208" s="10" t="n">
        <x:f>IF(F2208="多",1,-1)*(M2208/L2208-1)</x:f>
        <x:v>-0.0019836701568456405</x:v>
      </x:c>
      <x:c r="P2208" s="10" t="n">
        <x:v>0.0010009918350784228</x:v>
      </x:c>
      <x:c r="Q2208" s="10" t="n">
        <x:v>-0.00016921631429155497</x:v>
      </x:c>
      <x:c r="R2208" s="10" t="n">
        <x:f>O2208-P2208-Q2208</x:f>
        <x:v>-0.0028154456776325085</x:v>
      </x:c>
      <x:c r="S2208" s="9" t="n">
        <x:f>V2207</x:f>
        <x:v>18447.461852326753</x:v>
      </x:c>
      <x:c r="T2208" s="9" t="n">
        <x:f>S2208/(1+'回测计划'!$B$33)</x:f>
        <x:v>18438.242730961272</x:v>
      </x:c>
      <x:c r="U2208" s="9" t="n">
        <x:f>T2208*R2208</x:f>
        <x:v>-51.911870800023934</x:v>
      </x:c>
      <x:c r="V2208" s="9" t="n">
        <x:f>S2208+U2208</x:f>
        <x:v>18395.54998152673</x:v>
      </x:c>
      <x:c r="W2208" s="2" t="n">
        <x:f>IF(N2208&gt;0,1,0)</x:f>
        <x:v>0</x:v>
      </x:c>
      <x:c r="X2208" s="2" t="n">
        <x:f>IF(U2208&gt;0,1,0)</x:f>
        <x:v>0</x:v>
      </x:c>
      <x:c r="Y2208" s="9" t="n">
        <x:f>MAX(U2208,0)</x:f>
        <x:v>0</x:v>
      </x:c>
      <x:c r="Z2208" s="9" t="n">
        <x:f>-MIN(U2208,0)</x:f>
        <x:v>51.911870800023934</x:v>
      </x:c>
    </x:row>
    <x:row r="2209" ht="23" customHeight="1">
      <x:c r="A2209" s="2" t="str">
        <x:v>4H-Hist-前段</x:v>
      </x:c>
      <x:c r="B2209" s="2" t="str">
        <x:v>4H</x:v>
      </x:c>
      <x:c r="C2209" s="2" t="str">
        <x:v>MACD Histogram</x:v>
      </x:c>
      <x:c r="D2209" s="2" t="str">
        <x:v>前段</x:v>
      </x:c>
      <x:c r="E2209" s="2" t="n">
        <x:v>112</x:v>
      </x:c>
      <x:c r="F2209" s="2" t="str">
        <x:v>空</x:v>
      </x:c>
      <x:c r="G2209" s="11" t="n">
        <x:v>45047.00000000001</x:v>
      </x:c>
      <x:c r="H2209" s="11" t="n">
        <x:v>45047.166666666664</x:v>
      </x:c>
      <x:c r="I2209" s="11" t="n">
        <x:v>45048.833321759266</x:v>
      </x:c>
      <x:c r="J2209" s="9" t="n">
        <x:v>29346</x:v>
      </x:c>
      <x:c r="K2209" s="9" t="n">
        <x:v>28076.1</x:v>
      </x:c>
      <x:c r="L2209" s="9" t="n">
        <x:v>29340.1308</x:v>
      </x:c>
      <x:c r="M2209" s="9" t="n">
        <x:v>28081.71522</x:v>
      </x:c>
      <x:c r="N2209" s="10" t="n">
        <x:f>IF(F2209="多",1,-1)*(K2209/J2209-1)</x:f>
        <x:v>0.04327335923124109</x:v>
      </x:c>
      <x:c r="O2209" s="10" t="n">
        <x:f>IF(F2209="多",1,-1)*(M2209/L2209-1)</x:f>
        <x:v>0.04289059202149159</x:v>
      </x:c>
      <x:c r="P2209" s="10" t="n">
        <x:v>0.0009785547039892542</x:v>
      </x:c>
      <x:c r="Q2209" s="10" t="n">
        <x:v>-0.00003546817776978157</x:v>
      </x:c>
      <x:c r="R2209" s="10" t="n">
        <x:f>O2209-P2209-Q2209</x:f>
        <x:v>0.04194750549527212</x:v>
      </x:c>
      <x:c r="S2209" s="9" t="n">
        <x:f>V2208</x:f>
        <x:v>18395.54998152673</x:v>
      </x:c>
      <x:c r="T2209" s="9" t="n">
        <x:f>S2209/(1+'回测计划'!$B$33)</x:f>
        <x:v>18386.356803125167</x:v>
      </x:c>
      <x:c r="U2209" s="9" t="n">
        <x:f>T2209*R2209</x:f>
        <x:v>771.2618030371268</x:v>
      </x:c>
      <x:c r="V2209" s="9" t="n">
        <x:f>S2209+U2209</x:f>
        <x:v>19166.811784563855</x:v>
      </x:c>
      <x:c r="W2209" s="2" t="n">
        <x:f>IF(N2209&gt;0,1,0)</x:f>
        <x:v>1</x:v>
      </x:c>
      <x:c r="X2209" s="2" t="n">
        <x:f>IF(U2209&gt;0,1,0)</x:f>
        <x:v>1</x:v>
      </x:c>
      <x:c r="Y2209" s="9" t="n">
        <x:f>MAX(U2209,0)</x:f>
        <x:v>771.2618030371268</x:v>
      </x:c>
      <x:c r="Z2209" s="9" t="n">
        <x:f>-MIN(U2209,0)</x:f>
        <x:v>0</x:v>
      </x:c>
    </x:row>
    <x:row r="2210" ht="23" customHeight="1">
      <x:c r="A2210" s="2" t="str">
        <x:v>4H-Hist-前段</x:v>
      </x:c>
      <x:c r="B2210" s="2" t="str">
        <x:v>4H</x:v>
      </x:c>
      <x:c r="C2210" s="2" t="str">
        <x:v>MACD Histogram</x:v>
      </x:c>
      <x:c r="D2210" s="2" t="str">
        <x:v>前段</x:v>
      </x:c>
      <x:c r="E2210" s="2" t="n">
        <x:v>113</x:v>
      </x:c>
      <x:c r="F2210" s="2" t="str">
        <x:v>多</x:v>
      </x:c>
      <x:c r="G2210" s="11" t="n">
        <x:v>45055.166666666664</x:v>
      </x:c>
      <x:c r="H2210" s="11" t="n">
        <x:v>45055.333333333336</x:v>
      </x:c>
      <x:c r="I2210" s="11" t="n">
        <x:v>45056.99998842592</x:v>
      </x:c>
      <x:c r="J2210" s="9" t="n">
        <x:v>27659.8</x:v>
      </x:c>
      <x:c r="K2210" s="9" t="n">
        <x:v>28141.2</x:v>
      </x:c>
      <x:c r="L2210" s="9" t="n">
        <x:v>27665.33196</x:v>
      </x:c>
      <x:c r="M2210" s="9" t="n">
        <x:v>28135.571760000003</x:v>
      </x:c>
      <x:c r="N2210" s="10" t="n">
        <x:f>IF(F2210="多",1,-1)*(K2210/J2210-1)</x:f>
        <x:v>0.017404319626316944</x:v>
      </x:c>
      <x:c r="O2210" s="10" t="n">
        <x:f>IF(F2210="多",1,-1)*(M2210/L2210-1)</x:f>
        <x:v>0.016997439274536896</x:v>
      </x:c>
      <x:c r="P2210" s="10" t="n">
        <x:v>0.0010084987196372684</x:v>
      </x:c>
      <x:c r="Q2210" s="10" t="n">
        <x:v>0.0002082670825829001</x:v>
      </x:c>
      <x:c r="R2210" s="10" t="n">
        <x:f>O2210-P2210-Q2210</x:f>
        <x:v>0.015780673472316726</x:v>
      </x:c>
      <x:c r="S2210" s="9" t="n">
        <x:f>V2209</x:f>
        <x:v>19166.811784563855</x:v>
      </x:c>
      <x:c r="T2210" s="9" t="n">
        <x:f>S2210/(1+'回测计划'!$B$33)</x:f>
        <x:v>19157.233167979866</x:v>
      </x:c>
      <x:c r="U2210" s="9" t="n">
        <x:f>T2210*R2210</x:f>
        <x:v>302.314041256926</x:v>
      </x:c>
      <x:c r="V2210" s="9" t="n">
        <x:f>S2210+U2210</x:f>
        <x:v>19469.12582582078</x:v>
      </x:c>
      <x:c r="W2210" s="2" t="n">
        <x:f>IF(N2210&gt;0,1,0)</x:f>
        <x:v>1</x:v>
      </x:c>
      <x:c r="X2210" s="2" t="n">
        <x:f>IF(U2210&gt;0,1,0)</x:f>
        <x:v>1</x:v>
      </x:c>
      <x:c r="Y2210" s="9" t="n">
        <x:f>MAX(U2210,0)</x:f>
        <x:v>302.314041256926</x:v>
      </x:c>
      <x:c r="Z2210" s="9" t="n">
        <x:f>-MIN(U2210,0)</x:f>
        <x:v>0</x:v>
      </x:c>
    </x:row>
    <x:row r="2211" ht="23" customHeight="1">
      <x:c r="A2211" s="2" t="str">
        <x:v>4H-Hist-前段</x:v>
      </x:c>
      <x:c r="B2211" s="2" t="str">
        <x:v>4H</x:v>
      </x:c>
      <x:c r="C2211" s="2" t="str">
        <x:v>MACD Histogram</x:v>
      </x:c>
      <x:c r="D2211" s="2" t="str">
        <x:v>前段</x:v>
      </x:c>
      <x:c r="E2211" s="2" t="n">
        <x:v>114</x:v>
      </x:c>
      <x:c r="F2211" s="2" t="str">
        <x:v>多</x:v>
      </x:c>
      <x:c r="G2211" s="11" t="n">
        <x:v>45058.166666666664</x:v>
      </x:c>
      <x:c r="H2211" s="11" t="n">
        <x:v>45058.333333333336</x:v>
      </x:c>
      <x:c r="I2211" s="11" t="n">
        <x:v>45059.99998842592</x:v>
      </x:c>
      <x:c r="J2211" s="9" t="n">
        <x:v>26956.4</x:v>
      </x:c>
      <x:c r="K2211" s="9" t="n">
        <x:v>26802</x:v>
      </x:c>
      <x:c r="L2211" s="9" t="n">
        <x:v>26961.79128</x:v>
      </x:c>
      <x:c r="M2211" s="9" t="n">
        <x:v>26796.639600000002</x:v>
      </x:c>
      <x:c r="N2211" s="10" t="n">
        <x:f>IF(F2211="多",1,-1)*(K2211/J2211-1)</x:f>
        <x:v>-0.005727767802822359</x:v>
      </x:c>
      <x:c r="O2211" s="10" t="n">
        <x:f>IF(F2211="多",1,-1)*(M2211/L2211-1)</x:f>
        <x:v>-0.00612539716982774</x:v>
      </x:c>
      <x:c r="P2211" s="10" t="n">
        <x:v>0.0009969373014150863</x:v>
      </x:c>
      <x:c r="Q2211" s="10" t="n">
        <x:v>0.00015527679301887846</x:v>
      </x:c>
      <x:c r="R2211" s="10" t="n">
        <x:f>O2211-P2211-Q2211</x:f>
        <x:v>-0.007277611264261704</x:v>
      </x:c>
      <x:c r="S2211" s="9" t="n">
        <x:f>V2210</x:f>
        <x:v>19469.12582582078</x:v>
      </x:c>
      <x:c r="T2211" s="9" t="n">
        <x:f>S2211/(1+'回测计划'!$B$33)</x:f>
        <x:v>19459.396127756903</x:v>
      </x:c>
      <x:c r="U2211" s="9" t="n">
        <x:f>T2211*R2211</x:f>
        <x:v>-141.61792045509424</x:v>
      </x:c>
      <x:c r="V2211" s="9" t="n">
        <x:f>S2211+U2211</x:f>
        <x:v>19327.50790536569</x:v>
      </x:c>
      <x:c r="W2211" s="2" t="n">
        <x:f>IF(N2211&gt;0,1,0)</x:f>
        <x:v>0</x:v>
      </x:c>
      <x:c r="X2211" s="2" t="n">
        <x:f>IF(U2211&gt;0,1,0)</x:f>
        <x:v>0</x:v>
      </x:c>
      <x:c r="Y2211" s="9" t="n">
        <x:f>MAX(U2211,0)</x:f>
        <x:v>0</x:v>
      </x:c>
      <x:c r="Z2211" s="9" t="n">
        <x:f>-MIN(U2211,0)</x:f>
        <x:v>141.61792045509424</x:v>
      </x:c>
    </x:row>
    <x:row r="2212" ht="23" customHeight="1">
      <x:c r="A2212" s="2" t="str">
        <x:v>4H-Hist-前段</x:v>
      </x:c>
      <x:c r="B2212" s="2" t="str">
        <x:v>4H</x:v>
      </x:c>
      <x:c r="C2212" s="2" t="str">
        <x:v>MACD Histogram</x:v>
      </x:c>
      <x:c r="D2212" s="2" t="str">
        <x:v>前段</x:v>
      </x:c>
      <x:c r="E2212" s="2" t="n">
        <x:v>115</x:v>
      </x:c>
      <x:c r="F2212" s="2" t="str">
        <x:v>空</x:v>
      </x:c>
      <x:c r="G2212" s="11" t="n">
        <x:v>45097.50000000001</x:v>
      </x:c>
      <x:c r="H2212" s="11" t="n">
        <x:v>45097.666666666664</x:v>
      </x:c>
      <x:c r="I2212" s="11" t="n">
        <x:v>45099.333321759266</x:v>
      </x:c>
      <x:c r="J2212" s="9" t="n">
        <x:v>26820.5</x:v>
      </x:c>
      <x:c r="K2212" s="9" t="n">
        <x:v>29988.5</x:v>
      </x:c>
      <x:c r="L2212" s="9" t="n">
        <x:v>26815.1359</x:v>
      </x:c>
      <x:c r="M2212" s="9" t="n">
        <x:v>29994.4977</x:v>
      </x:c>
      <x:c r="N2212" s="10" t="n">
        <x:f>IF(F2212="多",1,-1)*(K2212/J2212-1)</x:f>
        <x:v>-0.11811860330717172</x:v>
      </x:c>
      <x:c r="O2212" s="10" t="n">
        <x:f>IF(F2212="多",1,-1)*(M2212/L2212-1)</x:f>
        <x:v>-0.1185659402158763</x:v>
      </x:c>
      <x:c r="P2212" s="10" t="n">
        <x:v>0.0010592829701079381</x:v>
      </x:c>
      <x:c r="Q2212" s="10" t="n">
        <x:v>-0.00017622430595267362</x:v>
      </x:c>
      <x:c r="R2212" s="10" t="n">
        <x:f>O2212-P2212-Q2212</x:f>
        <x:v>-0.11944899888003156</x:v>
      </x:c>
      <x:c r="S2212" s="9" t="n">
        <x:f>V2211</x:f>
        <x:v>19327.50790536569</x:v>
      </x:c>
      <x:c r="T2212" s="9" t="n">
        <x:f>S2212/(1+'回测计划'!$B$33)</x:f>
        <x:v>19317.848980875253</x:v>
      </x:c>
      <x:c r="U2212" s="9" t="n">
        <x:f>T2212*R2212</x:f>
        <x:v>-2307.497721281187</x:v>
      </x:c>
      <x:c r="V2212" s="9" t="n">
        <x:f>S2212+U2212</x:f>
        <x:v>17020.0101840845</x:v>
      </x:c>
      <x:c r="W2212" s="2" t="n">
        <x:f>IF(N2212&gt;0,1,0)</x:f>
        <x:v>0</x:v>
      </x:c>
      <x:c r="X2212" s="2" t="n">
        <x:f>IF(U2212&gt;0,1,0)</x:f>
        <x:v>0</x:v>
      </x:c>
      <x:c r="Y2212" s="9" t="n">
        <x:f>MAX(U2212,0)</x:f>
        <x:v>0</x:v>
      </x:c>
      <x:c r="Z2212" s="9" t="n">
        <x:f>-MIN(U2212,0)</x:f>
        <x:v>2307.497721281187</x:v>
      </x:c>
    </x:row>
    <x:row r="2213" ht="23" customHeight="1">
      <x:c r="A2213" s="2" t="str">
        <x:v>4H-Hist-前段</x:v>
      </x:c>
      <x:c r="B2213" s="2" t="str">
        <x:v>4H</x:v>
      </x:c>
      <x:c r="C2213" s="2" t="str">
        <x:v>MACD Histogram</x:v>
      </x:c>
      <x:c r="D2213" s="2" t="str">
        <x:v>前段</x:v>
      </x:c>
      <x:c r="E2213" s="2" t="n">
        <x:v>116</x:v>
      </x:c>
      <x:c r="F2213" s="2" t="str">
        <x:v>空</x:v>
      </x:c>
      <x:c r="G2213" s="11" t="n">
        <x:v>45101.00000000001</x:v>
      </x:c>
      <x:c r="H2213" s="11" t="n">
        <x:v>45101.166666666664</x:v>
      </x:c>
      <x:c r="I2213" s="11" t="n">
        <x:v>45102.833321759266</x:v>
      </x:c>
      <x:c r="J2213" s="9" t="n">
        <x:v>30873.7</x:v>
      </x:c>
      <x:c r="K2213" s="9" t="n">
        <x:v>30710</x:v>
      </x:c>
      <x:c r="L2213" s="9" t="n">
        <x:v>30867.525260000002</x:v>
      </x:c>
      <x:c r="M2213" s="9" t="n">
        <x:v>30716.142</x:v>
      </x:c>
      <x:c r="N2213" s="10" t="n">
        <x:f>IF(F2213="多",1,-1)*(K2213/J2213-1)</x:f>
        <x:v>0.005302247544026195</x:v>
      </x:c>
      <x:c r="O2213" s="10" t="n">
        <x:f>IF(F2213="多",1,-1)*(M2213/L2213-1)</x:f>
        <x:v>0.004904288851305338</x:v>
      </x:c>
      <x:c r="P2213" s="10" t="n">
        <x:v>0.0009975478555743474</x:v>
      </x:c>
      <x:c r="Q2213" s="10" t="n">
        <x:v>-0.0004952317968881434</x:v>
      </x:c>
      <x:c r="R2213" s="10" t="n">
        <x:f>O2213-P2213-Q2213</x:f>
        <x:v>0.004401972792619135</x:v>
      </x:c>
      <x:c r="S2213" s="9" t="n">
        <x:f>V2212</x:f>
        <x:v>17020.0101840845</x:v>
      </x:c>
      <x:c r="T2213" s="9" t="n">
        <x:f>S2213/(1+'回测计划'!$B$33)</x:f>
        <x:v>17011.50443186857</x:v>
      </x:c>
      <x:c r="U2213" s="9" t="n">
        <x:f>T2213*R2213</x:f>
        <x:v>74.88417967060528</x:v>
      </x:c>
      <x:c r="V2213" s="9" t="n">
        <x:f>S2213+U2213</x:f>
        <x:v>17094.894363755106</x:v>
      </x:c>
      <x:c r="W2213" s="2" t="n">
        <x:f>IF(N2213&gt;0,1,0)</x:f>
        <x:v>1</x:v>
      </x:c>
      <x:c r="X2213" s="2" t="n">
        <x:f>IF(U2213&gt;0,1,0)</x:f>
        <x:v>1</x:v>
      </x:c>
      <x:c r="Y2213" s="9" t="n">
        <x:f>MAX(U2213,0)</x:f>
        <x:v>74.88417967060528</x:v>
      </x:c>
      <x:c r="Z2213" s="9" t="n">
        <x:f>-MIN(U2213,0)</x:f>
        <x:v>0</x:v>
      </x:c>
    </x:row>
    <x:row r="2214" ht="23" customHeight="1">
      <x:c r="A2214" s="2" t="str">
        <x:v>4H-Hist-前段</x:v>
      </x:c>
      <x:c r="B2214" s="2" t="str">
        <x:v>4H</x:v>
      </x:c>
      <x:c r="C2214" s="2" t="str">
        <x:v>MACD Histogram</x:v>
      </x:c>
      <x:c r="D2214" s="2" t="str">
        <x:v>前段</x:v>
      </x:c>
      <x:c r="E2214" s="2" t="n">
        <x:v>117</x:v>
      </x:c>
      <x:c r="F2214" s="2" t="str">
        <x:v>多</x:v>
      </x:c>
      <x:c r="G2214" s="11" t="n">
        <x:v>45106.333333333336</x:v>
      </x:c>
      <x:c r="H2214" s="11" t="n">
        <x:v>45106.50000000001</x:v>
      </x:c>
      <x:c r="I2214" s="11" t="n">
        <x:v>45108.166655092595</x:v>
      </x:c>
      <x:c r="J2214" s="9" t="n">
        <x:v>30162.3</x:v>
      </x:c>
      <x:c r="K2214" s="9" t="n">
        <x:v>30360.3</x:v>
      </x:c>
      <x:c r="L2214" s="9" t="n">
        <x:v>30168.332459999998</x:v>
      </x:c>
      <x:c r="M2214" s="9" t="n">
        <x:v>30354.22794</x:v>
      </x:c>
      <x:c r="N2214" s="10" t="n">
        <x:f>IF(F2214="多",1,-1)*(K2214/J2214-1)</x:f>
        <x:v>0.006564486130036462</x:v>
      </x:c>
      <x:c r="O2214" s="10" t="n">
        <x:f>IF(F2214="多",1,-1)*(M2214/L2214-1)</x:f>
        <x:v>0.006161940844641611</x:v>
      </x:c>
      <x:c r="P2214" s="10" t="n">
        <x:v>0.001003080970422321</x:v>
      </x:c>
      <x:c r="Q2214" s="10" t="n">
        <x:v>0.0004969775084478704</x:v>
      </x:c>
      <x:c r="R2214" s="10" t="n">
        <x:f>O2214-P2214-Q2214</x:f>
        <x:v>0.00466188236577142</x:v>
      </x:c>
      <x:c r="S2214" s="9" t="n">
        <x:f>V2213</x:f>
        <x:v>17094.894363755106</x:v>
      </x:c>
      <x:c r="T2214" s="9" t="n">
        <x:f>S2214/(1+'回测计划'!$B$33)</x:f>
        <x:v>17086.351188161025</x:v>
      </x:c>
      <x:c r="U2214" s="9" t="n">
        <x:f>T2214*R2214</x:f>
        <x:v>79.65455929946543</x:v>
      </x:c>
      <x:c r="V2214" s="9" t="n">
        <x:f>S2214+U2214</x:f>
        <x:v>17174.54892305457</x:v>
      </x:c>
      <x:c r="W2214" s="2" t="n">
        <x:f>IF(N2214&gt;0,1,0)</x:f>
        <x:v>1</x:v>
      </x:c>
      <x:c r="X2214" s="2" t="n">
        <x:f>IF(U2214&gt;0,1,0)</x:f>
        <x:v>1</x:v>
      </x:c>
      <x:c r="Y2214" s="9" t="n">
        <x:f>MAX(U2214,0)</x:f>
        <x:v>79.65455929946543</x:v>
      </x:c>
      <x:c r="Z2214" s="9" t="n">
        <x:f>-MIN(U2214,0)</x:f>
        <x:v>0</x:v>
      </x:c>
    </x:row>
    <x:row r="2215" ht="23" customHeight="1">
      <x:c r="A2215" s="2" t="str">
        <x:v>4H-Hist-前段</x:v>
      </x:c>
      <x:c r="B2215" s="2" t="str">
        <x:v>4H</x:v>
      </x:c>
      <x:c r="C2215" s="2" t="str">
        <x:v>MACD Histogram</x:v>
      </x:c>
      <x:c r="D2215" s="2" t="str">
        <x:v>前段</x:v>
      </x:c>
      <x:c r="E2215" s="2" t="n">
        <x:v>118</x:v>
      </x:c>
      <x:c r="F2215" s="2" t="str">
        <x:v>多</x:v>
      </x:c>
      <x:c r="G2215" s="11" t="n">
        <x:v>45124.833333333336</x:v>
      </x:c>
      <x:c r="H2215" s="11" t="n">
        <x:v>45125.00000000001</x:v>
      </x:c>
      <x:c r="I2215" s="11" t="n">
        <x:v>45126.666655092595</x:v>
      </x:c>
      <x:c r="J2215" s="9" t="n">
        <x:v>30163.4</x:v>
      </x:c>
      <x:c r="K2215" s="9" t="n">
        <x:v>29984</x:v>
      </x:c>
      <x:c r="L2215" s="9" t="n">
        <x:v>30169.43268</x:v>
      </x:c>
      <x:c r="M2215" s="9" t="n">
        <x:v>29978.0032</x:v>
      </x:c>
      <x:c r="N2215" s="10" t="n">
        <x:f>IF(F2215="多",1,-1)*(K2215/J2215-1)</x:f>
        <x:v>-0.005947605376051768</x:v>
      </x:c>
      <x:c r="O2215" s="10" t="n">
        <x:f>IF(F2215="多",1,-1)*(M2215/L2215-1)</x:f>
        <x:v>-0.006345146825611492</x:v>
      </x:c>
      <x:c r="P2215" s="10" t="n">
        <x:v>0.0009968274265871942</x:v>
      </x:c>
      <x:c r="Q2215" s="10" t="n">
        <x:v>0.0002802797870509973</x:v>
      </x:c>
      <x:c r="R2215" s="10" t="n">
        <x:f>O2215-P2215-Q2215</x:f>
        <x:v>-0.0076222540392496835</x:v>
      </x:c>
      <x:c r="S2215" s="9" t="n">
        <x:f>V2214</x:f>
        <x:v>17174.54892305457</x:v>
      </x:c>
      <x:c r="T2215" s="9" t="n">
        <x:f>S2215/(1+'回测计划'!$B$33)</x:f>
        <x:v>17165.96594008453</x:v>
      </x:c>
      <x:c r="U2215" s="9" t="n">
        <x:f>T2215*R2215</x:f>
        <x:v>-130.8433532244318</x:v>
      </x:c>
      <x:c r="V2215" s="9" t="n">
        <x:f>S2215+U2215</x:f>
        <x:v>17043.70556983014</x:v>
      </x:c>
      <x:c r="W2215" s="2" t="n">
        <x:f>IF(N2215&gt;0,1,0)</x:f>
        <x:v>0</x:v>
      </x:c>
      <x:c r="X2215" s="2" t="n">
        <x:f>IF(U2215&gt;0,1,0)</x:f>
        <x:v>0</x:v>
      </x:c>
      <x:c r="Y2215" s="9" t="n">
        <x:f>MAX(U2215,0)</x:f>
        <x:v>0</x:v>
      </x:c>
      <x:c r="Z2215" s="9" t="n">
        <x:f>-MIN(U2215,0)</x:f>
        <x:v>130.8433532244318</x:v>
      </x:c>
    </x:row>
    <x:row r="2216" ht="23" customHeight="1">
      <x:c r="A2216" s="2" t="str">
        <x:v>4H-Hist-前段</x:v>
      </x:c>
      <x:c r="B2216" s="2" t="str">
        <x:v>4H</x:v>
      </x:c>
      <x:c r="C2216" s="2" t="str">
        <x:v>MACD Histogram</x:v>
      </x:c>
      <x:c r="D2216" s="2" t="str">
        <x:v>前段</x:v>
      </x:c>
      <x:c r="E2216" s="2" t="n">
        <x:v>119</x:v>
      </x:c>
      <x:c r="F2216" s="2" t="str">
        <x:v>多</x:v>
      </x:c>
      <x:c r="G2216" s="11" t="n">
        <x:v>45131.50000000001</x:v>
      </x:c>
      <x:c r="H2216" s="11" t="n">
        <x:v>45131.666666666664</x:v>
      </x:c>
      <x:c r="I2216" s="11" t="n">
        <x:v>45133.333321759266</x:v>
      </x:c>
      <x:c r="J2216" s="9" t="n">
        <x:v>29816.4</x:v>
      </x:c>
      <x:c r="K2216" s="9" t="n">
        <x:v>29216.3</x:v>
      </x:c>
      <x:c r="L2216" s="9" t="n">
        <x:v>29822.36328</x:v>
      </x:c>
      <x:c r="M2216" s="9" t="n">
        <x:v>29210.45674</x:v>
      </x:c>
      <x:c r="N2216" s="10" t="n">
        <x:f>IF(F2216="多",1,-1)*(K2216/J2216-1)</x:f>
        <x:v>-0.020126507559598106</x:v>
      </x:c>
      <x:c r="O2216" s="10" t="n">
        <x:f>IF(F2216="多",1,-1)*(M2216/L2216-1)</x:f>
        <x:v>-0.020518378582369712</x:v>
      </x:c>
      <x:c r="P2216" s="10" t="n">
        <x:v>0.0009897408107088152</x:v>
      </x:c>
      <x:c r="Q2216" s="10" t="n">
        <x:v>0.00033295008285461503</x:v>
      </x:c>
      <x:c r="R2216" s="10" t="n">
        <x:f>O2216-P2216-Q2216</x:f>
        <x:v>-0.02184106947593314</x:v>
      </x:c>
      <x:c r="S2216" s="9" t="n">
        <x:f>V2215</x:f>
        <x:v>17043.70556983014</x:v>
      </x:c>
      <x:c r="T2216" s="9" t="n">
        <x:f>S2216/(1+'回测计划'!$B$33)</x:f>
        <x:v>17035.187975842222</x:v>
      </x:c>
      <x:c r="U2216" s="9" t="n">
        <x:f>T2216*R2216</x:f>
        <x:v>-372.0667241159508</x:v>
      </x:c>
      <x:c r="V2216" s="9" t="n">
        <x:f>S2216+U2216</x:f>
        <x:v>16671.63884571419</x:v>
      </x:c>
      <x:c r="W2216" s="2" t="n">
        <x:f>IF(N2216&gt;0,1,0)</x:f>
        <x:v>0</x:v>
      </x:c>
      <x:c r="X2216" s="2" t="n">
        <x:f>IF(U2216&gt;0,1,0)</x:f>
        <x:v>0</x:v>
      </x:c>
      <x:c r="Y2216" s="9" t="n">
        <x:f>MAX(U2216,0)</x:f>
        <x:v>0</x:v>
      </x:c>
      <x:c r="Z2216" s="9" t="n">
        <x:f>-MIN(U2216,0)</x:f>
        <x:v>372.0667241159508</x:v>
      </x:c>
    </x:row>
    <x:row r="2217" ht="23" customHeight="1">
      <x:c r="A2217" s="2" t="str">
        <x:v>4H-Hist-前段</x:v>
      </x:c>
      <x:c r="B2217" s="2" t="str">
        <x:v>4H</x:v>
      </x:c>
      <x:c r="C2217" s="2" t="str">
        <x:v>MACD Histogram</x:v>
      </x:c>
      <x:c r="D2217" s="2" t="str">
        <x:v>前段</x:v>
      </x:c>
      <x:c r="E2217" s="2" t="n">
        <x:v>120</x:v>
      </x:c>
      <x:c r="F2217" s="2" t="str">
        <x:v>多</x:v>
      </x:c>
      <x:c r="G2217" s="11" t="n">
        <x:v>45135.166666666664</x:v>
      </x:c>
      <x:c r="H2217" s="11" t="n">
        <x:v>45135.333333333336</x:v>
      </x:c>
      <x:c r="I2217" s="11" t="n">
        <x:v>45136.99998842592</x:v>
      </x:c>
      <x:c r="J2217" s="9" t="n">
        <x:v>29209.8</x:v>
      </x:c>
      <x:c r="K2217" s="9" t="n">
        <x:v>29284.8</x:v>
      </x:c>
      <x:c r="L2217" s="9" t="n">
        <x:v>29215.641959999997</x:v>
      </x:c>
      <x:c r="M2217" s="9" t="n">
        <x:v>29278.94304</x:v>
      </x:c>
      <x:c r="N2217" s="10" t="n">
        <x:f>IF(F2217="多",1,-1)*(K2217/J2217-1)</x:f>
        <x:v>0.002567631411375615</x:v>
      </x:c>
      <x:c r="O2217" s="10" t="n">
        <x:f>IF(F2217="多",1,-1)*(M2217/L2217-1)</x:f>
        <x:v>0.002166684548183806</x:v>
      </x:c>
      <x:c r="P2217" s="10" t="n">
        <x:v>0.001001083342274092</x:v>
      </x:c>
      <x:c r="Q2217" s="10" t="n">
        <x:v>0.00031317043101525207</x:v>
      </x:c>
      <x:c r="R2217" s="10" t="n">
        <x:f>O2217-P2217-Q2217</x:f>
        <x:v>0.0008524307748944619</x:v>
      </x:c>
      <x:c r="S2217" s="9" t="n">
        <x:f>V2216</x:f>
        <x:v>16671.63884571419</x:v>
      </x:c>
      <x:c r="T2217" s="9" t="n">
        <x:f>S2217/(1+'回测计划'!$B$33)</x:f>
        <x:v>16663.307192118133</x:v>
      </x:c>
      <x:c r="U2217" s="9" t="n">
        <x:f>T2217*R2217</x:f>
        <x:v>14.204315862081721</x:v>
      </x:c>
      <x:c r="V2217" s="9" t="n">
        <x:f>S2217+U2217</x:f>
        <x:v>16685.84316157627</x:v>
      </x:c>
      <x:c r="W2217" s="2" t="n">
        <x:f>IF(N2217&gt;0,1,0)</x:f>
        <x:v>1</x:v>
      </x:c>
      <x:c r="X2217" s="2" t="n">
        <x:f>IF(U2217&gt;0,1,0)</x:f>
        <x:v>1</x:v>
      </x:c>
      <x:c r="Y2217" s="9" t="n">
        <x:f>MAX(U2217,0)</x:f>
        <x:v>14.204315862081721</x:v>
      </x:c>
      <x:c r="Z2217" s="9" t="n">
        <x:f>-MIN(U2217,0)</x:f>
        <x:v>0</x:v>
      </x:c>
    </x:row>
    <x:row r="2218" ht="23" customHeight="1">
      <x:c r="A2218" s="2" t="str">
        <x:v>4H-Hist-前段</x:v>
      </x:c>
      <x:c r="B2218" s="2" t="str">
        <x:v>4H</x:v>
      </x:c>
      <x:c r="C2218" s="2" t="str">
        <x:v>MACD Histogram</x:v>
      </x:c>
      <x:c r="D2218" s="2" t="str">
        <x:v>前段</x:v>
      </x:c>
      <x:c r="E2218" s="2" t="n">
        <x:v>121</x:v>
      </x:c>
      <x:c r="F2218" s="2" t="str">
        <x:v>空</x:v>
      </x:c>
      <x:c r="G2218" s="11" t="n">
        <x:v>45140.333333333336</x:v>
      </x:c>
      <x:c r="H2218" s="11" t="n">
        <x:v>45140.50000000001</x:v>
      </x:c>
      <x:c r="I2218" s="11" t="n">
        <x:v>45142.166655092595</x:v>
      </x:c>
      <x:c r="J2218" s="9" t="n">
        <x:v>29622.5</x:v>
      </x:c>
      <x:c r="K2218" s="9" t="n">
        <x:v>29265.7</x:v>
      </x:c>
      <x:c r="L2218" s="9" t="n">
        <x:v>29616.5755</x:v>
      </x:c>
      <x:c r="M2218" s="9" t="n">
        <x:v>29271.55314</x:v>
      </x:c>
      <x:c r="N2218" s="10" t="n">
        <x:f>IF(F2218="多",1,-1)*(K2218/J2218-1)</x:f>
        <x:v>0.012044898303654294</x:v>
      </x:c>
      <x:c r="O2218" s="10" t="n">
        <x:f>IF(F2218="多",1,-1)*(M2218/L2218-1)</x:f>
        <x:v>0.01164963721075718</x:v>
      </x:c>
      <x:c r="P2218" s="10" t="n">
        <x:v>0.0009941751813946215</x:v>
      </x:c>
      <x:c r="Q2218" s="10" t="n">
        <x:v>-0.0004940858202867508</x:v>
      </x:c>
      <x:c r="R2218" s="10" t="n">
        <x:f>O2218-P2218-Q2218</x:f>
        <x:v>0.011149547849649308</x:v>
      </x:c>
      <x:c r="S2218" s="9" t="n">
        <x:f>V2217</x:f>
        <x:v>16685.84316157627</x:v>
      </x:c>
      <x:c r="T2218" s="9" t="n">
        <x:f>S2218/(1+'回测计划'!$B$33)</x:f>
        <x:v>16677.504409371588</x:v>
      </x:c>
      <x:c r="U2218" s="9" t="n">
        <x:f>T2218*R2218</x:f>
        <x:v>185.94663342502585</x:v>
      </x:c>
      <x:c r="V2218" s="9" t="n">
        <x:f>S2218+U2218</x:f>
        <x:v>16871.789795001296</x:v>
      </x:c>
      <x:c r="W2218" s="2" t="n">
        <x:f>IF(N2218&gt;0,1,0)</x:f>
        <x:v>1</x:v>
      </x:c>
      <x:c r="X2218" s="2" t="n">
        <x:f>IF(U2218&gt;0,1,0)</x:f>
        <x:v>1</x:v>
      </x:c>
      <x:c r="Y2218" s="9" t="n">
        <x:f>MAX(U2218,0)</x:f>
        <x:v>185.94663342502585</x:v>
      </x:c>
      <x:c r="Z2218" s="9" t="n">
        <x:f>-MIN(U2218,0)</x:f>
        <x:v>0</x:v>
      </x:c>
    </x:row>
    <x:row r="2219" ht="23" customHeight="1">
      <x:c r="A2219" s="2" t="str">
        <x:v>4H-Hist-前段</x:v>
      </x:c>
      <x:c r="B2219" s="2" t="str">
        <x:v>4H</x:v>
      </x:c>
      <x:c r="C2219" s="2" t="str">
        <x:v>MACD Histogram</x:v>
      </x:c>
      <x:c r="D2219" s="2" t="str">
        <x:v>前段</x:v>
      </x:c>
      <x:c r="E2219" s="2" t="n">
        <x:v>122</x:v>
      </x:c>
      <x:c r="F2219" s="2" t="str">
        <x:v>多</x:v>
      </x:c>
      <x:c r="G2219" s="11" t="n">
        <x:v>45154.166666666664</x:v>
      </x:c>
      <x:c r="H2219" s="11" t="n">
        <x:v>45154.333333333336</x:v>
      </x:c>
      <x:c r="I2219" s="11" t="n">
        <x:v>45155.99998842592</x:v>
      </x:c>
      <x:c r="J2219" s="9" t="n">
        <x:v>29188.9</x:v>
      </x:c>
      <x:c r="K2219" s="9" t="n">
        <x:v>27920.9</x:v>
      </x:c>
      <x:c r="L2219" s="9" t="n">
        <x:v>29194.73778</x:v>
      </x:c>
      <x:c r="M2219" s="9" t="n">
        <x:v>27915.315820000003</x:v>
      </x:c>
      <x:c r="N2219" s="10" t="n">
        <x:f>IF(F2219="多",1,-1)*(K2219/J2219-1)</x:f>
        <x:v>-0.04344117113012136</x:v>
      </x:c>
      <x:c r="O2219" s="10" t="n">
        <x:f>IF(F2219="多",1,-1)*(M2219/L2219-1)</x:f>
        <x:v>-0.04382371815226482</x:v>
      </x:c>
      <x:c r="P2219" s="10" t="n">
        <x:v>0.0009780881409238676</x:v>
      </x:c>
      <x:c r="Q2219" s="10" t="n">
        <x:v>0.0003960042418301552</x:v>
      </x:c>
      <x:c r="R2219" s="10" t="n">
        <x:f>O2219-P2219-Q2219</x:f>
        <x:v>-0.04519781053501885</x:v>
      </x:c>
      <x:c r="S2219" s="9" t="n">
        <x:f>V2218</x:f>
        <x:v>16871.789795001296</x:v>
      </x:c>
      <x:c r="T2219" s="9" t="n">
        <x:f>S2219/(1+'回测计划'!$B$33)</x:f>
        <x:v>16863.358115943323</x:v>
      </x:c>
      <x:c r="U2219" s="9" t="n">
        <x:f>T2219*R2219</x:f>
        <x:v>-762.1868651085787</x:v>
      </x:c>
      <x:c r="V2219" s="9" t="n">
        <x:f>S2219+U2219</x:f>
        <x:v>16109.602929892717</x:v>
      </x:c>
      <x:c r="W2219" s="2" t="n">
        <x:f>IF(N2219&gt;0,1,0)</x:f>
        <x:v>0</x:v>
      </x:c>
      <x:c r="X2219" s="2" t="n">
        <x:f>IF(U2219&gt;0,1,0)</x:f>
        <x:v>0</x:v>
      </x:c>
      <x:c r="Y2219" s="9" t="n">
        <x:f>MAX(U2219,0)</x:f>
        <x:v>0</x:v>
      </x:c>
      <x:c r="Z2219" s="9" t="n">
        <x:f>-MIN(U2219,0)</x:f>
        <x:v>762.1868651085787</x:v>
      </x:c>
    </x:row>
    <x:row r="2220" ht="23" customHeight="1">
      <x:c r="A2220" s="2" t="str">
        <x:v>4H-Hist-前段</x:v>
      </x:c>
      <x:c r="B2220" s="2" t="str">
        <x:v>4H</x:v>
      </x:c>
      <x:c r="C2220" s="2" t="str">
        <x:v>MACD Histogram</x:v>
      </x:c>
      <x:c r="D2220" s="2" t="str">
        <x:v>前段</x:v>
      </x:c>
      <x:c r="E2220" s="2" t="n">
        <x:v>123</x:v>
      </x:c>
      <x:c r="F2220" s="2" t="str">
        <x:v>多</x:v>
      </x:c>
      <x:c r="G2220" s="11" t="n">
        <x:v>45161.166666666664</x:v>
      </x:c>
      <x:c r="H2220" s="11" t="n">
        <x:v>45161.333333333336</x:v>
      </x:c>
      <x:c r="I2220" s="11" t="n">
        <x:v>45162.99998842592</x:v>
      </x:c>
      <x:c r="J2220" s="9" t="n">
        <x:v>26044.5</x:v>
      </x:c>
      <x:c r="K2220" s="9" t="n">
        <x:v>25987.3</x:v>
      </x:c>
      <x:c r="L2220" s="9" t="n">
        <x:v>26049.708899999998</x:v>
      </x:c>
      <x:c r="M2220" s="9" t="n">
        <x:v>25982.10254</x:v>
      </x:c>
      <x:c r="N2220" s="10" t="n">
        <x:f>IF(F2220="多",1,-1)*(K2220/J2220-1)</x:f>
        <x:v>-0.002196241048973868</x:v>
      </x:c>
      <x:c r="O2220" s="10" t="n">
        <x:f>IF(F2220="多",1,-1)*(M2220/L2220-1)</x:f>
        <x:v>-0.002595282744215166</x:v>
      </x:c>
      <x:c r="P2220" s="10" t="n">
        <x:v>0.0009987023586278925</x:v>
      </x:c>
      <x:c r="Q2220" s="10" t="n">
        <x:v>0.000019212363828060075</x:v>
      </x:c>
      <x:c r="R2220" s="10" t="n">
        <x:f>O2220-P2220-Q2220</x:f>
        <x:v>-0.0036131974666711187</x:v>
      </x:c>
      <x:c r="S2220" s="9" t="n">
        <x:f>V2219</x:f>
        <x:v>16109.602929892717</x:v>
      </x:c>
      <x:c r="T2220" s="9" t="n">
        <x:f>S2220/(1+'回测计划'!$B$33)</x:f>
        <x:v>16101.55215381581</x:v>
      </x:c>
      <x:c r="U2220" s="9" t="n">
        <x:f>T2220*R2220</x:f>
        <x:v>-58.17808745164018</x:v>
      </x:c>
      <x:c r="V2220" s="9" t="n">
        <x:f>S2220+U2220</x:f>
        <x:v>16051.424842441076</x:v>
      </x:c>
      <x:c r="W2220" s="2" t="n">
        <x:f>IF(N2220&gt;0,1,0)</x:f>
        <x:v>0</x:v>
      </x:c>
      <x:c r="X2220" s="2" t="n">
        <x:f>IF(U2220&gt;0,1,0)</x:f>
        <x:v>0</x:v>
      </x:c>
      <x:c r="Y2220" s="9" t="n">
        <x:f>MAX(U2220,0)</x:f>
        <x:v>0</x:v>
      </x:c>
      <x:c r="Z2220" s="9" t="n">
        <x:f>-MIN(U2220,0)</x:f>
        <x:v>58.17808745164018</x:v>
      </x:c>
    </x:row>
    <x:row r="2221" ht="23" customHeight="1">
      <x:c r="A2221" s="2" t="str">
        <x:v>4H-Hist-前段</x:v>
      </x:c>
      <x:c r="B2221" s="2" t="str">
        <x:v>4H</x:v>
      </x:c>
      <x:c r="C2221" s="2" t="str">
        <x:v>MACD Histogram</x:v>
      </x:c>
      <x:c r="D2221" s="2" t="str">
        <x:v>前段</x:v>
      </x:c>
      <x:c r="E2221" s="2" t="n">
        <x:v>124</x:v>
      </x:c>
      <x:c r="F2221" s="2" t="str">
        <x:v>多</x:v>
      </x:c>
      <x:c r="G2221" s="11" t="n">
        <x:v>45176.00000000001</x:v>
      </x:c>
      <x:c r="H2221" s="11" t="n">
        <x:v>45176.166666666664</x:v>
      </x:c>
      <x:c r="I2221" s="11" t="n">
        <x:v>45177.833321759266</x:v>
      </x:c>
      <x:c r="J2221" s="9" t="n">
        <x:v>25679.5</x:v>
      </x:c>
      <x:c r="K2221" s="9" t="n">
        <x:v>25828.9</x:v>
      </x:c>
      <x:c r="L2221" s="9" t="n">
        <x:v>25684.6359</x:v>
      </x:c>
      <x:c r="M2221" s="9" t="n">
        <x:v>25823.734220000002</x:v>
      </x:c>
      <x:c r="N2221" s="10" t="n">
        <x:f>IF(F2221="多",1,-1)*(K2221/J2221-1)</x:f>
        <x:v>0.005817870285636406</x:v>
      </x:c>
      <x:c r="O2221" s="10" t="n">
        <x:f>IF(F2221="多",1,-1)*(M2221/L2221-1)</x:f>
        <x:v>0.005415623586861873</x:v>
      </x:c>
      <x:c r="P2221" s="10" t="n">
        <x:v>0.001002707811793431</x:v>
      </x:c>
      <x:c r="Q2221" s="10" t="n">
        <x:v>0.00013643649365495405</x:v>
      </x:c>
      <x:c r="R2221" s="10" t="n">
        <x:f>O2221-P2221-Q2221</x:f>
        <x:v>0.004276479281413488</x:v>
      </x:c>
      <x:c r="S2221" s="9" t="n">
        <x:f>V2220</x:f>
        <x:v>16051.424842441076</x:v>
      </x:c>
      <x:c r="T2221" s="9" t="n">
        <x:f>S2221/(1+'回测计划'!$B$33)</x:f>
        <x:v>16043.403140870641</x:v>
      </x:c>
      <x:c r="U2221" s="9" t="n">
        <x:f>T2221*R2221</x:f>
        <x:v>68.60928113529737</x:v>
      </x:c>
      <x:c r="V2221" s="9" t="n">
        <x:f>S2221+U2221</x:f>
        <x:v>16120.034123576374</x:v>
      </x:c>
      <x:c r="W2221" s="2" t="n">
        <x:f>IF(N2221&gt;0,1,0)</x:f>
        <x:v>1</x:v>
      </x:c>
      <x:c r="X2221" s="2" t="n">
        <x:f>IF(U2221&gt;0,1,0)</x:f>
        <x:v>1</x:v>
      </x:c>
      <x:c r="Y2221" s="9" t="n">
        <x:f>MAX(U2221,0)</x:f>
        <x:v>68.60928113529737</x:v>
      </x:c>
      <x:c r="Z2221" s="9" t="n">
        <x:f>-MIN(U2221,0)</x:f>
        <x:v>0</x:v>
      </x:c>
    </x:row>
    <x:row r="2222" ht="23" customHeight="1">
      <x:c r="A2222" s="2" t="str">
        <x:v>4H-Hist-前段</x:v>
      </x:c>
      <x:c r="B2222" s="2" t="str">
        <x:v>4H</x:v>
      </x:c>
      <x:c r="C2222" s="2" t="str">
        <x:v>MACD Histogram</x:v>
      </x:c>
      <x:c r="D2222" s="2" t="str">
        <x:v>前段</x:v>
      </x:c>
      <x:c r="E2222" s="2" t="n">
        <x:v>125</x:v>
      </x:c>
      <x:c r="F2222" s="2" t="str">
        <x:v>多</x:v>
      </x:c>
      <x:c r="G2222" s="11" t="n">
        <x:v>45181.166666666664</x:v>
      </x:c>
      <x:c r="H2222" s="11" t="n">
        <x:v>45181.333333333336</x:v>
      </x:c>
      <x:c r="I2222" s="11" t="n">
        <x:v>45182.99998842592</x:v>
      </x:c>
      <x:c r="J2222" s="9" t="n">
        <x:v>25150.4</x:v>
      </x:c>
      <x:c r="K2222" s="9" t="n">
        <x:v>26229.1</x:v>
      </x:c>
      <x:c r="L2222" s="9" t="n">
        <x:v>25155.430080000002</x:v>
      </x:c>
      <x:c r="M2222" s="9" t="n">
        <x:v>26223.85418</x:v>
      </x:c>
      <x:c r="N2222" s="10" t="n">
        <x:f>IF(F2222="多",1,-1)*(K2222/J2222-1)</x:f>
        <x:v>0.042889973916915736</x:v>
      </x:c>
      <x:c r="O2222" s="10" t="n">
        <x:f>IF(F2222="多",1,-1)*(M2222/L2222-1)</x:f>
        <x:v>0.04247290134186388</x:v>
      </x:c>
      <x:c r="P2222" s="10" t="n">
        <x:v>0.001021236450670932</x:v>
      </x:c>
      <x:c r="Q2222" s="10" t="n">
        <x:v>0.00005619848499912838</x:v>
      </x:c>
      <x:c r="R2222" s="10" t="n">
        <x:f>O2222-P2222-Q2222</x:f>
        <x:v>0.041395466406193814</x:v>
      </x:c>
      <x:c r="S2222" s="9" t="n">
        <x:f>V2221</x:f>
        <x:v>16120.034123576374</x:v>
      </x:c>
      <x:c r="T2222" s="9" t="n">
        <x:f>S2222/(1+'回测计划'!$B$33)</x:f>
        <x:v>16111.97813450912</x:v>
      </x:c>
      <x:c r="U2222" s="9" t="n">
        <x:f>T2222*R2222</x:f>
        <x:v>666.9628496044015</x:v>
      </x:c>
      <x:c r="V2222" s="9" t="n">
        <x:f>S2222+U2222</x:f>
        <x:v>16786.996973180776</x:v>
      </x:c>
      <x:c r="W2222" s="2" t="n">
        <x:f>IF(N2222&gt;0,1,0)</x:f>
        <x:v>1</x:v>
      </x:c>
      <x:c r="X2222" s="2" t="n">
        <x:f>IF(U2222&gt;0,1,0)</x:f>
        <x:v>1</x:v>
      </x:c>
      <x:c r="Y2222" s="9" t="n">
        <x:f>MAX(U2222,0)</x:f>
        <x:v>666.9628496044015</x:v>
      </x:c>
      <x:c r="Z2222" s="9" t="n">
        <x:f>-MIN(U2222,0)</x:f>
        <x:v>0</x:v>
      </x:c>
    </x:row>
    <x:row r="2223" ht="23" customHeight="1">
      <x:c r="A2223" s="2" t="str">
        <x:v>4H-Hist-前段</x:v>
      </x:c>
      <x:c r="B2223" s="2" t="str">
        <x:v>4H</x:v>
      </x:c>
      <x:c r="C2223" s="2" t="str">
        <x:v>MACD Histogram</x:v>
      </x:c>
      <x:c r="D2223" s="2" t="str">
        <x:v>前段</x:v>
      </x:c>
      <x:c r="E2223" s="2" t="n">
        <x:v>126</x:v>
      </x:c>
      <x:c r="F2223" s="2" t="str">
        <x:v>空</x:v>
      </x:c>
      <x:c r="G2223" s="11" t="n">
        <x:v>45184.00000000001</x:v>
      </x:c>
      <x:c r="H2223" s="11" t="n">
        <x:v>45184.166666666664</x:v>
      </x:c>
      <x:c r="I2223" s="11" t="n">
        <x:v>45185.833321759266</x:v>
      </x:c>
      <x:c r="J2223" s="9" t="n">
        <x:v>26662</x:v>
      </x:c>
      <x:c r="K2223" s="9" t="n">
        <x:v>26510.7</x:v>
      </x:c>
      <x:c r="L2223" s="9" t="n">
        <x:v>26656.6676</x:v>
      </x:c>
      <x:c r="M2223" s="9" t="n">
        <x:v>26516.00214</x:v>
      </x:c>
      <x:c r="N2223" s="10" t="n">
        <x:f>IF(F2223="多",1,-1)*(K2223/J2223-1)</x:f>
        <x:v>0.005674743080039013</x:v>
      </x:c>
      <x:c r="O2223" s="10" t="n">
        <x:f>IF(F2223="多",1,-1)*(M2223/L2223-1)</x:f>
        <x:v>0.005276933415338081</x:v>
      </x:c>
      <x:c r="P2223" s="10" t="n">
        <x:v>0.0009973615332923309</x:v>
      </x:c>
      <x:c r="Q2223" s="10" t="n">
        <x:v>0.000015915418737417383</x:v>
      </x:c>
      <x:c r="R2223" s="10" t="n">
        <x:f>O2223-P2223-Q2223</x:f>
        <x:v>0.004263656463308333</x:v>
      </x:c>
      <x:c r="S2223" s="9" t="n">
        <x:f>V2222</x:f>
        <x:v>16786.996973180776</x:v>
      </x:c>
      <x:c r="T2223" s="9" t="n">
        <x:f>S2223/(1+'回测计划'!$B$33)</x:f>
        <x:v>16778.607669346104</x:v>
      </x:c>
      <x:c r="U2223" s="9" t="n">
        <x:f>T2223*R2223</x:f>
        <x:v>71.53821903472227</x:v>
      </x:c>
      <x:c r="V2223" s="9" t="n">
        <x:f>S2223+U2223</x:f>
        <x:v>16858.5351922155</x:v>
      </x:c>
      <x:c r="W2223" s="2" t="n">
        <x:f>IF(N2223&gt;0,1,0)</x:f>
        <x:v>1</x:v>
      </x:c>
      <x:c r="X2223" s="2" t="n">
        <x:f>IF(U2223&gt;0,1,0)</x:f>
        <x:v>1</x:v>
      </x:c>
      <x:c r="Y2223" s="9" t="n">
        <x:f>MAX(U2223,0)</x:f>
        <x:v>71.53821903472227</x:v>
      </x:c>
      <x:c r="Z2223" s="9" t="n">
        <x:f>-MIN(U2223,0)</x:f>
        <x:v>0</x:v>
      </x:c>
    </x:row>
    <x:row r="2224" ht="23" customHeight="1">
      <x:c r="A2224" s="2" t="str">
        <x:v>4H-Hist-前段</x:v>
      </x:c>
      <x:c r="B2224" s="2" t="str">
        <x:v>4H</x:v>
      </x:c>
      <x:c r="C2224" s="2" t="str">
        <x:v>MACD Histogram</x:v>
      </x:c>
      <x:c r="D2224" s="2" t="str">
        <x:v>前段</x:v>
      </x:c>
      <x:c r="E2224" s="2" t="n">
        <x:v>127</x:v>
      </x:c>
      <x:c r="F2224" s="2" t="str">
        <x:v>空</x:v>
      </x:c>
      <x:c r="G2224" s="11" t="n">
        <x:v>45189.00000000001</x:v>
      </x:c>
      <x:c r="H2224" s="11" t="n">
        <x:v>45189.166666666664</x:v>
      </x:c>
      <x:c r="I2224" s="11" t="n">
        <x:v>45190.833321759266</x:v>
      </x:c>
      <x:c r="J2224" s="9" t="n">
        <x:v>27172.1</x:v>
      </x:c>
      <x:c r="K2224" s="9" t="n">
        <x:v>26722.7</x:v>
      </x:c>
      <x:c r="L2224" s="9" t="n">
        <x:v>27166.66558</x:v>
      </x:c>
      <x:c r="M2224" s="9" t="n">
        <x:v>26728.04454</x:v>
      </x:c>
      <x:c r="N2224" s="10" t="n">
        <x:f>IF(F2224="多",1,-1)*(K2224/J2224-1)</x:f>
        <x:v>0.016539023483646775</x:v>
      </x:c>
      <x:c r="O2224" s="10" t="n">
        <x:f>IF(F2224="多",1,-1)*(M2224/L2224-1)</x:f>
        <x:v>0.016145560400423697</x:v>
      </x:c>
      <x:c r="P2224" s="10" t="n">
        <x:v>0.0009919272197997883</x:v>
      </x:c>
      <x:c r="Q2224" s="10" t="n">
        <x:v>0.00003129915728878845</x:v>
      </x:c>
      <x:c r="R2224" s="10" t="n">
        <x:f>O2224-P2224-Q2224</x:f>
        <x:v>0.015122334023335121</x:v>
      </x:c>
      <x:c r="S2224" s="9" t="n">
        <x:f>V2223</x:f>
        <x:v>16858.5351922155</x:v>
      </x:c>
      <x:c r="T2224" s="9" t="n">
        <x:f>S2224/(1+'回测计划'!$B$33)</x:f>
        <x:v>16850.110137146927</x:v>
      </x:c>
      <x:c r="U2224" s="9" t="n">
        <x:f>T2224*R2224</x:f>
        <x:v>254.812993823921</x:v>
      </x:c>
      <x:c r="V2224" s="9" t="n">
        <x:f>S2224+U2224</x:f>
        <x:v>17113.34818603942</x:v>
      </x:c>
      <x:c r="W2224" s="2" t="n">
        <x:f>IF(N2224&gt;0,1,0)</x:f>
        <x:v>1</x:v>
      </x:c>
      <x:c r="X2224" s="2" t="n">
        <x:f>IF(U2224&gt;0,1,0)</x:f>
        <x:v>1</x:v>
      </x:c>
      <x:c r="Y2224" s="9" t="n">
        <x:f>MAX(U2224,0)</x:f>
        <x:v>254.812993823921</x:v>
      </x:c>
      <x:c r="Z2224" s="9" t="n">
        <x:f>-MIN(U2224,0)</x:f>
        <x:v>0</x:v>
      </x:c>
    </x:row>
    <x:row r="2225" ht="23" customHeight="1">
      <x:c r="A2225" s="2" t="str">
        <x:v>4H-Hist-前段</x:v>
      </x:c>
      <x:c r="B2225" s="2" t="str">
        <x:v>4H</x:v>
      </x:c>
      <x:c r="C2225" s="2" t="str">
        <x:v>MACD Histogram</x:v>
      </x:c>
      <x:c r="D2225" s="2" t="str">
        <x:v>前段</x:v>
      </x:c>
      <x:c r="E2225" s="2" t="n">
        <x:v>128</x:v>
      </x:c>
      <x:c r="F2225" s="2" t="str">
        <x:v>多</x:v>
      </x:c>
      <x:c r="G2225" s="11" t="n">
        <x:v>45194.50000000001</x:v>
      </x:c>
      <x:c r="H2225" s="11" t="n">
        <x:v>45194.666666666664</x:v>
      </x:c>
      <x:c r="I2225" s="11" t="n">
        <x:v>45196.333321759266</x:v>
      </x:c>
      <x:c r="J2225" s="9" t="n">
        <x:v>26176.7</x:v>
      </x:c>
      <x:c r="K2225" s="9" t="n">
        <x:v>26208.8</x:v>
      </x:c>
      <x:c r="L2225" s="9" t="n">
        <x:v>26181.93534</x:v>
      </x:c>
      <x:c r="M2225" s="9" t="n">
        <x:v>26203.55824</x:v>
      </x:c>
      <x:c r="N2225" s="10" t="n">
        <x:f>IF(F2225="多",1,-1)*(K2225/J2225-1)</x:f>
        <x:v>0.0012262813876462442</x:v>
      </x:c>
      <x:c r="O2225" s="10" t="n">
        <x:f>IF(F2225="多",1,-1)*(M2225/L2225-1)</x:f>
        <x:v>0.0008258709571773437</x:v>
      </x:c>
      <x:c r="P2225" s="10" t="n">
        <x:v>0.0010004129354785887</x:v>
      </x:c>
      <x:c r="Q2225" s="10" t="n">
        <x:v>0.000052678900741651106</x:v>
      </x:c>
      <x:c r="R2225" s="10" t="n">
        <x:f>O2225-P2225-Q2225</x:f>
        <x:v>-0.00022722087904289607</x:v>
      </x:c>
      <x:c r="S2225" s="9" t="n">
        <x:f>V2224</x:f>
        <x:v>17113.34818603942</x:v>
      </x:c>
      <x:c r="T2225" s="9" t="n">
        <x:f>S2225/(1+'回测计划'!$B$33)</x:f>
        <x:v>17104.795788145348</x:v>
      </x:c>
      <x:c r="U2225" s="9" t="n">
        <x:f>T2225*R2225</x:f>
        <x:v>-3.886566734831612</x:v>
      </x:c>
      <x:c r="V2225" s="9" t="n">
        <x:f>S2225+U2225</x:f>
        <x:v>17109.461619304588</x:v>
      </x:c>
      <x:c r="W2225" s="2" t="n">
        <x:f>IF(N2225&gt;0,1,0)</x:f>
        <x:v>1</x:v>
      </x:c>
      <x:c r="X2225" s="2" t="n">
        <x:f>IF(U2225&gt;0,1,0)</x:f>
        <x:v>0</x:v>
      </x:c>
      <x:c r="Y2225" s="9" t="n">
        <x:f>MAX(U2225,0)</x:f>
        <x:v>0</x:v>
      </x:c>
      <x:c r="Z2225" s="9" t="n">
        <x:f>-MIN(U2225,0)</x:f>
        <x:v>3.886566734831612</x:v>
      </x:c>
    </x:row>
    <x:row r="2226" ht="23" customHeight="1">
      <x:c r="A2226" s="2" t="str">
        <x:v>4H-Hist-前段</x:v>
      </x:c>
      <x:c r="B2226" s="2" t="str">
        <x:v>4H</x:v>
      </x:c>
      <x:c r="C2226" s="2" t="str">
        <x:v>MACD Histogram</x:v>
      </x:c>
      <x:c r="D2226" s="2" t="str">
        <x:v>前段</x:v>
      </x:c>
      <x:c r="E2226" s="2" t="n">
        <x:v>129</x:v>
      </x:c>
      <x:c r="F2226" s="2" t="str">
        <x:v>空</x:v>
      </x:c>
      <x:c r="G2226" s="11" t="n">
        <x:v>45200.833333333336</x:v>
      </x:c>
      <x:c r="H2226" s="11" t="n">
        <x:v>45201.00000000001</x:v>
      </x:c>
      <x:c r="I2226" s="11" t="n">
        <x:v>45202.666655092595</x:v>
      </x:c>
      <x:c r="J2226" s="9" t="n">
        <x:v>27135.8</x:v>
      </x:c>
      <x:c r="K2226" s="9" t="n">
        <x:v>27528.1</x:v>
      </x:c>
      <x:c r="L2226" s="9" t="n">
        <x:v>27130.37284</x:v>
      </x:c>
      <x:c r="M2226" s="9" t="n">
        <x:v>27533.60562</x:v>
      </x:c>
      <x:c r="N2226" s="10" t="n">
        <x:f>IF(F2226="多",1,-1)*(K2226/J2226-1)</x:f>
        <x:v>-0.014456916693077027</x:v>
      </x:c>
      <x:c r="O2226" s="10" t="n">
        <x:f>IF(F2226="多",1,-1)*(M2226/L2226-1)</x:f>
        <x:v>-0.014862780632542094</x:v>
      </x:c>
      <x:c r="P2226" s="10" t="n">
        <x:v>0.001007431390316271</x:v>
      </x:c>
      <x:c r="Q2226" s="10" t="n">
        <x:v>-0.00009473521499892752</x:v>
      </x:c>
      <x:c r="R2226" s="10" t="n">
        <x:f>O2226-P2226-Q2226</x:f>
        <x:v>-0.01577547680785944</x:v>
      </x:c>
      <x:c r="S2226" s="9" t="n">
        <x:f>V2225</x:f>
        <x:v>17109.461619304588</x:v>
      </x:c>
      <x:c r="T2226" s="9" t="n">
        <x:f>S2226/(1+'回测计划'!$B$33)</x:f>
        <x:v>17100.91116372273</x:v>
      </x:c>
      <x:c r="U2226" s="9" t="n">
        <x:f>T2226*R2226</x:f>
        <x:v>-269.7750274565725</x:v>
      </x:c>
      <x:c r="V2226" s="9" t="n">
        <x:f>S2226+U2226</x:f>
        <x:v>16839.686591848014</x:v>
      </x:c>
      <x:c r="W2226" s="2" t="n">
        <x:f>IF(N2226&gt;0,1,0)</x:f>
        <x:v>0</x:v>
      </x:c>
      <x:c r="X2226" s="2" t="n">
        <x:f>IF(U2226&gt;0,1,0)</x:f>
        <x:v>0</x:v>
      </x:c>
      <x:c r="Y2226" s="9" t="n">
        <x:f>MAX(U2226,0)</x:f>
        <x:v>0</x:v>
      </x:c>
      <x:c r="Z2226" s="9" t="n">
        <x:f>-MIN(U2226,0)</x:f>
        <x:v>269.7750274565725</x:v>
      </x:c>
    </x:row>
    <x:row r="2227" ht="23" customHeight="1">
      <x:c r="A2227" s="2" t="str">
        <x:v>4H-Hist-前段</x:v>
      </x:c>
      <x:c r="B2227" s="2" t="str">
        <x:v>4H</x:v>
      </x:c>
      <x:c r="C2227" s="2" t="str">
        <x:v>MACD Histogram</x:v>
      </x:c>
      <x:c r="D2227" s="2" t="str">
        <x:v>前段</x:v>
      </x:c>
      <x:c r="E2227" s="2" t="n">
        <x:v>130</x:v>
      </x:c>
      <x:c r="F2227" s="2" t="str">
        <x:v>多</x:v>
      </x:c>
      <x:c r="G2227" s="11" t="n">
        <x:v>45210.166666666664</x:v>
      </x:c>
      <x:c r="H2227" s="11" t="n">
        <x:v>45210.333333333336</x:v>
      </x:c>
      <x:c r="I2227" s="11" t="n">
        <x:v>45211.99998842592</x:v>
      </x:c>
      <x:c r="J2227" s="9" t="n">
        <x:v>27381.3</x:v>
      </x:c>
      <x:c r="K2227" s="9" t="n">
        <x:v>26665.4</x:v>
      </x:c>
      <x:c r="L2227" s="9" t="n">
        <x:v>27386.77626</x:v>
      </x:c>
      <x:c r="M2227" s="9" t="n">
        <x:v>26660.06692</x:v>
      </x:c>
      <x:c r="N2227" s="10" t="n">
        <x:f>IF(F2227="多",1,-1)*(K2227/J2227-1)</x:f>
        <x:v>-0.026145581108274585</x:v>
      </x:c>
      <x:c r="O2227" s="10" t="n">
        <x:f>IF(F2227="多",1,-1)*(M2227/L2227-1)</x:f>
        <x:v>-0.026535044983056255</x:v>
      </x:c>
      <x:c r="P2227" s="10" t="n">
        <x:v>0.000986732477508472</x:v>
      </x:c>
      <x:c r="Q2227" s="10" t="n">
        <x:v>0.0002680594079896567</x:v>
      </x:c>
      <x:c r="R2227" s="10" t="n">
        <x:f>O2227-P2227-Q2227</x:f>
        <x:v>-0.027789836868554383</x:v>
      </x:c>
      <x:c r="S2227" s="9" t="n">
        <x:f>V2226</x:f>
        <x:v>16839.686591848014</x:v>
      </x:c>
      <x:c r="T2227" s="9" t="n">
        <x:f>S2227/(1+'回测计划'!$B$33)</x:f>
        <x:v>16831.27095636983</x:v>
      </x:c>
      <x:c r="U2227" s="9" t="n">
        <x:f>T2227*R2227</x:f>
        <x:v>-467.7382741679549</x:v>
      </x:c>
      <x:c r="V2227" s="9" t="n">
        <x:f>S2227+U2227</x:f>
        <x:v>16371.948317680059</x:v>
      </x:c>
      <x:c r="W2227" s="2" t="n">
        <x:f>IF(N2227&gt;0,1,0)</x:f>
        <x:v>0</x:v>
      </x:c>
      <x:c r="X2227" s="2" t="n">
        <x:f>IF(U2227&gt;0,1,0)</x:f>
        <x:v>0</x:v>
      </x:c>
      <x:c r="Y2227" s="9" t="n">
        <x:f>MAX(U2227,0)</x:f>
        <x:v>0</x:v>
      </x:c>
      <x:c r="Z2227" s="9" t="n">
        <x:f>-MIN(U2227,0)</x:f>
        <x:v>467.7382741679549</x:v>
      </x:c>
    </x:row>
    <x:row r="2228" ht="23" customHeight="1">
      <x:c r="A2228" s="2" t="str">
        <x:v>4H-Hist-前段</x:v>
      </x:c>
      <x:c r="B2228" s="2" t="str">
        <x:v>4H</x:v>
      </x:c>
      <x:c r="C2228" s="2" t="str">
        <x:v>MACD Histogram</x:v>
      </x:c>
      <x:c r="D2228" s="2" t="str">
        <x:v>前段</x:v>
      </x:c>
      <x:c r="E2228" s="2" t="n">
        <x:v>131</x:v>
      </x:c>
      <x:c r="F2228" s="2" t="str">
        <x:v>空</x:v>
      </x:c>
      <x:c r="G2228" s="11" t="n">
        <x:v>45219.166666666664</x:v>
      </x:c>
      <x:c r="H2228" s="11" t="n">
        <x:v>45219.333333333336</x:v>
      </x:c>
      <x:c r="I2228" s="11" t="n">
        <x:v>45220.99998842592</x:v>
      </x:c>
      <x:c r="J2228" s="9" t="n">
        <x:v>28697</x:v>
      </x:c>
      <x:c r="K2228" s="9" t="n">
        <x:v>29916.5</x:v>
      </x:c>
      <x:c r="L2228" s="9" t="n">
        <x:v>28691.2606</x:v>
      </x:c>
      <x:c r="M2228" s="9" t="n">
        <x:v>29922.4833</x:v>
      </x:c>
      <x:c r="N2228" s="10" t="n">
        <x:f>IF(F2228="多",1,-1)*(K2228/J2228-1)</x:f>
        <x:v>-0.042495731261107395</x:v>
      </x:c>
      <x:c r="O2228" s="10" t="n">
        <x:f>IF(F2228="多",1,-1)*(M2228/L2228-1)</x:f>
        <x:v>-0.04291281296995364</x:v>
      </x:c>
      <x:c r="P2228" s="10" t="n">
        <x:v>0.001021456406484977</x:v>
      </x:c>
      <x:c r="Q2228" s="10" t="n">
        <x:v>-0.00007627432030647601</x:v>
      </x:c>
      <x:c r="R2228" s="10" t="n">
        <x:f>O2228-P2228-Q2228</x:f>
        <x:v>-0.04385799505613214</x:v>
      </x:c>
      <x:c r="S2228" s="9" t="n">
        <x:f>V2227</x:f>
        <x:v>16371.948317680059</x:v>
      </x:c>
      <x:c r="T2228" s="9" t="n">
        <x:f>S2228/(1+'回测计划'!$B$33)</x:f>
        <x:v>16363.766434462828</x:v>
      </x:c>
      <x:c r="U2228" s="9" t="n">
        <x:f>T2228*R2228</x:f>
        <x:v>-717.6819873823717</x:v>
      </x:c>
      <x:c r="V2228" s="9" t="n">
        <x:f>S2228+U2228</x:f>
        <x:v>15654.266330297687</x:v>
      </x:c>
      <x:c r="W2228" s="2" t="n">
        <x:f>IF(N2228&gt;0,1,0)</x:f>
        <x:v>0</x:v>
      </x:c>
      <x:c r="X2228" s="2" t="n">
        <x:f>IF(U2228&gt;0,1,0)</x:f>
        <x:v>0</x:v>
      </x:c>
      <x:c r="Y2228" s="9" t="n">
        <x:f>MAX(U2228,0)</x:f>
        <x:v>0</x:v>
      </x:c>
      <x:c r="Z2228" s="9" t="n">
        <x:f>-MIN(U2228,0)</x:f>
        <x:v>717.6819873823717</x:v>
      </x:c>
    </x:row>
    <x:row r="2229" ht="23" customHeight="1">
      <x:c r="A2229" s="2" t="str">
        <x:v>4H-Hist-前段</x:v>
      </x:c>
      <x:c r="B2229" s="2" t="str">
        <x:v>4H</x:v>
      </x:c>
      <x:c r="C2229" s="2" t="str">
        <x:v>MACD Histogram</x:v>
      </x:c>
      <x:c r="D2229" s="2" t="str">
        <x:v>前段</x:v>
      </x:c>
      <x:c r="E2229" s="2" t="n">
        <x:v>132</x:v>
      </x:c>
      <x:c r="F2229" s="2" t="str">
        <x:v>空</x:v>
      </x:c>
      <x:c r="G2229" s="11" t="n">
        <x:v>45222.50000000001</x:v>
      </x:c>
      <x:c r="H2229" s="11" t="n">
        <x:v>45222.666666666664</x:v>
      </x:c>
      <x:c r="I2229" s="11" t="n">
        <x:v>45224.333321759266</x:v>
      </x:c>
      <x:c r="J2229" s="9" t="n">
        <x:v>30508</x:v>
      </x:c>
      <x:c r="K2229" s="9" t="n">
        <x:v>33917</x:v>
      </x:c>
      <x:c r="L2229" s="9" t="n">
        <x:v>30501.898400000002</x:v>
      </x:c>
      <x:c r="M2229" s="9" t="n">
        <x:v>33923.7834</x:v>
      </x:c>
      <x:c r="N2229" s="10" t="n">
        <x:f>IF(F2229="多",1,-1)*(K2229/J2229-1)</x:f>
        <x:v>-0.11174118264061894</x:v>
      </x:c>
      <x:c r="O2229" s="10" t="n">
        <x:f>IF(F2229="多",1,-1)*(M2229/L2229-1)</x:f>
        <x:v>-0.11218596807076109</x:v>
      </x:c>
      <x:c r="P2229" s="10" t="n">
        <x:v>0.0010560929840353805</x:v>
      </x:c>
      <x:c r="Q2229" s="10" t="n">
        <x:v>-0.000432861141783969</x:v>
      </x:c>
      <x:c r="R2229" s="10" t="n">
        <x:f>O2229-P2229-Q2229</x:f>
        <x:v>-0.1128091999130125</x:v>
      </x:c>
      <x:c r="S2229" s="9" t="n">
        <x:f>V2228</x:f>
        <x:v>15654.266330297687</x:v>
      </x:c>
      <x:c r="T2229" s="9" t="n">
        <x:f>S2229/(1+'回测计划'!$B$33)</x:f>
        <x:v>15646.443108743317</x:v>
      </x:c>
      <x:c r="U2229" s="9" t="n">
        <x:f>T2229*R2229</x:f>
        <x:v>-1765.0627285818016</x:v>
      </x:c>
      <x:c r="V2229" s="9" t="n">
        <x:f>S2229+U2229</x:f>
        <x:v>13889.203601715886</x:v>
      </x:c>
      <x:c r="W2229" s="2" t="n">
        <x:f>IF(N2229&gt;0,1,0)</x:f>
        <x:v>0</x:v>
      </x:c>
      <x:c r="X2229" s="2" t="n">
        <x:f>IF(U2229&gt;0,1,0)</x:f>
        <x:v>0</x:v>
      </x:c>
      <x:c r="Y2229" s="9" t="n">
        <x:f>MAX(U2229,0)</x:f>
        <x:v>0</x:v>
      </x:c>
      <x:c r="Z2229" s="9" t="n">
        <x:f>-MIN(U2229,0)</x:f>
        <x:v>1765.0627285818016</x:v>
      </x:c>
    </x:row>
    <x:row r="2230" ht="23" customHeight="1">
      <x:c r="A2230" s="2" t="str">
        <x:v>4H-Hist-前段</x:v>
      </x:c>
      <x:c r="B2230" s="2" t="str">
        <x:v>4H</x:v>
      </x:c>
      <x:c r="C2230" s="2" t="str">
        <x:v>MACD Histogram</x:v>
      </x:c>
      <x:c r="D2230" s="2" t="str">
        <x:v>前段</x:v>
      </x:c>
      <x:c r="E2230" s="2" t="n">
        <x:v>133</x:v>
      </x:c>
      <x:c r="F2230" s="2" t="str">
        <x:v>空</x:v>
      </x:c>
      <x:c r="G2230" s="11" t="n">
        <x:v>45225.00000000001</x:v>
      </x:c>
      <x:c r="H2230" s="11" t="n">
        <x:v>45225.166666666664</x:v>
      </x:c>
      <x:c r="I2230" s="11" t="n">
        <x:v>45226.833321759266</x:v>
      </x:c>
      <x:c r="J2230" s="9" t="n">
        <x:v>34732</x:v>
      </x:c>
      <x:c r="K2230" s="9" t="n">
        <x:v>34055.3</x:v>
      </x:c>
      <x:c r="L2230" s="9" t="n">
        <x:v>34725.0536</x:v>
      </x:c>
      <x:c r="M2230" s="9" t="n">
        <x:v>34062.11106</x:v>
      </x:c>
      <x:c r="N2230" s="10" t="n">
        <x:f>IF(F2230="多",1,-1)*(K2230/J2230-1)</x:f>
        <x:v>0.019483473453875355</x:v>
      </x:c>
      <x:c r="O2230" s="10" t="n">
        <x:f>IF(F2230="多",1,-1)*(M2230/L2230-1)</x:f>
        <x:v>0.019091188386243352</x:v>
      </x:c>
      <x:c r="P2230" s="10" t="n">
        <x:v>0.0009904544058068783</x:v>
      </x:c>
      <x:c r="Q2230" s="10" t="n">
        <x:v>-0.0004932879354864512</x:v>
      </x:c>
      <x:c r="R2230" s="10" t="n">
        <x:f>O2230-P2230-Q2230</x:f>
        <x:v>0.018594021915922923</x:v>
      </x:c>
      <x:c r="S2230" s="9" t="n">
        <x:f>V2229</x:f>
        <x:v>13889.203601715886</x:v>
      </x:c>
      <x:c r="T2230" s="9" t="n">
        <x:f>S2230/(1+'回测计划'!$B$33)</x:f>
        <x:v>13882.262470480646</x:v>
      </x:c>
      <x:c r="U2230" s="9" t="n">
        <x:f>T2230*R2230</x:f>
        <x:v>258.1270926187114</x:v>
      </x:c>
      <x:c r="V2230" s="9" t="n">
        <x:f>S2230+U2230</x:f>
        <x:v>14147.330694334598</x:v>
      </x:c>
      <x:c r="W2230" s="2" t="n">
        <x:f>IF(N2230&gt;0,1,0)</x:f>
        <x:v>1</x:v>
      </x:c>
      <x:c r="X2230" s="2" t="n">
        <x:f>IF(U2230&gt;0,1,0)</x:f>
        <x:v>1</x:v>
      </x:c>
      <x:c r="Y2230" s="9" t="n">
        <x:f>MAX(U2230,0)</x:f>
        <x:v>258.1270926187114</x:v>
      </x:c>
      <x:c r="Z2230" s="9" t="n">
        <x:f>-MIN(U2230,0)</x:f>
        <x:v>0</x:v>
      </x:c>
    </x:row>
    <x:row r="2231" ht="23" customHeight="1">
      <x:c r="A2231" s="2" t="str">
        <x:v>4H-Hist-前段</x:v>
      </x:c>
      <x:c r="B2231" s="2" t="str">
        <x:v>4H</x:v>
      </x:c>
      <x:c r="C2231" s="2" t="str">
        <x:v>MACD Histogram</x:v>
      </x:c>
      <x:c r="D2231" s="2" t="str">
        <x:v>前段</x:v>
      </x:c>
      <x:c r="E2231" s="2" t="n">
        <x:v>134</x:v>
      </x:c>
      <x:c r="F2231" s="2" t="str">
        <x:v>空</x:v>
      </x:c>
      <x:c r="G2231" s="11" t="n">
        <x:v>45232.50000000001</x:v>
      </x:c>
      <x:c r="H2231" s="11" t="n">
        <x:v>45232.666666666664</x:v>
      </x:c>
      <x:c r="I2231" s="11" t="n">
        <x:v>45234.333321759266</x:v>
      </x:c>
      <x:c r="J2231" s="9" t="n">
        <x:v>35280.6</x:v>
      </x:c>
      <x:c r="K2231" s="9" t="n">
        <x:v>34700.4</x:v>
      </x:c>
      <x:c r="L2231" s="9" t="n">
        <x:v>35273.54388</x:v>
      </x:c>
      <x:c r="M2231" s="9" t="n">
        <x:v>34707.34008</x:v>
      </x:c>
      <x:c r="N2231" s="10" t="n">
        <x:f>IF(F2231="多",1,-1)*(K2231/J2231-1)</x:f>
        <x:v>0.01644529854934429</x:v>
      </x:c>
      <x:c r="O2231" s="10" t="n">
        <x:f>IF(F2231="多",1,-1)*(M2231/L2231-1)</x:f>
        <x:v>0.016051797968647863</x:v>
      </x:c>
      <x:c r="P2231" s="10" t="n">
        <x:v>0.0009919741010156761</x:v>
      </x:c>
      <x:c r="Q2231" s="10" t="n">
        <x:v>-0.00039352477980991436</x:v>
      </x:c>
      <x:c r="R2231" s="10" t="n">
        <x:f>O2231-P2231-Q2231</x:f>
        <x:v>0.0154533486474421</x:v>
      </x:c>
      <x:c r="S2231" s="9" t="n">
        <x:f>V2230</x:f>
        <x:v>14147.330694334598</x:v>
      </x:c>
      <x:c r="T2231" s="9" t="n">
        <x:f>S2231/(1+'回测计划'!$B$33)</x:f>
        <x:v>14140.260564052573</x:v>
      </x:c>
      <x:c r="U2231" s="9" t="n">
        <x:f>T2231*R2231</x:f>
        <x:v>218.5143764619807</x:v>
      </x:c>
      <x:c r="V2231" s="9" t="n">
        <x:f>S2231+U2231</x:f>
        <x:v>14365.845070796579</x:v>
      </x:c>
      <x:c r="W2231" s="2" t="n">
        <x:f>IF(N2231&gt;0,1,0)</x:f>
        <x:v>1</x:v>
      </x:c>
      <x:c r="X2231" s="2" t="n">
        <x:f>IF(U2231&gt;0,1,0)</x:f>
        <x:v>1</x:v>
      </x:c>
      <x:c r="Y2231" s="9" t="n">
        <x:f>MAX(U2231,0)</x:f>
        <x:v>218.5143764619807</x:v>
      </x:c>
      <x:c r="Z2231" s="9" t="n">
        <x:f>-MIN(U2231,0)</x:f>
        <x:v>0</x:v>
      </x:c>
    </x:row>
    <x:row r="2232" ht="23" customHeight="1">
      <x:c r="A2232" s="2" t="str">
        <x:v>4H-Hist-前段</x:v>
      </x:c>
      <x:c r="B2232" s="2" t="str">
        <x:v>4H</x:v>
      </x:c>
      <x:c r="C2232" s="2" t="str">
        <x:v>MACD Histogram</x:v>
      </x:c>
      <x:c r="D2232" s="2" t="str">
        <x:v>前段</x:v>
      </x:c>
      <x:c r="E2232" s="2" t="n">
        <x:v>135</x:v>
      </x:c>
      <x:c r="F2232" s="2" t="str">
        <x:v>空</x:v>
      </x:c>
      <x:c r="G2232" s="11" t="n">
        <x:v>45238.166666666664</x:v>
      </x:c>
      <x:c r="H2232" s="11" t="n">
        <x:v>45238.333333333336</x:v>
      </x:c>
      <x:c r="I2232" s="11" t="n">
        <x:v>45239.99998842592</x:v>
      </x:c>
      <x:c r="J2232" s="9" t="n">
        <x:v>35406.5</x:v>
      </x:c>
      <x:c r="K2232" s="9" t="n">
        <x:v>37141.5</x:v>
      </x:c>
      <x:c r="L2232" s="9" t="n">
        <x:v>35399.4187</x:v>
      </x:c>
      <x:c r="M2232" s="9" t="n">
        <x:v>37148.9283</x:v>
      </x:c>
      <x:c r="N2232" s="10" t="n">
        <x:f>IF(F2232="多",1,-1)*(K2232/J2232-1)</x:f>
        <x:v>-0.0490023018372332</x:v>
      </x:c>
      <x:c r="O2232" s="10" t="n">
        <x:f>IF(F2232="多",1,-1)*(M2232/L2232-1)</x:f>
        <x:v>-0.04942198669493969</x:v>
      </x:c>
      <x:c r="P2232" s="10" t="n">
        <x:v>0.00102471099334747</x:v>
      </x:c>
      <x:c r="Q2232" s="10" t="n">
        <x:v>-0.0004029821668053169</x:v>
      </x:c>
      <x:c r="R2232" s="10" t="n">
        <x:f>O2232-P2232-Q2232</x:f>
        <x:v>-0.050043715521481846</x:v>
      </x:c>
      <x:c r="S2232" s="9" t="n">
        <x:f>V2231</x:f>
        <x:v>14365.845070796579</x:v>
      </x:c>
      <x:c r="T2232" s="9" t="n">
        <x:f>S2232/(1+'回测计划'!$B$33)</x:f>
        <x:v>14358.665737927615</x:v>
      </x:c>
      <x:c r="U2232" s="9" t="n">
        <x:f>T2232*R2232</x:f>
        <x:v>-718.5609834568978</x:v>
      </x:c>
      <x:c r="V2232" s="9" t="n">
        <x:f>S2232+U2232</x:f>
        <x:v>13647.28408733968</x:v>
      </x:c>
      <x:c r="W2232" s="2" t="n">
        <x:f>IF(N2232&gt;0,1,0)</x:f>
        <x:v>0</x:v>
      </x:c>
      <x:c r="X2232" s="2" t="n">
        <x:f>IF(U2232&gt;0,1,0)</x:f>
        <x:v>0</x:v>
      </x:c>
      <x:c r="Y2232" s="9" t="n">
        <x:f>MAX(U2232,0)</x:f>
        <x:v>0</x:v>
      </x:c>
      <x:c r="Z2232" s="9" t="n">
        <x:f>-MIN(U2232,0)</x:f>
        <x:v>718.5609834568978</x:v>
      </x:c>
    </x:row>
    <x:row r="2233" ht="23" customHeight="1">
      <x:c r="A2233" s="2" t="str">
        <x:v>4H-Hist-前段</x:v>
      </x:c>
      <x:c r="B2233" s="2" t="str">
        <x:v>4H</x:v>
      </x:c>
      <x:c r="C2233" s="2" t="str">
        <x:v>MACD Histogram</x:v>
      </x:c>
      <x:c r="D2233" s="2" t="str">
        <x:v>前段</x:v>
      </x:c>
      <x:c r="E2233" s="2" t="n">
        <x:v>136</x:v>
      </x:c>
      <x:c r="F2233" s="2" t="str">
        <x:v>空</x:v>
      </x:c>
      <x:c r="G2233" s="11" t="n">
        <x:v>45241.166666666664</x:v>
      </x:c>
      <x:c r="H2233" s="11" t="n">
        <x:v>45241.333333333336</x:v>
      </x:c>
      <x:c r="I2233" s="11" t="n">
        <x:v>45242.99998842592</x:v>
      </x:c>
      <x:c r="J2233" s="9" t="n">
        <x:v>37330.3</x:v>
      </x:c>
      <x:c r="K2233" s="9" t="n">
        <x:v>37178.3</x:v>
      </x:c>
      <x:c r="L2233" s="9" t="n">
        <x:v>37322.833940000004</x:v>
      </x:c>
      <x:c r="M2233" s="9" t="n">
        <x:v>37185.73566</x:v>
      </x:c>
      <x:c r="N2233" s="10" t="n">
        <x:f>IF(F2233="多",1,-1)*(K2233/J2233-1)</x:f>
        <x:v>0.004071759401879982</x:v>
      </x:c>
      <x:c r="O2233" s="10" t="n">
        <x:f>IF(F2233="多",1,-1)*(M2233/L2233-1)</x:f>
        <x:v>0.0036733084154435547</x:v>
      </x:c>
      <x:c r="P2233" s="10" t="n">
        <x:v>0.0009981633457922783</x:v>
      </x:c>
      <x:c r="Q2233" s="10" t="n">
        <x:v>-0.00069770132752689</x:v>
      </x:c>
      <x:c r="R2233" s="10" t="n">
        <x:f>O2233-P2233-Q2233</x:f>
        <x:v>0.0033728463971781663</x:v>
      </x:c>
      <x:c r="S2233" s="9" t="n">
        <x:f>V2232</x:f>
        <x:v>13647.28408733968</x:v>
      </x:c>
      <x:c r="T2233" s="9" t="n">
        <x:f>S2233/(1+'回测计划'!$B$33)</x:f>
        <x:v>13640.463855411974</x:v>
      </x:c>
      <x:c r="U2233" s="9" t="n">
        <x:f>T2233*R2233</x:f>
        <x:v>46.00718937056528</x:v>
      </x:c>
      <x:c r="V2233" s="9" t="n">
        <x:f>S2233+U2233</x:f>
        <x:v>13693.291276710244</x:v>
      </x:c>
      <x:c r="W2233" s="2" t="n">
        <x:f>IF(N2233&gt;0,1,0)</x:f>
        <x:v>1</x:v>
      </x:c>
      <x:c r="X2233" s="2" t="n">
        <x:f>IF(U2233&gt;0,1,0)</x:f>
        <x:v>1</x:v>
      </x:c>
      <x:c r="Y2233" s="9" t="n">
        <x:f>MAX(U2233,0)</x:f>
        <x:v>46.00718937056528</x:v>
      </x:c>
      <x:c r="Z2233" s="9" t="n">
        <x:f>-MIN(U2233,0)</x:f>
        <x:v>0</x:v>
      </x:c>
    </x:row>
    <x:row r="2234" ht="23" customHeight="1">
      <x:c r="A2234" s="2" t="str">
        <x:v>4H-Hist-前段</x:v>
      </x:c>
      <x:c r="B2234" s="2" t="str">
        <x:v>4H</x:v>
      </x:c>
      <x:c r="C2234" s="2" t="str">
        <x:v>MACD Histogram</x:v>
      </x:c>
      <x:c r="D2234" s="2" t="str">
        <x:v>前段</x:v>
      </x:c>
      <x:c r="E2234" s="2" t="n">
        <x:v>137</x:v>
      </x:c>
      <x:c r="F2234" s="2" t="str">
        <x:v>空</x:v>
      </x:c>
      <x:c r="G2234" s="11" t="n">
        <x:v>45255.00000000001</x:v>
      </x:c>
      <x:c r="H2234" s="11" t="n">
        <x:v>45255.166666666664</x:v>
      </x:c>
      <x:c r="I2234" s="11" t="n">
        <x:v>45256.833321759266</x:v>
      </x:c>
      <x:c r="J2234" s="9" t="n">
        <x:v>37758.5</x:v>
      </x:c>
      <x:c r="K2234" s="9" t="n">
        <x:v>37663</x:v>
      </x:c>
      <x:c r="L2234" s="9" t="n">
        <x:v>37750.948300000004</x:v>
      </x:c>
      <x:c r="M2234" s="9" t="n">
        <x:v>37670.5326</x:v>
      </x:c>
      <x:c r="N2234" s="10" t="n">
        <x:f>IF(F2234="多",1,-1)*(K2234/J2234-1)</x:f>
        <x:v>0.00252923182859488</x:v>
      </x:c>
      <x:c r="O2234" s="10" t="n">
        <x:f>IF(F2234="多",1,-1)*(M2234/L2234-1)</x:f>
        <x:v>0.0021301637077022484</x:v>
      </x:c>
      <x:c r="P2234" s="10" t="n">
        <x:v>0.0009989349181461489</x:v>
      </x:c>
      <x:c r="Q2234" s="10" t="n">
        <x:v>-0.0004999584871336409</x:v>
      </x:c>
      <x:c r="R2234" s="10" t="n">
        <x:f>O2234-P2234-Q2234</x:f>
        <x:v>0.0016311872766897404</x:v>
      </x:c>
      <x:c r="S2234" s="9" t="n">
        <x:f>V2233</x:f>
        <x:v>13693.291276710244</x:v>
      </x:c>
      <x:c r="T2234" s="9" t="n">
        <x:f>S2234/(1+'回测计划'!$B$33)</x:f>
        <x:v>13686.448052683903</x:v>
      </x:c>
      <x:c r="U2234" s="9" t="n">
        <x:f>T2234*R2234</x:f>
        <x:v>22.325159926613058</x:v>
      </x:c>
      <x:c r="V2234" s="9" t="n">
        <x:f>S2234+U2234</x:f>
        <x:v>13715.616436636858</x:v>
      </x:c>
      <x:c r="W2234" s="2" t="n">
        <x:f>IF(N2234&gt;0,1,0)</x:f>
        <x:v>1</x:v>
      </x:c>
      <x:c r="X2234" s="2" t="n">
        <x:f>IF(U2234&gt;0,1,0)</x:f>
        <x:v>1</x:v>
      </x:c>
      <x:c r="Y2234" s="9" t="n">
        <x:f>MAX(U2234,0)</x:f>
        <x:v>22.325159926613058</x:v>
      </x:c>
      <x:c r="Z2234" s="9" t="n">
        <x:f>-MIN(U2234,0)</x:f>
        <x:v>0</x:v>
      </x:c>
    </x:row>
    <x:row r="2235" ht="23" customHeight="1">
      <x:c r="A2235" s="2" t="str">
        <x:v>4H-Hist-前段</x:v>
      </x:c>
      <x:c r="B2235" s="2" t="str">
        <x:v>4H</x:v>
      </x:c>
      <x:c r="C2235" s="2" t="str">
        <x:v>MACD Histogram</x:v>
      </x:c>
      <x:c r="D2235" s="2" t="str">
        <x:v>前段</x:v>
      </x:c>
      <x:c r="E2235" s="2" t="n">
        <x:v>138</x:v>
      </x:c>
      <x:c r="F2235" s="2" t="str">
        <x:v>多</x:v>
      </x:c>
      <x:c r="G2235" s="11" t="n">
        <x:v>45290.666666666664</x:v>
      </x:c>
      <x:c r="H2235" s="11" t="n">
        <x:v>45290.833333333336</x:v>
      </x:c>
      <x:c r="I2235" s="11" t="n">
        <x:v>45292.49998842592</x:v>
      </x:c>
      <x:c r="J2235" s="9" t="n">
        <x:v>41933.6</x:v>
      </x:c>
      <x:c r="K2235" s="9" t="n">
        <x:v>42369.8</x:v>
      </x:c>
      <x:c r="L2235" s="9" t="n">
        <x:v>41941.98672</x:v>
      </x:c>
      <x:c r="M2235" s="9" t="n">
        <x:v>42361.32604000001</x:v>
      </x:c>
      <x:c r="N2235" s="10" t="n">
        <x:f>IF(F2235="多",1,-1)*(K2235/J2235-1)</x:f>
        <x:v>0.010402159604708583</x:v>
      </x:c>
      <x:c r="O2235" s="10" t="n">
        <x:f>IF(F2235="多",1,-1)*(M2235/L2235-1)</x:f>
        <x:v>0.00999807955687615</x:v>
      </x:c>
      <x:c r="P2235" s="10" t="n">
        <x:v>0.001004999039778438</x:v>
      </x:c>
      <x:c r="Q2235" s="10" t="n">
        <x:v>0.0017313556006514205</x:v>
      </x:c>
      <x:c r="R2235" s="10" t="n">
        <x:f>O2235-P2235-Q2235</x:f>
        <x:v>0.00726172491644629</x:v>
      </x:c>
      <x:c r="S2235" s="9" t="n">
        <x:f>V2234</x:f>
        <x:v>13715.616436636858</x:v>
      </x:c>
      <x:c r="T2235" s="9" t="n">
        <x:f>S2235/(1+'回测计划'!$B$33)</x:f>
        <x:v>13708.762055609053</x:v>
      </x:c>
      <x:c r="U2235" s="9" t="n">
        <x:f>T2235*R2235</x:f>
        <x:v>99.54925899284973</x:v>
      </x:c>
      <x:c r="V2235" s="9" t="n">
        <x:f>S2235+U2235</x:f>
        <x:v>13815.165695629707</x:v>
      </x:c>
      <x:c r="W2235" s="2" t="n">
        <x:f>IF(N2235&gt;0,1,0)</x:f>
        <x:v>1</x:v>
      </x:c>
      <x:c r="X2235" s="2" t="n">
        <x:f>IF(U2235&gt;0,1,0)</x:f>
        <x:v>1</x:v>
      </x:c>
      <x:c r="Y2235" s="9" t="n">
        <x:f>MAX(U2235,0)</x:f>
        <x:v>99.54925899284973</x:v>
      </x:c>
      <x:c r="Z2235" s="9" t="n">
        <x:f>-MIN(U2235,0)</x:f>
        <x:v>0</x:v>
      </x:c>
    </x:row>
    <x:row r="2236" ht="23" customHeight="1">
      <x:c r="A2236" s="2" t="str">
        <x:v>4H-Hist-前段</x:v>
      </x:c>
      <x:c r="B2236" s="2" t="str">
        <x:v>4H</x:v>
      </x:c>
      <x:c r="C2236" s="2" t="str">
        <x:v>MACD Histogram</x:v>
      </x:c>
      <x:c r="D2236" s="2" t="str">
        <x:v>前段</x:v>
      </x:c>
      <x:c r="E2236" s="2" t="n">
        <x:v>139</x:v>
      </x:c>
      <x:c r="F2236" s="2" t="str">
        <x:v>多</x:v>
      </x:c>
      <x:c r="G2236" s="11" t="n">
        <x:v>45310.166666666664</x:v>
      </x:c>
      <x:c r="H2236" s="11" t="n">
        <x:v>45310.333333333336</x:v>
      </x:c>
      <x:c r="I2236" s="11" t="n">
        <x:v>45311.99998842592</x:v>
      </x:c>
      <x:c r="J2236" s="9" t="n">
        <x:v>41323.2</x:v>
      </x:c>
      <x:c r="K2236" s="9" t="n">
        <x:v>41570.3</x:v>
      </x:c>
      <x:c r="L2236" s="9" t="n">
        <x:v>41331.46464</x:v>
      </x:c>
      <x:c r="M2236" s="9" t="n">
        <x:v>41561.985940000006</x:v>
      </x:c>
      <x:c r="N2236" s="10" t="n">
        <x:f>IF(F2236="多",1,-1)*(K2236/J2236-1)</x:f>
        <x:v>0.005979691795408026</x:v>
      </x:c>
      <x:c r="O2236" s="10" t="n">
        <x:f>IF(F2236="多",1,-1)*(M2236/L2236-1)</x:f>
        <x:v>0.005577380380972885</x:v>
      </x:c>
      <x:c r="P2236" s="10" t="n">
        <x:v>0.0010027886901904863</x:v>
      </x:c>
      <x:c r="Q2236" s="10" t="n">
        <x:v>0.00040040169338209153</x:v>
      </x:c>
      <x:c r="R2236" s="10" t="n">
        <x:f>O2236-P2236-Q2236</x:f>
        <x:v>0.004174189997400307</x:v>
      </x:c>
      <x:c r="S2236" s="9" t="n">
        <x:f>V2235</x:f>
        <x:v>13815.165695629707</x:v>
      </x:c>
      <x:c r="T2236" s="9" t="n">
        <x:f>S2236/(1+'回测计划'!$B$33)</x:f>
        <x:v>13808.261564847284</x:v>
      </x:c>
      <x:c r="U2236" s="9" t="n">
        <x:f>T2236*R2236</x:f>
        <x:v>57.638307305472644</x:v>
      </x:c>
      <x:c r="V2236" s="9" t="n">
        <x:f>S2236+U2236</x:f>
        <x:v>13872.80400293518</x:v>
      </x:c>
      <x:c r="W2236" s="2" t="n">
        <x:f>IF(N2236&gt;0,1,0)</x:f>
        <x:v>1</x:v>
      </x:c>
      <x:c r="X2236" s="2" t="n">
        <x:f>IF(U2236&gt;0,1,0)</x:f>
        <x:v>1</x:v>
      </x:c>
      <x:c r="Y2236" s="9" t="n">
        <x:f>MAX(U2236,0)</x:f>
        <x:v>57.638307305472644</x:v>
      </x:c>
      <x:c r="Z2236" s="9" t="n">
        <x:f>-MIN(U2236,0)</x:f>
        <x:v>0</x:v>
      </x:c>
    </x:row>
    <x:row r="2237" ht="23" customHeight="1">
      <x:c r="A2237" s="2" t="str">
        <x:v>4H-Hist-前段</x:v>
      </x:c>
      <x:c r="B2237" s="2" t="str">
        <x:v>4H</x:v>
      </x:c>
      <x:c r="C2237" s="2" t="str">
        <x:v>MACD Histogram</x:v>
      </x:c>
      <x:c r="D2237" s="2" t="str">
        <x:v>前段</x:v>
      </x:c>
      <x:c r="E2237" s="2" t="n">
        <x:v>140</x:v>
      </x:c>
      <x:c r="F2237" s="2" t="str">
        <x:v>空</x:v>
      </x:c>
      <x:c r="G2237" s="11" t="n">
        <x:v>45321.50000000001</x:v>
      </x:c>
      <x:c r="H2237" s="11" t="n">
        <x:v>45321.666666666664</x:v>
      </x:c>
      <x:c r="I2237" s="11" t="n">
        <x:v>45323.333321759266</x:v>
      </x:c>
      <x:c r="J2237" s="9" t="n">
        <x:v>43346.7</x:v>
      </x:c>
      <x:c r="K2237" s="9" t="n">
        <x:v>42560.5</x:v>
      </x:c>
      <x:c r="L2237" s="9" t="n">
        <x:v>43338.03066</x:v>
      </x:c>
      <x:c r="M2237" s="9" t="n">
        <x:v>42569.0121</x:v>
      </x:c>
      <x:c r="N2237" s="10" t="n">
        <x:f>IF(F2237="多",1,-1)*(K2237/J2237-1)</x:f>
        <x:v>0.018137482207411293</x:v>
      </x:c>
      <x:c r="O2237" s="10" t="n">
        <x:f>IF(F2237="多",1,-1)*(M2237/L2237-1)</x:f>
        <x:v>0.017744658635579946</x:v>
      </x:c>
      <x:c r="P2237" s="10" t="n">
        <x:v>0.0009911276706822101</x:v>
      </x:c>
      <x:c r="Q2237" s="10" t="n">
        <x:v>-0.0002721816530932583</x:v>
      </x:c>
      <x:c r="R2237" s="10" t="n">
        <x:f>O2237-P2237-Q2237</x:f>
        <x:v>0.017025712617990997</x:v>
      </x:c>
      <x:c r="S2237" s="9" t="n">
        <x:f>V2236</x:f>
        <x:v>13872.80400293518</x:v>
      </x:c>
      <x:c r="T2237" s="9" t="n">
        <x:f>S2237/(1+'回测计划'!$B$33)</x:f>
        <x:v>13865.87106740148</x:v>
      </x:c>
      <x:c r="U2237" s="9" t="n">
        <x:f>T2237*R2237</x:f>
        <x:v>236.07633599169367</x:v>
      </x:c>
      <x:c r="V2237" s="9" t="n">
        <x:f>S2237+U2237</x:f>
        <x:v>14108.880338926872</x:v>
      </x:c>
      <x:c r="W2237" s="2" t="n">
        <x:f>IF(N2237&gt;0,1,0)</x:f>
        <x:v>1</x:v>
      </x:c>
      <x:c r="X2237" s="2" t="n">
        <x:f>IF(U2237&gt;0,1,0)</x:f>
        <x:v>1</x:v>
      </x:c>
      <x:c r="Y2237" s="9" t="n">
        <x:f>MAX(U2237,0)</x:f>
        <x:v>236.07633599169367</x:v>
      </x:c>
      <x:c r="Z2237" s="9" t="n">
        <x:f>-MIN(U2237,0)</x:f>
        <x:v>0</x:v>
      </x:c>
    </x:row>
    <x:row r="2238" ht="23" customHeight="1">
      <x:c r="A2238" s="2" t="str">
        <x:v>4H-Hist-前段</x:v>
      </x:c>
      <x:c r="B2238" s="2" t="str">
        <x:v>4H</x:v>
      </x:c>
      <x:c r="C2238" s="2" t="str">
        <x:v>MACD Histogram</x:v>
      </x:c>
      <x:c r="D2238" s="2" t="str">
        <x:v>前段</x:v>
      </x:c>
      <x:c r="E2238" s="2" t="n">
        <x:v>141</x:v>
      </x:c>
      <x:c r="F2238" s="2" t="str">
        <x:v>空</x:v>
      </x:c>
      <x:c r="G2238" s="11" t="n">
        <x:v>45333.50000000001</x:v>
      </x:c>
      <x:c r="H2238" s="11" t="n">
        <x:v>45333.666666666664</x:v>
      </x:c>
      <x:c r="I2238" s="11" t="n">
        <x:v>45335.333321759266</x:v>
      </x:c>
      <x:c r="J2238" s="9" t="n">
        <x:v>48169.5</x:v>
      </x:c>
      <x:c r="K2238" s="9" t="n">
        <x:v>49943.6</x:v>
      </x:c>
      <x:c r="L2238" s="9" t="n">
        <x:v>48159.8661</x:v>
      </x:c>
      <x:c r="M2238" s="9" t="n">
        <x:v>49953.58872</x:v>
      </x:c>
      <x:c r="N2238" s="10" t="n">
        <x:f>IF(F2238="多",1,-1)*(K2238/J2238-1)</x:f>
        <x:v>-0.03683035945982405</x:v>
      </x:c>
      <x:c r="O2238" s="10" t="n">
        <x:f>IF(F2238="多",1,-1)*(M2238/L2238-1)</x:f>
        <x:v>-0.03724517456662957</x:v>
      </x:c>
      <x:c r="P2238" s="10" t="n">
        <x:v>0.0010186225872833147</x:v>
      </x:c>
      <x:c r="Q2238" s="10" t="n">
        <x:v>-0.0005040289178449558</x:v>
      </x:c>
      <x:c r="R2238" s="10" t="n">
        <x:f>O2238-P2238-Q2238</x:f>
        <x:v>-0.03775976823606793</x:v>
      </x:c>
      <x:c r="S2238" s="9" t="n">
        <x:f>V2237</x:f>
        <x:v>14108.880338926872</x:v>
      </x:c>
      <x:c r="T2238" s="9" t="n">
        <x:f>S2238/(1+'回测计划'!$B$33)</x:f>
        <x:v>14101.829424214766</x:v>
      </x:c>
      <x:c r="U2238" s="9" t="n">
        <x:f>T2238*R2238</x:f>
        <x:v>-532.4818107629128</x:v>
      </x:c>
      <x:c r="V2238" s="9" t="n">
        <x:f>S2238+U2238</x:f>
        <x:v>13576.39852816396</x:v>
      </x:c>
      <x:c r="W2238" s="2" t="n">
        <x:f>IF(N2238&gt;0,1,0)</x:f>
        <x:v>0</x:v>
      </x:c>
      <x:c r="X2238" s="2" t="n">
        <x:f>IF(U2238&gt;0,1,0)</x:f>
        <x:v>0</x:v>
      </x:c>
      <x:c r="Y2238" s="9" t="n">
        <x:f>MAX(U2238,0)</x:f>
        <x:v>0</x:v>
      </x:c>
      <x:c r="Z2238" s="9" t="n">
        <x:f>-MIN(U2238,0)</x:f>
        <x:v>532.4818107629128</x:v>
      </x:c>
    </x:row>
    <x:row r="2239" ht="23" customHeight="1">
      <x:c r="A2239" s="2" t="str">
        <x:v>4H-Hist-前段</x:v>
      </x:c>
      <x:c r="B2239" s="2" t="str">
        <x:v>4H</x:v>
      </x:c>
      <x:c r="C2239" s="2" t="str">
        <x:v>MACD Histogram</x:v>
      </x:c>
      <x:c r="D2239" s="2" t="str">
        <x:v>前段</x:v>
      </x:c>
      <x:c r="E2239" s="2" t="n">
        <x:v>142</x:v>
      </x:c>
      <x:c r="F2239" s="2" t="str">
        <x:v>空</x:v>
      </x:c>
      <x:c r="G2239" s="11" t="n">
        <x:v>45337.50000000001</x:v>
      </x:c>
      <x:c r="H2239" s="11" t="n">
        <x:v>45337.666666666664</x:v>
      </x:c>
      <x:c r="I2239" s="11" t="n">
        <x:v>45339.333321759266</x:v>
      </x:c>
      <x:c r="J2239" s="9" t="n">
        <x:v>51802.5</x:v>
      </x:c>
      <x:c r="K2239" s="9" t="n">
        <x:v>52148.6</x:v>
      </x:c>
      <x:c r="L2239" s="9" t="n">
        <x:v>51792.139500000005</x:v>
      </x:c>
      <x:c r="M2239" s="9" t="n">
        <x:v>52159.02972</x:v>
      </x:c>
      <x:c r="N2239" s="10" t="n">
        <x:f>IF(F2239="多",1,-1)*(K2239/J2239-1)</x:f>
        <x:v>-0.006681144732397115</x:v>
      </x:c>
      <x:c r="O2239" s="10" t="n">
        <x:f>IF(F2239="多",1,-1)*(M2239/L2239-1)</x:f>
        <x:v>-0.007083897740891576</x:v>
      </x:c>
      <x:c r="P2239" s="10" t="n">
        <x:v>0.001003541948870446</x:v>
      </x:c>
      <x:c r="Q2239" s="10" t="n">
        <x:v>-0.0004007356396714709</x:v>
      </x:c>
      <x:c r="R2239" s="10" t="n">
        <x:f>O2239-P2239-Q2239</x:f>
        <x:v>-0.0076867040500905506</x:v>
      </x:c>
      <x:c r="S2239" s="9" t="n">
        <x:f>V2238</x:f>
        <x:v>13576.39852816396</x:v>
      </x:c>
      <x:c r="T2239" s="9" t="n">
        <x:f>S2239/(1+'回测计划'!$B$33)</x:f>
        <x:v>13569.613721303309</x:v>
      </x:c>
      <x:c r="U2239" s="9" t="n">
        <x:f>T2239*R2239</x:f>
        <x:v>-104.30560474970645</x:v>
      </x:c>
      <x:c r="V2239" s="9" t="n">
        <x:f>S2239+U2239</x:f>
        <x:v>13472.092923414253</x:v>
      </x:c>
      <x:c r="W2239" s="2" t="n">
        <x:f>IF(N2239&gt;0,1,0)</x:f>
        <x:v>0</x:v>
      </x:c>
      <x:c r="X2239" s="2" t="n">
        <x:f>IF(U2239&gt;0,1,0)</x:f>
        <x:v>0</x:v>
      </x:c>
      <x:c r="Y2239" s="9" t="n">
        <x:f>MAX(U2239,0)</x:f>
        <x:v>0</x:v>
      </x:c>
      <x:c r="Z2239" s="9" t="n">
        <x:f>-MIN(U2239,0)</x:f>
        <x:v>104.30560474970645</x:v>
      </x:c>
    </x:row>
    <x:row r="2240" ht="23" customHeight="1">
      <x:c r="A2240" s="2" t="str">
        <x:v>4H-Hist-前段</x:v>
      </x:c>
      <x:c r="B2240" s="2" t="str">
        <x:v>4H</x:v>
      </x:c>
      <x:c r="C2240" s="2" t="str">
        <x:v>MACD Histogram</x:v>
      </x:c>
      <x:c r="D2240" s="2" t="str">
        <x:v>前段</x:v>
      </x:c>
      <x:c r="E2240" s="2" t="n">
        <x:v>143</x:v>
      </x:c>
      <x:c r="F2240" s="2" t="str">
        <x:v>空</x:v>
      </x:c>
      <x:c r="G2240" s="11" t="n">
        <x:v>45341.666666666664</x:v>
      </x:c>
      <x:c r="H2240" s="11" t="n">
        <x:v>45341.833333333336</x:v>
      </x:c>
      <x:c r="I2240" s="11" t="n">
        <x:v>45343.49998842592</x:v>
      </x:c>
      <x:c r="J2240" s="9" t="n">
        <x:v>52375.9</x:v>
      </x:c>
      <x:c r="K2240" s="9" t="n">
        <x:v>52042.5</x:v>
      </x:c>
      <x:c r="L2240" s="9" t="n">
        <x:v>52365.42482</x:v>
      </x:c>
      <x:c r="M2240" s="9" t="n">
        <x:v>52052.9085</x:v>
      </x:c>
      <x:c r="N2240" s="10" t="n">
        <x:f>IF(F2240="多",1,-1)*(K2240/J2240-1)</x:f>
        <x:v>0.006365523074543855</x:v>
      </x:c>
      <x:c r="O2240" s="10" t="n">
        <x:f>IF(F2240="多",1,-1)*(M2240/L2240-1)</x:f>
        <x:v>0.005967989777114213</x:v>
      </x:c>
      <x:c r="P2240" s="10" t="n">
        <x:v>0.000997016005111443</x:v>
      </x:c>
      <x:c r="Q2240" s="10" t="n">
        <x:v>-0.0006442364842448696</x:v>
      </x:c>
      <x:c r="R2240" s="10" t="n">
        <x:f>O2240-P2240-Q2240</x:f>
        <x:v>0.005615210256247639</x:v>
      </x:c>
      <x:c r="S2240" s="9" t="n">
        <x:f>V2239</x:f>
        <x:v>13472.092923414253</x:v>
      </x:c>
      <x:c r="T2240" s="9" t="n">
        <x:f>S2240/(1+'回测计划'!$B$33)</x:f>
        <x:v>13465.360243292607</x:v>
      </x:c>
      <x:c r="U2240" s="9" t="n">
        <x:f>T2240*R2240</x:f>
        <x:v>75.61082894220586</x:v>
      </x:c>
      <x:c r="V2240" s="9" t="n">
        <x:f>S2240+U2240</x:f>
        <x:v>13547.70375235646</x:v>
      </x:c>
      <x:c r="W2240" s="2" t="n">
        <x:f>IF(N2240&gt;0,1,0)</x:f>
        <x:v>1</x:v>
      </x:c>
      <x:c r="X2240" s="2" t="n">
        <x:f>IF(U2240&gt;0,1,0)</x:f>
        <x:v>1</x:v>
      </x:c>
      <x:c r="Y2240" s="9" t="n">
        <x:f>MAX(U2240,0)</x:f>
        <x:v>75.61082894220586</x:v>
      </x:c>
      <x:c r="Z2240" s="9" t="n">
        <x:f>-MIN(U2240,0)</x:f>
        <x:v>0</x:v>
      </x:c>
    </x:row>
    <x:row r="2241" ht="23" customHeight="1">
      <x:c r="A2241" s="2" t="str">
        <x:v>4H-Hist-前段</x:v>
      </x:c>
      <x:c r="B2241" s="2" t="str">
        <x:v>4H</x:v>
      </x:c>
      <x:c r="C2241" s="2" t="str">
        <x:v>MACD Histogram</x:v>
      </x:c>
      <x:c r="D2241" s="2" t="str">
        <x:v>前段</x:v>
      </x:c>
      <x:c r="E2241" s="2" t="n">
        <x:v>144</x:v>
      </x:c>
      <x:c r="F2241" s="2" t="str">
        <x:v>空</x:v>
      </x:c>
      <x:c r="G2241" s="11" t="n">
        <x:v>45356.333333333336</x:v>
      </x:c>
      <x:c r="H2241" s="11" t="n">
        <x:v>45356.50000000001</x:v>
      </x:c>
      <x:c r="I2241" s="11" t="n">
        <x:v>45358.166655092595</x:v>
      </x:c>
      <x:c r="J2241" s="9" t="n">
        <x:v>68203.7</x:v>
      </x:c>
      <x:c r="K2241" s="9" t="n">
        <x:v>66803.5</x:v>
      </x:c>
      <x:c r="L2241" s="9" t="n">
        <x:v>68190.05926</x:v>
      </x:c>
      <x:c r="M2241" s="9" t="n">
        <x:v>66816.8607</x:v>
      </x:c>
      <x:c r="N2241" s="10" t="n">
        <x:f>IF(F2241="多",1,-1)*(K2241/J2241-1)</x:f>
        <x:v>0.020529678008671004</x:v>
      </x:c>
      <x:c r="O2241" s="10" t="n">
        <x:f>IF(F2241="多",1,-1)*(M2241/L2241-1)</x:f>
        <x:v>0.02013781150657401</x:v>
      </x:c>
      <x:c r="P2241" s="10" t="n">
        <x:v>0.000989931094246713</x:v>
      </x:c>
      <x:c r="Q2241" s="10" t="n">
        <x:v>-0.002821992820518112</x:v>
      </x:c>
      <x:c r="R2241" s="10" t="n">
        <x:f>O2241-P2241-Q2241</x:f>
        <x:v>0.021969873232845407</x:v>
      </x:c>
      <x:c r="S2241" s="9" t="n">
        <x:f>V2240</x:f>
        <x:v>13547.70375235646</x:v>
      </x:c>
      <x:c r="T2241" s="9" t="n">
        <x:f>S2241/(1+'回测计划'!$B$33)</x:f>
        <x:v>13540.933285713603</x:v>
      </x:c>
      <x:c r="U2241" s="9" t="n">
        <x:f>T2241*R2241</x:f>
        <x:v>297.4925877415447</x:v>
      </x:c>
      <x:c r="V2241" s="9" t="n">
        <x:f>S2241+U2241</x:f>
        <x:v>13845.196340098004</x:v>
      </x:c>
      <x:c r="W2241" s="2" t="n">
        <x:f>IF(N2241&gt;0,1,0)</x:f>
        <x:v>1</x:v>
      </x:c>
      <x:c r="X2241" s="2" t="n">
        <x:f>IF(U2241&gt;0,1,0)</x:f>
        <x:v>1</x:v>
      </x:c>
      <x:c r="Y2241" s="9" t="n">
        <x:f>MAX(U2241,0)</x:f>
        <x:v>297.4925877415447</x:v>
      </x:c>
      <x:c r="Z2241" s="9" t="n">
        <x:f>-MIN(U2241,0)</x:f>
        <x:v>0</x:v>
      </x:c>
    </x:row>
    <x:row r="2242" ht="23" customHeight="1">
      <x:c r="A2242" s="2" t="str">
        <x:v>4H-Hist-前段</x:v>
      </x:c>
      <x:c r="B2242" s="2" t="str">
        <x:v>4H</x:v>
      </x:c>
      <x:c r="C2242" s="2" t="str">
        <x:v>MACD Histogram</x:v>
      </x:c>
      <x:c r="D2242" s="2" t="str">
        <x:v>前段</x:v>
      </x:c>
      <x:c r="E2242" s="2" t="n">
        <x:v>145</x:v>
      </x:c>
      <x:c r="F2242" s="2" t="str">
        <x:v>空</x:v>
      </x:c>
      <x:c r="G2242" s="11" t="n">
        <x:v>45361.833333333336</x:v>
      </x:c>
      <x:c r="H2242" s="11" t="n">
        <x:v>45362.00000000001</x:v>
      </x:c>
      <x:c r="I2242" s="11" t="n">
        <x:v>45363.666655092595</x:v>
      </x:c>
      <x:c r="J2242" s="9" t="n">
        <x:v>69254.6</x:v>
      </x:c>
      <x:c r="K2242" s="9" t="n">
        <x:v>72175.5</x:v>
      </x:c>
      <x:c r="L2242" s="9" t="n">
        <x:v>69240.74908000001</x:v>
      </x:c>
      <x:c r="M2242" s="9" t="n">
        <x:v>72189.9351</x:v>
      </x:c>
      <x:c r="N2242" s="10" t="n">
        <x:f>IF(F2242="多",1,-1)*(K2242/J2242-1)</x:f>
        <x:v>-0.04217625977191397</x:v>
      </x:c>
      <x:c r="O2242" s="10" t="n">
        <x:f>IF(F2242="多",1,-1)*(M2242/L2242-1)</x:f>
        <x:v>-0.042593213666601626</x:v>
      </x:c>
      <x:c r="P2242" s="10" t="n">
        <x:v>0.001021296606833301</x:v>
      </x:c>
      <x:c r="Q2242" s="10" t="n">
        <x:v>-0.002314537842677579</x:v>
      </x:c>
      <x:c r="R2242" s="10" t="n">
        <x:f>O2242-P2242-Q2242</x:f>
        <x:v>-0.04129997243075735</x:v>
      </x:c>
      <x:c r="S2242" s="9" t="n">
        <x:f>V2241</x:f>
        <x:v>13845.196340098004</x:v>
      </x:c>
      <x:c r="T2242" s="9" t="n">
        <x:f>S2242/(1+'回测计划'!$B$33)</x:f>
        <x:v>13838.277201497256</x:v>
      </x:c>
      <x:c r="U2242" s="9" t="n">
        <x:f>T2242*R2242</x:f>
        <x:v>-571.5204669110146</x:v>
      </x:c>
      <x:c r="V2242" s="9" t="n">
        <x:f>S2242+U2242</x:f>
        <x:v>13273.675873186989</x:v>
      </x:c>
      <x:c r="W2242" s="2" t="n">
        <x:f>IF(N2242&gt;0,1,0)</x:f>
        <x:v>0</x:v>
      </x:c>
      <x:c r="X2242" s="2" t="n">
        <x:f>IF(U2242&gt;0,1,0)</x:f>
        <x:v>0</x:v>
      </x:c>
      <x:c r="Y2242" s="9" t="n">
        <x:f>MAX(U2242,0)</x:f>
        <x:v>0</x:v>
      </x:c>
      <x:c r="Z2242" s="9" t="n">
        <x:f>-MIN(U2242,0)</x:f>
        <x:v>571.5204669110146</x:v>
      </x:c>
    </x:row>
    <x:row r="2243" ht="23" customHeight="1">
      <x:c r="A2243" s="2" t="str">
        <x:v>4H-Hist-前段</x:v>
      </x:c>
      <x:c r="B2243" s="2" t="str">
        <x:v>4H</x:v>
      </x:c>
      <x:c r="C2243" s="2" t="str">
        <x:v>MACD Histogram</x:v>
      </x:c>
      <x:c r="D2243" s="2" t="str">
        <x:v>前段</x:v>
      </x:c>
      <x:c r="E2243" s="2" t="n">
        <x:v>146</x:v>
      </x:c>
      <x:c r="F2243" s="2" t="str">
        <x:v>空</x:v>
      </x:c>
      <x:c r="G2243" s="11" t="n">
        <x:v>45364.833333333336</x:v>
      </x:c>
      <x:c r="H2243" s="11" t="n">
        <x:v>45365.00000000001</x:v>
      </x:c>
      <x:c r="I2243" s="11" t="n">
        <x:v>45366.666655092595</x:v>
      </x:c>
      <x:c r="J2243" s="9" t="n">
        <x:v>72670.2</x:v>
      </x:c>
      <x:c r="K2243" s="9" t="n">
        <x:v>68487.4</x:v>
      </x:c>
      <x:c r="L2243" s="9" t="n">
        <x:v>72655.66596</x:v>
      </x:c>
      <x:c r="M2243" s="9" t="n">
        <x:v>68501.09748</x:v>
      </x:c>
      <x:c r="N2243" s="10" t="n">
        <x:f>IF(F2243="多",1,-1)*(K2243/J2243-1)</x:f>
        <x:v>0.057558669165627796</x:v>
      </x:c>
      <x:c r="O2243" s="10" t="n">
        <x:f>IF(F2243="多",1,-1)*(M2243/L2243-1)</x:f>
        <x:v>0.05718161722290549</x:v>
      </x:c>
      <x:c r="P2243" s="10" t="n">
        <x:v>0.0009714091913885473</x:v>
      </x:c>
      <x:c r="Q2243" s="10" t="n">
        <x:v>-0.0013884893316266195</x:v>
      </x:c>
      <x:c r="R2243" s="10" t="n">
        <x:f>O2243-P2243-Q2243</x:f>
        <x:v>0.05759869736314356</x:v>
      </x:c>
      <x:c r="S2243" s="9" t="n">
        <x:f>V2242</x:f>
        <x:v>13273.675873186989</x:v>
      </x:c>
      <x:c r="T2243" s="9" t="n">
        <x:f>S2243/(1+'回测计划'!$B$33)</x:f>
        <x:v>13267.042352010983</x:v>
      </x:c>
      <x:c r="U2243" s="9" t="n">
        <x:f>T2243*R2243</x:f>
        <x:v>764.164357337489</x:v>
      </x:c>
      <x:c r="V2243" s="9" t="n">
        <x:f>S2243+U2243</x:f>
        <x:v>14037.840230524478</x:v>
      </x:c>
      <x:c r="W2243" s="2" t="n">
        <x:f>IF(N2243&gt;0,1,0)</x:f>
        <x:v>1</x:v>
      </x:c>
      <x:c r="X2243" s="2" t="n">
        <x:f>IF(U2243&gt;0,1,0)</x:f>
        <x:v>1</x:v>
      </x:c>
      <x:c r="Y2243" s="9" t="n">
        <x:f>MAX(U2243,0)</x:f>
        <x:v>764.164357337489</x:v>
      </x:c>
      <x:c r="Z2243" s="9" t="n">
        <x:f>-MIN(U2243,0)</x:f>
        <x:v>0</x:v>
      </x:c>
    </x:row>
    <x:row r="2244" ht="23" customHeight="1">
      <x:c r="A2244" s="2" t="str">
        <x:v>4H-Hist-前段</x:v>
      </x:c>
      <x:c r="B2244" s="2" t="str">
        <x:v>4H</x:v>
      </x:c>
      <x:c r="C2244" s="2" t="str">
        <x:v>MACD Histogram</x:v>
      </x:c>
      <x:c r="D2244" s="2" t="str">
        <x:v>前段</x:v>
      </x:c>
      <x:c r="E2244" s="2" t="n">
        <x:v>147</x:v>
      </x:c>
      <x:c r="F2244" s="2" t="str">
        <x:v>多</x:v>
      </x:c>
      <x:c r="G2244" s="11" t="n">
        <x:v>45370.833333333336</x:v>
      </x:c>
      <x:c r="H2244" s="11" t="n">
        <x:v>45371.00000000001</x:v>
      </x:c>
      <x:c r="I2244" s="11" t="n">
        <x:v>45372.666655092595</x:v>
      </x:c>
      <x:c r="J2244" s="9" t="n">
        <x:v>64084.1</x:v>
      </x:c>
      <x:c r="K2244" s="9" t="n">
        <x:v>67031.8</x:v>
      </x:c>
      <x:c r="L2244" s="9" t="n">
        <x:v>64096.91682</x:v>
      </x:c>
      <x:c r="M2244" s="9" t="n">
        <x:v>67018.39364000001</x:v>
      </x:c>
      <x:c r="N2244" s="10" t="n">
        <x:f>IF(F2244="多",1,-1)*(K2244/J2244-1)</x:f>
        <x:v>0.04599736908219043</x:v>
      </x:c>
      <x:c r="O2244" s="10" t="n">
        <x:f>IF(F2244="多",1,-1)*(M2244/L2244-1)</x:f>
        <x:v>0.04557905379761462</x:v>
      </x:c>
      <x:c r="P2244" s="10" t="n">
        <x:v>0.0010227895268988072</x:v>
      </x:c>
      <x:c r="Q2244" s="10" t="n">
        <x:v>0.0007834968439898944</x:v>
      </x:c>
      <x:c r="R2244" s="10" t="n">
        <x:f>O2244-P2244-Q2244</x:f>
        <x:v>0.04377276742672592</x:v>
      </x:c>
      <x:c r="S2244" s="9" t="n">
        <x:f>V2243</x:f>
        <x:v>14037.840230524478</x:v>
      </x:c>
      <x:c r="T2244" s="9" t="n">
        <x:f>S2244/(1+'回测计划'!$B$33)</x:f>
        <x:v>14030.824818115421</x:v>
      </x:c>
      <x:c r="U2244" s="9" t="n">
        <x:f>T2244*R2244</x:f>
        <x:v>614.1680315685004</x:v>
      </x:c>
      <x:c r="V2244" s="9" t="n">
        <x:f>S2244+U2244</x:f>
        <x:v>14652.008262092979</x:v>
      </x:c>
      <x:c r="W2244" s="2" t="n">
        <x:f>IF(N2244&gt;0,1,0)</x:f>
        <x:v>1</x:v>
      </x:c>
      <x:c r="X2244" s="2" t="n">
        <x:f>IF(U2244&gt;0,1,0)</x:f>
        <x:v>1</x:v>
      </x:c>
      <x:c r="Y2244" s="9" t="n">
        <x:f>MAX(U2244,0)</x:f>
        <x:v>614.1680315685004</x:v>
      </x:c>
      <x:c r="Z2244" s="9" t="n">
        <x:f>-MIN(U2244,0)</x:f>
        <x:v>0</x:v>
      </x:c>
    </x:row>
    <x:row r="2245" ht="23" customHeight="1">
      <x:c r="A2245" s="2" t="str">
        <x:v>4H-Hist-前段</x:v>
      </x:c>
      <x:c r="B2245" s="2" t="str">
        <x:v>4H</x:v>
      </x:c>
      <x:c r="C2245" s="2" t="str">
        <x:v>MACD Histogram</x:v>
      </x:c>
      <x:c r="D2245" s="2" t="str">
        <x:v>前段</x:v>
      </x:c>
      <x:c r="E2245" s="2" t="n">
        <x:v>148</x:v>
      </x:c>
      <x:c r="F2245" s="2" t="str">
        <x:v>空</x:v>
      </x:c>
      <x:c r="G2245" s="11" t="n">
        <x:v>45390.833333333336</x:v>
      </x:c>
      <x:c r="H2245" s="11" t="n">
        <x:v>45391.00000000001</x:v>
      </x:c>
      <x:c r="I2245" s="11" t="n">
        <x:v>45392.666655092595</x:v>
      </x:c>
      <x:c r="J2245" s="9" t="n">
        <x:v>71815.7</x:v>
      </x:c>
      <x:c r="K2245" s="9" t="n">
        <x:v>69381.6</x:v>
      </x:c>
      <x:c r="L2245" s="9" t="n">
        <x:v>71801.33686</x:v>
      </x:c>
      <x:c r="M2245" s="9" t="n">
        <x:v>69395.47632</x:v>
      </x:c>
      <x:c r="N2245" s="10" t="n">
        <x:f>IF(F2245="多",1,-1)*(K2245/J2245-1)</x:f>
        <x:v>0.033893702908973866</x:v>
      </x:c>
      <x:c r="O2245" s="10" t="n">
        <x:f>IF(F2245="多",1,-1)*(M2245/L2245-1)</x:f>
        <x:v>0.03350718308617284</x:v>
      </x:c>
      <x:c r="P2245" s="10" t="n">
        <x:v>0.0009832464084569136</x:v>
      </x:c>
      <x:c r="Q2245" s="10" t="n">
        <x:v>-0.0010617799206431827</x:v>
      </x:c>
      <x:c r="R2245" s="10" t="n">
        <x:f>O2245-P2245-Q2245</x:f>
        <x:v>0.033585716598359114</x:v>
      </x:c>
      <x:c r="S2245" s="9" t="n">
        <x:f>V2244</x:f>
        <x:v>14652.008262092979</x:v>
      </x:c>
      <x:c r="T2245" s="9" t="n">
        <x:f>S2245/(1+'回测计划'!$B$33)</x:f>
        <x:v>14644.685919133413</x:v>
      </x:c>
      <x:c r="U2245" s="9" t="n">
        <x:f>T2245*R2245</x:f>
        <x:v>491.8522709519951</x:v>
      </x:c>
      <x:c r="V2245" s="9" t="n">
        <x:f>S2245+U2245</x:f>
        <x:v>15143.860533044974</x:v>
      </x:c>
      <x:c r="W2245" s="2" t="n">
        <x:f>IF(N2245&gt;0,1,0)</x:f>
        <x:v>1</x:v>
      </x:c>
      <x:c r="X2245" s="2" t="n">
        <x:f>IF(U2245&gt;0,1,0)</x:f>
        <x:v>1</x:v>
      </x:c>
      <x:c r="Y2245" s="9" t="n">
        <x:f>MAX(U2245,0)</x:f>
        <x:v>491.8522709519951</x:v>
      </x:c>
      <x:c r="Z2245" s="9" t="n">
        <x:f>-MIN(U2245,0)</x:f>
        <x:v>0</x:v>
      </x:c>
    </x:row>
    <x:row r="2246" ht="23" customHeight="1">
      <x:c r="A2246" s="2" t="str">
        <x:v>4H-Hist-前段</x:v>
      </x:c>
      <x:c r="B2246" s="2" t="str">
        <x:v>4H</x:v>
      </x:c>
      <x:c r="C2246" s="2" t="str">
        <x:v>MACD Histogram</x:v>
      </x:c>
      <x:c r="D2246" s="2" t="str">
        <x:v>前段</x:v>
      </x:c>
      <x:c r="E2246" s="2" t="n">
        <x:v>149</x:v>
      </x:c>
      <x:c r="F2246" s="2" t="str">
        <x:v>多</x:v>
      </x:c>
      <x:c r="G2246" s="11" t="n">
        <x:v>45395.166666666664</x:v>
      </x:c>
      <x:c r="H2246" s="11" t="n">
        <x:v>45395.333333333336</x:v>
      </x:c>
      <x:c r="I2246" s="11" t="n">
        <x:v>45396.99998842592</x:v>
      </x:c>
      <x:c r="J2246" s="9" t="n">
        <x:v>67136.4</x:v>
      </x:c>
      <x:c r="K2246" s="9" t="n">
        <x:v>64163.3</x:v>
      </x:c>
      <x:c r="L2246" s="9" t="n">
        <x:v>67149.82728</x:v>
      </x:c>
      <x:c r="M2246" s="9" t="n">
        <x:v>64150.46734</x:v>
      </x:c>
      <x:c r="N2246" s="10" t="n">
        <x:f>IF(F2246="多",1,-1)*(K2246/J2246-1)</x:f>
        <x:v>-0.04428447161301452</x:v>
      </x:c>
      <x:c r="O2246" s="10" t="n">
        <x:f>IF(F2246="多",1,-1)*(M2246/L2246-1)</x:f>
        <x:v>-0.044666681382415585</x:v>
      </x:c>
      <x:c r="P2246" s="10" t="n">
        <x:v>0.000977666659308792</x:v>
      </x:c>
      <x:c r="Q2246" s="10" t="n">
        <x:v>0.0003924505666315578</x:v>
      </x:c>
      <x:c r="R2246" s="10" t="n">
        <x:f>O2246-P2246-Q2246</x:f>
        <x:v>-0.04603679860835593</x:v>
      </x:c>
      <x:c r="S2246" s="9" t="n">
        <x:f>V2245</x:f>
        <x:v>15143.860533044974</x:v>
      </x:c>
      <x:c r="T2246" s="9" t="n">
        <x:f>S2246/(1+'回测计划'!$B$33)</x:f>
        <x:v>15136.292386851548</x:v>
      </x:c>
      <x:c r="U2246" s="9" t="n">
        <x:f>T2246*R2246</x:f>
        <x:v>-696.8264442906758</x:v>
      </x:c>
      <x:c r="V2246" s="9" t="n">
        <x:f>S2246+U2246</x:f>
        <x:v>14447.034088754297</x:v>
      </x:c>
      <x:c r="W2246" s="2" t="n">
        <x:f>IF(N2246&gt;0,1,0)</x:f>
        <x:v>0</x:v>
      </x:c>
      <x:c r="X2246" s="2" t="n">
        <x:f>IF(U2246&gt;0,1,0)</x:f>
        <x:v>0</x:v>
      </x:c>
      <x:c r="Y2246" s="9" t="n">
        <x:f>MAX(U2246,0)</x:f>
        <x:v>0</x:v>
      </x:c>
      <x:c r="Z2246" s="9" t="n">
        <x:f>-MIN(U2246,0)</x:f>
        <x:v>696.8264442906758</x:v>
      </x:c>
    </x:row>
    <x:row r="2247" ht="23" customHeight="1">
      <x:c r="A2247" s="2" t="str">
        <x:v>4H-Hist-前段</x:v>
      </x:c>
      <x:c r="B2247" s="2" t="str">
        <x:v>4H</x:v>
      </x:c>
      <x:c r="C2247" s="2" t="str">
        <x:v>MACD Histogram</x:v>
      </x:c>
      <x:c r="D2247" s="2" t="str">
        <x:v>前段</x:v>
      </x:c>
      <x:c r="E2247" s="2" t="n">
        <x:v>150</x:v>
      </x:c>
      <x:c r="F2247" s="2" t="str">
        <x:v>多</x:v>
      </x:c>
      <x:c r="G2247" s="11" t="n">
        <x:v>45398.50000000001</x:v>
      </x:c>
      <x:c r="H2247" s="11" t="n">
        <x:v>45398.666666666664</x:v>
      </x:c>
      <x:c r="I2247" s="11" t="n">
        <x:v>45400.333321759266</x:v>
      </x:c>
      <x:c r="J2247" s="9" t="n">
        <x:v>63488</x:v>
      </x:c>
      <x:c r="K2247" s="9" t="n">
        <x:v>61254.5</x:v>
      </x:c>
      <x:c r="L2247" s="9" t="n">
        <x:v>63500.6976</x:v>
      </x:c>
      <x:c r="M2247" s="9" t="n">
        <x:v>61242.2491</x:v>
      </x:c>
      <x:c r="N2247" s="10" t="n">
        <x:f>IF(F2247="多",1,-1)*(K2247/J2247-1)</x:f>
        <x:v>-0.03517987651209675</x:v>
      </x:c>
      <x:c r="O2247" s="10" t="n">
        <x:f>IF(F2247="多",1,-1)*(M2247/L2247-1)</x:f>
        <x:v>-0.03556572739131603</x:v>
      </x:c>
      <x:c r="P2247" s="10" t="n">
        <x:v>0.000982217136304342</x:v>
      </x:c>
      <x:c r="Q2247" s="10" t="n">
        <x:v>0.00019581894487690773</x:v>
      </x:c>
      <x:c r="R2247" s="10" t="n">
        <x:f>O2247-P2247-Q2247</x:f>
        <x:v>-0.036743763472497276</x:v>
      </x:c>
      <x:c r="S2247" s="9" t="n">
        <x:f>V2246</x:f>
        <x:v>14447.034088754297</x:v>
      </x:c>
      <x:c r="T2247" s="9" t="n">
        <x:f>S2247/(1+'回测计划'!$B$33)</x:f>
        <x:v>14439.814181663465</x:v>
      </x:c>
      <x:c r="U2247" s="9" t="n">
        <x:f>T2247*R2247</x:f>
        <x:v>-530.5731168778542</x:v>
      </x:c>
      <x:c r="V2247" s="9" t="n">
        <x:f>S2247+U2247</x:f>
        <x:v>13916.460971876442</x:v>
      </x:c>
      <x:c r="W2247" s="2" t="n">
        <x:f>IF(N2247&gt;0,1,0)</x:f>
        <x:v>0</x:v>
      </x:c>
      <x:c r="X2247" s="2" t="n">
        <x:f>IF(U2247&gt;0,1,0)</x:f>
        <x:v>0</x:v>
      </x:c>
      <x:c r="Y2247" s="9" t="n">
        <x:f>MAX(U2247,0)</x:f>
        <x:v>0</x:v>
      </x:c>
      <x:c r="Z2247" s="9" t="n">
        <x:f>-MIN(U2247,0)</x:f>
        <x:v>530.5731168778542</x:v>
      </x:c>
    </x:row>
    <x:row r="2248" ht="23" customHeight="1">
      <x:c r="A2248" s="2" t="str">
        <x:v>4H-Hist-前段</x:v>
      </x:c>
      <x:c r="B2248" s="2" t="str">
        <x:v>4H</x:v>
      </x:c>
      <x:c r="C2248" s="2" t="str">
        <x:v>MACD Histogram</x:v>
      </x:c>
      <x:c r="D2248" s="2" t="str">
        <x:v>前段</x:v>
      </x:c>
      <x:c r="E2248" s="2" t="n">
        <x:v>151</x:v>
      </x:c>
      <x:c r="F2248" s="2" t="str">
        <x:v>多</x:v>
      </x:c>
      <x:c r="G2248" s="11" t="n">
        <x:v>45409.00000000001</x:v>
      </x:c>
      <x:c r="H2248" s="11" t="n">
        <x:v>45409.166666666664</x:v>
      </x:c>
      <x:c r="I2248" s="11" t="n">
        <x:v>45410.833321759266</x:v>
      </x:c>
      <x:c r="J2248" s="9" t="n">
        <x:v>63723.6</x:v>
      </x:c>
      <x:c r="K2248" s="9" t="n">
        <x:v>63459.1</x:v>
      </x:c>
      <x:c r="L2248" s="9" t="n">
        <x:v>63736.344719999994</x:v>
      </x:c>
      <x:c r="M2248" s="9" t="n">
        <x:v>63446.40818</x:v>
      </x:c>
      <x:c r="N2248" s="10" t="n">
        <x:f>IF(F2248="多",1,-1)*(K2248/J2248-1)</x:f>
        <x:v>-0.00415073850190506</x:v>
      </x:c>
      <x:c r="O2248" s="10" t="n">
        <x:f>IF(F2248="多",1,-1)*(M2248/L2248-1)</x:f>
        <x:v>-0.004548998554493755</x:v>
      </x:c>
      <x:c r="P2248" s="10" t="n">
        <x:v>0.000997725500722753</x:v>
      </x:c>
      <x:c r="Q2248" s="10" t="n">
        <x:v>0.00019092596977904355</x:v>
      </x:c>
      <x:c r="R2248" s="10" t="n">
        <x:f>O2248-P2248-Q2248</x:f>
        <x:v>-0.005737650024995551</x:v>
      </x:c>
      <x:c r="S2248" s="9" t="n">
        <x:f>V2247</x:f>
        <x:v>13916.460971876442</x:v>
      </x:c>
      <x:c r="T2248" s="9" t="n">
        <x:f>S2248/(1+'回测计划'!$B$33)</x:f>
        <x:v>13909.50621876706</x:v>
      </x:c>
      <x:c r="U2248" s="9" t="n">
        <x:f>T2248*R2248</x:f>
        <x:v>-79.8078787037846</x:v>
      </x:c>
      <x:c r="V2248" s="9" t="n">
        <x:f>S2248+U2248</x:f>
        <x:v>13836.653093172657</x:v>
      </x:c>
      <x:c r="W2248" s="2" t="n">
        <x:f>IF(N2248&gt;0,1,0)</x:f>
        <x:v>0</x:v>
      </x:c>
      <x:c r="X2248" s="2" t="n">
        <x:f>IF(U2248&gt;0,1,0)</x:f>
        <x:v>0</x:v>
      </x:c>
      <x:c r="Y2248" s="9" t="n">
        <x:f>MAX(U2248,0)</x:f>
        <x:v>0</x:v>
      </x:c>
      <x:c r="Z2248" s="9" t="n">
        <x:f>-MIN(U2248,0)</x:f>
        <x:v>79.8078787037846</x:v>
      </x:c>
    </x:row>
    <x:row r="2249" ht="23" customHeight="1">
      <x:c r="A2249" s="2" t="str">
        <x:v>4H-Hist-前段</x:v>
      </x:c>
      <x:c r="B2249" s="2" t="str">
        <x:v>4H</x:v>
      </x:c>
      <x:c r="C2249" s="2" t="str">
        <x:v>MACD Histogram</x:v>
      </x:c>
      <x:c r="D2249" s="2" t="str">
        <x:v>前段</x:v>
      </x:c>
      <x:c r="E2249" s="2" t="n">
        <x:v>152</x:v>
      </x:c>
      <x:c r="F2249" s="2" t="str">
        <x:v>多</x:v>
      </x:c>
      <x:c r="G2249" s="11" t="n">
        <x:v>45411.50000000001</x:v>
      </x:c>
      <x:c r="H2249" s="11" t="n">
        <x:v>45411.666666666664</x:v>
      </x:c>
      <x:c r="I2249" s="11" t="n">
        <x:v>45413.333321759266</x:v>
      </x:c>
      <x:c r="J2249" s="9" t="n">
        <x:v>62362.1</x:v>
      </x:c>
      <x:c r="K2249" s="9" t="n">
        <x:v>60651.2</x:v>
      </x:c>
      <x:c r="L2249" s="9" t="n">
        <x:v>62374.57242</x:v>
      </x:c>
      <x:c r="M2249" s="9" t="n">
        <x:v>60639.06976</x:v>
      </x:c>
      <x:c r="N2249" s="10" t="n">
        <x:f>IF(F2249="多",1,-1)*(K2249/J2249-1)</x:f>
        <x:v>-0.027434932434924453</x:v>
      </x:c>
      <x:c r="O2249" s="10" t="n">
        <x:f>IF(F2249="多",1,-1)*(M2249/L2249-1)</x:f>
        <x:v>-0.027823880672302903</x:v>
      </x:c>
      <x:c r="P2249" s="10" t="n">
        <x:v>0.0009860880596638487</x:v>
      </x:c>
      <x:c r="Q2249" s="10" t="n">
        <x:v>0.0003587229661624634</x:v>
      </x:c>
      <x:c r="R2249" s="10" t="n">
        <x:f>O2249-P2249-Q2249</x:f>
        <x:v>-0.029168691698129218</x:v>
      </x:c>
      <x:c r="S2249" s="9" t="n">
        <x:f>V2248</x:f>
        <x:v>13836.653093172657</x:v>
      </x:c>
      <x:c r="T2249" s="9" t="n">
        <x:f>S2249/(1+'回测计划'!$B$33)</x:f>
        <x:v>13829.738224060628</x:v>
      </x:c>
      <x:c r="U2249" s="9" t="n">
        <x:f>T2249*R2249</x:f>
        <x:v>-403.39537052345753</x:v>
      </x:c>
      <x:c r="V2249" s="9" t="n">
        <x:f>S2249+U2249</x:f>
        <x:v>13433.2577226492</x:v>
      </x:c>
      <x:c r="W2249" s="2" t="n">
        <x:f>IF(N2249&gt;0,1,0)</x:f>
        <x:v>0</x:v>
      </x:c>
      <x:c r="X2249" s="2" t="n">
        <x:f>IF(U2249&gt;0,1,0)</x:f>
        <x:v>0</x:v>
      </x:c>
      <x:c r="Y2249" s="9" t="n">
        <x:f>MAX(U2249,0)</x:f>
        <x:v>0</x:v>
      </x:c>
      <x:c r="Z2249" s="9" t="n">
        <x:f>-MIN(U2249,0)</x:f>
        <x:v>403.39537052345753</x:v>
      </x:c>
    </x:row>
    <x:row r="2250" ht="23" customHeight="1">
      <x:c r="A2250" s="2" t="str">
        <x:v>4H-Hist-前段</x:v>
      </x:c>
      <x:c r="B2250" s="2" t="str">
        <x:v>4H</x:v>
      </x:c>
      <x:c r="C2250" s="2" t="str">
        <x:v>MACD Histogram</x:v>
      </x:c>
      <x:c r="D2250" s="2" t="str">
        <x:v>前段</x:v>
      </x:c>
      <x:c r="E2250" s="2" t="n">
        <x:v>153</x:v>
      </x:c>
      <x:c r="F2250" s="2" t="str">
        <x:v>多</x:v>
      </x:c>
      <x:c r="G2250" s="11" t="n">
        <x:v>45413.166666666664</x:v>
      </x:c>
      <x:c r="H2250" s="11" t="n">
        <x:v>45413.333333333336</x:v>
      </x:c>
      <x:c r="I2250" s="11" t="n">
        <x:v>45414.99998842592</x:v>
      </x:c>
      <x:c r="J2250" s="9" t="n">
        <x:v>60651.2</x:v>
      </x:c>
      <x:c r="K2250" s="9" t="n">
        <x:v>59230.7</x:v>
      </x:c>
      <x:c r="L2250" s="9" t="n">
        <x:v>60663.330239999996</x:v>
      </x:c>
      <x:c r="M2250" s="9" t="n">
        <x:v>59218.853859999996</x:v>
      </x:c>
      <x:c r="N2250" s="10" t="n">
        <x:f>IF(F2250="多",1,-1)*(K2250/J2250-1)</x:f>
        <x:v>-0.023420806183554466</x:v>
      </x:c>
      <x:c r="O2250" s="10" t="n">
        <x:f>IF(F2250="多",1,-1)*(M2250/L2250-1)</x:f>
        <x:v>-0.023811359750367744</x:v>
      </x:c>
      <x:c r="P2250" s="10" t="n">
        <x:v>0.000988094320124816</x:v>
      </x:c>
      <x:c r="Q2250" s="10" t="n">
        <x:v>0.00029997157937832565</x:v>
      </x:c>
      <x:c r="R2250" s="10" t="n">
        <x:f>O2250-P2250-Q2250</x:f>
        <x:v>-0.025099425649870888</x:v>
      </x:c>
      <x:c r="S2250" s="9" t="n">
        <x:f>V2249</x:f>
        <x:v>13433.2577226492</x:v>
      </x:c>
      <x:c r="T2250" s="9" t="n">
        <x:f>S2250/(1+'回测计划'!$B$33)</x:f>
        <x:v>13426.544450423988</x:v>
      </x:c>
      <x:c r="U2250" s="9" t="n">
        <x:f>T2250*R2250</x:f>
        <x:v>-336.99855416810345</x:v>
      </x:c>
      <x:c r="V2250" s="9" t="n">
        <x:f>S2250+U2250</x:f>
        <x:v>13096.259168481096</x:v>
      </x:c>
      <x:c r="W2250" s="2" t="n">
        <x:f>IF(N2250&gt;0,1,0)</x:f>
        <x:v>0</x:v>
      </x:c>
      <x:c r="X2250" s="2" t="n">
        <x:f>IF(U2250&gt;0,1,0)</x:f>
        <x:v>0</x:v>
      </x:c>
      <x:c r="Y2250" s="9" t="n">
        <x:f>MAX(U2250,0)</x:f>
        <x:v>0</x:v>
      </x:c>
      <x:c r="Z2250" s="9" t="n">
        <x:f>-MIN(U2250,0)</x:f>
        <x:v>336.99855416810345</x:v>
      </x:c>
    </x:row>
    <x:row r="2251" ht="23" customHeight="1">
      <x:c r="A2251" s="2" t="str">
        <x:v>4H-Hist-前段</x:v>
      </x:c>
      <x:c r="B2251" s="2" t="str">
        <x:v>4H</x:v>
      </x:c>
      <x:c r="C2251" s="2" t="str">
        <x:v>MACD Histogram</x:v>
      </x:c>
      <x:c r="D2251" s="2" t="str">
        <x:v>前段</x:v>
      </x:c>
      <x:c r="E2251" s="2" t="n">
        <x:v>154</x:v>
      </x:c>
      <x:c r="F2251" s="2" t="str">
        <x:v>多</x:v>
      </x:c>
      <x:c r="G2251" s="11" t="n">
        <x:v>45423.166666666664</x:v>
      </x:c>
      <x:c r="H2251" s="11" t="n">
        <x:v>45423.333333333336</x:v>
      </x:c>
      <x:c r="I2251" s="11" t="n">
        <x:v>45424.99998842592</x:v>
      </x:c>
      <x:c r="J2251" s="9" t="n">
        <x:v>60778</x:v>
      </x:c>
      <x:c r="K2251" s="9" t="n">
        <x:v>61395.9</x:v>
      </x:c>
      <x:c r="L2251" s="9" t="n">
        <x:v>60790.1556</x:v>
      </x:c>
      <x:c r="M2251" s="9" t="n">
        <x:v>61383.620820000004</x:v>
      </x:c>
      <x:c r="N2251" s="10" t="n">
        <x:f>IF(F2251="多",1,-1)*(K2251/J2251-1)</x:f>
        <x:v>0.010166507617888065</x:v>
      </x:c>
      <x:c r="O2251" s="10" t="n">
        <x:f>IF(F2251="多",1,-1)*(M2251/L2251-1)</x:f>
        <x:v>0.0097625218120021</x:v>
      </x:c>
      <x:c r="P2251" s="10" t="n">
        <x:v>0.001004881260906001</x:v>
      </x:c>
      <x:c r="Q2251" s="10" t="n">
        <x:v>0.0001431569334422994</x:v>
      </x:c>
      <x:c r="R2251" s="10" t="n">
        <x:f>O2251-P2251-Q2251</x:f>
        <x:v>0.0086144836176538</x:v>
      </x:c>
      <x:c r="S2251" s="9" t="n">
        <x:f>V2250</x:f>
        <x:v>13096.259168481096</x:v>
      </x:c>
      <x:c r="T2251" s="9" t="n">
        <x:f>S2251/(1+'回测计划'!$B$33)</x:f>
        <x:v>13089.714311325433</x:v>
      </x:c>
      <x:c r="U2251" s="9" t="n">
        <x:f>T2251*R2251</x:f>
        <x:v>112.76112949468144</x:v>
      </x:c>
      <x:c r="V2251" s="9" t="n">
        <x:f>S2251+U2251</x:f>
        <x:v>13209.020297975778</x:v>
      </x:c>
      <x:c r="W2251" s="2" t="n">
        <x:f>IF(N2251&gt;0,1,0)</x:f>
        <x:v>1</x:v>
      </x:c>
      <x:c r="X2251" s="2" t="n">
        <x:f>IF(U2251&gt;0,1,0)</x:f>
        <x:v>1</x:v>
      </x:c>
      <x:c r="Y2251" s="9" t="n">
        <x:f>MAX(U2251,0)</x:f>
        <x:v>112.76112949468144</x:v>
      </x:c>
      <x:c r="Z2251" s="9" t="n">
        <x:f>-MIN(U2251,0)</x:f>
        <x:v>0</x:v>
      </x:c>
    </x:row>
    <x:row r="2252" ht="23" customHeight="1">
      <x:c r="A2252" s="2" t="str">
        <x:v>4H-Hist-前段</x:v>
      </x:c>
      <x:c r="B2252" s="2" t="str">
        <x:v>4H</x:v>
      </x:c>
      <x:c r="C2252" s="2" t="str">
        <x:v>MACD Histogram</x:v>
      </x:c>
      <x:c r="D2252" s="2" t="str">
        <x:v>前段</x:v>
      </x:c>
      <x:c r="E2252" s="2" t="n">
        <x:v>155</x:v>
      </x:c>
      <x:c r="F2252" s="2" t="str">
        <x:v>空</x:v>
      </x:c>
      <x:c r="G2252" s="11" t="n">
        <x:v>45430.00000000001</x:v>
      </x:c>
      <x:c r="H2252" s="11" t="n">
        <x:v>45430.166666666664</x:v>
      </x:c>
      <x:c r="I2252" s="11" t="n">
        <x:v>45431.833321759266</x:v>
      </x:c>
      <x:c r="J2252" s="9" t="n">
        <x:v>67007.5</x:v>
      </x:c>
      <x:c r="K2252" s="9" t="n">
        <x:v>67303.3</x:v>
      </x:c>
      <x:c r="L2252" s="9" t="n">
        <x:v>66994.09850000001</x:v>
      </x:c>
      <x:c r="M2252" s="9" t="n">
        <x:v>67316.76066</x:v>
      </x:c>
      <x:c r="N2252" s="10" t="n">
        <x:f>IF(F2252="多",1,-1)*(K2252/J2252-1)</x:f>
        <x:v>-0.004414431220385762</x:v>
      </x:c>
      <x:c r="O2252" s="10" t="n">
        <x:f>IF(F2252="多",1,-1)*(M2252/L2252-1)</x:f>
        <x:v>-0.004816277362102106</x:v>
      </x:c>
      <x:c r="P2252" s="10" t="n">
        <x:v>0.001002408138681051</x:v>
      </x:c>
      <x:c r="Q2252" s="10" t="n">
        <x:v>-0.00016401463213712368</x:v>
      </x:c>
      <x:c r="R2252" s="10" t="n">
        <x:f>O2252-P2252-Q2252</x:f>
        <x:v>-0.005654670868646033</x:v>
      </x:c>
      <x:c r="S2252" s="9" t="n">
        <x:f>V2251</x:f>
        <x:v>13209.020297975778</x:v>
      </x:c>
      <x:c r="T2252" s="9" t="n">
        <x:f>S2252/(1+'回测计划'!$B$33)</x:f>
        <x:v>13202.419088431563</x:v>
      </x:c>
      <x:c r="U2252" s="9" t="n">
        <x:f>T2252*R2252</x:f>
        <x:v>-74.65533461501028</x:v>
      </x:c>
      <x:c r="V2252" s="9" t="n">
        <x:f>S2252+U2252</x:f>
        <x:v>13134.364963360767</x:v>
      </x:c>
      <x:c r="W2252" s="2" t="n">
        <x:f>IF(N2252&gt;0,1,0)</x:f>
        <x:v>0</x:v>
      </x:c>
      <x:c r="X2252" s="2" t="n">
        <x:f>IF(U2252&gt;0,1,0)</x:f>
        <x:v>0</x:v>
      </x:c>
      <x:c r="Y2252" s="9" t="n">
        <x:f>MAX(U2252,0)</x:f>
        <x:v>0</x:v>
      </x:c>
      <x:c r="Z2252" s="9" t="n">
        <x:f>-MIN(U2252,0)</x:f>
        <x:v>74.65533461501028</x:v>
      </x:c>
    </x:row>
    <x:row r="2253" ht="23" customHeight="1">
      <x:c r="A2253" s="2" t="str">
        <x:v>4H-Hist-前段</x:v>
      </x:c>
      <x:c r="B2253" s="2" t="str">
        <x:v>4H</x:v>
      </x:c>
      <x:c r="C2253" s="2" t="str">
        <x:v>MACD Histogram</x:v>
      </x:c>
      <x:c r="D2253" s="2" t="str">
        <x:v>前段</x:v>
      </x:c>
      <x:c r="E2253" s="2" t="n">
        <x:v>156</x:v>
      </x:c>
      <x:c r="F2253" s="2" t="str">
        <x:v>空</x:v>
      </x:c>
      <x:c r="G2253" s="11" t="n">
        <x:v>45433.333333333336</x:v>
      </x:c>
      <x:c r="H2253" s="11" t="n">
        <x:v>45433.50000000001</x:v>
      </x:c>
      <x:c r="I2253" s="11" t="n">
        <x:v>45435.166655092595</x:v>
      </x:c>
      <x:c r="J2253" s="9" t="n">
        <x:v>71323.7</x:v>
      </x:c>
      <x:c r="K2253" s="9" t="n">
        <x:v>69668</x:v>
      </x:c>
      <x:c r="L2253" s="9" t="n">
        <x:v>71309.43526</x:v>
      </x:c>
      <x:c r="M2253" s="9" t="n">
        <x:v>69681.9336</x:v>
      </x:c>
      <x:c r="N2253" s="10" t="n">
        <x:f>IF(F2253="多",1,-1)*(K2253/J2253-1)</x:f>
        <x:v>0.023213882622466264</x:v>
      </x:c>
      <x:c r="O2253" s="10" t="n">
        <x:f>IF(F2253="多",1,-1)*(M2253/L2253-1)</x:f>
        <x:v>0.02282309001699412</x:v>
      </x:c>
      <x:c r="P2253" s="10" t="n">
        <x:v>0.000988588454991503</x:v>
      </x:c>
      <x:c r="Q2253" s="10" t="n">
        <x:v>-0.0005539710782845243</x:v>
      </x:c>
      <x:c r="R2253" s="10" t="n">
        <x:f>O2253-P2253-Q2253</x:f>
        <x:v>0.022388472640287142</x:v>
      </x:c>
      <x:c r="S2253" s="9" t="n">
        <x:f>V2252</x:f>
        <x:v>13134.364963360767</x:v>
      </x:c>
      <x:c r="T2253" s="9" t="n">
        <x:f>S2253/(1+'回测计划'!$B$33)</x:f>
        <x:v>13127.801062829354</x:v>
      </x:c>
      <x:c r="U2253" s="9" t="n">
        <x:f>T2253*R2253</x:f>
        <x:v>293.91141492228746</x:v>
      </x:c>
      <x:c r="V2253" s="9" t="n">
        <x:f>S2253+U2253</x:f>
        <x:v>13428.276378283055</x:v>
      </x:c>
      <x:c r="W2253" s="2" t="n">
        <x:f>IF(N2253&gt;0,1,0)</x:f>
        <x:v>1</x:v>
      </x:c>
      <x:c r="X2253" s="2" t="n">
        <x:f>IF(U2253&gt;0,1,0)</x:f>
        <x:v>1</x:v>
      </x:c>
      <x:c r="Y2253" s="9" t="n">
        <x:f>MAX(U2253,0)</x:f>
        <x:v>293.91141492228746</x:v>
      </x:c>
      <x:c r="Z2253" s="9" t="n">
        <x:f>-MIN(U2253,0)</x:f>
        <x:v>0</x:v>
      </x:c>
    </x:row>
    <x:row r="2254" ht="23" customHeight="1">
      <x:c r="A2254" s="2" t="str">
        <x:v>4H-Hist-前段</x:v>
      </x:c>
      <x:c r="B2254" s="2" t="str">
        <x:v>4H</x:v>
      </x:c>
      <x:c r="C2254" s="2" t="str">
        <x:v>MACD Histogram</x:v>
      </x:c>
      <x:c r="D2254" s="2" t="str">
        <x:v>前段</x:v>
      </x:c>
      <x:c r="E2254" s="2" t="n">
        <x:v>157</x:v>
      </x:c>
      <x:c r="F2254" s="2" t="str">
        <x:v>空</x:v>
      </x:c>
      <x:c r="G2254" s="11" t="n">
        <x:v>45440.00000000001</x:v>
      </x:c>
      <x:c r="H2254" s="11" t="n">
        <x:v>45440.166666666664</x:v>
      </x:c>
      <x:c r="I2254" s="11" t="n">
        <x:v>45441.833321759266</x:v>
      </x:c>
      <x:c r="J2254" s="9" t="n">
        <x:v>69297.9</x:v>
      </x:c>
      <x:c r="K2254" s="9" t="n">
        <x:v>67816.9</x:v>
      </x:c>
      <x:c r="L2254" s="9" t="n">
        <x:v>69284.04041999999</x:v>
      </x:c>
      <x:c r="M2254" s="9" t="n">
        <x:v>67830.46337999999</x:v>
      </x:c>
      <x:c r="N2254" s="10" t="n">
        <x:f>IF(F2254="多",1,-1)*(K2254/J2254-1)</x:f>
        <x:v>0.021371498992032945</x:v>
      </x:c>
      <x:c r="O2254" s="10" t="n">
        <x:f>IF(F2254="多",1,-1)*(M2254/L2254-1)</x:f>
        <x:v>0.02097996928568857</x:v>
      </x:c>
      <x:c r="P2254" s="10" t="n">
        <x:v>0.0009895100153571557</x:v>
      </x:c>
      <x:c r="Q2254" s="10" t="n">
        <x:v>-0.0004936094837643165</x:v>
      </x:c>
      <x:c r="R2254" s="10" t="n">
        <x:f>O2254-P2254-Q2254</x:f>
        <x:v>0.02048406875409573</x:v>
      </x:c>
      <x:c r="S2254" s="9" t="n">
        <x:f>V2253</x:f>
        <x:v>13428.276378283055</x:v>
      </x:c>
      <x:c r="T2254" s="9" t="n">
        <x:f>S2254/(1+'回测计划'!$B$33)</x:f>
        <x:v>13421.565595485314</x:v>
      </x:c>
      <x:c r="U2254" s="9" t="n">
        <x:f>T2254*R2254</x:f>
        <x:v>274.928272445527</x:v>
      </x:c>
      <x:c r="V2254" s="9" t="n">
        <x:f>S2254+U2254</x:f>
        <x:v>13703.204650728581</x:v>
      </x:c>
      <x:c r="W2254" s="2" t="n">
        <x:f>IF(N2254&gt;0,1,0)</x:f>
        <x:v>1</x:v>
      </x:c>
      <x:c r="X2254" s="2" t="n">
        <x:f>IF(U2254&gt;0,1,0)</x:f>
        <x:v>1</x:v>
      </x:c>
      <x:c r="Y2254" s="9" t="n">
        <x:f>MAX(U2254,0)</x:f>
        <x:v>274.928272445527</x:v>
      </x:c>
      <x:c r="Z2254" s="9" t="n">
        <x:f>-MIN(U2254,0)</x:f>
        <x:v>0</x:v>
      </x:c>
    </x:row>
    <x:row r="2255" ht="23" customHeight="1">
      <x:c r="A2255" s="2" t="str">
        <x:v>4H-Hist-前段</x:v>
      </x:c>
      <x:c r="B2255" s="2" t="str">
        <x:v>4H</x:v>
      </x:c>
      <x:c r="C2255" s="2" t="str">
        <x:v>MACD Histogram</x:v>
      </x:c>
      <x:c r="D2255" s="2" t="str">
        <x:v>前段</x:v>
      </x:c>
      <x:c r="E2255" s="2" t="n">
        <x:v>158</x:v>
      </x:c>
      <x:c r="F2255" s="2" t="str">
        <x:v>多</x:v>
      </x:c>
      <x:c r="G2255" s="11" t="n">
        <x:v>45444.00000000001</x:v>
      </x:c>
      <x:c r="H2255" s="11" t="n">
        <x:v>45444.166666666664</x:v>
      </x:c>
      <x:c r="I2255" s="11" t="n">
        <x:v>45445.833321759266</x:v>
      </x:c>
      <x:c r="J2255" s="9" t="n">
        <x:v>67720</x:v>
      </x:c>
      <x:c r="K2255" s="9" t="n">
        <x:v>68284.1</x:v>
      </x:c>
      <x:c r="L2255" s="9" t="n">
        <x:v>67733.544</x:v>
      </x:c>
      <x:c r="M2255" s="9" t="n">
        <x:v>68270.44318</x:v>
      </x:c>
      <x:c r="N2255" s="10" t="n">
        <x:f>IF(F2255="多",1,-1)*(K2255/J2255-1)</x:f>
        <x:v>0.008329887773183886</x:v>
      </x:c>
      <x:c r="O2255" s="10" t="n">
        <x:f>IF(F2255="多",1,-1)*(M2255/L2255-1)</x:f>
        <x:v>0.007926636468335468</x:v>
      </x:c>
      <x:c r="P2255" s="10" t="n">
        <x:v>0.0010039633182341676</x:v>
      </x:c>
      <x:c r="Q2255" s="10" t="n">
        <x:v>0.0005022646117004766</x:v>
      </x:c>
      <x:c r="R2255" s="10" t="n">
        <x:f>O2255-P2255-Q2255</x:f>
        <x:v>0.006420408538400825</x:v>
      </x:c>
      <x:c r="S2255" s="9" t="n">
        <x:f>V2254</x:f>
        <x:v>13703.204650728581</x:v>
      </x:c>
      <x:c r="T2255" s="9" t="n">
        <x:f>S2255/(1+'回测计划'!$B$33)</x:f>
        <x:v>13696.356472492336</x:v>
      </x:c>
      <x:c r="U2255" s="9" t="n">
        <x:f>T2255*R2255</x:f>
        <x:v>87.93620404097119</x:v>
      </x:c>
      <x:c r="V2255" s="9" t="n">
        <x:f>S2255+U2255</x:f>
        <x:v>13791.140854769552</x:v>
      </x:c>
      <x:c r="W2255" s="2" t="n">
        <x:f>IF(N2255&gt;0,1,0)</x:f>
        <x:v>1</x:v>
      </x:c>
      <x:c r="X2255" s="2" t="n">
        <x:f>IF(U2255&gt;0,1,0)</x:f>
        <x:v>1</x:v>
      </x:c>
      <x:c r="Y2255" s="9" t="n">
        <x:f>MAX(U2255,0)</x:f>
        <x:v>87.93620404097119</x:v>
      </x:c>
      <x:c r="Z2255" s="9" t="n">
        <x:f>-MIN(U2255,0)</x:f>
        <x:v>0</x:v>
      </x:c>
    </x:row>
    <x:row r="2256" ht="23" customHeight="1">
      <x:c r="A2256" s="2" t="str">
        <x:v>4H-Hist-前段</x:v>
      </x:c>
      <x:c r="B2256" s="2" t="str">
        <x:v>4H</x:v>
      </x:c>
      <x:c r="C2256" s="2" t="str">
        <x:v>MACD Histogram</x:v>
      </x:c>
      <x:c r="D2256" s="2" t="str">
        <x:v>前段</x:v>
      </x:c>
      <x:c r="E2256" s="2" t="n">
        <x:v>159</x:v>
      </x:c>
      <x:c r="F2256" s="2" t="str">
        <x:v>空</x:v>
      </x:c>
      <x:c r="G2256" s="11" t="n">
        <x:v>45450.833333333336</x:v>
      </x:c>
      <x:c r="H2256" s="11" t="n">
        <x:v>45451.00000000001</x:v>
      </x:c>
      <x:c r="I2256" s="11" t="n">
        <x:v>45452.666655092595</x:v>
      </x:c>
      <x:c r="J2256" s="9" t="n">
        <x:v>71150.1</x:v>
      </x:c>
      <x:c r="K2256" s="9" t="n">
        <x:v>69331.9</x:v>
      </x:c>
      <x:c r="L2256" s="9" t="n">
        <x:v>71135.86998</x:v>
      </x:c>
      <x:c r="M2256" s="9" t="n">
        <x:v>69345.76637999999</x:v>
      </x:c>
      <x:c r="N2256" s="10" t="n">
        <x:f>IF(F2256="多",1,-1)*(K2256/J2256-1)</x:f>
        <x:v>0.02555442648710282</x:v>
      </x:c>
      <x:c r="O2256" s="10" t="n">
        <x:f>IF(F2256="多",1,-1)*(M2256/L2256-1)</x:f>
        <x:v>0.025164570286457577</x:v>
      </x:c>
      <x:c r="P2256" s="10" t="n">
        <x:v>0.0009874177148567712</x:v>
      </x:c>
      <x:c r="Q2256" s="10" t="n">
        <x:v>-0.000390517056577898</x:v>
      </x:c>
      <x:c r="R2256" s="10" t="n">
        <x:f>O2256-P2256-Q2256</x:f>
        <x:v>0.024567669628178704</x:v>
      </x:c>
      <x:c r="S2256" s="9" t="n">
        <x:f>V2255</x:f>
        <x:v>13791.140854769552</x:v>
      </x:c>
      <x:c r="T2256" s="9" t="n">
        <x:f>S2256/(1+'回测计划'!$B$33)</x:f>
        <x:v>13784.24873040435</x:v>
      </x:c>
      <x:c r="U2256" s="9" t="n">
        <x:f>T2256*R2256</x:f>
        <x:v>338.6468688812158</x:v>
      </x:c>
      <x:c r="V2256" s="9" t="n">
        <x:f>S2256+U2256</x:f>
        <x:v>14129.787723650768</x:v>
      </x:c>
      <x:c r="W2256" s="2" t="n">
        <x:f>IF(N2256&gt;0,1,0)</x:f>
        <x:v>1</x:v>
      </x:c>
      <x:c r="X2256" s="2" t="n">
        <x:f>IF(U2256&gt;0,1,0)</x:f>
        <x:v>1</x:v>
      </x:c>
      <x:c r="Y2256" s="9" t="n">
        <x:f>MAX(U2256,0)</x:f>
        <x:v>338.6468688812158</x:v>
      </x:c>
      <x:c r="Z2256" s="9" t="n">
        <x:f>-MIN(U2256,0)</x:f>
        <x:v>0</x:v>
      </x:c>
    </x:row>
    <x:row r="2257" ht="23" customHeight="1">
      <x:c r="A2257" s="2" t="str">
        <x:v>4H-Hist-前段</x:v>
      </x:c>
      <x:c r="B2257" s="2" t="str">
        <x:v>4H</x:v>
      </x:c>
      <x:c r="C2257" s="2" t="str">
        <x:v>MACD Histogram</x:v>
      </x:c>
      <x:c r="D2257" s="2" t="str">
        <x:v>前段</x:v>
      </x:c>
      <x:c r="E2257" s="2" t="n">
        <x:v>160</x:v>
      </x:c>
      <x:c r="F2257" s="2" t="str">
        <x:v>多</x:v>
      </x:c>
      <x:c r="G2257" s="11" t="n">
        <x:v>45458.166666666664</x:v>
      </x:c>
      <x:c r="H2257" s="11" t="n">
        <x:v>45458.333333333336</x:v>
      </x:c>
      <x:c r="I2257" s="11" t="n">
        <x:v>45459.99998842592</x:v>
      </x:c>
      <x:c r="J2257" s="9" t="n">
        <x:v>66039.7</x:v>
      </x:c>
      <x:c r="K2257" s="9" t="n">
        <x:v>66690.4</x:v>
      </x:c>
      <x:c r="L2257" s="9" t="n">
        <x:v>66052.90793999999</x:v>
      </x:c>
      <x:c r="M2257" s="9" t="n">
        <x:v>66677.06192</x:v>
      </x:c>
      <x:c r="N2257" s="10" t="n">
        <x:f>IF(F2257="多",1,-1)*(K2257/J2257-1)</x:f>
        <x:v>0.009853164081605525</x:v>
      </x:c>
      <x:c r="O2257" s="10" t="n">
        <x:f>IF(F2257="多",1,-1)*(M2257/L2257-1)</x:f>
        <x:v>0.009449303588071611</x:v>
      </x:c>
      <x:c r="P2257" s="10" t="n">
        <x:v>0.0010047246517940359</x:v>
      </x:c>
      <x:c r="Q2257" s="10" t="n">
        <x:v>0.00040096933582852844</x:v>
      </x:c>
      <x:c r="R2257" s="10" t="n">
        <x:f>O2257-P2257-Q2257</x:f>
        <x:v>0.008043609600449047</x:v>
      </x:c>
      <x:c r="S2257" s="9" t="n">
        <x:f>V2256</x:f>
        <x:v>14129.787723650768</x:v>
      </x:c>
      <x:c r="T2257" s="9" t="n">
        <x:f>S2257/(1+'回测计划'!$B$33)</x:f>
        <x:v>14122.726360470533</x:v>
      </x:c>
      <x:c r="U2257" s="9" t="n">
        <x:f>T2257*R2257</x:f>
        <x:v>113.5976973375956</x:v>
      </x:c>
      <x:c r="V2257" s="9" t="n">
        <x:f>S2257+U2257</x:f>
        <x:v>14243.385420988365</x:v>
      </x:c>
      <x:c r="W2257" s="2" t="n">
        <x:f>IF(N2257&gt;0,1,0)</x:f>
        <x:v>1</x:v>
      </x:c>
      <x:c r="X2257" s="2" t="n">
        <x:f>IF(U2257&gt;0,1,0)</x:f>
        <x:v>1</x:v>
      </x:c>
      <x:c r="Y2257" s="9" t="n">
        <x:f>MAX(U2257,0)</x:f>
        <x:v>113.5976973375956</x:v>
      </x:c>
      <x:c r="Z2257" s="9" t="n">
        <x:f>-MIN(U2257,0)</x:f>
        <x:v>0</x:v>
      </x:c>
    </x:row>
    <x:row r="2258" ht="23" customHeight="1">
      <x:c r="A2258" s="2" t="str">
        <x:v>4H-Hist-前段</x:v>
      </x:c>
      <x:c r="B2258" s="2" t="str">
        <x:v>4H</x:v>
      </x:c>
      <x:c r="C2258" s="2" t="str">
        <x:v>MACD Histogram</x:v>
      </x:c>
      <x:c r="D2258" s="2" t="str">
        <x:v>前段</x:v>
      </x:c>
      <x:c r="E2258" s="2" t="n">
        <x:v>161</x:v>
      </x:c>
      <x:c r="F2258" s="2" t="str">
        <x:v>多</x:v>
      </x:c>
      <x:c r="G2258" s="11" t="n">
        <x:v>45461.00000000001</x:v>
      </x:c>
      <x:c r="H2258" s="11" t="n">
        <x:v>45461.166666666664</x:v>
      </x:c>
      <x:c r="I2258" s="11" t="n">
        <x:v>45462.833321759266</x:v>
      </x:c>
      <x:c r="J2258" s="9" t="n">
        <x:v>66661.4</x:v>
      </x:c>
      <x:c r="K2258" s="9" t="n">
        <x:v>65181.9</x:v>
      </x:c>
      <x:c r="L2258" s="9" t="n">
        <x:v>66674.73228</x:v>
      </x:c>
      <x:c r="M2258" s="9" t="n">
        <x:v>65168.863620000004</x:v>
      </x:c>
      <x:c r="N2258" s="10" t="n">
        <x:f>IF(F2258="多",1,-1)*(K2258/J2258-1)</x:f>
        <x:v>-0.022194253346014214</x:v>
      </x:c>
      <x:c r="O2258" s="10" t="n">
        <x:f>IF(F2258="多",1,-1)*(M2258/L2258-1)</x:f>
        <x:v>-0.02258529743585791</x:v>
      </x:c>
      <x:c r="P2258" s="10" t="n">
        <x:v>0.000988707351282071</x:v>
      </x:c>
      <x:c r="Q2258" s="10" t="n">
        <x:v>0.00041591763596707926</x:v>
      </x:c>
      <x:c r="R2258" s="10" t="n">
        <x:f>O2258-P2258-Q2258</x:f>
        <x:v>-0.02398992242310706</x:v>
      </x:c>
      <x:c r="S2258" s="9" t="n">
        <x:f>V2257</x:f>
        <x:v>14243.385420988365</x:v>
      </x:c>
      <x:c r="T2258" s="9" t="n">
        <x:f>S2258/(1+'回测计划'!$B$33)</x:f>
        <x:v>14236.267287344694</x:v>
      </x:c>
      <x:c r="U2258" s="9" t="n">
        <x:f>T2258*R2258</x:f>
        <x:v>-341.52694781801597</x:v>
      </x:c>
      <x:c r="V2258" s="9" t="n">
        <x:f>S2258+U2258</x:f>
        <x:v>13901.858473170349</x:v>
      </x:c>
      <x:c r="W2258" s="2" t="n">
        <x:f>IF(N2258&gt;0,1,0)</x:f>
        <x:v>0</x:v>
      </x:c>
      <x:c r="X2258" s="2" t="n">
        <x:f>IF(U2258&gt;0,1,0)</x:f>
        <x:v>0</x:v>
      </x:c>
      <x:c r="Y2258" s="9" t="n">
        <x:f>MAX(U2258,0)</x:f>
        <x:v>0</x:v>
      </x:c>
      <x:c r="Z2258" s="9" t="n">
        <x:f>-MIN(U2258,0)</x:f>
        <x:v>341.52694781801597</x:v>
      </x:c>
    </x:row>
    <x:row r="2259" ht="23" customHeight="1">
      <x:c r="A2259" s="2" t="str">
        <x:v>4H-Hist-前段</x:v>
      </x:c>
      <x:c r="B2259" s="2" t="str">
        <x:v>4H</x:v>
      </x:c>
      <x:c r="C2259" s="2" t="str">
        <x:v>MACD Histogram</x:v>
      </x:c>
      <x:c r="D2259" s="2" t="str">
        <x:v>前段</x:v>
      </x:c>
      <x:c r="E2259" s="2" t="n">
        <x:v>162</x:v>
      </x:c>
      <x:c r="F2259" s="2" t="str">
        <x:v>空</x:v>
      </x:c>
      <x:c r="G2259" s="11" t="n">
        <x:v>45487.00000000001</x:v>
      </x:c>
      <x:c r="H2259" s="11" t="n">
        <x:v>45487.166666666664</x:v>
      </x:c>
      <x:c r="I2259" s="11" t="n">
        <x:v>45488.833321759266</x:v>
      </x:c>
      <x:c r="J2259" s="9" t="n">
        <x:v>58596.7</x:v>
      </x:c>
      <x:c r="K2259" s="9" t="n">
        <x:v>62431.9</x:v>
      </x:c>
      <x:c r="L2259" s="9" t="n">
        <x:v>58584.98066</x:v>
      </x:c>
      <x:c r="M2259" s="9" t="n">
        <x:v>62444.38638</x:v>
      </x:c>
      <x:c r="N2259" s="10" t="n">
        <x:f>IF(F2259="多",1,-1)*(K2259/J2259-1)</x:f>
        <x:v>-0.06545078477115607</x:v>
      </x:c>
      <x:c r="O2259" s="10" t="n">
        <x:f>IF(F2259="多",1,-1)*(M2259/L2259-1)</x:f>
        <x:v>-0.06587705033817803</x:v>
      </x:c>
      <x:c r="P2259" s="10" t="n">
        <x:v>0.001032938525169089</x:v>
      </x:c>
      <x:c r="Q2259" s="10" t="n">
        <x:v>-0.00029372616696329525</x:v>
      </x:c>
      <x:c r="R2259" s="10" t="n">
        <x:f>O2259-P2259-Q2259</x:f>
        <x:v>-0.06661626269638382</x:v>
      </x:c>
      <x:c r="S2259" s="9" t="n">
        <x:f>V2258</x:f>
        <x:v>13901.858473170349</x:v>
      </x:c>
      <x:c r="T2259" s="9" t="n">
        <x:f>S2259/(1+'回测计划'!$B$33)</x:f>
        <x:v>13894.911017661518</x:v>
      </x:c>
      <x:c r="U2259" s="9" t="n">
        <x:f>T2259*R2259</x:f>
        <x:v>-925.6270424954175</x:v>
      </x:c>
      <x:c r="V2259" s="9" t="n">
        <x:f>S2259+U2259</x:f>
        <x:v>12976.23143067493</x:v>
      </x:c>
      <x:c r="W2259" s="2" t="n">
        <x:f>IF(N2259&gt;0,1,0)</x:f>
        <x:v>0</x:v>
      </x:c>
      <x:c r="X2259" s="2" t="n">
        <x:f>IF(U2259&gt;0,1,0)</x:f>
        <x:v>0</x:v>
      </x:c>
      <x:c r="Y2259" s="9" t="n">
        <x:f>MAX(U2259,0)</x:f>
        <x:v>0</x:v>
      </x:c>
      <x:c r="Z2259" s="9" t="n">
        <x:f>-MIN(U2259,0)</x:f>
        <x:v>925.6270424954175</x:v>
      </x:c>
    </x:row>
    <x:row r="2260" ht="23" customHeight="1">
      <x:c r="A2260" s="2" t="str">
        <x:v>4H-Hist-前段</x:v>
      </x:c>
      <x:c r="B2260" s="2" t="str">
        <x:v>4H</x:v>
      </x:c>
      <x:c r="C2260" s="2" t="str">
        <x:v>MACD Histogram</x:v>
      </x:c>
      <x:c r="D2260" s="2" t="str">
        <x:v>前段</x:v>
      </x:c>
      <x:c r="E2260" s="2" t="n">
        <x:v>163</x:v>
      </x:c>
      <x:c r="F2260" s="2" t="str">
        <x:v>空</x:v>
      </x:c>
      <x:c r="G2260" s="11" t="n">
        <x:v>45493.166666666664</x:v>
      </x:c>
      <x:c r="H2260" s="11" t="n">
        <x:v>45493.333333333336</x:v>
      </x:c>
      <x:c r="I2260" s="11" t="n">
        <x:v>45494.99998842592</x:v>
      </x:c>
      <x:c r="J2260" s="9" t="n">
        <x:v>66627.9</x:v>
      </x:c>
      <x:c r="K2260" s="9" t="n">
        <x:v>67130.9</x:v>
      </x:c>
      <x:c r="L2260" s="9" t="n">
        <x:v>66614.57441999999</x:v>
      </x:c>
      <x:c r="M2260" s="9" t="n">
        <x:v>67144.32617999999</x:v>
      </x:c>
      <x:c r="N2260" s="10" t="n">
        <x:f>IF(F2260="多",1,-1)*(K2260/J2260-1)</x:f>
        <x:v>-0.0075493899702676615</x:v>
      </x:c>
      <x:c r="O2260" s="10" t="n">
        <x:f>IF(F2260="多",1,-1)*(M2260/L2260-1)</x:f>
        <x:v>-0.007952490346331054</x:v>
      </x:c>
      <x:c r="P2260" s="10" t="n">
        <x:v>0.0010039762451731656</x:v>
      </x:c>
      <x:c r="Q2260" s="10" t="n">
        <x:v>0.000026655751326725818</x:v>
      </x:c>
      <x:c r="R2260" s="10" t="n">
        <x:f>O2260-P2260-Q2260</x:f>
        <x:v>-0.008983122342830944</x:v>
      </x:c>
      <x:c r="S2260" s="9" t="n">
        <x:f>V2259</x:f>
        <x:v>12976.23143067493</x:v>
      </x:c>
      <x:c r="T2260" s="9" t="n">
        <x:f>S2260/(1+'回测计划'!$B$33)</x:f>
        <x:v>12969.746557396233</x:v>
      </x:c>
      <x:c r="U2260" s="9" t="n">
        <x:f>T2260*R2260</x:f>
        <x:v>-116.50882008060081</x:v>
      </x:c>
      <x:c r="V2260" s="9" t="n">
        <x:f>S2260+U2260</x:f>
        <x:v>12859.72261059433</x:v>
      </x:c>
      <x:c r="W2260" s="2" t="n">
        <x:f>IF(N2260&gt;0,1,0)</x:f>
        <x:v>0</x:v>
      </x:c>
      <x:c r="X2260" s="2" t="n">
        <x:f>IF(U2260&gt;0,1,0)</x:f>
        <x:v>0</x:v>
      </x:c>
      <x:c r="Y2260" s="9" t="n">
        <x:f>MAX(U2260,0)</x:f>
        <x:v>0</x:v>
      </x:c>
      <x:c r="Z2260" s="9" t="n">
        <x:f>-MIN(U2260,0)</x:f>
        <x:v>116.50882008060081</x:v>
      </x:c>
    </x:row>
    <x:row r="2261" ht="23" customHeight="1">
      <x:c r="A2261" s="2" t="str">
        <x:v>4H-Hist-前段</x:v>
      </x:c>
      <x:c r="B2261" s="2" t="str">
        <x:v>4H</x:v>
      </x:c>
      <x:c r="C2261" s="2" t="str">
        <x:v>MACD Histogram</x:v>
      </x:c>
      <x:c r="D2261" s="2" t="str">
        <x:v>前段</x:v>
      </x:c>
      <x:c r="E2261" s="2" t="n">
        <x:v>164</x:v>
      </x:c>
      <x:c r="F2261" s="2" t="str">
        <x:v>空</x:v>
      </x:c>
      <x:c r="G2261" s="11" t="n">
        <x:v>45495.333333333336</x:v>
      </x:c>
      <x:c r="H2261" s="11" t="n">
        <x:v>45495.50000000001</x:v>
      </x:c>
      <x:c r="I2261" s="11" t="n">
        <x:v>45497.166655092595</x:v>
      </x:c>
      <x:c r="J2261" s="9" t="n">
        <x:v>67847.3</x:v>
      </x:c>
      <x:c r="K2261" s="9" t="n">
        <x:v>65516.1</x:v>
      </x:c>
      <x:c r="L2261" s="9" t="n">
        <x:v>67833.73054</x:v>
      </x:c>
      <x:c r="M2261" s="9" t="n">
        <x:v>65529.203219999996</x:v>
      </x:c>
      <x:c r="N2261" s="10" t="n">
        <x:f>IF(F2261="多",1,-1)*(K2261/J2261-1)</x:f>
        <x:v>0.03435951025317152</x:v>
      </x:c>
      <x:c r="O2261" s="10" t="n">
        <x:f>IF(F2261="多",1,-1)*(M2261/L2261-1)</x:f>
        <x:v>0.03397317679058032</x:v>
      </x:c>
      <x:c r="P2261" s="10" t="n">
        <x:v>0.0009830134116047098</x:v>
      </x:c>
      <x:c r="Q2261" s="10" t="n">
        <x:v>-0.000221052165410448</x:v>
      </x:c>
      <x:c r="R2261" s="10" t="n">
        <x:f>O2261-P2261-Q2261</x:f>
        <x:v>0.03321121554438606</x:v>
      </x:c>
      <x:c r="S2261" s="9" t="n">
        <x:f>V2260</x:f>
        <x:v>12859.72261059433</x:v>
      </x:c>
      <x:c r="T2261" s="9" t="n">
        <x:f>S2261/(1+'回测计划'!$B$33)</x:f>
        <x:v>12853.295962613025</x:v>
      </x:c>
      <x:c r="U2261" s="9" t="n">
        <x:f>T2261*R2261</x:f>
        <x:v>426.87358267012826</x:v>
      </x:c>
      <x:c r="V2261" s="9" t="n">
        <x:f>S2261+U2261</x:f>
        <x:v>13286.596193264459</x:v>
      </x:c>
      <x:c r="W2261" s="2" t="n">
        <x:f>IF(N2261&gt;0,1,0)</x:f>
        <x:v>1</x:v>
      </x:c>
      <x:c r="X2261" s="2" t="n">
        <x:f>IF(U2261&gt;0,1,0)</x:f>
        <x:v>1</x:v>
      </x:c>
      <x:c r="Y2261" s="9" t="n">
        <x:f>MAX(U2261,0)</x:f>
        <x:v>426.87358267012826</x:v>
      </x:c>
      <x:c r="Z2261" s="9" t="n">
        <x:f>-MIN(U2261,0)</x:f>
        <x:v>0</x:v>
      </x:c>
    </x:row>
    <x:row r="2262" ht="23" customHeight="1">
      <x:c r="A2262" s="2" t="str">
        <x:v>4H-Hist-前段</x:v>
      </x:c>
      <x:c r="B2262" s="2" t="str">
        <x:v>4H</x:v>
      </x:c>
      <x:c r="C2262" s="2" t="str">
        <x:v>MACD Histogram</x:v>
      </x:c>
      <x:c r="D2262" s="2" t="str">
        <x:v>前段</x:v>
      </x:c>
      <x:c r="E2262" s="2" t="n">
        <x:v>165</x:v>
      </x:c>
      <x:c r="F2262" s="2" t="str">
        <x:v>多</x:v>
      </x:c>
      <x:c r="G2262" s="11" t="n">
        <x:v>45505.50000000001</x:v>
      </x:c>
      <x:c r="H2262" s="11" t="n">
        <x:v>45505.666666666664</x:v>
      </x:c>
      <x:c r="I2262" s="11" t="n">
        <x:v>45507.333321759266</x:v>
      </x:c>
      <x:c r="J2262" s="9" t="n">
        <x:v>64297.5</x:v>
      </x:c>
      <x:c r="K2262" s="9" t="n">
        <x:v>61483.7</x:v>
      </x:c>
      <x:c r="L2262" s="9" t="n">
        <x:v>64310.3595</x:v>
      </x:c>
      <x:c r="M2262" s="9" t="n">
        <x:v>61471.40326</x:v>
      </x:c>
      <x:c r="N2262" s="10" t="n">
        <x:f>IF(F2262="多",1,-1)*(K2262/J2262-1)</x:f>
        <x:v>-0.04376219915237767</x:v>
      </x:c>
      <x:c r="O2262" s="10" t="n">
        <x:f>IF(F2262="多",1,-1)*(M2262/L2262-1)</x:f>
        <x:v>-0.04414461778898937</x:v>
      </x:c>
      <x:c r="P2262" s="10" t="n">
        <x:v>0.0009779276911055053</x:v>
      </x:c>
      <x:c r="Q2262" s="10" t="n">
        <x:v>0.00039772391637876063</x:v>
      </x:c>
      <x:c r="R2262" s="10" t="n">
        <x:f>O2262-P2262-Q2262</x:f>
        <x:v>-0.045520269396473634</x:v>
      </x:c>
      <x:c r="S2262" s="9" t="n">
        <x:f>V2261</x:f>
        <x:v>13286.596193264459</x:v>
      </x:c>
      <x:c r="T2262" s="9" t="n">
        <x:f>S2262/(1+'回测计划'!$B$33)</x:f>
        <x:v>13279.95621515688</x:v>
      </x:c>
      <x:c r="U2262" s="9" t="n">
        <x:f>T2262*R2262</x:f>
        <x:v>-604.5071844873156</x:v>
      </x:c>
      <x:c r="V2262" s="9" t="n">
        <x:f>S2262+U2262</x:f>
        <x:v>12682.089008777142</x:v>
      </x:c>
      <x:c r="W2262" s="2" t="n">
        <x:f>IF(N2262&gt;0,1,0)</x:f>
        <x:v>0</x:v>
      </x:c>
      <x:c r="X2262" s="2" t="n">
        <x:f>IF(U2262&gt;0,1,0)</x:f>
        <x:v>0</x:v>
      </x:c>
      <x:c r="Y2262" s="9" t="n">
        <x:f>MAX(U2262,0)</x:f>
        <x:v>0</x:v>
      </x:c>
      <x:c r="Z2262" s="9" t="n">
        <x:f>-MIN(U2262,0)</x:f>
        <x:v>604.5071844873156</x:v>
      </x:c>
    </x:row>
    <x:row r="2263" ht="23" customHeight="1">
      <x:c r="A2263" s="2" t="str">
        <x:v>4H-Hist-前段</x:v>
      </x:c>
      <x:c r="B2263" s="2" t="str">
        <x:v>4H</x:v>
      </x:c>
      <x:c r="C2263" s="2" t="str">
        <x:v>MACD Histogram</x:v>
      </x:c>
      <x:c r="D2263" s="2" t="str">
        <x:v>前段</x:v>
      </x:c>
      <x:c r="E2263" s="2" t="n">
        <x:v>166</x:v>
      </x:c>
      <x:c r="F2263" s="2" t="str">
        <x:v>多</x:v>
      </x:c>
      <x:c r="G2263" s="11" t="n">
        <x:v>45507.333333333336</x:v>
      </x:c>
      <x:c r="H2263" s="11" t="n">
        <x:v>45507.50000000001</x:v>
      </x:c>
      <x:c r="I2263" s="11" t="n">
        <x:v>45509.166655092595</x:v>
      </x:c>
      <x:c r="J2263" s="9" t="n">
        <x:v>61862.2</x:v>
      </x:c>
      <x:c r="K2263" s="9" t="n">
        <x:v>59234</x:v>
      </x:c>
      <x:c r="L2263" s="9" t="n">
        <x:v>61874.572439999996</x:v>
      </x:c>
      <x:c r="M2263" s="9" t="n">
        <x:v>59222.1532</x:v>
      </x:c>
      <x:c r="N2263" s="10" t="n">
        <x:f>IF(F2263="多",1,-1)*(K2263/J2263-1)</x:f>
        <x:v>-0.04248474836006477</x:v>
      </x:c>
      <x:c r="O2263" s="10" t="n">
        <x:f>IF(F2263="多",1,-1)*(M2263/L2263-1)</x:f>
        <x:v>-0.04286767787481771</x:v>
      </x:c>
      <x:c r="P2263" s="10" t="n">
        <x:v>0.0009785661610625912</x:v>
      </x:c>
      <x:c r="Q2263" s="10" t="n">
        <x:v>0.00038490548589911527</x:v>
      </x:c>
      <x:c r="R2263" s="10" t="n">
        <x:f>O2263-P2263-Q2263</x:f>
        <x:v>-0.04423114952177942</x:v>
      </x:c>
      <x:c r="S2263" s="9" t="n">
        <x:f>V2262</x:f>
        <x:v>12682.089008777142</x:v>
      </x:c>
      <x:c r="T2263" s="9" t="n">
        <x:f>S2263/(1+'回测计划'!$B$33)</x:f>
        <x:v>12675.751133210537</x:v>
      </x:c>
      <x:c r="U2263" s="9" t="n">
        <x:f>T2263*R2263</x:f>
        <x:v>-560.6630436739002</x:v>
      </x:c>
      <x:c r="V2263" s="9" t="n">
        <x:f>S2263+U2263</x:f>
        <x:v>12121.425965103243</x:v>
      </x:c>
      <x:c r="W2263" s="2" t="n">
        <x:f>IF(N2263&gt;0,1,0)</x:f>
        <x:v>0</x:v>
      </x:c>
      <x:c r="X2263" s="2" t="n">
        <x:f>IF(U2263&gt;0,1,0)</x:f>
        <x:v>0</x:v>
      </x:c>
      <x:c r="Y2263" s="9" t="n">
        <x:f>MAX(U2263,0)</x:f>
        <x:v>0</x:v>
      </x:c>
      <x:c r="Z2263" s="9" t="n">
        <x:f>-MIN(U2263,0)</x:f>
        <x:v>560.6630436739002</x:v>
      </x:c>
    </x:row>
    <x:row r="2264" ht="23" customHeight="1">
      <x:c r="A2264" s="2" t="str">
        <x:v>4H-Hist-前段</x:v>
      </x:c>
      <x:c r="B2264" s="2" t="str">
        <x:v>4H</x:v>
      </x:c>
      <x:c r="C2264" s="2" t="str">
        <x:v>MACD Histogram</x:v>
      </x:c>
      <x:c r="D2264" s="2" t="str">
        <x:v>前段</x:v>
      </x:c>
      <x:c r="E2264" s="2" t="n">
        <x:v>167</x:v>
      </x:c>
      <x:c r="F2264" s="2" t="str">
        <x:v>多</x:v>
      </x:c>
      <x:c r="G2264" s="11" t="n">
        <x:v>45537.333333333336</x:v>
      </x:c>
      <x:c r="H2264" s="11" t="n">
        <x:v>45537.50000000001</x:v>
      </x:c>
      <x:c r="I2264" s="11" t="n">
        <x:v>45539.166655092595</x:v>
      </x:c>
      <x:c r="J2264" s="9" t="n">
        <x:v>57708.6</x:v>
      </x:c>
      <x:c r="K2264" s="9" t="n">
        <x:v>58020.9</x:v>
      </x:c>
      <x:c r="L2264" s="9" t="n">
        <x:v>57720.14172</x:v>
      </x:c>
      <x:c r="M2264" s="9" t="n">
        <x:v>58009.29582</x:v>
      </x:c>
      <x:c r="N2264" s="10" t="n">
        <x:f>IF(F2264="多",1,-1)*(K2264/J2264-1)</x:f>
        <x:v>0.005411671743899671</x:v>
      </x:c>
      <x:c r="O2264" s="10" t="n">
        <x:f>IF(F2264="多",1,-1)*(M2264/L2264-1)</x:f>
        <x:v>0.005009587492052381</x:v>
      </x:c>
      <x:c r="P2264" s="10" t="n">
        <x:v>0.0010025047937460264</x:v>
      </x:c>
      <x:c r="Q2264" s="10" t="n">
        <x:v>0.00016115607933973674</x:v>
      </x:c>
      <x:c r="R2264" s="10" t="n">
        <x:f>O2264-P2264-Q2264</x:f>
        <x:v>0.0038459266189666175</x:v>
      </x:c>
      <x:c r="S2264" s="9" t="n">
        <x:f>V2263</x:f>
        <x:v>12121.425965103243</x:v>
      </x:c>
      <x:c r="T2264" s="9" t="n">
        <x:f>S2264/(1+'回测计划'!$B$33)</x:f>
        <x:v>12115.368280962763</x:v>
      </x:c>
      <x:c r="U2264" s="9" t="n">
        <x:f>T2264*R2264</x:f>
        <x:v>46.59481737033852</x:v>
      </x:c>
      <x:c r="V2264" s="9" t="n">
        <x:f>S2264+U2264</x:f>
        <x:v>12168.02078247358</x:v>
      </x:c>
      <x:c r="W2264" s="2" t="n">
        <x:f>IF(N2264&gt;0,1,0)</x:f>
        <x:v>1</x:v>
      </x:c>
      <x:c r="X2264" s="2" t="n">
        <x:f>IF(U2264&gt;0,1,0)</x:f>
        <x:v>1</x:v>
      </x:c>
      <x:c r="Y2264" s="9" t="n">
        <x:f>MAX(U2264,0)</x:f>
        <x:v>46.59481737033852</x:v>
      </x:c>
      <x:c r="Z2264" s="9" t="n">
        <x:f>-MIN(U2264,0)</x:f>
        <x:v>0</x:v>
      </x:c>
    </x:row>
    <x:row r="2265" ht="23" customHeight="1">
      <x:c r="A2265" s="2" t="str">
        <x:v>4H-Hist-前段</x:v>
      </x:c>
      <x:c r="B2265" s="2" t="str">
        <x:v>4H</x:v>
      </x:c>
      <x:c r="C2265" s="2" t="str">
        <x:v>MACD Histogram</x:v>
      </x:c>
      <x:c r="D2265" s="2" t="str">
        <x:v>前段</x:v>
      </x:c>
      <x:c r="E2265" s="2" t="n">
        <x:v>168</x:v>
      </x:c>
      <x:c r="F2265" s="2" t="str">
        <x:v>多</x:v>
      </x:c>
      <x:c r="G2265" s="11" t="n">
        <x:v>45539.50000000001</x:v>
      </x:c>
      <x:c r="H2265" s="11" t="n">
        <x:v>45539.666666666664</x:v>
      </x:c>
      <x:c r="I2265" s="11" t="n">
        <x:v>45541.333321759266</x:v>
      </x:c>
      <x:c r="J2265" s="9" t="n">
        <x:v>56717.1</x:v>
      </x:c>
      <x:c r="K2265" s="9" t="n">
        <x:v>56145.7</x:v>
      </x:c>
      <x:c r="L2265" s="9" t="n">
        <x:v>56728.443419999996</x:v>
      </x:c>
      <x:c r="M2265" s="9" t="n">
        <x:v>56134.47086</x:v>
      </x:c>
      <x:c r="N2265" s="10" t="n">
        <x:f>IF(F2265="多",1,-1)*(K2265/J2265-1)</x:f>
        <x:v>-0.010074563050649687</x:v>
      </x:c>
      <x:c r="O2265" s="10" t="n">
        <x:f>IF(F2265="多",1,-1)*(M2265/L2265-1)</x:f>
        <x:v>-0.010470454047229905</x:v>
      </x:c>
      <x:c r="P2265" s="10" t="n">
        <x:v>0.0009947647729763851</x:v>
      </x:c>
      <x:c r="Q2265" s="10" t="n">
        <x:v>0.00012199161910917952</x:v>
      </x:c>
      <x:c r="R2265" s="10" t="n">
        <x:f>O2265-P2265-Q2265</x:f>
        <x:v>-0.011587210439315468</x:v>
      </x:c>
      <x:c r="S2265" s="9" t="n">
        <x:f>V2264</x:f>
        <x:v>12168.02078247358</x:v>
      </x:c>
      <x:c r="T2265" s="9" t="n">
        <x:f>S2265/(1+'回测计划'!$B$33)</x:f>
        <x:v>12161.939812567298</x:v>
      </x:c>
      <x:c r="U2265" s="9" t="n">
        <x:f>T2265*R2265</x:f>
        <x:v>-140.9229559585062</x:v>
      </x:c>
      <x:c r="V2265" s="9" t="n">
        <x:f>S2265+U2265</x:f>
        <x:v>12027.097826515075</x:v>
      </x:c>
      <x:c r="W2265" s="2" t="n">
        <x:f>IF(N2265&gt;0,1,0)</x:f>
        <x:v>0</x:v>
      </x:c>
      <x:c r="X2265" s="2" t="n">
        <x:f>IF(U2265&gt;0,1,0)</x:f>
        <x:v>0</x:v>
      </x:c>
      <x:c r="Y2265" s="9" t="n">
        <x:f>MAX(U2265,0)</x:f>
        <x:v>0</x:v>
      </x:c>
      <x:c r="Z2265" s="9" t="n">
        <x:f>-MIN(U2265,0)</x:f>
        <x:v>140.9229559585062</x:v>
      </x:c>
    </x:row>
    <x:row r="2266" ht="23" customHeight="1">
      <x:c r="A2266" s="2" t="str">
        <x:v>4H-Hist-前段</x:v>
      </x:c>
      <x:c r="B2266" s="2" t="str">
        <x:v>4H</x:v>
      </x:c>
      <x:c r="C2266" s="2" t="str">
        <x:v>MACD Histogram</x:v>
      </x:c>
      <x:c r="D2266" s="2" t="str">
        <x:v>前段</x:v>
      </x:c>
      <x:c r="E2266" s="2" t="n">
        <x:v>169</x:v>
      </x:c>
      <x:c r="F2266" s="2" t="str">
        <x:v>多</x:v>
      </x:c>
      <x:c r="G2266" s="11" t="n">
        <x:v>45542.166666666664</x:v>
      </x:c>
      <x:c r="H2266" s="11" t="n">
        <x:v>45542.333333333336</x:v>
      </x:c>
      <x:c r="I2266" s="11" t="n">
        <x:v>45543.99998842592</x:v>
      </x:c>
      <x:c r="J2266" s="9" t="n">
        <x:v>53927.7</x:v>
      </x:c>
      <x:c r="K2266" s="9" t="n">
        <x:v>53663.6</x:v>
      </x:c>
      <x:c r="L2266" s="9" t="n">
        <x:v>53938.485539999994</x:v>
      </x:c>
      <x:c r="M2266" s="9" t="n">
        <x:v>53652.86728</x:v>
      </x:c>
      <x:c r="N2266" s="10" t="n">
        <x:f>IF(F2266="多",1,-1)*(K2266/J2266-1)</x:f>
        <x:v>-0.004897297678187584</x:v>
      </x:c>
      <x:c r="O2266" s="10" t="n">
        <x:f>IF(F2266="多",1,-1)*(M2266/L2266-1)</x:f>
        <x:v>-0.005295259166818611</x:v>
      </x:c>
      <x:c r="P2266" s="10" t="n">
        <x:v>0.0009973523704165908</x:v>
      </x:c>
      <x:c r="Q2266" s="10" t="n">
        <x:v>-0.00017317928229630155</x:v>
      </x:c>
      <x:c r="R2266" s="10" t="n">
        <x:f>O2266-P2266-Q2266</x:f>
        <x:v>-0.0061194322549389</x:v>
      </x:c>
      <x:c r="S2266" s="9" t="n">
        <x:f>V2265</x:f>
        <x:v>12027.097826515075</x:v>
      </x:c>
      <x:c r="T2266" s="9" t="n">
        <x:f>S2266/(1+'回测计划'!$B$33)</x:f>
        <x:v>12021.08728287364</x:v>
      </x:c>
      <x:c r="U2266" s="9" t="n">
        <x:f>T2266*R2266</x:f>
        <x:v>-73.56222925825277</x:v>
      </x:c>
      <x:c r="V2266" s="9" t="n">
        <x:f>S2266+U2266</x:f>
        <x:v>11953.535597256823</x:v>
      </x:c>
      <x:c r="W2266" s="2" t="n">
        <x:f>IF(N2266&gt;0,1,0)</x:f>
        <x:v>0</x:v>
      </x:c>
      <x:c r="X2266" s="2" t="n">
        <x:f>IF(U2266&gt;0,1,0)</x:f>
        <x:v>0</x:v>
      </x:c>
      <x:c r="Y2266" s="9" t="n">
        <x:f>MAX(U2266,0)</x:f>
        <x:v>0</x:v>
      </x:c>
      <x:c r="Z2266" s="9" t="n">
        <x:f>-MIN(U2266,0)</x:f>
        <x:v>73.56222925825277</x:v>
      </x:c>
    </x:row>
    <x:row r="2267" ht="23" customHeight="1">
      <x:c r="A2267" s="2" t="str">
        <x:v>4H-Hist-前段</x:v>
      </x:c>
      <x:c r="B2267" s="2" t="str">
        <x:v>4H</x:v>
      </x:c>
      <x:c r="C2267" s="2" t="str">
        <x:v>MACD Histogram</x:v>
      </x:c>
      <x:c r="D2267" s="2" t="str">
        <x:v>前段</x:v>
      </x:c>
      <x:c r="E2267" s="2" t="n">
        <x:v>170</x:v>
      </x:c>
      <x:c r="F2267" s="2" t="str">
        <x:v>空</x:v>
      </x:c>
      <x:c r="G2267" s="11" t="n">
        <x:v>45549.333333333336</x:v>
      </x:c>
      <x:c r="H2267" s="11" t="n">
        <x:v>45549.50000000001</x:v>
      </x:c>
      <x:c r="I2267" s="11" t="n">
        <x:v>45551.166655092595</x:v>
      </x:c>
      <x:c r="J2267" s="9" t="n">
        <x:v>60290.5</x:v>
      </x:c>
      <x:c r="K2267" s="9" t="n">
        <x:v>59847.7</x:v>
      </x:c>
      <x:c r="L2267" s="9" t="n">
        <x:v>60278.4419</x:v>
      </x:c>
      <x:c r="M2267" s="9" t="n">
        <x:v>59859.669539999995</x:v>
      </x:c>
      <x:c r="N2267" s="10" t="n">
        <x:f>IF(F2267="多",1,-1)*(K2267/J2267-1)</x:f>
        <x:v>0.007344440666440022</x:v>
      </x:c>
      <x:c r="O2267" s="10" t="n">
        <x:f>IF(F2267="多",1,-1)*(M2267/L2267-1)</x:f>
        <x:v>0.006947299014376185</x:v>
      </x:c>
      <x:c r="P2267" s="10" t="n">
        <x:v>0.0009965263504928118</x:v>
      </x:c>
      <x:c r="Q2267" s="10" t="n">
        <x:v>-0.00003080635765654885</x:v>
      </x:c>
      <x:c r="R2267" s="10" t="n">
        <x:f>O2267-P2267-Q2267</x:f>
        <x:v>0.005981579021539922</x:v>
      </x:c>
      <x:c r="S2267" s="9" t="n">
        <x:f>V2266</x:f>
        <x:v>11953.535597256823</x:v>
      </x:c>
      <x:c r="T2267" s="9" t="n">
        <x:f>S2267/(1+'回测计划'!$B$33)</x:f>
        <x:v>11947.561816348649</x:v>
      </x:c>
      <x:c r="U2267" s="9" t="n">
        <x:f>T2267*R2267</x:f>
        <x:v>71.46528511922249</x:v>
      </x:c>
      <x:c r="V2267" s="9" t="n">
        <x:f>S2267+U2267</x:f>
        <x:v>12025.000882376045</x:v>
      </x:c>
      <x:c r="W2267" s="2" t="n">
        <x:f>IF(N2267&gt;0,1,0)</x:f>
        <x:v>1</x:v>
      </x:c>
      <x:c r="X2267" s="2" t="n">
        <x:f>IF(U2267&gt;0,1,0)</x:f>
        <x:v>1</x:v>
      </x:c>
      <x:c r="Y2267" s="9" t="n">
        <x:f>MAX(U2267,0)</x:f>
        <x:v>71.46528511922249</x:v>
      </x:c>
      <x:c r="Z2267" s="9" t="n">
        <x:f>-MIN(U2267,0)</x:f>
        <x:v>0</x:v>
      </x:c>
    </x:row>
    <x:row r="2268" ht="23" customHeight="1">
      <x:c r="A2268" s="2" t="str">
        <x:v>4H-Hist-前段</x:v>
      </x:c>
      <x:c r="B2268" s="2" t="str">
        <x:v>4H</x:v>
      </x:c>
      <x:c r="C2268" s="2" t="str">
        <x:v>MACD Histogram</x:v>
      </x:c>
      <x:c r="D2268" s="2" t="str">
        <x:v>前段</x:v>
      </x:c>
      <x:c r="E2268" s="2" t="n">
        <x:v>171</x:v>
      </x:c>
      <x:c r="F2268" s="2" t="str">
        <x:v>空</x:v>
      </x:c>
      <x:c r="G2268" s="11" t="n">
        <x:v>45558.50000000001</x:v>
      </x:c>
      <x:c r="H2268" s="11" t="n">
        <x:v>45558.666666666664</x:v>
      </x:c>
      <x:c r="I2268" s="11" t="n">
        <x:v>45560.333321759266</x:v>
      </x:c>
      <x:c r="J2268" s="9" t="n">
        <x:v>63519.9</x:v>
      </x:c>
      <x:c r="K2268" s="9" t="n">
        <x:v>64243.1</x:v>
      </x:c>
      <x:c r="L2268" s="9" t="n">
        <x:v>63507.19602</x:v>
      </x:c>
      <x:c r="M2268" s="9" t="n">
        <x:v>64255.948619999996</x:v>
      </x:c>
      <x:c r="N2268" s="10" t="n">
        <x:f>IF(F2268="多",1,-1)*(K2268/J2268-1)</x:f>
        <x:v>-0.01138540835234303</x:v>
      </x:c>
      <x:c r="O2268" s="10" t="n">
        <x:f>IF(F2268="多",1,-1)*(M2268/L2268-1)</x:f>
        <x:v>-0.01179004344270207</x:v>
      </x:c>
      <x:c r="P2268" s="10" t="n">
        <x:v>0.0010058950217213512</x:v>
      </x:c>
      <x:c r="Q2268" s="10" t="n">
        <x:v>-0.00010342654730346926</x:v>
      </x:c>
      <x:c r="R2268" s="10" t="n">
        <x:f>O2268-P2268-Q2268</x:f>
        <x:v>-0.012692511917119951</x:v>
      </x:c>
      <x:c r="S2268" s="9" t="n">
        <x:f>V2267</x:f>
        <x:v>12025.000882376045</x:v>
      </x:c>
      <x:c r="T2268" s="9" t="n">
        <x:f>S2268/(1+'回测计划'!$B$33)</x:f>
        <x:v>12018.991386682705</x:v>
      </x:c>
      <x:c r="U2268" s="9" t="n">
        <x:f>T2268*R2268</x:f>
        <x:v>-152.55119140723227</x:v>
      </x:c>
      <x:c r="V2268" s="9" t="n">
        <x:f>S2268+U2268</x:f>
        <x:v>11872.449690968813</x:v>
      </x:c>
      <x:c r="W2268" s="2" t="n">
        <x:f>IF(N2268&gt;0,1,0)</x:f>
        <x:v>0</x:v>
      </x:c>
      <x:c r="X2268" s="2" t="n">
        <x:f>IF(U2268&gt;0,1,0)</x:f>
        <x:v>0</x:v>
      </x:c>
      <x:c r="Y2268" s="9" t="n">
        <x:f>MAX(U2268,0)</x:f>
        <x:v>0</x:v>
      </x:c>
      <x:c r="Z2268" s="9" t="n">
        <x:f>-MIN(U2268,0)</x:f>
        <x:v>152.55119140723227</x:v>
      </x:c>
    </x:row>
    <x:row r="2269" ht="23" customHeight="1">
      <x:c r="A2269" s="2" t="str">
        <x:v>4H-Hist-前段</x:v>
      </x:c>
      <x:c r="B2269" s="2" t="str">
        <x:v>4H</x:v>
      </x:c>
      <x:c r="C2269" s="2" t="str">
        <x:v>MACD Histogram</x:v>
      </x:c>
      <x:c r="D2269" s="2" t="str">
        <x:v>前段</x:v>
      </x:c>
      <x:c r="E2269" s="2" t="n">
        <x:v>172</x:v>
      </x:c>
      <x:c r="F2269" s="2" t="str">
        <x:v>空</x:v>
      </x:c>
      <x:c r="G2269" s="11" t="n">
        <x:v>45562.00000000001</x:v>
      </x:c>
      <x:c r="H2269" s="11" t="n">
        <x:v>45562.166666666664</x:v>
      </x:c>
      <x:c r="I2269" s="11" t="n">
        <x:v>45563.833321759266</x:v>
      </x:c>
      <x:c r="J2269" s="9" t="n">
        <x:v>64677.8</x:v>
      </x:c>
      <x:c r="K2269" s="9" t="n">
        <x:v>65761.5</x:v>
      </x:c>
      <x:c r="L2269" s="9" t="n">
        <x:v>64664.864440000005</x:v>
      </x:c>
      <x:c r="M2269" s="9" t="n">
        <x:v>65774.6523</x:v>
      </x:c>
      <x:c r="N2269" s="10" t="n">
        <x:f>IF(F2269="多",1,-1)*(K2269/J2269-1)</x:f>
        <x:v>-0.016755362736518453</x:v>
      </x:c>
      <x:c r="O2269" s="10" t="n">
        <x:f>IF(F2269="多",1,-1)*(M2269/L2269-1)</x:f>
        <x:v>-0.01716214623831358</x:v>
      </x:c>
      <x:c r="P2269" s="10" t="n">
        <x:v>0.001008581073119157</x:v>
      </x:c>
      <x:c r="Q2269" s="10" t="n">
        <x:v>-0.0003318964947567175</x:v>
      </x:c>
      <x:c r="R2269" s="10" t="n">
        <x:f>O2269-P2269-Q2269</x:f>
        <x:v>-0.017838830816676022</x:v>
      </x:c>
      <x:c r="S2269" s="9" t="n">
        <x:f>V2268</x:f>
        <x:v>11872.449690968813</x:v>
      </x:c>
      <x:c r="T2269" s="9" t="n">
        <x:f>S2269/(1+'回测计划'!$B$33)</x:f>
        <x:v>11866.516432752438</x:v>
      </x:c>
      <x:c r="U2269" s="9" t="n">
        <x:f>T2269*R2269</x:f>
        <x:v>-211.6847790271766</x:v>
      </x:c>
      <x:c r="V2269" s="9" t="n">
        <x:f>S2269+U2269</x:f>
        <x:v>11660.764911941636</x:v>
      </x:c>
      <x:c r="W2269" s="2" t="n">
        <x:f>IF(N2269&gt;0,1,0)</x:f>
        <x:v>0</x:v>
      </x:c>
      <x:c r="X2269" s="2" t="n">
        <x:f>IF(U2269&gt;0,1,0)</x:f>
        <x:v>0</x:v>
      </x:c>
      <x:c r="Y2269" s="9" t="n">
        <x:f>MAX(U2269,0)</x:f>
        <x:v>0</x:v>
      </x:c>
      <x:c r="Z2269" s="9" t="n">
        <x:f>-MIN(U2269,0)</x:f>
        <x:v>211.6847790271766</x:v>
      </x:c>
    </x:row>
    <x:row r="2270" ht="23" customHeight="1">
      <x:c r="A2270" s="2" t="str">
        <x:v>4H-Hist-前段</x:v>
      </x:c>
      <x:c r="B2270" s="2" t="str">
        <x:v>4H</x:v>
      </x:c>
      <x:c r="C2270" s="2" t="str">
        <x:v>MACD Histogram</x:v>
      </x:c>
      <x:c r="D2270" s="2" t="str">
        <x:v>前段</x:v>
      </x:c>
      <x:c r="E2270" s="2" t="n">
        <x:v>173</x:v>
      </x:c>
      <x:c r="F2270" s="2" t="str">
        <x:v>多</x:v>
      </x:c>
      <x:c r="G2270" s="11" t="n">
        <x:v>45576.166666666664</x:v>
      </x:c>
      <x:c r="H2270" s="11" t="n">
        <x:v>45576.333333333336</x:v>
      </x:c>
      <x:c r="I2270" s="11" t="n">
        <x:v>45577.99998842592</x:v>
      </x:c>
      <x:c r="J2270" s="9" t="n">
        <x:v>60293.3</x:v>
      </x:c>
      <x:c r="K2270" s="9" t="n">
        <x:v>63124.8</x:v>
      </x:c>
      <x:c r="L2270" s="9" t="n">
        <x:v>60305.35866</x:v>
      </x:c>
      <x:c r="M2270" s="9" t="n">
        <x:v>63112.17504</x:v>
      </x:c>
      <x:c r="N2270" s="10" t="n">
        <x:f>IF(F2270="多",1,-1)*(K2270/J2270-1)</x:f>
        <x:v>0.04696210026653036</x:v>
      </x:c>
      <x:c r="O2270" s="10" t="n">
        <x:f>IF(F2270="多",1,-1)*(M2270/L2270-1)</x:f>
        <x:v>0.04654339916664396</x:v>
      </x:c>
      <x:c r="P2270" s="10" t="n">
        <x:v>0.001023271699583322</x:v>
      </x:c>
      <x:c r="Q2270" s="10" t="n">
        <x:v>0.00010936422710985534</x:v>
      </x:c>
      <x:c r="R2270" s="10" t="n">
        <x:f>O2270-P2270-Q2270</x:f>
        <x:v>0.04541076323995079</x:v>
      </x:c>
      <x:c r="S2270" s="9" t="n">
        <x:f>V2269</x:f>
        <x:v>11660.764911941636</x:v>
      </x:c>
      <x:c r="T2270" s="9" t="n">
        <x:f>S2270/(1+'回测计划'!$B$33)</x:f>
        <x:v>11654.937443220027</x:v>
      </x:c>
      <x:c r="U2270" s="9" t="n">
        <x:f>T2270*R2270</x:f>
        <x:v>529.2596048105021</x:v>
      </x:c>
      <x:c r="V2270" s="9" t="n">
        <x:f>S2270+U2270</x:f>
        <x:v>12190.024516752139</x:v>
      </x:c>
      <x:c r="W2270" s="2" t="n">
        <x:f>IF(N2270&gt;0,1,0)</x:f>
        <x:v>1</x:v>
      </x:c>
      <x:c r="X2270" s="2" t="n">
        <x:f>IF(U2270&gt;0,1,0)</x:f>
        <x:v>1</x:v>
      </x:c>
      <x:c r="Y2270" s="9" t="n">
        <x:f>MAX(U2270,0)</x:f>
        <x:v>529.2596048105021</x:v>
      </x:c>
      <x:c r="Z2270" s="9" t="n">
        <x:f>-MIN(U2270,0)</x:f>
        <x:v>0</x:v>
      </x:c>
    </x:row>
    <x:row r="2271" ht="23" customHeight="1">
      <x:c r="A2271" s="2" t="str">
        <x:v>4H-Hist-前段</x:v>
      </x:c>
      <x:c r="B2271" s="2" t="str">
        <x:v>4H</x:v>
      </x:c>
      <x:c r="C2271" s="2" t="str">
        <x:v>MACD Histogram</x:v>
      </x:c>
      <x:c r="D2271" s="2" t="str">
        <x:v>前段</x:v>
      </x:c>
      <x:c r="E2271" s="2" t="n">
        <x:v>174</x:v>
      </x:c>
      <x:c r="F2271" s="2" t="str">
        <x:v>多</x:v>
      </x:c>
      <x:c r="G2271" s="11" t="n">
        <x:v>45599.50000000001</x:v>
      </x:c>
      <x:c r="H2271" s="11" t="n">
        <x:v>45599.666666666664</x:v>
      </x:c>
      <x:c r="I2271" s="11" t="n">
        <x:v>45601.333321759266</x:v>
      </x:c>
      <x:c r="J2271" s="9" t="n">
        <x:v>68395.5</x:v>
      </x:c>
      <x:c r="K2271" s="9" t="n">
        <x:v>67834.3</x:v>
      </x:c>
      <x:c r="L2271" s="9" t="n">
        <x:v>68409.1791</x:v>
      </x:c>
      <x:c r="M2271" s="9" t="n">
        <x:v>67820.73314000001</x:v>
      </x:c>
      <x:c r="N2271" s="10" t="n">
        <x:f>IF(F2271="多",1,-1)*(K2271/J2271-1)</x:f>
        <x:v>-0.008205218179558549</x:v>
      </x:c>
      <x:c r="O2271" s="10" t="n">
        <x:f>IF(F2271="多",1,-1)*(M2271/L2271-1)</x:f>
        <x:v>-0.008601856764569482</x:v>
      </x:c>
      <x:c r="P2271" s="10" t="n">
        <x:v>0.0009956990716177153</x:v>
      </x:c>
      <x:c r="Q2271" s="10" t="n">
        <x:v>0.0004006553784335035</x:v>
      </x:c>
      <x:c r="R2271" s="10" t="n">
        <x:f>O2271-P2271-Q2271</x:f>
        <x:v>-0.0099982112146207</x:v>
      </x:c>
      <x:c r="S2271" s="9" t="n">
        <x:f>V2270</x:f>
        <x:v>12190.024516752139</x:v>
      </x:c>
      <x:c r="T2271" s="9" t="n">
        <x:f>S2271/(1+'回测计划'!$B$33)</x:f>
        <x:v>12183.9325504769</x:v>
      </x:c>
      <x:c r="U2271" s="9" t="n">
        <x:f>T2271*R2271</x:f>
        <x:v>-121.81753106436032</x:v>
      </x:c>
      <x:c r="V2271" s="9" t="n">
        <x:f>S2271+U2271</x:f>
        <x:v>12068.206985687779</x:v>
      </x:c>
      <x:c r="W2271" s="2" t="n">
        <x:f>IF(N2271&gt;0,1,0)</x:f>
        <x:v>0</x:v>
      </x:c>
      <x:c r="X2271" s="2" t="n">
        <x:f>IF(U2271&gt;0,1,0)</x:f>
        <x:v>0</x:v>
      </x:c>
      <x:c r="Y2271" s="9" t="n">
        <x:f>MAX(U2271,0)</x:f>
        <x:v>0</x:v>
      </x:c>
      <x:c r="Z2271" s="9" t="n">
        <x:f>-MIN(U2271,0)</x:f>
        <x:v>121.81753106436032</x:v>
      </x:c>
    </x:row>
    <x:row r="2272" ht="23" customHeight="1">
      <x:c r="A2272" s="2" t="str">
        <x:v>4H-Hist-前段</x:v>
      </x:c>
      <x:c r="B2272" s="2" t="str">
        <x:v>4H</x:v>
      </x:c>
      <x:c r="C2272" s="2" t="str">
        <x:v>MACD Histogram</x:v>
      </x:c>
      <x:c r="D2272" s="2" t="str">
        <x:v>前段</x:v>
      </x:c>
      <x:c r="E2272" s="2" t="n">
        <x:v>175</x:v>
      </x:c>
      <x:c r="F2272" s="2" t="str">
        <x:v>空</x:v>
      </x:c>
      <x:c r="G2272" s="11" t="n">
        <x:v>45605.166666666664</x:v>
      </x:c>
      <x:c r="H2272" s="11" t="n">
        <x:v>45605.333333333336</x:v>
      </x:c>
      <x:c r="I2272" s="11" t="n">
        <x:v>45606.99998842592</x:v>
      </x:c>
      <x:c r="J2272" s="9" t="n">
        <x:v>76482.2</x:v>
      </x:c>
      <x:c r="K2272" s="9" t="n">
        <x:v>79735.1</x:v>
      </x:c>
      <x:c r="L2272" s="9" t="n">
        <x:v>76466.90355999999</x:v>
      </x:c>
      <x:c r="M2272" s="9" t="n">
        <x:v>79751.04702</x:v>
      </x:c>
      <x:c r="N2272" s="10" t="n">
        <x:f>IF(F2272="多",1,-1)*(K2272/J2272-1)</x:f>
        <x:v>-0.04253146483757009</x:v>
      </x:c>
      <x:c r="O2272" s="10" t="n">
        <x:f>IF(F2272="多",1,-1)*(M2272/L2272-1)</x:f>
        <x:v>-0.04294856084270626</x:v>
      </x:c>
      <x:c r="P2272" s="10" t="n">
        <x:v>0.0010214742804213533</x:v>
      </x:c>
      <x:c r="Q2272" s="10" t="n">
        <x:v>-0.0005641755626812415</x:v>
      </x:c>
      <x:c r="R2272" s="10" t="n">
        <x:f>O2272-P2272-Q2272</x:f>
        <x:v>-0.043405859560446375</x:v>
      </x:c>
      <x:c r="S2272" s="9" t="n">
        <x:f>V2271</x:f>
        <x:v>12068.206985687779</x:v>
      </x:c>
      <x:c r="T2272" s="9" t="n">
        <x:f>S2272/(1+'回测计划'!$B$33)</x:f>
        <x:v>12062.17589773891</x:v>
      </x:c>
      <x:c r="U2272" s="9" t="n">
        <x:f>T2272*R2272</x:f>
        <x:v>-523.5691130106563</x:v>
      </x:c>
      <x:c r="V2272" s="9" t="n">
        <x:f>S2272+U2272</x:f>
        <x:v>11544.637872677122</x:v>
      </x:c>
      <x:c r="W2272" s="2" t="n">
        <x:f>IF(N2272&gt;0,1,0)</x:f>
        <x:v>0</x:v>
      </x:c>
      <x:c r="X2272" s="2" t="n">
        <x:f>IF(U2272&gt;0,1,0)</x:f>
        <x:v>0</x:v>
      </x:c>
      <x:c r="Y2272" s="9" t="n">
        <x:f>MAX(U2272,0)</x:f>
        <x:v>0</x:v>
      </x:c>
      <x:c r="Z2272" s="9" t="n">
        <x:f>-MIN(U2272,0)</x:f>
        <x:v>523.5691130106563</x:v>
      </x:c>
    </x:row>
    <x:row r="2273" ht="23" customHeight="1">
      <x:c r="A2273" s="2" t="str">
        <x:v>4H-Hist-前段</x:v>
      </x:c>
      <x:c r="B2273" s="2" t="str">
        <x:v>4H</x:v>
      </x:c>
      <x:c r="C2273" s="2" t="str">
        <x:v>MACD Histogram</x:v>
      </x:c>
      <x:c r="D2273" s="2" t="str">
        <x:v>前段</x:v>
      </x:c>
      <x:c r="E2273" s="2" t="n">
        <x:v>176</x:v>
      </x:c>
      <x:c r="F2273" s="2" t="str">
        <x:v>空</x:v>
      </x:c>
      <x:c r="G2273" s="11" t="n">
        <x:v>45606.833333333336</x:v>
      </x:c>
      <x:c r="H2273" s="11" t="n">
        <x:v>45607.00000000001</x:v>
      </x:c>
      <x:c r="I2273" s="11" t="n">
        <x:v>45608.666655092595</x:v>
      </x:c>
      <x:c r="J2273" s="9" t="n">
        <x:v>79735.1</x:v>
      </x:c>
      <x:c r="K2273" s="9" t="n">
        <x:v>89095.4</x:v>
      </x:c>
      <x:c r="L2273" s="9" t="n">
        <x:v>79719.15298000001</x:v>
      </x:c>
      <x:c r="M2273" s="9" t="n">
        <x:v>89113.21908</x:v>
      </x:c>
      <x:c r="N2273" s="10" t="n">
        <x:f>IF(F2273="多",1,-1)*(K2273/J2273-1)</x:f>
        <x:v>-0.11739246580238794</x:v>
      </x:c>
      <x:c r="O2273" s="10" t="n">
        <x:f>IF(F2273="多",1,-1)*(M2273/L2273-1)</x:f>
        <x:v>-0.11783951219798805</x:v>
      </x:c>
      <x:c r="P2273" s="10" t="n">
        <x:v>0.0010589197560989941</x:v>
      </x:c>
      <x:c r="Q2273" s="10" t="n">
        <x:v>-0.001126133221591204</x:v>
      </x:c>
      <x:c r="R2273" s="10" t="n">
        <x:f>O2273-P2273-Q2273</x:f>
        <x:v>-0.11777229873249584</x:v>
      </x:c>
      <x:c r="S2273" s="9" t="n">
        <x:f>V2272</x:f>
        <x:v>11544.637872677122</x:v>
      </x:c>
      <x:c r="T2273" s="9" t="n">
        <x:f>S2273/(1+'回测计划'!$B$33)</x:f>
        <x:v>11538.868438457894</x:v>
      </x:c>
      <x:c r="U2273" s="9" t="n">
        <x:f>T2273*R2273</x:f>
        <x:v>-1358.9590607690309</x:v>
      </x:c>
      <x:c r="V2273" s="9" t="n">
        <x:f>S2273+U2273</x:f>
        <x:v>10185.67881190809</x:v>
      </x:c>
      <x:c r="W2273" s="2" t="n">
        <x:f>IF(N2273&gt;0,1,0)</x:f>
        <x:v>0</x:v>
      </x:c>
      <x:c r="X2273" s="2" t="n">
        <x:f>IF(U2273&gt;0,1,0)</x:f>
        <x:v>0</x:v>
      </x:c>
      <x:c r="Y2273" s="9" t="n">
        <x:f>MAX(U2273,0)</x:f>
        <x:v>0</x:v>
      </x:c>
      <x:c r="Z2273" s="9" t="n">
        <x:f>-MIN(U2273,0)</x:f>
        <x:v>1358.9590607690309</x:v>
      </x:c>
    </x:row>
    <x:row r="2274" ht="23" customHeight="1">
      <x:c r="A2274" s="2" t="str">
        <x:v>4H-Hist-前段</x:v>
      </x:c>
      <x:c r="B2274" s="2" t="str">
        <x:v>4H</x:v>
      </x:c>
      <x:c r="C2274" s="2" t="str">
        <x:v>MACD Histogram</x:v>
      </x:c>
      <x:c r="D2274" s="2" t="str">
        <x:v>前段</x:v>
      </x:c>
      <x:c r="E2274" s="2" t="n">
        <x:v>177</x:v>
      </x:c>
      <x:c r="F2274" s="2" t="str">
        <x:v>空</x:v>
      </x:c>
      <x:c r="G2274" s="11" t="n">
        <x:v>45610.00000000001</x:v>
      </x:c>
      <x:c r="H2274" s="11" t="n">
        <x:v>45610.166666666664</x:v>
      </x:c>
      <x:c r="I2274" s="11" t="n">
        <x:v>45611.833321759266</x:v>
      </x:c>
      <x:c r="J2274" s="9" t="n">
        <x:v>90218.8</x:v>
      </x:c>
      <x:c r="K2274" s="9" t="n">
        <x:v>89782.9</x:v>
      </x:c>
      <x:c r="L2274" s="9" t="n">
        <x:v>90200.75624</x:v>
      </x:c>
      <x:c r="M2274" s="9" t="n">
        <x:v>89800.85657999999</x:v>
      </x:c>
      <x:c r="N2274" s="10" t="n">
        <x:f>IF(F2274="多",1,-1)*(K2274/J2274-1)</x:f>
        <x:v>0.00483158720798782</x:v>
      </x:c>
      <x:c r="O2274" s="10" t="n">
        <x:f>IF(F2274="多",1,-1)*(M2274/L2274-1)</x:f>
        <x:v>0.00443344021347214</x:v>
      </x:c>
      <x:c r="P2274" s="10" t="n">
        <x:v>0.000997783279893264</x:v>
      </x:c>
      <x:c r="Q2274" s="10" t="n">
        <x:v>-0.000492565838982846</x:v>
      </x:c>
      <x:c r="R2274" s="10" t="n">
        <x:f>O2274-P2274-Q2274</x:f>
        <x:v>0.0039282227725617215</x:v>
      </x:c>
      <x:c r="S2274" s="9" t="n">
        <x:f>V2273</x:f>
        <x:v>10185.67881190809</x:v>
      </x:c>
      <x:c r="T2274" s="9" t="n">
        <x:f>S2274/(1+'回测计划'!$B$33)</x:f>
        <x:v>10180.588517649267</x:v>
      </x:c>
      <x:c r="U2274" s="9" t="n">
        <x:f>T2274*R2274</x:f>
        <x:v>39.99161965311023</x:v>
      </x:c>
      <x:c r="V2274" s="9" t="n">
        <x:f>S2274+U2274</x:f>
        <x:v>10225.6704315612</x:v>
      </x:c>
      <x:c r="W2274" s="2" t="n">
        <x:f>IF(N2274&gt;0,1,0)</x:f>
        <x:v>1</x:v>
      </x:c>
      <x:c r="X2274" s="2" t="n">
        <x:f>IF(U2274&gt;0,1,0)</x:f>
        <x:v>1</x:v>
      </x:c>
      <x:c r="Y2274" s="9" t="n">
        <x:f>MAX(U2274,0)</x:f>
        <x:v>39.99161965311023</x:v>
      </x:c>
      <x:c r="Z2274" s="9" t="n">
        <x:f>-MIN(U2274,0)</x:f>
        <x:v>0</x:v>
      </x:c>
    </x:row>
    <x:row r="2275" ht="23" customHeight="1">
      <x:c r="A2275" s="2" t="str">
        <x:v>4H-Hist-前段</x:v>
      </x:c>
      <x:c r="B2275" s="2" t="str">
        <x:v>4H</x:v>
      </x:c>
      <x:c r="C2275" s="2" t="str">
        <x:v>MACD Histogram</x:v>
      </x:c>
      <x:c r="D2275" s="2" t="str">
        <x:v>前段</x:v>
      </x:c>
      <x:c r="E2275" s="2" t="n">
        <x:v>178</x:v>
      </x:c>
      <x:c r="F2275" s="2" t="str">
        <x:v>空</x:v>
      </x:c>
      <x:c r="G2275" s="11" t="n">
        <x:v>45616.166666666664</x:v>
      </x:c>
      <x:c r="H2275" s="11" t="n">
        <x:v>45616.333333333336</x:v>
      </x:c>
      <x:c r="I2275" s="11" t="n">
        <x:v>45617.99998842592</x:v>
      </x:c>
      <x:c r="J2275" s="9" t="n">
        <x:v>92335.9</x:v>
      </x:c>
      <x:c r="K2275" s="9" t="n">
        <x:v>96684</x:v>
      </x:c>
      <x:c r="L2275" s="9" t="n">
        <x:v>92317.43282</x:v>
      </x:c>
      <x:c r="M2275" s="9" t="n">
        <x:v>96703.3368</x:v>
      </x:c>
      <x:c r="N2275" s="10" t="n">
        <x:f>IF(F2275="多",1,-1)*(K2275/J2275-1)</x:f>
        <x:v>-0.04709002673932905</x:v>
      </x:c>
      <x:c r="O2275" s="10" t="n">
        <x:f>IF(F2275="多",1,-1)*(M2275/L2275-1)</x:f>
        <x:v>-0.04750894653398352</x:v>
      </x:c>
      <x:c r="P2275" s="10" t="n">
        <x:v>0.0010237544732669918</x:v>
      </x:c>
      <x:c r="Q2275" s="10" t="n">
        <x:v>-0.0005103445250467768</x:v>
      </x:c>
      <x:c r="R2275" s="10" t="n">
        <x:f>O2275-P2275-Q2275</x:f>
        <x:v>-0.04802235648220373</x:v>
      </x:c>
      <x:c r="S2275" s="9" t="n">
        <x:f>V2274</x:f>
        <x:v>10225.6704315612</x:v>
      </x:c>
      <x:c r="T2275" s="9" t="n">
        <x:f>S2275/(1+'回测计划'!$B$33)</x:f>
        <x:v>10220.560151485459</x:v>
      </x:c>
      <x:c r="U2275" s="9" t="n">
        <x:f>T2275*R2275</x:f>
        <x:v>-490.8153830424409</x:v>
      </x:c>
      <x:c r="V2275" s="9" t="n">
        <x:f>S2275+U2275</x:f>
        <x:v>9734.855048518759</x:v>
      </x:c>
      <x:c r="W2275" s="2" t="n">
        <x:f>IF(N2275&gt;0,1,0)</x:f>
        <x:v>0</x:v>
      </x:c>
      <x:c r="X2275" s="2" t="n">
        <x:f>IF(U2275&gt;0,1,0)</x:f>
        <x:v>0</x:v>
      </x:c>
      <x:c r="Y2275" s="9" t="n">
        <x:f>MAX(U2275,0)</x:f>
        <x:v>0</x:v>
      </x:c>
      <x:c r="Z2275" s="9" t="n">
        <x:f>-MIN(U2275,0)</x:f>
        <x:v>490.8153830424409</x:v>
      </x:c>
    </x:row>
    <x:row r="2276" ht="23" customHeight="1">
      <x:c r="A2276" s="2" t="str">
        <x:v>4H-Hist-前段</x:v>
      </x:c>
      <x:c r="B2276" s="2" t="str">
        <x:v>4H</x:v>
      </x:c>
      <x:c r="C2276" s="2" t="str">
        <x:v>MACD Histogram</x:v>
      </x:c>
      <x:c r="D2276" s="2" t="str">
        <x:v>前段</x:v>
      </x:c>
      <x:c r="E2276" s="2" t="n">
        <x:v>179</x:v>
      </x:c>
      <x:c r="F2276" s="2" t="str">
        <x:v>空</x:v>
      </x:c>
      <x:c r="G2276" s="11" t="n">
        <x:v>45640.50000000001</x:v>
      </x:c>
      <x:c r="H2276" s="11" t="n">
        <x:v>45640.666666666664</x:v>
      </x:c>
      <x:c r="I2276" s="11" t="n">
        <x:v>45642.333321759266</x:v>
      </x:c>
      <x:c r="J2276" s="9" t="n">
        <x:v>101787</x:v>
      </x:c>
      <x:c r="K2276" s="9" t="n">
        <x:v>104460.4</x:v>
      </x:c>
      <x:c r="L2276" s="9" t="n">
        <x:v>101766.6426</x:v>
      </x:c>
      <x:c r="M2276" s="9" t="n">
        <x:v>104481.29207999998</x:v>
      </x:c>
      <x:c r="N2276" s="10" t="n">
        <x:f>IF(F2276="多",1,-1)*(K2276/J2276-1)</x:f>
        <x:v>-0.026264650692131575</x:v>
      </x:c>
      <x:c r="O2276" s="10" t="n">
        <x:f>IF(F2276="多",1,-1)*(M2276/L2276-1)</x:f>
        <x:v>-0.026675238670003765</x:v>
      </x:c>
      <x:c r="P2276" s="10" t="n">
        <x:v>0.001013337619335002</x:v>
      </x:c>
      <x:c r="Q2276" s="10" t="n">
        <x:v>-0.00038223617660668765</x:v>
      </x:c>
      <x:c r="R2276" s="10" t="n">
        <x:f>O2276-P2276-Q2276</x:f>
        <x:v>-0.02730634011273208</x:v>
      </x:c>
      <x:c r="S2276" s="9" t="n">
        <x:f>V2275</x:f>
        <x:v>9734.855048518759</x:v>
      </x:c>
      <x:c r="T2276" s="9" t="n">
        <x:f>S2276/(1+'回测计划'!$B$33)</x:f>
        <x:v>9729.990053492013</x:v>
      </x:c>
      <x:c r="U2276" s="9" t="n">
        <x:f>T2276*R2276</x:f>
        <x:v>-265.6904176941531</x:v>
      </x:c>
      <x:c r="V2276" s="9" t="n">
        <x:f>S2276+U2276</x:f>
        <x:v>9469.164630824605</x:v>
      </x:c>
      <x:c r="W2276" s="2" t="n">
        <x:f>IF(N2276&gt;0,1,0)</x:f>
        <x:v>0</x:v>
      </x:c>
      <x:c r="X2276" s="2" t="n">
        <x:f>IF(U2276&gt;0,1,0)</x:f>
        <x:v>0</x:v>
      </x:c>
      <x:c r="Y2276" s="9" t="n">
        <x:f>MAX(U2276,0)</x:f>
        <x:v>0</x:v>
      </x:c>
      <x:c r="Z2276" s="9" t="n">
        <x:f>-MIN(U2276,0)</x:f>
        <x:v>265.6904176941531</x:v>
      </x:c>
    </x:row>
    <x:row r="2277" ht="23" customHeight="1">
      <x:c r="A2277" s="2" t="str">
        <x:v>4H-Hist-前段</x:v>
      </x:c>
      <x:c r="B2277" s="2" t="str">
        <x:v>4H</x:v>
      </x:c>
      <x:c r="C2277" s="2" t="str">
        <x:v>MACD Histogram</x:v>
      </x:c>
      <x:c r="D2277" s="2" t="str">
        <x:v>前段</x:v>
      </x:c>
      <x:c r="E2277" s="2" t="n">
        <x:v>180</x:v>
      </x:c>
      <x:c r="F2277" s="2" t="str">
        <x:v>空</x:v>
      </x:c>
      <x:c r="G2277" s="11" t="n">
        <x:v>45642.666666666664</x:v>
      </x:c>
      <x:c r="H2277" s="11" t="n">
        <x:v>45642.833333333336</x:v>
      </x:c>
      <x:c r="I2277" s="11" t="n">
        <x:v>45644.49998842592</x:v>
      </x:c>
      <x:c r="J2277" s="9" t="n">
        <x:v>103717.9</x:v>
      </x:c>
      <x:c r="K2277" s="9" t="n">
        <x:v>104716.8</x:v>
      </x:c>
      <x:c r="L2277" s="9" t="n">
        <x:v>103697.15642</x:v>
      </x:c>
      <x:c r="M2277" s="9" t="n">
        <x:v>104737.74336000001</x:v>
      </x:c>
      <x:c r="N2277" s="10" t="n">
        <x:f>IF(F2277="多",1,-1)*(K2277/J2277-1)</x:f>
        <x:v>-0.009630931594257097</x:v>
      </x:c>
      <x:c r="O2277" s="10" t="n">
        <x:f>IF(F2277="多",1,-1)*(M2277/L2277-1)</x:f>
        <x:v>-0.010034864753526662</x:v>
      </x:c>
      <x:c r="P2277" s="10" t="n">
        <x:v>0.0010050174323767633</x:v>
      </x:c>
      <x:c r="Q2277" s="10" t="n">
        <x:v>-0.0004824529251604144</x:v>
      </x:c>
      <x:c r="R2277" s="10" t="n">
        <x:f>O2277-P2277-Q2277</x:f>
        <x:v>-0.01055742926074301</x:v>
      </x:c>
      <x:c r="S2277" s="9" t="n">
        <x:f>V2276</x:f>
        <x:v>9469.164630824605</x:v>
      </x:c>
      <x:c r="T2277" s="9" t="n">
        <x:f>S2277/(1+'回测计划'!$B$33)</x:f>
        <x:v>9464.432414617297</x:v>
      </x:c>
      <x:c r="U2277" s="9" t="n">
        <x:f>T2277*R2277</x:f>
        <x:v>-99.92007571040527</x:v>
      </x:c>
      <x:c r="V2277" s="9" t="n">
        <x:f>S2277+U2277</x:f>
        <x:v>9369.244555114201</x:v>
      </x:c>
      <x:c r="W2277" s="2" t="n">
        <x:f>IF(N2277&gt;0,1,0)</x:f>
        <x:v>0</x:v>
      </x:c>
      <x:c r="X2277" s="2" t="n">
        <x:f>IF(U2277&gt;0,1,0)</x:f>
        <x:v>0</x:v>
      </x:c>
      <x:c r="Y2277" s="9" t="n">
        <x:f>MAX(U2277,0)</x:f>
        <x:v>0</x:v>
      </x:c>
      <x:c r="Z2277" s="9" t="n">
        <x:f>-MIN(U2277,0)</x:f>
        <x:v>99.92007571040527</x:v>
      </x:c>
    </x:row>
    <x:row r="2278" ht="23" customHeight="1">
      <x:c r="A2278" s="2" t="str">
        <x:v>4H-RSI-前段</x:v>
      </x:c>
      <x:c r="B2278" s="2" t="str">
        <x:v>4H</x:v>
      </x:c>
      <x:c r="C2278" s="2" t="str">
        <x:v>RSI</x:v>
      </x:c>
      <x:c r="D2278" s="2" t="str">
        <x:v>前段</x:v>
      </x:c>
      <x:c r="E2278" s="2" t="n">
        <x:v>1</x:v>
      </x:c>
      <x:c r="F2278" s="2" t="str">
        <x:v>空</x:v>
      </x:c>
      <x:c r="G2278" s="11" t="n">
        <x:v>44199.166666666664</x:v>
      </x:c>
      <x:c r="H2278" s="11" t="n">
        <x:v>44199.333333333336</x:v>
      </x:c>
      <x:c r="I2278" s="11" t="n">
        <x:v>44200.99998842592</x:v>
      </x:c>
      <x:c r="J2278" s="9" t="n">
        <x:v>32198.41</x:v>
      </x:c>
      <x:c r="K2278" s="9" t="n">
        <x:v>31758.38</x:v>
      </x:c>
      <x:c r="L2278" s="9" t="n">
        <x:v>32191.970318</x:v>
      </x:c>
      <x:c r="M2278" s="9" t="n">
        <x:v>31764.731676</x:v>
      </x:c>
      <x:c r="N2278" s="10" t="n">
        <x:f>IF(F2278="多",1,-1)*(K2278/J2278-1)</x:f>
        <x:v>0.01366620277212438</x:v>
      </x:c>
      <x:c r="O2278" s="10" t="n">
        <x:f>IF(F2278="多",1,-1)*(M2278/L2278-1)</x:f>
        <x:v>0.013271590330745098</x:v>
      </x:c>
      <x:c r="P2278" s="10" t="n">
        <x:v>0.0009933642048346274</x:v>
      </x:c>
      <x:c r="Q2278" s="10" t="n">
        <x:v>-0.008134278929903928</x:v>
      </x:c>
      <x:c r="R2278" s="10" t="n">
        <x:f>O2278-P2278-Q2278</x:f>
        <x:v>0.0204125050558144</x:v>
      </x:c>
      <x:c r="S2278" s="9" t="n">
        <x:f>'回测计划'!$B$32</x:f>
        <x:v>10000</x:v>
      </x:c>
      <x:c r="T2278" s="9" t="n">
        <x:f>S2278/(1+'回测计划'!$B$33)</x:f>
        <x:v>9995.002498750626</x:v>
      </x:c>
      <x:c r="U2278" s="9" t="n">
        <x:f>T2278*R2278</x:f>
        <x:v>204.02303903862472</x:v>
      </x:c>
      <x:c r="V2278" s="9" t="n">
        <x:f>S2278+U2278</x:f>
        <x:v>10204.023039038624</x:v>
      </x:c>
      <x:c r="W2278" s="2" t="n">
        <x:f>IF(N2278&gt;0,1,0)</x:f>
        <x:v>1</x:v>
      </x:c>
      <x:c r="X2278" s="2" t="n">
        <x:f>IF(U2278&gt;0,1,0)</x:f>
        <x:v>1</x:v>
      </x:c>
      <x:c r="Y2278" s="9" t="n">
        <x:f>MAX(U2278,0)</x:f>
        <x:v>204.02303903862472</x:v>
      </x:c>
      <x:c r="Z2278" s="9" t="n">
        <x:f>-MIN(U2278,0)</x:f>
        <x:v>0</x:v>
      </x:c>
    </x:row>
    <x:row r="2279" ht="23" customHeight="1">
      <x:c r="A2279" s="2" t="str">
        <x:v>4H-RSI-前段</x:v>
      </x:c>
      <x:c r="B2279" s="2" t="str">
        <x:v>4H</x:v>
      </x:c>
      <x:c r="C2279" s="2" t="str">
        <x:v>RSI</x:v>
      </x:c>
      <x:c r="D2279" s="2" t="str">
        <x:v>前段</x:v>
      </x:c>
      <x:c r="E2279" s="2" t="n">
        <x:v>2</x:v>
      </x:c>
      <x:c r="F2279" s="2" t="str">
        <x:v>多</x:v>
      </x:c>
      <x:c r="G2279" s="11" t="n">
        <x:v>44218.00000000001</x:v>
      </x:c>
      <x:c r="H2279" s="11" t="n">
        <x:v>44218.166666666664</x:v>
      </x:c>
      <x:c r="I2279" s="11" t="n">
        <x:v>44219.833321759266</x:v>
      </x:c>
      <x:c r="J2279" s="9" t="n">
        <x:v>32473.65</x:v>
      </x:c>
      <x:c r="K2279" s="9" t="n">
        <x:v>31663.37</x:v>
      </x:c>
      <x:c r="L2279" s="9" t="n">
        <x:v>32480.14473</x:v>
      </x:c>
      <x:c r="M2279" s="9" t="n">
        <x:v>31657.037326</x:v>
      </x:c>
      <x:c r="N2279" s="10" t="n">
        <x:f>IF(F2279="多",1,-1)*(K2279/J2279-1)</x:f>
        <x:v>-0.02495192255875156</x:v>
      </x:c>
      <x:c r="O2279" s="10" t="n">
        <x:f>IF(F2279="多",1,-1)*(M2279/L2279-1)</x:f>
        <x:v>-0.025341863801479403</x:v>
      </x:c>
      <x:c r="P2279" s="10" t="n">
        <x:v>0.0009873290680992603</x:v>
      </x:c>
      <x:c r="Q2279" s="10" t="n">
        <x:v>0.0005151887404228258</x:v>
      </x:c>
      <x:c r="R2279" s="10" t="n">
        <x:f>O2279-P2279-Q2279</x:f>
        <x:v>-0.02684438161000149</x:v>
      </x:c>
      <x:c r="S2279" s="9" t="n">
        <x:f>V2278</x:f>
        <x:v>10204.023039038624</x:v>
      </x:c>
      <x:c r="T2279" s="9" t="n">
        <x:f>S2279/(1+'回测计划'!$B$33)</x:f>
        <x:v>10198.92357725</x:v>
      </x:c>
      <x:c r="U2279" s="9" t="n">
        <x:f>T2279*R2279</x:f>
        <x:v>-273.7837965189405</x:v>
      </x:c>
      <x:c r="V2279" s="9" t="n">
        <x:f>S2279+U2279</x:f>
        <x:v>9930.239242519683</x:v>
      </x:c>
      <x:c r="W2279" s="2" t="n">
        <x:f>IF(N2279&gt;0,1,0)</x:f>
        <x:v>0</x:v>
      </x:c>
      <x:c r="X2279" s="2" t="n">
        <x:f>IF(U2279&gt;0,1,0)</x:f>
        <x:v>0</x:v>
      </x:c>
      <x:c r="Y2279" s="9" t="n">
        <x:f>MAX(U2279,0)</x:f>
        <x:v>0</x:v>
      </x:c>
      <x:c r="Z2279" s="9" t="n">
        <x:f>-MIN(U2279,0)</x:f>
        <x:v>273.7837965189405</x:v>
      </x:c>
    </x:row>
    <x:row r="2280" ht="23" customHeight="1">
      <x:c r="A2280" s="2" t="str">
        <x:v>4H-RSI-前段</x:v>
      </x:c>
      <x:c r="B2280" s="2" t="str">
        <x:v>4H</x:v>
      </x:c>
      <x:c r="C2280" s="2" t="str">
        <x:v>RSI</x:v>
      </x:c>
      <x:c r="D2280" s="2" t="str">
        <x:v>前段</x:v>
      </x:c>
      <x:c r="E2280" s="2" t="n">
        <x:v>3</x:v>
      </x:c>
      <x:c r="F2280" s="2" t="str">
        <x:v>多</x:v>
      </x:c>
      <x:c r="G2280" s="11" t="n">
        <x:v>44224.00000000001</x:v>
      </x:c>
      <x:c r="H2280" s="11" t="n">
        <x:v>44224.166666666664</x:v>
      </x:c>
      <x:c r="I2280" s="11" t="n">
        <x:v>44225.833321759266</x:v>
      </x:c>
      <x:c r="J2280" s="9" t="n">
        <x:v>30738.48</x:v>
      </x:c>
      <x:c r="K2280" s="9" t="n">
        <x:v>37066.11</x:v>
      </x:c>
      <x:c r="L2280" s="9" t="n">
        <x:v>30744.627696</x:v>
      </x:c>
      <x:c r="M2280" s="9" t="n">
        <x:v>37058.696778000005</x:v>
      </x:c>
      <x:c r="N2280" s="10" t="n">
        <x:f>IF(F2280="多",1,-1)*(K2280/J2280-1)</x:f>
        <x:v>0.20585370519296986</x:v>
      </x:c>
      <x:c r="O2280" s="10" t="n">
        <x:f>IF(F2280="多",1,-1)*(M2280/L2280-1)</x:f>
        <x:v>0.2053714601598995</x:v>
      </x:c>
      <x:c r="P2280" s="10" t="n">
        <x:v>0.0011026857300799498</x:v>
      </x:c>
      <x:c r="Q2280" s="10" t="n">
        <x:v>0.001221173009045244</x:v>
      </x:c>
      <x:c r="R2280" s="10" t="n">
        <x:f>O2280-P2280-Q2280</x:f>
        <x:v>0.20304760142077427</x:v>
      </x:c>
      <x:c r="S2280" s="9" t="n">
        <x:f>V2279</x:f>
        <x:v>9930.239242519683</x:v>
      </x:c>
      <x:c r="T2280" s="9" t="n">
        <x:f>S2280/(1+'回测计划'!$B$33)</x:f>
        <x:v>9925.276604217575</x:v>
      </x:c>
      <x:c r="U2280" s="9" t="n">
        <x:f>T2280*R2280</x:f>
        <x:v>2015.3036079241062</x:v>
      </x:c>
      <x:c r="V2280" s="9" t="n">
        <x:f>S2280+U2280</x:f>
        <x:v>11945.54285044379</x:v>
      </x:c>
      <x:c r="W2280" s="2" t="n">
        <x:f>IF(N2280&gt;0,1,0)</x:f>
        <x:v>1</x:v>
      </x:c>
      <x:c r="X2280" s="2" t="n">
        <x:f>IF(U2280&gt;0,1,0)</x:f>
        <x:v>1</x:v>
      </x:c>
      <x:c r="Y2280" s="9" t="n">
        <x:f>MAX(U2280,0)</x:f>
        <x:v>2015.3036079241062</x:v>
      </x:c>
      <x:c r="Z2280" s="9" t="n">
        <x:f>-MIN(U2280,0)</x:f>
        <x:v>0</x:v>
      </x:c>
    </x:row>
    <x:row r="2281" ht="23" customHeight="1">
      <x:c r="A2281" s="2" t="str">
        <x:v>4H-RSI-前段</x:v>
      </x:c>
      <x:c r="B2281" s="2" t="str">
        <x:v>4H</x:v>
      </x:c>
      <x:c r="C2281" s="2" t="str">
        <x:v>RSI</x:v>
      </x:c>
      <x:c r="D2281" s="2" t="str">
        <x:v>前段</x:v>
      </x:c>
      <x:c r="E2281" s="2" t="n">
        <x:v>4</x:v>
      </x:c>
      <x:c r="F2281" s="2" t="str">
        <x:v>空</x:v>
      </x:c>
      <x:c r="G2281" s="11" t="n">
        <x:v>44231.333333333336</x:v>
      </x:c>
      <x:c r="H2281" s="11" t="n">
        <x:v>44231.50000000001</x:v>
      </x:c>
      <x:c r="I2281" s="11" t="n">
        <x:v>44233.166655092595</x:v>
      </x:c>
      <x:c r="J2281" s="9" t="n">
        <x:v>37565.17</x:v>
      </x:c>
      <x:c r="K2281" s="9" t="n">
        <x:v>37638.22</x:v>
      </x:c>
      <x:c r="L2281" s="9" t="n">
        <x:v>37557.656966</x:v>
      </x:c>
      <x:c r="M2281" s="9" t="n">
        <x:v>37645.747644</x:v>
      </x:c>
      <x:c r="N2281" s="10" t="n">
        <x:f>IF(F2281="多",1,-1)*(K2281/J2281-1)</x:f>
        <x:v>-0.0019446205088384794</x:v>
      </x:c>
      <x:c r="O2281" s="10" t="n">
        <x:f>IF(F2281="多",1,-1)*(M2281/L2281-1)</x:f>
        <x:v>-0.0023454785286458613</x:v>
      </x:c>
      <x:c r="P2281" s="10" t="n">
        <x:v>0.001001172739264323</x:v>
      </x:c>
      <x:c r="Q2281" s="10" t="n">
        <x:v>-0.003665325008626621</x:v>
      </x:c>
      <x:c r="R2281" s="10" t="n">
        <x:f>O2281-P2281-Q2281</x:f>
        <x:v>0.00031867374071643676</x:v>
      </x:c>
      <x:c r="S2281" s="9" t="n">
        <x:f>V2280</x:f>
        <x:v>11945.54285044379</x:v>
      </x:c>
      <x:c r="T2281" s="9" t="n">
        <x:f>S2281/(1+'回测计划'!$B$33)</x:f>
        <x:v>11939.573063911834</x:v>
      </x:c>
      <x:c r="U2281" s="9" t="n">
        <x:f>T2281*R2281</x:f>
        <x:v>3.8048284108339923</x:v>
      </x:c>
      <x:c r="V2281" s="9" t="n">
        <x:f>S2281+U2281</x:f>
        <x:v>11949.347678854623</x:v>
      </x:c>
      <x:c r="W2281" s="2" t="n">
        <x:f>IF(N2281&gt;0,1,0)</x:f>
        <x:v>0</x:v>
      </x:c>
      <x:c r="X2281" s="2" t="n">
        <x:f>IF(U2281&gt;0,1,0)</x:f>
        <x:v>1</x:v>
      </x:c>
      <x:c r="Y2281" s="9" t="n">
        <x:f>MAX(U2281,0)</x:f>
        <x:v>3.8048284108339923</x:v>
      </x:c>
      <x:c r="Z2281" s="9" t="n">
        <x:f>-MIN(U2281,0)</x:f>
        <x:v>0</x:v>
      </x:c>
    </x:row>
    <x:row r="2282" ht="23" customHeight="1">
      <x:c r="A2282" s="2" t="str">
        <x:v>4H-RSI-前段</x:v>
      </x:c>
      <x:c r="B2282" s="2" t="str">
        <x:v>4H</x:v>
      </x:c>
      <x:c r="C2282" s="2" t="str">
        <x:v>RSI</x:v>
      </x:c>
      <x:c r="D2282" s="2" t="str">
        <x:v>前段</x:v>
      </x:c>
      <x:c r="E2282" s="2" t="n">
        <x:v>5</x:v>
      </x:c>
      <x:c r="F2282" s="2" t="str">
        <x:v>空</x:v>
      </x:c>
      <x:c r="G2282" s="11" t="n">
        <x:v>44233.00000000001</x:v>
      </x:c>
      <x:c r="H2282" s="11" t="n">
        <x:v>44233.166666666664</x:v>
      </x:c>
      <x:c r="I2282" s="11" t="n">
        <x:v>44234.833321759266</x:v>
      </x:c>
      <x:c r="J2282" s="9" t="n">
        <x:v>37638.77</x:v>
      </x:c>
      <x:c r="K2282" s="9" t="n">
        <x:v>39125.98</x:v>
      </x:c>
      <x:c r="L2282" s="9" t="n">
        <x:v>37631.242245999994</x:v>
      </x:c>
      <x:c r="M2282" s="9" t="n">
        <x:v>39133.805196</x:v>
      </x:c>
      <x:c r="N2282" s="10" t="n">
        <x:f>IF(F2282="多",1,-1)*(K2282/J2282-1)</x:f>
        <x:v>-0.03951271521359501</x:v>
      </x:c>
      <x:c r="O2282" s="10" t="n">
        <x:f>IF(F2282="多",1,-1)*(M2282/L2282-1)</x:f>
        <x:v>-0.0399286034773334</x:v>
      </x:c>
      <x:c r="P2282" s="10" t="n">
        <x:v>0.0010199643017386668</x:v>
      </x:c>
      <x:c r="Q2282" s="10" t="n">
        <x:v>-0.00449631744972187</x:v>
      </x:c>
      <x:c r="R2282" s="10" t="n">
        <x:f>O2282-P2282-Q2282</x:f>
        <x:v>-0.0364522503293502</x:v>
      </x:c>
      <x:c r="S2282" s="9" t="n">
        <x:f>V2281</x:f>
        <x:v>11949.347678854623</x:v>
      </x:c>
      <x:c r="T2282" s="9" t="n">
        <x:f>S2282/(1+'回测计划'!$B$33)</x:f>
        <x:v>11943.375990859195</x:v>
      </x:c>
      <x:c r="U2282" s="9" t="n">
        <x:f>T2282*R2282</x:f>
        <x:v>-435.36293139635035</x:v>
      </x:c>
      <x:c r="V2282" s="9" t="n">
        <x:f>S2282+U2282</x:f>
        <x:v>11513.984747458273</x:v>
      </x:c>
      <x:c r="W2282" s="2" t="n">
        <x:f>IF(N2282&gt;0,1,0)</x:f>
        <x:v>0</x:v>
      </x:c>
      <x:c r="X2282" s="2" t="n">
        <x:f>IF(U2282&gt;0,1,0)</x:f>
        <x:v>0</x:v>
      </x:c>
      <x:c r="Y2282" s="9" t="n">
        <x:f>MAX(U2282,0)</x:f>
        <x:v>0</x:v>
      </x:c>
      <x:c r="Z2282" s="9" t="n">
        <x:f>-MIN(U2282,0)</x:f>
        <x:v>435.36293139635035</x:v>
      </x:c>
    </x:row>
    <x:row r="2283" ht="23" customHeight="1">
      <x:c r="A2283" s="2" t="str">
        <x:v>4H-RSI-前段</x:v>
      </x:c>
      <x:c r="B2283" s="2" t="str">
        <x:v>4H</x:v>
      </x:c>
      <x:c r="C2283" s="2" t="str">
        <x:v>RSI</x:v>
      </x:c>
      <x:c r="D2283" s="2" t="str">
        <x:v>前段</x:v>
      </x:c>
      <x:c r="E2283" s="2" t="n">
        <x:v>6</x:v>
      </x:c>
      <x:c r="F2283" s="2" t="str">
        <x:v>空</x:v>
      </x:c>
      <x:c r="G2283" s="11" t="n">
        <x:v>44236.00000000001</x:v>
      </x:c>
      <x:c r="H2283" s="11" t="n">
        <x:v>44236.166666666664</x:v>
      </x:c>
      <x:c r="I2283" s="11" t="n">
        <x:v>44237.833321759266</x:v>
      </x:c>
      <x:c r="J2283" s="9" t="n">
        <x:v>43147.99</x:v>
      </x:c>
      <x:c r="K2283" s="9" t="n">
        <x:v>46685</x:v>
      </x:c>
      <x:c r="L2283" s="9" t="n">
        <x:v>43139.360402</x:v>
      </x:c>
      <x:c r="M2283" s="9" t="n">
        <x:v>46694.337</x:v>
      </x:c>
      <x:c r="N2283" s="10" t="n">
        <x:f>IF(F2283="多",1,-1)*(K2283/J2283-1)</x:f>
        <x:v>-0.08197392277137361</x:v>
      </x:c>
      <x:c r="O2283" s="10" t="n">
        <x:f>IF(F2283="多",1,-1)*(M2283/L2283-1)</x:f>
        <x:v>-0.08240679891571112</x:v>
      </x:c>
      <x:c r="P2283" s="10" t="n">
        <x:v>0.0010412033994578556</x:v>
      </x:c>
      <x:c r="Q2283" s="10" t="n">
        <x:v>-0.008458264205024773</x:v>
      </x:c>
      <x:c r="R2283" s="10" t="n">
        <x:f>O2283-P2283-Q2283</x:f>
        <x:v>-0.07498973811014421</x:v>
      </x:c>
      <x:c r="S2283" s="9" t="n">
        <x:f>V2282</x:f>
        <x:v>11513.984747458273</x:v>
      </x:c>
      <x:c r="T2283" s="9" t="n">
        <x:f>S2283/(1+'回测计划'!$B$33)</x:f>
        <x:v>11508.230632142202</x:v>
      </x:c>
      <x:c r="U2283" s="9" t="n">
        <x:f>T2283*R2283</x:f>
        <x:v>-862.9992012154831</x:v>
      </x:c>
      <x:c r="V2283" s="9" t="n">
        <x:f>S2283+U2283</x:f>
        <x:v>10650.98554624279</x:v>
      </x:c>
      <x:c r="W2283" s="2" t="n">
        <x:f>IF(N2283&gt;0,1,0)</x:f>
        <x:v>0</x:v>
      </x:c>
      <x:c r="X2283" s="2" t="n">
        <x:f>IF(U2283&gt;0,1,0)</x:f>
        <x:v>0</x:v>
      </x:c>
      <x:c r="Y2283" s="9" t="n">
        <x:f>MAX(U2283,0)</x:f>
        <x:v>0</x:v>
      </x:c>
      <x:c r="Z2283" s="9" t="n">
        <x:f>-MIN(U2283,0)</x:f>
        <x:v>862.9992012154831</x:v>
      </x:c>
    </x:row>
    <x:row r="2284" ht="23" customHeight="1">
      <x:c r="A2284" s="2" t="str">
        <x:v>4H-RSI-前段</x:v>
      </x:c>
      <x:c r="B2284" s="2" t="str">
        <x:v>4H</x:v>
      </x:c>
      <x:c r="C2284" s="2" t="str">
        <x:v>RSI</x:v>
      </x:c>
      <x:c r="D2284" s="2" t="str">
        <x:v>前段</x:v>
      </x:c>
      <x:c r="E2284" s="2" t="n">
        <x:v>7</x:v>
      </x:c>
      <x:c r="F2284" s="2" t="str">
        <x:v>空</x:v>
      </x:c>
      <x:c r="G2284" s="11" t="n">
        <x:v>44239.00000000001</x:v>
      </x:c>
      <x:c r="H2284" s="11" t="n">
        <x:v>44239.166666666664</x:v>
      </x:c>
      <x:c r="I2284" s="11" t="n">
        <x:v>44240.833321759266</x:v>
      </x:c>
      <x:c r="J2284" s="9" t="n">
        <x:v>47847</x:v>
      </x:c>
      <x:c r="K2284" s="9" t="n">
        <x:v>46656.62</x:v>
      </x:c>
      <x:c r="L2284" s="9" t="n">
        <x:v>47837.4306</x:v>
      </x:c>
      <x:c r="M2284" s="9" t="n">
        <x:v>46665.951324</x:v>
      </x:c>
      <x:c r="N2284" s="10" t="n">
        <x:f>IF(F2284="多",1,-1)*(K2284/J2284-1)</x:f>
        <x:v>0.024878884778564925</x:v>
      </x:c>
      <x:c r="O2284" s="10" t="n">
        <x:f>IF(F2284="多",1,-1)*(M2284/L2284-1)</x:f>
        <x:v>0.024488758307182112</x:v>
      </x:c>
      <x:c r="P2284" s="10" t="n">
        <x:v>0.0009877556208464089</x:v>
      </x:c>
      <x:c r="Q2284" s="10" t="n">
        <x:v>-0.006355743016233389</x:v>
      </x:c>
      <x:c r="R2284" s="10" t="n">
        <x:f>O2284-P2284-Q2284</x:f>
        <x:v>0.029856745702569094</x:v>
      </x:c>
      <x:c r="S2284" s="9" t="n">
        <x:f>V2283</x:f>
        <x:v>10650.98554624279</x:v>
      </x:c>
      <x:c r="T2284" s="9" t="n">
        <x:f>S2284/(1+'回测计划'!$B$33)</x:f>
        <x:v>10645.662714885348</x:v>
      </x:c>
      <x:c r="U2284" s="9" t="n">
        <x:f>T2284*R2284</x:f>
        <x:v>317.84484451365313</x:v>
      </x:c>
      <x:c r="V2284" s="9" t="n">
        <x:f>S2284+U2284</x:f>
        <x:v>10968.830390756442</x:v>
      </x:c>
      <x:c r="W2284" s="2" t="n">
        <x:f>IF(N2284&gt;0,1,0)</x:f>
        <x:v>1</x:v>
      </x:c>
      <x:c r="X2284" s="2" t="n">
        <x:f>IF(U2284&gt;0,1,0)</x:f>
        <x:v>1</x:v>
      </x:c>
      <x:c r="Y2284" s="9" t="n">
        <x:f>MAX(U2284,0)</x:f>
        <x:v>317.84484451365313</x:v>
      </x:c>
      <x:c r="Z2284" s="9" t="n">
        <x:f>-MIN(U2284,0)</x:f>
        <x:v>0</x:v>
      </x:c>
    </x:row>
    <x:row r="2285" ht="23" customHeight="1">
      <x:c r="A2285" s="2" t="str">
        <x:v>4H-RSI-前段</x:v>
      </x:c>
      <x:c r="B2285" s="2" t="str">
        <x:v>4H</x:v>
      </x:c>
      <x:c r="C2285" s="2" t="str">
        <x:v>RSI</x:v>
      </x:c>
      <x:c r="D2285" s="2" t="str">
        <x:v>前段</x:v>
      </x:c>
      <x:c r="E2285" s="2" t="n">
        <x:v>8</x:v>
      </x:c>
      <x:c r="F2285" s="2" t="str">
        <x:v>空</x:v>
      </x:c>
      <x:c r="G2285" s="11" t="n">
        <x:v>44241.833333333336</x:v>
      </x:c>
      <x:c r="H2285" s="11" t="n">
        <x:v>44242.00000000001</x:v>
      </x:c>
      <x:c r="I2285" s="11" t="n">
        <x:v>44243.666655092595</x:v>
      </x:c>
      <x:c r="J2285" s="9" t="n">
        <x:v>48630.08</x:v>
      </x:c>
      <x:c r="K2285" s="9" t="n">
        <x:v>49224</x:v>
      </x:c>
      <x:c r="L2285" s="9" t="n">
        <x:v>48620.353984</x:v>
      </x:c>
      <x:c r="M2285" s="9" t="n">
        <x:v>49233.8448</x:v>
      </x:c>
      <x:c r="N2285" s="10" t="n">
        <x:f>IF(F2285="多",1,-1)*(K2285/J2285-1)</x:f>
        <x:v>-0.01221301712849332</x:v>
      </x:c>
      <x:c r="O2285" s="10" t="n">
        <x:f>IF(F2285="多",1,-1)*(M2285/L2285-1)</x:f>
        <x:v>-0.012617983328584659</x:v>
      </x:c>
      <x:c r="P2285" s="10" t="n">
        <x:v>0.0010063089916642922</x:v>
      </x:c>
      <x:c r="Q2285" s="10" t="n">
        <x:v>-0.004724963364904729</x:v>
      </x:c>
      <x:c r="R2285" s="10" t="n">
        <x:f>O2285-P2285-Q2285</x:f>
        <x:v>-0.008899328955344222</x:v>
      </x:c>
      <x:c r="S2285" s="9" t="n">
        <x:f>V2284</x:f>
        <x:v>10968.830390756442</x:v>
      </x:c>
      <x:c r="T2285" s="9" t="n">
        <x:f>S2285/(1+'回测计划'!$B$33)</x:f>
        <x:v>10963.348716398245</x:v>
      </x:c>
      <x:c r="U2285" s="9" t="n">
        <x:f>T2285*R2285</x:f>
        <x:v>-97.5664466793788</x:v>
      </x:c>
      <x:c r="V2285" s="9" t="n">
        <x:f>S2285+U2285</x:f>
        <x:v>10871.263944077064</x:v>
      </x:c>
      <x:c r="W2285" s="2" t="n">
        <x:f>IF(N2285&gt;0,1,0)</x:f>
        <x:v>0</x:v>
      </x:c>
      <x:c r="X2285" s="2" t="n">
        <x:f>IF(U2285&gt;0,1,0)</x:f>
        <x:v>0</x:v>
      </x:c>
      <x:c r="Y2285" s="9" t="n">
        <x:f>MAX(U2285,0)</x:f>
        <x:v>0</x:v>
      </x:c>
      <x:c r="Z2285" s="9" t="n">
        <x:f>-MIN(U2285,0)</x:f>
        <x:v>97.5664466793788</x:v>
      </x:c>
    </x:row>
    <x:row r="2286" ht="23" customHeight="1">
      <x:c r="A2286" s="2" t="str">
        <x:v>4H-RSI-前段</x:v>
      </x:c>
      <x:c r="B2286" s="2" t="str">
        <x:v>4H</x:v>
      </x:c>
      <x:c r="C2286" s="2" t="str">
        <x:v>RSI</x:v>
      </x:c>
      <x:c r="D2286" s="2" t="str">
        <x:v>前段</x:v>
      </x:c>
      <x:c r="E2286" s="2" t="n">
        <x:v>9</x:v>
      </x:c>
      <x:c r="F2286" s="2" t="str">
        <x:v>空</x:v>
      </x:c>
      <x:c r="G2286" s="11" t="n">
        <x:v>44243.50000000001</x:v>
      </x:c>
      <x:c r="H2286" s="11" t="n">
        <x:v>44243.666666666664</x:v>
      </x:c>
      <x:c r="I2286" s="11" t="n">
        <x:v>44245.333321759266</x:v>
      </x:c>
      <x:c r="J2286" s="9" t="n">
        <x:v>49224.01</x:v>
      </x:c>
      <x:c r="K2286" s="9" t="n">
        <x:v>52194.62</x:v>
      </x:c>
      <x:c r="L2286" s="9" t="n">
        <x:v>49214.165198</x:v>
      </x:c>
      <x:c r="M2286" s="9" t="n">
        <x:v>52205.058924000004</x:v>
      </x:c>
      <x:c r="N2286" s="10" t="n">
        <x:f>IF(F2286="多",1,-1)*(K2286/J2286-1)</x:f>
        <x:v>-0.06034880132683207</x:v>
      </x:c>
      <x:c r="O2286" s="10" t="n">
        <x:f>IF(F2286="多",1,-1)*(M2286/L2286-1)</x:f>
        <x:v>-0.06077302569223608</x:v>
      </x:c>
      <x:c r="P2286" s="10" t="n">
        <x:v>0.0010303865128461181</x:v>
      </x:c>
      <x:c r="Q2286" s="10" t="n">
        <x:v>-0.004957820385967147</x:v>
      </x:c>
      <x:c r="R2286" s="10" t="n">
        <x:f>O2286-P2286-Q2286</x:f>
        <x:v>-0.056845591819115054</x:v>
      </x:c>
      <x:c r="S2286" s="9" t="n">
        <x:f>V2285</x:f>
        <x:v>10871.263944077064</x:v>
      </x:c>
      <x:c r="T2286" s="9" t="n">
        <x:f>S2286/(1+'回测计划'!$B$33)</x:f>
        <x:v>10865.831028562783</x:v>
      </x:c>
      <x:c r="U2286" s="9" t="n">
        <x:f>T2286*R2286</x:f>
        <x:v>-617.6745954251551</x:v>
      </x:c>
      <x:c r="V2286" s="9" t="n">
        <x:f>S2286+U2286</x:f>
        <x:v>10253.589348651909</x:v>
      </x:c>
      <x:c r="W2286" s="2" t="n">
        <x:f>IF(N2286&gt;0,1,0)</x:f>
        <x:v>0</x:v>
      </x:c>
      <x:c r="X2286" s="2" t="n">
        <x:f>IF(U2286&gt;0,1,0)</x:f>
        <x:v>0</x:v>
      </x:c>
      <x:c r="Y2286" s="9" t="n">
        <x:f>MAX(U2286,0)</x:f>
        <x:v>0</x:v>
      </x:c>
      <x:c r="Z2286" s="9" t="n">
        <x:f>-MIN(U2286,0)</x:f>
        <x:v>617.6745954251551</x:v>
      </x:c>
    </x:row>
    <x:row r="2287" ht="23" customHeight="1">
      <x:c r="A2287" s="2" t="str">
        <x:v>4H-RSI-前段</x:v>
      </x:c>
      <x:c r="B2287" s="2" t="str">
        <x:v>4H</x:v>
      </x:c>
      <x:c r="C2287" s="2" t="str">
        <x:v>RSI</x:v>
      </x:c>
      <x:c r="D2287" s="2" t="str">
        <x:v>前段</x:v>
      </x:c>
      <x:c r="E2287" s="2" t="n">
        <x:v>10</x:v>
      </x:c>
      <x:c r="F2287" s="2" t="str">
        <x:v>空</x:v>
      </x:c>
      <x:c r="G2287" s="11" t="n">
        <x:v>44245.166666666664</x:v>
      </x:c>
      <x:c r="H2287" s="11" t="n">
        <x:v>44245.333333333336</x:v>
      </x:c>
      <x:c r="I2287" s="11" t="n">
        <x:v>44246.99998842592</x:v>
      </x:c>
      <x:c r="J2287" s="9" t="n">
        <x:v>52194.62</x:v>
      </x:c>
      <x:c r="K2287" s="9" t="n">
        <x:v>53944.7</x:v>
      </x:c>
      <x:c r="L2287" s="9" t="n">
        <x:v>52184.181076</x:v>
      </x:c>
      <x:c r="M2287" s="9" t="n">
        <x:v>53955.488939999996</x:v>
      </x:c>
      <x:c r="N2287" s="10" t="n">
        <x:f>IF(F2287="多",1,-1)*(K2287/J2287-1)</x:f>
        <x:v>-0.033529892544480466</x:v>
      </x:c>
      <x:c r="O2287" s="10" t="n">
        <x:f>IF(F2287="多",1,-1)*(M2287/L2287-1)</x:f>
        <x:v>-0.03394338720042955</x:v>
      </x:c>
      <x:c r="P2287" s="10" t="n">
        <x:v>0.001016971693600215</x:v>
      </x:c>
      <x:c r="Q2287" s="10" t="n">
        <x:v>-0.005847781376813574</x:v>
      </x:c>
      <x:c r="R2287" s="10" t="n">
        <x:f>O2287-P2287-Q2287</x:f>
        <x:v>-0.029112577517216198</x:v>
      </x:c>
      <x:c r="S2287" s="9" t="n">
        <x:f>V2286</x:f>
        <x:v>10253.589348651909</x:v>
      </x:c>
      <x:c r="T2287" s="9" t="n">
        <x:f>S2287/(1+'回测计划'!$B$33)</x:f>
        <x:v>10248.465116093863</x:v>
      </x:c>
      <x:c r="U2287" s="9" t="n">
        <x:f>T2287*R2287</x:f>
        <x:v>-298.3592351247687</x:v>
      </x:c>
      <x:c r="V2287" s="9" t="n">
        <x:f>S2287+U2287</x:f>
        <x:v>9955.230113527141</x:v>
      </x:c>
      <x:c r="W2287" s="2" t="n">
        <x:f>IF(N2287&gt;0,1,0)</x:f>
        <x:v>0</x:v>
      </x:c>
      <x:c r="X2287" s="2" t="n">
        <x:f>IF(U2287&gt;0,1,0)</x:f>
        <x:v>0</x:v>
      </x:c>
      <x:c r="Y2287" s="9" t="n">
        <x:f>MAX(U2287,0)</x:f>
        <x:v>0</x:v>
      </x:c>
      <x:c r="Z2287" s="9" t="n">
        <x:f>-MIN(U2287,0)</x:f>
        <x:v>298.3592351247687</x:v>
      </x:c>
    </x:row>
    <x:row r="2288" ht="23" customHeight="1">
      <x:c r="A2288" s="2" t="str">
        <x:v>4H-RSI-前段</x:v>
      </x:c>
      <x:c r="B2288" s="2" t="str">
        <x:v>4H</x:v>
      </x:c>
      <x:c r="C2288" s="2" t="str">
        <x:v>RSI</x:v>
      </x:c>
      <x:c r="D2288" s="2" t="str">
        <x:v>前段</x:v>
      </x:c>
      <x:c r="E2288" s="2" t="n">
        <x:v>11</x:v>
      </x:c>
      <x:c r="F2288" s="2" t="str">
        <x:v>多</x:v>
      </x:c>
      <x:c r="G2288" s="11" t="n">
        <x:v>44253.666666666664</x:v>
      </x:c>
      <x:c r="H2288" s="11" t="n">
        <x:v>44253.833333333336</x:v>
      </x:c>
      <x:c r="I2288" s="11" t="n">
        <x:v>44255.49998842592</x:v>
      </x:c>
      <x:c r="J2288" s="9" t="n">
        <x:v>46433.79</x:v>
      </x:c>
      <x:c r="K2288" s="9" t="n">
        <x:v>44646.33</x:v>
      </x:c>
      <x:c r="L2288" s="9" t="n">
        <x:v>46443.076758</x:v>
      </x:c>
      <x:c r="M2288" s="9" t="n">
        <x:v>44637.400734</x:v>
      </x:c>
      <x:c r="N2288" s="10" t="n">
        <x:f>IF(F2288="多",1,-1)*(K2288/J2288-1)</x:f>
        <x:v>-0.03849481164470958</x:v>
      </x:c>
      <x:c r="O2288" s="10" t="n">
        <x:f>IF(F2288="多",1,-1)*(M2288/L2288-1)</x:f>
        <x:v>-0.03887933681501765</x:v>
      </x:c>
      <x:c r="P2288" s="10" t="n">
        <x:v>0.0009805603315924912</x:v>
      </x:c>
      <x:c r="Q2288" s="10" t="n">
        <x:v>0.0010561778352841417</x:v>
      </x:c>
      <x:c r="R2288" s="10" t="n">
        <x:f>O2288-P2288-Q2288</x:f>
        <x:v>-0.04091607498189428</x:v>
      </x:c>
      <x:c r="S2288" s="9" t="n">
        <x:f>V2287</x:f>
        <x:v>9955.230113527141</x:v>
      </x:c>
      <x:c r="T2288" s="9" t="n">
        <x:f>S2288/(1+'回测计划'!$B$33)</x:f>
        <x:v>9950.254986034124</x:v>
      </x:c>
      <x:c r="U2288" s="9" t="n">
        <x:f>T2288*R2288</x:f>
        <x:v>-407.1253790975396</x:v>
      </x:c>
      <x:c r="V2288" s="9" t="n">
        <x:f>S2288+U2288</x:f>
        <x:v>9548.104734429602</x:v>
      </x:c>
      <x:c r="W2288" s="2" t="n">
        <x:f>IF(N2288&gt;0,1,0)</x:f>
        <x:v>0</x:v>
      </x:c>
      <x:c r="X2288" s="2" t="n">
        <x:f>IF(U2288&gt;0,1,0)</x:f>
        <x:v>0</x:v>
      </x:c>
      <x:c r="Y2288" s="9" t="n">
        <x:f>MAX(U2288,0)</x:f>
        <x:v>0</x:v>
      </x:c>
      <x:c r="Z2288" s="9" t="n">
        <x:f>-MIN(U2288,0)</x:f>
        <x:v>407.1253790975396</x:v>
      </x:c>
    </x:row>
    <x:row r="2289" ht="23" customHeight="1">
      <x:c r="A2289" s="2" t="str">
        <x:v>4H-RSI-前段</x:v>
      </x:c>
      <x:c r="B2289" s="2" t="str">
        <x:v>4H</x:v>
      </x:c>
      <x:c r="C2289" s="2" t="str">
        <x:v>RSI</x:v>
      </x:c>
      <x:c r="D2289" s="2" t="str">
        <x:v>前段</x:v>
      </x:c>
      <x:c r="E2289" s="2" t="n">
        <x:v>12</x:v>
      </x:c>
      <x:c r="F2289" s="2" t="str">
        <x:v>多</x:v>
      </x:c>
      <x:c r="G2289" s="11" t="n">
        <x:v>44255.666666666664</x:v>
      </x:c>
      <x:c r="H2289" s="11" t="n">
        <x:v>44255.833333333336</x:v>
      </x:c>
      <x:c r="I2289" s="11" t="n">
        <x:v>44257.49998842592</x:v>
      </x:c>
      <x:c r="J2289" s="9" t="n">
        <x:v>45335.56</x:v>
      </x:c>
      <x:c r="K2289" s="9" t="n">
        <x:v>48988.38</x:v>
      </x:c>
      <x:c r="L2289" s="9" t="n">
        <x:v>45344.627111999995</x:v>
      </x:c>
      <x:c r="M2289" s="9" t="n">
        <x:v>48978.582323999995</x:v>
      </x:c>
      <x:c r="N2289" s="10" t="n">
        <x:f>IF(F2289="多",1,-1)*(K2289/J2289-1)</x:f>
        <x:v>0.08057295421077848</x:v>
      </x:c>
      <x:c r="O2289" s="10" t="n">
        <x:f>IF(F2289="多",1,-1)*(M2289/L2289-1)</x:f>
        <x:v>0.08014081145764473</x:v>
      </x:c>
      <x:c r="P2289" s="10" t="n">
        <x:v>0.0010400704057288224</x:v>
      </x:c>
      <x:c r="Q2289" s="10" t="n">
        <x:v>0.0008496089191921923</x:v>
      </x:c>
      <x:c r="R2289" s="10" t="n">
        <x:f>O2289-P2289-Q2289</x:f>
        <x:v>0.07825113213272372</x:v>
      </x:c>
      <x:c r="S2289" s="9" t="n">
        <x:f>V2288</x:f>
        <x:v>9548.104734429602</x:v>
      </x:c>
      <x:c r="T2289" s="9" t="n">
        <x:f>S2289/(1+'回测计划'!$B$33)</x:f>
        <x:v>9543.333067895655</x:v>
      </x:c>
      <x:c r="U2289" s="9" t="n">
        <x:f>T2289*R2289</x:f>
        <x:v>746.7766168824945</x:v>
      </x:c>
      <x:c r="V2289" s="9" t="n">
        <x:f>S2289+U2289</x:f>
        <x:v>10294.881351312097</x:v>
      </x:c>
      <x:c r="W2289" s="2" t="n">
        <x:f>IF(N2289&gt;0,1,0)</x:f>
        <x:v>1</x:v>
      </x:c>
      <x:c r="X2289" s="2" t="n">
        <x:f>IF(U2289&gt;0,1,0)</x:f>
        <x:v>1</x:v>
      </x:c>
      <x:c r="Y2289" s="9" t="n">
        <x:f>MAX(U2289,0)</x:f>
        <x:v>746.7766168824945</x:v>
      </x:c>
      <x:c r="Z2289" s="9" t="n">
        <x:f>-MIN(U2289,0)</x:f>
        <x:v>0</x:v>
      </x:c>
    </x:row>
    <x:row r="2290" ht="23" customHeight="1">
      <x:c r="A2290" s="2" t="str">
        <x:v>4H-RSI-前段</x:v>
      </x:c>
      <x:c r="B2290" s="2" t="str">
        <x:v>4H</x:v>
      </x:c>
      <x:c r="C2290" s="2" t="str">
        <x:v>RSI</x:v>
      </x:c>
      <x:c r="D2290" s="2" t="str">
        <x:v>前段</x:v>
      </x:c>
      <x:c r="E2290" s="2" t="n">
        <x:v>13</x:v>
      </x:c>
      <x:c r="F2290" s="2" t="str">
        <x:v>空</x:v>
      </x:c>
      <x:c r="G2290" s="11" t="n">
        <x:v>44267.333333333336</x:v>
      </x:c>
      <x:c r="H2290" s="11" t="n">
        <x:v>44267.50000000001</x:v>
      </x:c>
      <x:c r="I2290" s="11" t="n">
        <x:v>44269.166655092595</x:v>
      </x:c>
      <x:c r="J2290" s="9" t="n">
        <x:v>57176.59</x:v>
      </x:c>
      <x:c r="K2290" s="9" t="n">
        <x:v>60804.75</x:v>
      </x:c>
      <x:c r="L2290" s="9" t="n">
        <x:v>57165.154682</x:v>
      </x:c>
      <x:c r="M2290" s="9" t="n">
        <x:v>60816.91095</x:v>
      </x:c>
      <x:c r="N2290" s="10" t="n">
        <x:f>IF(F2290="多",1,-1)*(K2290/J2290-1)</x:f>
        <x:v>-0.06345534072598591</x:v>
      </x:c>
      <x:c r="O2290" s="10" t="n">
        <x:f>IF(F2290="多",1,-1)*(M2290/L2290-1)</x:f>
        <x:v>-0.06388080795572226</x:v>
      </x:c>
      <x:c r="P2290" s="10" t="n">
        <x:v>0.001031940403977861</x:v>
      </x:c>
      <x:c r="Q2290" s="10" t="n">
        <x:v>-0.0028610236655285145</x:v>
      </x:c>
      <x:c r="R2290" s="10" t="n">
        <x:f>O2290-P2290-Q2290</x:f>
        <x:v>-0.06205172469417161</x:v>
      </x:c>
      <x:c r="S2290" s="9" t="n">
        <x:f>V2289</x:f>
        <x:v>10294.881351312097</x:v>
      </x:c>
      <x:c r="T2290" s="9" t="n">
        <x:f>S2290/(1+'回测计划'!$B$33)</x:f>
        <x:v>10289.736483070563</x:v>
      </x:c>
      <x:c r="U2290" s="9" t="n">
        <x:f>T2290*R2290</x:f>
        <x:v>-638.4958954230682</x:v>
      </x:c>
      <x:c r="V2290" s="9" t="n">
        <x:f>S2290+U2290</x:f>
        <x:v>9656.385455889029</x:v>
      </x:c>
      <x:c r="W2290" s="2" t="n">
        <x:f>IF(N2290&gt;0,1,0)</x:f>
        <x:v>0</x:v>
      </x:c>
      <x:c r="X2290" s="2" t="n">
        <x:f>IF(U2290&gt;0,1,0)</x:f>
        <x:v>0</x:v>
      </x:c>
      <x:c r="Y2290" s="9" t="n">
        <x:f>MAX(U2290,0)</x:f>
        <x:v>0</x:v>
      </x:c>
      <x:c r="Z2290" s="9" t="n">
        <x:f>-MIN(U2290,0)</x:f>
        <x:v>638.4958954230682</x:v>
      </x:c>
    </x:row>
    <x:row r="2291" ht="23" customHeight="1">
      <x:c r="A2291" s="2" t="str">
        <x:v>4H-RSI-前段</x:v>
      </x:c>
      <x:c r="B2291" s="2" t="str">
        <x:v>4H</x:v>
      </x:c>
      <x:c r="C2291" s="2" t="str">
        <x:v>RSI</x:v>
      </x:c>
      <x:c r="D2291" s="2" t="str">
        <x:v>前段</x:v>
      </x:c>
      <x:c r="E2291" s="2" t="n">
        <x:v>14</x:v>
      </x:c>
      <x:c r="F2291" s="2" t="str">
        <x:v>多</x:v>
      </x:c>
      <x:c r="G2291" s="11" t="n">
        <x:v>44280.50000000001</x:v>
      </x:c>
      <x:c r="H2291" s="11" t="n">
        <x:v>44280.666666666664</x:v>
      </x:c>
      <x:c r="I2291" s="11" t="n">
        <x:v>44282.333321759266</x:v>
      </x:c>
      <x:c r="J2291" s="9" t="n">
        <x:v>52298.33</x:v>
      </x:c>
      <x:c r="K2291" s="9" t="n">
        <x:v>55030</x:v>
      </x:c>
      <x:c r="L2291" s="9" t="n">
        <x:v>52308.789666000004</x:v>
      </x:c>
      <x:c r="M2291" s="9" t="n">
        <x:v>55018.994</x:v>
      </x:c>
      <x:c r="N2291" s="10" t="n">
        <x:f>IF(F2291="多",1,-1)*(K2291/J2291-1)</x:f>
        <x:v>0.05223245178192104</x:v>
      </x:c>
      <x:c r="O2291" s="10" t="n">
        <x:f>IF(F2291="多",1,-1)*(M2291/L2291-1)</x:f>
        <x:v>0.05181164296297203</x:v>
      </x:c>
      <x:c r="P2291" s="10" t="n">
        <x:v>0.001025905821481486</x:v>
      </x:c>
      <x:c r="Q2291" s="10" t="n">
        <x:v>0.00045890030630172854</x:v>
      </x:c>
      <x:c r="R2291" s="10" t="n">
        <x:f>O2291-P2291-Q2291</x:f>
        <x:v>0.050326836835188814</x:v>
      </x:c>
      <x:c r="S2291" s="9" t="n">
        <x:f>V2290</x:f>
        <x:v>9656.385455889029</x:v>
      </x:c>
      <x:c r="T2291" s="9" t="n">
        <x:f>S2291/(1+'回测计划'!$B$33)</x:f>
        <x:v>9651.559676051003</x:v>
      </x:c>
      <x:c r="U2291" s="9" t="n">
        <x:f>T2291*R2291</x:f>
        <x:v>485.73246902170666</x:v>
      </x:c>
      <x:c r="V2291" s="9" t="n">
        <x:f>S2291+U2291</x:f>
        <x:v>10142.117924910735</x:v>
      </x:c>
      <x:c r="W2291" s="2" t="n">
        <x:f>IF(N2291&gt;0,1,0)</x:f>
        <x:v>1</x:v>
      </x:c>
      <x:c r="X2291" s="2" t="n">
        <x:f>IF(U2291&gt;0,1,0)</x:f>
        <x:v>1</x:v>
      </x:c>
      <x:c r="Y2291" s="9" t="n">
        <x:f>MAX(U2291,0)</x:f>
        <x:v>485.73246902170666</x:v>
      </x:c>
      <x:c r="Z2291" s="9" t="n">
        <x:f>-MIN(U2291,0)</x:f>
        <x:v>0</x:v>
      </x:c>
    </x:row>
    <x:row r="2292" ht="23" customHeight="1">
      <x:c r="A2292" s="2" t="str">
        <x:v>4H-RSI-前段</x:v>
      </x:c>
      <x:c r="B2292" s="2" t="str">
        <x:v>4H</x:v>
      </x:c>
      <x:c r="C2292" s="2" t="str">
        <x:v>RSI</x:v>
      </x:c>
      <x:c r="D2292" s="2" t="str">
        <x:v>前段</x:v>
      </x:c>
      <x:c r="E2292" s="2" t="n">
        <x:v>15</x:v>
      </x:c>
      <x:c r="F2292" s="2" t="str">
        <x:v>空</x:v>
      </x:c>
      <x:c r="G2292" s="11" t="n">
        <x:v>44287.00000000001</x:v>
      </x:c>
      <x:c r="H2292" s="11" t="n">
        <x:v>44287.166666666664</x:v>
      </x:c>
      <x:c r="I2292" s="11" t="n">
        <x:v>44288.833321759266</x:v>
      </x:c>
      <x:c r="J2292" s="9" t="n">
        <x:v>58644.26</x:v>
      </x:c>
      <x:c r="K2292" s="9" t="n">
        <x:v>59654.52</x:v>
      </x:c>
      <x:c r="L2292" s="9" t="n">
        <x:v>58632.531148</x:v>
      </x:c>
      <x:c r="M2292" s="9" t="n">
        <x:v>59666.450904</x:v>
      </x:c>
      <x:c r="N2292" s="10" t="n">
        <x:f>IF(F2292="多",1,-1)*(K2292/J2292-1)</x:f>
        <x:v>-0.017226920418127678</x:v>
      </x:c>
      <x:c r="O2292" s="10" t="n">
        <x:f>IF(F2292="多",1,-1)*(M2292/L2292-1)</x:f>
        <x:v>-0.01763389258072756</x:v>
      </x:c>
      <x:c r="P2292" s="10" t="n">
        <x:v>0.0010088169462903638</x:v>
      </x:c>
      <x:c r="Q2292" s="10" t="n">
        <x:v>-0.004366332206884986</x:v>
      </x:c>
      <x:c r="R2292" s="10" t="n">
        <x:f>O2292-P2292-Q2292</x:f>
        <x:v>-0.01427637732013294</x:v>
      </x:c>
      <x:c r="S2292" s="9" t="n">
        <x:f>V2291</x:f>
        <x:v>10142.117924910735</x:v>
      </x:c>
      <x:c r="T2292" s="9" t="n">
        <x:f>S2292/(1+'回测计划'!$B$33)</x:f>
        <x:v>10137.04940021063</x:v>
      </x:c>
      <x:c r="U2292" s="9" t="n">
        <x:f>T2292*R2292</x:f>
        <x:v>-144.72034215023427</x:v>
      </x:c>
      <x:c r="V2292" s="9" t="n">
        <x:f>S2292+U2292</x:f>
        <x:v>9997.3975827605</x:v>
      </x:c>
      <x:c r="W2292" s="2" t="n">
        <x:f>IF(N2292&gt;0,1,0)</x:f>
        <x:v>0</x:v>
      </x:c>
      <x:c r="X2292" s="2" t="n">
        <x:f>IF(U2292&gt;0,1,0)</x:f>
        <x:v>0</x:v>
      </x:c>
      <x:c r="Y2292" s="9" t="n">
        <x:f>MAX(U2292,0)</x:f>
        <x:v>0</x:v>
      </x:c>
      <x:c r="Z2292" s="9" t="n">
        <x:f>-MIN(U2292,0)</x:f>
        <x:v>144.72034215023427</x:v>
      </x:c>
    </x:row>
    <x:row r="2293" ht="23" customHeight="1">
      <x:c r="A2293" s="2" t="str">
        <x:v>4H-RSI-前段</x:v>
      </x:c>
      <x:c r="B2293" s="2" t="str">
        <x:v>4H</x:v>
      </x:c>
      <x:c r="C2293" s="2" t="str">
        <x:v>RSI</x:v>
      </x:c>
      <x:c r="D2293" s="2" t="str">
        <x:v>前段</x:v>
      </x:c>
      <x:c r="E2293" s="2" t="n">
        <x:v>16</x:v>
      </x:c>
      <x:c r="F2293" s="2" t="str">
        <x:v>空</x:v>
      </x:c>
      <x:c r="G2293" s="11" t="n">
        <x:v>44298.666666666664</x:v>
      </x:c>
      <x:c r="H2293" s="11" t="n">
        <x:v>44298.833333333336</x:v>
      </x:c>
      <x:c r="I2293" s="11" t="n">
        <x:v>44300.49998842592</x:v>
      </x:c>
      <x:c r="J2293" s="9" t="n">
        <x:v>60335.08</x:v>
      </x:c>
      <x:c r="K2293" s="9" t="n">
        <x:v>63857.87</x:v>
      </x:c>
      <x:c r="L2293" s="9" t="n">
        <x:v>60323.012984</x:v>
      </x:c>
      <x:c r="M2293" s="9" t="n">
        <x:v>63870.641574</x:v>
      </x:c>
      <x:c r="N2293" s="10" t="n">
        <x:f>IF(F2293="多",1,-1)*(K2293/J2293-1)</x:f>
        <x:v>-0.05838709420788035</x:v>
      </x:c>
      <x:c r="O2293" s="10" t="n">
        <x:f>IF(F2293="多",1,-1)*(M2293/L2293-1)</x:f>
        <x:v>-0.05881053373346856</x:v>
      </x:c>
      <x:c r="P2293" s="10" t="n">
        <x:v>0.0010294052668667342</x:v>
      </x:c>
      <x:c r="Q2293" s="10" t="n">
        <x:v>-0.004930530367824785</x:v>
      </x:c>
      <x:c r="R2293" s="10" t="n">
        <x:f>O2293-P2293-Q2293</x:f>
        <x:v>-0.05490940863251051</x:v>
      </x:c>
      <x:c r="S2293" s="9" t="n">
        <x:f>V2292</x:f>
        <x:v>9997.3975827605</x:v>
      </x:c>
      <x:c r="T2293" s="9" t="n">
        <x:f>S2293/(1+'回测计划'!$B$33)</x:f>
        <x:v>9992.401382069467</x:v>
      </x:c>
      <x:c r="U2293" s="9" t="n">
        <x:f>T2293*R2293</x:f>
        <x:v>-548.6768507081151</x:v>
      </x:c>
      <x:c r="V2293" s="9" t="n">
        <x:f>S2293+U2293</x:f>
        <x:v>9448.720732052385</x:v>
      </x:c>
      <x:c r="W2293" s="2" t="n">
        <x:f>IF(N2293&gt;0,1,0)</x:f>
        <x:v>0</x:v>
      </x:c>
      <x:c r="X2293" s="2" t="n">
        <x:f>IF(U2293&gt;0,1,0)</x:f>
        <x:v>0</x:v>
      </x:c>
      <x:c r="Y2293" s="9" t="n">
        <x:f>MAX(U2293,0)</x:f>
        <x:v>0</x:v>
      </x:c>
      <x:c r="Z2293" s="9" t="n">
        <x:f>-MIN(U2293,0)</x:f>
        <x:v>548.6768507081151</x:v>
      </x:c>
    </x:row>
    <x:row r="2294" ht="23" customHeight="1">
      <x:c r="A2294" s="2" t="str">
        <x:v>4H-RSI-前段</x:v>
      </x:c>
      <x:c r="B2294" s="2" t="str">
        <x:v>4H</x:v>
      </x:c>
      <x:c r="C2294" s="2" t="str">
        <x:v>RSI</x:v>
      </x:c>
      <x:c r="D2294" s="2" t="str">
        <x:v>前段</x:v>
      </x:c>
      <x:c r="E2294" s="2" t="n">
        <x:v>17</x:v>
      </x:c>
      <x:c r="F2294" s="2" t="str">
        <x:v>多</x:v>
      </x:c>
      <x:c r="G2294" s="11" t="n">
        <x:v>44308.50000000001</x:v>
      </x:c>
      <x:c r="H2294" s="11" t="n">
        <x:v>44308.666666666664</x:v>
      </x:c>
      <x:c r="I2294" s="11" t="n">
        <x:v>44310.333321759266</x:v>
      </x:c>
      <x:c r="J2294" s="9" t="n">
        <x:v>54160</x:v>
      </x:c>
      <x:c r="K2294" s="9" t="n">
        <x:v>51122.62</x:v>
      </x:c>
      <x:c r="L2294" s="9" t="n">
        <x:v>54170.832</x:v>
      </x:c>
      <x:c r="M2294" s="9" t="n">
        <x:v>51112.395476000005</x:v>
      </x:c>
      <x:c r="N2294" s="10" t="n">
        <x:f>IF(F2294="多",1,-1)*(K2294/J2294-1)</x:f>
        <x:v>-0.05608161004431311</x:v>
      </x:c>
      <x:c r="O2294" s="10" t="n">
        <x:f>IF(F2294="多",1,-1)*(M2294/L2294-1)</x:f>
        <x:v>-0.056459101901923825</x:v>
      </x:c>
      <x:c r="P2294" s="10" t="n">
        <x:v>0.0009717704490490381</x:v>
      </x:c>
      <x:c r="Q2294" s="10" t="n">
        <x:v>0.0007103668207606693</x:v>
      </x:c>
      <x:c r="R2294" s="10" t="n">
        <x:f>O2294-P2294-Q2294</x:f>
        <x:v>-0.058141239171733534</x:v>
      </x:c>
      <x:c r="S2294" s="9" t="n">
        <x:f>V2293</x:f>
        <x:v>9448.720732052385</x:v>
      </x:c>
      <x:c r="T2294" s="9" t="n">
        <x:f>S2294/(1+'回测计划'!$B$33)</x:f>
        <x:v>9443.998732686043</x:v>
      </x:c>
      <x:c r="U2294" s="9" t="n">
        <x:f>T2294*R2294</x:f>
        <x:v>-549.0857890546476</x:v>
      </x:c>
      <x:c r="V2294" s="9" t="n">
        <x:f>S2294+U2294</x:f>
        <x:v>8899.634942997738</x:v>
      </x:c>
      <x:c r="W2294" s="2" t="n">
        <x:f>IF(N2294&gt;0,1,0)</x:f>
        <x:v>0</x:v>
      </x:c>
      <x:c r="X2294" s="2" t="n">
        <x:f>IF(U2294&gt;0,1,0)</x:f>
        <x:v>0</x:v>
      </x:c>
      <x:c r="Y2294" s="9" t="n">
        <x:f>MAX(U2294,0)</x:f>
        <x:v>0</x:v>
      </x:c>
      <x:c r="Z2294" s="9" t="n">
        <x:f>-MIN(U2294,0)</x:f>
        <x:v>549.0857890546476</x:v>
      </x:c>
    </x:row>
    <x:row r="2295" ht="23" customHeight="1">
      <x:c r="A2295" s="2" t="str">
        <x:v>4H-RSI-前段</x:v>
      </x:c>
      <x:c r="B2295" s="2" t="str">
        <x:v>4H</x:v>
      </x:c>
      <x:c r="C2295" s="2" t="str">
        <x:v>RSI</x:v>
      </x:c>
      <x:c r="D2295" s="2" t="str">
        <x:v>前段</x:v>
      </x:c>
      <x:c r="E2295" s="2" t="n">
        <x:v>18</x:v>
      </x:c>
      <x:c r="F2295" s="2" t="str">
        <x:v>多</x:v>
      </x:c>
      <x:c r="G2295" s="11" t="n">
        <x:v>44312.333333333336</x:v>
      </x:c>
      <x:c r="H2295" s="11" t="n">
        <x:v>44312.50000000001</x:v>
      </x:c>
      <x:c r="I2295" s="11" t="n">
        <x:v>44314.166655092595</x:v>
      </x:c>
      <x:c r="J2295" s="9" t="n">
        <x:v>52419.73</x:v>
      </x:c>
      <x:c r="K2295" s="9" t="n">
        <x:v>54755.19</x:v>
      </x:c>
      <x:c r="L2295" s="9" t="n">
        <x:v>52430.213946</x:v>
      </x:c>
      <x:c r="M2295" s="9" t="n">
        <x:v>54744.238962</x:v>
      </x:c>
      <x:c r="N2295" s="10" t="n">
        <x:f>IF(F2295="多",1,-1)*(K2295/J2295-1)</x:f>
        <x:v>0.044553071906322295</x:v>
      </x:c>
      <x:c r="O2295" s="10" t="n">
        <x:f>IF(F2295="多",1,-1)*(M2295/L2295-1)</x:f>
        <x:v>0.04413533422509608</x:v>
      </x:c>
      <x:c r="P2295" s="10" t="n">
        <x:v>0.0010220676671125481</x:v>
      </x:c>
      <x:c r="Q2295" s="10" t="n">
        <x:v>0.0005147535355815525</x:v>
      </x:c>
      <x:c r="R2295" s="10" t="n">
        <x:f>O2295-P2295-Q2295</x:f>
        <x:v>0.04259851302240198</x:v>
      </x:c>
      <x:c r="S2295" s="9" t="n">
        <x:f>V2294</x:f>
        <x:v>8899.634942997738</x:v>
      </x:c>
      <x:c r="T2295" s="9" t="n">
        <x:f>S2295/(1+'回测计划'!$B$33)</x:f>
        <x:v>8895.187349323078</x:v>
      </x:c>
      <x:c r="U2295" s="9" t="n">
        <x:f>T2295*R2295</x:f>
        <x:v>378.92175413684447</x:v>
      </x:c>
      <x:c r="V2295" s="9" t="n">
        <x:f>S2295+U2295</x:f>
        <x:v>9278.556697134583</x:v>
      </x:c>
      <x:c r="W2295" s="2" t="n">
        <x:f>IF(N2295&gt;0,1,0)</x:f>
        <x:v>1</x:v>
      </x:c>
      <x:c r="X2295" s="2" t="n">
        <x:f>IF(U2295&gt;0,1,0)</x:f>
        <x:v>1</x:v>
      </x:c>
      <x:c r="Y2295" s="9" t="n">
        <x:f>MAX(U2295,0)</x:f>
        <x:v>378.92175413684447</x:v>
      </x:c>
      <x:c r="Z2295" s="9" t="n">
        <x:f>-MIN(U2295,0)</x:f>
        <x:v>0</x:v>
      </x:c>
    </x:row>
    <x:row r="2296" ht="23" customHeight="1">
      <x:c r="A2296" s="2" t="str">
        <x:v>4H-RSI-前段</x:v>
      </x:c>
      <x:c r="B2296" s="2" t="str">
        <x:v>4H</x:v>
      </x:c>
      <x:c r="C2296" s="2" t="str">
        <x:v>RSI</x:v>
      </x:c>
      <x:c r="D2296" s="2" t="str">
        <x:v>前段</x:v>
      </x:c>
      <x:c r="E2296" s="2" t="n">
        <x:v>19</x:v>
      </x:c>
      <x:c r="F2296" s="2" t="str">
        <x:v>空</x:v>
      </x:c>
      <x:c r="G2296" s="11" t="n">
        <x:v>44315.166666666664</x:v>
      </x:c>
      <x:c r="H2296" s="11" t="n">
        <x:v>44315.333333333336</x:v>
      </x:c>
      <x:c r="I2296" s="11" t="n">
        <x:v>44316.99998842592</x:v>
      </x:c>
      <x:c r="J2296" s="9" t="n">
        <x:v>54861.76</x:v>
      </x:c>
      <x:c r="K2296" s="9" t="n">
        <x:v>57138.23</x:v>
      </x:c>
      <x:c r="L2296" s="9" t="n">
        <x:v>54850.787648000005</x:v>
      </x:c>
      <x:c r="M2296" s="9" t="n">
        <x:v>57149.657646</x:v>
      </x:c>
      <x:c r="N2296" s="10" t="n">
        <x:f>IF(F2296="多",1,-1)*(K2296/J2296-1)</x:f>
        <x:v>-0.04149465857456991</x:v>
      </x:c>
      <x:c r="O2296" s="10" t="n">
        <x:f>IF(F2296="多",1,-1)*(M2296/L2296-1)</x:f>
        <x:v>-0.041911339774239664</x:v>
      </x:c>
      <x:c r="P2296" s="10" t="n">
        <x:v>0.0010209556698871198</x:v>
      </x:c>
      <x:c r="Q2296" s="10" t="n">
        <x:v>-0.0004940534158580975</x:v>
      </x:c>
      <x:c r="R2296" s="10" t="n">
        <x:f>O2296-P2296-Q2296</x:f>
        <x:v>-0.04243824202826869</x:v>
      </x:c>
      <x:c r="S2296" s="9" t="n">
        <x:f>V2295</x:f>
        <x:v>9278.556697134583</x:v>
      </x:c>
      <x:c r="T2296" s="9" t="n">
        <x:f>S2296/(1+'回测计划'!$B$33)</x:f>
        <x:v>9273.919737265951</x:v>
      </x:c>
      <x:c r="U2296" s="9" t="n">
        <x:f>T2296*R2296</x:f>
        <x:v>-393.56885036083037</x:v>
      </x:c>
      <x:c r="V2296" s="9" t="n">
        <x:f>S2296+U2296</x:f>
        <x:v>8884.987846773753</x:v>
      </x:c>
      <x:c r="W2296" s="2" t="n">
        <x:f>IF(N2296&gt;0,1,0)</x:f>
        <x:v>0</x:v>
      </x:c>
      <x:c r="X2296" s="2" t="n">
        <x:f>IF(U2296&gt;0,1,0)</x:f>
        <x:v>0</x:v>
      </x:c>
      <x:c r="Y2296" s="9" t="n">
        <x:f>MAX(U2296,0)</x:f>
        <x:v>0</x:v>
      </x:c>
      <x:c r="Z2296" s="9" t="n">
        <x:f>-MIN(U2296,0)</x:f>
        <x:v>393.56885036083037</x:v>
      </x:c>
    </x:row>
    <x:row r="2297" ht="23" customHeight="1">
      <x:c r="A2297" s="2" t="str">
        <x:v>4H-RSI-前段</x:v>
      </x:c>
      <x:c r="B2297" s="2" t="str">
        <x:v>4H</x:v>
      </x:c>
      <x:c r="C2297" s="2" t="str">
        <x:v>RSI</x:v>
      </x:c>
      <x:c r="D2297" s="2" t="str">
        <x:v>前段</x:v>
      </x:c>
      <x:c r="E2297" s="2" t="n">
        <x:v>20</x:v>
      </x:c>
      <x:c r="F2297" s="2" t="str">
        <x:v>空</x:v>
      </x:c>
      <x:c r="G2297" s="11" t="n">
        <x:v>44319.666666666664</x:v>
      </x:c>
      <x:c r="H2297" s="11" t="n">
        <x:v>44319.833333333336</x:v>
      </x:c>
      <x:c r="I2297" s="11" t="n">
        <x:v>44321.49998842592</x:v>
      </x:c>
      <x:c r="J2297" s="9" t="n">
        <x:v>58727.95</x:v>
      </x:c>
      <x:c r="K2297" s="9" t="n">
        <x:v>54874.99</x:v>
      </x:c>
      <x:c r="L2297" s="9" t="n">
        <x:v>58716.20441</x:v>
      </x:c>
      <x:c r="M2297" s="9" t="n">
        <x:v>54885.964997999996</x:v>
      </x:c>
      <x:c r="N2297" s="10" t="n">
        <x:f>IF(F2297="多",1,-1)*(K2297/J2297-1)</x:f>
        <x:v>0.06560692140624691</x:v>
      </x:c>
      <x:c r="O2297" s="10" t="n">
        <x:f>IF(F2297="多",1,-1)*(M2297/L2297-1)</x:f>
        <x:v>0.06523308940840988</x:v>
      </x:c>
      <x:c r="P2297" s="10" t="n">
        <x:v>0.000967383455295795</x:v>
      </x:c>
      <x:c r="Q2297" s="10" t="n">
        <x:v>-0.0022889221361422096</x:v>
      </x:c>
      <x:c r="R2297" s="10" t="n">
        <x:f>O2297-P2297-Q2297</x:f>
        <x:v>0.0665546280892563</x:v>
      </x:c>
      <x:c r="S2297" s="9" t="n">
        <x:f>V2296</x:f>
        <x:v>8884.987846773753</x:v>
      </x:c>
      <x:c r="T2297" s="9" t="n">
        <x:f>S2297/(1+'回测计划'!$B$33)</x:f>
        <x:v>8880.54757298726</x:v>
      </x:c>
      <x:c r="U2297" s="9" t="n">
        <x:f>T2297*R2297</x:f>
        <x:v>591.0415409491147</x:v>
      </x:c>
      <x:c r="V2297" s="9" t="n">
        <x:f>S2297+U2297</x:f>
        <x:v>9476.029387722867</x:v>
      </x:c>
      <x:c r="W2297" s="2" t="n">
        <x:f>IF(N2297&gt;0,1,0)</x:f>
        <x:v>1</x:v>
      </x:c>
      <x:c r="X2297" s="2" t="n">
        <x:f>IF(U2297&gt;0,1,0)</x:f>
        <x:v>1</x:v>
      </x:c>
      <x:c r="Y2297" s="9" t="n">
        <x:f>MAX(U2297,0)</x:f>
        <x:v>591.0415409491147</x:v>
      </x:c>
      <x:c r="Z2297" s="9" t="n">
        <x:f>-MIN(U2297,0)</x:f>
        <x:v>0</x:v>
      </x:c>
    </x:row>
    <x:row r="2298" ht="23" customHeight="1">
      <x:c r="A2298" s="2" t="str">
        <x:v>4H-RSI-前段</x:v>
      </x:c>
      <x:c r="B2298" s="2" t="str">
        <x:v>4H</x:v>
      </x:c>
      <x:c r="C2298" s="2" t="str">
        <x:v>RSI</x:v>
      </x:c>
      <x:c r="D2298" s="2" t="str">
        <x:v>前段</x:v>
      </x:c>
      <x:c r="E2298" s="2" t="n">
        <x:v>21</x:v>
      </x:c>
      <x:c r="F2298" s="2" t="str">
        <x:v>空</x:v>
      </x:c>
      <x:c r="G2298" s="11" t="n">
        <x:v>44325.166666666664</x:v>
      </x:c>
      <x:c r="H2298" s="11" t="n">
        <x:v>44325.333333333336</x:v>
      </x:c>
      <x:c r="I2298" s="11" t="n">
        <x:v>44326.99998842592</x:v>
      </x:c>
      <x:c r="J2298" s="9" t="n">
        <x:v>58926.36</x:v>
      </x:c>
      <x:c r="K2298" s="9" t="n">
        <x:v>58359.23</x:v>
      </x:c>
      <x:c r="L2298" s="9" t="n">
        <x:v>58914.574728</x:v>
      </x:c>
      <x:c r="M2298" s="9" t="n">
        <x:v>58370.901846</x:v>
      </x:c>
      <x:c r="N2298" s="10" t="n">
        <x:f>IF(F2298="多",1,-1)*(K2298/J2298-1)</x:f>
        <x:v>0.009624385419360615</x:v>
      </x:c>
      <x:c r="O2298" s="10" t="n">
        <x:f>IF(F2298="多",1,-1)*(M2298/L2298-1)</x:f>
        <x:v>0.009228155927630044</x:v>
      </x:c>
      <x:c r="P2298" s="10" t="n">
        <x:v>0.000995385922036185</x:v>
      </x:c>
      <x:c r="Q2298" s="10" t="n">
        <x:v>-0.0027714950675863637</x:v>
      </x:c>
      <x:c r="R2298" s="10" t="n">
        <x:f>O2298-P2298-Q2298</x:f>
        <x:v>0.011004265073180223</x:v>
      </x:c>
      <x:c r="S2298" s="9" t="n">
        <x:f>V2297</x:f>
        <x:v>9476.029387722867</x:v>
      </x:c>
      <x:c r="T2298" s="9" t="n">
        <x:f>S2298/(1+'回测计划'!$B$33)</x:f>
        <x:v>9471.293740852441</x:v>
      </x:c>
      <x:c r="U2298" s="9" t="n">
        <x:f>T2298*R2298</x:f>
        <x:v>104.22462691029298</x:v>
      </x:c>
      <x:c r="V2298" s="9" t="n">
        <x:f>S2298+U2298</x:f>
        <x:v>9580.25401463316</x:v>
      </x:c>
      <x:c r="W2298" s="2" t="n">
        <x:f>IF(N2298&gt;0,1,0)</x:f>
        <x:v>1</x:v>
      </x:c>
      <x:c r="X2298" s="2" t="n">
        <x:f>IF(U2298&gt;0,1,0)</x:f>
        <x:v>1</x:v>
      </x:c>
      <x:c r="Y2298" s="9" t="n">
        <x:f>MAX(U2298,0)</x:f>
        <x:v>104.22462691029298</x:v>
      </x:c>
      <x:c r="Z2298" s="9" t="n">
        <x:f>-MIN(U2298,0)</x:f>
        <x:v>0</x:v>
      </x:c>
    </x:row>
    <x:row r="2299" ht="23" customHeight="1">
      <x:c r="A2299" s="2" t="str">
        <x:v>4H-RSI-前段</x:v>
      </x:c>
      <x:c r="B2299" s="2" t="str">
        <x:v>4H</x:v>
      </x:c>
      <x:c r="C2299" s="2" t="str">
        <x:v>RSI</x:v>
      </x:c>
      <x:c r="D2299" s="2" t="str">
        <x:v>前段</x:v>
      </x:c>
      <x:c r="E2299" s="2" t="n">
        <x:v>22</x:v>
      </x:c>
      <x:c r="F2299" s="2" t="str">
        <x:v>多</x:v>
      </x:c>
      <x:c r="G2299" s="11" t="n">
        <x:v>44331.666666666664</x:v>
      </x:c>
      <x:c r="H2299" s="11" t="n">
        <x:v>44331.833333333336</x:v>
      </x:c>
      <x:c r="I2299" s="11" t="n">
        <x:v>44333.49998842592</x:v>
      </x:c>
      <x:c r="J2299" s="9" t="n">
        <x:v>48959.41</x:v>
      </x:c>
      <x:c r="K2299" s="9" t="n">
        <x:v>42990.79</x:v>
      </x:c>
      <x:c r="L2299" s="9" t="n">
        <x:v>48969.201882</x:v>
      </x:c>
      <x:c r="M2299" s="9" t="n">
        <x:v>42982.191842</x:v>
      </x:c>
      <x:c r="N2299" s="10" t="n">
        <x:f>IF(F2299="多",1,-1)*(K2299/J2299-1)</x:f>
        <x:v>-0.12190955732513942</x:v>
      </x:c>
      <x:c r="O2299" s="10" t="n">
        <x:f>IF(F2299="多",1,-1)*(M2299/L2299-1)</x:f>
        <x:v>-0.12226072326902049</x:v>
      </x:c>
      <x:c r="P2299" s="10" t="n">
        <x:v>0.0009388696383654898</x:v>
      </x:c>
      <x:c r="Q2299" s="10" t="n">
        <x:v>0.001202855629961784</x:v>
      </x:c>
      <x:c r="R2299" s="10" t="n">
        <x:f>O2299-P2299-Q2299</x:f>
        <x:v>-0.12440244853734776</x:v>
      </x:c>
      <x:c r="S2299" s="9" t="n">
        <x:f>V2298</x:f>
        <x:v>9580.25401463316</x:v>
      </x:c>
      <x:c r="T2299" s="9" t="n">
        <x:f>S2299/(1+'回测计划'!$B$33)</x:f>
        <x:v>9575.466281492414</x:v>
      </x:c>
      <x:c r="U2299" s="9" t="n">
        <x:f>T2299*R2299</x:f>
        <x:v>-1191.2114513044687</x:v>
      </x:c>
      <x:c r="V2299" s="9" t="n">
        <x:f>S2299+U2299</x:f>
        <x:v>8389.04256332869</x:v>
      </x:c>
      <x:c r="W2299" s="2" t="n">
        <x:f>IF(N2299&gt;0,1,0)</x:f>
        <x:v>0</x:v>
      </x:c>
      <x:c r="X2299" s="2" t="n">
        <x:f>IF(U2299&gt;0,1,0)</x:f>
        <x:v>0</x:v>
      </x:c>
      <x:c r="Y2299" s="9" t="n">
        <x:f>MAX(U2299,0)</x:f>
        <x:v>0</x:v>
      </x:c>
      <x:c r="Z2299" s="9" t="n">
        <x:f>-MIN(U2299,0)</x:f>
        <x:v>1191.2114513044687</x:v>
      </x:c>
    </x:row>
    <x:row r="2300" ht="23" customHeight="1">
      <x:c r="A2300" s="2" t="str">
        <x:v>4H-RSI-前段</x:v>
      </x:c>
      <x:c r="B2300" s="2" t="str">
        <x:v>4H</x:v>
      </x:c>
      <x:c r="C2300" s="2" t="str">
        <x:v>RSI</x:v>
      </x:c>
      <x:c r="D2300" s="2" t="str">
        <x:v>前段</x:v>
      </x:c>
      <x:c r="E2300" s="2" t="n">
        <x:v>23</x:v>
      </x:c>
      <x:c r="F2300" s="2" t="str">
        <x:v>多</x:v>
      </x:c>
      <x:c r="G2300" s="11" t="n">
        <x:v>44333.50000000001</x:v>
      </x:c>
      <x:c r="H2300" s="11" t="n">
        <x:v>44333.666666666664</x:v>
      </x:c>
      <x:c r="I2300" s="11" t="n">
        <x:v>44335.333321759266</x:v>
      </x:c>
      <x:c r="J2300" s="9" t="n">
        <x:v>45175.74</x:v>
      </x:c>
      <x:c r="K2300" s="9" t="n">
        <x:v>42882.53</x:v>
      </x:c>
      <x:c r="L2300" s="9" t="n">
        <x:v>45184.77514799999</x:v>
      </x:c>
      <x:c r="M2300" s="9" t="n">
        <x:v>42873.953494</x:v>
      </x:c>
      <x:c r="N2300" s="10" t="n">
        <x:f>IF(F2300="多",1,-1)*(K2300/J2300-1)</x:f>
        <x:v>-0.050761979770558296</x:v>
      </x:c>
      <x:c r="O2300" s="10" t="n">
        <x:f>IF(F2300="多",1,-1)*(M2300/L2300-1)</x:f>
        <x:v>-0.051141599054792986</x:v>
      </x:c>
      <x:c r="P2300" s="10" t="n">
        <x:v>0.0009744292004726035</x:v>
      </x:c>
      <x:c r="Q2300" s="10" t="n">
        <x:v>0.0020908851869916012</x:v>
      </x:c>
      <x:c r="R2300" s="10" t="n">
        <x:f>O2300-P2300-Q2300</x:f>
        <x:v>-0.05420691344225719</x:v>
      </x:c>
      <x:c r="S2300" s="9" t="n">
        <x:f>V2299</x:f>
        <x:v>8389.04256332869</x:v>
      </x:c>
      <x:c r="T2300" s="9" t="n">
        <x:f>S2300/(1+'回测计划'!$B$33)</x:f>
        <x:v>8384.85013825956</x:v>
      </x:c>
      <x:c r="U2300" s="9" t="n">
        <x:f>T2300*R2300</x:f>
        <x:v>-454.51684567093423</x:v>
      </x:c>
      <x:c r="V2300" s="9" t="n">
        <x:f>S2300+U2300</x:f>
        <x:v>7934.525717657756</x:v>
      </x:c>
      <x:c r="W2300" s="2" t="n">
        <x:f>IF(N2300&gt;0,1,0)</x:f>
        <x:v>0</x:v>
      </x:c>
      <x:c r="X2300" s="2" t="n">
        <x:f>IF(U2300&gt;0,1,0)</x:f>
        <x:v>0</x:v>
      </x:c>
      <x:c r="Y2300" s="9" t="n">
        <x:f>MAX(U2300,0)</x:f>
        <x:v>0</x:v>
      </x:c>
      <x:c r="Z2300" s="9" t="n">
        <x:f>-MIN(U2300,0)</x:f>
        <x:v>454.51684567093423</x:v>
      </x:c>
    </x:row>
    <x:row r="2301" ht="23" customHeight="1">
      <x:c r="A2301" s="2" t="str">
        <x:v>4H-RSI-前段</x:v>
      </x:c>
      <x:c r="B2301" s="2" t="str">
        <x:v>4H</x:v>
      </x:c>
      <x:c r="C2301" s="2" t="str">
        <x:v>RSI</x:v>
      </x:c>
      <x:c r="D2301" s="2" t="str">
        <x:v>前段</x:v>
      </x:c>
      <x:c r="E2301" s="2" t="n">
        <x:v>24</x:v>
      </x:c>
      <x:c r="F2301" s="2" t="str">
        <x:v>多</x:v>
      </x:c>
      <x:c r="G2301" s="11" t="n">
        <x:v>44338.166666666664</x:v>
      </x:c>
      <x:c r="H2301" s="11" t="n">
        <x:v>44338.333333333336</x:v>
      </x:c>
      <x:c r="I2301" s="11" t="n">
        <x:v>44339.99998842592</x:v>
      </x:c>
      <x:c r="J2301" s="9" t="n">
        <x:v>37210.01</x:v>
      </x:c>
      <x:c r="K2301" s="9" t="n">
        <x:v>33306.95</x:v>
      </x:c>
      <x:c r="L2301" s="9" t="n">
        <x:v>37217.452002</x:v>
      </x:c>
      <x:c r="M2301" s="9" t="n">
        <x:v>33300.288609999996</x:v>
      </x:c>
      <x:c r="N2301" s="10" t="n">
        <x:f>IF(F2301="多",1,-1)*(K2301/J2301-1)</x:f>
        <x:v>-0.10489274257115233</x:v>
      </x:c>
      <x:c r="O2301" s="10" t="n">
        <x:f>IF(F2301="多",1,-1)*(M2301/L2301-1)</x:f>
        <x:v>-0.10525071387986207</x:v>
      </x:c>
      <x:c r="P2301" s="10" t="n">
        <x:v>0.0009473746430600689</x:v>
      </x:c>
      <x:c r="Q2301" s="10" t="n">
        <x:v>-0.00010514583572483983</x:v>
      </x:c>
      <x:c r="R2301" s="10" t="n">
        <x:f>O2301-P2301-Q2301</x:f>
        <x:v>-0.1060929426871973</x:v>
      </x:c>
      <x:c r="S2301" s="9" t="n">
        <x:f>V2300</x:f>
        <x:v>7934.525717657756</x:v>
      </x:c>
      <x:c r="T2301" s="9" t="n">
        <x:f>S2301/(1+'回测计划'!$B$33)</x:f>
        <x:v>7930.560437439037</x:v>
      </x:c>
      <x:c r="U2301" s="9" t="n">
        <x:f>T2301*R2301</x:f>
        <x:v>-841.376493966574</x:v>
      </x:c>
      <x:c r="V2301" s="9" t="n">
        <x:f>S2301+U2301</x:f>
        <x:v>7093.149223691182</x:v>
      </x:c>
      <x:c r="W2301" s="2" t="n">
        <x:f>IF(N2301&gt;0,1,0)</x:f>
        <x:v>0</x:v>
      </x:c>
      <x:c r="X2301" s="2" t="n">
        <x:f>IF(U2301&gt;0,1,0)</x:f>
        <x:v>0</x:v>
      </x:c>
      <x:c r="Y2301" s="9" t="n">
        <x:f>MAX(U2301,0)</x:f>
        <x:v>0</x:v>
      </x:c>
      <x:c r="Z2301" s="9" t="n">
        <x:f>-MIN(U2301,0)</x:f>
        <x:v>841.376493966574</x:v>
      </x:c>
    </x:row>
    <x:row r="2302" ht="23" customHeight="1">
      <x:c r="A2302" s="2" t="str">
        <x:v>4H-RSI-前段</x:v>
      </x:c>
      <x:c r="B2302" s="2" t="str">
        <x:v>4H</x:v>
      </x:c>
      <x:c r="C2302" s="2" t="str">
        <x:v>RSI</x:v>
      </x:c>
      <x:c r="D2302" s="2" t="str">
        <x:v>前段</x:v>
      </x:c>
      <x:c r="E2302" s="2" t="n">
        <x:v>25</x:v>
      </x:c>
      <x:c r="F2302" s="2" t="str">
        <x:v>多</x:v>
      </x:c>
      <x:c r="G2302" s="11" t="n">
        <x:v>44340.166666666664</x:v>
      </x:c>
      <x:c r="H2302" s="11" t="n">
        <x:v>44340.333333333336</x:v>
      </x:c>
      <x:c r="I2302" s="11" t="n">
        <x:v>44341.99998842592</x:v>
      </x:c>
      <x:c r="J2302" s="9" t="n">
        <x:v>34656.53</x:v>
      </x:c>
      <x:c r="K2302" s="9" t="n">
        <x:v>38269.99</x:v>
      </x:c>
      <x:c r="L2302" s="9" t="n">
        <x:v>34663.461306</x:v>
      </x:c>
      <x:c r="M2302" s="9" t="n">
        <x:v>38262.336002</x:v>
      </x:c>
      <x:c r="N2302" s="10" t="n">
        <x:f>IF(F2302="多",1,-1)*(K2302/J2302-1)</x:f>
        <x:v>0.10426491053778308</x:v>
      </x:c>
      <x:c r="O2302" s="10" t="n">
        <x:f>IF(F2302="多",1,-1)*(M2302/L2302-1)</x:f>
        <x:v>0.10382329289709613</x:v>
      </x:c>
      <x:c r="P2302" s="10" t="n">
        <x:v>0.0010519116464485481</x:v>
      </x:c>
      <x:c r="Q2302" s="10" t="n">
        <x:v>0.00005703437640137828</x:v>
      </x:c>
      <x:c r="R2302" s="10" t="n">
        <x:f>O2302-P2302-Q2302</x:f>
        <x:v>0.1027143468742462</x:v>
      </x:c>
      <x:c r="S2302" s="9" t="n">
        <x:f>V2301</x:f>
        <x:v>7093.149223691182</x:v>
      </x:c>
      <x:c r="T2302" s="9" t="n">
        <x:f>S2302/(1+'回测计划'!$B$33)</x:f>
        <x:v>7089.6044214804415</x:v>
      </x:c>
      <x:c r="U2302" s="9" t="n">
        <x:f>T2302*R2302</x:f>
        <x:v>728.2040877491316</x:v>
      </x:c>
      <x:c r="V2302" s="9" t="n">
        <x:f>S2302+U2302</x:f>
        <x:v>7821.3533114403135</x:v>
      </x:c>
      <x:c r="W2302" s="2" t="n">
        <x:f>IF(N2302&gt;0,1,0)</x:f>
        <x:v>1</x:v>
      </x:c>
      <x:c r="X2302" s="2" t="n">
        <x:f>IF(U2302&gt;0,1,0)</x:f>
        <x:v>1</x:v>
      </x:c>
      <x:c r="Y2302" s="9" t="n">
        <x:f>MAX(U2302,0)</x:f>
        <x:v>728.2040877491316</x:v>
      </x:c>
      <x:c r="Z2302" s="9" t="n">
        <x:f>-MIN(U2302,0)</x:f>
        <x:v>0</x:v>
      </x:c>
    </x:row>
    <x:row r="2303" ht="23" customHeight="1">
      <x:c r="A2303" s="2" t="str">
        <x:v>4H-RSI-前段</x:v>
      </x:c>
      <x:c r="B2303" s="2" t="str">
        <x:v>4H</x:v>
      </x:c>
      <x:c r="C2303" s="2" t="str">
        <x:v>RSI</x:v>
      </x:c>
      <x:c r="D2303" s="2" t="str">
        <x:v>前段</x:v>
      </x:c>
      <x:c r="E2303" s="2" t="n">
        <x:v>26</x:v>
      </x:c>
      <x:c r="F2303" s="2" t="str">
        <x:v>多</x:v>
      </x:c>
      <x:c r="G2303" s="11" t="n">
        <x:v>44369.333333333336</x:v>
      </x:c>
      <x:c r="H2303" s="11" t="n">
        <x:v>44369.50000000001</x:v>
      </x:c>
      <x:c r="I2303" s="11" t="n">
        <x:v>44371.166655092595</x:v>
      </x:c>
      <x:c r="J2303" s="9" t="n">
        <x:v>32996.18</x:v>
      </x:c>
      <x:c r="K2303" s="9" t="n">
        <x:v>32872.72</x:v>
      </x:c>
      <x:c r="L2303" s="9" t="n">
        <x:v>33002.779236</x:v>
      </x:c>
      <x:c r="M2303" s="9" t="n">
        <x:v>32866.145456</x:v>
      </x:c>
      <x:c r="N2303" s="10" t="n">
        <x:f>IF(F2303="多",1,-1)*(K2303/J2303-1)</x:f>
        <x:v>-0.0037416452449949844</x:v>
      </x:c>
      <x:c r="O2303" s="10" t="n">
        <x:f>IF(F2303="多",1,-1)*(M2303/L2303-1)</x:f>
        <x:v>-0.004140068902165672</x:v>
      </x:c>
      <x:c r="P2303" s="10" t="n">
        <x:v>0.0009979299655489171</x:v>
      </x:c>
      <x:c r="Q2303" s="10" t="n">
        <x:v>-0.0005576836608544031</x:v>
      </x:c>
      <x:c r="R2303" s="10" t="n">
        <x:f>O2303-P2303-Q2303</x:f>
        <x:v>-0.004580315206860186</x:v>
      </x:c>
      <x:c r="S2303" s="9" t="n">
        <x:f>V2302</x:f>
        <x:v>7821.3533114403135</x:v>
      </x:c>
      <x:c r="T2303" s="9" t="n">
        <x:f>S2303/(1+'回测计划'!$B$33)</x:f>
        <x:v>7817.444589145741</x:v>
      </x:c>
      <x:c r="U2303" s="9" t="n">
        <x:f>T2303*R2303</x:f>
        <x:v>-35.80636033045111</x:v>
      </x:c>
      <x:c r="V2303" s="9" t="n">
        <x:f>S2303+U2303</x:f>
        <x:v>7785.546951109863</x:v>
      </x:c>
      <x:c r="W2303" s="2" t="n">
        <x:f>IF(N2303&gt;0,1,0)</x:f>
        <x:v>0</x:v>
      </x:c>
      <x:c r="X2303" s="2" t="n">
        <x:f>IF(U2303&gt;0,1,0)</x:f>
        <x:v>0</x:v>
      </x:c>
      <x:c r="Y2303" s="9" t="n">
        <x:f>MAX(U2303,0)</x:f>
        <x:v>0</x:v>
      </x:c>
      <x:c r="Z2303" s="9" t="n">
        <x:f>-MIN(U2303,0)</x:f>
        <x:v>35.80636033045111</x:v>
      </x:c>
    </x:row>
    <x:row r="2304" ht="23" customHeight="1">
      <x:c r="A2304" s="2" t="str">
        <x:v>4H-RSI-前段</x:v>
      </x:c>
      <x:c r="B2304" s="2" t="str">
        <x:v>4H</x:v>
      </x:c>
      <x:c r="C2304" s="2" t="str">
        <x:v>RSI</x:v>
      </x:c>
      <x:c r="D2304" s="2" t="str">
        <x:v>前段</x:v>
      </x:c>
      <x:c r="E2304" s="2" t="n">
        <x:v>27</x:v>
      </x:c>
      <x:c r="F2304" s="2" t="str">
        <x:v>多</x:v>
      </x:c>
      <x:c r="G2304" s="11" t="n">
        <x:v>44373.666666666664</x:v>
      </x:c>
      <x:c r="H2304" s="11" t="n">
        <x:v>44373.833333333336</x:v>
      </x:c>
      <x:c r="I2304" s="11" t="n">
        <x:v>44375.49998842592</x:v>
      </x:c>
      <x:c r="J2304" s="9" t="n">
        <x:v>31758.44</x:v>
      </x:c>
      <x:c r="K2304" s="9" t="n">
        <x:v>34390.66</x:v>
      </x:c>
      <x:c r="L2304" s="9" t="n">
        <x:v>31764.791687999998</x:v>
      </x:c>
      <x:c r="M2304" s="9" t="n">
        <x:v>34383.781868000005</x:v>
      </x:c>
      <x:c r="N2304" s="10" t="n">
        <x:f>IF(F2304="多",1,-1)*(K2304/J2304-1)</x:f>
        <x:v>0.08288253453255279</x:v>
      </x:c>
      <x:c r="O2304" s="10" t="n">
        <x:f>IF(F2304="多",1,-1)*(M2304/L2304-1)</x:f>
        <x:v>0.08244946813202003</x:v>
      </x:c>
      <x:c r="P2304" s="10" t="n">
        <x:v>0.00104122473406601</x:v>
      </x:c>
      <x:c r="Q2304" s="10" t="n">
        <x:v>-0.0012004860688479225</x:v>
      </x:c>
      <x:c r="R2304" s="10" t="n">
        <x:f>O2304-P2304-Q2304</x:f>
        <x:v>0.08260872946680195</x:v>
      </x:c>
      <x:c r="S2304" s="9" t="n">
        <x:f>V2303</x:f>
        <x:v>7785.546951109863</x:v>
      </x:c>
      <x:c r="T2304" s="9" t="n">
        <x:f>S2304/(1+'回测计划'!$B$33)</x:f>
        <x:v>7781.6561230483385</x:v>
      </x:c>
      <x:c r="U2304" s="9" t="n">
        <x:f>T2304*R2304</x:f>
        <x:v>642.8327254725831</x:v>
      </x:c>
      <x:c r="V2304" s="9" t="n">
        <x:f>S2304+U2304</x:f>
        <x:v>8428.379676582446</x:v>
      </x:c>
      <x:c r="W2304" s="2" t="n">
        <x:f>IF(N2304&gt;0,1,0)</x:f>
        <x:v>1</x:v>
      </x:c>
      <x:c r="X2304" s="2" t="n">
        <x:f>IF(U2304&gt;0,1,0)</x:f>
        <x:v>1</x:v>
      </x:c>
      <x:c r="Y2304" s="9" t="n">
        <x:f>MAX(U2304,0)</x:f>
        <x:v>642.8327254725831</x:v>
      </x:c>
      <x:c r="Z2304" s="9" t="n">
        <x:f>-MIN(U2304,0)</x:f>
        <x:v>0</x:v>
      </x:c>
    </x:row>
    <x:row r="2305" ht="23" customHeight="1">
      <x:c r="A2305" s="2" t="str">
        <x:v>4H-RSI-前段</x:v>
      </x:c>
      <x:c r="B2305" s="2" t="str">
        <x:v>4H</x:v>
      </x:c>
      <x:c r="C2305" s="2" t="str">
        <x:v>RSI</x:v>
      </x:c>
      <x:c r="D2305" s="2" t="str">
        <x:v>前段</x:v>
      </x:c>
      <x:c r="E2305" s="2" t="n">
        <x:v>28</x:v>
      </x:c>
      <x:c r="F2305" s="2" t="str">
        <x:v>多</x:v>
      </x:c>
      <x:c r="G2305" s="11" t="n">
        <x:v>44393.166666666664</x:v>
      </x:c>
      <x:c r="H2305" s="11" t="n">
        <x:v>44393.333333333336</x:v>
      </x:c>
      <x:c r="I2305" s="11" t="n">
        <x:v>44394.99998842592</x:v>
      </x:c>
      <x:c r="J2305" s="9" t="n">
        <x:v>31865.53</x:v>
      </x:c>
      <x:c r="K2305" s="9" t="n">
        <x:v>31737.92</x:v>
      </x:c>
      <x:c r="L2305" s="9" t="n">
        <x:v>31871.903105999998</x:v>
      </x:c>
      <x:c r="M2305" s="9" t="n">
        <x:v>31731.572416</x:v>
      </x:c>
      <x:c r="N2305" s="10" t="n">
        <x:f>IF(F2305="多",1,-1)*(K2305/J2305-1)</x:f>
        <x:v>-0.004004640751307131</x:v>
      </x:c>
      <x:c r="O2305" s="10" t="n">
        <x:f>IF(F2305="多",1,-1)*(M2305/L2305-1)</x:f>
        <x:v>-0.004402959231310621</x:v>
      </x:c>
      <x:c r="P2305" s="10" t="n">
        <x:v>0.0009977985203843448</x:v>
      </x:c>
      <x:c r="Q2305" s="10" t="n">
        <x:v>0.0001272075800592969</x:v>
      </x:c>
      <x:c r="R2305" s="10" t="n">
        <x:f>O2305-P2305-Q2305</x:f>
        <x:v>-0.005527965331754263</x:v>
      </x:c>
      <x:c r="S2305" s="9" t="n">
        <x:f>V2304</x:f>
        <x:v>8428.379676582446</x:v>
      </x:c>
      <x:c r="T2305" s="9" t="n">
        <x:f>S2305/(1+'回测计划'!$B$33)</x:f>
        <x:v>8424.167592786054</x:v>
      </x:c>
      <x:c r="U2305" s="9" t="n">
        <x:f>T2305*R2305</x:f>
        <x:v>-46.568506401809074</x:v>
      </x:c>
      <x:c r="V2305" s="9" t="n">
        <x:f>S2305+U2305</x:f>
        <x:v>8381.811170180637</x:v>
      </x:c>
      <x:c r="W2305" s="2" t="n">
        <x:f>IF(N2305&gt;0,1,0)</x:f>
        <x:v>0</x:v>
      </x:c>
      <x:c r="X2305" s="2" t="n">
        <x:f>IF(U2305&gt;0,1,0)</x:f>
        <x:v>0</x:v>
      </x:c>
      <x:c r="Y2305" s="9" t="n">
        <x:f>MAX(U2305,0)</x:f>
        <x:v>0</x:v>
      </x:c>
      <x:c r="Z2305" s="9" t="n">
        <x:f>-MIN(U2305,0)</x:f>
        <x:v>46.568506401809074</x:v>
      </x:c>
    </x:row>
    <x:row r="2306" ht="23" customHeight="1">
      <x:c r="A2306" s="2" t="str">
        <x:v>4H-RSI-前段</x:v>
      </x:c>
      <x:c r="B2306" s="2" t="str">
        <x:v>4H</x:v>
      </x:c>
      <x:c r="C2306" s="2" t="str">
        <x:v>RSI</x:v>
      </x:c>
      <x:c r="D2306" s="2" t="str">
        <x:v>前段</x:v>
      </x:c>
      <x:c r="E2306" s="2" t="n">
        <x:v>29</x:v>
      </x:c>
      <x:c r="F2306" s="2" t="str">
        <x:v>多</x:v>
      </x:c>
      <x:c r="G2306" s="11" t="n">
        <x:v>44397.00000000001</x:v>
      </x:c>
      <x:c r="H2306" s="11" t="n">
        <x:v>44397.166666666664</x:v>
      </x:c>
      <x:c r="I2306" s="11" t="n">
        <x:v>44398.833321759266</x:v>
      </x:c>
      <x:c r="J2306" s="9" t="n">
        <x:v>30735</x:v>
      </x:c>
      <x:c r="K2306" s="9" t="n">
        <x:v>31500</x:v>
      </x:c>
      <x:c r="L2306" s="9" t="n">
        <x:v>30741.147</x:v>
      </x:c>
      <x:c r="M2306" s="9" t="n">
        <x:v>31493.7</x:v>
      </x:c>
      <x:c r="N2306" s="10" t="n">
        <x:f>IF(F2306="多",1,-1)*(K2306/J2306-1)</x:f>
        <x:v>0.02489019033674955</x:v>
      </x:c>
      <x:c r="O2306" s="10" t="n">
        <x:f>IF(F2306="多",1,-1)*(M2306/L2306-1)</x:f>
        <x:v>0.02448031623543523</x:v>
      </x:c>
      <x:c r="P2306" s="10" t="n">
        <x:v>0.0010122401581177177</x:v>
      </x:c>
      <x:c r="Q2306" s="10" t="n">
        <x:v>-0.0010767072201535663</x:v>
      </x:c>
      <x:c r="R2306" s="10" t="n">
        <x:f>O2306-P2306-Q2306</x:f>
        <x:v>0.024544783297471076</x:v>
      </x:c>
      <x:c r="S2306" s="9" t="n">
        <x:f>V2305</x:f>
        <x:v>8381.811170180637</x:v>
      </x:c>
      <x:c r="T2306" s="9" t="n">
        <x:f>S2306/(1+'回测计划'!$B$33)</x:f>
        <x:v>8377.622359001138</x:v>
      </x:c>
      <x:c r="U2306" s="9" t="n">
        <x:f>T2306*R2306</x:f>
        <x:v>205.62692534973135</x:v>
      </x:c>
      <x:c r="V2306" s="9" t="n">
        <x:f>S2306+U2306</x:f>
        <x:v>8587.43809553037</x:v>
      </x:c>
      <x:c r="W2306" s="2" t="n">
        <x:f>IF(N2306&gt;0,1,0)</x:f>
        <x:v>1</x:v>
      </x:c>
      <x:c r="X2306" s="2" t="n">
        <x:f>IF(U2306&gt;0,1,0)</x:f>
        <x:v>1</x:v>
      </x:c>
      <x:c r="Y2306" s="9" t="n">
        <x:f>MAX(U2306,0)</x:f>
        <x:v>205.62692534973135</x:v>
      </x:c>
      <x:c r="Z2306" s="9" t="n">
        <x:f>-MIN(U2306,0)</x:f>
        <x:v>0</x:v>
      </x:c>
    </x:row>
    <x:row r="2307" ht="23" customHeight="1">
      <x:c r="A2307" s="2" t="str">
        <x:v>4H-RSI-前段</x:v>
      </x:c>
      <x:c r="B2307" s="2" t="str">
        <x:v>4H</x:v>
      </x:c>
      <x:c r="C2307" s="2" t="str">
        <x:v>RSI</x:v>
      </x:c>
      <x:c r="D2307" s="2" t="str">
        <x:v>前段</x:v>
      </x:c>
      <x:c r="E2307" s="2" t="n">
        <x:v>30</x:v>
      </x:c>
      <x:c r="F2307" s="2" t="str">
        <x:v>空</x:v>
      </x:c>
      <x:c r="G2307" s="11" t="n">
        <x:v>44405.833333333336</x:v>
      </x:c>
      <x:c r="H2307" s="11" t="n">
        <x:v>44406.00000000001</x:v>
      </x:c>
      <x:c r="I2307" s="11" t="n">
        <x:v>44407.666655092595</x:v>
      </x:c>
      <x:c r="J2307" s="9" t="n">
        <x:v>39670</x:v>
      </x:c>
      <x:c r="K2307" s="9" t="n">
        <x:v>39729.99</x:v>
      </x:c>
      <x:c r="L2307" s="9" t="n">
        <x:v>39662.066</x:v>
      </x:c>
      <x:c r="M2307" s="9" t="n">
        <x:v>39737.93599799999</x:v>
      </x:c>
      <x:c r="N2307" s="10" t="n">
        <x:f>IF(F2307="多",1,-1)*(K2307/J2307-1)</x:f>
        <x:v>-0.0015122258633728514</x:v>
      </x:c>
      <x:c r="O2307" s="10" t="n">
        <x:f>IF(F2307="多",1,-1)*(M2307/L2307-1)</x:f>
        <x:v>-0.0019129108907234293</x:v>
      </x:c>
      <x:c r="P2307" s="10" t="n">
        <x:v>0.0010009564554453619</x:v>
      </x:c>
      <x:c r="Q2307" s="10" t="n">
        <x:v>-0.0003999382889434029</x:v>
      </x:c>
      <x:c r="R2307" s="10" t="n">
        <x:f>O2307-P2307-Q2307</x:f>
        <x:v>-0.0025139290572253883</x:v>
      </x:c>
      <x:c r="S2307" s="9" t="n">
        <x:f>V2306</x:f>
        <x:v>8587.43809553037</x:v>
      </x:c>
      <x:c r="T2307" s="9" t="n">
        <x:f>S2307/(1+'回测计划'!$B$33)</x:f>
        <x:v>8583.146522269235</x:v>
      </x:c>
      <x:c r="U2307" s="9" t="n">
        <x:f>T2307*R2307</x:f>
        <x:v>-21.577421444755668</x:v>
      </x:c>
      <x:c r="V2307" s="9" t="n">
        <x:f>S2307+U2307</x:f>
        <x:v>8565.860674085614</x:v>
      </x:c>
      <x:c r="W2307" s="2" t="n">
        <x:f>IF(N2307&gt;0,1,0)</x:f>
        <x:v>0</x:v>
      </x:c>
      <x:c r="X2307" s="2" t="n">
        <x:f>IF(U2307&gt;0,1,0)</x:f>
        <x:v>0</x:v>
      </x:c>
      <x:c r="Y2307" s="9" t="n">
        <x:f>MAX(U2307,0)</x:f>
        <x:v>0</x:v>
      </x:c>
      <x:c r="Z2307" s="9" t="n">
        <x:f>-MIN(U2307,0)</x:f>
        <x:v>21.577421444755668</x:v>
      </x:c>
    </x:row>
    <x:row r="2308" ht="23" customHeight="1">
      <x:c r="A2308" s="2" t="str">
        <x:v>4H-RSI-前段</x:v>
      </x:c>
      <x:c r="B2308" s="2" t="str">
        <x:v>4H</x:v>
      </x:c>
      <x:c r="C2308" s="2" t="str">
        <x:v>RSI</x:v>
      </x:c>
      <x:c r="D2308" s="2" t="str">
        <x:v>前段</x:v>
      </x:c>
      <x:c r="E2308" s="2" t="n">
        <x:v>31</x:v>
      </x:c>
      <x:c r="F2308" s="2" t="str">
        <x:v>空</x:v>
      </x:c>
      <x:c r="G2308" s="11" t="n">
        <x:v>44408.333333333336</x:v>
      </x:c>
      <x:c r="H2308" s="11" t="n">
        <x:v>44408.50000000001</x:v>
      </x:c>
      <x:c r="I2308" s="11" t="n">
        <x:v>44410.166655092595</x:v>
      </x:c>
      <x:c r="J2308" s="9" t="n">
        <x:v>41824.69</x:v>
      </x:c>
      <x:c r="K2308" s="9" t="n">
        <x:v>41267.09</x:v>
      </x:c>
      <x:c r="L2308" s="9" t="n">
        <x:v>41816.325062</x:v>
      </x:c>
      <x:c r="M2308" s="9" t="n">
        <x:v>41275.343418</x:v>
      </x:c>
      <x:c r="N2308" s="10" t="n">
        <x:f>IF(F2308="多",1,-1)*(K2308/J2308-1)</x:f>
        <x:v>0.013331838203702318</x:v>
      </x:c>
      <x:c r="O2308" s="10" t="n">
        <x:f>IF(F2308="多",1,-1)*(M2308/L2308-1)</x:f>
        <x:v>0.012937091989741023</x:v>
      </x:c>
      <x:c r="P2308" s="10" t="n">
        <x:v>0.0009935314540051295</x:v>
      </x:c>
      <x:c r="Q2308" s="10" t="n">
        <x:v>-0.0004962753175758528</x:v>
      </x:c>
      <x:c r="R2308" s="10" t="n">
        <x:f>O2308-P2308-Q2308</x:f>
        <x:v>0.012439835853311747</x:v>
      </x:c>
      <x:c r="S2308" s="9" t="n">
        <x:f>V2307</x:f>
        <x:v>8565.860674085614</x:v>
      </x:c>
      <x:c r="T2308" s="9" t="n">
        <x:f>S2308/(1+'回测计划'!$B$33)</x:f>
        <x:v>8561.579884143543</x:v>
      </x:c>
      <x:c r="U2308" s="9" t="n">
        <x:f>T2308*R2308</x:f>
        <x:v>106.50464840376148</x:v>
      </x:c>
      <x:c r="V2308" s="9" t="n">
        <x:f>S2308+U2308</x:f>
        <x:v>8672.365322489375</x:v>
      </x:c>
      <x:c r="W2308" s="2" t="n">
        <x:f>IF(N2308&gt;0,1,0)</x:f>
        <x:v>1</x:v>
      </x:c>
      <x:c r="X2308" s="2" t="n">
        <x:f>IF(U2308&gt;0,1,0)</x:f>
        <x:v>1</x:v>
      </x:c>
      <x:c r="Y2308" s="9" t="n">
        <x:f>MAX(U2308,0)</x:f>
        <x:v>106.50464840376148</x:v>
      </x:c>
      <x:c r="Z2308" s="9" t="n">
        <x:f>-MIN(U2308,0)</x:f>
        <x:v>0</x:v>
      </x:c>
    </x:row>
    <x:row r="2309" ht="23" customHeight="1">
      <x:c r="A2309" s="2" t="str">
        <x:v>4H-RSI-前段</x:v>
      </x:c>
      <x:c r="B2309" s="2" t="str">
        <x:v>4H</x:v>
      </x:c>
      <x:c r="C2309" s="2" t="str">
        <x:v>RSI</x:v>
      </x:c>
      <x:c r="D2309" s="2" t="str">
        <x:v>前段</x:v>
      </x:c>
      <x:c r="E2309" s="2" t="n">
        <x:v>32</x:v>
      </x:c>
      <x:c r="F2309" s="2" t="str">
        <x:v>空</x:v>
      </x:c>
      <x:c r="G2309" s="11" t="n">
        <x:v>44419.666666666664</x:v>
      </x:c>
      <x:c r="H2309" s="11" t="n">
        <x:v>44419.833333333336</x:v>
      </x:c>
      <x:c r="I2309" s="11" t="n">
        <x:v>44421.49998842592</x:v>
      </x:c>
      <x:c r="J2309" s="9" t="n">
        <x:v>45946.2</x:v>
      </x:c>
      <x:c r="K2309" s="9" t="n">
        <x:v>45162.37</x:v>
      </x:c>
      <x:c r="L2309" s="9" t="n">
        <x:v>45937.01076</x:v>
      </x:c>
      <x:c r="M2309" s="9" t="n">
        <x:v>45171.402474</x:v>
      </x:c>
      <x:c r="N2309" s="10" t="n">
        <x:f>IF(F2309="多",1,-1)*(K2309/J2309-1)</x:f>
        <x:v>0.017059735081464744</x:v>
      </x:c>
      <x:c r="O2309" s="10" t="n">
        <x:f>IF(F2309="多",1,-1)*(M2309/L2309-1)</x:f>
        <x:v>0.016666480324545985</x:v>
      </x:c>
      <x:c r="P2309" s="10" t="n">
        <x:v>0.000991666759837727</x:v>
      </x:c>
      <x:c r="Q2309" s="10" t="n">
        <x:v>-0.0004915178115956121</x:v>
      </x:c>
      <x:c r="R2309" s="10" t="n">
        <x:f>O2309-P2309-Q2309</x:f>
        <x:v>0.01616633137630387</x:v>
      </x:c>
      <x:c r="S2309" s="9" t="n">
        <x:f>V2308</x:f>
        <x:v>8672.365322489375</x:v>
      </x:c>
      <x:c r="T2309" s="9" t="n">
        <x:f>S2309/(1+'回测计划'!$B$33)</x:f>
        <x:v>8668.031306835957</x:v>
      </x:c>
      <x:c r="U2309" s="9" t="n">
        <x:f>T2309*R2309</x:f>
        <x:v>140.13026648648636</x:v>
      </x:c>
      <x:c r="V2309" s="9" t="n">
        <x:f>S2309+U2309</x:f>
        <x:v>8812.495588975862</x:v>
      </x:c>
      <x:c r="W2309" s="2" t="n">
        <x:f>IF(N2309&gt;0,1,0)</x:f>
        <x:v>1</x:v>
      </x:c>
      <x:c r="X2309" s="2" t="n">
        <x:f>IF(U2309&gt;0,1,0)</x:f>
        <x:v>1</x:v>
      </x:c>
      <x:c r="Y2309" s="9" t="n">
        <x:f>MAX(U2309,0)</x:f>
        <x:v>140.13026648648636</x:v>
      </x:c>
      <x:c r="Z2309" s="9" t="n">
        <x:f>-MIN(U2309,0)</x:f>
        <x:v>0</x:v>
      </x:c>
    </x:row>
    <x:row r="2310" ht="23" customHeight="1">
      <x:c r="A2310" s="2" t="str">
        <x:v>4H-RSI-前段</x:v>
      </x:c>
      <x:c r="B2310" s="2" t="str">
        <x:v>4H</x:v>
      </x:c>
      <x:c r="C2310" s="2" t="str">
        <x:v>RSI</x:v>
      </x:c>
      <x:c r="D2310" s="2" t="str">
        <x:v>前段</x:v>
      </x:c>
      <x:c r="E2310" s="2" t="n">
        <x:v>33</x:v>
      </x:c>
      <x:c r="F2310" s="2" t="str">
        <x:v>空</x:v>
      </x:c>
      <x:c r="G2310" s="11" t="n">
        <x:v>44422.333333333336</x:v>
      </x:c>
      <x:c r="H2310" s="11" t="n">
        <x:v>44422.50000000001</x:v>
      </x:c>
      <x:c r="I2310" s="11" t="n">
        <x:v>44424.166655092595</x:v>
      </x:c>
      <x:c r="J2310" s="9" t="n">
        <x:v>47563.99</x:v>
      </x:c>
      <x:c r="K2310" s="9" t="n">
        <x:v>46335.28</x:v>
      </x:c>
      <x:c r="L2310" s="9" t="n">
        <x:v>47554.477202</x:v>
      </x:c>
      <x:c r="M2310" s="9" t="n">
        <x:v>46344.547055999996</x:v>
      </x:c>
      <x:c r="N2310" s="10" t="n">
        <x:f>IF(F2310="多",1,-1)*(K2310/J2310-1)</x:f>
        <x:v>0.025832778116385957</x:v>
      </x:c>
      <x:c r="O2310" s="10" t="n">
        <x:f>IF(F2310="多",1,-1)*(M2310/L2310-1)</x:f>
        <x:v>0.02544303327866504</x:v>
      </x:c>
      <x:c r="P2310" s="10" t="n">
        <x:v>0.0009872784833606675</x:v>
      </x:c>
      <x:c r="Q2310" s="10" t="n">
        <x:v>-0.0004912581816590359</x:v>
      </x:c>
      <x:c r="R2310" s="10" t="n">
        <x:f>O2310-P2310-Q2310</x:f>
        <x:v>0.024947012976963407</x:v>
      </x:c>
      <x:c r="S2310" s="9" t="n">
        <x:f>V2309</x:f>
        <x:v>8812.495588975862</x:v>
      </x:c>
      <x:c r="T2310" s="9" t="n">
        <x:f>S2310/(1+'回测计划'!$B$33)</x:f>
        <x:v>8808.09154320426</x:v>
      </x:c>
      <x:c r="U2310" s="9" t="n">
        <x:f>T2310*R2310</x:f>
        <x:v>219.73557403059831</x:v>
      </x:c>
      <x:c r="V2310" s="9" t="n">
        <x:f>S2310+U2310</x:f>
        <x:v>9032.23116300646</x:v>
      </x:c>
      <x:c r="W2310" s="2" t="n">
        <x:f>IF(N2310&gt;0,1,0)</x:f>
        <x:v>1</x:v>
      </x:c>
      <x:c r="X2310" s="2" t="n">
        <x:f>IF(U2310&gt;0,1,0)</x:f>
        <x:v>1</x:v>
      </x:c>
      <x:c r="Y2310" s="9" t="n">
        <x:f>MAX(U2310,0)</x:f>
        <x:v>219.73557403059831</x:v>
      </x:c>
      <x:c r="Z2310" s="9" t="n">
        <x:f>-MIN(U2310,0)</x:f>
        <x:v>0</x:v>
      </x:c>
    </x:row>
    <x:row r="2311" ht="23" customHeight="1">
      <x:c r="A2311" s="2" t="str">
        <x:v>4H-RSI-前段</x:v>
      </x:c>
      <x:c r="B2311" s="2" t="str">
        <x:v>4H</x:v>
      </x:c>
      <x:c r="C2311" s="2" t="str">
        <x:v>RSI</x:v>
      </x:c>
      <x:c r="D2311" s="2" t="str">
        <x:v>前段</x:v>
      </x:c>
      <x:c r="E2311" s="2" t="n">
        <x:v>34</x:v>
      </x:c>
      <x:c r="F2311" s="2" t="str">
        <x:v>空</x:v>
      </x:c>
      <x:c r="G2311" s="11" t="n">
        <x:v>44429.00000000001</x:v>
      </x:c>
      <x:c r="H2311" s="11" t="n">
        <x:v>44429.166666666664</x:v>
      </x:c>
      <x:c r="I2311" s="11" t="n">
        <x:v>44430.833321759266</x:v>
      </x:c>
      <x:c r="J2311" s="9" t="n">
        <x:v>48693.16</x:v>
      </x:c>
      <x:c r="K2311" s="9" t="n">
        <x:v>49171.46</x:v>
      </x:c>
      <x:c r="L2311" s="9" t="n">
        <x:v>48683.421368</x:v>
      </x:c>
      <x:c r="M2311" s="9" t="n">
        <x:v>49181.294292</x:v>
      </x:c>
      <x:c r="N2311" s="10" t="n">
        <x:f>IF(F2311="多",1,-1)*(K2311/J2311-1)</x:f>
        <x:v>-0.009822734856394622</x:v>
      </x:c>
      <x:c r="O2311" s="10" t="n">
        <x:f>IF(F2311="多",1,-1)*(M2311/L2311-1)</x:f>
        <x:v>-0.01022674475231633</x:v>
      </x:c>
      <x:c r="P2311" s="10" t="n">
        <x:v>0.001005113372376158</x:v>
      </x:c>
      <x:c r="Q2311" s="10" t="n">
        <x:v>-0.0006728344385123885</x:v>
      </x:c>
      <x:c r="R2311" s="10" t="n">
        <x:f>O2311-P2311-Q2311</x:f>
        <x:v>-0.0105590236861801</x:v>
      </x:c>
      <x:c r="S2311" s="9" t="n">
        <x:f>V2310</x:f>
        <x:v>9032.23116300646</x:v>
      </x:c>
      <x:c r="T2311" s="9" t="n">
        <x:f>S2311/(1+'回测计划'!$B$33)</x:f>
        <x:v>9027.717304354283</x:v>
      </x:c>
      <x:c r="U2311" s="9" t="n">
        <x:f>T2311*R2311</x:f>
        <x:v>-95.32388084881482</x:v>
      </x:c>
      <x:c r="V2311" s="9" t="n">
        <x:f>S2311+U2311</x:f>
        <x:v>8936.907282157645</x:v>
      </x:c>
      <x:c r="W2311" s="2" t="n">
        <x:f>IF(N2311&gt;0,1,0)</x:f>
        <x:v>0</x:v>
      </x:c>
      <x:c r="X2311" s="2" t="n">
        <x:f>IF(U2311&gt;0,1,0)</x:f>
        <x:v>0</x:v>
      </x:c>
      <x:c r="Y2311" s="9" t="n">
        <x:f>MAX(U2311,0)</x:f>
        <x:v>0</x:v>
      </x:c>
      <x:c r="Z2311" s="9" t="n">
        <x:f>-MIN(U2311,0)</x:f>
        <x:v>95.32388084881482</x:v>
      </x:c>
    </x:row>
    <x:row r="2312" ht="23" customHeight="1">
      <x:c r="A2312" s="2" t="str">
        <x:v>4H-RSI-前段</x:v>
      </x:c>
      <x:c r="B2312" s="2" t="str">
        <x:v>4H</x:v>
      </x:c>
      <x:c r="C2312" s="2" t="str">
        <x:v>RSI</x:v>
      </x:c>
      <x:c r="D2312" s="2" t="str">
        <x:v>前段</x:v>
      </x:c>
      <x:c r="E2312" s="2" t="n">
        <x:v>35</x:v>
      </x:c>
      <x:c r="F2312" s="2" t="str">
        <x:v>空</x:v>
      </x:c>
      <x:c r="G2312" s="11" t="n">
        <x:v>44431.50000000001</x:v>
      </x:c>
      <x:c r="H2312" s="11" t="n">
        <x:v>44431.666666666664</x:v>
      </x:c>
      <x:c r="I2312" s="11" t="n">
        <x:v>44433.333321759266</x:v>
      </x:c>
      <x:c r="J2312" s="9" t="n">
        <x:v>50180.26</x:v>
      </x:c>
      <x:c r="K2312" s="9" t="n">
        <x:v>47719.36</x:v>
      </x:c>
      <x:c r="L2312" s="9" t="n">
        <x:v>50170.223948000006</x:v>
      </x:c>
      <x:c r="M2312" s="9" t="n">
        <x:v>47728.903872</x:v>
      </x:c>
      <x:c r="N2312" s="10" t="n">
        <x:f>IF(F2312="多",1,-1)*(K2312/J2312-1)</x:f>
        <x:v>0.04904119667773743</x:v>
      </x:c>
      <x:c r="O2312" s="10" t="n">
        <x:f>IF(F2312="多",1,-1)*(M2312/L2312-1)</x:f>
        <x:v>0.048660737064485926</x:v>
      </x:c>
      <x:c r="P2312" s="10" t="n">
        <x:v>0.0009756696314677571</x:v>
      </x:c>
      <x:c r="Q2312" s="10" t="n">
        <x:v>-0.001415976015128624</x:v>
      </x:c>
      <x:c r="R2312" s="10" t="n">
        <x:f>O2312-P2312-Q2312</x:f>
        <x:v>0.049101043448146794</x:v>
      </x:c>
      <x:c r="S2312" s="9" t="n">
        <x:f>V2311</x:f>
        <x:v>8936.907282157645</x:v>
      </x:c>
      <x:c r="T2312" s="9" t="n">
        <x:f>S2312/(1+'回测计划'!$B$33)</x:f>
        <x:v>8932.441061626832</x:v>
      </x:c>
      <x:c r="U2312" s="9" t="n">
        <x:f>T2312*R2312</x:f>
        <x:v>438.5921766649496</x:v>
      </x:c>
      <x:c r="V2312" s="9" t="n">
        <x:f>S2312+U2312</x:f>
        <x:v>9375.499458822595</x:v>
      </x:c>
      <x:c r="W2312" s="2" t="n">
        <x:f>IF(N2312&gt;0,1,0)</x:f>
        <x:v>1</x:v>
      </x:c>
      <x:c r="X2312" s="2" t="n">
        <x:f>IF(U2312&gt;0,1,0)</x:f>
        <x:v>1</x:v>
      </x:c>
      <x:c r="Y2312" s="9" t="n">
        <x:f>MAX(U2312,0)</x:f>
        <x:v>438.5921766649496</x:v>
      </x:c>
      <x:c r="Z2312" s="9" t="n">
        <x:f>-MIN(U2312,0)</x:f>
        <x:v>0</x:v>
      </x:c>
    </x:row>
    <x:row r="2313" ht="23" customHeight="1">
      <x:c r="A2313" s="2" t="str">
        <x:v>4H-RSI-前段</x:v>
      </x:c>
      <x:c r="B2313" s="2" t="str">
        <x:v>4H</x:v>
      </x:c>
      <x:c r="C2313" s="2" t="str">
        <x:v>RSI</x:v>
      </x:c>
      <x:c r="D2313" s="2" t="str">
        <x:v>前段</x:v>
      </x:c>
      <x:c r="E2313" s="2" t="n">
        <x:v>36</x:v>
      </x:c>
      <x:c r="F2313" s="2" t="str">
        <x:v>空</x:v>
      </x:c>
      <x:c r="G2313" s="11" t="n">
        <x:v>44443.00000000001</x:v>
      </x:c>
      <x:c r="H2313" s="11" t="n">
        <x:v>44443.166666666664</x:v>
      </x:c>
      <x:c r="I2313" s="11" t="n">
        <x:v>44444.833321759266</x:v>
      </x:c>
      <x:c r="J2313" s="9" t="n">
        <x:v>50575.7</x:v>
      </x:c>
      <x:c r="K2313" s="9" t="n">
        <x:v>50230</x:v>
      </x:c>
      <x:c r="L2313" s="9" t="n">
        <x:v>50565.584859999995</x:v>
      </x:c>
      <x:c r="M2313" s="9" t="n">
        <x:v>50240.046</x:v>
      </x:c>
      <x:c r="N2313" s="10" t="n">
        <x:f>IF(F2313="多",1,-1)*(K2313/J2313-1)</x:f>
        <x:v>0.006835298374515797</x:v>
      </x:c>
      <x:c r="O2313" s="10" t="n">
        <x:f>IF(F2313="多",1,-1)*(M2313/L2313-1)</x:f>
        <x:v>0.006437953024795551</x:v>
      </x:c>
      <x:c r="P2313" s="10" t="n">
        <x:v>0.0009967810234876022</x:v>
      </x:c>
      <x:c r="Q2313" s="10" t="n">
        <x:v>-0.0009389688348875082</x:v>
      </x:c>
      <x:c r="R2313" s="10" t="n">
        <x:f>O2313-P2313-Q2313</x:f>
        <x:v>0.006380140836195457</x:v>
      </x:c>
      <x:c r="S2313" s="9" t="n">
        <x:f>V2312</x:f>
        <x:v>9375.499458822595</x:v>
      </x:c>
      <x:c r="T2313" s="9" t="n">
        <x:f>S2313/(1+'回测计划'!$B$33)</x:f>
        <x:v>9370.814051796697</x:v>
      </x:c>
      <x:c r="U2313" s="9" t="n">
        <x:f>T2313*R2313</x:f>
        <x:v>59.787113400262314</x:v>
      </x:c>
      <x:c r="V2313" s="9" t="n">
        <x:f>S2313+U2313</x:f>
        <x:v>9435.286572222856</x:v>
      </x:c>
      <x:c r="W2313" s="2" t="n">
        <x:f>IF(N2313&gt;0,1,0)</x:f>
        <x:v>1</x:v>
      </x:c>
      <x:c r="X2313" s="2" t="n">
        <x:f>IF(U2313&gt;0,1,0)</x:f>
        <x:v>1</x:v>
      </x:c>
      <x:c r="Y2313" s="9" t="n">
        <x:f>MAX(U2313,0)</x:f>
        <x:v>59.787113400262314</x:v>
      </x:c>
      <x:c r="Z2313" s="9" t="n">
        <x:f>-MIN(U2313,0)</x:f>
        <x:v>0</x:v>
      </x:c>
    </x:row>
    <x:row r="2314" ht="23" customHeight="1">
      <x:c r="A2314" s="2" t="str">
        <x:v>4H-RSI-前段</x:v>
      </x:c>
      <x:c r="B2314" s="2" t="str">
        <x:v>4H</x:v>
      </x:c>
      <x:c r="C2314" s="2" t="str">
        <x:v>RSI</x:v>
      </x:c>
      <x:c r="D2314" s="2" t="str">
        <x:v>前段</x:v>
      </x:c>
      <x:c r="E2314" s="2" t="n">
        <x:v>37</x:v>
      </x:c>
      <x:c r="F2314" s="2" t="str">
        <x:v>多</x:v>
      </x:c>
      <x:c r="G2314" s="11" t="n">
        <x:v>44450.333333333336</x:v>
      </x:c>
      <x:c r="H2314" s="11" t="n">
        <x:v>44450.50000000001</x:v>
      </x:c>
      <x:c r="I2314" s="11" t="n">
        <x:v>44452.166655092595</x:v>
      </x:c>
      <x:c r="J2314" s="9" t="n">
        <x:v>45223.53</x:v>
      </x:c>
      <x:c r="K2314" s="9" t="n">
        <x:v>45925.47</x:v>
      </x:c>
      <x:c r="L2314" s="9" t="n">
        <x:v>45232.574706</x:v>
      </x:c>
      <x:c r="M2314" s="9" t="n">
        <x:v>45916.284906</x:v>
      </x:c>
      <x:c r="N2314" s="10" t="n">
        <x:f>IF(F2314="多",1,-1)*(K2314/J2314-1)</x:f>
        <x:v>0.015521565875109777</x:v>
      </x:c>
      <x:c r="O2314" s="10" t="n">
        <x:f>IF(F2314="多",1,-1)*(M2314/L2314-1)</x:f>
        <x:v>0.015115438474239795</x:v>
      </x:c>
      <x:c r="P2314" s="10" t="n">
        <x:v>0.00100755771923712</x:v>
      </x:c>
      <x:c r="Q2314" s="10" t="n">
        <x:v>0.0005021226217526807</x:v>
      </x:c>
      <x:c r="R2314" s="10" t="n">
        <x:f>O2314-P2314-Q2314</x:f>
        <x:v>0.013605758133249993</x:v>
      </x:c>
      <x:c r="S2314" s="9" t="n">
        <x:f>V2313</x:f>
        <x:v>9435.286572222856</x:v>
      </x:c>
      <x:c r="T2314" s="9" t="n">
        <x:f>S2314/(1+'回测计划'!$B$33)</x:f>
        <x:v>9430.571286579567</x:v>
      </x:c>
      <x:c r="U2314" s="9" t="n">
        <x:f>T2314*R2314</x:f>
        <x:v>128.3100719835738</x:v>
      </x:c>
      <x:c r="V2314" s="9" t="n">
        <x:f>S2314+U2314</x:f>
        <x:v>9563.59664420643</x:v>
      </x:c>
      <x:c r="W2314" s="2" t="n">
        <x:f>IF(N2314&gt;0,1,0)</x:f>
        <x:v>1</x:v>
      </x:c>
      <x:c r="X2314" s="2" t="n">
        <x:f>IF(U2314&gt;0,1,0)</x:f>
        <x:v>1</x:v>
      </x:c>
      <x:c r="Y2314" s="9" t="n">
        <x:f>MAX(U2314,0)</x:f>
        <x:v>128.3100719835738</x:v>
      </x:c>
      <x:c r="Z2314" s="9" t="n">
        <x:f>-MIN(U2314,0)</x:f>
        <x:v>0</x:v>
      </x:c>
    </x:row>
    <x:row r="2315" ht="23" customHeight="1">
      <x:c r="A2315" s="2" t="str">
        <x:v>4H-RSI-前段</x:v>
      </x:c>
      <x:c r="B2315" s="2" t="str">
        <x:v>4H</x:v>
      </x:c>
      <x:c r="C2315" s="2" t="str">
        <x:v>RSI</x:v>
      </x:c>
      <x:c r="D2315" s="2" t="str">
        <x:v>前段</x:v>
      </x:c>
      <x:c r="E2315" s="2" t="n">
        <x:v>38</x:v>
      </x:c>
      <x:c r="F2315" s="2" t="str">
        <x:v>多</x:v>
      </x:c>
      <x:c r="G2315" s="11" t="n">
        <x:v>44452.666666666664</x:v>
      </x:c>
      <x:c r="H2315" s="11" t="n">
        <x:v>44452.833333333336</x:v>
      </x:c>
      <x:c r="I2315" s="11" t="n">
        <x:v>44454.49998842592</x:v>
      </x:c>
      <x:c r="J2315" s="9" t="n">
        <x:v>44864.14</x:v>
      </x:c>
      <x:c r="K2315" s="9" t="n">
        <x:v>47067.69</x:v>
      </x:c>
      <x:c r="L2315" s="9" t="n">
        <x:v>44873.112828</x:v>
      </x:c>
      <x:c r="M2315" s="9" t="n">
        <x:v>47058.276462</x:v>
      </x:c>
      <x:c r="N2315" s="10" t="n">
        <x:f>IF(F2315="多",1,-1)*(K2315/J2315-1)</x:f>
        <x:v>0.049116064634249224</x:v>
      </x:c>
      <x:c r="O2315" s="10" t="n">
        <x:f>IF(F2315="多",1,-1)*(M2315/L2315-1)</x:f>
        <x:v>0.048696502120898044</x:v>
      </x:c>
      <x:c r="P2315" s="10" t="n">
        <x:v>0.0010243482510604491</x:v>
      </x:c>
      <x:c r="Q2315" s="10" t="n">
        <x:v>0.0005101089172872671</x:v>
      </x:c>
      <x:c r="R2315" s="10" t="n">
        <x:f>O2315-P2315-Q2315</x:f>
        <x:v>0.047162044952550324</x:v>
      </x:c>
      <x:c r="S2315" s="9" t="n">
        <x:f>V2314</x:f>
        <x:v>9563.59664420643</x:v>
      </x:c>
      <x:c r="T2315" s="9" t="n">
        <x:f>S2315/(1+'回测计划'!$B$33)</x:f>
        <x:v>9558.817235588635</x:v>
      </x:c>
      <x:c r="U2315" s="9" t="n">
        <x:f>T2315*R2315</x:f>
        <x:v>450.813368158044</x:v>
      </x:c>
      <x:c r="V2315" s="9" t="n">
        <x:f>S2315+U2315</x:f>
        <x:v>10014.410012364473</x:v>
      </x:c>
      <x:c r="W2315" s="2" t="n">
        <x:f>IF(N2315&gt;0,1,0)</x:f>
        <x:v>1</x:v>
      </x:c>
      <x:c r="X2315" s="2" t="n">
        <x:f>IF(U2315&gt;0,1,0)</x:f>
        <x:v>1</x:v>
      </x:c>
      <x:c r="Y2315" s="9" t="n">
        <x:f>MAX(U2315,0)</x:f>
        <x:v>450.813368158044</x:v>
      </x:c>
      <x:c r="Z2315" s="9" t="n">
        <x:f>-MIN(U2315,0)</x:f>
        <x:v>0</x:v>
      </x:c>
    </x:row>
    <x:row r="2316" ht="23" customHeight="1">
      <x:c r="A2316" s="2" t="str">
        <x:v>4H-RSI-前段</x:v>
      </x:c>
      <x:c r="B2316" s="2" t="str">
        <x:v>4H</x:v>
      </x:c>
      <x:c r="C2316" s="2" t="str">
        <x:v>RSI</x:v>
      </x:c>
      <x:c r="D2316" s="2" t="str">
        <x:v>前段</x:v>
      </x:c>
      <x:c r="E2316" s="2" t="n">
        <x:v>39</x:v>
      </x:c>
      <x:c r="F2316" s="2" t="str">
        <x:v>空</x:v>
      </x:c>
      <x:c r="G2316" s="11" t="n">
        <x:v>44457.666666666664</x:v>
      </x:c>
      <x:c r="H2316" s="11" t="n">
        <x:v>44457.833333333336</x:v>
      </x:c>
      <x:c r="I2316" s="11" t="n">
        <x:v>44459.49998842592</x:v>
      </x:c>
      <x:c r="J2316" s="9" t="n">
        <x:v>48384.34</x:v>
      </x:c>
      <x:c r="K2316" s="9" t="n">
        <x:v>45552.92</x:v>
      </x:c>
      <x:c r="L2316" s="9" t="n">
        <x:v>48374.663131999994</x:v>
      </x:c>
      <x:c r="M2316" s="9" t="n">
        <x:v>45562.030584</x:v>
      </x:c>
      <x:c r="N2316" s="10" t="n">
        <x:f>IF(F2316="多",1,-1)*(K2316/J2316-1)</x:f>
        <x:v>0.058519347375617814</x:v>
      </x:c>
      <x:c r="O2316" s="10" t="n">
        <x:f>IF(F2316="多",1,-1)*(M2316/L2316-1)</x:f>
        <x:v>0.058142679781049034</x:v>
      </x:c>
      <x:c r="P2316" s="10" t="n">
        <x:v>0.0009709286601094756</x:v>
      </x:c>
      <x:c r="Q2316" s="10" t="n">
        <x:v>-0.0004956676790610535</x:v>
      </x:c>
      <x:c r="R2316" s="10" t="n">
        <x:f>O2316-P2316-Q2316</x:f>
        <x:v>0.05766741880000061</x:v>
      </x:c>
      <x:c r="S2316" s="9" t="n">
        <x:f>V2315</x:f>
        <x:v>10014.410012364473</x:v>
      </x:c>
      <x:c r="T2316" s="9" t="n">
        <x:f>S2316/(1+'回测计划'!$B$33)</x:f>
        <x:v>10009.405309709618</x:v>
      </x:c>
      <x:c r="U2316" s="9" t="n">
        <x:f>T2316*R2316</x:f>
        <x:v>577.2165679339744</x:v>
      </x:c>
      <x:c r="V2316" s="9" t="n">
        <x:f>S2316+U2316</x:f>
        <x:v>10591.626580298447</x:v>
      </x:c>
      <x:c r="W2316" s="2" t="n">
        <x:f>IF(N2316&gt;0,1,0)</x:f>
        <x:v>1</x:v>
      </x:c>
      <x:c r="X2316" s="2" t="n">
        <x:f>IF(U2316&gt;0,1,0)</x:f>
        <x:v>1</x:v>
      </x:c>
      <x:c r="Y2316" s="9" t="n">
        <x:f>MAX(U2316,0)</x:f>
        <x:v>577.2165679339744</x:v>
      </x:c>
      <x:c r="Z2316" s="9" t="n">
        <x:f>-MIN(U2316,0)</x:f>
        <x:v>0</x:v>
      </x:c>
    </x:row>
    <x:row r="2317" ht="23" customHeight="1">
      <x:c r="A2317" s="2" t="str">
        <x:v>4H-RSI-前段</x:v>
      </x:c>
      <x:c r="B2317" s="2" t="str">
        <x:v>4H</x:v>
      </x:c>
      <x:c r="C2317" s="2" t="str">
        <x:v>RSI</x:v>
      </x:c>
      <x:c r="D2317" s="2" t="str">
        <x:v>前段</x:v>
      </x:c>
      <x:c r="E2317" s="2" t="n">
        <x:v>40</x:v>
      </x:c>
      <x:c r="F2317" s="2" t="str">
        <x:v>多</x:v>
      </x:c>
      <x:c r="G2317" s="11" t="n">
        <x:v>44468.333333333336</x:v>
      </x:c>
      <x:c r="H2317" s="11" t="n">
        <x:v>44468.50000000001</x:v>
      </x:c>
      <x:c r="I2317" s="11" t="n">
        <x:v>44470.166655092595</x:v>
      </x:c>
      <x:c r="J2317" s="9" t="n">
        <x:v>42186.67</x:v>
      </x:c>
      <x:c r="K2317" s="9" t="n">
        <x:v>43515.5</x:v>
      </x:c>
      <x:c r="L2317" s="9" t="n">
        <x:v>42195.107334</x:v>
      </x:c>
      <x:c r="M2317" s="9" t="n">
        <x:v>43506.7969</x:v>
      </x:c>
      <x:c r="N2317" s="10" t="n">
        <x:f>IF(F2317="多",1,-1)*(K2317/J2317-1)</x:f>
        <x:v>0.03149881230255902</x:v>
      </x:c>
      <x:c r="O2317" s="10" t="n">
        <x:f>IF(F2317="多",1,-1)*(M2317/L2317-1)</x:f>
        <x:v>0.031086295281042453</x:v>
      </x:c>
      <x:c r="P2317" s="10" t="n">
        <x:v>0.0010155431476405212</x:v>
      </x:c>
      <x:c r="Q2317" s="10" t="n">
        <x:v>0.00038901910974341677</x:v>
      </x:c>
      <x:c r="R2317" s="10" t="n">
        <x:f>O2317-P2317-Q2317</x:f>
        <x:v>0.029681733023658514</x:v>
      </x:c>
      <x:c r="S2317" s="9" t="n">
        <x:f>V2316</x:f>
        <x:v>10591.626580298447</x:v>
      </x:c>
      <x:c r="T2317" s="9" t="n">
        <x:f>S2317/(1+'回测计划'!$B$33)</x:f>
        <x:v>10586.333413591652</x:v>
      </x:c>
      <x:c r="U2317" s="9" t="n">
        <x:f>T2317*R2317</x:f>
        <x:v>314.2207220816629</x:v>
      </x:c>
      <x:c r="V2317" s="9" t="n">
        <x:f>S2317+U2317</x:f>
        <x:v>10905.84730238011</x:v>
      </x:c>
      <x:c r="W2317" s="2" t="n">
        <x:f>IF(N2317&gt;0,1,0)</x:f>
        <x:v>1</x:v>
      </x:c>
      <x:c r="X2317" s="2" t="n">
        <x:f>IF(U2317&gt;0,1,0)</x:f>
        <x:v>1</x:v>
      </x:c>
      <x:c r="Y2317" s="9" t="n">
        <x:f>MAX(U2317,0)</x:f>
        <x:v>314.2207220816629</x:v>
      </x:c>
      <x:c r="Z2317" s="9" t="n">
        <x:f>-MIN(U2317,0)</x:f>
        <x:v>0</x:v>
      </x:c>
    </x:row>
    <x:row r="2318" ht="23" customHeight="1">
      <x:c r="A2318" s="2" t="str">
        <x:v>4H-RSI-前段</x:v>
      </x:c>
      <x:c r="B2318" s="2" t="str">
        <x:v>4H</x:v>
      </x:c>
      <x:c r="C2318" s="2" t="str">
        <x:v>RSI</x:v>
      </x:c>
      <x:c r="D2318" s="2" t="str">
        <x:v>前段</x:v>
      </x:c>
      <x:c r="E2318" s="2" t="n">
        <x:v>41</x:v>
      </x:c>
      <x:c r="F2318" s="2" t="str">
        <x:v>空</x:v>
      </x:c>
      <x:c r="G2318" s="11" t="n">
        <x:v>44473.166666666664</x:v>
      </x:c>
      <x:c r="H2318" s="11" t="n">
        <x:v>44473.333333333336</x:v>
      </x:c>
      <x:c r="I2318" s="11" t="n">
        <x:v>44474.99998842592</x:v>
      </x:c>
      <x:c r="J2318" s="9" t="n">
        <x:v>48187.99</x:v>
      </x:c>
      <x:c r="K2318" s="9" t="n">
        <x:v>49770.9</x:v>
      </x:c>
      <x:c r="L2318" s="9" t="n">
        <x:v>48178.352402</x:v>
      </x:c>
      <x:c r="M2318" s="9" t="n">
        <x:v>49780.85418</x:v>
      </x:c>
      <x:c r="N2318" s="10" t="n">
        <x:f>IF(F2318="多",1,-1)*(K2318/J2318-1)</x:f>
        <x:v>-0.03284864133158494</x:v>
      </x:c>
      <x:c r="O2318" s="10" t="n">
        <x:f>IF(F2318="多",1,-1)*(M2318/L2318-1)</x:f>
        <x:v>-0.0332618634325379</x:v>
      </x:c>
      <x:c r="P2318" s="10" t="n">
        <x:v>0.001016630931716269</x:v>
      </x:c>
      <x:c r="Q2318" s="10" t="n">
        <x:v>-0.0003756285899338601</x:v>
      </x:c>
      <x:c r="R2318" s="10" t="n">
        <x:f>O2318-P2318-Q2318</x:f>
        <x:v>-0.03390286577432031</x:v>
      </x:c>
      <x:c r="S2318" s="9" t="n">
        <x:f>V2317</x:f>
        <x:v>10905.84730238011</x:v>
      </x:c>
      <x:c r="T2318" s="9" t="n">
        <x:f>S2318/(1+'回测计划'!$B$33)</x:f>
        <x:v>10900.397103828198</x:v>
      </x:c>
      <x:c r="U2318" s="9" t="n">
        <x:f>T2318*R2318</x:f>
        <x:v>-369.5546998978772</x:v>
      </x:c>
      <x:c r="V2318" s="9" t="n">
        <x:f>S2318+U2318</x:f>
        <x:v>10536.292602482234</x:v>
      </x:c>
      <x:c r="W2318" s="2" t="n">
        <x:f>IF(N2318&gt;0,1,0)</x:f>
        <x:v>0</x:v>
      </x:c>
      <x:c r="X2318" s="2" t="n">
        <x:f>IF(U2318&gt;0,1,0)</x:f>
        <x:v>0</x:v>
      </x:c>
      <x:c r="Y2318" s="9" t="n">
        <x:f>MAX(U2318,0)</x:f>
        <x:v>0</x:v>
      </x:c>
      <x:c r="Z2318" s="9" t="n">
        <x:f>-MIN(U2318,0)</x:f>
        <x:v>369.5546998978772</x:v>
      </x:c>
    </x:row>
    <x:row r="2319" ht="23" customHeight="1">
      <x:c r="A2319" s="2" t="str">
        <x:v>4H-RSI-前段</x:v>
      </x:c>
      <x:c r="B2319" s="2" t="str">
        <x:v>4H</x:v>
      </x:c>
      <x:c r="C2319" s="2" t="str">
        <x:v>RSI</x:v>
      </x:c>
      <x:c r="D2319" s="2" t="str">
        <x:v>前段</x:v>
      </x:c>
      <x:c r="E2319" s="2" t="n">
        <x:v>42</x:v>
      </x:c>
      <x:c r="F2319" s="2" t="str">
        <x:v>空</x:v>
      </x:c>
      <x:c r="G2319" s="11" t="n">
        <x:v>44474.833333333336</x:v>
      </x:c>
      <x:c r="H2319" s="11" t="n">
        <x:v>44475.00000000001</x:v>
      </x:c>
      <x:c r="I2319" s="11" t="n">
        <x:v>44476.666655092595</x:v>
      </x:c>
      <x:c r="J2319" s="9" t="n">
        <x:v>49770.91</x:v>
      </x:c>
      <x:c r="K2319" s="9" t="n">
        <x:v>54808.39</x:v>
      </x:c>
      <x:c r="L2319" s="9" t="n">
        <x:v>49760.955818</x:v>
      </x:c>
      <x:c r="M2319" s="9" t="n">
        <x:v>54819.351678</x:v>
      </x:c>
      <x:c r="N2319" s="10" t="n">
        <x:f>IF(F2319="多",1,-1)*(K2319/J2319-1)</x:f>
        <x:v>-0.10121333927790332</x:v>
      </x:c>
      <x:c r="O2319" s="10" t="n">
        <x:f>IF(F2319="多",1,-1)*(M2319/L2319-1)</x:f>
        <x:v>-0.10165391272830471</x:v>
      </x:c>
      <x:c r="P2319" s="10" t="n">
        <x:v>0.0010508269563641523</x:v>
      </x:c>
      <x:c r="Q2319" s="10" t="n">
        <x:v>-0.00043012246877617626</x:v>
      </x:c>
      <x:c r="R2319" s="10" t="n">
        <x:f>O2319-P2319-Q2319</x:f>
        <x:v>-0.10227461721589269</x:v>
      </x:c>
      <x:c r="S2319" s="9" t="n">
        <x:f>V2318</x:f>
        <x:v>10536.292602482234</x:v>
      </x:c>
      <x:c r="T2319" s="9" t="n">
        <x:f>S2319/(1+'回测计划'!$B$33)</x:f>
        <x:v>10531.027088937766</x:v>
      </x:c>
      <x:c r="U2319" s="9" t="n">
        <x:f>T2319*R2319</x:f>
        <x:v>-1077.0567644113069</x:v>
      </x:c>
      <x:c r="V2319" s="9" t="n">
        <x:f>S2319+U2319</x:f>
        <x:v>9459.235838070927</x:v>
      </x:c>
      <x:c r="W2319" s="2" t="n">
        <x:f>IF(N2319&gt;0,1,0)</x:f>
        <x:v>0</x:v>
      </x:c>
      <x:c r="X2319" s="2" t="n">
        <x:f>IF(U2319&gt;0,1,0)</x:f>
        <x:v>0</x:v>
      </x:c>
      <x:c r="Y2319" s="9" t="n">
        <x:f>MAX(U2319,0)</x:f>
        <x:v>0</x:v>
      </x:c>
      <x:c r="Z2319" s="9" t="n">
        <x:f>-MIN(U2319,0)</x:f>
        <x:v>1077.0567644113069</x:v>
      </x:c>
    </x:row>
    <x:row r="2320" ht="23" customHeight="1">
      <x:c r="A2320" s="2" t="str">
        <x:v>4H-RSI-前段</x:v>
      </x:c>
      <x:c r="B2320" s="2" t="str">
        <x:v>4H</x:v>
      </x:c>
      <x:c r="C2320" s="2" t="str">
        <x:v>RSI</x:v>
      </x:c>
      <x:c r="D2320" s="2" t="str">
        <x:v>前段</x:v>
      </x:c>
      <x:c r="E2320" s="2" t="n">
        <x:v>43</x:v>
      </x:c>
      <x:c r="F2320" s="2" t="str">
        <x:v>空</x:v>
      </x:c>
      <x:c r="G2320" s="11" t="n">
        <x:v>44479.666666666664</x:v>
      </x:c>
      <x:c r="H2320" s="11" t="n">
        <x:v>44479.833333333336</x:v>
      </x:c>
      <x:c r="I2320" s="11" t="n">
        <x:v>44481.49998842592</x:v>
      </x:c>
      <x:c r="J2320" s="9" t="n">
        <x:v>55182.24</x:v>
      </x:c>
      <x:c r="K2320" s="9" t="n">
        <x:v>56743.26</x:v>
      </x:c>
      <x:c r="L2320" s="9" t="n">
        <x:v>55171.203552</x:v>
      </x:c>
      <x:c r="M2320" s="9" t="n">
        <x:v>56754.608652</x:v>
      </x:c>
      <x:c r="N2320" s="10" t="n">
        <x:f>IF(F2320="多",1,-1)*(K2320/J2320-1)</x:f>
        <x:v>-0.02828844932717489</x:v>
      </x:c>
      <x:c r="O2320" s="10" t="n">
        <x:f>IF(F2320="多",1,-1)*(M2320/L2320-1)</x:f>
        <x:v>-0.028699846986437683</x:v>
      </x:c>
      <x:c r="P2320" s="10" t="n">
        <x:v>0.001014349923493219</x:v>
      </x:c>
      <x:c r="Q2320" s="10" t="n">
        <x:v>-0.0005109608307426372</x:v>
      </x:c>
      <x:c r="R2320" s="10" t="n">
        <x:f>O2320-P2320-Q2320</x:f>
        <x:v>-0.029203236079188268</x:v>
      </x:c>
      <x:c r="S2320" s="9" t="n">
        <x:f>V2319</x:f>
        <x:v>9459.235838070927</x:v>
      </x:c>
      <x:c r="T2320" s="9" t="n">
        <x:f>S2320/(1+'回测计划'!$B$33)</x:f>
        <x:v>9454.508583779038</x:v>
      </x:c>
      <x:c r="U2320" s="9" t="n">
        <x:f>T2320*R2320</x:f>
        <x:v>-276.1022461848112</x:v>
      </x:c>
      <x:c r="V2320" s="9" t="n">
        <x:f>S2320+U2320</x:f>
        <x:v>9183.133591886115</x:v>
      </x:c>
      <x:c r="W2320" s="2" t="n">
        <x:f>IF(N2320&gt;0,1,0)</x:f>
        <x:v>0</x:v>
      </x:c>
      <x:c r="X2320" s="2" t="n">
        <x:f>IF(U2320&gt;0,1,0)</x:f>
        <x:v>0</x:v>
      </x:c>
      <x:c r="Y2320" s="9" t="n">
        <x:f>MAX(U2320,0)</x:f>
        <x:v>0</x:v>
      </x:c>
      <x:c r="Z2320" s="9" t="n">
        <x:f>-MIN(U2320,0)</x:f>
        <x:v>276.1022461848112</x:v>
      </x:c>
    </x:row>
    <x:row r="2321" ht="23" customHeight="1">
      <x:c r="A2321" s="2" t="str">
        <x:v>4H-RSI-前段</x:v>
      </x:c>
      <x:c r="B2321" s="2" t="str">
        <x:v>4H</x:v>
      </x:c>
      <x:c r="C2321" s="2" t="str">
        <x:v>RSI</x:v>
      </x:c>
      <x:c r="D2321" s="2" t="str">
        <x:v>前段</x:v>
      </x:c>
      <x:c r="E2321" s="2" t="n">
        <x:v>44</x:v>
      </x:c>
      <x:c r="F2321" s="2" t="str">
        <x:v>空</x:v>
      </x:c>
      <x:c r="G2321" s="11" t="n">
        <x:v>44484.50000000001</x:v>
      </x:c>
      <x:c r="H2321" s="11" t="n">
        <x:v>44484.666666666664</x:v>
      </x:c>
      <x:c r="I2321" s="11" t="n">
        <x:v>44486.333321759266</x:v>
      </x:c>
      <x:c r="J2321" s="9" t="n">
        <x:v>59290.79</x:v>
      </x:c>
      <x:c r="K2321" s="9" t="n">
        <x:v>60925.56</x:v>
      </x:c>
      <x:c r="L2321" s="9" t="n">
        <x:v>59278.931842000005</x:v>
      </x:c>
      <x:c r="M2321" s="9" t="n">
        <x:v>60937.745112</x:v>
      </x:c>
      <x:c r="N2321" s="10" t="n">
        <x:f>IF(F2321="多",1,-1)*(K2321/J2321-1)</x:f>
        <x:v>-0.02757207316684429</x:v>
      </x:c>
      <x:c r="O2321" s="10" t="n">
        <x:f>IF(F2321="多",1,-1)*(M2321/L2321-1)</x:f>
        <x:v>-0.027983184218321133</x:v>
      </x:c>
      <x:c r="P2321" s="10" t="n">
        <x:v>0.0010139915921091606</x:v>
      </x:c>
      <x:c r="Q2321" s="10" t="n">
        <x:v>-0.0017048390502575998</x:v>
      </x:c>
      <x:c r="R2321" s="10" t="n">
        <x:f>O2321-P2321-Q2321</x:f>
        <x:v>-0.027292336760172693</x:v>
      </x:c>
      <x:c r="S2321" s="9" t="n">
        <x:f>V2320</x:f>
        <x:v>9183.133591886115</x:v>
      </x:c>
      <x:c r="T2321" s="9" t="n">
        <x:f>S2321/(1+'回测计划'!$B$33)</x:f>
        <x:v>9178.544319726252</x:v>
      </x:c>
      <x:c r="U2321" s="9" t="n">
        <x:f>T2321*R2321</x:f>
        <x:v>-250.50392254213904</x:v>
      </x:c>
      <x:c r="V2321" s="9" t="n">
        <x:f>S2321+U2321</x:f>
        <x:v>8932.629669343976</x:v>
      </x:c>
      <x:c r="W2321" s="2" t="n">
        <x:f>IF(N2321&gt;0,1,0)</x:f>
        <x:v>0</x:v>
      </x:c>
      <x:c r="X2321" s="2" t="n">
        <x:f>IF(U2321&gt;0,1,0)</x:f>
        <x:v>0</x:v>
      </x:c>
      <x:c r="Y2321" s="9" t="n">
        <x:f>MAX(U2321,0)</x:f>
        <x:v>0</x:v>
      </x:c>
      <x:c r="Z2321" s="9" t="n">
        <x:f>-MIN(U2321,0)</x:f>
        <x:v>250.50392254213904</x:v>
      </x:c>
    </x:row>
    <x:row r="2322" ht="23" customHeight="1">
      <x:c r="A2322" s="2" t="str">
        <x:v>4H-RSI-前段</x:v>
      </x:c>
      <x:c r="B2322" s="2" t="str">
        <x:v>4H</x:v>
      </x:c>
      <x:c r="C2322" s="2" t="str">
        <x:v>RSI</x:v>
      </x:c>
      <x:c r="D2322" s="2" t="str">
        <x:v>前段</x:v>
      </x:c>
      <x:c r="E2322" s="2" t="n">
        <x:v>45</x:v>
      </x:c>
      <x:c r="F2322" s="2" t="str">
        <x:v>空</x:v>
      </x:c>
      <x:c r="G2322" s="11" t="n">
        <x:v>44487.50000000001</x:v>
      </x:c>
      <x:c r="H2322" s="11" t="n">
        <x:v>44487.666666666664</x:v>
      </x:c>
      <x:c r="I2322" s="11" t="n">
        <x:v>44489.333321759266</x:v>
      </x:c>
      <x:c r="J2322" s="9" t="n">
        <x:v>61929.38</x:v>
      </x:c>
      <x:c r="K2322" s="9" t="n">
        <x:v>64316.7</x:v>
      </x:c>
      <x:c r="L2322" s="9" t="n">
        <x:v>61916.994124</x:v>
      </x:c>
      <x:c r="M2322" s="9" t="n">
        <x:v>64329.56333999999</x:v>
      </x:c>
      <x:c r="N2322" s="10" t="n">
        <x:f>IF(F2322="多",1,-1)*(K2322/J2322-1)</x:f>
        <x:v>-0.038549069924485035</x:v>
      </x:c>
      <x:c r="O2322" s="10" t="n">
        <x:f>IF(F2322="多",1,-1)*(M2322/L2322-1)</x:f>
        <x:v>-0.03896457265300035</x:v>
      </x:c>
      <x:c r="P2322" s="10" t="n">
        <x:v>0.0010194822863265002</x:v>
      </x:c>
      <x:c r="Q2322" s="10" t="n">
        <x:v>-0.0006742171127654793</x:v>
      </x:c>
      <x:c r="R2322" s="10" t="n">
        <x:f>O2322-P2322-Q2322</x:f>
        <x:v>-0.03930983782656137</x:v>
      </x:c>
      <x:c r="S2322" s="9" t="n">
        <x:f>V2321</x:f>
        <x:v>8932.629669343976</x:v>
      </x:c>
      <x:c r="T2322" s="9" t="n">
        <x:f>S2322/(1+'回测计划'!$B$33)</x:f>
        <x:v>8928.165586550702</x:v>
      </x:c>
      <x:c r="U2322" s="9" t="n">
        <x:f>T2322*R2322</x:f>
        <x:v>-350.96474129599426</x:v>
      </x:c>
      <x:c r="V2322" s="9" t="n">
        <x:f>S2322+U2322</x:f>
        <x:v>8581.664928047981</x:v>
      </x:c>
      <x:c r="W2322" s="2" t="n">
        <x:f>IF(N2322&gt;0,1,0)</x:f>
        <x:v>0</x:v>
      </x:c>
      <x:c r="X2322" s="2" t="n">
        <x:f>IF(U2322&gt;0,1,0)</x:f>
        <x:v>0</x:v>
      </x:c>
      <x:c r="Y2322" s="9" t="n">
        <x:f>MAX(U2322,0)</x:f>
        <x:v>0</x:v>
      </x:c>
      <x:c r="Z2322" s="9" t="n">
        <x:f>-MIN(U2322,0)</x:f>
        <x:v>350.96474129599426</x:v>
      </x:c>
    </x:row>
    <x:row r="2323" ht="23" customHeight="1">
      <x:c r="A2323" s="2" t="str">
        <x:v>4H-RSI-前段</x:v>
      </x:c>
      <x:c r="B2323" s="2" t="str">
        <x:v>4H</x:v>
      </x:c>
      <x:c r="C2323" s="2" t="str">
        <x:v>RSI</x:v>
      </x:c>
      <x:c r="D2323" s="2" t="str">
        <x:v>前段</x:v>
      </x:c>
      <x:c r="E2323" s="2" t="n">
        <x:v>46</x:v>
      </x:c>
      <x:c r="F2323" s="2" t="str">
        <x:v>空</x:v>
      </x:c>
      <x:c r="G2323" s="11" t="n">
        <x:v>44490.00000000001</x:v>
      </x:c>
      <x:c r="H2323" s="11" t="n">
        <x:v>44490.166666666664</x:v>
      </x:c>
      <x:c r="I2323" s="11" t="n">
        <x:v>44491.833321759266</x:v>
      </x:c>
      <x:c r="J2323" s="9" t="n">
        <x:v>66450.95</x:v>
      </x:c>
      <x:c r="K2323" s="9" t="n">
        <x:v>63420.67</x:v>
      </x:c>
      <x:c r="L2323" s="9" t="n">
        <x:v>66437.65981</x:v>
      </x:c>
      <x:c r="M2323" s="9" t="n">
        <x:v>63433.354133999994</x:v>
      </x:c>
      <x:c r="N2323" s="10" t="n">
        <x:f>IF(F2323="多",1,-1)*(K2323/J2323-1)</x:f>
        <x:v>0.045601755881593875</x:v>
      </x:c>
      <x:c r="O2323" s="10" t="n">
        <x:f>IF(F2323="多",1,-1)*(M2323/L2323-1)</x:f>
        <x:v>0.04521992021681365</x:v>
      </x:c>
      <x:c r="P2323" s="10" t="n">
        <x:v>0.0009773900398915931</x:v>
      </x:c>
      <x:c r="Q2323" s="10" t="n">
        <x:v>-0.0023832033820970063</x:v>
      </x:c>
      <x:c r="R2323" s="10" t="n">
        <x:f>O2323-P2323-Q2323</x:f>
        <x:v>0.04662573355901906</x:v>
      </x:c>
      <x:c r="S2323" s="9" t="n">
        <x:f>V2322</x:f>
        <x:v>8581.664928047981</x:v>
      </x:c>
      <x:c r="T2323" s="9" t="n">
        <x:f>S2323/(1+'回测计划'!$B$33)</x:f>
        <x:v>8577.376239928019</x:v>
      </x:c>
      <x:c r="U2323" s="9" t="n">
        <x:f>T2323*R2323</x:f>
        <x:v>399.92645919834456</x:v>
      </x:c>
      <x:c r="V2323" s="9" t="n">
        <x:f>S2323+U2323</x:f>
        <x:v>8981.591387246326</x:v>
      </x:c>
      <x:c r="W2323" s="2" t="n">
        <x:f>IF(N2323&gt;0,1,0)</x:f>
        <x:v>1</x:v>
      </x:c>
      <x:c r="X2323" s="2" t="n">
        <x:f>IF(U2323&gt;0,1,0)</x:f>
        <x:v>1</x:v>
      </x:c>
      <x:c r="Y2323" s="9" t="n">
        <x:f>MAX(U2323,0)</x:f>
        <x:v>399.92645919834456</x:v>
      </x:c>
      <x:c r="Z2323" s="9" t="n">
        <x:f>-MIN(U2323,0)</x:f>
        <x:v>0</x:v>
      </x:c>
    </x:row>
    <x:row r="2324" ht="23" customHeight="1">
      <x:c r="A2324" s="2" t="str">
        <x:v>4H-RSI-前段</x:v>
      </x:c>
      <x:c r="B2324" s="2" t="str">
        <x:v>4H</x:v>
      </x:c>
      <x:c r="C2324" s="2" t="str">
        <x:v>RSI</x:v>
      </x:c>
      <x:c r="D2324" s="2" t="str">
        <x:v>前段</x:v>
      </x:c>
      <x:c r="E2324" s="2" t="n">
        <x:v>47</x:v>
      </x:c>
      <x:c r="F2324" s="2" t="str">
        <x:v>多</x:v>
      </x:c>
      <x:c r="G2324" s="11" t="n">
        <x:v>44526.833333333336</x:v>
      </x:c>
      <x:c r="H2324" s="11" t="n">
        <x:v>44527.00000000001</x:v>
      </x:c>
      <x:c r="I2324" s="11" t="n">
        <x:v>44528.666655092595</x:v>
      </x:c>
      <x:c r="J2324" s="9" t="n">
        <x:v>54363.1</x:v>
      </x:c>
      <x:c r="K2324" s="9" t="n">
        <x:v>54533.56</x:v>
      </x:c>
      <x:c r="L2324" s="9" t="n">
        <x:v>54373.97262</x:v>
      </x:c>
      <x:c r="M2324" s="9" t="n">
        <x:v>54522.653288</x:v>
      </x:c>
      <x:c r="N2324" s="10" t="n">
        <x:f>IF(F2324="多",1,-1)*(K2324/J2324-1)</x:f>
        <x:v>0.0031355827758166033</x:v>
      </x:c>
      <x:c r="O2324" s="10" t="n">
        <x:f>IF(F2324="多",1,-1)*(M2324/L2324-1)</x:f>
        <x:v>0.002734408777506081</x:v>
      </x:c>
      <x:c r="P2324" s="10" t="n">
        <x:v>0.001001367204388753</x:v>
      </x:c>
      <x:c r="Q2324" s="10" t="n">
        <x:v>0.0005087317940095681</x:v>
      </x:c>
      <x:c r="R2324" s="10" t="n">
        <x:f>O2324-P2324-Q2324</x:f>
        <x:v>0.00122430977910776</x:v>
      </x:c>
      <x:c r="S2324" s="9" t="n">
        <x:f>V2323</x:f>
        <x:v>8981.591387246326</x:v>
      </x:c>
      <x:c r="T2324" s="9" t="n">
        <x:f>S2324/(1+'回测计划'!$B$33)</x:f>
        <x:v>8977.102835828413</x:v>
      </x:c>
      <x:c r="U2324" s="9" t="n">
        <x:f>T2324*R2324</x:f>
        <x:v>10.990754789960729</x:v>
      </x:c>
      <x:c r="V2324" s="9" t="n">
        <x:f>S2324+U2324</x:f>
        <x:v>8992.582142036286</x:v>
      </x:c>
      <x:c r="W2324" s="2" t="n">
        <x:f>IF(N2324&gt;0,1,0)</x:f>
        <x:v>1</x:v>
      </x:c>
      <x:c r="X2324" s="2" t="n">
        <x:f>IF(U2324&gt;0,1,0)</x:f>
        <x:v>1</x:v>
      </x:c>
      <x:c r="Y2324" s="9" t="n">
        <x:f>MAX(U2324,0)</x:f>
        <x:v>10.990754789960729</x:v>
      </x:c>
      <x:c r="Z2324" s="9" t="n">
        <x:f>-MIN(U2324,0)</x:f>
        <x:v>0</x:v>
      </x:c>
    </x:row>
    <x:row r="2325" ht="23" customHeight="1">
      <x:c r="A2325" s="2" t="str">
        <x:v>4H-RSI-前段</x:v>
      </x:c>
      <x:c r="B2325" s="2" t="str">
        <x:v>4H</x:v>
      </x:c>
      <x:c r="C2325" s="2" t="str">
        <x:v>RSI</x:v>
      </x:c>
      <x:c r="D2325" s="2" t="str">
        <x:v>前段</x:v>
      </x:c>
      <x:c r="E2325" s="2" t="n">
        <x:v>48</x:v>
      </x:c>
      <x:c r="F2325" s="2" t="str">
        <x:v>空</x:v>
      </x:c>
      <x:c r="G2325" s="11" t="n">
        <x:v>44532.00000000001</x:v>
      </x:c>
      <x:c r="H2325" s="11" t="n">
        <x:v>44532.166666666664</x:v>
      </x:c>
      <x:c r="I2325" s="11" t="n">
        <x:v>44533.833321759266</x:v>
      </x:c>
      <x:c r="J2325" s="9" t="n">
        <x:v>57476.3</x:v>
      </x:c>
      <x:c r="K2325" s="9" t="n">
        <x:v>57011.36</x:v>
      </x:c>
      <x:c r="L2325" s="9" t="n">
        <x:v>57464.80474000001</x:v>
      </x:c>
      <x:c r="M2325" s="9" t="n">
        <x:v>57022.762272</x:v>
      </x:c>
      <x:c r="N2325" s="10" t="n">
        <x:f>IF(F2325="多",1,-1)*(K2325/J2325-1)</x:f>
        <x:v>0.00808924722015858</x:v>
      </x:c>
      <x:c r="O2325" s="10" t="n">
        <x:f>IF(F2325="多",1,-1)*(M2325/L2325-1)</x:f>
        <x:v>0.007692403550312754</x:v>
      </x:c>
      <x:c r="P2325" s="10" t="n">
        <x:v>0.0009961537982248437</x:v>
      </x:c>
      <x:c r="Q2325" s="10" t="n">
        <x:v>-0.0005698930295295127</x:v>
      </x:c>
      <x:c r="R2325" s="10" t="n">
        <x:f>O2325-P2325-Q2325</x:f>
        <x:v>0.007266142781617423</x:v>
      </x:c>
      <x:c r="S2325" s="9" t="n">
        <x:f>V2324</x:f>
        <x:v>8992.582142036286</x:v>
      </x:c>
      <x:c r="T2325" s="9" t="n">
        <x:f>S2325/(1+'回测计划'!$B$33)</x:f>
        <x:v>8988.088097987293</x:v>
      </x:c>
      <x:c r="U2325" s="9" t="n">
        <x:f>T2325*R2325</x:f>
        <x:v>65.30873145373184</x:v>
      </x:c>
      <x:c r="V2325" s="9" t="n">
        <x:f>S2325+U2325</x:f>
        <x:v>9057.890873490018</x:v>
      </x:c>
      <x:c r="W2325" s="2" t="n">
        <x:f>IF(N2325&gt;0,1,0)</x:f>
        <x:v>1</x:v>
      </x:c>
      <x:c r="X2325" s="2" t="n">
        <x:f>IF(U2325&gt;0,1,0)</x:f>
        <x:v>1</x:v>
      </x:c>
      <x:c r="Y2325" s="9" t="n">
        <x:f>MAX(U2325,0)</x:f>
        <x:v>65.30873145373184</x:v>
      </x:c>
      <x:c r="Z2325" s="9" t="n">
        <x:f>-MIN(U2325,0)</x:f>
        <x:v>0</x:v>
      </x:c>
    </x:row>
    <x:row r="2326" ht="23" customHeight="1">
      <x:c r="A2326" s="2" t="str">
        <x:v>4H-RSI-前段</x:v>
      </x:c>
      <x:c r="B2326" s="2" t="str">
        <x:v>4H</x:v>
      </x:c>
      <x:c r="C2326" s="2" t="str">
        <x:v>RSI</x:v>
      </x:c>
      <x:c r="D2326" s="2" t="str">
        <x:v>前段</x:v>
      </x:c>
      <x:c r="E2326" s="2" t="n">
        <x:v>49</x:v>
      </x:c>
      <x:c r="F2326" s="2" t="str">
        <x:v>多</x:v>
      </x:c>
      <x:c r="G2326" s="11" t="n">
        <x:v>44540.333333333336</x:v>
      </x:c>
      <x:c r="H2326" s="11" t="n">
        <x:v>44540.50000000001</x:v>
      </x:c>
      <x:c r="I2326" s="11" t="n">
        <x:v>44542.166655092595</x:v>
      </x:c>
      <x:c r="J2326" s="9" t="n">
        <x:v>48348.77</x:v>
      </x:c>
      <x:c r="K2326" s="9" t="n">
        <x:v>48400</x:v>
      </x:c>
      <x:c r="L2326" s="9" t="n">
        <x:v>48358.439754</x:v>
      </x:c>
      <x:c r="M2326" s="9" t="n">
        <x:v>48390.32</x:v>
      </x:c>
      <x:c r="N2326" s="10" t="n">
        <x:f>IF(F2326="多",1,-1)*(K2326/J2326-1)</x:f>
        <x:v>0.0010595926225218655</x:v>
      </x:c>
      <x:c r="O2326" s="10" t="n">
        <x:f>IF(F2326="多",1,-1)*(M2326/L2326-1)</x:f>
        <x:v>0.000659248854226302</x:v>
      </x:c>
      <x:c r="P2326" s="10" t="n">
        <x:v>0.0010003296244271132</x:v>
      </x:c>
      <x:c r="Q2326" s="10" t="n">
        <x:v>0.0004953428216843316</x:v>
      </x:c>
      <x:c r="R2326" s="10" t="n">
        <x:f>O2326-P2326-Q2326</x:f>
        <x:v>-0.0008364235918851429</x:v>
      </x:c>
      <x:c r="S2326" s="9" t="n">
        <x:f>V2325</x:f>
        <x:v>9057.890873490018</x:v>
      </x:c>
      <x:c r="T2326" s="9" t="n">
        <x:f>S2326/(1+'回测计划'!$B$33)</x:f>
        <x:v>9053.364191394321</x:v>
      </x:c>
      <x:c r="U2326" s="9" t="n">
        <x:f>T2326*R2326</x:f>
        <x:v>-7.572447395610371</x:v>
      </x:c>
      <x:c r="V2326" s="9" t="n">
        <x:f>S2326+U2326</x:f>
        <x:v>9050.318426094407</x:v>
      </x:c>
      <x:c r="W2326" s="2" t="n">
        <x:f>IF(N2326&gt;0,1,0)</x:f>
        <x:v>1</x:v>
      </x:c>
      <x:c r="X2326" s="2" t="n">
        <x:f>IF(U2326&gt;0,1,0)</x:f>
        <x:v>0</x:v>
      </x:c>
      <x:c r="Y2326" s="9" t="n">
        <x:f>MAX(U2326,0)</x:f>
        <x:v>0</x:v>
      </x:c>
      <x:c r="Z2326" s="9" t="n">
        <x:f>-MIN(U2326,0)</x:f>
        <x:v>7.572447395610371</x:v>
      </x:c>
    </x:row>
    <x:row r="2327" ht="23" customHeight="1">
      <x:c r="A2327" s="2" t="str">
        <x:v>4H-RSI-前段</x:v>
      </x:c>
      <x:c r="B2327" s="2" t="str">
        <x:v>4H</x:v>
      </x:c>
      <x:c r="C2327" s="2" t="str">
        <x:v>RSI</x:v>
      </x:c>
      <x:c r="D2327" s="2" t="str">
        <x:v>前段</x:v>
      </x:c>
      <x:c r="E2327" s="2" t="n">
        <x:v>50</x:v>
      </x:c>
      <x:c r="F2327" s="2" t="str">
        <x:v>多</x:v>
      </x:c>
      <x:c r="G2327" s="11" t="n">
        <x:v>44546.00000000001</x:v>
      </x:c>
      <x:c r="H2327" s="11" t="n">
        <x:v>44546.166666666664</x:v>
      </x:c>
      <x:c r="I2327" s="11" t="n">
        <x:v>44547.833321759266</x:v>
      </x:c>
      <x:c r="J2327" s="9" t="n">
        <x:v>48656.02</x:v>
      </x:c>
      <x:c r="K2327" s="9" t="n">
        <x:v>47100</x:v>
      </x:c>
      <x:c r="L2327" s="9" t="n">
        <x:v>48665.75120399999</x:v>
      </x:c>
      <x:c r="M2327" s="9" t="n">
        <x:v>47090.58</x:v>
      </x:c>
      <x:c r="N2327" s="10" t="n">
        <x:f>IF(F2327="多",1,-1)*(K2327/J2327-1)</x:f>
        <x:v>-0.03198000987339278</x:v>
      </x:c>
      <x:c r="O2327" s="10" t="n">
        <x:f>IF(F2327="多",1,-1)*(M2327/L2327-1)</x:f>
        <x:v>-0.032367140443329334</x:v>
      </x:c>
      <x:c r="P2327" s="10" t="n">
        <x:v>0.0009838164297783353</x:v>
      </x:c>
      <x:c r="Q2327" s="10" t="n">
        <x:v>0.0004947885813796381</x:v>
      </x:c>
      <x:c r="R2327" s="10" t="n">
        <x:f>O2327-P2327-Q2327</x:f>
        <x:v>-0.033845745454487305</x:v>
      </x:c>
      <x:c r="S2327" s="9" t="n">
        <x:f>V2326</x:f>
        <x:v>9050.318426094407</x:v>
      </x:c>
      <x:c r="T2327" s="9" t="n">
        <x:f>S2327/(1+'回测计划'!$B$33)</x:f>
        <x:v>9045.795528330242</x:v>
      </x:c>
      <x:c r="U2327" s="9" t="n">
        <x:f>T2327*R2327</x:f>
        <x:v>-306.1616928852049</x:v>
      </x:c>
      <x:c r="V2327" s="9" t="n">
        <x:f>S2327+U2327</x:f>
        <x:v>8744.156733209202</x:v>
      </x:c>
      <x:c r="W2327" s="2" t="n">
        <x:f>IF(N2327&gt;0,1,0)</x:f>
        <x:v>0</x:v>
      </x:c>
      <x:c r="X2327" s="2" t="n">
        <x:f>IF(U2327&gt;0,1,0)</x:f>
        <x:v>0</x:v>
      </x:c>
      <x:c r="Y2327" s="9" t="n">
        <x:f>MAX(U2327,0)</x:f>
        <x:v>0</x:v>
      </x:c>
      <x:c r="Z2327" s="9" t="n">
        <x:f>-MIN(U2327,0)</x:f>
        <x:v>306.1616928852049</x:v>
      </x:c>
    </x:row>
    <x:row r="2328" ht="23" customHeight="1">
      <x:c r="A2328" s="2" t="str">
        <x:v>4H-RSI-前段</x:v>
      </x:c>
      <x:c r="B2328" s="2" t="str">
        <x:v>4H</x:v>
      </x:c>
      <x:c r="C2328" s="2" t="str">
        <x:v>RSI</x:v>
      </x:c>
      <x:c r="D2328" s="2" t="str">
        <x:v>前段</x:v>
      </x:c>
      <x:c r="E2328" s="2" t="n">
        <x:v>51</x:v>
      </x:c>
      <x:c r="F2328" s="2" t="str">
        <x:v>多</x:v>
      </x:c>
      <x:c r="G2328" s="11" t="n">
        <x:v>44548.00000000001</x:v>
      </x:c>
      <x:c r="H2328" s="11" t="n">
        <x:v>44548.166666666664</x:v>
      </x:c>
      <x:c r="I2328" s="11" t="n">
        <x:v>44549.833321759266</x:v>
      </x:c>
      <x:c r="J2328" s="9" t="n">
        <x:v>46742.66</x:v>
      </x:c>
      <x:c r="K2328" s="9" t="n">
        <x:v>47141.22</x:v>
      </x:c>
      <x:c r="L2328" s="9" t="n">
        <x:v>46752.008532</x:v>
      </x:c>
      <x:c r="M2328" s="9" t="n">
        <x:v>47131.791756</x:v>
      </x:c>
      <x:c r="N2328" s="10" t="n">
        <x:f>IF(F2328="多",1,-1)*(K2328/J2328-1)</x:f>
        <x:v>0.00852668632893372</x:v>
      </x:c>
      <x:c r="O2328" s="10" t="n">
        <x:f>IF(F2328="多",1,-1)*(M2328/L2328-1)</x:f>
        <x:v>0.008123356320403952</x:v>
      </x:c>
      <x:c r="P2328" s="10" t="n">
        <x:v>0.001004061678160202</x:v>
      </x:c>
      <x:c r="Q2328" s="10" t="n">
        <x:v>0.0004380420322045366</x:v>
      </x:c>
      <x:c r="R2328" s="10" t="n">
        <x:f>O2328-P2328-Q2328</x:f>
        <x:v>0.006681252610039213</x:v>
      </x:c>
      <x:c r="S2328" s="9" t="n">
        <x:f>V2327</x:f>
        <x:v>8744.156733209202</x:v>
      </x:c>
      <x:c r="T2328" s="9" t="n">
        <x:f>S2328/(1+'回测计划'!$B$33)</x:f>
        <x:v>8739.786839789307</x:v>
      </x:c>
      <x:c r="U2328" s="9" t="n">
        <x:f>T2328*R2328</x:f>
        <x:v>58.39272363452867</x:v>
      </x:c>
      <x:c r="V2328" s="9" t="n">
        <x:f>S2328+U2328</x:f>
        <x:v>8802.54945684373</x:v>
      </x:c>
      <x:c r="W2328" s="2" t="n">
        <x:f>IF(N2328&gt;0,1,0)</x:f>
        <x:v>1</x:v>
      </x:c>
      <x:c r="X2328" s="2" t="n">
        <x:f>IF(U2328&gt;0,1,0)</x:f>
        <x:v>1</x:v>
      </x:c>
      <x:c r="Y2328" s="9" t="n">
        <x:f>MAX(U2328,0)</x:f>
        <x:v>58.39272363452867</x:v>
      </x:c>
      <x:c r="Z2328" s="9" t="n">
        <x:f>-MIN(U2328,0)</x:f>
        <x:v>0</x:v>
      </x:c>
    </x:row>
    <x:row r="2329" ht="23" customHeight="1">
      <x:c r="A2329" s="2" t="str">
        <x:v>4H-RSI-前段</x:v>
      </x:c>
      <x:c r="B2329" s="2" t="str">
        <x:v>4H</x:v>
      </x:c>
      <x:c r="C2329" s="2" t="str">
        <x:v>RSI</x:v>
      </x:c>
      <x:c r="D2329" s="2" t="str">
        <x:v>前段</x:v>
      </x:c>
      <x:c r="E2329" s="2" t="n">
        <x:v>52</x:v>
      </x:c>
      <x:c r="F2329" s="2" t="str">
        <x:v>多</x:v>
      </x:c>
      <x:c r="G2329" s="11" t="n">
        <x:v>44551.00000000001</x:v>
      </x:c>
      <x:c r="H2329" s="11" t="n">
        <x:v>44551.166666666664</x:v>
      </x:c>
      <x:c r="I2329" s="11" t="n">
        <x:v>44552.833321759266</x:v>
      </x:c>
      <x:c r="J2329" s="9" t="n">
        <x:v>46559.71</x:v>
      </x:c>
      <x:c r="K2329" s="9" t="n">
        <x:v>48979.4</x:v>
      </x:c>
      <x:c r="L2329" s="9" t="n">
        <x:v>46569.021942</x:v>
      </x:c>
      <x:c r="M2329" s="9" t="n">
        <x:v>48969.60412</x:v>
      </x:c>
      <x:c r="N2329" s="10" t="n">
        <x:f>IF(F2329="多",1,-1)*(K2329/J2329-1)</x:f>
        <x:v>0.05196961063546146</x:v>
      </x:c>
      <x:c r="O2329" s="10" t="n">
        <x:f>IF(F2329="多",1,-1)*(M2329/L2329-1)</x:f>
        <x:v>0.051548906931948135</x:v>
      </x:c>
      <x:c r="P2329" s="10" t="n">
        <x:v>0.001025774453465974</x:v>
      </x:c>
      <x:c r="Q2329" s="10" t="n">
        <x:v>0.0005112941813219243</x:v>
      </x:c>
      <x:c r="R2329" s="10" t="n">
        <x:f>O2329-P2329-Q2329</x:f>
        <x:v>0.05001183829716024</x:v>
      </x:c>
      <x:c r="S2329" s="9" t="n">
        <x:f>V2328</x:f>
        <x:v>8802.54945684373</x:v>
      </x:c>
      <x:c r="T2329" s="9" t="n">
        <x:f>S2329/(1+'回测计划'!$B$33)</x:f>
        <x:v>8798.150381652904</x:v>
      </x:c>
      <x:c r="U2329" s="9" t="n">
        <x:f>T2329*R2329</x:f>
        <x:v>440.0116742013237</x:v>
      </x:c>
      <x:c r="V2329" s="9" t="n">
        <x:f>S2329+U2329</x:f>
        <x:v>9242.561131045053</x:v>
      </x:c>
      <x:c r="W2329" s="2" t="n">
        <x:f>IF(N2329&gt;0,1,0)</x:f>
        <x:v>1</x:v>
      </x:c>
      <x:c r="X2329" s="2" t="n">
        <x:f>IF(U2329&gt;0,1,0)</x:f>
        <x:v>1</x:v>
      </x:c>
      <x:c r="Y2329" s="9" t="n">
        <x:f>MAX(U2329,0)</x:f>
        <x:v>440.0116742013237</x:v>
      </x:c>
      <x:c r="Z2329" s="9" t="n">
        <x:f>-MIN(U2329,0)</x:f>
        <x:v>0</x:v>
      </x:c>
    </x:row>
    <x:row r="2330" ht="23" customHeight="1">
      <x:c r="A2330" s="2" t="str">
        <x:v>4H-RSI-前段</x:v>
      </x:c>
      <x:c r="B2330" s="2" t="str">
        <x:v>4H</x:v>
      </x:c>
      <x:c r="C2330" s="2" t="str">
        <x:v>RSI</x:v>
      </x:c>
      <x:c r="D2330" s="2" t="str">
        <x:v>前段</x:v>
      </x:c>
      <x:c r="E2330" s="2" t="n">
        <x:v>53</x:v>
      </x:c>
      <x:c r="F2330" s="2" t="str">
        <x:v>空</x:v>
      </x:c>
      <x:c r="G2330" s="11" t="n">
        <x:v>44555.166666666664</x:v>
      </x:c>
      <x:c r="H2330" s="11" t="n">
        <x:v>44555.333333333336</x:v>
      </x:c>
      <x:c r="I2330" s="11" t="n">
        <x:v>44556.99998842592</x:v>
      </x:c>
      <x:c r="J2330" s="9" t="n">
        <x:v>50809.37</x:v>
      </x:c>
      <x:c r="K2330" s="9" t="n">
        <x:v>50039.1</x:v>
      </x:c>
      <x:c r="L2330" s="9" t="n">
        <x:v>50799.208126000005</x:v>
      </x:c>
      <x:c r="M2330" s="9" t="n">
        <x:v>50049.10782</x:v>
      </x:c>
      <x:c r="N2330" s="10" t="n">
        <x:f>IF(F2330="多",1,-1)*(K2330/J2330-1)</x:f>
        <x:v>0.015159999031674753</x:v>
      </x:c>
      <x:c r="O2330" s="10" t="n">
        <x:f>IF(F2330="多",1,-1)*(M2330/L2330-1)</x:f>
        <x:v>0.014765984228326867</x:v>
      </x:c>
      <x:c r="P2330" s="10" t="n">
        <x:v>0.0009926170078858366</x:v>
      </x:c>
      <x:c r="Q2330" s="10" t="n">
        <x:v>-0.0003974566286529951</x:v>
      </x:c>
      <x:c r="R2330" s="10" t="n">
        <x:f>O2330-P2330-Q2330</x:f>
        <x:v>0.014170823849094025</x:v>
      </x:c>
      <x:c r="S2330" s="9" t="n">
        <x:f>V2329</x:f>
        <x:v>9242.561131045053</x:v>
      </x:c>
      <x:c r="T2330" s="9" t="n">
        <x:f>S2330/(1+'回测计划'!$B$33)</x:f>
        <x:v>9237.94215996507</x:v>
      </x:c>
      <x:c r="U2330" s="9" t="n">
        <x:f>T2330*R2330</x:f>
        <x:v>130.9092510769842</x:v>
      </x:c>
      <x:c r="V2330" s="9" t="n">
        <x:f>S2330+U2330</x:f>
        <x:v>9373.470382122037</x:v>
      </x:c>
      <x:c r="W2330" s="2" t="n">
        <x:f>IF(N2330&gt;0,1,0)</x:f>
        <x:v>1</x:v>
      </x:c>
      <x:c r="X2330" s="2" t="n">
        <x:f>IF(U2330&gt;0,1,0)</x:f>
        <x:v>1</x:v>
      </x:c>
      <x:c r="Y2330" s="9" t="n">
        <x:f>MAX(U2330,0)</x:f>
        <x:v>130.9092510769842</x:v>
      </x:c>
      <x:c r="Z2330" s="9" t="n">
        <x:f>-MIN(U2330,0)</x:f>
        <x:v>0</x:v>
      </x:c>
    </x:row>
    <x:row r="2331" ht="23" customHeight="1">
      <x:c r="A2331" s="2" t="str">
        <x:v>4H-RSI-前段</x:v>
      </x:c>
      <x:c r="B2331" s="2" t="str">
        <x:v>4H</x:v>
      </x:c>
      <x:c r="C2331" s="2" t="str">
        <x:v>RSI</x:v>
      </x:c>
      <x:c r="D2331" s="2" t="str">
        <x:v>前段</x:v>
      </x:c>
      <x:c r="E2331" s="2" t="n">
        <x:v>54</x:v>
      </x:c>
      <x:c r="F2331" s="2" t="str">
        <x:v>空</x:v>
      </x:c>
      <x:c r="G2331" s="11" t="n">
        <x:v>44558.00000000001</x:v>
      </x:c>
      <x:c r="H2331" s="11" t="n">
        <x:v>44558.166666666664</x:v>
      </x:c>
      <x:c r="I2331" s="11" t="n">
        <x:v>44559.833321759266</x:v>
      </x:c>
      <x:c r="J2331" s="9" t="n">
        <x:v>51207.93</x:v>
      </x:c>
      <x:c r="K2331" s="9" t="n">
        <x:v>47734.91</x:v>
      </x:c>
      <x:c r="L2331" s="9" t="n">
        <x:v>51197.688414000004</x:v>
      </x:c>
      <x:c r="M2331" s="9" t="n">
        <x:v>47744.456982</x:v>
      </x:c>
      <x:c r="N2331" s="10" t="n">
        <x:f>IF(F2331="多",1,-1)*(K2331/J2331-1)</x:f>
        <x:v>0.06782191742567989</x:v>
      </x:c>
      <x:c r="O2331" s="10" t="n">
        <x:f>IF(F2331="多",1,-1)*(M2331/L2331-1)</x:f>
        <x:v>0.06744897160348584</x:v>
      </x:c>
      <x:c r="P2331" s="10" t="n">
        <x:v>0.000966275514198257</x:v>
      </x:c>
      <x:c r="Q2331" s="10" t="n">
        <x:v>-0.0004764104934340966</x:v>
      </x:c>
      <x:c r="R2331" s="10" t="n">
        <x:f>O2331-P2331-Q2331</x:f>
        <x:v>0.06695910658272168</x:v>
      </x:c>
      <x:c r="S2331" s="9" t="n">
        <x:f>V2330</x:f>
        <x:v>9373.470382122037</x:v>
      </x:c>
      <x:c r="T2331" s="9" t="n">
        <x:f>S2331/(1+'回测计划'!$B$33)</x:f>
        <x:v>9368.785989127475</x:v>
      </x:c>
      <x:c r="U2331" s="9" t="n">
        <x:f>T2331*R2331</x:f>
        <x:v>627.3255395966961</x:v>
      </x:c>
      <x:c r="V2331" s="9" t="n">
        <x:f>S2331+U2331</x:f>
        <x:v>10000.795921718733</x:v>
      </x:c>
      <x:c r="W2331" s="2" t="n">
        <x:f>IF(N2331&gt;0,1,0)</x:f>
        <x:v>1</x:v>
      </x:c>
      <x:c r="X2331" s="2" t="n">
        <x:f>IF(U2331&gt;0,1,0)</x:f>
        <x:v>1</x:v>
      </x:c>
      <x:c r="Y2331" s="9" t="n">
        <x:f>MAX(U2331,0)</x:f>
        <x:v>627.3255395966961</x:v>
      </x:c>
      <x:c r="Z2331" s="9" t="n">
        <x:f>-MIN(U2331,0)</x:f>
        <x:v>0</x:v>
      </x:c>
    </x:row>
    <x:row r="2332" ht="23" customHeight="1">
      <x:c r="A2332" s="2" t="str">
        <x:v>4H-RSI-前段</x:v>
      </x:c>
      <x:c r="B2332" s="2" t="str">
        <x:v>4H</x:v>
      </x:c>
      <x:c r="C2332" s="2" t="str">
        <x:v>RSI</x:v>
      </x:c>
      <x:c r="D2332" s="2" t="str">
        <x:v>前段</x:v>
      </x:c>
      <x:c r="E2332" s="2" t="n">
        <x:v>55</x:v>
      </x:c>
      <x:c r="F2332" s="2" t="str">
        <x:v>多</x:v>
      </x:c>
      <x:c r="G2332" s="11" t="n">
        <x:v>44562.166666666664</x:v>
      </x:c>
      <x:c r="H2332" s="11" t="n">
        <x:v>44562.333333333336</x:v>
      </x:c>
      <x:c r="I2332" s="11" t="n">
        <x:v>44563.99998842592</x:v>
      </x:c>
      <x:c r="J2332" s="9" t="n">
        <x:v>46210.57</x:v>
      </x:c>
      <x:c r="K2332" s="9" t="n">
        <x:v>47329.68</x:v>
      </x:c>
      <x:c r="L2332" s="9" t="n">
        <x:v>46219.812114</x:v>
      </x:c>
      <x:c r="M2332" s="9" t="n">
        <x:v>47320.214064</x:v>
      </x:c>
      <x:c r="N2332" s="10" t="n">
        <x:f>IF(F2332="多",1,-1)*(K2332/J2332-1)</x:f>
        <x:v>0.024217619475371155</x:v>
      </x:c>
      <x:c r="O2332" s="10" t="n">
        <x:f>IF(F2332="多",1,-1)*(M2332/L2332-1)</x:f>
        <x:v>0.023808014348606354</x:v>
      </x:c>
      <x:c r="P2332" s="10" t="n">
        <x:v>0.0010119040071743034</x:v>
      </x:c>
      <x:c r="Q2332" s="10" t="n">
        <x:v>0.0005094523305703429</x:v>
      </x:c>
      <x:c r="R2332" s="10" t="n">
        <x:f>O2332-P2332-Q2332</x:f>
        <x:v>0.022286658010861708</x:v>
      </x:c>
      <x:c r="S2332" s="9" t="n">
        <x:f>V2331</x:f>
        <x:v>10000.795921718733</x:v>
      </x:c>
      <x:c r="T2332" s="9" t="n">
        <x:f>S2332/(1+'回测计划'!$B$33)</x:f>
        <x:v>9995.79802270738</x:v>
      </x:c>
      <x:c r="U2332" s="9" t="n">
        <x:f>T2332*R2332</x:f>
        <x:v>222.77293207772706</x:v>
      </x:c>
      <x:c r="V2332" s="9" t="n">
        <x:f>S2332+U2332</x:f>
        <x:v>10223.56885379646</x:v>
      </x:c>
      <x:c r="W2332" s="2" t="n">
        <x:f>IF(N2332&gt;0,1,0)</x:f>
        <x:v>1</x:v>
      </x:c>
      <x:c r="X2332" s="2" t="n">
        <x:f>IF(U2332&gt;0,1,0)</x:f>
        <x:v>1</x:v>
      </x:c>
      <x:c r="Y2332" s="9" t="n">
        <x:f>MAX(U2332,0)</x:f>
        <x:v>222.77293207772706</x:v>
      </x:c>
      <x:c r="Z2332" s="9" t="n">
        <x:f>-MIN(U2332,0)</x:f>
        <x:v>0</x:v>
      </x:c>
    </x:row>
    <x:row r="2333" ht="23" customHeight="1">
      <x:c r="A2333" s="2" t="str">
        <x:v>4H-RSI-前段</x:v>
      </x:c>
      <x:c r="B2333" s="2" t="str">
        <x:v>4H</x:v>
      </x:c>
      <x:c r="C2333" s="2" t="str">
        <x:v>RSI</x:v>
      </x:c>
      <x:c r="D2333" s="2" t="str">
        <x:v>前段</x:v>
      </x:c>
      <x:c r="E2333" s="2" t="n">
        <x:v>56</x:v>
      </x:c>
      <x:c r="F2333" s="2" t="str">
        <x:v>多</x:v>
      </x:c>
      <x:c r="G2333" s="11" t="n">
        <x:v>44570.166666666664</x:v>
      </x:c>
      <x:c r="H2333" s="11" t="n">
        <x:v>44570.333333333336</x:v>
      </x:c>
      <x:c r="I2333" s="11" t="n">
        <x:v>44571.99998842592</x:v>
      </x:c>
      <x:c r="J2333" s="9" t="n">
        <x:v>41688.05</x:v>
      </x:c>
      <x:c r="K2333" s="9" t="n">
        <x:v>40973.56</x:v>
      </x:c>
      <x:c r="L2333" s="9" t="n">
        <x:v>41696.387610000005</x:v>
      </x:c>
      <x:c r="M2333" s="9" t="n">
        <x:v>40965.365288</x:v>
      </x:c>
      <x:c r="N2333" s="10" t="n">
        <x:f>IF(F2333="多",1,-1)*(K2333/J2333-1)</x:f>
        <x:v>-0.01713896428352979</x:v>
      </x:c>
      <x:c r="O2333" s="10" t="n">
        <x:f>IF(F2333="多",1,-1)*(M2333/L2333-1)</x:f>
        <x:v>-0.017532030084656203</x:v>
      </x:c>
      <x:c r="P2333" s="10" t="n">
        <x:v>0.0009912339849576718</x:v>
      </x:c>
      <x:c r="Q2333" s="10" t="n">
        <x:v>0.0004459456026243522</x:v>
      </x:c>
      <x:c r="R2333" s="10" t="n">
        <x:f>O2333-P2333-Q2333</x:f>
        <x:v>-0.018969209672238228</x:v>
      </x:c>
      <x:c r="S2333" s="9" t="n">
        <x:f>V2332</x:f>
        <x:v>10223.56885379646</x:v>
      </x:c>
      <x:c r="T2333" s="9" t="n">
        <x:f>S2333/(1+'回测计划'!$B$33)</x:f>
        <x:v>10218.459623984469</x:v>
      </x:c>
      <x:c r="U2333" s="9" t="n">
        <x:f>T2333*R2333</x:f>
        <x:v>-193.83610313466198</x:v>
      </x:c>
      <x:c r="V2333" s="9" t="n">
        <x:f>S2333+U2333</x:f>
        <x:v>10029.732750661798</x:v>
      </x:c>
      <x:c r="W2333" s="2" t="n">
        <x:f>IF(N2333&gt;0,1,0)</x:f>
        <x:v>0</x:v>
      </x:c>
      <x:c r="X2333" s="2" t="n">
        <x:f>IF(U2333&gt;0,1,0)</x:f>
        <x:v>0</x:v>
      </x:c>
      <x:c r="Y2333" s="9" t="n">
        <x:f>MAX(U2333,0)</x:f>
        <x:v>0</x:v>
      </x:c>
      <x:c r="Z2333" s="9" t="n">
        <x:f>-MIN(U2333,0)</x:f>
        <x:v>193.83610313466198</x:v>
      </x:c>
    </x:row>
    <x:row r="2334" ht="23" customHeight="1">
      <x:c r="A2334" s="2" t="str">
        <x:v>4H-RSI-前段</x:v>
      </x:c>
      <x:c r="B2334" s="2" t="str">
        <x:v>4H</x:v>
      </x:c>
      <x:c r="C2334" s="2" t="str">
        <x:v>RSI</x:v>
      </x:c>
      <x:c r="D2334" s="2" t="str">
        <x:v>前段</x:v>
      </x:c>
      <x:c r="E2334" s="2" t="n">
        <x:v>57</x:v>
      </x:c>
      <x:c r="F2334" s="2" t="str">
        <x:v>多</x:v>
      </x:c>
      <x:c r="G2334" s="11" t="n">
        <x:v>44585.833333333336</x:v>
      </x:c>
      <x:c r="H2334" s="11" t="n">
        <x:v>44586.00000000001</x:v>
      </x:c>
      <x:c r="I2334" s="11" t="n">
        <x:v>44587.666655092595</x:v>
      </x:c>
      <x:c r="J2334" s="9" t="n">
        <x:v>34218.81</x:v>
      </x:c>
      <x:c r="K2334" s="9" t="n">
        <x:v>37321.95</x:v>
      </x:c>
      <x:c r="L2334" s="9" t="n">
        <x:v>34225.653761999994</x:v>
      </x:c>
      <x:c r="M2334" s="9" t="n">
        <x:v>37314.485609999996</x:v>
      </x:c>
      <x:c r="N2334" s="10" t="n">
        <x:f>IF(F2334="多",1,-1)*(K2334/J2334-1)</x:f>
        <x:v>0.09068521085332892</x:v>
      </x:c>
      <x:c r="O2334" s="10" t="n">
        <x:f>IF(F2334="多",1,-1)*(M2334/L2334-1)</x:f>
        <x:v>0.09024902400635715</x:v>
      </x:c>
      <x:c r="P2334" s="10" t="n">
        <x:v>0.0010451245120031785</x:v>
      </x:c>
      <x:c r="Q2334" s="10" t="n">
        <x:v>0.000143198012075424</x:v>
      </x:c>
      <x:c r="R2334" s="10" t="n">
        <x:f>O2334-P2334-Q2334</x:f>
        <x:v>0.08906070148227854</x:v>
      </x:c>
      <x:c r="S2334" s="9" t="n">
        <x:f>V2333</x:f>
        <x:v>10029.732750661798</x:v>
      </x:c>
      <x:c r="T2334" s="9" t="n">
        <x:f>S2334/(1+'回测计划'!$B$33)</x:f>
        <x:v>10024.720390466566</x:v>
      </x:c>
      <x:c r="U2334" s="9" t="n">
        <x:f>T2334*R2334</x:f>
        <x:v>892.8086301386536</x:v>
      </x:c>
      <x:c r="V2334" s="9" t="n">
        <x:f>S2334+U2334</x:f>
        <x:v>10922.541380800452</x:v>
      </x:c>
      <x:c r="W2334" s="2" t="n">
        <x:f>IF(N2334&gt;0,1,0)</x:f>
        <x:v>1</x:v>
      </x:c>
      <x:c r="X2334" s="2" t="n">
        <x:f>IF(U2334&gt;0,1,0)</x:f>
        <x:v>1</x:v>
      </x:c>
      <x:c r="Y2334" s="9" t="n">
        <x:f>MAX(U2334,0)</x:f>
        <x:v>892.8086301386536</x:v>
      </x:c>
      <x:c r="Z2334" s="9" t="n">
        <x:f>-MIN(U2334,0)</x:f>
        <x:v>0</x:v>
      </x:c>
    </x:row>
    <x:row r="2335" ht="23" customHeight="1">
      <x:c r="A2335" s="2" t="str">
        <x:v>4H-RSI-前段</x:v>
      </x:c>
      <x:c r="B2335" s="2" t="str">
        <x:v>4H</x:v>
      </x:c>
      <x:c r="C2335" s="2" t="str">
        <x:v>RSI</x:v>
      </x:c>
      <x:c r="D2335" s="2" t="str">
        <x:v>前段</x:v>
      </x:c>
      <x:c r="E2335" s="2" t="n">
        <x:v>58</x:v>
      </x:c>
      <x:c r="F2335" s="2" t="str">
        <x:v>空</x:v>
      </x:c>
      <x:c r="G2335" s="11" t="n">
        <x:v>44603.00000000001</x:v>
      </x:c>
      <x:c r="H2335" s="11" t="n">
        <x:v>44603.166666666664</x:v>
      </x:c>
      <x:c r="I2335" s="11" t="n">
        <x:v>44604.833321759266</x:v>
      </x:c>
      <x:c r="J2335" s="9" t="n">
        <x:v>44355.72</x:v>
      </x:c>
      <x:c r="K2335" s="9" t="n">
        <x:v>42385.66</x:v>
      </x:c>
      <x:c r="L2335" s="9" t="n">
        <x:v>44346.848856000004</x:v>
      </x:c>
      <x:c r="M2335" s="9" t="n">
        <x:v>42394.137132</x:v>
      </x:c>
      <x:c r="N2335" s="10" t="n">
        <x:f>IF(F2335="多",1,-1)*(K2335/J2335-1)</x:f>
        <x:v>0.044415015695833504</x:v>
      </x:c>
      <x:c r="O2335" s="10" t="n">
        <x:f>IF(F2335="多",1,-1)*(M2335/L2335-1)</x:f>
        <x:v>0.044032705240020786</x:v>
      </x:c>
      <x:c r="P2335" s="10" t="n">
        <x:v>0.0009779836473799897</x:v>
      </x:c>
      <x:c r="Q2335" s="10" t="n">
        <x:v>-0.00010222102114446776</x:v>
      </x:c>
      <x:c r="R2335" s="10" t="n">
        <x:f>O2335-P2335-Q2335</x:f>
        <x:v>0.04315694261378526</x:v>
      </x:c>
      <x:c r="S2335" s="9" t="n">
        <x:f>V2334</x:f>
        <x:v>10922.541380800452</x:v>
      </x:c>
      <x:c r="T2335" s="9" t="n">
        <x:f>S2335/(1+'回测计划'!$B$33)</x:f>
        <x:v>10917.082839380762</x:v>
      </x:c>
      <x:c r="U2335" s="9" t="n">
        <x:f>T2335*R2335</x:f>
        <x:v>471.14791760909543</x:v>
      </x:c>
      <x:c r="V2335" s="9" t="n">
        <x:f>S2335+U2335</x:f>
        <x:v>11393.689298409548</x:v>
      </x:c>
      <x:c r="W2335" s="2" t="n">
        <x:f>IF(N2335&gt;0,1,0)</x:f>
        <x:v>1</x:v>
      </x:c>
      <x:c r="X2335" s="2" t="n">
        <x:f>IF(U2335&gt;0,1,0)</x:f>
        <x:v>1</x:v>
      </x:c>
      <x:c r="Y2335" s="9" t="n">
        <x:f>MAX(U2335,0)</x:f>
        <x:v>471.14791760909543</x:v>
      </x:c>
      <x:c r="Z2335" s="9" t="n">
        <x:f>-MIN(U2335,0)</x:f>
        <x:v>0</x:v>
      </x:c>
    </x:row>
    <x:row r="2336" ht="23" customHeight="1">
      <x:c r="A2336" s="2" t="str">
        <x:v>4H-RSI-前段</x:v>
      </x:c>
      <x:c r="B2336" s="2" t="str">
        <x:v>4H</x:v>
      </x:c>
      <x:c r="C2336" s="2" t="str">
        <x:v>RSI</x:v>
      </x:c>
      <x:c r="D2336" s="2" t="str">
        <x:v>前段</x:v>
      </x:c>
      <x:c r="E2336" s="2" t="n">
        <x:v>59</x:v>
      </x:c>
      <x:c r="F2336" s="2" t="str">
        <x:v>多</x:v>
      </x:c>
      <x:c r="G2336" s="11" t="n">
        <x:v>44606.166666666664</x:v>
      </x:c>
      <x:c r="H2336" s="11" t="n">
        <x:v>44606.333333333336</x:v>
      </x:c>
      <x:c r="I2336" s="11" t="n">
        <x:v>44607.99998842592</x:v>
      </x:c>
      <x:c r="J2336" s="9" t="n">
        <x:v>42041.12</x:v>
      </x:c>
      <x:c r="K2336" s="9" t="n">
        <x:v>44190.3</x:v>
      </x:c>
      <x:c r="L2336" s="9" t="n">
        <x:v>42049.528224</x:v>
      </x:c>
      <x:c r="M2336" s="9" t="n">
        <x:v>44181.46194</x:v>
      </x:c>
      <x:c r="N2336" s="10" t="n">
        <x:f>IF(F2336="多",1,-1)*(K2336/J2336-1)</x:f>
        <x:v>0.05112090258299484</x:v>
      </x:c>
      <x:c r="O2336" s="10" t="n">
        <x:f>IF(F2336="多",1,-1)*(M2336/L2336-1)</x:f>
        <x:v>0.05070053829481935</x:v>
      </x:c>
      <x:c r="P2336" s="10" t="n">
        <x:v>0.0010253502691474096</x:v>
      </x:c>
      <x:c r="Q2336" s="10" t="n">
        <x:v>0.00021177321675671328</x:v>
      </x:c>
      <x:c r="R2336" s="10" t="n">
        <x:f>O2336-P2336-Q2336</x:f>
        <x:v>0.04946341480891523</x:v>
      </x:c>
      <x:c r="S2336" s="9" t="n">
        <x:f>V2335</x:f>
        <x:v>11393.689298409548</x:v>
      </x:c>
      <x:c r="T2336" s="9" t="n">
        <x:f>S2336/(1+'回测计划'!$B$33)</x:f>
        <x:v>11387.99530075917</x:v>
      </x:c>
      <x:c r="U2336" s="9" t="n">
        <x:f>T2336*R2336</x:f>
        <x:v>563.2891354034282</x:v>
      </x:c>
      <x:c r="V2336" s="9" t="n">
        <x:f>S2336+U2336</x:f>
        <x:v>11956.978433812976</x:v>
      </x:c>
      <x:c r="W2336" s="2" t="n">
        <x:f>IF(N2336&gt;0,1,0)</x:f>
        <x:v>1</x:v>
      </x:c>
      <x:c r="X2336" s="2" t="n">
        <x:f>IF(U2336&gt;0,1,0)</x:f>
        <x:v>1</x:v>
      </x:c>
      <x:c r="Y2336" s="9" t="n">
        <x:f>MAX(U2336,0)</x:f>
        <x:v>563.2891354034282</x:v>
      </x:c>
      <x:c r="Z2336" s="9" t="n">
        <x:f>-MIN(U2336,0)</x:f>
        <x:v>0</x:v>
      </x:c>
    </x:row>
    <x:row r="2337" ht="23" customHeight="1">
      <x:c r="A2337" s="2" t="str">
        <x:v>4H-RSI-前段</x:v>
      </x:c>
      <x:c r="B2337" s="2" t="str">
        <x:v>4H</x:v>
      </x:c>
      <x:c r="C2337" s="2" t="str">
        <x:v>RSI</x:v>
      </x:c>
      <x:c r="D2337" s="2" t="str">
        <x:v>前段</x:v>
      </x:c>
      <x:c r="E2337" s="2" t="n">
        <x:v>60</x:v>
      </x:c>
      <x:c r="F2337" s="2" t="str">
        <x:v>空</x:v>
      </x:c>
      <x:c r="G2337" s="11" t="n">
        <x:v>44619.833333333336</x:v>
      </x:c>
      <x:c r="H2337" s="11" t="n">
        <x:v>44620.00000000001</x:v>
      </x:c>
      <x:c r="I2337" s="11" t="n">
        <x:v>44621.666655092595</x:v>
      </x:c>
      <x:c r="J2337" s="9" t="n">
        <x:v>39330.1</x:v>
      </x:c>
      <x:c r="K2337" s="9" t="n">
        <x:v>43471.7</x:v>
      </x:c>
      <x:c r="L2337" s="9" t="n">
        <x:v>39322.23398</x:v>
      </x:c>
      <x:c r="M2337" s="9" t="n">
        <x:v>43480.39434</x:v>
      </x:c>
      <x:c r="N2337" s="10" t="n">
        <x:f>IF(F2337="多",1,-1)*(K2337/J2337-1)</x:f>
        <x:v>-0.1053035715647812</x:v>
      </x:c>
      <x:c r="O2337" s="10" t="n">
        <x:f>IF(F2337="多",1,-1)*(M2337/L2337-1)</x:f>
        <x:v>-0.10574578143538127</x:v>
      </x:c>
      <x:c r="P2337" s="10" t="n">
        <x:v>0.0010528728907176906</x:v>
      </x:c>
      <x:c r="Q2337" s="10" t="n">
        <x:v>0.00023647830343845547</x:v>
      </x:c>
      <x:c r="R2337" s="10" t="n">
        <x:f>O2337-P2337-Q2337</x:f>
        <x:v>-0.10703513262953741</x:v>
      </x:c>
      <x:c r="S2337" s="9" t="n">
        <x:f>V2336</x:f>
        <x:v>11956.978433812976</x:v>
      </x:c>
      <x:c r="T2337" s="9" t="n">
        <x:f>S2337/(1+'回测计划'!$B$33)</x:f>
        <x:v>11951.002932346802</x:v>
      </x:c>
      <x:c r="U2337" s="9" t="n">
        <x:f>T2337*R2337</x:f>
        <x:v>-1279.1771839197306</x:v>
      </x:c>
      <x:c r="V2337" s="9" t="n">
        <x:f>S2337+U2337</x:f>
        <x:v>10677.801249893246</x:v>
      </x:c>
      <x:c r="W2337" s="2" t="n">
        <x:f>IF(N2337&gt;0,1,0)</x:f>
        <x:v>0</x:v>
      </x:c>
      <x:c r="X2337" s="2" t="n">
        <x:f>IF(U2337&gt;0,1,0)</x:f>
        <x:v>0</x:v>
      </x:c>
      <x:c r="Y2337" s="9" t="n">
        <x:f>MAX(U2337,0)</x:f>
        <x:v>0</x:v>
      </x:c>
      <x:c r="Z2337" s="9" t="n">
        <x:f>-MIN(U2337,0)</x:f>
        <x:v>1279.1771839197306</x:v>
      </x:c>
    </x:row>
    <x:row r="2338" ht="23" customHeight="1">
      <x:c r="A2338" s="2" t="str">
        <x:v>4H-RSI-前段</x:v>
      </x:c>
      <x:c r="B2338" s="2" t="str">
        <x:v>4H</x:v>
      </x:c>
      <x:c r="C2338" s="2" t="str">
        <x:v>RSI</x:v>
      </x:c>
      <x:c r="D2338" s="2" t="str">
        <x:v>前段</x:v>
      </x:c>
      <x:c r="E2338" s="2" t="n">
        <x:v>61</x:v>
      </x:c>
      <x:c r="F2338" s="2" t="str">
        <x:v>空</x:v>
      </x:c>
      <x:c r="G2338" s="11" t="n">
        <x:v>44640.333333333336</x:v>
      </x:c>
      <x:c r="H2338" s="11" t="n">
        <x:v>44640.50000000001</x:v>
      </x:c>
      <x:c r="I2338" s="11" t="n">
        <x:v>44642.166655092595</x:v>
      </x:c>
      <x:c r="J2338" s="9" t="n">
        <x:v>41922.2</x:v>
      </x:c>
      <x:c r="K2338" s="9" t="n">
        <x:v>41168</x:v>
      </x:c>
      <x:c r="L2338" s="9" t="n">
        <x:v>41913.815559999995</x:v>
      </x:c>
      <x:c r="M2338" s="9" t="n">
        <x:v>41176.2336</x:v>
      </x:c>
      <x:c r="N2338" s="10" t="n">
        <x:f>IF(F2338="多",1,-1)*(K2338/J2338-1)</x:f>
        <x:v>0.017990468057496933</x:v>
      </x:c>
      <x:c r="O2338" s="10" t="n">
        <x:f>IF(F2338="多",1,-1)*(M2338/L2338-1)</x:f>
        <x:v>0.01759758566824199</x:v>
      </x:c>
      <x:c r="P2338" s="10" t="n">
        <x:v>0.000991201207165879</x:v>
      </x:c>
      <x:c r="Q2338" s="10" t="n">
        <x:v>-0.0002866407080930086</x:v>
      </x:c>
      <x:c r="R2338" s="10" t="n">
        <x:f>O2338-P2338-Q2338</x:f>
        <x:v>0.01689302516916912</x:v>
      </x:c>
      <x:c r="S2338" s="9" t="n">
        <x:f>V2337</x:f>
        <x:v>10677.801249893246</x:v>
      </x:c>
      <x:c r="T2338" s="9" t="n">
        <x:f>S2338/(1+'回测计划'!$B$33)</x:f>
        <x:v>10672.465017384555</x:v>
      </x:c>
      <x:c r="U2338" s="9" t="n">
        <x:f>T2338*R2338</x:f>
        <x:v>180.2902201557542</x:v>
      </x:c>
      <x:c r="V2338" s="9" t="n">
        <x:f>S2338+U2338</x:f>
        <x:v>10858.091470049</x:v>
      </x:c>
      <x:c r="W2338" s="2" t="n">
        <x:f>IF(N2338&gt;0,1,0)</x:f>
        <x:v>1</x:v>
      </x:c>
      <x:c r="X2338" s="2" t="n">
        <x:f>IF(U2338&gt;0,1,0)</x:f>
        <x:v>1</x:v>
      </x:c>
      <x:c r="Y2338" s="9" t="n">
        <x:f>MAX(U2338,0)</x:f>
        <x:v>180.2902201557542</x:v>
      </x:c>
      <x:c r="Z2338" s="9" t="n">
        <x:f>-MIN(U2338,0)</x:f>
        <x:v>0</x:v>
      </x:c>
    </x:row>
    <x:row r="2339" ht="23" customHeight="1">
      <x:c r="A2339" s="2" t="str">
        <x:v>4H-RSI-前段</x:v>
      </x:c>
      <x:c r="B2339" s="2" t="str">
        <x:v>4H</x:v>
      </x:c>
      <x:c r="C2339" s="2" t="str">
        <x:v>RSI</x:v>
      </x:c>
      <x:c r="D2339" s="2" t="str">
        <x:v>前段</x:v>
      </x:c>
      <x:c r="E2339" s="2" t="n">
        <x:v>62</x:v>
      </x:c>
      <x:c r="F2339" s="2" t="str">
        <x:v>空</x:v>
      </x:c>
      <x:c r="G2339" s="11" t="n">
        <x:v>44642.50000000001</x:v>
      </x:c>
      <x:c r="H2339" s="11" t="n">
        <x:v>44642.666666666664</x:v>
      </x:c>
      <x:c r="I2339" s="11" t="n">
        <x:v>44644.333321759266</x:v>
      </x:c>
      <x:c r="J2339" s="9" t="n">
        <x:v>42198</x:v>
      </x:c>
      <x:c r="K2339" s="9" t="n">
        <x:v>42867.9</x:v>
      </x:c>
      <x:c r="L2339" s="9" t="n">
        <x:v>42189.5604</x:v>
      </x:c>
      <x:c r="M2339" s="9" t="n">
        <x:v>42876.47358</x:v>
      </x:c>
      <x:c r="N2339" s="10" t="n">
        <x:f>IF(F2339="多",1,-1)*(K2339/J2339-1)</x:f>
        <x:v>-0.015875159960187624</x:v>
      </x:c>
      <x:c r="O2339" s="10" t="n">
        <x:f>IF(F2339="多",1,-1)*(M2339/L2339-1)</x:f>
        <x:v>-0.016281591310441712</x:v>
      </x:c>
      <x:c r="P2339" s="10" t="n">
        <x:v>0.0010081407956552208</x:v>
      </x:c>
      <x:c r="Q2339" s="10" t="n">
        <x:v>-0.00047187245444731574</x:v>
      </x:c>
      <x:c r="R2339" s="10" t="n">
        <x:f>O2339-P2339-Q2339</x:f>
        <x:v>-0.016817859651649617</x:v>
      </x:c>
      <x:c r="S2339" s="9" t="n">
        <x:f>V2338</x:f>
        <x:v>10858.091470049</x:v>
      </x:c>
      <x:c r="T2339" s="9" t="n">
        <x:f>S2339/(1+'回测计划'!$B$33)</x:f>
        <x:v>10852.66513748026</x:v>
      </x:c>
      <x:c r="U2339" s="9" t="n">
        <x:f>T2339*R2339</x:f>
        <x:v>-182.51859912849372</x:v>
      </x:c>
      <x:c r="V2339" s="9" t="n">
        <x:f>S2339+U2339</x:f>
        <x:v>10675.572870920505</x:v>
      </x:c>
      <x:c r="W2339" s="2" t="n">
        <x:f>IF(N2339&gt;0,1,0)</x:f>
        <x:v>0</x:v>
      </x:c>
      <x:c r="X2339" s="2" t="n">
        <x:f>IF(U2339&gt;0,1,0)</x:f>
        <x:v>0</x:v>
      </x:c>
      <x:c r="Y2339" s="9" t="n">
        <x:f>MAX(U2339,0)</x:f>
        <x:v>0</x:v>
      </x:c>
      <x:c r="Z2339" s="9" t="n">
        <x:f>-MIN(U2339,0)</x:f>
        <x:v>182.51859912849372</x:v>
      </x:c>
    </x:row>
    <x:row r="2340" ht="23" customHeight="1">
      <x:c r="A2340" s="2" t="str">
        <x:v>4H-RSI-前段</x:v>
      </x:c>
      <x:c r="B2340" s="2" t="str">
        <x:v>4H</x:v>
      </x:c>
      <x:c r="C2340" s="2" t="str">
        <x:v>RSI</x:v>
      </x:c>
      <x:c r="D2340" s="2" t="str">
        <x:v>前段</x:v>
      </x:c>
      <x:c r="E2340" s="2" t="n">
        <x:v>63</x:v>
      </x:c>
      <x:c r="F2340" s="2" t="str">
        <x:v>空</x:v>
      </x:c>
      <x:c r="G2340" s="11" t="n">
        <x:v>44644.666666666664</x:v>
      </x:c>
      <x:c r="H2340" s="11" t="n">
        <x:v>44644.833333333336</x:v>
      </x:c>
      <x:c r="I2340" s="11" t="n">
        <x:v>44646.49998842592</x:v>
      </x:c>
      <x:c r="J2340" s="9" t="n">
        <x:v>42949.5</x:v>
      </x:c>
      <x:c r="K2340" s="9" t="n">
        <x:v>44374</x:v>
      </x:c>
      <x:c r="L2340" s="9" t="n">
        <x:v>42940.9101</x:v>
      </x:c>
      <x:c r="M2340" s="9" t="n">
        <x:v>44382.8748</x:v>
      </x:c>
      <x:c r="N2340" s="10" t="n">
        <x:f>IF(F2340="多",1,-1)*(K2340/J2340-1)</x:f>
        <x:v>-0.033166858752721184</x:v>
      </x:c>
      <x:c r="O2340" s="10" t="n">
        <x:f>IF(F2340="多",1,-1)*(M2340/L2340-1)</x:f>
        <x:v>-0.03358020816610496</x:v>
      </x:c>
      <x:c r="P2340" s="10" t="n">
        <x:v>0.0010167901040830526</x:v>
      </x:c>
      <x:c r="Q2340" s="10" t="n">
        <x:v>-0.0002494518423120168</x:v>
      </x:c>
      <x:c r="R2340" s="10" t="n">
        <x:f>O2340-P2340-Q2340</x:f>
        <x:v>-0.034347546427876</x:v>
      </x:c>
      <x:c r="S2340" s="9" t="n">
        <x:f>V2339</x:f>
        <x:v>10675.572870920505</x:v>
      </x:c>
      <x:c r="T2340" s="9" t="n">
        <x:f>S2340/(1+'回测计划'!$B$33)</x:f>
        <x:v>10670.237752044482</x:v>
      </x:c>
      <x:c r="U2340" s="9" t="n">
        <x:f>T2340*R2340</x:f>
        <x:v>-366.49648658482306</x:v>
      </x:c>
      <x:c r="V2340" s="9" t="n">
        <x:f>S2340+U2340</x:f>
        <x:v>10309.076384335682</x:v>
      </x:c>
      <x:c r="W2340" s="2" t="n">
        <x:f>IF(N2340&gt;0,1,0)</x:f>
        <x:v>0</x:v>
      </x:c>
      <x:c r="X2340" s="2" t="n">
        <x:f>IF(U2340&gt;0,1,0)</x:f>
        <x:v>0</x:v>
      </x:c>
      <x:c r="Y2340" s="9" t="n">
        <x:f>MAX(U2340,0)</x:f>
        <x:v>0</x:v>
      </x:c>
      <x:c r="Z2340" s="9" t="n">
        <x:f>-MIN(U2340,0)</x:f>
        <x:v>366.49648658482306</x:v>
      </x:c>
    </x:row>
    <x:row r="2341" ht="23" customHeight="1">
      <x:c r="A2341" s="2" t="str">
        <x:v>4H-RSI-前段</x:v>
      </x:c>
      <x:c r="B2341" s="2" t="str">
        <x:v>4H</x:v>
      </x:c>
      <x:c r="C2341" s="2" t="str">
        <x:v>RSI</x:v>
      </x:c>
      <x:c r="D2341" s="2" t="str">
        <x:v>前段</x:v>
      </x:c>
      <x:c r="E2341" s="2" t="n">
        <x:v>64</x:v>
      </x:c>
      <x:c r="F2341" s="2" t="str">
        <x:v>空</x:v>
      </x:c>
      <x:c r="G2341" s="11" t="n">
        <x:v>44647.666666666664</x:v>
      </x:c>
      <x:c r="H2341" s="11" t="n">
        <x:v>44647.833333333336</x:v>
      </x:c>
      <x:c r="I2341" s="11" t="n">
        <x:v>44649.49998842592</x:v>
      </x:c>
      <x:c r="J2341" s="9" t="n">
        <x:v>44556.4</x:v>
      </x:c>
      <x:c r="K2341" s="9" t="n">
        <x:v>47328</x:v>
      </x:c>
      <x:c r="L2341" s="9" t="n">
        <x:v>44547.48872</x:v>
      </x:c>
      <x:c r="M2341" s="9" t="n">
        <x:v>47337.465599999996</x:v>
      </x:c>
      <x:c r="N2341" s="10" t="n">
        <x:f>IF(F2341="多",1,-1)*(K2341/J2341-1)</x:f>
        <x:v>-0.06220430734978577</x:v>
      </x:c>
      <x:c r="O2341" s="10" t="n">
        <x:f>IF(F2341="多",1,-1)*(M2341/L2341-1)</x:f>
        <x:v>-0.062629274066069</x:v>
      </x:c>
      <x:c r="P2341" s="10" t="n">
        <x:v>0.0010313146370330344</x:v>
      </x:c>
      <x:c r="Q2341" s="10" t="n">
        <x:v>-0.0005234283832823742</x:v>
      </x:c>
      <x:c r="R2341" s="10" t="n">
        <x:f>O2341-P2341-Q2341</x:f>
        <x:v>-0.06313716031981965</x:v>
      </x:c>
      <x:c r="S2341" s="9" t="n">
        <x:f>V2340</x:f>
        <x:v>10309.076384335682</x:v>
      </x:c>
      <x:c r="T2341" s="9" t="n">
        <x:f>S2341/(1+'回测计划'!$B$33)</x:f>
        <x:v>10303.92442212462</x:v>
      </x:c>
      <x:c r="U2341" s="9" t="n">
        <x:f>T2341*R2341</x:f>
        <x:v>-650.5605281629872</x:v>
      </x:c>
      <x:c r="V2341" s="9" t="n">
        <x:f>S2341+U2341</x:f>
        <x:v>9658.515856172695</x:v>
      </x:c>
      <x:c r="W2341" s="2" t="n">
        <x:f>IF(N2341&gt;0,1,0)</x:f>
        <x:v>0</x:v>
      </x:c>
      <x:c r="X2341" s="2" t="n">
        <x:f>IF(U2341&gt;0,1,0)</x:f>
        <x:v>0</x:v>
      </x:c>
      <x:c r="Y2341" s="9" t="n">
        <x:f>MAX(U2341,0)</x:f>
        <x:v>0</x:v>
      </x:c>
      <x:c r="Z2341" s="9" t="n">
        <x:f>-MIN(U2341,0)</x:f>
        <x:v>650.5605281629872</x:v>
      </x:c>
    </x:row>
    <x:row r="2342" ht="23" customHeight="1">
      <x:c r="A2342" s="2" t="str">
        <x:v>4H-RSI-前段</x:v>
      </x:c>
      <x:c r="B2342" s="2" t="str">
        <x:v>4H</x:v>
      </x:c>
      <x:c r="C2342" s="2" t="str">
        <x:v>RSI</x:v>
      </x:c>
      <x:c r="D2342" s="2" t="str">
        <x:v>前段</x:v>
      </x:c>
      <x:c r="E2342" s="2" t="n">
        <x:v>65</x:v>
      </x:c>
      <x:c r="F2342" s="2" t="str">
        <x:v>多</x:v>
      </x:c>
      <x:c r="G2342" s="11" t="n">
        <x:v>44660.333333333336</x:v>
      </x:c>
      <x:c r="H2342" s="11" t="n">
        <x:v>44660.50000000001</x:v>
      </x:c>
      <x:c r="I2342" s="11" t="n">
        <x:v>44662.166655092595</x:v>
      </x:c>
      <x:c r="J2342" s="9" t="n">
        <x:v>42357.9</x:v>
      </x:c>
      <x:c r="K2342" s="9" t="n">
        <x:v>43217.2</x:v>
      </x:c>
      <x:c r="L2342" s="9" t="n">
        <x:v>42366.37158</x:v>
      </x:c>
      <x:c r="M2342" s="9" t="n">
        <x:v>43208.55656</x:v>
      </x:c>
      <x:c r="N2342" s="10" t="n">
        <x:f>IF(F2342="多",1,-1)*(K2342/J2342-1)</x:f>
        <x:v>0.020286652548875184</x:v>
      </x:c>
      <x:c r="O2342" s="10" t="n">
        <x:f>IF(F2342="多",1,-1)*(M2342/L2342-1)</x:f>
        <x:v>0.019878619494466454</x:v>
      </x:c>
      <x:c r="P2342" s="10" t="n">
        <x:v>0.0010099393097472334</x:v>
      </x:c>
      <x:c r="Q2342" s="10" t="n">
        <x:v>0.0003836711858674266</x:v>
      </x:c>
      <x:c r="R2342" s="10" t="n">
        <x:f>O2342-P2342-Q2342</x:f>
        <x:v>0.018485008998851794</x:v>
      </x:c>
      <x:c r="S2342" s="9" t="n">
        <x:f>V2341</x:f>
        <x:v>9658.515856172695</x:v>
      </x:c>
      <x:c r="T2342" s="9" t="n">
        <x:f>S2342/(1+'回测计划'!$B$33)</x:f>
        <x:v>9653.689011666862</x:v>
      </x:c>
      <x:c r="U2342" s="9" t="n">
        <x:f>T2342*R2342</x:f>
        <x:v>178.44852825277863</x:v>
      </x:c>
      <x:c r="V2342" s="9" t="n">
        <x:f>S2342+U2342</x:f>
        <x:v>9836.964384425473</x:v>
      </x:c>
      <x:c r="W2342" s="2" t="n">
        <x:f>IF(N2342&gt;0,1,0)</x:f>
        <x:v>1</x:v>
      </x:c>
      <x:c r="X2342" s="2" t="n">
        <x:f>IF(U2342&gt;0,1,0)</x:f>
        <x:v>1</x:v>
      </x:c>
      <x:c r="Y2342" s="9" t="n">
        <x:f>MAX(U2342,0)</x:f>
        <x:v>178.44852825277863</x:v>
      </x:c>
      <x:c r="Z2342" s="9" t="n">
        <x:f>-MIN(U2342,0)</x:f>
        <x:v>0</x:v>
      </x:c>
    </x:row>
    <x:row r="2343" ht="23" customHeight="1">
      <x:c r="A2343" s="2" t="str">
        <x:v>4H-RSI-前段</x:v>
      </x:c>
      <x:c r="B2343" s="2" t="str">
        <x:v>4H</x:v>
      </x:c>
      <x:c r="C2343" s="2" t="str">
        <x:v>RSI</x:v>
      </x:c>
      <x:c r="D2343" s="2" t="str">
        <x:v>前段</x:v>
      </x:c>
      <x:c r="E2343" s="2" t="n">
        <x:v>66</x:v>
      </x:c>
      <x:c r="F2343" s="2" t="str">
        <x:v>多</x:v>
      </x:c>
      <x:c r="G2343" s="11" t="n">
        <x:v>44669.666666666664</x:v>
      </x:c>
      <x:c r="H2343" s="11" t="n">
        <x:v>44669.833333333336</x:v>
      </x:c>
      <x:c r="I2343" s="11" t="n">
        <x:v>44671.49998842592</x:v>
      </x:c>
      <x:c r="J2343" s="9" t="n">
        <x:v>38975.4</x:v>
      </x:c>
      <x:c r="K2343" s="9" t="n">
        <x:v>41372.6</x:v>
      </x:c>
      <x:c r="L2343" s="9" t="n">
        <x:v>38983.19508</x:v>
      </x:c>
      <x:c r="M2343" s="9" t="n">
        <x:v>41364.32548</x:v>
      </x:c>
      <x:c r="N2343" s="10" t="n">
        <x:f>IF(F2343="多",1,-1)*(K2343/J2343-1)</x:f>
        <x:v>0.06150546241988519</x:v>
      </x:c>
      <x:c r="O2343" s="10" t="n">
        <x:f>IF(F2343="多",1,-1)*(M2343/L2343-1)</x:f>
        <x:v>0.06108094513837381</x:v>
      </x:c>
      <x:c r="P2343" s="10" t="n">
        <x:v>0.0010305404725691868</x:v>
      </x:c>
      <x:c r="Q2343" s="10" t="n">
        <x:v>0.00016222097375608057</x:v>
      </x:c>
      <x:c r="R2343" s="10" t="n">
        <x:f>O2343-P2343-Q2343</x:f>
        <x:v>0.05988818369204854</x:v>
      </x:c>
      <x:c r="S2343" s="9" t="n">
        <x:f>V2342</x:f>
        <x:v>9836.964384425473</x:v>
      </x:c>
      <x:c r="T2343" s="9" t="n">
        <x:f>S2343/(1+'回测计划'!$B$33)</x:f>
        <x:v>9832.048360245351</x:v>
      </x:c>
      <x:c r="U2343" s="9" t="n">
        <x:f>T2343*R2343</x:f>
        <x:v>588.8235182674782</x:v>
      </x:c>
      <x:c r="V2343" s="9" t="n">
        <x:f>S2343+U2343</x:f>
        <x:v>10425.787902692951</x:v>
      </x:c>
      <x:c r="W2343" s="2" t="n">
        <x:f>IF(N2343&gt;0,1,0)</x:f>
        <x:v>1</x:v>
      </x:c>
      <x:c r="X2343" s="2" t="n">
        <x:f>IF(U2343&gt;0,1,0)</x:f>
        <x:v>1</x:v>
      </x:c>
      <x:c r="Y2343" s="9" t="n">
        <x:f>MAX(U2343,0)</x:f>
        <x:v>588.8235182674782</x:v>
      </x:c>
      <x:c r="Z2343" s="9" t="n">
        <x:f>-MIN(U2343,0)</x:f>
        <x:v>0</x:v>
      </x:c>
    </x:row>
    <x:row r="2344" ht="23" customHeight="1">
      <x:c r="A2344" s="2" t="str">
        <x:v>4H-RSI-前段</x:v>
      </x:c>
      <x:c r="B2344" s="2" t="str">
        <x:v>4H</x:v>
      </x:c>
      <x:c r="C2344" s="2" t="str">
        <x:v>RSI</x:v>
      </x:c>
      <x:c r="D2344" s="2" t="str">
        <x:v>前段</x:v>
      </x:c>
      <x:c r="E2344" s="2" t="n">
        <x:v>67</x:v>
      </x:c>
      <x:c r="F2344" s="2" t="str">
        <x:v>空</x:v>
      </x:c>
      <x:c r="G2344" s="11" t="n">
        <x:v>44672.833333333336</x:v>
      </x:c>
      <x:c r="H2344" s="11" t="n">
        <x:v>44673.00000000001</x:v>
      </x:c>
      <x:c r="I2344" s="11" t="n">
        <x:v>44674.666655092595</x:v>
      </x:c>
      <x:c r="J2344" s="9" t="n">
        <x:v>42129.2</x:v>
      </x:c>
      <x:c r="K2344" s="9" t="n">
        <x:v>39578.2</x:v>
      </x:c>
      <x:c r="L2344" s="9" t="n">
        <x:v>42120.77416</x:v>
      </x:c>
      <x:c r="M2344" s="9" t="n">
        <x:v>39586.115639999996</x:v>
      </x:c>
      <x:c r="N2344" s="10" t="n">
        <x:f>IF(F2344="多",1,-1)*(K2344/J2344-1)</x:f>
        <x:v>0.06055182628675604</x:v>
      </x:c>
      <x:c r="O2344" s="10" t="n">
        <x:f>IF(F2344="多",1,-1)*(M2344/L2344-1)</x:f>
        <x:v>0.06017597184638268</x:v>
      </x:c>
      <x:c r="P2344" s="10" t="n">
        <x:v>0.0009699120140768087</x:v>
      </x:c>
      <x:c r="Q2344" s="10" t="n">
        <x:v>0.0001702715042880512</x:v>
      </x:c>
      <x:c r="R2344" s="10" t="n">
        <x:f>O2344-P2344-Q2344</x:f>
        <x:v>0.05903578832801783</x:v>
      </x:c>
      <x:c r="S2344" s="9" t="n">
        <x:f>V2343</x:f>
        <x:v>10425.787902692951</x:v>
      </x:c>
      <x:c r="T2344" s="9" t="n">
        <x:f>S2344/(1+'回测计划'!$B$33)</x:f>
        <x:v>10420.57761388601</x:v>
      </x:c>
      <x:c r="U2344" s="9" t="n">
        <x:f>T2344*R2344</x:f>
        <x:v>615.1870142690556</x:v>
      </x:c>
      <x:c r="V2344" s="9" t="n">
        <x:f>S2344+U2344</x:f>
        <x:v>11040.974916962006</x:v>
      </x:c>
      <x:c r="W2344" s="2" t="n">
        <x:f>IF(N2344&gt;0,1,0)</x:f>
        <x:v>1</x:v>
      </x:c>
      <x:c r="X2344" s="2" t="n">
        <x:f>IF(U2344&gt;0,1,0)</x:f>
        <x:v>1</x:v>
      </x:c>
      <x:c r="Y2344" s="9" t="n">
        <x:f>MAX(U2344,0)</x:f>
        <x:v>615.1870142690556</x:v>
      </x:c>
      <x:c r="Z2344" s="9" t="n">
        <x:f>-MIN(U2344,0)</x:f>
        <x:v>0</x:v>
      </x:c>
    </x:row>
    <x:row r="2345" ht="23" customHeight="1">
      <x:c r="A2345" s="2" t="str">
        <x:v>4H-RSI-前段</x:v>
      </x:c>
      <x:c r="B2345" s="2" t="str">
        <x:v>4H</x:v>
      </x:c>
      <x:c r="C2345" s="2" t="str">
        <x:v>RSI</x:v>
      </x:c>
      <x:c r="D2345" s="2" t="str">
        <x:v>前段</x:v>
      </x:c>
      <x:c r="E2345" s="2" t="n">
        <x:v>68</x:v>
      </x:c>
      <x:c r="F2345" s="2" t="str">
        <x:v>多</x:v>
      </x:c>
      <x:c r="G2345" s="11" t="n">
        <x:v>44678.333333333336</x:v>
      </x:c>
      <x:c r="H2345" s="11" t="n">
        <x:v>44678.50000000001</x:v>
      </x:c>
      <x:c r="I2345" s="11" t="n">
        <x:v>44680.166655092595</x:v>
      </x:c>
      <x:c r="J2345" s="9" t="n">
        <x:v>38324.8</x:v>
      </x:c>
      <x:c r="K2345" s="9" t="n">
        <x:v>39973.2</x:v>
      </x:c>
      <x:c r="L2345" s="9" t="n">
        <x:v>38332.464960000005</x:v>
      </x:c>
      <x:c r="M2345" s="9" t="n">
        <x:v>39965.20536</x:v>
      </x:c>
      <x:c r="N2345" s="10" t="n">
        <x:f>IF(F2345="多",1,-1)*(K2345/J2345-1)</x:f>
        <x:v>0.04301131382290313</x:v>
      </x:c>
      <x:c r="O2345" s="10" t="n">
        <x:f>IF(F2345="多",1,-1)*(M2345/L2345-1)</x:f>
        <x:v>0.04259419272159426</x:v>
      </x:c>
      <x:c r="P2345" s="10" t="n">
        <x:v>0.0010212970963607972</x:v>
      </x:c>
      <x:c r="Q2345" s="10" t="n">
        <x:v>-0.00010498742358991931</x:v>
      </x:c>
      <x:c r="R2345" s="10" t="n">
        <x:f>O2345-P2345-Q2345</x:f>
        <x:v>0.04167788304882338</x:v>
      </x:c>
      <x:c r="S2345" s="9" t="n">
        <x:f>V2344</x:f>
        <x:v>11040.974916962006</x:v>
      </x:c>
      <x:c r="T2345" s="9" t="n">
        <x:f>S2345/(1+'回测计划'!$B$33)</x:f>
        <x:v>11035.457188367824</x:v>
      </x:c>
      <x:c r="U2345" s="9" t="n">
        <x:f>T2345*R2345</x:f>
        <x:v>459.9344940870915</x:v>
      </x:c>
      <x:c r="V2345" s="9" t="n">
        <x:f>S2345+U2345</x:f>
        <x:v>11500.909411049099</x:v>
      </x:c>
      <x:c r="W2345" s="2" t="n">
        <x:f>IF(N2345&gt;0,1,0)</x:f>
        <x:v>1</x:v>
      </x:c>
      <x:c r="X2345" s="2" t="n">
        <x:f>IF(U2345&gt;0,1,0)</x:f>
        <x:v>1</x:v>
      </x:c>
      <x:c r="Y2345" s="9" t="n">
        <x:f>MAX(U2345,0)</x:f>
        <x:v>459.9344940870915</x:v>
      </x:c>
      <x:c r="Z2345" s="9" t="n">
        <x:f>-MIN(U2345,0)</x:f>
        <x:v>0</x:v>
      </x:c>
    </x:row>
    <x:row r="2346" ht="23" customHeight="1">
      <x:c r="A2346" s="2" t="str">
        <x:v>4H-RSI-前段</x:v>
      </x:c>
      <x:c r="B2346" s="2" t="str">
        <x:v>4H</x:v>
      </x:c>
      <x:c r="C2346" s="2" t="str">
        <x:v>RSI</x:v>
      </x:c>
      <x:c r="D2346" s="2" t="str">
        <x:v>前段</x:v>
      </x:c>
      <x:c r="E2346" s="2" t="n">
        <x:v>69</x:v>
      </x:c>
      <x:c r="F2346" s="2" t="str">
        <x:v>多</x:v>
      </x:c>
      <x:c r="G2346" s="11" t="n">
        <x:v>44693.666666666664</x:v>
      </x:c>
      <x:c r="H2346" s="11" t="n">
        <x:v>44693.833333333336</x:v>
      </x:c>
      <x:c r="I2346" s="11" t="n">
        <x:v>44695.49998842592</x:v>
      </x:c>
      <x:c r="J2346" s="9" t="n">
        <x:v>28460.5</x:v>
      </x:c>
      <x:c r="K2346" s="9" t="n">
        <x:v>29563.4</x:v>
      </x:c>
      <x:c r="L2346" s="9" t="n">
        <x:v>28466.1921</x:v>
      </x:c>
      <x:c r="M2346" s="9" t="n">
        <x:v>29557.487320000004</x:v>
      </x:c>
      <x:c r="N2346" s="10" t="n">
        <x:f>IF(F2346="多",1,-1)*(K2346/J2346-1)</x:f>
        <x:v>0.03875195446320334</x:v>
      </x:c>
      <x:c r="O2346" s="10" t="n">
        <x:f>IF(F2346="多",1,-1)*(M2346/L2346-1)</x:f>
        <x:v>0.03833653676495796</x:v>
      </x:c>
      <x:c r="P2346" s="10" t="n">
        <x:v>0.001019168268382479</x:v>
      </x:c>
      <x:c r="Q2346" s="10" t="n">
        <x:v>-0.0000614398917444301</x:v>
      </x:c>
      <x:c r="R2346" s="10" t="n">
        <x:f>O2346-P2346-Q2346</x:f>
        <x:v>0.03737880838831992</x:v>
      </x:c>
      <x:c r="S2346" s="9" t="n">
        <x:f>V2345</x:f>
        <x:v>11500.909411049099</x:v>
      </x:c>
      <x:c r="T2346" s="9" t="n">
        <x:f>S2346/(1+'回测计划'!$B$33)</x:f>
        <x:v>11495.161830134033</x:v>
      </x:c>
      <x:c r="U2346" s="9" t="n">
        <x:f>T2346*R2346</x:f>
        <x:v>429.67545144130895</x:v>
      </x:c>
      <x:c r="V2346" s="9" t="n">
        <x:f>S2346+U2346</x:f>
        <x:v>11930.584862490408</x:v>
      </x:c>
      <x:c r="W2346" s="2" t="n">
        <x:f>IF(N2346&gt;0,1,0)</x:f>
        <x:v>1</x:v>
      </x:c>
      <x:c r="X2346" s="2" t="n">
        <x:f>IF(U2346&gt;0,1,0)</x:f>
        <x:v>1</x:v>
      </x:c>
      <x:c r="Y2346" s="9" t="n">
        <x:f>MAX(U2346,0)</x:f>
        <x:v>429.67545144130895</x:v>
      </x:c>
      <x:c r="Z2346" s="9" t="n">
        <x:f>-MIN(U2346,0)</x:f>
        <x:v>0</x:v>
      </x:c>
    </x:row>
    <x:row r="2347" ht="23" customHeight="1">
      <x:c r="A2347" s="2" t="str">
        <x:v>4H-RSI-前段</x:v>
      </x:c>
      <x:c r="B2347" s="2" t="str">
        <x:v>4H</x:v>
      </x:c>
      <x:c r="C2347" s="2" t="str">
        <x:v>RSI</x:v>
      </x:c>
      <x:c r="D2347" s="2" t="str">
        <x:v>前段</x:v>
      </x:c>
      <x:c r="E2347" s="2" t="n">
        <x:v>70</x:v>
      </x:c>
      <x:c r="F2347" s="2" t="str">
        <x:v>多</x:v>
      </x:c>
      <x:c r="G2347" s="11" t="n">
        <x:v>44700.333333333336</x:v>
      </x:c>
      <x:c r="H2347" s="11" t="n">
        <x:v>44700.50000000001</x:v>
      </x:c>
      <x:c r="I2347" s="11" t="n">
        <x:v>44702.166655092595</x:v>
      </x:c>
      <x:c r="J2347" s="9" t="n">
        <x:v>29179.5</x:v>
      </x:c>
      <x:c r="K2347" s="9" t="n">
        <x:v>29271.7</x:v>
      </x:c>
      <x:c r="L2347" s="9" t="n">
        <x:v>29185.3359</x:v>
      </x:c>
      <x:c r="M2347" s="9" t="n">
        <x:v>29265.845660000003</x:v>
      </x:c>
      <x:c r="N2347" s="10" t="n">
        <x:f>IF(F2347="多",1,-1)*(K2347/J2347-1)</x:f>
        <x:v>0.0031597525660138626</x:v>
      </x:c>
      <x:c r="O2347" s="10" t="n">
        <x:f>IF(F2347="多",1,-1)*(M2347/L2347-1)</x:f>
        <x:v>0.0027585689017204373</x:v>
      </x:c>
      <x:c r="P2347" s="10" t="n">
        <x:v>0.0010013792844508602</x:v>
      </x:c>
      <x:c r="Q2347" s="10" t="n">
        <x:v>0.0004413459719680336</x:v>
      </x:c>
      <x:c r="R2347" s="10" t="n">
        <x:f>O2347-P2347-Q2347</x:f>
        <x:v>0.0013158436453015437</x:v>
      </x:c>
      <x:c r="S2347" s="9" t="n">
        <x:f>V2346</x:f>
        <x:v>11930.584862490408</x:v>
      </x:c>
      <x:c r="T2347" s="9" t="n">
        <x:f>S2347/(1+'回测计划'!$B$33)</x:f>
        <x:v>11924.622551214801</x:v>
      </x:c>
      <x:c r="U2347" s="9" t="n">
        <x:f>T2347*R2347</x:f>
        <x:v>15.690938806635478</x:v>
      </x:c>
      <x:c r="V2347" s="9" t="n">
        <x:f>S2347+U2347</x:f>
        <x:v>11946.275801297044</x:v>
      </x:c>
      <x:c r="W2347" s="2" t="n">
        <x:f>IF(N2347&gt;0,1,0)</x:f>
        <x:v>1</x:v>
      </x:c>
      <x:c r="X2347" s="2" t="n">
        <x:f>IF(U2347&gt;0,1,0)</x:f>
        <x:v>1</x:v>
      </x:c>
      <x:c r="Y2347" s="9" t="n">
        <x:f>MAX(U2347,0)</x:f>
        <x:v>15.690938806635478</x:v>
      </x:c>
      <x:c r="Z2347" s="9" t="n">
        <x:f>-MIN(U2347,0)</x:f>
        <x:v>0</x:v>
      </x:c>
    </x:row>
    <x:row r="2348" ht="23" customHeight="1">
      <x:c r="A2348" s="2" t="str">
        <x:v>4H-RSI-前段</x:v>
      </x:c>
      <x:c r="B2348" s="2" t="str">
        <x:v>4H</x:v>
      </x:c>
      <x:c r="C2348" s="2" t="str">
        <x:v>RSI</x:v>
      </x:c>
      <x:c r="D2348" s="2" t="str">
        <x:v>前段</x:v>
      </x:c>
      <x:c r="E2348" s="2" t="n">
        <x:v>71</x:v>
      </x:c>
      <x:c r="F2348" s="2" t="str">
        <x:v>多</x:v>
      </x:c>
      <x:c r="G2348" s="11" t="n">
        <x:v>44707.833333333336</x:v>
      </x:c>
      <x:c r="H2348" s="11" t="n">
        <x:v>44708.00000000001</x:v>
      </x:c>
      <x:c r="I2348" s="11" t="n">
        <x:v>44709.666655092595</x:v>
      </x:c>
      <x:c r="J2348" s="9" t="n">
        <x:v>29374.5</x:v>
      </x:c>
      <x:c r="K2348" s="9" t="n">
        <x:v>28870.9</x:v>
      </x:c>
      <x:c r="L2348" s="9" t="n">
        <x:v>29380.3749</x:v>
      </x:c>
      <x:c r="M2348" s="9" t="n">
        <x:v>28865.12582</x:v>
      </x:c>
      <x:c r="N2348" s="10" t="n">
        <x:f>IF(F2348="多",1,-1)*(K2348/J2348-1)</x:f>
        <x:v>-0.017144121602069795</x:v>
      </x:c>
      <x:c r="O2348" s="10" t="n">
        <x:f>IF(F2348="多",1,-1)*(M2348/L2348-1)</x:f>
        <x:v>-0.01753718534068116</x:v>
      </x:c>
      <x:c r="P2348" s="10" t="n">
        <x:v>0.0009912314073296593</x:v>
      </x:c>
      <x:c r="Q2348" s="10" t="n">
        <x:v>0.0003935647533211606</x:v>
      </x:c>
      <x:c r="R2348" s="10" t="n">
        <x:f>O2348-P2348-Q2348</x:f>
        <x:v>-0.01892198150133198</x:v>
      </x:c>
      <x:c r="S2348" s="9" t="n">
        <x:f>V2347</x:f>
        <x:v>11946.275801297044</x:v>
      </x:c>
      <x:c r="T2348" s="9" t="n">
        <x:f>S2348/(1+'回测计划'!$B$33)</x:f>
        <x:v>11940.30564847281</x:v>
      </x:c>
      <x:c r="U2348" s="9" t="n">
        <x:f>T2348*R2348</x:f>
        <x:v>-225.93424260065225</x:v>
      </x:c>
      <x:c r="V2348" s="9" t="n">
        <x:f>S2348+U2348</x:f>
        <x:v>11720.341558696393</x:v>
      </x:c>
      <x:c r="W2348" s="2" t="n">
        <x:f>IF(N2348&gt;0,1,0)</x:f>
        <x:v>0</x:v>
      </x:c>
      <x:c r="X2348" s="2" t="n">
        <x:f>IF(U2348&gt;0,1,0)</x:f>
        <x:v>0</x:v>
      </x:c>
      <x:c r="Y2348" s="9" t="n">
        <x:f>MAX(U2348,0)</x:f>
        <x:v>0</x:v>
      </x:c>
      <x:c r="Z2348" s="9" t="n">
        <x:f>-MIN(U2348,0)</x:f>
        <x:v>225.93424260065225</x:v>
      </x:c>
    </x:row>
    <x:row r="2349" ht="23" customHeight="1">
      <x:c r="A2349" s="2" t="str">
        <x:v>4H-RSI-前段</x:v>
      </x:c>
      <x:c r="B2349" s="2" t="str">
        <x:v>4H</x:v>
      </x:c>
      <x:c r="C2349" s="2" t="str">
        <x:v>RSI</x:v>
      </x:c>
      <x:c r="D2349" s="2" t="str">
        <x:v>前段</x:v>
      </x:c>
      <x:c r="E2349" s="2" t="n">
        <x:v>72</x:v>
      </x:c>
      <x:c r="F2349" s="2" t="str">
        <x:v>多</x:v>
      </x:c>
      <x:c r="G2349" s="11" t="n">
        <x:v>44731.166666666664</x:v>
      </x:c>
      <x:c r="H2349" s="11" t="n">
        <x:v>44731.333333333336</x:v>
      </x:c>
      <x:c r="I2349" s="11" t="n">
        <x:v>44732.99998842592</x:v>
      </x:c>
      <x:c r="J2349" s="9" t="n">
        <x:v>18959.7</x:v>
      </x:c>
      <x:c r="K2349" s="9" t="n">
        <x:v>20815.4</x:v>
      </x:c>
      <x:c r="L2349" s="9" t="n">
        <x:v>18963.49194</x:v>
      </x:c>
      <x:c r="M2349" s="9" t="n">
        <x:v>20811.236920000003</x:v>
      </x:c>
      <x:c r="N2349" s="10" t="n">
        <x:f>IF(F2349="多",1,-1)*(K2349/J2349-1)</x:f>
        <x:v>0.097876021245062</x:v>
      </x:c>
      <x:c r="O2349" s="10" t="n">
        <x:f>IF(F2349="多",1,-1)*(M2349/L2349-1)</x:f>
        <x:v>0.0974369586490833</x:v>
      </x:c>
      <x:c r="P2349" s="10" t="n">
        <x:v>0.0010487184793245418</x:v>
      </x:c>
      <x:c r="Q2349" s="10" t="n">
        <x:v>0.00007782898859919589</x:v>
      </x:c>
      <x:c r="R2349" s="10" t="n">
        <x:f>O2349-P2349-Q2349</x:f>
        <x:v>0.09631041118115957</x:v>
      </x:c>
      <x:c r="S2349" s="9" t="n">
        <x:f>V2348</x:f>
        <x:v>11720.341558696393</x:v>
      </x:c>
      <x:c r="T2349" s="9" t="n">
        <x:f>S2349/(1+'回测计划'!$B$33)</x:f>
        <x:v>11714.484316538124</x:v>
      </x:c>
      <x:c r="U2349" s="9" t="n">
        <x:f>T2349*R2349</x:f>
        <x:v>1128.2268013010319</x:v>
      </x:c>
      <x:c r="V2349" s="9" t="n">
        <x:f>S2349+U2349</x:f>
        <x:v>12848.568359997425</x:v>
      </x:c>
      <x:c r="W2349" s="2" t="n">
        <x:f>IF(N2349&gt;0,1,0)</x:f>
        <x:v>1</x:v>
      </x:c>
      <x:c r="X2349" s="2" t="n">
        <x:f>IF(U2349&gt;0,1,0)</x:f>
        <x:v>1</x:v>
      </x:c>
      <x:c r="Y2349" s="9" t="n">
        <x:f>MAX(U2349,0)</x:f>
        <x:v>1128.2268013010319</x:v>
      </x:c>
      <x:c r="Z2349" s="9" t="n">
        <x:f>-MIN(U2349,0)</x:f>
        <x:v>0</x:v>
      </x:c>
    </x:row>
    <x:row r="2350" ht="23" customHeight="1">
      <x:c r="A2350" s="2" t="str">
        <x:v>4H-RSI-前段</x:v>
      </x:c>
      <x:c r="B2350" s="2" t="str">
        <x:v>4H</x:v>
      </x:c>
      <x:c r="C2350" s="2" t="str">
        <x:v>RSI</x:v>
      </x:c>
      <x:c r="D2350" s="2" t="str">
        <x:v>前段</x:v>
      </x:c>
      <x:c r="E2350" s="2" t="n">
        <x:v>73</x:v>
      </x:c>
      <x:c r="F2350" s="2" t="str">
        <x:v>空</x:v>
      </x:c>
      <x:c r="G2350" s="11" t="n">
        <x:v>44759.166666666664</x:v>
      </x:c>
      <x:c r="H2350" s="11" t="n">
        <x:v>44759.333333333336</x:v>
      </x:c>
      <x:c r="I2350" s="11" t="n">
        <x:v>44760.99998842592</x:v>
      </x:c>
      <x:c r="J2350" s="9" t="n">
        <x:v>21183.6</x:v>
      </x:c>
      <x:c r="K2350" s="9" t="n">
        <x:v>22674.2</x:v>
      </x:c>
      <x:c r="L2350" s="9" t="n">
        <x:v>21179.363279999998</x:v>
      </x:c>
      <x:c r="M2350" s="9" t="n">
        <x:v>22678.73484</x:v>
      </x:c>
      <x:c r="N2350" s="10" t="n">
        <x:f>IF(F2350="多",1,-1)*(K2350/J2350-1)</x:f>
        <x:v>-0.0703657546403822</x:v>
      </x:c>
      <x:c r="O2350" s="10" t="n">
        <x:f>IF(F2350="多",1,-1)*(M2350/L2350-1)</x:f>
        <x:v>-0.07079398658862823</x:v>
      </x:c>
      <x:c r="P2350" s="10" t="n">
        <x:v>0.001035396993294314</x:v>
      </x:c>
      <x:c r="Q2350" s="10" t="n">
        <x:v>-0.00039153302723835513</x:v>
      </x:c>
      <x:c r="R2350" s="10" t="n">
        <x:f>O2350-P2350-Q2350</x:f>
        <x:v>-0.0714378505546842</x:v>
      </x:c>
      <x:c r="S2350" s="9" t="n">
        <x:f>V2349</x:f>
        <x:v>12848.568359997425</x:v>
      </x:c>
      <x:c r="T2350" s="9" t="n">
        <x:f>S2350/(1+'回测计划'!$B$33)</x:f>
        <x:v>12842.14728635425</x:v>
      </x:c>
      <x:c r="U2350" s="9" t="n">
        <x:f>T2350*R2350</x:f>
        <x:v>-917.4153986438181</x:v>
      </x:c>
      <x:c r="V2350" s="9" t="n">
        <x:f>S2350+U2350</x:f>
        <x:v>11931.152961353608</x:v>
      </x:c>
      <x:c r="W2350" s="2" t="n">
        <x:f>IF(N2350&gt;0,1,0)</x:f>
        <x:v>0</x:v>
      </x:c>
      <x:c r="X2350" s="2" t="n">
        <x:f>IF(U2350&gt;0,1,0)</x:f>
        <x:v>0</x:v>
      </x:c>
      <x:c r="Y2350" s="9" t="n">
        <x:f>MAX(U2350,0)</x:f>
        <x:v>0</x:v>
      </x:c>
      <x:c r="Z2350" s="9" t="n">
        <x:f>-MIN(U2350,0)</x:f>
        <x:v>917.4153986438181</x:v>
      </x:c>
    </x:row>
    <x:row r="2351" ht="23" customHeight="1">
      <x:c r="A2351" s="2" t="str">
        <x:v>4H-RSI-前段</x:v>
      </x:c>
      <x:c r="B2351" s="2" t="str">
        <x:v>4H</x:v>
      </x:c>
      <x:c r="C2351" s="2" t="str">
        <x:v>RSI</x:v>
      </x:c>
      <x:c r="D2351" s="2" t="str">
        <x:v>前段</x:v>
      </x:c>
      <x:c r="E2351" s="2" t="n">
        <x:v>74</x:v>
      </x:c>
      <x:c r="F2351" s="2" t="str">
        <x:v>空</x:v>
      </x:c>
      <x:c r="G2351" s="11" t="n">
        <x:v>44761.00000000001</x:v>
      </x:c>
      <x:c r="H2351" s="11" t="n">
        <x:v>44761.166666666664</x:v>
      </x:c>
      <x:c r="I2351" s="11" t="n">
        <x:v>44762.833321759266</x:v>
      </x:c>
      <x:c r="J2351" s="9" t="n">
        <x:v>21614.9</x:v>
      </x:c>
      <x:c r="K2351" s="9" t="n">
        <x:v>23720</x:v>
      </x:c>
      <x:c r="L2351" s="9" t="n">
        <x:v>21610.57702</x:v>
      </x:c>
      <x:c r="M2351" s="9" t="n">
        <x:v>23724.744</x:v>
      </x:c>
      <x:c r="N2351" s="10" t="n">
        <x:f>IF(F2351="多",1,-1)*(K2351/J2351-1)</x:f>
        <x:v>-0.09739115147421451</x:v>
      </x:c>
      <x:c r="O2351" s="10" t="n">
        <x:f>IF(F2351="多",1,-1)*(M2351/L2351-1)</x:f>
        <x:v>-0.09783019574365803</x:v>
      </x:c>
      <x:c r="P2351" s="10" t="n">
        <x:v>0.001048915097871829</x:v>
      </x:c>
      <x:c r="Q2351" s="10" t="n">
        <x:v>-0.0005278174659308868</x:v>
      </x:c>
      <x:c r="R2351" s="10" t="n">
        <x:f>O2351-P2351-Q2351</x:f>
        <x:v>-0.09835129337559897</x:v>
      </x:c>
      <x:c r="S2351" s="9" t="n">
        <x:f>V2350</x:f>
        <x:v>11931.152961353608</x:v>
      </x:c>
      <x:c r="T2351" s="9" t="n">
        <x:f>S2351/(1+'回测计划'!$B$33)</x:f>
        <x:v>11925.190366170524</x:v>
      </x:c>
      <x:c r="U2351" s="9" t="n">
        <x:f>T2351*R2351</x:f>
        <x:v>-1172.8578962631038</x:v>
      </x:c>
      <x:c r="V2351" s="9" t="n">
        <x:f>S2351+U2351</x:f>
        <x:v>10758.295065090504</x:v>
      </x:c>
      <x:c r="W2351" s="2" t="n">
        <x:f>IF(N2351&gt;0,1,0)</x:f>
        <x:v>0</x:v>
      </x:c>
      <x:c r="X2351" s="2" t="n">
        <x:f>IF(U2351&gt;0,1,0)</x:f>
        <x:v>0</x:v>
      </x:c>
      <x:c r="Y2351" s="9" t="n">
        <x:f>MAX(U2351,0)</x:f>
        <x:v>0</x:v>
      </x:c>
      <x:c r="Z2351" s="9" t="n">
        <x:f>-MIN(U2351,0)</x:f>
        <x:v>1172.8578962631038</x:v>
      </x:c>
    </x:row>
    <x:row r="2352" ht="23" customHeight="1">
      <x:c r="A2352" s="2" t="str">
        <x:v>4H-RSI-前段</x:v>
      </x:c>
      <x:c r="B2352" s="2" t="str">
        <x:v>4H</x:v>
      </x:c>
      <x:c r="C2352" s="2" t="str">
        <x:v>RSI</x:v>
      </x:c>
      <x:c r="D2352" s="2" t="str">
        <x:v>前段</x:v>
      </x:c>
      <x:c r="E2352" s="2" t="n">
        <x:v>75</x:v>
      </x:c>
      <x:c r="F2352" s="2" t="str">
        <x:v>空</x:v>
      </x:c>
      <x:c r="G2352" s="11" t="n">
        <x:v>44763.00000000001</x:v>
      </x:c>
      <x:c r="H2352" s="11" t="n">
        <x:v>44763.166666666664</x:v>
      </x:c>
      <x:c r="I2352" s="11" t="n">
        <x:v>44764.833321759266</x:v>
      </x:c>
      <x:c r="J2352" s="9" t="n">
        <x:v>23650.6</x:v>
      </x:c>
      <x:c r="K2352" s="9" t="n">
        <x:v>23600.8</x:v>
      </x:c>
      <x:c r="L2352" s="9" t="n">
        <x:v>23645.86988</x:v>
      </x:c>
      <x:c r="M2352" s="9" t="n">
        <x:v>23605.52016</x:v>
      </x:c>
      <x:c r="N2352" s="10" t="n">
        <x:f>IF(F2352="多",1,-1)*(K2352/J2352-1)</x:f>
        <x:v>0.002105654824824721</x:v>
      </x:c>
      <x:c r="O2352" s="10" t="n">
        <x:f>IF(F2352="多",1,-1)*(M2352/L2352-1)</x:f>
        <x:v>0.0017064172392374788</x:v>
      </x:c>
      <x:c r="P2352" s="10" t="n">
        <x:v>0.0009991467913803814</x:v>
      </x:c>
      <x:c r="Q2352" s="10" t="n">
        <x:v>-0.0004864934154834822</x:v>
      </x:c>
      <x:c r="R2352" s="10" t="n">
        <x:f>O2352-P2352-Q2352</x:f>
        <x:v>0.0011937638633405796</x:v>
      </x:c>
      <x:c r="S2352" s="9" t="n">
        <x:f>V2351</x:f>
        <x:v>10758.295065090504</x:v>
      </x:c>
      <x:c r="T2352" s="9" t="n">
        <x:f>S2352/(1+'回测计划'!$B$33)</x:f>
        <x:v>10752.91860578761</x:v>
      </x:c>
      <x:c r="U2352" s="9" t="n">
        <x:f>T2352*R2352</x:f>
        <x:v>12.836445657031817</x:v>
      </x:c>
      <x:c r="V2352" s="9" t="n">
        <x:f>S2352+U2352</x:f>
        <x:v>10771.131510747537</x:v>
      </x:c>
      <x:c r="W2352" s="2" t="n">
        <x:f>IF(N2352&gt;0,1,0)</x:f>
        <x:v>1</x:v>
      </x:c>
      <x:c r="X2352" s="2" t="n">
        <x:f>IF(U2352&gt;0,1,0)</x:f>
        <x:v>1</x:v>
      </x:c>
      <x:c r="Y2352" s="9" t="n">
        <x:f>MAX(U2352,0)</x:f>
        <x:v>12.836445657031817</x:v>
      </x:c>
      <x:c r="Z2352" s="9" t="n">
        <x:f>-MIN(U2352,0)</x:f>
        <x:v>0</x:v>
      </x:c>
    </x:row>
    <x:row r="2353" ht="23" customHeight="1">
      <x:c r="A2353" s="2" t="str">
        <x:v>4H-RSI-前段</x:v>
      </x:c>
      <x:c r="B2353" s="2" t="str">
        <x:v>4H</x:v>
      </x:c>
      <x:c r="C2353" s="2" t="str">
        <x:v>RSI</x:v>
      </x:c>
      <x:c r="D2353" s="2" t="str">
        <x:v>前段</x:v>
      </x:c>
      <x:c r="E2353" s="2" t="n">
        <x:v>76</x:v>
      </x:c>
      <x:c r="F2353" s="2" t="str">
        <x:v>多</x:v>
      </x:c>
      <x:c r="G2353" s="11" t="n">
        <x:v>44777.333333333336</x:v>
      </x:c>
      <x:c r="H2353" s="11" t="n">
        <x:v>44777.50000000001</x:v>
      </x:c>
      <x:c r="I2353" s="11" t="n">
        <x:v>44779.166655092595</x:v>
      </x:c>
      <x:c r="J2353" s="9" t="n">
        <x:v>23083.7</x:v>
      </x:c>
      <x:c r="K2353" s="9" t="n">
        <x:v>22922.7</x:v>
      </x:c>
      <x:c r="L2353" s="9" t="n">
        <x:v>23088.316740000002</x:v>
      </x:c>
      <x:c r="M2353" s="9" t="n">
        <x:v>22918.11546</x:v>
      </x:c>
      <x:c r="N2353" s="10" t="n">
        <x:f>IF(F2353="多",1,-1)*(K2353/J2353-1)</x:f>
        <x:v>-0.006974618453714054</x:v>
      </x:c>
      <x:c r="O2353" s="10" t="n">
        <x:f>IF(F2353="多",1,-1)*(M2353/L2353-1)</x:f>
        <x:v>-0.007371749180187348</x:v>
      </x:c>
      <x:c r="P2353" s="10" t="n">
        <x:v>0.0009963141254099063</x:v>
      </x:c>
      <x:c r="Q2353" s="10" t="n">
        <x:v>0.00013753207861615444</x:v>
      </x:c>
      <x:c r="R2353" s="10" t="n">
        <x:f>O2353-P2353-Q2353</x:f>
        <x:v>-0.008505595384213409</x:v>
      </x:c>
      <x:c r="S2353" s="9" t="n">
        <x:f>V2352</x:f>
        <x:v>10771.131510747537</x:v>
      </x:c>
      <x:c r="T2353" s="9" t="n">
        <x:f>S2353/(1+'回测计划'!$B$33)</x:f>
        <x:v>10765.748636429322</x:v>
      </x:c>
      <x:c r="U2353" s="9" t="n">
        <x:f>T2353*R2353</x:f>
        <x:v>-91.56910190961504</x:v>
      </x:c>
      <x:c r="V2353" s="9" t="n">
        <x:f>S2353+U2353</x:f>
        <x:v>10679.56240883792</x:v>
      </x:c>
      <x:c r="W2353" s="2" t="n">
        <x:f>IF(N2353&gt;0,1,0)</x:f>
        <x:v>0</x:v>
      </x:c>
      <x:c r="X2353" s="2" t="n">
        <x:f>IF(U2353&gt;0,1,0)</x:f>
        <x:v>0</x:v>
      </x:c>
      <x:c r="Y2353" s="9" t="n">
        <x:f>MAX(U2353,0)</x:f>
        <x:v>0</x:v>
      </x:c>
      <x:c r="Z2353" s="9" t="n">
        <x:f>-MIN(U2353,0)</x:f>
        <x:v>91.56910190961504</x:v>
      </x:c>
    </x:row>
    <x:row r="2354" ht="23" customHeight="1">
      <x:c r="A2354" s="2" t="str">
        <x:v>4H-RSI-前段</x:v>
      </x:c>
      <x:c r="B2354" s="2" t="str">
        <x:v>4H</x:v>
      </x:c>
      <x:c r="C2354" s="2" t="str">
        <x:v>RSI</x:v>
      </x:c>
      <x:c r="D2354" s="2" t="str">
        <x:v>前段</x:v>
      </x:c>
      <x:c r="E2354" s="2" t="n">
        <x:v>77</x:v>
      </x:c>
      <x:c r="F2354" s="2" t="str">
        <x:v>空</x:v>
      </x:c>
      <x:c r="G2354" s="11" t="n">
        <x:v>44784.833333333336</x:v>
      </x:c>
      <x:c r="H2354" s="11" t="n">
        <x:v>44785.00000000001</x:v>
      </x:c>
      <x:c r="I2354" s="11" t="n">
        <x:v>44786.666655092595</x:v>
      </x:c>
      <x:c r="J2354" s="9" t="n">
        <x:v>24336.4</x:v>
      </x:c>
      <x:c r="K2354" s="9" t="n">
        <x:v>24566.1</x:v>
      </x:c>
      <x:c r="L2354" s="9" t="n">
        <x:v>24331.532720000003</x:v>
      </x:c>
      <x:c r="M2354" s="9" t="n">
        <x:v>24571.013219999997</x:v>
      </x:c>
      <x:c r="N2354" s="10" t="n">
        <x:f>IF(F2354="多",1,-1)*(K2354/J2354-1)</x:f>
        <x:v>-0.009438536513206364</x:v>
      </x:c>
      <x:c r="O2354" s="10" t="n">
        <x:f>IF(F2354="多",1,-1)*(M2354/L2354-1)</x:f>
        <x:v>-0.009842392699048741</x:v>
      </x:c>
      <x:c r="P2354" s="10" t="n">
        <x:v>0.0010049211963495243</x:v>
      </x:c>
      <x:c r="Q2354" s="10" t="n">
        <x:v>-0.00003359737392648959</x:v>
      </x:c>
      <x:c r="R2354" s="10" t="n">
        <x:f>O2354-P2354-Q2354</x:f>
        <x:v>-0.010813716521471775</x:v>
      </x:c>
      <x:c r="S2354" s="9" t="n">
        <x:f>V2353</x:f>
        <x:v>10679.56240883792</x:v>
      </x:c>
      <x:c r="T2354" s="9" t="n">
        <x:f>S2354/(1+'回测计划'!$B$33)</x:f>
        <x:v>10674.225296189827</x:v>
      </x:c>
      <x:c r="U2354" s="9" t="n">
        <x:f>T2354*R2354</x:f>
        <x:v>-115.42804643931987</x:v>
      </x:c>
      <x:c r="V2354" s="9" t="n">
        <x:f>S2354+U2354</x:f>
        <x:v>10564.134362398601</x:v>
      </x:c>
      <x:c r="W2354" s="2" t="n">
        <x:f>IF(N2354&gt;0,1,0)</x:f>
        <x:v>0</x:v>
      </x:c>
      <x:c r="X2354" s="2" t="n">
        <x:f>IF(U2354&gt;0,1,0)</x:f>
        <x:v>0</x:v>
      </x:c>
      <x:c r="Y2354" s="9" t="n">
        <x:f>MAX(U2354,0)</x:f>
        <x:v>0</x:v>
      </x:c>
      <x:c r="Z2354" s="9" t="n">
        <x:f>-MIN(U2354,0)</x:f>
        <x:v>115.42804643931987</x:v>
      </x:c>
    </x:row>
    <x:row r="2355" ht="23" customHeight="1">
      <x:c r="A2355" s="2" t="str">
        <x:v>4H-RSI-前段</x:v>
      </x:c>
      <x:c r="B2355" s="2" t="str">
        <x:v>4H</x:v>
      </x:c>
      <x:c r="C2355" s="2" t="str">
        <x:v>RSI</x:v>
      </x:c>
      <x:c r="D2355" s="2" t="str">
        <x:v>前段</x:v>
      </x:c>
      <x:c r="E2355" s="2" t="n">
        <x:v>78</x:v>
      </x:c>
      <x:c r="F2355" s="2" t="str">
        <x:v>空</x:v>
      </x:c>
      <x:c r="G2355" s="11" t="n">
        <x:v>44786.50000000001</x:v>
      </x:c>
      <x:c r="H2355" s="11" t="n">
        <x:v>44786.666666666664</x:v>
      </x:c>
      <x:c r="I2355" s="11" t="n">
        <x:v>44788.333321759266</x:v>
      </x:c>
      <x:c r="J2355" s="9" t="n">
        <x:v>24566.1</x:v>
      </x:c>
      <x:c r="K2355" s="9" t="n">
        <x:v>24294.1</x:v>
      </x:c>
      <x:c r="L2355" s="9" t="n">
        <x:v>24561.18678</x:v>
      </x:c>
      <x:c r="M2355" s="9" t="n">
        <x:v>24298.958819999996</x:v>
      </x:c>
      <x:c r="N2355" s="10" t="n">
        <x:f>IF(F2355="多",1,-1)*(K2355/J2355-1)</x:f>
        <x:v>0.01107216855748372</x:v>
      </x:c>
      <x:c r="O2355" s="10" t="n">
        <x:f>IF(F2355="多",1,-1)*(M2355/L2355-1)</x:f>
        <x:v>0.010676518294854276</x:v>
      </x:c>
      <x:c r="P2355" s="10" t="n">
        <x:v>0.0009946617408525728</x:v>
      </x:c>
      <x:c r="Q2355" s="10" t="n">
        <x:v>-0.00013887957864394917</x:v>
      </x:c>
      <x:c r="R2355" s="10" t="n">
        <x:f>O2355-P2355-Q2355</x:f>
        <x:v>0.009820736132645651</x:v>
      </x:c>
      <x:c r="S2355" s="9" t="n">
        <x:f>V2354</x:f>
        <x:v>10564.134362398601</x:v>
      </x:c>
      <x:c r="T2355" s="9" t="n">
        <x:f>S2355/(1+'回测计划'!$B$33)</x:f>
        <x:v>10558.854934931136</x:v>
      </x:c>
      <x:c r="U2355" s="9" t="n">
        <x:f>T2355*R2355</x:f>
        <x:v>103.69572817884206</x:v>
      </x:c>
      <x:c r="V2355" s="9" t="n">
        <x:f>S2355+U2355</x:f>
        <x:v>10667.830090577443</x:v>
      </x:c>
      <x:c r="W2355" s="2" t="n">
        <x:f>IF(N2355&gt;0,1,0)</x:f>
        <x:v>1</x:v>
      </x:c>
      <x:c r="X2355" s="2" t="n">
        <x:f>IF(U2355&gt;0,1,0)</x:f>
        <x:v>1</x:v>
      </x:c>
      <x:c r="Y2355" s="9" t="n">
        <x:f>MAX(U2355,0)</x:f>
        <x:v>103.69572817884206</x:v>
      </x:c>
      <x:c r="Z2355" s="9" t="n">
        <x:f>-MIN(U2355,0)</x:f>
        <x:v>0</x:v>
      </x:c>
    </x:row>
    <x:row r="2356" ht="23" customHeight="1">
      <x:c r="A2356" s="2" t="str">
        <x:v>4H-RSI-前段</x:v>
      </x:c>
      <x:c r="B2356" s="2" t="str">
        <x:v>4H</x:v>
      </x:c>
      <x:c r="C2356" s="2" t="str">
        <x:v>RSI</x:v>
      </x:c>
      <x:c r="D2356" s="2" t="str">
        <x:v>前段</x:v>
      </x:c>
      <x:c r="E2356" s="2" t="n">
        <x:v>79</x:v>
      </x:c>
      <x:c r="F2356" s="2" t="str">
        <x:v>多</x:v>
      </x:c>
      <x:c r="G2356" s="11" t="n">
        <x:v>44800.50000000001</x:v>
      </x:c>
      <x:c r="H2356" s="11" t="n">
        <x:v>44800.666666666664</x:v>
      </x:c>
      <x:c r="I2356" s="11" t="n">
        <x:v>44802.333321759266</x:v>
      </x:c>
      <x:c r="J2356" s="9" t="n">
        <x:v>20255</x:v>
      </x:c>
      <x:c r="K2356" s="9" t="n">
        <x:v>19547.5</x:v>
      </x:c>
      <x:c r="L2356" s="9" t="n">
        <x:v>20259.051</x:v>
      </x:c>
      <x:c r="M2356" s="9" t="n">
        <x:v>19543.590500000002</x:v>
      </x:c>
      <x:c r="N2356" s="10" t="n">
        <x:f>IF(F2356="多",1,-1)*(K2356/J2356-1)</x:f>
        <x:v>-0.03492964700074053</x:v>
      </x:c>
      <x:c r="O2356" s="10" t="n">
        <x:f>IF(F2356="多",1,-1)*(M2356/L2356-1)</x:f>
        <x:v>-0.03531559795174988</x:v>
      </x:c>
      <x:c r="P2356" s="10" t="n">
        <x:v>0.000982342201024125</x:v>
      </x:c>
      <x:c r="Q2356" s="10" t="n">
        <x:v>-0.0002307910014145821</x:v>
      </x:c>
      <x:c r="R2356" s="10" t="n">
        <x:f>O2356-P2356-Q2356</x:f>
        <x:v>-0.03606714915135942</x:v>
      </x:c>
      <x:c r="S2356" s="9" t="n">
        <x:f>V2355</x:f>
        <x:v>10667.830090577443</x:v>
      </x:c>
      <x:c r="T2356" s="9" t="n">
        <x:f>S2356/(1+'回测计划'!$B$33)</x:f>
        <x:v>10662.498841156865</x:v>
      </x:c>
      <x:c r="U2356" s="9" t="n">
        <x:f>T2356*R2356</x:f>
        <x:v>-384.5659360302016</x:v>
      </x:c>
      <x:c r="V2356" s="9" t="n">
        <x:f>S2356+U2356</x:f>
        <x:v>10283.264154547242</x:v>
      </x:c>
      <x:c r="W2356" s="2" t="n">
        <x:f>IF(N2356&gt;0,1,0)</x:f>
        <x:v>0</x:v>
      </x:c>
      <x:c r="X2356" s="2" t="n">
        <x:f>IF(U2356&gt;0,1,0)</x:f>
        <x:v>0</x:v>
      </x:c>
      <x:c r="Y2356" s="9" t="n">
        <x:f>MAX(U2356,0)</x:f>
        <x:v>0</x:v>
      </x:c>
      <x:c r="Z2356" s="9" t="n">
        <x:f>-MIN(U2356,0)</x:f>
        <x:v>384.5659360302016</x:v>
      </x:c>
    </x:row>
    <x:row r="2357" ht="23" customHeight="1">
      <x:c r="A2357" s="2" t="str">
        <x:v>4H-RSI-前段</x:v>
      </x:c>
      <x:c r="B2357" s="2" t="str">
        <x:v>4H</x:v>
      </x:c>
      <x:c r="C2357" s="2" t="str">
        <x:v>RSI</x:v>
      </x:c>
      <x:c r="D2357" s="2" t="str">
        <x:v>前段</x:v>
      </x:c>
      <x:c r="E2357" s="2" t="n">
        <x:v>80</x:v>
      </x:c>
      <x:c r="F2357" s="2" t="str">
        <x:v>多</x:v>
      </x:c>
      <x:c r="G2357" s="11" t="n">
        <x:v>44802.333333333336</x:v>
      </x:c>
      <x:c r="H2357" s="11" t="n">
        <x:v>44802.50000000001</x:v>
      </x:c>
      <x:c r="I2357" s="11" t="n">
        <x:v>44804.166655092595</x:v>
      </x:c>
      <x:c r="J2357" s="9" t="n">
        <x:v>19854.1</x:v>
      </x:c>
      <x:c r="K2357" s="9" t="n">
        <x:v>19937.1</x:v>
      </x:c>
      <x:c r="L2357" s="9" t="n">
        <x:v>19858.070819999997</x:v>
      </x:c>
      <x:c r="M2357" s="9" t="n">
        <x:v>19933.112579999997</x:v>
      </x:c>
      <x:c r="N2357" s="10" t="n">
        <x:f>IF(F2357="多",1,-1)*(K2357/J2357-1)</x:f>
        <x:v>0.004180496723598548</x:v>
      </x:c>
      <x:c r="O2357" s="10" t="n">
        <x:f>IF(F2357="多",1,-1)*(M2357/L2357-1)</x:f>
        <x:v>0.003778904843285247</x:v>
      </x:c>
      <x:c r="P2357" s="10" t="n">
        <x:v>0.0010018894524216426</x:v>
      </x:c>
      <x:c r="Q2357" s="10" t="n">
        <x:v>-0.00024558655617666815</x:v>
      </x:c>
      <x:c r="R2357" s="10" t="n">
        <x:f>O2357-P2357-Q2357</x:f>
        <x:v>0.0030226019470402724</x:v>
      </x:c>
      <x:c r="S2357" s="9" t="n">
        <x:f>V2356</x:f>
        <x:v>10283.264154547242</x:v>
      </x:c>
      <x:c r="T2357" s="9" t="n">
        <x:f>S2357/(1+'回测计划'!$B$33)</x:f>
        <x:v>10278.12509200124</x:v>
      </x:c>
      <x:c r="U2357" s="9" t="n">
        <x:f>T2357*R2357</x:f>
        <x:v>31.06668091500643</x:v>
      </x:c>
      <x:c r="V2357" s="9" t="n">
        <x:f>S2357+U2357</x:f>
        <x:v>10314.330835462248</x:v>
      </x:c>
      <x:c r="W2357" s="2" t="n">
        <x:f>IF(N2357&gt;0,1,0)</x:f>
        <x:v>1</x:v>
      </x:c>
      <x:c r="X2357" s="2" t="n">
        <x:f>IF(U2357&gt;0,1,0)</x:f>
        <x:v>1</x:v>
      </x:c>
      <x:c r="Y2357" s="9" t="n">
        <x:f>MAX(U2357,0)</x:f>
        <x:v>31.06668091500643</x:v>
      </x:c>
      <x:c r="Z2357" s="9" t="n">
        <x:f>-MIN(U2357,0)</x:f>
        <x:v>0</x:v>
      </x:c>
    </x:row>
    <x:row r="2358" ht="23" customHeight="1">
      <x:c r="A2358" s="2" t="str">
        <x:v>4H-RSI-前段</x:v>
      </x:c>
      <x:c r="B2358" s="2" t="str">
        <x:v>4H</x:v>
      </x:c>
      <x:c r="C2358" s="2" t="str">
        <x:v>RSI</x:v>
      </x:c>
      <x:c r="D2358" s="2" t="str">
        <x:v>前段</x:v>
      </x:c>
      <x:c r="E2358" s="2" t="n">
        <x:v>81</x:v>
      </x:c>
      <x:c r="F2358" s="2" t="str">
        <x:v>多</x:v>
      </x:c>
      <x:c r="G2358" s="11" t="n">
        <x:v>44808.166666666664</x:v>
      </x:c>
      <x:c r="H2358" s="11" t="n">
        <x:v>44808.333333333336</x:v>
      </x:c>
      <x:c r="I2358" s="11" t="n">
        <x:v>44809.99998842592</x:v>
      </x:c>
      <x:c r="J2358" s="9" t="n">
        <x:v>19820.7</x:v>
      </x:c>
      <x:c r="K2358" s="9" t="n">
        <x:v>19848.1</x:v>
      </x:c>
      <x:c r="L2358" s="9" t="n">
        <x:v>19824.66414</x:v>
      </x:c>
      <x:c r="M2358" s="9" t="n">
        <x:v>19844.13038</x:v>
      </x:c>
      <x:c r="N2358" s="10" t="n">
        <x:f>IF(F2358="多",1,-1)*(K2358/J2358-1)</x:f>
        <x:v>0.0013823931546310675</x:v>
      </x:c>
      <x:c r="O2358" s="10" t="n">
        <x:f>IF(F2358="多",1,-1)*(M2358/L2358-1)</x:f>
        <x:v>0.0009819202919418846</x:v>
      </x:c>
      <x:c r="P2358" s="10" t="n">
        <x:v>0.001000490960145971</x:v>
      </x:c>
      <x:c r="Q2358" s="10" t="n">
        <x:v>0.00015736875091406288</x:v>
      </x:c>
      <x:c r="R2358" s="10" t="n">
        <x:f>O2358-P2358-Q2358</x:f>
        <x:v>-0.00017593941911814921</x:v>
      </x:c>
      <x:c r="S2358" s="9" t="n">
        <x:f>V2357</x:f>
        <x:v>10314.330835462248</x:v>
      </x:c>
      <x:c r="T2358" s="9" t="n">
        <x:f>S2358/(1+'回测计划'!$B$33)</x:f>
        <x:v>10309.176247338579</x:v>
      </x:c>
      <x:c r="U2358" s="9" t="n">
        <x:f>T2358*R2358</x:f>
        <x:v>-1.8137904805433709</x:v>
      </x:c>
      <x:c r="V2358" s="9" t="n">
        <x:f>S2358+U2358</x:f>
        <x:v>10312.517044981705</x:v>
      </x:c>
      <x:c r="W2358" s="2" t="n">
        <x:f>IF(N2358&gt;0,1,0)</x:f>
        <x:v>1</x:v>
      </x:c>
      <x:c r="X2358" s="2" t="n">
        <x:f>IF(U2358&gt;0,1,0)</x:f>
        <x:v>0</x:v>
      </x:c>
      <x:c r="Y2358" s="9" t="n">
        <x:f>MAX(U2358,0)</x:f>
        <x:v>0</x:v>
      </x:c>
      <x:c r="Z2358" s="9" t="n">
        <x:f>-MIN(U2358,0)</x:f>
        <x:v>1.8137904805433709</x:v>
      </x:c>
    </x:row>
    <x:row r="2359" ht="23" customHeight="1">
      <x:c r="A2359" s="2" t="str">
        <x:v>4H-RSI-前段</x:v>
      </x:c>
      <x:c r="B2359" s="2" t="str">
        <x:v>4H</x:v>
      </x:c>
      <x:c r="C2359" s="2" t="str">
        <x:v>RSI</x:v>
      </x:c>
      <x:c r="D2359" s="2" t="str">
        <x:v>前段</x:v>
      </x:c>
      <x:c r="E2359" s="2" t="n">
        <x:v>82</x:v>
      </x:c>
      <x:c r="F2359" s="2" t="str">
        <x:v>多</x:v>
      </x:c>
      <x:c r="G2359" s="11" t="n">
        <x:v>44811.50000000001</x:v>
      </x:c>
      <x:c r="H2359" s="11" t="n">
        <x:v>44811.666666666664</x:v>
      </x:c>
      <x:c r="I2359" s="11" t="n">
        <x:v>44813.333321759266</x:v>
      </x:c>
      <x:c r="J2359" s="9" t="n">
        <x:v>18791.4</x:v>
      </x:c>
      <x:c r="K2359" s="9" t="n">
        <x:v>19309.3</x:v>
      </x:c>
      <x:c r="L2359" s="9" t="n">
        <x:v>18795.15828</x:v>
      </x:c>
      <x:c r="M2359" s="9" t="n">
        <x:v>19305.43814</x:v>
      </x:c>
      <x:c r="N2359" s="10" t="n">
        <x:f>IF(F2359="多",1,-1)*(K2359/J2359-1)</x:f>
        <x:v>0.027560479793948156</x:v>
      </x:c>
      <x:c r="O2359" s="10" t="n">
        <x:f>IF(F2359="多",1,-1)*(M2359/L2359-1)</x:f>
        <x:v>0.02714953779043139</x:v>
      </x:c>
      <x:c r="P2359" s="10" t="n">
        <x:v>0.0010135747688952157</x:v>
      </x:c>
      <x:c r="Q2359" s="10" t="n">
        <x:v>0.00009065628794487669</x:v>
      </x:c>
      <x:c r="R2359" s="10" t="n">
        <x:f>O2359-P2359-Q2359</x:f>
        <x:v>0.026045306733591296</x:v>
      </x:c>
      <x:c r="S2359" s="9" t="n">
        <x:f>V2358</x:f>
        <x:v>10312.517044981705</x:v>
      </x:c>
      <x:c r="T2359" s="9" t="n">
        <x:f>S2359/(1+'回测计划'!$B$33)</x:f>
        <x:v>10307.363363300055</x:v>
      </x:c>
      <x:c r="U2359" s="9" t="n">
        <x:f>T2359*R2359</x:f>
        <x:v>268.45844041173115</x:v>
      </x:c>
      <x:c r="V2359" s="9" t="n">
        <x:f>S2359+U2359</x:f>
        <x:v>10580.975485393436</x:v>
      </x:c>
      <x:c r="W2359" s="2" t="n">
        <x:f>IF(N2359&gt;0,1,0)</x:f>
        <x:v>1</x:v>
      </x:c>
      <x:c r="X2359" s="2" t="n">
        <x:f>IF(U2359&gt;0,1,0)</x:f>
        <x:v>1</x:v>
      </x:c>
      <x:c r="Y2359" s="9" t="n">
        <x:f>MAX(U2359,0)</x:f>
        <x:v>268.45844041173115</x:v>
      </x:c>
      <x:c r="Z2359" s="9" t="n">
        <x:f>-MIN(U2359,0)</x:f>
        <x:v>0</x:v>
      </x:c>
    </x:row>
    <x:row r="2360" ht="23" customHeight="1">
      <x:c r="A2360" s="2" t="str">
        <x:v>4H-RSI-前段</x:v>
      </x:c>
      <x:c r="B2360" s="2" t="str">
        <x:v>4H</x:v>
      </x:c>
      <x:c r="C2360" s="2" t="str">
        <x:v>RSI</x:v>
      </x:c>
      <x:c r="D2360" s="2" t="str">
        <x:v>前段</x:v>
      </x:c>
      <x:c r="E2360" s="2" t="n">
        <x:v>83</x:v>
      </x:c>
      <x:c r="F2360" s="2" t="str">
        <x:v>空</x:v>
      </x:c>
      <x:c r="G2360" s="11" t="n">
        <x:v>44816.333333333336</x:v>
      </x:c>
      <x:c r="H2360" s="11" t="n">
        <x:v>44816.50000000001</x:v>
      </x:c>
      <x:c r="I2360" s="11" t="n">
        <x:v>44818.166655092595</x:v>
      </x:c>
      <x:c r="J2360" s="9" t="n">
        <x:v>21649.2</x:v>
      </x:c>
      <x:c r="K2360" s="9" t="n">
        <x:v>20272</x:v>
      </x:c>
      <x:c r="L2360" s="9" t="n">
        <x:v>21644.870160000002</x:v>
      </x:c>
      <x:c r="M2360" s="9" t="n">
        <x:v>20276.0544</x:v>
      </x:c>
      <x:c r="N2360" s="10" t="n">
        <x:f>IF(F2360="多",1,-1)*(K2360/J2360-1)</x:f>
        <x:v>0.06361435988396802</x:v>
      </x:c>
      <x:c r="O2360" s="10" t="n">
        <x:f>IF(F2360="多",1,-1)*(M2360/L2360-1)</x:f>
        <x:v>0.06323973070208522</x:v>
      </x:c>
      <x:c r="P2360" s="10" t="n">
        <x:v>0.0009683801346489574</x:v>
      </x:c>
      <x:c r="Q2360" s="10" t="n">
        <x:v>-0.0004887792622359495</x:v>
      </x:c>
      <x:c r="R2360" s="10" t="n">
        <x:f>O2360-P2360-Q2360</x:f>
        <x:v>0.0627601298296722</x:v>
      </x:c>
      <x:c r="S2360" s="9" t="n">
        <x:f>V2359</x:f>
        <x:v>10580.975485393436</x:v>
      </x:c>
      <x:c r="T2360" s="9" t="n">
        <x:f>S2360/(1+'回测计划'!$B$33)</x:f>
        <x:v>10575.68764157265</x:v>
      </x:c>
      <x:c r="U2360" s="9" t="n">
        <x:f>T2360*R2360</x:f>
        <x:v>663.7315294231593</x:v>
      </x:c>
      <x:c r="V2360" s="9" t="n">
        <x:f>S2360+U2360</x:f>
        <x:v>11244.707014816595</x:v>
      </x:c>
      <x:c r="W2360" s="2" t="n">
        <x:f>IF(N2360&gt;0,1,0)</x:f>
        <x:v>1</x:v>
      </x:c>
      <x:c r="X2360" s="2" t="n">
        <x:f>IF(U2360&gt;0,1,0)</x:f>
        <x:v>1</x:v>
      </x:c>
      <x:c r="Y2360" s="9" t="n">
        <x:f>MAX(U2360,0)</x:f>
        <x:v>663.7315294231593</x:v>
      </x:c>
      <x:c r="Z2360" s="9" t="n">
        <x:f>-MIN(U2360,0)</x:f>
        <x:v>0</x:v>
      </x:c>
    </x:row>
    <x:row r="2361" ht="23" customHeight="1">
      <x:c r="A2361" s="2" t="str">
        <x:v>4H-RSI-前段</x:v>
      </x:c>
      <x:c r="B2361" s="2" t="str">
        <x:v>4H</x:v>
      </x:c>
      <x:c r="C2361" s="2" t="str">
        <x:v>RSI</x:v>
      </x:c>
      <x:c r="D2361" s="2" t="str">
        <x:v>前段</x:v>
      </x:c>
      <x:c r="E2361" s="2" t="n">
        <x:v>84</x:v>
      </x:c>
      <x:c r="F2361" s="2" t="str">
        <x:v>多</x:v>
      </x:c>
      <x:c r="G2361" s="11" t="n">
        <x:v>44826.333333333336</x:v>
      </x:c>
      <x:c r="H2361" s="11" t="n">
        <x:v>44826.50000000001</x:v>
      </x:c>
      <x:c r="I2361" s="11" t="n">
        <x:v>44828.166655092595</x:v>
      </x:c>
      <x:c r="J2361" s="9" t="n">
        <x:v>18677.7</x:v>
      </x:c>
      <x:c r="K2361" s="9" t="n">
        <x:v>18798.7</x:v>
      </x:c>
      <x:c r="L2361" s="9" t="n">
        <x:v>18681.43554</x:v>
      </x:c>
      <x:c r="M2361" s="9" t="n">
        <x:v>18794.94026</x:v>
      </x:c>
      <x:c r="N2361" s="10" t="n">
        <x:f>IF(F2361="多",1,-1)*(K2361/J2361-1)</x:f>
        <x:v>0.0064783137110029365</x:v>
      </x:c>
      <x:c r="O2361" s="10" t="n">
        <x:f>IF(F2361="多",1,-1)*(M2361/L2361-1)</x:f>
        <x:v>0.006075802887683279</x:v>
      </x:c>
      <x:c r="P2361" s="10" t="n">
        <x:v>0.0010030379014438417</x:v>
      </x:c>
      <x:c r="Q2361" s="10" t="n">
        <x:v>0.00006431189147266476</x:v>
      </x:c>
      <x:c r="R2361" s="10" t="n">
        <x:f>O2361-P2361-Q2361</x:f>
        <x:v>0.005008453094766773</x:v>
      </x:c>
      <x:c r="S2361" s="9" t="n">
        <x:f>V2360</x:f>
        <x:v>11244.707014816595</x:v>
      </x:c>
      <x:c r="T2361" s="9" t="n">
        <x:f>S2361/(1+'回测计划'!$B$33)</x:f>
        <x:v>11239.087471081055</x:v>
      </x:c>
      <x:c r="U2361" s="9" t="n">
        <x:f>T2361*R2361</x:f>
        <x:v>56.29044242689037</x:v>
      </x:c>
      <x:c r="V2361" s="9" t="n">
        <x:f>S2361+U2361</x:f>
        <x:v>11300.997457243486</x:v>
      </x:c>
      <x:c r="W2361" s="2" t="n">
        <x:f>IF(N2361&gt;0,1,0)</x:f>
        <x:v>1</x:v>
      </x:c>
      <x:c r="X2361" s="2" t="n">
        <x:f>IF(U2361&gt;0,1,0)</x:f>
        <x:v>1</x:v>
      </x:c>
      <x:c r="Y2361" s="9" t="n">
        <x:f>MAX(U2361,0)</x:f>
        <x:v>56.29044242689037</x:v>
      </x:c>
      <x:c r="Z2361" s="9" t="n">
        <x:f>-MIN(U2361,0)</x:f>
        <x:v>0</x:v>
      </x:c>
    </x:row>
    <x:row r="2362" ht="23" customHeight="1">
      <x:c r="A2362" s="2" t="str">
        <x:v>4H-RSI-前段</x:v>
      </x:c>
      <x:c r="B2362" s="2" t="str">
        <x:v>4H</x:v>
      </x:c>
      <x:c r="C2362" s="2" t="str">
        <x:v>RSI</x:v>
      </x:c>
      <x:c r="D2362" s="2" t="str">
        <x:v>前段</x:v>
      </x:c>
      <x:c r="E2362" s="2" t="n">
        <x:v>85</x:v>
      </x:c>
      <x:c r="F2362" s="2" t="str">
        <x:v>空</x:v>
      </x:c>
      <x:c r="G2362" s="11" t="n">
        <x:v>44840.50000000001</x:v>
      </x:c>
      <x:c r="H2362" s="11" t="n">
        <x:v>44840.666666666664</x:v>
      </x:c>
      <x:c r="I2362" s="11" t="n">
        <x:v>44842.333321759266</x:v>
      </x:c>
      <x:c r="J2362" s="9" t="n">
        <x:v>20214.7</x:v>
      </x:c>
      <x:c r="K2362" s="9" t="n">
        <x:v>19520.9</x:v>
      </x:c>
      <x:c r="L2362" s="9" t="n">
        <x:v>20210.65706</x:v>
      </x:c>
      <x:c r="M2362" s="9" t="n">
        <x:v>19524.804180000003</x:v>
      </x:c>
      <x:c r="N2362" s="10" t="n">
        <x:f>IF(F2362="多",1,-1)*(K2362/J2362-1)</x:f>
        <x:v>0.034321558074074776</x:v>
      </x:c>
      <x:c r="O2362" s="10" t="n">
        <x:f>IF(F2362="多",1,-1)*(M2362/L2362-1)</x:f>
        <x:v>0.03393520942757511</x:v>
      </x:c>
      <x:c r="P2362" s="10" t="n">
        <x:v>0.0009830323952862124</x:v>
      </x:c>
      <x:c r="Q2362" s="10" t="n">
        <x:v>-0.00046903829523479225</x:v>
      </x:c>
      <x:c r="R2362" s="10" t="n">
        <x:f>O2362-P2362-Q2362</x:f>
        <x:v>0.033421215327523686</x:v>
      </x:c>
      <x:c r="S2362" s="9" t="n">
        <x:f>V2361</x:f>
        <x:v>11300.997457243486</x:v>
      </x:c>
      <x:c r="T2362" s="9" t="n">
        <x:f>S2362/(1+'回测计划'!$B$33)</x:f>
        <x:v>11295.34978235231</x:v>
      </x:c>
      <x:c r="U2362" s="9" t="n">
        <x:f>T2362*R2362</x:f>
        <x:v>377.50431727569435</x:v>
      </x:c>
      <x:c r="V2362" s="9" t="n">
        <x:f>S2362+U2362</x:f>
        <x:v>11678.50177451918</x:v>
      </x:c>
      <x:c r="W2362" s="2" t="n">
        <x:f>IF(N2362&gt;0,1,0)</x:f>
        <x:v>1</x:v>
      </x:c>
      <x:c r="X2362" s="2" t="n">
        <x:f>IF(U2362&gt;0,1,0)</x:f>
        <x:v>1</x:v>
      </x:c>
      <x:c r="Y2362" s="9" t="n">
        <x:f>MAX(U2362,0)</x:f>
        <x:v>377.50431727569435</x:v>
      </x:c>
      <x:c r="Z2362" s="9" t="n">
        <x:f>-MIN(U2362,0)</x:f>
        <x:v>0</x:v>
      </x:c>
    </x:row>
    <x:row r="2363" ht="23" customHeight="1">
      <x:c r="A2363" s="2" t="str">
        <x:v>4H-RSI-前段</x:v>
      </x:c>
      <x:c r="B2363" s="2" t="str">
        <x:v>4H</x:v>
      </x:c>
      <x:c r="C2363" s="2" t="str">
        <x:v>RSI</x:v>
      </x:c>
      <x:c r="D2363" s="2" t="str">
        <x:v>前段</x:v>
      </x:c>
      <x:c r="E2363" s="2" t="n">
        <x:v>86</x:v>
      </x:c>
      <x:c r="F2363" s="2" t="str">
        <x:v>空</x:v>
      </x:c>
      <x:c r="G2363" s="11" t="n">
        <x:v>44864.00000000001</x:v>
      </x:c>
      <x:c r="H2363" s="11" t="n">
        <x:v>44864.166666666664</x:v>
      </x:c>
      <x:c r="I2363" s="11" t="n">
        <x:v>44865.833321759266</x:v>
      </x:c>
      <x:c r="J2363" s="9" t="n">
        <x:v>20827.1</x:v>
      </x:c>
      <x:c r="K2363" s="9" t="n">
        <x:v>20722.1</x:v>
      </x:c>
      <x:c r="L2363" s="9" t="n">
        <x:v>20822.934579999997</x:v>
      </x:c>
      <x:c r="M2363" s="9" t="n">
        <x:v>20726.24442</x:v>
      </x:c>
      <x:c r="N2363" s="10" t="n">
        <x:f>IF(F2363="多",1,-1)*(K2363/J2363-1)</x:f>
        <x:v>0.005041508419319052</x:v>
      </x:c>
      <x:c r="O2363" s="10" t="n">
        <x:f>IF(F2363="多",1,-1)*(M2363/L2363-1)</x:f>
        <x:v>0.004643445410084879</x:v>
      </x:c>
      <x:c r="P2363" s="10" t="n">
        <x:v>0.0009976782772949575</x:v>
      </x:c>
      <x:c r="Q2363" s="10" t="n">
        <x:v>-0.00011078094401826622</x:v>
      </x:c>
      <x:c r="R2363" s="10" t="n">
        <x:f>O2363-P2363-Q2363</x:f>
        <x:v>0.0037565480768081876</x:v>
      </x:c>
      <x:c r="S2363" s="9" t="n">
        <x:f>V2362</x:f>
        <x:v>11678.50177451918</x:v>
      </x:c>
      <x:c r="T2363" s="9" t="n">
        <x:f>S2363/(1+'回测计划'!$B$33)</x:f>
        <x:v>11672.66544179828</x:v>
      </x:c>
      <x:c r="U2363" s="9" t="n">
        <x:f>T2363*R2363</x:f>
        <x:v>43.84892891661273</x:v>
      </x:c>
      <x:c r="V2363" s="9" t="n">
        <x:f>S2363+U2363</x:f>
        <x:v>11722.350703435792</x:v>
      </x:c>
      <x:c r="W2363" s="2" t="n">
        <x:f>IF(N2363&gt;0,1,0)</x:f>
        <x:v>1</x:v>
      </x:c>
      <x:c r="X2363" s="2" t="n">
        <x:f>IF(U2363&gt;0,1,0)</x:f>
        <x:v>1</x:v>
      </x:c>
      <x:c r="Y2363" s="9" t="n">
        <x:f>MAX(U2363,0)</x:f>
        <x:v>43.84892891661273</x:v>
      </x:c>
      <x:c r="Z2363" s="9" t="n">
        <x:f>-MIN(U2363,0)</x:f>
        <x:v>0</x:v>
      </x:c>
    </x:row>
    <x:row r="2364" ht="23" customHeight="1">
      <x:c r="A2364" s="2" t="str">
        <x:v>4H-RSI-前段</x:v>
      </x:c>
      <x:c r="B2364" s="2" t="str">
        <x:v>4H</x:v>
      </x:c>
      <x:c r="C2364" s="2" t="str">
        <x:v>RSI</x:v>
      </x:c>
      <x:c r="D2364" s="2" t="str">
        <x:v>前段</x:v>
      </x:c>
      <x:c r="E2364" s="2" t="n">
        <x:v>87</x:v>
      </x:c>
      <x:c r="F2364" s="2" t="str">
        <x:v>空</x:v>
      </x:c>
      <x:c r="G2364" s="11" t="n">
        <x:v>44870.50000000001</x:v>
      </x:c>
      <x:c r="H2364" s="11" t="n">
        <x:v>44870.666666666664</x:v>
      </x:c>
      <x:c r="I2364" s="11" t="n">
        <x:v>44872.333321759266</x:v>
      </x:c>
      <x:c r="J2364" s="9" t="n">
        <x:v>21374.4</x:v>
      </x:c>
      <x:c r="K2364" s="9" t="n">
        <x:v>20900</x:v>
      </x:c>
      <x:c r="L2364" s="9" t="n">
        <x:v>21370.12512</x:v>
      </x:c>
      <x:c r="M2364" s="9" t="n">
        <x:v>20904.18</x:v>
      </x:c>
      <x:c r="N2364" s="10" t="n">
        <x:f>IF(F2364="多",1,-1)*(K2364/J2364-1)</x:f>
        <x:v>0.022194775058013372</x:v>
      </x:c>
      <x:c r="O2364" s="10" t="n">
        <x:f>IF(F2364="多",1,-1)*(M2364/L2364-1)</x:f>
        <x:v>0.021803574727970565</x:v>
      </x:c>
      <x:c r="P2364" s="10" t="n">
        <x:v>0.0009890982126360148</x:v>
      </x:c>
      <x:c r="Q2364" s="10" t="n">
        <x:v>-0.0003744086077676138</x:v>
      </x:c>
      <x:c r="R2364" s="10" t="n">
        <x:f>O2364-P2364-Q2364</x:f>
        <x:v>0.021188885123102165</x:v>
      </x:c>
      <x:c r="S2364" s="9" t="n">
        <x:f>V2363</x:f>
        <x:v>11722.350703435792</x:v>
      </x:c>
      <x:c r="T2364" s="9" t="n">
        <x:f>S2364/(1+'回测计划'!$B$33)</x:f>
        <x:v>11716.492457207189</x:v>
      </x:c>
      <x:c r="U2364" s="9" t="n">
        <x:f>T2364*R2364</x:f>
        <x:v>248.25941272145613</x:v>
      </x:c>
      <x:c r="V2364" s="9" t="n">
        <x:f>S2364+U2364</x:f>
        <x:v>11970.610116157248</x:v>
      </x:c>
      <x:c r="W2364" s="2" t="n">
        <x:f>IF(N2364&gt;0,1,0)</x:f>
        <x:v>1</x:v>
      </x:c>
      <x:c r="X2364" s="2" t="n">
        <x:f>IF(U2364&gt;0,1,0)</x:f>
        <x:v>1</x:v>
      </x:c>
      <x:c r="Y2364" s="9" t="n">
        <x:f>MAX(U2364,0)</x:f>
        <x:v>248.25941272145613</x:v>
      </x:c>
      <x:c r="Z2364" s="9" t="n">
        <x:f>-MIN(U2364,0)</x:f>
        <x:v>0</x:v>
      </x:c>
    </x:row>
    <x:row r="2365" ht="23" customHeight="1">
      <x:c r="A2365" s="2" t="str">
        <x:v>4H-RSI-前段</x:v>
      </x:c>
      <x:c r="B2365" s="2" t="str">
        <x:v>4H</x:v>
      </x:c>
      <x:c r="C2365" s="2" t="str">
        <x:v>RSI</x:v>
      </x:c>
      <x:c r="D2365" s="2" t="str">
        <x:v>前段</x:v>
      </x:c>
      <x:c r="E2365" s="2" t="n">
        <x:v>88</x:v>
      </x:c>
      <x:c r="F2365" s="2" t="str">
        <x:v>多</x:v>
      </x:c>
      <x:c r="G2365" s="11" t="n">
        <x:v>44887.166666666664</x:v>
      </x:c>
      <x:c r="H2365" s="11" t="n">
        <x:v>44887.333333333336</x:v>
      </x:c>
      <x:c r="I2365" s="11" t="n">
        <x:v>44888.99998842592</x:v>
      </x:c>
      <x:c r="J2365" s="9" t="n">
        <x:v>15772.9</x:v>
      </x:c>
      <x:c r="K2365" s="9" t="n">
        <x:v>16415.9</x:v>
      </x:c>
      <x:c r="L2365" s="9" t="n">
        <x:v>15776.05458</x:v>
      </x:c>
      <x:c r="M2365" s="9" t="n">
        <x:v>16412.616820000003</x:v>
      </x:c>
      <x:c r="N2365" s="10" t="n">
        <x:f>IF(F2365="多",1,-1)*(K2365/J2365-1)</x:f>
        <x:v>0.040766124175009244</x:v>
      </x:c>
      <x:c r="O2365" s="10" t="n">
        <x:f>IF(F2365="多",1,-1)*(M2365/L2365-1)</x:f>
        <x:v>0.040349900969980146</x:v>
      </x:c>
      <x:c r="P2365" s="10" t="n">
        <x:v>0.0010201749504849902</x:v>
      </x:c>
      <x:c r="Q2365" s="10" t="n">
        <x:v>0.0003031552845323813</x:v>
      </x:c>
      <x:c r="R2365" s="10" t="n">
        <x:f>O2365-P2365-Q2365</x:f>
        <x:v>0.039026570734962775</x:v>
      </x:c>
      <x:c r="S2365" s="9" t="n">
        <x:f>V2364</x:f>
        <x:v>11970.610116157248</x:v>
      </x:c>
      <x:c r="T2365" s="9" t="n">
        <x:f>S2365/(1+'回测计划'!$B$33)</x:f>
        <x:v>11964.62780225612</x:v>
      </x:c>
      <x:c r="U2365" s="9" t="n">
        <x:f>T2365*R2365</x:f>
        <x:v>466.9383932422507</x:v>
      </x:c>
      <x:c r="V2365" s="9" t="n">
        <x:f>S2365+U2365</x:f>
        <x:v>12437.5485093995</x:v>
      </x:c>
      <x:c r="W2365" s="2" t="n">
        <x:f>IF(N2365&gt;0,1,0)</x:f>
        <x:v>1</x:v>
      </x:c>
      <x:c r="X2365" s="2" t="n">
        <x:f>IF(U2365&gt;0,1,0)</x:f>
        <x:v>1</x:v>
      </x:c>
      <x:c r="Y2365" s="9" t="n">
        <x:f>MAX(U2365,0)</x:f>
        <x:v>466.9383932422507</x:v>
      </x:c>
      <x:c r="Z2365" s="9" t="n">
        <x:f>-MIN(U2365,0)</x:f>
        <x:v>0</x:v>
      </x:c>
    </x:row>
    <x:row r="2366" ht="23" customHeight="1">
      <x:c r="A2366" s="2" t="str">
        <x:v>4H-RSI-前段</x:v>
      </x:c>
      <x:c r="B2366" s="2" t="str">
        <x:v>4H</x:v>
      </x:c>
      <x:c r="C2366" s="2" t="str">
        <x:v>RSI</x:v>
      </x:c>
      <x:c r="D2366" s="2" t="str">
        <x:v>前段</x:v>
      </x:c>
      <x:c r="E2366" s="2" t="n">
        <x:v>89</x:v>
      </x:c>
      <x:c r="F2366" s="2" t="str">
        <x:v>空</x:v>
      </x:c>
      <x:c r="G2366" s="11" t="n">
        <x:v>44900.666666666664</x:v>
      </x:c>
      <x:c r="H2366" s="11" t="n">
        <x:v>44900.833333333336</x:v>
      </x:c>
      <x:c r="I2366" s="11" t="n">
        <x:v>44902.49998842592</x:v>
      </x:c>
      <x:c r="J2366" s="9" t="n">
        <x:v>17302.2</x:v>
      </x:c>
      <x:c r="K2366" s="9" t="n">
        <x:v>17017.4</x:v>
      </x:c>
      <x:c r="L2366" s="9" t="n">
        <x:v>17298.73956</x:v>
      </x:c>
      <x:c r="M2366" s="9" t="n">
        <x:v>17020.803480000002</x:v>
      </x:c>
      <x:c r="N2366" s="10" t="n">
        <x:f>IF(F2366="多",1,-1)*(K2366/J2366-1)</x:f>
        <x:v>0.016460334523933362</x:v>
      </x:c>
      <x:c r="O2366" s="10" t="n">
        <x:f>IF(F2366="多",1,-1)*(M2366/L2366-1)</x:f>
        <x:v>0.01606683995882985</x:v>
      </x:c>
      <x:c r="P2366" s="10" t="n">
        <x:v>0.000991966580020585</x:v>
      </x:c>
      <x:c r="Q2366" s="10" t="n">
        <x:v>-0.00020799630941427852</x:v>
      </x:c>
      <x:c r="R2366" s="10" t="n">
        <x:f>O2366-P2366-Q2366</x:f>
        <x:v>0.015282869688223542</x:v>
      </x:c>
      <x:c r="S2366" s="9" t="n">
        <x:f>V2365</x:f>
        <x:v>12437.5485093995</x:v>
      </x:c>
      <x:c r="T2366" s="9" t="n">
        <x:f>S2366/(1+'回测计划'!$B$33)</x:f>
        <x:v>12431.33284297801</x:v>
      </x:c>
      <x:c r="U2366" s="9" t="n">
        <x:f>T2366*R2366</x:f>
        <x:v>189.98643989016642</x:v>
      </x:c>
      <x:c r="V2366" s="9" t="n">
        <x:f>S2366+U2366</x:f>
        <x:v>12627.534949289666</x:v>
      </x:c>
      <x:c r="W2366" s="2" t="n">
        <x:f>IF(N2366&gt;0,1,0)</x:f>
        <x:v>1</x:v>
      </x:c>
      <x:c r="X2366" s="2" t="n">
        <x:f>IF(U2366&gt;0,1,0)</x:f>
        <x:v>1</x:v>
      </x:c>
      <x:c r="Y2366" s="9" t="n">
        <x:f>MAX(U2366,0)</x:f>
        <x:v>189.98643989016642</x:v>
      </x:c>
      <x:c r="Z2366" s="9" t="n">
        <x:f>-MIN(U2366,0)</x:f>
        <x:v>0</x:v>
      </x:c>
    </x:row>
    <x:row r="2367" ht="23" customHeight="1">
      <x:c r="A2367" s="2" t="str">
        <x:v>4H-RSI-前段</x:v>
      </x:c>
      <x:c r="B2367" s="2" t="str">
        <x:v>4H</x:v>
      </x:c>
      <x:c r="C2367" s="2" t="str">
        <x:v>RSI</x:v>
      </x:c>
      <x:c r="D2367" s="2" t="str">
        <x:v>前段</x:v>
      </x:c>
      <x:c r="E2367" s="2" t="n">
        <x:v>90</x:v>
      </x:c>
      <x:c r="F2367" s="2" t="str">
        <x:v>多</x:v>
      </x:c>
      <x:c r="G2367" s="11" t="n">
        <x:v>44915.333333333336</x:v>
      </x:c>
      <x:c r="H2367" s="11" t="n">
        <x:v>44915.50000000001</x:v>
      </x:c>
      <x:c r="I2367" s="11" t="n">
        <x:v>44917.166655092595</x:v>
      </x:c>
      <x:c r="J2367" s="9" t="n">
        <x:v>16717.9</x:v>
      </x:c>
      <x:c r="K2367" s="9" t="n">
        <x:v>16746.8</x:v>
      </x:c>
      <x:c r="L2367" s="9" t="n">
        <x:v>16721.243580000002</x:v>
      </x:c>
      <x:c r="M2367" s="9" t="n">
        <x:v>16743.45064</x:v>
      </x:c>
      <x:c r="N2367" s="10" t="n">
        <x:f>IF(F2367="多",1,-1)*(K2367/J2367-1)</x:f>
        <x:v>0.0017286860191769726</x:v>
      </x:c>
      <x:c r="O2367" s="10" t="n">
        <x:f>IF(F2367="多",1,-1)*(M2367/L2367-1)</x:f>
        <x:v>0.0013280746670396582</x:v>
      </x:c>
      <x:c r="P2367" s="10" t="n">
        <x:v>0.0010006640373335198</x:v>
      </x:c>
      <x:c r="Q2367" s="10" t="n">
        <x:v>0.00022668166000130101</x:v>
      </x:c>
      <x:c r="R2367" s="10" t="n">
        <x:f>O2367-P2367-Q2367</x:f>
        <x:v>0.00010072896970483733</x:v>
      </x:c>
      <x:c r="S2367" s="9" t="n">
        <x:f>V2366</x:f>
        <x:v>12627.534949289666</x:v>
      </x:c>
      <x:c r="T2367" s="9" t="n">
        <x:f>S2367/(1+'回测计划'!$B$33)</x:f>
        <x:v>12621.224337121106</x:v>
      </x:c>
      <x:c r="U2367" s="9" t="n">
        <x:f>T2367*R2367</x:f>
        <x:v>1.2713229238918275</x:v>
      </x:c>
      <x:c r="V2367" s="9" t="n">
        <x:f>S2367+U2367</x:f>
        <x:v>12628.806272213558</x:v>
      </x:c>
      <x:c r="W2367" s="2" t="n">
        <x:f>IF(N2367&gt;0,1,0)</x:f>
        <x:v>1</x:v>
      </x:c>
      <x:c r="X2367" s="2" t="n">
        <x:f>IF(U2367&gt;0,1,0)</x:f>
        <x:v>1</x:v>
      </x:c>
      <x:c r="Y2367" s="9" t="n">
        <x:f>MAX(U2367,0)</x:f>
        <x:v>1.2713229238918275</x:v>
      </x:c>
      <x:c r="Z2367" s="9" t="n">
        <x:f>-MIN(U2367,0)</x:f>
        <x:v>0</x:v>
      </x:c>
    </x:row>
    <x:row r="2368" ht="23" customHeight="1">
      <x:c r="A2368" s="2" t="str">
        <x:v>4H-RSI-前段</x:v>
      </x:c>
      <x:c r="B2368" s="2" t="str">
        <x:v>4H</x:v>
      </x:c>
      <x:c r="C2368" s="2" t="str">
        <x:v>RSI</x:v>
      </x:c>
      <x:c r="D2368" s="2" t="str">
        <x:v>前段</x:v>
      </x:c>
      <x:c r="E2368" s="2" t="n">
        <x:v>91</x:v>
      </x:c>
      <x:c r="F2368" s="2" t="str">
        <x:v>空</x:v>
      </x:c>
      <x:c r="G2368" s="11" t="n">
        <x:v>44934.666666666664</x:v>
      </x:c>
      <x:c r="H2368" s="11" t="n">
        <x:v>44934.833333333336</x:v>
      </x:c>
      <x:c r="I2368" s="11" t="n">
        <x:v>44936.49998842592</x:v>
      </x:c>
      <x:c r="J2368" s="9" t="n">
        <x:v>16918.5</x:v>
      </x:c>
      <x:c r="K2368" s="9" t="n">
        <x:v>17199.9</x:v>
      </x:c>
      <x:c r="L2368" s="9" t="n">
        <x:v>16915.1163</x:v>
      </x:c>
      <x:c r="M2368" s="9" t="n">
        <x:v>17203.33998</x:v>
      </x:c>
      <x:c r="N2368" s="10" t="n">
        <x:f>IF(F2368="多",1,-1)*(K2368/J2368-1)</x:f>
        <x:v>-0.0166326802021457</x:v>
      </x:c>
      <x:c r="O2368" s="10" t="n">
        <x:f>IF(F2368="多",1,-1)*(M2368/L2368-1)</x:f>
        <x:v>-0.01703941462111014</x:v>
      </x:c>
      <x:c r="P2368" s="10" t="n">
        <x:v>0.0010085197073105552</x:v>
      </x:c>
      <x:c r="Q2368" s="10" t="n">
        <x:v>-0.0001605318828340321</x:v>
      </x:c>
      <x:c r="R2368" s="10" t="n">
        <x:f>O2368-P2368-Q2368</x:f>
        <x:v>-0.01788740244558666</x:v>
      </x:c>
      <x:c r="S2368" s="9" t="n">
        <x:f>V2367</x:f>
        <x:v>12628.806272213558</x:v>
      </x:c>
      <x:c r="T2368" s="9" t="n">
        <x:f>S2368/(1+'回测计划'!$B$33)</x:f>
        <x:v>12622.495024701208</x:v>
      </x:c>
      <x:c r="U2368" s="9" t="n">
        <x:f>T2368*R2368</x:f>
        <x:v>-225.78364837424584</x:v>
      </x:c>
      <x:c r="V2368" s="9" t="n">
        <x:f>S2368+U2368</x:f>
        <x:v>12403.022623839312</x:v>
      </x:c>
      <x:c r="W2368" s="2" t="n">
        <x:f>IF(N2368&gt;0,1,0)</x:f>
        <x:v>0</x:v>
      </x:c>
      <x:c r="X2368" s="2" t="n">
        <x:f>IF(U2368&gt;0,1,0)</x:f>
        <x:v>0</x:v>
      </x:c>
      <x:c r="Y2368" s="9" t="n">
        <x:f>MAX(U2368,0)</x:f>
        <x:v>0</x:v>
      </x:c>
      <x:c r="Z2368" s="9" t="n">
        <x:f>-MIN(U2368,0)</x:f>
        <x:v>225.78364837424584</x:v>
      </x:c>
    </x:row>
    <x:row r="2369" ht="23" customHeight="1">
      <x:c r="A2369" s="2" t="str">
        <x:v>4H-RSI-前段</x:v>
      </x:c>
      <x:c r="B2369" s="2" t="str">
        <x:v>4H</x:v>
      </x:c>
      <x:c r="C2369" s="2" t="str">
        <x:v>RSI</x:v>
      </x:c>
      <x:c r="D2369" s="2" t="str">
        <x:v>前段</x:v>
      </x:c>
      <x:c r="E2369" s="2" t="n">
        <x:v>92</x:v>
      </x:c>
      <x:c r="F2369" s="2" t="str">
        <x:v>空</x:v>
      </x:c>
      <x:c r="G2369" s="11" t="n">
        <x:v>44942.666666666664</x:v>
      </x:c>
      <x:c r="H2369" s="11" t="n">
        <x:v>44942.833333333336</x:v>
      </x:c>
      <x:c r="I2369" s="11" t="n">
        <x:v>44944.49998842592</x:v>
      </x:c>
      <x:c r="J2369" s="9" t="n">
        <x:v>20821.8</x:v>
      </x:c>
      <x:c r="K2369" s="9" t="n">
        <x:v>21254.1</x:v>
      </x:c>
      <x:c r="L2369" s="9" t="n">
        <x:v>20817.63564</x:v>
      </x:c>
      <x:c r="M2369" s="9" t="n">
        <x:v>21258.35082</x:v>
      </x:c>
      <x:c r="N2369" s="10" t="n">
        <x:f>IF(F2369="多",1,-1)*(K2369/J2369-1)</x:f>
        <x:v>-0.020761893784398966</x:v>
      </x:c>
      <x:c r="O2369" s="10" t="n">
        <x:f>IF(F2369="多",1,-1)*(M2369/L2369-1)</x:f>
        <x:v>-0.021170280219199755</x:v>
      </x:c>
      <x:c r="P2369" s="10" t="n">
        <x:v>0.0010105851401095997</x:v>
      </x:c>
      <x:c r="Q2369" s="10" t="n">
        <x:v>-0.0005074068055885155</x:v>
      </x:c>
      <x:c r="R2369" s="10" t="n">
        <x:f>O2369-P2369-Q2369</x:f>
        <x:v>-0.02167345855372084</x:v>
      </x:c>
      <x:c r="S2369" s="9" t="n">
        <x:f>V2368</x:f>
        <x:v>12403.022623839312</x:v>
      </x:c>
      <x:c r="T2369" s="9" t="n">
        <x:f>S2369/(1+'回测计划'!$B$33)</x:f>
        <x:v>12396.824211733445</x:v>
      </x:c>
      <x:c r="U2369" s="9" t="n">
        <x:f>T2369*R2369</x:f>
        <x:v>-268.68205575076786</x:v>
      </x:c>
      <x:c r="V2369" s="9" t="n">
        <x:f>S2369+U2369</x:f>
        <x:v>12134.340568088544</x:v>
      </x:c>
      <x:c r="W2369" s="2" t="n">
        <x:f>IF(N2369&gt;0,1,0)</x:f>
        <x:v>0</x:v>
      </x:c>
      <x:c r="X2369" s="2" t="n">
        <x:f>IF(U2369&gt;0,1,0)</x:f>
        <x:v>0</x:v>
      </x:c>
      <x:c r="Y2369" s="9" t="n">
        <x:f>MAX(U2369,0)</x:f>
        <x:v>0</x:v>
      </x:c>
      <x:c r="Z2369" s="9" t="n">
        <x:f>-MIN(U2369,0)</x:f>
        <x:v>268.68205575076786</x:v>
      </x:c>
    </x:row>
    <x:row r="2370" ht="23" customHeight="1">
      <x:c r="A2370" s="2" t="str">
        <x:v>4H-RSI-前段</x:v>
      </x:c>
      <x:c r="B2370" s="2" t="str">
        <x:v>4H</x:v>
      </x:c>
      <x:c r="C2370" s="2" t="str">
        <x:v>RSI</x:v>
      </x:c>
      <x:c r="D2370" s="2" t="str">
        <x:v>前段</x:v>
      </x:c>
      <x:c r="E2370" s="2" t="n">
        <x:v>93</x:v>
      </x:c>
      <x:c r="F2370" s="2" t="str">
        <x:v>空</x:v>
      </x:c>
      <x:c r="G2370" s="11" t="n">
        <x:v>44947.333333333336</x:v>
      </x:c>
      <x:c r="H2370" s="11" t="n">
        <x:v>44947.50000000001</x:v>
      </x:c>
      <x:c r="I2370" s="11" t="n">
        <x:v>44949.166655092595</x:v>
      </x:c>
      <x:c r="J2370" s="9" t="n">
        <x:v>22541.8</x:v>
      </x:c>
      <x:c r="K2370" s="9" t="n">
        <x:v>22720</x:v>
      </x:c>
      <x:c r="L2370" s="9" t="n">
        <x:v>22537.29164</x:v>
      </x:c>
      <x:c r="M2370" s="9" t="n">
        <x:v>22724.543999999998</x:v>
      </x:c>
      <x:c r="N2370" s="10" t="n">
        <x:f>IF(F2370="多",1,-1)*(K2370/J2370-1)</x:f>
        <x:v>-0.007905313683911785</x:v>
      </x:c>
      <x:c r="O2370" s="10" t="n">
        <x:f>IF(F2370="多",1,-1)*(M2370/L2370-1)</x:f>
        <x:v>-0.00830855645793993</x:v>
      </x:c>
      <x:c r="P2370" s="10" t="n">
        <x:v>0.00100415427822897</x:v>
      </x:c>
      <x:c r="Q2370" s="10" t="n">
        <x:v>-0.0005062533769474508</x:v>
      </x:c>
      <x:c r="R2370" s="10" t="n">
        <x:f>O2370-P2370-Q2370</x:f>
        <x:v>-0.00880645735922145</x:v>
      </x:c>
      <x:c r="S2370" s="9" t="n">
        <x:f>V2369</x:f>
        <x:v>12134.340568088544</x:v>
      </x:c>
      <x:c r="T2370" s="9" t="n">
        <x:f>S2370/(1+'回测计划'!$B$33)</x:f>
        <x:v>12128.276429873607</x:v>
      </x:c>
      <x:c r="U2370" s="9" t="n">
        <x:f>T2370*R2370</x:f>
        <x:v>-106.80714922053248</x:v>
      </x:c>
      <x:c r="V2370" s="9" t="n">
        <x:f>S2370+U2370</x:f>
        <x:v>12027.533418868012</x:v>
      </x:c>
      <x:c r="W2370" s="2" t="n">
        <x:f>IF(N2370&gt;0,1,0)</x:f>
        <x:v>0</x:v>
      </x:c>
      <x:c r="X2370" s="2" t="n">
        <x:f>IF(U2370&gt;0,1,0)</x:f>
        <x:v>0</x:v>
      </x:c>
      <x:c r="Y2370" s="9" t="n">
        <x:f>MAX(U2370,0)</x:f>
        <x:v>0</x:v>
      </x:c>
      <x:c r="Z2370" s="9" t="n">
        <x:f>-MIN(U2370,0)</x:f>
        <x:v>106.80714922053248</x:v>
      </x:c>
    </x:row>
    <x:row r="2371" ht="23" customHeight="1">
      <x:c r="A2371" s="2" t="str">
        <x:v>4H-RSI-前段</x:v>
      </x:c>
      <x:c r="B2371" s="2" t="str">
        <x:v>4H</x:v>
      </x:c>
      <x:c r="C2371" s="2" t="str">
        <x:v>RSI</x:v>
      </x:c>
      <x:c r="D2371" s="2" t="str">
        <x:v>前段</x:v>
      </x:c>
      <x:c r="E2371" s="2" t="n">
        <x:v>94</x:v>
      </x:c>
      <x:c r="F2371" s="2" t="str">
        <x:v>空</x:v>
      </x:c>
      <x:c r="G2371" s="11" t="n">
        <x:v>44952.50000000001</x:v>
      </x:c>
      <x:c r="H2371" s="11" t="n">
        <x:v>44952.666666666664</x:v>
      </x:c>
      <x:c r="I2371" s="11" t="n">
        <x:v>44954.333321759266</x:v>
      </x:c>
      <x:c r="J2371" s="9" t="n">
        <x:v>22961.3</x:v>
      </x:c>
      <x:c r="K2371" s="9" t="n">
        <x:v>23068</x:v>
      </x:c>
      <x:c r="L2371" s="9" t="n">
        <x:v>22956.707739999998</x:v>
      </x:c>
      <x:c r="M2371" s="9" t="n">
        <x:v>23072.6136</x:v>
      </x:c>
      <x:c r="N2371" s="10" t="n">
        <x:f>IF(F2371="多",1,-1)*(K2371/J2371-1)</x:f>
        <x:v>-0.0046469494323055915</x:v>
      </x:c>
      <x:c r="O2371" s="10" t="n">
        <x:f>IF(F2371="多",1,-1)*(M2371/L2371-1)</x:f>
        <x:v>-0.00504888859991226</x:v>
      </x:c>
      <x:c r="P2371" s="10" t="n">
        <x:v>0.001002524444299956</x:v>
      </x:c>
      <x:c r="Q2371" s="10" t="n">
        <x:v>-0.0004959268354131442</x:v>
      </x:c>
      <x:c r="R2371" s="10" t="n">
        <x:f>O2371-P2371-Q2371</x:f>
        <x:v>-0.005555486208799072</x:v>
      </x:c>
      <x:c r="S2371" s="9" t="n">
        <x:f>V2370</x:f>
        <x:v>12027.533418868012</x:v>
      </x:c>
      <x:c r="T2371" s="9" t="n">
        <x:f>S2371/(1+'回测计划'!$B$33)</x:f>
        <x:v>12021.522657539243</x:v>
      </x:c>
      <x:c r="U2371" s="9" t="n">
        <x:f>T2371*R2371</x:f>
        <x:v>-66.78540333272483</x:v>
      </x:c>
      <x:c r="V2371" s="9" t="n">
        <x:f>S2371+U2371</x:f>
        <x:v>11960.748015535288</x:v>
      </x:c>
      <x:c r="W2371" s="2" t="n">
        <x:f>IF(N2371&gt;0,1,0)</x:f>
        <x:v>0</x:v>
      </x:c>
      <x:c r="X2371" s="2" t="n">
        <x:f>IF(U2371&gt;0,1,0)</x:f>
        <x:v>0</x:v>
      </x:c>
      <x:c r="Y2371" s="9" t="n">
        <x:f>MAX(U2371,0)</x:f>
        <x:v>0</x:v>
      </x:c>
      <x:c r="Z2371" s="9" t="n">
        <x:f>-MIN(U2371,0)</x:f>
        <x:v>66.78540333272483</x:v>
      </x:c>
    </x:row>
    <x:row r="2372" ht="23" customHeight="1">
      <x:c r="A2372" s="2" t="str">
        <x:v>4H-RSI-前段</x:v>
      </x:c>
      <x:c r="B2372" s="2" t="str">
        <x:v>4H</x:v>
      </x:c>
      <x:c r="C2372" s="2" t="str">
        <x:v>RSI</x:v>
      </x:c>
      <x:c r="D2372" s="2" t="str">
        <x:v>前段</x:v>
      </x:c>
      <x:c r="E2372" s="2" t="n">
        <x:v>95</x:v>
      </x:c>
      <x:c r="F2372" s="2" t="str">
        <x:v>空</x:v>
      </x:c>
      <x:c r="G2372" s="11" t="n">
        <x:v>44954.166666666664</x:v>
      </x:c>
      <x:c r="H2372" s="11" t="n">
        <x:v>44954.333333333336</x:v>
      </x:c>
      <x:c r="I2372" s="11" t="n">
        <x:v>44955.99998842592</x:v>
      </x:c>
      <x:c r="J2372" s="9" t="n">
        <x:v>23068.1</x:v>
      </x:c>
      <x:c r="K2372" s="9" t="n">
        <x:v>23522.7</x:v>
      </x:c>
      <x:c r="L2372" s="9" t="n">
        <x:v>23063.48638</x:v>
      </x:c>
      <x:c r="M2372" s="9" t="n">
        <x:v>23527.40454</x:v>
      </x:c>
      <x:c r="N2372" s="10" t="n">
        <x:f>IF(F2372="多",1,-1)*(K2372/J2372-1)</x:f>
        <x:v>-0.01970686792583698</x:v>
      </x:c>
      <x:c r="O2372" s="10" t="n">
        <x:f>IF(F2372="多",1,-1)*(M2372/L2372-1)</x:f>
        <x:v>-0.020114832265875293</x:v>
      </x:c>
      <x:c r="P2372" s="10" t="n">
        <x:v>0.0010100574161329378</x:v>
      </x:c>
      <x:c r="Q2372" s="10" t="n">
        <x:v>-0.0004998090839375202</x:v>
      </x:c>
      <x:c r="R2372" s="10" t="n">
        <x:f>O2372-P2372-Q2372</x:f>
        <x:v>-0.02062508059807071</x:v>
      </x:c>
      <x:c r="S2372" s="9" t="n">
        <x:f>V2371</x:f>
        <x:v>11960.748015535288</x:v>
      </x:c>
      <x:c r="T2372" s="9" t="n">
        <x:f>S2372/(1+'回测计划'!$B$33)</x:f>
        <x:v>11954.770630220179</x:v>
      </x:c>
      <x:c r="U2372" s="9" t="n">
        <x:f>T2372*R2372</x:f>
        <x:v>-246.5681077797398</x:v>
      </x:c>
      <x:c r="V2372" s="9" t="n">
        <x:f>S2372+U2372</x:f>
        <x:v>11714.179907755548</x:v>
      </x:c>
      <x:c r="W2372" s="2" t="n">
        <x:f>IF(N2372&gt;0,1,0)</x:f>
        <x:v>0</x:v>
      </x:c>
      <x:c r="X2372" s="2" t="n">
        <x:f>IF(U2372&gt;0,1,0)</x:f>
        <x:v>0</x:v>
      </x:c>
      <x:c r="Y2372" s="9" t="n">
        <x:f>MAX(U2372,0)</x:f>
        <x:v>0</x:v>
      </x:c>
      <x:c r="Z2372" s="9" t="n">
        <x:f>-MIN(U2372,0)</x:f>
        <x:v>246.5681077797398</x:v>
      </x:c>
    </x:row>
    <x:row r="2373" ht="23" customHeight="1">
      <x:c r="A2373" s="2" t="str">
        <x:v>4H-RSI-前段</x:v>
      </x:c>
      <x:c r="B2373" s="2" t="str">
        <x:v>4H</x:v>
      </x:c>
      <x:c r="C2373" s="2" t="str">
        <x:v>RSI</x:v>
      </x:c>
      <x:c r="D2373" s="2" t="str">
        <x:v>前段</x:v>
      </x:c>
      <x:c r="E2373" s="2" t="n">
        <x:v>96</x:v>
      </x:c>
      <x:c r="F2373" s="2" t="str">
        <x:v>空</x:v>
      </x:c>
      <x:c r="G2373" s="11" t="n">
        <x:v>44956.166666666664</x:v>
      </x:c>
      <x:c r="H2373" s="11" t="n">
        <x:v>44956.333333333336</x:v>
      </x:c>
      <x:c r="I2373" s="11" t="n">
        <x:v>44957.99998842592</x:v>
      </x:c>
      <x:c r="J2373" s="9" t="n">
        <x:v>23740.2</x:v>
      </x:c>
      <x:c r="K2373" s="9" t="n">
        <x:v>23113.9</x:v>
      </x:c>
      <x:c r="L2373" s="9" t="n">
        <x:v>23735.451960000002</x:v>
      </x:c>
      <x:c r="M2373" s="9" t="n">
        <x:v>23118.52278</x:v>
      </x:c>
      <x:c r="N2373" s="10" t="n">
        <x:f>IF(F2373="多",1,-1)*(K2373/J2373-1)</x:f>
        <x:v>0.02638141211952716</x:v>
      </x:c>
      <x:c r="O2373" s="10" t="n">
        <x:f>IF(F2373="多",1,-1)*(M2373/L2373-1)</x:f>
        <x:v>0.025991886779307083</x:v>
      </x:c>
      <x:c r="P2373" s="10" t="n">
        <x:v>0.0009870040566103465</x:v>
      </x:c>
      <x:c r="Q2373" s="10" t="n">
        <x:v>-0.0004902135429991701</x:v>
      </x:c>
      <x:c r="R2373" s="10" t="n">
        <x:f>O2373-P2373-Q2373</x:f>
        <x:v>0.025495096265695905</x:v>
      </x:c>
      <x:c r="S2373" s="9" t="n">
        <x:f>V2372</x:f>
        <x:v>11714.179907755548</x:v>
      </x:c>
      <x:c r="T2373" s="9" t="n">
        <x:f>S2373/(1+'回测计划'!$B$33)</x:f>
        <x:v>11708.325744883106</x:v>
      </x:c>
      <x:c r="U2373" s="9" t="n">
        <x:f>T2373*R2373</x:f>
        <x:v>298.5048919759205</x:v>
      </x:c>
      <x:c r="V2373" s="9" t="n">
        <x:f>S2373+U2373</x:f>
        <x:v>12012.684799731469</x:v>
      </x:c>
      <x:c r="W2373" s="2" t="n">
        <x:f>IF(N2373&gt;0,1,0)</x:f>
        <x:v>1</x:v>
      </x:c>
      <x:c r="X2373" s="2" t="n">
        <x:f>IF(U2373&gt;0,1,0)</x:f>
        <x:v>1</x:v>
      </x:c>
      <x:c r="Y2373" s="9" t="n">
        <x:f>MAX(U2373,0)</x:f>
        <x:v>298.5048919759205</x:v>
      </x:c>
      <x:c r="Z2373" s="9" t="n">
        <x:f>-MIN(U2373,0)</x:f>
        <x:v>0</x:v>
      </x:c>
    </x:row>
    <x:row r="2374" ht="23" customHeight="1">
      <x:c r="A2374" s="2" t="str">
        <x:v>4H-RSI-前段</x:v>
      </x:c>
      <x:c r="B2374" s="2" t="str">
        <x:v>4H</x:v>
      </x:c>
      <x:c r="C2374" s="2" t="str">
        <x:v>RSI</x:v>
      </x:c>
      <x:c r="D2374" s="2" t="str">
        <x:v>前段</x:v>
      </x:c>
      <x:c r="E2374" s="2" t="n">
        <x:v>97</x:v>
      </x:c>
      <x:c r="F2374" s="2" t="str">
        <x:v>多</x:v>
      </x:c>
      <x:c r="G2374" s="11" t="n">
        <x:v>44971.00000000001</x:v>
      </x:c>
      <x:c r="H2374" s="11" t="n">
        <x:v>44971.166666666664</x:v>
      </x:c>
      <x:c r="I2374" s="11" t="n">
        <x:v>44972.833321759266</x:v>
      </x:c>
      <x:c r="J2374" s="9" t="n">
        <x:v>21597.9</x:v>
      </x:c>
      <x:c r="K2374" s="9" t="n">
        <x:v>22433</x:v>
      </x:c>
      <x:c r="L2374" s="9" t="n">
        <x:v>21602.21958</x:v>
      </x:c>
      <x:c r="M2374" s="9" t="n">
        <x:v>22428.5134</x:v>
      </x:c>
      <x:c r="N2374" s="10" t="n">
        <x:f>IF(F2374="多",1,-1)*(K2374/J2374-1)</x:f>
        <x:v>0.038665796211668546</x:v>
      </x:c>
      <x:c r="O2374" s="10" t="n">
        <x:f>IF(F2374="多",1,-1)*(M2374/L2374-1)</x:f>
        <x:v>0.03825041296983245</x:v>
      </x:c>
      <x:c r="P2374" s="10" t="n">
        <x:v>0.001019125206484916</x:v>
      </x:c>
      <x:c r="Q2374" s="10" t="n">
        <x:v>0.0003434496325029727</x:v>
      </x:c>
      <x:c r="R2374" s="10" t="n">
        <x:f>O2374-P2374-Q2374</x:f>
        <x:v>0.036887838130844564</x:v>
      </x:c>
      <x:c r="S2374" s="9" t="n">
        <x:f>V2373</x:f>
        <x:v>12012.684799731469</x:v>
      </x:c>
      <x:c r="T2374" s="9" t="n">
        <x:f>S2374/(1+'回测计划'!$B$33)</x:f>
        <x:v>12006.68145900197</x:v>
      </x:c>
      <x:c r="U2374" s="9" t="n">
        <x:f>T2374*R2374</x:f>
        <x:v>442.9005221482773</x:v>
      </x:c>
      <x:c r="V2374" s="9" t="n">
        <x:f>S2374+U2374</x:f>
        <x:v>12455.585321879746</x:v>
      </x:c>
      <x:c r="W2374" s="2" t="n">
        <x:f>IF(N2374&gt;0,1,0)</x:f>
        <x:v>1</x:v>
      </x:c>
      <x:c r="X2374" s="2" t="n">
        <x:f>IF(U2374&gt;0,1,0)</x:f>
        <x:v>1</x:v>
      </x:c>
      <x:c r="Y2374" s="9" t="n">
        <x:f>MAX(U2374,0)</x:f>
        <x:v>442.9005221482773</x:v>
      </x:c>
      <x:c r="Z2374" s="9" t="n">
        <x:f>-MIN(U2374,0)</x:f>
        <x:v>0</x:v>
      </x:c>
    </x:row>
    <x:row r="2375" ht="23" customHeight="1">
      <x:c r="A2375" s="2" t="str">
        <x:v>4H-RSI-前段</x:v>
      </x:c>
      <x:c r="B2375" s="2" t="str">
        <x:v>4H</x:v>
      </x:c>
      <x:c r="C2375" s="2" t="str">
        <x:v>RSI</x:v>
      </x:c>
      <x:c r="D2375" s="2" t="str">
        <x:v>前段</x:v>
      </x:c>
      <x:c r="E2375" s="2" t="n">
        <x:v>98</x:v>
      </x:c>
      <x:c r="F2375" s="2" t="str">
        <x:v>空</x:v>
      </x:c>
      <x:c r="G2375" s="11" t="n">
        <x:v>44978.00000000001</x:v>
      </x:c>
      <x:c r="H2375" s="11" t="n">
        <x:v>44978.166666666664</x:v>
      </x:c>
      <x:c r="I2375" s="11" t="n">
        <x:v>44979.833321759266</x:v>
      </x:c>
      <x:c r="J2375" s="9" t="n">
        <x:v>24878.4</x:v>
      </x:c>
      <x:c r="K2375" s="9" t="n">
        <x:v>24156.4</x:v>
      </x:c>
      <x:c r="L2375" s="9" t="n">
        <x:v>24873.424320000002</x:v>
      </x:c>
      <x:c r="M2375" s="9" t="n">
        <x:v>24161.23128</x:v>
      </x:c>
      <x:c r="N2375" s="10" t="n">
        <x:f>IF(F2375="多",1,-1)*(K2375/J2375-1)</x:f>
        <x:v>0.0290211589169721</x:v>
      </x:c>
      <x:c r="O2375" s="10" t="n">
        <x:f>IF(F2375="多",1,-1)*(M2375/L2375-1)</x:f>
        <x:v>0.02863268968669297</x:v>
      </x:c>
      <x:c r="P2375" s="10" t="n">
        <x:v>0.0009856836551566535</x:v>
      </x:c>
      <x:c r="Q2375" s="10" t="n">
        <x:v>-0.0004941470801072955</x:v>
      </x:c>
      <x:c r="R2375" s="10" t="n">
        <x:f>O2375-P2375-Q2375</x:f>
        <x:v>0.028141153111643613</x:v>
      </x:c>
      <x:c r="S2375" s="9" t="n">
        <x:f>V2374</x:f>
        <x:v>12455.585321879746</x:v>
      </x:c>
      <x:c r="T2375" s="9" t="n">
        <x:f>S2375/(1+'回测计划'!$B$33)</x:f>
        <x:v>12449.360641558967</x:v>
      </x:c>
      <x:c r="U2375" s="9" t="n">
        <x:f>T2375*R2375</x:f>
        <x:v>350.33936395618065</x:v>
      </x:c>
      <x:c r="V2375" s="9" t="n">
        <x:f>S2375+U2375</x:f>
        <x:v>12805.924685835926</x:v>
      </x:c>
      <x:c r="W2375" s="2" t="n">
        <x:f>IF(N2375&gt;0,1,0)</x:f>
        <x:v>1</x:v>
      </x:c>
      <x:c r="X2375" s="2" t="n">
        <x:f>IF(U2375&gt;0,1,0)</x:f>
        <x:v>1</x:v>
      </x:c>
      <x:c r="Y2375" s="9" t="n">
        <x:f>MAX(U2375,0)</x:f>
        <x:v>350.33936395618065</x:v>
      </x:c>
      <x:c r="Z2375" s="9" t="n">
        <x:f>-MIN(U2375,0)</x:f>
        <x:v>0</x:v>
      </x:c>
    </x:row>
    <x:row r="2376" ht="23" customHeight="1">
      <x:c r="A2376" s="2" t="str">
        <x:v>4H-RSI-前段</x:v>
      </x:c>
      <x:c r="B2376" s="2" t="str">
        <x:v>4H</x:v>
      </x:c>
      <x:c r="C2376" s="2" t="str">
        <x:v>RSI</x:v>
      </x:c>
      <x:c r="D2376" s="2" t="str">
        <x:v>前段</x:v>
      </x:c>
      <x:c r="E2376" s="2" t="n">
        <x:v>99</x:v>
      </x:c>
      <x:c r="F2376" s="2" t="str">
        <x:v>多</x:v>
      </x:c>
      <x:c r="G2376" s="11" t="n">
        <x:v>44993.166666666664</x:v>
      </x:c>
      <x:c r="H2376" s="11" t="n">
        <x:v>44993.333333333336</x:v>
      </x:c>
      <x:c r="I2376" s="11" t="n">
        <x:v>44994.99998842592</x:v>
      </x:c>
      <x:c r="J2376" s="9" t="n">
        <x:v>22187.1</x:v>
      </x:c>
      <x:c r="K2376" s="9" t="n">
        <x:v>21637.4</x:v>
      </x:c>
      <x:c r="L2376" s="9" t="n">
        <x:v>22191.537419999997</x:v>
      </x:c>
      <x:c r="M2376" s="9" t="n">
        <x:v>21633.07252</x:v>
      </x:c>
      <x:c r="N2376" s="10" t="n">
        <x:f>IF(F2376="多",1,-1)*(K2376/J2376-1)</x:f>
        <x:v>-0.024775657927354033</x:v>
      </x:c>
      <x:c r="O2376" s="10" t="n">
        <x:f>IF(F2376="多",1,-1)*(M2376/L2376-1)</x:f>
        <x:v>-0.025165669661836088</x:v>
      </x:c>
      <x:c r="P2376" s="10" t="n">
        <x:v>0.000987417165169082</x:v>
      </x:c>
      <x:c r="Q2376" s="10" t="n">
        <x:v>0.0003329493316376523</x:v>
      </x:c>
      <x:c r="R2376" s="10" t="n">
        <x:f>O2376-P2376-Q2376</x:f>
        <x:v>-0.026486036158642822</x:v>
      </x:c>
      <x:c r="S2376" s="9" t="n">
        <x:f>V2375</x:f>
        <x:v>12805.924685835926</x:v>
      </x:c>
      <x:c r="T2376" s="9" t="n">
        <x:f>S2376/(1+'回测计划'!$B$33)</x:f>
        <x:v>12799.52492337424</x:v>
      </x:c>
      <x:c r="U2376" s="9" t="n">
        <x:f>T2376*R2376</x:f>
        <x:v>-339.00867993394013</x:v>
      </x:c>
      <x:c r="V2376" s="9" t="n">
        <x:f>S2376+U2376</x:f>
        <x:v>12466.916005901985</x:v>
      </x:c>
      <x:c r="W2376" s="2" t="n">
        <x:f>IF(N2376&gt;0,1,0)</x:f>
        <x:v>0</x:v>
      </x:c>
      <x:c r="X2376" s="2" t="n">
        <x:f>IF(U2376&gt;0,1,0)</x:f>
        <x:v>0</x:v>
      </x:c>
      <x:c r="Y2376" s="9" t="n">
        <x:f>MAX(U2376,0)</x:f>
        <x:v>0</x:v>
      </x:c>
      <x:c r="Z2376" s="9" t="n">
        <x:f>-MIN(U2376,0)</x:f>
        <x:v>339.00867993394013</x:v>
      </x:c>
    </x:row>
    <x:row r="2377" ht="23" customHeight="1">
      <x:c r="A2377" s="2" t="str">
        <x:v>4H-RSI-前段</x:v>
      </x:c>
      <x:c r="B2377" s="2" t="str">
        <x:v>4H</x:v>
      </x:c>
      <x:c r="C2377" s="2" t="str">
        <x:v>RSI</x:v>
      </x:c>
      <x:c r="D2377" s="2" t="str">
        <x:v>前段</x:v>
      </x:c>
      <x:c r="E2377" s="2" t="n">
        <x:v>100</x:v>
      </x:c>
      <x:c r="F2377" s="2" t="str">
        <x:v>空</x:v>
      </x:c>
      <x:c r="G2377" s="11" t="n">
        <x:v>45002.833333333336</x:v>
      </x:c>
      <x:c r="H2377" s="11" t="n">
        <x:v>45003.00000000001</x:v>
      </x:c>
      <x:c r="I2377" s="11" t="n">
        <x:v>45004.666655092595</x:v>
      </x:c>
      <x:c r="J2377" s="9" t="n">
        <x:v>26412.7</x:v>
      </x:c>
      <x:c r="K2377" s="9" t="n">
        <x:v>26963.4</x:v>
      </x:c>
      <x:c r="L2377" s="9" t="n">
        <x:v>26407.41746</x:v>
      </x:c>
      <x:c r="M2377" s="9" t="n">
        <x:v>26968.792680000002</x:v>
      </x:c>
      <x:c r="N2377" s="10" t="n">
        <x:f>IF(F2377="多",1,-1)*(K2377/J2377-1)</x:f>
        <x:v>-0.02084981845854461</x:v>
      </x:c>
      <x:c r="O2377" s="10" t="n">
        <x:f>IF(F2377="多",1,-1)*(M2377/L2377-1)</x:f>
        <x:v>-0.021258240070250345</x:v>
      </x:c>
      <x:c r="P2377" s="10" t="n">
        <x:v>0.0010106291200351252</x:v>
      </x:c>
      <x:c r="Q2377" s="10" t="n">
        <x:v>-0.0005122591037343348</x:v>
      </x:c>
      <x:c r="R2377" s="10" t="n">
        <x:f>O2377-P2377-Q2377</x:f>
        <x:v>-0.021756610086551137</x:v>
      </x:c>
      <x:c r="S2377" s="9" t="n">
        <x:f>V2376</x:f>
        <x:v>12466.916005901985</x:v>
      </x:c>
      <x:c r="T2377" s="9" t="n">
        <x:f>S2377/(1+'回测计划'!$B$33)</x:f>
        <x:v>12460.68566307045</x:v>
      </x:c>
      <x:c r="U2377" s="9" t="n">
        <x:f>T2377*R2377</x:f>
        <x:v>-271.1022793825017</x:v>
      </x:c>
      <x:c r="V2377" s="9" t="n">
        <x:f>S2377+U2377</x:f>
        <x:v>12195.813726519484</x:v>
      </x:c>
      <x:c r="W2377" s="2" t="n">
        <x:f>IF(N2377&gt;0,1,0)</x:f>
        <x:v>0</x:v>
      </x:c>
      <x:c r="X2377" s="2" t="n">
        <x:f>IF(U2377&gt;0,1,0)</x:f>
        <x:v>0</x:v>
      </x:c>
      <x:c r="Y2377" s="9" t="n">
        <x:f>MAX(U2377,0)</x:f>
        <x:v>0</x:v>
      </x:c>
      <x:c r="Z2377" s="9" t="n">
        <x:f>-MIN(U2377,0)</x:f>
        <x:v>271.1022793825017</x:v>
      </x:c>
    </x:row>
    <x:row r="2378" ht="23" customHeight="1">
      <x:c r="A2378" s="2" t="str">
        <x:v>4H-RSI-前段</x:v>
      </x:c>
      <x:c r="B2378" s="2" t="str">
        <x:v>4H</x:v>
      </x:c>
      <x:c r="C2378" s="2" t="str">
        <x:v>RSI</x:v>
      </x:c>
      <x:c r="D2378" s="2" t="str">
        <x:v>前段</x:v>
      </x:c>
      <x:c r="E2378" s="2" t="n">
        <x:v>101</x:v>
      </x:c>
      <x:c r="F2378" s="2" t="str">
        <x:v>空</x:v>
      </x:c>
      <x:c r="G2378" s="11" t="n">
        <x:v>45005.166666666664</x:v>
      </x:c>
      <x:c r="H2378" s="11" t="n">
        <x:v>45005.333333333336</x:v>
      </x:c>
      <x:c r="I2378" s="11" t="n">
        <x:v>45006.99998842592</x:v>
      </x:c>
      <x:c r="J2378" s="9" t="n">
        <x:v>27955.8</x:v>
      </x:c>
      <x:c r="K2378" s="9" t="n">
        <x:v>28028.7</x:v>
      </x:c>
      <x:c r="L2378" s="9" t="n">
        <x:v>27950.20884</x:v>
      </x:c>
      <x:c r="M2378" s="9" t="n">
        <x:v>28034.30574</x:v>
      </x:c>
      <x:c r="N2378" s="10" t="n">
        <x:f>IF(F2378="多",1,-1)*(K2378/J2378-1)</x:f>
        <x:v>-0.002607687850106233</x:v>
      </x:c>
      <x:c r="O2378" s="10" t="n">
        <x:f>IF(F2378="多",1,-1)*(M2378/L2378-1)</x:f>
        <x:v>-0.003008811149906254</x:v>
      </x:c>
      <x:c r="P2378" s="10" t="n">
        <x:v>0.0010015044055749532</x:v>
      </x:c>
      <x:c r="Q2378" s="10" t="n">
        <x:v>-0.00038337052400359183</x:v>
      </x:c>
      <x:c r="R2378" s="10" t="n">
        <x:f>O2378-P2378-Q2378</x:f>
        <x:v>-0.0036269450314776156</x:v>
      </x:c>
      <x:c r="S2378" s="9" t="n">
        <x:f>V2377</x:f>
        <x:v>12195.813726519484</x:v>
      </x:c>
      <x:c r="T2378" s="9" t="n">
        <x:f>S2378/(1+'回测计划'!$B$33)</x:f>
        <x:v>12189.718867085941</x:v>
      </x:c>
      <x:c r="U2378" s="9" t="n">
        <x:f>T2378*R2378</x:f>
        <x:v>-44.2114402800863</x:v>
      </x:c>
      <x:c r="V2378" s="9" t="n">
        <x:f>S2378+U2378</x:f>
        <x:v>12151.602286239397</x:v>
      </x:c>
      <x:c r="W2378" s="2" t="n">
        <x:f>IF(N2378&gt;0,1,0)</x:f>
        <x:v>0</x:v>
      </x:c>
      <x:c r="X2378" s="2" t="n">
        <x:f>IF(U2378&gt;0,1,0)</x:f>
        <x:v>0</x:v>
      </x:c>
      <x:c r="Y2378" s="9" t="n">
        <x:f>MAX(U2378,0)</x:f>
        <x:v>0</x:v>
      </x:c>
      <x:c r="Z2378" s="9" t="n">
        <x:f>-MIN(U2378,0)</x:f>
        <x:v>44.2114402800863</x:v>
      </x:c>
    </x:row>
    <x:row r="2379" ht="23" customHeight="1">
      <x:c r="A2379" s="2" t="str">
        <x:v>4H-RSI-前段</x:v>
      </x:c>
      <x:c r="B2379" s="2" t="str">
        <x:v>4H</x:v>
      </x:c>
      <x:c r="C2379" s="2" t="str">
        <x:v>RSI</x:v>
      </x:c>
      <x:c r="D2379" s="2" t="str">
        <x:v>前段</x:v>
      </x:c>
      <x:c r="E2379" s="2" t="n">
        <x:v>102</x:v>
      </x:c>
      <x:c r="F2379" s="2" t="str">
        <x:v>空</x:v>
      </x:c>
      <x:c r="G2379" s="11" t="n">
        <x:v>45008.00000000001</x:v>
      </x:c>
      <x:c r="H2379" s="11" t="n">
        <x:v>45008.166666666664</x:v>
      </x:c>
      <x:c r="I2379" s="11" t="n">
        <x:v>45009.833321759266</x:v>
      </x:c>
      <x:c r="J2379" s="9" t="n">
        <x:v>26653.3</x:v>
      </x:c>
      <x:c r="K2379" s="9" t="n">
        <x:v>27558.4</x:v>
      </x:c>
      <x:c r="L2379" s="9" t="n">
        <x:v>26647.96934</x:v>
      </x:c>
      <x:c r="M2379" s="9" t="n">
        <x:v>27563.91168</x:v>
      </x:c>
      <x:c r="N2379" s="10" t="n">
        <x:f>IF(F2379="多",1,-1)*(K2379/J2379-1)</x:f>
        <x:v>-0.033958271583631294</x:v>
      </x:c>
      <x:c r="O2379" s="10" t="n">
        <x:f>IF(F2379="多",1,-1)*(M2379/L2379-1)</x:f>
        <x:v>-0.03437193762547319</x:v>
      </x:c>
      <x:c r="P2379" s="10" t="n">
        <x:v>0.0010171859688127367</x:v>
      </x:c>
      <x:c r="Q2379" s="10" t="n">
        <x:v>-0.00031069467426804936</x:v>
      </x:c>
      <x:c r="R2379" s="10" t="n">
        <x:f>O2379-P2379-Q2379</x:f>
        <x:v>-0.035078428920017876</x:v>
      </x:c>
      <x:c r="S2379" s="9" t="n">
        <x:f>V2378</x:f>
        <x:v>12151.602286239397</x:v>
      </x:c>
      <x:c r="T2379" s="9" t="n">
        <x:f>S2379/(1+'回测计划'!$B$33)</x:f>
        <x:v>12145.529521478658</x:v>
      </x:c>
      <x:c r="U2379" s="9" t="n">
        <x:f>T2379*R2379</x:f>
        <x:v>-426.04609401516785</x:v>
      </x:c>
      <x:c r="V2379" s="9" t="n">
        <x:f>S2379+U2379</x:f>
        <x:v>11725.556192224229</x:v>
      </x:c>
      <x:c r="W2379" s="2" t="n">
        <x:f>IF(N2379&gt;0,1,0)</x:f>
        <x:v>0</x:v>
      </x:c>
      <x:c r="X2379" s="2" t="n">
        <x:f>IF(U2379&gt;0,1,0)</x:f>
        <x:v>0</x:v>
      </x:c>
      <x:c r="Y2379" s="9" t="n">
        <x:f>MAX(U2379,0)</x:f>
        <x:v>0</x:v>
      </x:c>
      <x:c r="Z2379" s="9" t="n">
        <x:f>-MIN(U2379,0)</x:f>
        <x:v>426.04609401516785</x:v>
      </x:c>
    </x:row>
    <x:row r="2380" ht="23" customHeight="1">
      <x:c r="A2380" s="2" t="str">
        <x:v>4H-RSI-前段</x:v>
      </x:c>
      <x:c r="B2380" s="2" t="str">
        <x:v>4H</x:v>
      </x:c>
      <x:c r="C2380" s="2" t="str">
        <x:v>RSI</x:v>
      </x:c>
      <x:c r="D2380" s="2" t="str">
        <x:v>前段</x:v>
      </x:c>
      <x:c r="E2380" s="2" t="n">
        <x:v>103</x:v>
      </x:c>
      <x:c r="F2380" s="2" t="str">
        <x:v>空</x:v>
      </x:c>
      <x:c r="G2380" s="11" t="n">
        <x:v>45015.666666666664</x:v>
      </x:c>
      <x:c r="H2380" s="11" t="n">
        <x:v>45015.833333333336</x:v>
      </x:c>
      <x:c r="I2380" s="11" t="n">
        <x:v>45017.49998842592</x:v>
      </x:c>
      <x:c r="J2380" s="9" t="n">
        <x:v>28630</x:v>
      </x:c>
      <x:c r="K2380" s="9" t="n">
        <x:v>28532</x:v>
      </x:c>
      <x:c r="L2380" s="9" t="n">
        <x:v>28624.274</x:v>
      </x:c>
      <x:c r="M2380" s="9" t="n">
        <x:v>28537.7064</x:v>
      </x:c>
      <x:c r="N2380" s="10" t="n">
        <x:f>IF(F2380="多",1,-1)*(K2380/J2380-1)</x:f>
        <x:v>0.0034229828850855792</x:v>
      </x:c>
      <x:c r="O2380" s="10" t="n">
        <x:f>IF(F2380="多",1,-1)*(M2380/L2380-1)</x:f>
        <x:v>0.003024272336129896</x:v>
      </x:c>
      <x:c r="P2380" s="10" t="n">
        <x:v>0.000998487863831935</x:v>
      </x:c>
      <x:c r="Q2380" s="10" t="n">
        <x:v>-0.00024508821631589035</x:v>
      </x:c>
      <x:c r="R2380" s="10" t="n">
        <x:f>O2380-P2380-Q2380</x:f>
        <x:v>0.0022708726886138514</x:v>
      </x:c>
      <x:c r="S2380" s="9" t="n">
        <x:f>V2379</x:f>
        <x:v>11725.556192224229</x:v>
      </x:c>
      <x:c r="T2380" s="9" t="n">
        <x:f>S2380/(1+'回测计划'!$B$33)</x:f>
        <x:v>11719.696344052203</x:v>
      </x:c>
      <x:c r="U2380" s="9" t="n">
        <x:f>T2380*R2380</x:f>
        <x:v>26.613938346555752</x:v>
      </x:c>
      <x:c r="V2380" s="9" t="n">
        <x:f>S2380+U2380</x:f>
        <x:v>11752.170130570785</x:v>
      </x:c>
      <x:c r="W2380" s="2" t="n">
        <x:f>IF(N2380&gt;0,1,0)</x:f>
        <x:v>1</x:v>
      </x:c>
      <x:c r="X2380" s="2" t="n">
        <x:f>IF(U2380&gt;0,1,0)</x:f>
        <x:v>1</x:v>
      </x:c>
      <x:c r="Y2380" s="9" t="n">
        <x:f>MAX(U2380,0)</x:f>
        <x:v>26.613938346555752</x:v>
      </x:c>
      <x:c r="Z2380" s="9" t="n">
        <x:f>-MIN(U2380,0)</x:f>
        <x:v>0</x:v>
      </x:c>
    </x:row>
    <x:row r="2381" ht="23" customHeight="1">
      <x:c r="A2381" s="2" t="str">
        <x:v>4H-RSI-前段</x:v>
      </x:c>
      <x:c r="B2381" s="2" t="str">
        <x:v>4H</x:v>
      </x:c>
      <x:c r="C2381" s="2" t="str">
        <x:v>RSI</x:v>
      </x:c>
      <x:c r="D2381" s="2" t="str">
        <x:v>前段</x:v>
      </x:c>
      <x:c r="E2381" s="2" t="n">
        <x:v>104</x:v>
      </x:c>
      <x:c r="F2381" s="2" t="str">
        <x:v>空</x:v>
      </x:c>
      <x:c r="G2381" s="11" t="n">
        <x:v>45021.50000000001</x:v>
      </x:c>
      <x:c r="H2381" s="11" t="n">
        <x:v>45021.666666666664</x:v>
      </x:c>
      <x:c r="I2381" s="11" t="n">
        <x:v>45023.333321759266</x:v>
      </x:c>
      <x:c r="J2381" s="9" t="n">
        <x:v>28515.7</x:v>
      </x:c>
      <x:c r="K2381" s="9" t="n">
        <x:v>28022.8</x:v>
      </x:c>
      <x:c r="L2381" s="9" t="n">
        <x:v>28509.996860000003</x:v>
      </x:c>
      <x:c r="M2381" s="9" t="n">
        <x:v>28028.40456</x:v>
      </x:c>
      <x:c r="N2381" s="10" t="n">
        <x:f>IF(F2381="多",1,-1)*(K2381/J2381-1)</x:f>
        <x:v>0.017285214811489813</x:v>
      </x:c>
      <x:c r="O2381" s="10" t="n">
        <x:f>IF(F2381="多",1,-1)*(M2381/L2381-1)</x:f>
        <x:v>0.016892050264505132</x:v>
      </x:c>
      <x:c r="P2381" s="10" t="n">
        <x:v>0.0009915539748677476</x:v>
      </x:c>
      <x:c r="Q2381" s="10" t="n">
        <x:v>-0.00015706829825311397</x:v>
      </x:c>
      <x:c r="R2381" s="10" t="n">
        <x:f>O2381-P2381-Q2381</x:f>
        <x:v>0.016057564587890497</x:v>
      </x:c>
      <x:c r="S2381" s="9" t="n">
        <x:f>V2380</x:f>
        <x:v>11752.170130570785</x:v>
      </x:c>
      <x:c r="T2381" s="9" t="n">
        <x:f>S2381/(1+'回测计划'!$B$33)</x:f>
        <x:v>11746.296982079746</x:v>
      </x:c>
      <x:c r="U2381" s="9" t="n">
        <x:f>T2381*R2381</x:f>
        <x:v>188.61692245828874</x:v>
      </x:c>
      <x:c r="V2381" s="9" t="n">
        <x:f>S2381+U2381</x:f>
        <x:v>11940.787053029073</x:v>
      </x:c>
      <x:c r="W2381" s="2" t="n">
        <x:f>IF(N2381&gt;0,1,0)</x:f>
        <x:v>1</x:v>
      </x:c>
      <x:c r="X2381" s="2" t="n">
        <x:f>IF(U2381&gt;0,1,0)</x:f>
        <x:v>1</x:v>
      </x:c>
      <x:c r="Y2381" s="9" t="n">
        <x:f>MAX(U2381,0)</x:f>
        <x:v>188.61692245828874</x:v>
      </x:c>
      <x:c r="Z2381" s="9" t="n">
        <x:f>-MIN(U2381,0)</x:f>
        <x:v>0</x:v>
      </x:c>
    </x:row>
    <x:row r="2382" ht="23" customHeight="1">
      <x:c r="A2382" s="2" t="str">
        <x:v>4H-RSI-前段</x:v>
      </x:c>
      <x:c r="B2382" s="2" t="str">
        <x:v>4H</x:v>
      </x:c>
      <x:c r="C2382" s="2" t="str">
        <x:v>RSI</x:v>
      </x:c>
      <x:c r="D2382" s="2" t="str">
        <x:v>前段</x:v>
      </x:c>
      <x:c r="E2382" s="2" t="n">
        <x:v>105</x:v>
      </x:c>
      <x:c r="F2382" s="2" t="str">
        <x:v>空</x:v>
      </x:c>
      <x:c r="G2382" s="11" t="n">
        <x:v>45030.00000000001</x:v>
      </x:c>
      <x:c r="H2382" s="11" t="n">
        <x:v>45030.166666666664</x:v>
      </x:c>
      <x:c r="I2382" s="11" t="n">
        <x:v>45031.833321759266</x:v>
      </x:c>
      <x:c r="J2382" s="9" t="n">
        <x:v>30323</x:v>
      </x:c>
      <x:c r="K2382" s="9" t="n">
        <x:v>30371</x:v>
      </x:c>
      <x:c r="L2382" s="9" t="n">
        <x:v>30316.935400000002</x:v>
      </x:c>
      <x:c r="M2382" s="9" t="n">
        <x:v>30377.0742</x:v>
      </x:c>
      <x:c r="N2382" s="10" t="n">
        <x:f>IF(F2382="多",1,-1)*(K2382/J2382-1)</x:f>
        <x:v>-0.0015829568314480458</x:v>
      </x:c>
      <x:c r="O2382" s="10" t="n">
        <x:f>IF(F2382="多",1,-1)*(M2382/L2382-1)</x:f>
        <x:v>-0.0019836701568456405</x:v>
      </x:c>
      <x:c r="P2382" s="10" t="n">
        <x:v>0.0010009918350784228</x:v>
      </x:c>
      <x:c r="Q2382" s="10" t="n">
        <x:v>-0.00016921631429155497</x:v>
      </x:c>
      <x:c r="R2382" s="10" t="n">
        <x:f>O2382-P2382-Q2382</x:f>
        <x:v>-0.0028154456776325085</x:v>
      </x:c>
      <x:c r="S2382" s="9" t="n">
        <x:f>V2381</x:f>
        <x:v>11940.787053029073</x:v>
      </x:c>
      <x:c r="T2382" s="9" t="n">
        <x:f>S2382/(1+'回测计划'!$B$33)</x:f>
        <x:v>11934.81964320747</x:v>
      </x:c>
      <x:c r="U2382" s="9" t="n">
        <x:f>T2382*R2382</x:f>
        <x:v>-33.601836377792026</x:v>
      </x:c>
      <x:c r="V2382" s="9" t="n">
        <x:f>S2382+U2382</x:f>
        <x:v>11907.185216651282</x:v>
      </x:c>
      <x:c r="W2382" s="2" t="n">
        <x:f>IF(N2382&gt;0,1,0)</x:f>
        <x:v>0</x:v>
      </x:c>
      <x:c r="X2382" s="2" t="n">
        <x:f>IF(U2382&gt;0,1,0)</x:f>
        <x:v>0</x:v>
      </x:c>
      <x:c r="Y2382" s="9" t="n">
        <x:f>MAX(U2382,0)</x:f>
        <x:v>0</x:v>
      </x:c>
      <x:c r="Z2382" s="9" t="n">
        <x:f>-MIN(U2382,0)</x:f>
        <x:v>33.601836377792026</x:v>
      </x:c>
    </x:row>
    <x:row r="2383" ht="23" customHeight="1">
      <x:c r="A2383" s="2" t="str">
        <x:v>4H-RSI-前段</x:v>
      </x:c>
      <x:c r="B2383" s="2" t="str">
        <x:v>4H</x:v>
      </x:c>
      <x:c r="C2383" s="2" t="str">
        <x:v>RSI</x:v>
      </x:c>
      <x:c r="D2383" s="2" t="str">
        <x:v>前段</x:v>
      </x:c>
      <x:c r="E2383" s="2" t="n">
        <x:v>106</x:v>
      </x:c>
      <x:c r="F2383" s="2" t="str">
        <x:v>多</x:v>
      </x:c>
      <x:c r="G2383" s="11" t="n">
        <x:v>45036.333333333336</x:v>
      </x:c>
      <x:c r="H2383" s="11" t="n">
        <x:v>45036.50000000001</x:v>
      </x:c>
      <x:c r="I2383" s="11" t="n">
        <x:v>45038.166655092595</x:v>
      </x:c>
      <x:c r="J2383" s="9" t="n">
        <x:v>28850</x:v>
      </x:c>
      <x:c r="K2383" s="9" t="n">
        <x:v>27273.6</x:v>
      </x:c>
      <x:c r="L2383" s="9" t="n">
        <x:v>28855.77</x:v>
      </x:c>
      <x:c r="M2383" s="9" t="n">
        <x:v>27268.14528</x:v>
      </x:c>
      <x:c r="N2383" s="10" t="n">
        <x:f>IF(F2383="多",1,-1)*(K2383/J2383-1)</x:f>
        <x:v>-0.05464124783362223</x:v>
      </x:c>
      <x:c r="O2383" s="10" t="n">
        <x:f>IF(F2383="多",1,-1)*(M2383/L2383-1)</x:f>
        <x:v>-0.05501931572091123</x:v>
      </x:c>
      <x:c r="P2383" s="10" t="n">
        <x:v>0.0009724903421395444</x:v>
      </x:c>
      <x:c r="Q2383" s="10" t="n">
        <x:v>0.0003511997424084541</x:v>
      </x:c>
      <x:c r="R2383" s="10" t="n">
        <x:f>O2383-P2383-Q2383</x:f>
        <x:v>-0.05634300580545923</x:v>
      </x:c>
      <x:c r="S2383" s="9" t="n">
        <x:f>V2382</x:f>
        <x:v>11907.185216651282</x:v>
      </x:c>
      <x:c r="T2383" s="9" t="n">
        <x:f>S2383/(1+'回测计划'!$B$33)</x:f>
        <x:v>11901.234599351606</x:v>
      </x:c>
      <x:c r="U2383" s="9" t="n">
        <x:f>T2383*R2383</x:f>
        <x:v>-670.5513301233998</x:v>
      </x:c>
      <x:c r="V2383" s="9" t="n">
        <x:f>S2383+U2383</x:f>
        <x:v>11236.633886527881</x:v>
      </x:c>
      <x:c r="W2383" s="2" t="n">
        <x:f>IF(N2383&gt;0,1,0)</x:f>
        <x:v>0</x:v>
      </x:c>
      <x:c r="X2383" s="2" t="n">
        <x:f>IF(U2383&gt;0,1,0)</x:f>
        <x:v>0</x:v>
      </x:c>
      <x:c r="Y2383" s="9" t="n">
        <x:f>MAX(U2383,0)</x:f>
        <x:v>0</x:v>
      </x:c>
      <x:c r="Z2383" s="9" t="n">
        <x:f>-MIN(U2383,0)</x:f>
        <x:v>670.5513301233998</x:v>
      </x:c>
    </x:row>
    <x:row r="2384" ht="23" customHeight="1">
      <x:c r="A2384" s="2" t="str">
        <x:v>4H-RSI-前段</x:v>
      </x:c>
      <x:c r="B2384" s="2" t="str">
        <x:v>4H</x:v>
      </x:c>
      <x:c r="C2384" s="2" t="str">
        <x:v>RSI</x:v>
      </x:c>
      <x:c r="D2384" s="2" t="str">
        <x:v>前段</x:v>
      </x:c>
      <x:c r="E2384" s="2" t="n">
        <x:v>107</x:v>
      </x:c>
      <x:c r="F2384" s="2" t="str">
        <x:v>多</x:v>
      </x:c>
      <x:c r="G2384" s="11" t="n">
        <x:v>45058.166666666664</x:v>
      </x:c>
      <x:c r="H2384" s="11" t="n">
        <x:v>45058.333333333336</x:v>
      </x:c>
      <x:c r="I2384" s="11" t="n">
        <x:v>45059.99998842592</x:v>
      </x:c>
      <x:c r="J2384" s="9" t="n">
        <x:v>26956.4</x:v>
      </x:c>
      <x:c r="K2384" s="9" t="n">
        <x:v>26802</x:v>
      </x:c>
      <x:c r="L2384" s="9" t="n">
        <x:v>26961.79128</x:v>
      </x:c>
      <x:c r="M2384" s="9" t="n">
        <x:v>26796.639600000002</x:v>
      </x:c>
      <x:c r="N2384" s="10" t="n">
        <x:f>IF(F2384="多",1,-1)*(K2384/J2384-1)</x:f>
        <x:v>-0.005727767802822359</x:v>
      </x:c>
      <x:c r="O2384" s="10" t="n">
        <x:f>IF(F2384="多",1,-1)*(M2384/L2384-1)</x:f>
        <x:v>-0.00612539716982774</x:v>
      </x:c>
      <x:c r="P2384" s="10" t="n">
        <x:v>0.0009969373014150863</x:v>
      </x:c>
      <x:c r="Q2384" s="10" t="n">
        <x:v>0.00015527679301887846</x:v>
      </x:c>
      <x:c r="R2384" s="10" t="n">
        <x:f>O2384-P2384-Q2384</x:f>
        <x:v>-0.007277611264261704</x:v>
      </x:c>
      <x:c r="S2384" s="9" t="n">
        <x:f>V2383</x:f>
        <x:v>11236.633886527881</x:v>
      </x:c>
      <x:c r="T2384" s="9" t="n">
        <x:f>S2384/(1+'回测计划'!$B$33)</x:f>
        <x:v>11231.018377339213</x:v>
      </x:c>
      <x:c r="U2384" s="9" t="n">
        <x:f>T2384*R2384</x:f>
        <x:v>-81.73498585205407</x:v>
      </x:c>
      <x:c r="V2384" s="9" t="n">
        <x:f>S2384+U2384</x:f>
        <x:v>11154.898900675827</x:v>
      </x:c>
      <x:c r="W2384" s="2" t="n">
        <x:f>IF(N2384&gt;0,1,0)</x:f>
        <x:v>0</x:v>
      </x:c>
      <x:c r="X2384" s="2" t="n">
        <x:f>IF(U2384&gt;0,1,0)</x:f>
        <x:v>0</x:v>
      </x:c>
      <x:c r="Y2384" s="9" t="n">
        <x:f>MAX(U2384,0)</x:f>
        <x:v>0</x:v>
      </x:c>
      <x:c r="Z2384" s="9" t="n">
        <x:f>-MIN(U2384,0)</x:f>
        <x:v>81.73498585205407</x:v>
      </x:c>
    </x:row>
    <x:row r="2385" ht="23" customHeight="1">
      <x:c r="A2385" s="2" t="str">
        <x:v>4H-RSI-前段</x:v>
      </x:c>
      <x:c r="B2385" s="2" t="str">
        <x:v>4H</x:v>
      </x:c>
      <x:c r="C2385" s="2" t="str">
        <x:v>RSI</x:v>
      </x:c>
      <x:c r="D2385" s="2" t="str">
        <x:v>前段</x:v>
      </x:c>
      <x:c r="E2385" s="2" t="n">
        <x:v>108</x:v>
      </x:c>
      <x:c r="F2385" s="2" t="str">
        <x:v>多</x:v>
      </x:c>
      <x:c r="G2385" s="11" t="n">
        <x:v>45071.166666666664</x:v>
      </x:c>
      <x:c r="H2385" s="11" t="n">
        <x:v>45071.333333333336</x:v>
      </x:c>
      <x:c r="I2385" s="11" t="n">
        <x:v>45072.99998842592</x:v>
      </x:c>
      <x:c r="J2385" s="9" t="n">
        <x:v>26313.9</x:v>
      </x:c>
      <x:c r="K2385" s="9" t="n">
        <x:v>26737.5</x:v>
      </x:c>
      <x:c r="L2385" s="9" t="n">
        <x:v>26319.162780000002</x:v>
      </x:c>
      <x:c r="M2385" s="9" t="n">
        <x:v>26732.1525</x:v>
      </x:c>
      <x:c r="N2385" s="10" t="n">
        <x:f>IF(F2385="多",1,-1)*(K2385/J2385-1)</x:f>
        <x:v>0.016097955833228816</x:v>
      </x:c>
      <x:c r="O2385" s="10" t="n">
        <x:f>IF(F2385="多",1,-1)*(M2385/L2385-1)</x:f>
        <x:v>0.01569159792247765</x:v>
      </x:c>
      <x:c r="P2385" s="10" t="n">
        <x:v>0.0010078457989612388</x:v>
      </x:c>
      <x:c r="Q2385" s="10" t="n">
        <x:v>0.0003958485223517778</x:v>
      </x:c>
      <x:c r="R2385" s="10" t="n">
        <x:f>O2385-P2385-Q2385</x:f>
        <x:v>0.014287903601164635</x:v>
      </x:c>
      <x:c r="S2385" s="9" t="n">
        <x:f>V2384</x:f>
        <x:v>11154.898900675827</x:v>
      </x:c>
      <x:c r="T2385" s="9" t="n">
        <x:f>S2385/(1+'回测计划'!$B$33)</x:f>
        <x:v>11149.32423855655</x:v>
      </x:c>
      <x:c r="U2385" s="9" t="n">
        <x:f>T2385*R2385</x:f>
        <x:v>159.30046993862427</x:v>
      </x:c>
      <x:c r="V2385" s="9" t="n">
        <x:f>S2385+U2385</x:f>
        <x:v>11314.199370614451</x:v>
      </x:c>
      <x:c r="W2385" s="2" t="n">
        <x:f>IF(N2385&gt;0,1,0)</x:f>
        <x:v>1</x:v>
      </x:c>
      <x:c r="X2385" s="2" t="n">
        <x:f>IF(U2385&gt;0,1,0)</x:f>
        <x:v>1</x:v>
      </x:c>
      <x:c r="Y2385" s="9" t="n">
        <x:f>MAX(U2385,0)</x:f>
        <x:v>159.30046993862427</x:v>
      </x:c>
      <x:c r="Z2385" s="9" t="n">
        <x:f>-MIN(U2385,0)</x:f>
        <x:v>0</x:v>
      </x:c>
    </x:row>
    <x:row r="2386" ht="23" customHeight="1">
      <x:c r="A2386" s="2" t="str">
        <x:v>4H-RSI-前段</x:v>
      </x:c>
      <x:c r="B2386" s="2" t="str">
        <x:v>4H</x:v>
      </x:c>
      <x:c r="C2386" s="2" t="str">
        <x:v>RSI</x:v>
      </x:c>
      <x:c r="D2386" s="2" t="str">
        <x:v>前段</x:v>
      </x:c>
      <x:c r="E2386" s="2" t="n">
        <x:v>109</x:v>
      </x:c>
      <x:c r="F2386" s="2" t="str">
        <x:v>多</x:v>
      </x:c>
      <x:c r="G2386" s="11" t="n">
        <x:v>45092.666666666664</x:v>
      </x:c>
      <x:c r="H2386" s="11" t="n">
        <x:v>45092.833333333336</x:v>
      </x:c>
      <x:c r="I2386" s="11" t="n">
        <x:v>45094.49998842592</x:v>
      </x:c>
      <x:c r="J2386" s="9" t="n">
        <x:v>25007</x:v>
      </x:c>
      <x:c r="K2386" s="9" t="n">
        <x:v>26253.4</x:v>
      </x:c>
      <x:c r="L2386" s="9" t="n">
        <x:v>25012.0014</x:v>
      </x:c>
      <x:c r="M2386" s="9" t="n">
        <x:v>26248.14932</x:v>
      </x:c>
      <x:c r="N2386" s="10" t="n">
        <x:f>IF(F2386="多",1,-1)*(K2386/J2386-1)</x:f>
        <x:v>0.0498420442276164</x:v>
      </x:c>
      <x:c r="O2386" s="10" t="n">
        <x:f>IF(F2386="多",1,-1)*(M2386/L2386-1)</x:f>
        <x:v>0.04942219138049464</x:v>
      </x:c>
      <x:c r="P2386" s="10" t="n">
        <x:v>0.0010247110956902472</x:v>
      </x:c>
      <x:c r="Q2386" s="10" t="n">
        <x:v>0.0002216323834445719</x:v>
      </x:c>
      <x:c r="R2386" s="10" t="n">
        <x:f>O2386-P2386-Q2386</x:f>
        <x:v>0.04817584790135982</x:v>
      </x:c>
      <x:c r="S2386" s="9" t="n">
        <x:f>V2385</x:f>
        <x:v>11314.199370614451</x:v>
      </x:c>
      <x:c r="T2386" s="9" t="n">
        <x:f>S2386/(1+'回测计划'!$B$33)</x:f>
        <x:v>11308.545098065419</x:v>
      </x:c>
      <x:c r="U2386" s="9" t="n">
        <x:f>T2386*R2386</x:f>
        <x:v>544.7987486300677</x:v>
      </x:c>
      <x:c r="V2386" s="9" t="n">
        <x:f>S2386+U2386</x:f>
        <x:v>11858.99811924452</x:v>
      </x:c>
      <x:c r="W2386" s="2" t="n">
        <x:f>IF(N2386&gt;0,1,0)</x:f>
        <x:v>1</x:v>
      </x:c>
      <x:c r="X2386" s="2" t="n">
        <x:f>IF(U2386&gt;0,1,0)</x:f>
        <x:v>1</x:v>
      </x:c>
      <x:c r="Y2386" s="9" t="n">
        <x:f>MAX(U2386,0)</x:f>
        <x:v>544.7987486300677</x:v>
      </x:c>
      <x:c r="Z2386" s="9" t="n">
        <x:f>-MIN(U2386,0)</x:f>
        <x:v>0</x:v>
      </x:c>
    </x:row>
    <x:row r="2387" ht="23" customHeight="1">
      <x:c r="A2387" s="2" t="str">
        <x:v>4H-RSI-前段</x:v>
      </x:c>
      <x:c r="B2387" s="2" t="str">
        <x:v>4H</x:v>
      </x:c>
      <x:c r="C2387" s="2" t="str">
        <x:v>RSI</x:v>
      </x:c>
      <x:c r="D2387" s="2" t="str">
        <x:v>前段</x:v>
      </x:c>
      <x:c r="E2387" s="2" t="n">
        <x:v>110</x:v>
      </x:c>
      <x:c r="F2387" s="2" t="str">
        <x:v>空</x:v>
      </x:c>
      <x:c r="G2387" s="11" t="n">
        <x:v>45096.166666666664</x:v>
      </x:c>
      <x:c r="H2387" s="11" t="n">
        <x:v>45096.333333333336</x:v>
      </x:c>
      <x:c r="I2387" s="11" t="n">
        <x:v>45097.99998842592</x:v>
      </x:c>
      <x:c r="J2387" s="9" t="n">
        <x:v>26329.6</x:v>
      </x:c>
      <x:c r="K2387" s="9" t="n">
        <x:v>27054.2</x:v>
      </x:c>
      <x:c r="L2387" s="9" t="n">
        <x:v>26324.33408</x:v>
      </x:c>
      <x:c r="M2387" s="9" t="n">
        <x:v>27059.61084</x:v>
      </x:c>
      <x:c r="N2387" s="10" t="n">
        <x:f>IF(F2387="多",1,-1)*(K2387/J2387-1)</x:f>
        <x:v>-0.027520357316480393</x:v>
      </x:c>
      <x:c r="O2387" s="10" t="n">
        <x:f>IF(F2387="多",1,-1)*(M2387/L2387-1)</x:f>
        <x:v>-0.027931447677479238</x:v>
      </x:c>
      <x:c r="P2387" s="10" t="n">
        <x:v>0.0010139657238387397</x:v>
      </x:c>
      <x:c r="Q2387" s="10" t="n">
        <x:v>-0.00014100931034838094</x:v>
      </x:c>
      <x:c r="R2387" s="10" t="n">
        <x:f>O2387-P2387-Q2387</x:f>
        <x:v>-0.0288044040909696</x:v>
      </x:c>
      <x:c r="S2387" s="9" t="n">
        <x:f>V2386</x:f>
        <x:v>11858.99811924452</x:v>
      </x:c>
      <x:c r="T2387" s="9" t="n">
        <x:f>S2387/(1+'回测计划'!$B$33)</x:f>
        <x:v>11853.071583452793</x:v>
      </x:c>
      <x:c r="U2387" s="9" t="n">
        <x:f>T2387*R2387</x:f>
        <x:v>-341.42066360896314</x:v>
      </x:c>
      <x:c r="V2387" s="9" t="n">
        <x:f>S2387+U2387</x:f>
        <x:v>11517.577455635555</x:v>
      </x:c>
      <x:c r="W2387" s="2" t="n">
        <x:f>IF(N2387&gt;0,1,0)</x:f>
        <x:v>0</x:v>
      </x:c>
      <x:c r="X2387" s="2" t="n">
        <x:f>IF(U2387&gt;0,1,0)</x:f>
        <x:v>0</x:v>
      </x:c>
      <x:c r="Y2387" s="9" t="n">
        <x:f>MAX(U2387,0)</x:f>
        <x:v>0</x:v>
      </x:c>
      <x:c r="Z2387" s="9" t="n">
        <x:f>-MIN(U2387,0)</x:f>
        <x:v>341.42066360896314</x:v>
      </x:c>
    </x:row>
    <x:row r="2388" ht="23" customHeight="1">
      <x:c r="A2388" s="2" t="str">
        <x:v>4H-RSI-前段</x:v>
      </x:c>
      <x:c r="B2388" s="2" t="str">
        <x:v>4H</x:v>
      </x:c>
      <x:c r="C2388" s="2" t="str">
        <x:v>RSI</x:v>
      </x:c>
      <x:c r="D2388" s="2" t="str">
        <x:v>前段</x:v>
      </x:c>
      <x:c r="E2388" s="2" t="n">
        <x:v>111</x:v>
      </x:c>
      <x:c r="F2388" s="2" t="str">
        <x:v>空</x:v>
      </x:c>
      <x:c r="G2388" s="11" t="n">
        <x:v>45101.00000000001</x:v>
      </x:c>
      <x:c r="H2388" s="11" t="n">
        <x:v>45101.166666666664</x:v>
      </x:c>
      <x:c r="I2388" s="11" t="n">
        <x:v>45102.833321759266</x:v>
      </x:c>
      <x:c r="J2388" s="9" t="n">
        <x:v>30873.7</x:v>
      </x:c>
      <x:c r="K2388" s="9" t="n">
        <x:v>30710</x:v>
      </x:c>
      <x:c r="L2388" s="9" t="n">
        <x:v>30867.525260000002</x:v>
      </x:c>
      <x:c r="M2388" s="9" t="n">
        <x:v>30716.142</x:v>
      </x:c>
      <x:c r="N2388" s="10" t="n">
        <x:f>IF(F2388="多",1,-1)*(K2388/J2388-1)</x:f>
        <x:v>0.005302247544026195</x:v>
      </x:c>
      <x:c r="O2388" s="10" t="n">
        <x:f>IF(F2388="多",1,-1)*(M2388/L2388-1)</x:f>
        <x:v>0.004904288851305338</x:v>
      </x:c>
      <x:c r="P2388" s="10" t="n">
        <x:v>0.0009975478555743474</x:v>
      </x:c>
      <x:c r="Q2388" s="10" t="n">
        <x:v>-0.0004952317968881434</x:v>
      </x:c>
      <x:c r="R2388" s="10" t="n">
        <x:f>O2388-P2388-Q2388</x:f>
        <x:v>0.004401972792619135</x:v>
      </x:c>
      <x:c r="S2388" s="9" t="n">
        <x:f>V2387</x:f>
        <x:v>11517.577455635555</x:v>
      </x:c>
      <x:c r="T2388" s="9" t="n">
        <x:f>S2388/(1+'回测计划'!$B$33)</x:f>
        <x:v>11511.821544863125</x:v>
      </x:c>
      <x:c r="U2388" s="9" t="n">
        <x:f>T2388*R2388</x:f>
        <x:v>50.67472523397426</x:v>
      </x:c>
      <x:c r="V2388" s="9" t="n">
        <x:f>S2388+U2388</x:f>
        <x:v>11568.25218086953</x:v>
      </x:c>
      <x:c r="W2388" s="2" t="n">
        <x:f>IF(N2388&gt;0,1,0)</x:f>
        <x:v>1</x:v>
      </x:c>
      <x:c r="X2388" s="2" t="n">
        <x:f>IF(U2388&gt;0,1,0)</x:f>
        <x:v>1</x:v>
      </x:c>
      <x:c r="Y2388" s="9" t="n">
        <x:f>MAX(U2388,0)</x:f>
        <x:v>50.67472523397426</x:v>
      </x:c>
      <x:c r="Z2388" s="9" t="n">
        <x:f>-MIN(U2388,0)</x:f>
        <x:v>0</x:v>
      </x:c>
    </x:row>
    <x:row r="2389" ht="23" customHeight="1">
      <x:c r="A2389" s="2" t="str">
        <x:v>4H-RSI-前段</x:v>
      </x:c>
      <x:c r="B2389" s="2" t="str">
        <x:v>4H</x:v>
      </x:c>
      <x:c r="C2389" s="2" t="str">
        <x:v>RSI</x:v>
      </x:c>
      <x:c r="D2389" s="2" t="str">
        <x:v>前段</x:v>
      </x:c>
      <x:c r="E2389" s="2" t="n">
        <x:v>112</x:v>
      </x:c>
      <x:c r="F2389" s="2" t="str">
        <x:v>空</x:v>
      </x:c>
      <x:c r="G2389" s="11" t="n">
        <x:v>45107.833333333336</x:v>
      </x:c>
      <x:c r="H2389" s="11" t="n">
        <x:v>45108.00000000001</x:v>
      </x:c>
      <x:c r="I2389" s="11" t="n">
        <x:v>45109.666655092595</x:v>
      </x:c>
      <x:c r="J2389" s="9" t="n">
        <x:v>30052</x:v>
      </x:c>
      <x:c r="K2389" s="9" t="n">
        <x:v>30504.7</x:v>
      </x:c>
      <x:c r="L2389" s="9" t="n">
        <x:v>30045.9896</x:v>
      </x:c>
      <x:c r="M2389" s="9" t="n">
        <x:v>30510.80094</x:v>
      </x:c>
      <x:c r="N2389" s="10" t="n">
        <x:f>IF(F2389="多",1,-1)*(K2389/J2389-1)</x:f>
        <x:v>-0.015063889258618346</x:v>
      </x:c>
      <x:c r="O2389" s="10" t="n">
        <x:f>IF(F2389="多",1,-1)*(M2389/L2389-1)</x:f>
        <x:v>-0.015469996035677225</x:v>
      </x:c>
      <x:c r="P2389" s="10" t="n">
        <x:v>0.0010077349980178387</x:v>
      </x:c>
      <x:c r="Q2389" s="10" t="n">
        <x:v>-0.000506208655547156</x:v>
      </x:c>
      <x:c r="R2389" s="10" t="n">
        <x:f>O2389-P2389-Q2389</x:f>
        <x:v>-0.015971522378147907</x:v>
      </x:c>
      <x:c r="S2389" s="9" t="n">
        <x:f>V2388</x:f>
        <x:v>11568.25218086953</x:v>
      </x:c>
      <x:c r="T2389" s="9" t="n">
        <x:f>S2389/(1+'回测计划'!$B$33)</x:f>
        <x:v>11562.470945396832</x:v>
      </x:c>
      <x:c r="U2389" s="9" t="n">
        <x:f>T2389*R2389</x:f>
        <x:v>-184.67026345109048</x:v>
      </x:c>
      <x:c r="V2389" s="9" t="n">
        <x:f>S2389+U2389</x:f>
        <x:v>11383.581917418438</x:v>
      </x:c>
      <x:c r="W2389" s="2" t="n">
        <x:f>IF(N2389&gt;0,1,0)</x:f>
        <x:v>0</x:v>
      </x:c>
      <x:c r="X2389" s="2" t="n">
        <x:f>IF(U2389&gt;0,1,0)</x:f>
        <x:v>0</x:v>
      </x:c>
      <x:c r="Y2389" s="9" t="n">
        <x:f>MAX(U2389,0)</x:f>
        <x:v>0</x:v>
      </x:c>
      <x:c r="Z2389" s="9" t="n">
        <x:f>-MIN(U2389,0)</x:f>
        <x:v>184.67026345109048</x:v>
      </x:c>
    </x:row>
    <x:row r="2390" ht="23" customHeight="1">
      <x:c r="A2390" s="2" t="str">
        <x:v>4H-RSI-前段</x:v>
      </x:c>
      <x:c r="B2390" s="2" t="str">
        <x:v>4H</x:v>
      </x:c>
      <x:c r="C2390" s="2" t="str">
        <x:v>RSI</x:v>
      </x:c>
      <x:c r="D2390" s="2" t="str">
        <x:v>前段</x:v>
      </x:c>
      <x:c r="E2390" s="2" t="n">
        <x:v>113</x:v>
      </x:c>
      <x:c r="F2390" s="2" t="str">
        <x:v>空</x:v>
      </x:c>
      <x:c r="G2390" s="11" t="n">
        <x:v>45111.166666666664</x:v>
      </x:c>
      <x:c r="H2390" s="11" t="n">
        <x:v>45111.333333333336</x:v>
      </x:c>
      <x:c r="I2390" s="11" t="n">
        <x:v>45112.99998842592</x:v>
      </x:c>
      <x:c r="J2390" s="9" t="n">
        <x:v>31149</x:v>
      </x:c>
      <x:c r="K2390" s="9" t="n">
        <x:v>30345</x:v>
      </x:c>
      <x:c r="L2390" s="9" t="n">
        <x:v>31142.7702</x:v>
      </x:c>
      <x:c r="M2390" s="9" t="n">
        <x:v>30351.069</x:v>
      </x:c>
      <x:c r="N2390" s="10" t="n">
        <x:f>IF(F2390="多",1,-1)*(K2390/J2390-1)</x:f>
        <x:v>0.025811422517576843</x:v>
      </x:c>
      <x:c r="O2390" s="10" t="n">
        <x:f>IF(F2390="多",1,-1)*(M2390/L2390-1)</x:f>
        <x:v>0.025421669135907488</x:v>
      </x:c>
      <x:c r="P2390" s="10" t="n">
        <x:v>0.0009872891654320462</x:v>
      </x:c>
      <x:c r="Q2390" s="10" t="n">
        <x:v>-0.000496206660510845</x:v>
      </x:c>
      <x:c r="R2390" s="10" t="n">
        <x:f>O2390-P2390-Q2390</x:f>
        <x:v>0.02493058663098629</x:v>
      </x:c>
      <x:c r="S2390" s="9" t="n">
        <x:f>V2389</x:f>
        <x:v>11383.581917418438</x:v>
      </x:c>
      <x:c r="T2390" s="9" t="n">
        <x:f>S2390/(1+'回测计划'!$B$33)</x:f>
        <x:v>11377.892970932971</x:v>
      </x:c>
      <x:c r="U2390" s="9" t="n">
        <x:f>T2390*R2390</x:f>
        <x:v>283.6575463899344</x:v>
      </x:c>
      <x:c r="V2390" s="9" t="n">
        <x:f>S2390+U2390</x:f>
        <x:v>11667.239463808372</x:v>
      </x:c>
      <x:c r="W2390" s="2" t="n">
        <x:f>IF(N2390&gt;0,1,0)</x:f>
        <x:v>1</x:v>
      </x:c>
      <x:c r="X2390" s="2" t="n">
        <x:f>IF(U2390&gt;0,1,0)</x:f>
        <x:v>1</x:v>
      </x:c>
      <x:c r="Y2390" s="9" t="n">
        <x:f>MAX(U2390,0)</x:f>
        <x:v>283.6575463899344</x:v>
      </x:c>
      <x:c r="Z2390" s="9" t="n">
        <x:f>-MIN(U2390,0)</x:f>
        <x:v>0</x:v>
      </x:c>
    </x:row>
    <x:row r="2391" ht="23" customHeight="1">
      <x:c r="A2391" s="2" t="str">
        <x:v>4H-RSI-前段</x:v>
      </x:c>
      <x:c r="B2391" s="2" t="str">
        <x:v>4H</x:v>
      </x:c>
      <x:c r="C2391" s="2" t="str">
        <x:v>RSI</x:v>
      </x:c>
      <x:c r="D2391" s="2" t="str">
        <x:v>前段</x:v>
      </x:c>
      <x:c r="E2391" s="2" t="n">
        <x:v>114</x:v>
      </x:c>
      <x:c r="F2391" s="2" t="str">
        <x:v>多</x:v>
      </x:c>
      <x:c r="G2391" s="11" t="n">
        <x:v>45124.833333333336</x:v>
      </x:c>
      <x:c r="H2391" s="11" t="n">
        <x:v>45125.00000000001</x:v>
      </x:c>
      <x:c r="I2391" s="11" t="n">
        <x:v>45126.666655092595</x:v>
      </x:c>
      <x:c r="J2391" s="9" t="n">
        <x:v>30163.4</x:v>
      </x:c>
      <x:c r="K2391" s="9" t="n">
        <x:v>29984</x:v>
      </x:c>
      <x:c r="L2391" s="9" t="n">
        <x:v>30169.43268</x:v>
      </x:c>
      <x:c r="M2391" s="9" t="n">
        <x:v>29978.0032</x:v>
      </x:c>
      <x:c r="N2391" s="10" t="n">
        <x:f>IF(F2391="多",1,-1)*(K2391/J2391-1)</x:f>
        <x:v>-0.005947605376051768</x:v>
      </x:c>
      <x:c r="O2391" s="10" t="n">
        <x:f>IF(F2391="多",1,-1)*(M2391/L2391-1)</x:f>
        <x:v>-0.006345146825611492</x:v>
      </x:c>
      <x:c r="P2391" s="10" t="n">
        <x:v>0.0009968274265871942</x:v>
      </x:c>
      <x:c r="Q2391" s="10" t="n">
        <x:v>0.0002802797870509973</x:v>
      </x:c>
      <x:c r="R2391" s="10" t="n">
        <x:f>O2391-P2391-Q2391</x:f>
        <x:v>-0.0076222540392496835</x:v>
      </x:c>
      <x:c r="S2391" s="9" t="n">
        <x:f>V2390</x:f>
        <x:v>11667.239463808372</x:v>
      </x:c>
      <x:c r="T2391" s="9" t="n">
        <x:f>S2391/(1+'回测计划'!$B$33)</x:f>
        <x:v>11661.408759428658</x:v>
      </x:c>
      <x:c r="U2391" s="9" t="n">
        <x:f>T2391*R2391</x:f>
        <x:v>-88.88622001989673</x:v>
      </x:c>
      <x:c r="V2391" s="9" t="n">
        <x:f>S2391+U2391</x:f>
        <x:v>11578.353243788475</x:v>
      </x:c>
      <x:c r="W2391" s="2" t="n">
        <x:f>IF(N2391&gt;0,1,0)</x:f>
        <x:v>0</x:v>
      </x:c>
      <x:c r="X2391" s="2" t="n">
        <x:f>IF(U2391&gt;0,1,0)</x:f>
        <x:v>0</x:v>
      </x:c>
      <x:c r="Y2391" s="9" t="n">
        <x:f>MAX(U2391,0)</x:f>
        <x:v>0</x:v>
      </x:c>
      <x:c r="Z2391" s="9" t="n">
        <x:f>-MIN(U2391,0)</x:f>
        <x:v>88.88622001989673</x:v>
      </x:c>
    </x:row>
    <x:row r="2392" ht="23" customHeight="1">
      <x:c r="A2392" s="2" t="str">
        <x:v>4H-RSI-前段</x:v>
      </x:c>
      <x:c r="B2392" s="2" t="str">
        <x:v>4H</x:v>
      </x:c>
      <x:c r="C2392" s="2" t="str">
        <x:v>RSI</x:v>
      </x:c>
      <x:c r="D2392" s="2" t="str">
        <x:v>前段</x:v>
      </x:c>
      <x:c r="E2392" s="2" t="n">
        <x:v>115</x:v>
      </x:c>
      <x:c r="F2392" s="2" t="str">
        <x:v>多</x:v>
      </x:c>
      <x:c r="G2392" s="11" t="n">
        <x:v>45131.50000000001</x:v>
      </x:c>
      <x:c r="H2392" s="11" t="n">
        <x:v>45131.666666666664</x:v>
      </x:c>
      <x:c r="I2392" s="11" t="n">
        <x:v>45133.333321759266</x:v>
      </x:c>
      <x:c r="J2392" s="9" t="n">
        <x:v>29816.4</x:v>
      </x:c>
      <x:c r="K2392" s="9" t="n">
        <x:v>29216.3</x:v>
      </x:c>
      <x:c r="L2392" s="9" t="n">
        <x:v>29822.36328</x:v>
      </x:c>
      <x:c r="M2392" s="9" t="n">
        <x:v>29210.45674</x:v>
      </x:c>
      <x:c r="N2392" s="10" t="n">
        <x:f>IF(F2392="多",1,-1)*(K2392/J2392-1)</x:f>
        <x:v>-0.020126507559598106</x:v>
      </x:c>
      <x:c r="O2392" s="10" t="n">
        <x:f>IF(F2392="多",1,-1)*(M2392/L2392-1)</x:f>
        <x:v>-0.020518378582369712</x:v>
      </x:c>
      <x:c r="P2392" s="10" t="n">
        <x:v>0.0009897408107088152</x:v>
      </x:c>
      <x:c r="Q2392" s="10" t="n">
        <x:v>0.00033295008285461503</x:v>
      </x:c>
      <x:c r="R2392" s="10" t="n">
        <x:f>O2392-P2392-Q2392</x:f>
        <x:v>-0.02184106947593314</x:v>
      </x:c>
      <x:c r="S2392" s="9" t="n">
        <x:f>V2391</x:f>
        <x:v>11578.353243788475</x:v>
      </x:c>
      <x:c r="T2392" s="9" t="n">
        <x:f>S2392/(1+'回测计划'!$B$33)</x:f>
        <x:v>11572.566960308322</x:v>
      </x:c>
      <x:c r="U2392" s="9" t="n">
        <x:f>T2392*R2392</x:f>
        <x:v>-252.7572389949825</x:v>
      </x:c>
      <x:c r="V2392" s="9" t="n">
        <x:f>S2392+U2392</x:f>
        <x:v>11325.596004793493</x:v>
      </x:c>
      <x:c r="W2392" s="2" t="n">
        <x:f>IF(N2392&gt;0,1,0)</x:f>
        <x:v>0</x:v>
      </x:c>
      <x:c r="X2392" s="2" t="n">
        <x:f>IF(U2392&gt;0,1,0)</x:f>
        <x:v>0</x:v>
      </x:c>
      <x:c r="Y2392" s="9" t="n">
        <x:f>MAX(U2392,0)</x:f>
        <x:v>0</x:v>
      </x:c>
      <x:c r="Z2392" s="9" t="n">
        <x:f>-MIN(U2392,0)</x:f>
        <x:v>252.7572389949825</x:v>
      </x:c>
    </x:row>
    <x:row r="2393" ht="23" customHeight="1">
      <x:c r="A2393" s="2" t="str">
        <x:v>4H-RSI-前段</x:v>
      </x:c>
      <x:c r="B2393" s="2" t="str">
        <x:v>4H</x:v>
      </x:c>
      <x:c r="C2393" s="2" t="str">
        <x:v>RSI</x:v>
      </x:c>
      <x:c r="D2393" s="2" t="str">
        <x:v>前段</x:v>
      </x:c>
      <x:c r="E2393" s="2" t="n">
        <x:v>116</x:v>
      </x:c>
      <x:c r="F2393" s="2" t="str">
        <x:v>多</x:v>
      </x:c>
      <x:c r="G2393" s="11" t="n">
        <x:v>45135.166666666664</x:v>
      </x:c>
      <x:c r="H2393" s="11" t="n">
        <x:v>45135.333333333336</x:v>
      </x:c>
      <x:c r="I2393" s="11" t="n">
        <x:v>45136.99998842592</x:v>
      </x:c>
      <x:c r="J2393" s="9" t="n">
        <x:v>29209.8</x:v>
      </x:c>
      <x:c r="K2393" s="9" t="n">
        <x:v>29284.8</x:v>
      </x:c>
      <x:c r="L2393" s="9" t="n">
        <x:v>29215.641959999997</x:v>
      </x:c>
      <x:c r="M2393" s="9" t="n">
        <x:v>29278.94304</x:v>
      </x:c>
      <x:c r="N2393" s="10" t="n">
        <x:f>IF(F2393="多",1,-1)*(K2393/J2393-1)</x:f>
        <x:v>0.002567631411375615</x:v>
      </x:c>
      <x:c r="O2393" s="10" t="n">
        <x:f>IF(F2393="多",1,-1)*(M2393/L2393-1)</x:f>
        <x:v>0.002166684548183806</x:v>
      </x:c>
      <x:c r="P2393" s="10" t="n">
        <x:v>0.001001083342274092</x:v>
      </x:c>
      <x:c r="Q2393" s="10" t="n">
        <x:v>0.00031317043101525207</x:v>
      </x:c>
      <x:c r="R2393" s="10" t="n">
        <x:f>O2393-P2393-Q2393</x:f>
        <x:v>0.0008524307748944619</x:v>
      </x:c>
      <x:c r="S2393" s="9" t="n">
        <x:f>V2392</x:f>
        <x:v>11325.596004793493</x:v>
      </x:c>
      <x:c r="T2393" s="9" t="n">
        <x:f>S2393/(1+'回测计划'!$B$33)</x:f>
        <x:v>11319.936036775107</x:v>
      </x:c>
      <x:c r="U2393" s="9" t="n">
        <x:f>T2393*R2393</x:f>
        <x:v>9.649461847583948</x:v>
      </x:c>
      <x:c r="V2393" s="9" t="n">
        <x:f>S2393+U2393</x:f>
        <x:v>11335.245466641078</x:v>
      </x:c>
      <x:c r="W2393" s="2" t="n">
        <x:f>IF(N2393&gt;0,1,0)</x:f>
        <x:v>1</x:v>
      </x:c>
      <x:c r="X2393" s="2" t="n">
        <x:f>IF(U2393&gt;0,1,0)</x:f>
        <x:v>1</x:v>
      </x:c>
      <x:c r="Y2393" s="9" t="n">
        <x:f>MAX(U2393,0)</x:f>
        <x:v>9.649461847583948</x:v>
      </x:c>
      <x:c r="Z2393" s="9" t="n">
        <x:f>-MIN(U2393,0)</x:f>
        <x:v>0</x:v>
      </x:c>
    </x:row>
    <x:row r="2394" ht="23" customHeight="1">
      <x:c r="A2394" s="2" t="str">
        <x:v>4H-RSI-前段</x:v>
      </x:c>
      <x:c r="B2394" s="2" t="str">
        <x:v>4H</x:v>
      </x:c>
      <x:c r="C2394" s="2" t="str">
        <x:v>RSI</x:v>
      </x:c>
      <x:c r="D2394" s="2" t="str">
        <x:v>前段</x:v>
      </x:c>
      <x:c r="E2394" s="2" t="n">
        <x:v>117</x:v>
      </x:c>
      <x:c r="F2394" s="2" t="str">
        <x:v>多</x:v>
      </x:c>
      <x:c r="G2394" s="11" t="n">
        <x:v>45139.50000000001</x:v>
      </x:c>
      <x:c r="H2394" s="11" t="n">
        <x:v>45139.666666666664</x:v>
      </x:c>
      <x:c r="I2394" s="11" t="n">
        <x:v>45141.333321759266</x:v>
      </x:c>
      <x:c r="J2394" s="9" t="n">
        <x:v>28921.2</x:v>
      </x:c>
      <x:c r="K2394" s="9" t="n">
        <x:v>29170.1</x:v>
      </x:c>
      <x:c r="L2394" s="9" t="n">
        <x:v>28926.98424</x:v>
      </x:c>
      <x:c r="M2394" s="9" t="n">
        <x:v>29164.26598</x:v>
      </x:c>
      <x:c r="N2394" s="10" t="n">
        <x:f>IF(F2394="多",1,-1)*(K2394/J2394-1)</x:f>
        <x:v>0.00860614359016898</x:v>
      </x:c>
      <x:c r="O2394" s="10" t="n">
        <x:f>IF(F2394="多",1,-1)*(M2394/L2394-1)</x:f>
        <x:v>0.008202781805090043</x:v>
      </x:c>
      <x:c r="P2394" s="10" t="n">
        <x:v>0.001004101390902545</x:v>
      </x:c>
      <x:c r="Q2394" s="10" t="n">
        <x:v>0.00040628811847428185</x:v>
      </x:c>
      <x:c r="R2394" s="10" t="n">
        <x:f>O2394-P2394-Q2394</x:f>
        <x:v>0.006792392295713216</x:v>
      </x:c>
      <x:c r="S2394" s="9" t="n">
        <x:f>V2393</x:f>
        <x:v>11335.245466641078</x:v>
      </x:c>
      <x:c r="T2394" s="9" t="n">
        <x:f>S2394/(1+'回测计划'!$B$33)</x:f>
        <x:v>11329.580676302927</x:v>
      </x:c>
      <x:c r="U2394" s="9" t="n">
        <x:f>T2394*R2394</x:f>
        <x:v>76.95495649938132</x:v>
      </x:c>
      <x:c r="V2394" s="9" t="n">
        <x:f>S2394+U2394</x:f>
        <x:v>11412.200423140459</x:v>
      </x:c>
      <x:c r="W2394" s="2" t="n">
        <x:f>IF(N2394&gt;0,1,0)</x:f>
        <x:v>1</x:v>
      </x:c>
      <x:c r="X2394" s="2" t="n">
        <x:f>IF(U2394&gt;0,1,0)</x:f>
        <x:v>1</x:v>
      </x:c>
      <x:c r="Y2394" s="9" t="n">
        <x:f>MAX(U2394,0)</x:f>
        <x:v>76.95495649938132</x:v>
      </x:c>
      <x:c r="Z2394" s="9" t="n">
        <x:f>-MIN(U2394,0)</x:f>
        <x:v>0</x:v>
      </x:c>
    </x:row>
    <x:row r="2395" ht="23" customHeight="1">
      <x:c r="A2395" s="2" t="str">
        <x:v>4H-RSI-前段</x:v>
      </x:c>
      <x:c r="B2395" s="2" t="str">
        <x:v>4H</x:v>
      </x:c>
      <x:c r="C2395" s="2" t="str">
        <x:v>RSI</x:v>
      </x:c>
      <x:c r="D2395" s="2" t="str">
        <x:v>前段</x:v>
      </x:c>
      <x:c r="E2395" s="2" t="n">
        <x:v>118</x:v>
      </x:c>
      <x:c r="F2395" s="2" t="str">
        <x:v>多</x:v>
      </x:c>
      <x:c r="G2395" s="11" t="n">
        <x:v>45143.166666666664</x:v>
      </x:c>
      <x:c r="H2395" s="11" t="n">
        <x:v>45143.333333333336</x:v>
      </x:c>
      <x:c r="I2395" s="11" t="n">
        <x:v>45144.99998842592</x:v>
      </x:c>
      <x:c r="J2395" s="9" t="n">
        <x:v>29101.1</x:v>
      </x:c>
      <x:c r="K2395" s="9" t="n">
        <x:v>29001</x:v>
      </x:c>
      <x:c r="L2395" s="9" t="n">
        <x:v>29106.920219999996</x:v>
      </x:c>
      <x:c r="M2395" s="9" t="n">
        <x:v>28995.199800000002</x:v>
      </x:c>
      <x:c r="N2395" s="10" t="n">
        <x:f>IF(F2395="多",1,-1)*(K2395/J2395-1)</x:f>
        <x:v>-0.003439732518701999</x:v>
      </x:c>
      <x:c r="O2395" s="10" t="n">
        <x:f>IF(F2395="多",1,-1)*(M2395/L2395-1)</x:f>
        <x:v>-0.003838276916814709</x:v>
      </x:c>
      <x:c r="P2395" s="10" t="n">
        <x:v>0.0009980808615415926</x:v>
      </x:c>
      <x:c r="Q2395" s="10" t="n">
        <x:v>0.0003992500722221962</x:v>
      </x:c>
      <x:c r="R2395" s="10" t="n">
        <x:f>O2395-P2395-Q2395</x:f>
        <x:v>-0.005235607850578498</x:v>
      </x:c>
      <x:c r="S2395" s="9" t="n">
        <x:f>V2394</x:f>
        <x:v>11412.200423140459</x:v>
      </x:c>
      <x:c r="T2395" s="9" t="n">
        <x:f>S2395/(1+'回测计划'!$B$33)</x:f>
        <x:v>11406.497174553184</x:v>
      </x:c>
      <x:c r="U2395" s="9" t="n">
        <x:f>T2395*R2395</x:f>
        <x:v>-59.7199461546921</x:v>
      </x:c>
      <x:c r="V2395" s="9" t="n">
        <x:f>S2395+U2395</x:f>
        <x:v>11352.480476985767</x:v>
      </x:c>
      <x:c r="W2395" s="2" t="n">
        <x:f>IF(N2395&gt;0,1,0)</x:f>
        <x:v>0</x:v>
      </x:c>
      <x:c r="X2395" s="2" t="n">
        <x:f>IF(U2395&gt;0,1,0)</x:f>
        <x:v>0</x:v>
      </x:c>
      <x:c r="Y2395" s="9" t="n">
        <x:f>MAX(U2395,0)</x:f>
        <x:v>0</x:v>
      </x:c>
      <x:c r="Z2395" s="9" t="n">
        <x:f>-MIN(U2395,0)</x:f>
        <x:v>59.7199461546921</x:v>
      </x:c>
    </x:row>
    <x:row r="2396" ht="23" customHeight="1">
      <x:c r="A2396" s="2" t="str">
        <x:v>4H-RSI-前段</x:v>
      </x:c>
      <x:c r="B2396" s="2" t="str">
        <x:v>4H</x:v>
      </x:c>
      <x:c r="C2396" s="2" t="str">
        <x:v>RSI</x:v>
      </x:c>
      <x:c r="D2396" s="2" t="str">
        <x:v>前段</x:v>
      </x:c>
      <x:c r="E2396" s="2" t="n">
        <x:v>119</x:v>
      </x:c>
      <x:c r="F2396" s="2" t="str">
        <x:v>多</x:v>
      </x:c>
      <x:c r="G2396" s="11" t="n">
        <x:v>45161.166666666664</x:v>
      </x:c>
      <x:c r="H2396" s="11" t="n">
        <x:v>45161.333333333336</x:v>
      </x:c>
      <x:c r="I2396" s="11" t="n">
        <x:v>45162.99998842592</x:v>
      </x:c>
      <x:c r="J2396" s="9" t="n">
        <x:v>26044.5</x:v>
      </x:c>
      <x:c r="K2396" s="9" t="n">
        <x:v>25987.3</x:v>
      </x:c>
      <x:c r="L2396" s="9" t="n">
        <x:v>26049.708899999998</x:v>
      </x:c>
      <x:c r="M2396" s="9" t="n">
        <x:v>25982.10254</x:v>
      </x:c>
      <x:c r="N2396" s="10" t="n">
        <x:f>IF(F2396="多",1,-1)*(K2396/J2396-1)</x:f>
        <x:v>-0.002196241048973868</x:v>
      </x:c>
      <x:c r="O2396" s="10" t="n">
        <x:f>IF(F2396="多",1,-1)*(M2396/L2396-1)</x:f>
        <x:v>-0.002595282744215166</x:v>
      </x:c>
      <x:c r="P2396" s="10" t="n">
        <x:v>0.0009987023586278925</x:v>
      </x:c>
      <x:c r="Q2396" s="10" t="n">
        <x:v>0.000019212363828060075</x:v>
      </x:c>
      <x:c r="R2396" s="10" t="n">
        <x:f>O2396-P2396-Q2396</x:f>
        <x:v>-0.0036131974666711187</x:v>
      </x:c>
      <x:c r="S2396" s="9" t="n">
        <x:f>V2395</x:f>
        <x:v>11352.480476985767</x:v>
      </x:c>
      <x:c r="T2396" s="9" t="n">
        <x:f>S2396/(1+'回测计划'!$B$33)</x:f>
        <x:v>11346.807073449043</x:v>
      </x:c>
      <x:c r="U2396" s="9" t="n">
        <x:f>T2396*R2396</x:f>
        <x:v>-40.99825457259201</x:v>
      </x:c>
      <x:c r="V2396" s="9" t="n">
        <x:f>S2396+U2396</x:f>
        <x:v>11311.482222413175</x:v>
      </x:c>
      <x:c r="W2396" s="2" t="n">
        <x:f>IF(N2396&gt;0,1,0)</x:f>
        <x:v>0</x:v>
      </x:c>
      <x:c r="X2396" s="2" t="n">
        <x:f>IF(U2396&gt;0,1,0)</x:f>
        <x:v>0</x:v>
      </x:c>
      <x:c r="Y2396" s="9" t="n">
        <x:f>MAX(U2396,0)</x:f>
        <x:v>0</x:v>
      </x:c>
      <x:c r="Z2396" s="9" t="n">
        <x:f>-MIN(U2396,0)</x:f>
        <x:v>40.99825457259201</x:v>
      </x:c>
    </x:row>
    <x:row r="2397" ht="23" customHeight="1">
      <x:c r="A2397" s="2" t="str">
        <x:v>4H-RSI-前段</x:v>
      </x:c>
      <x:c r="B2397" s="2" t="str">
        <x:v>4H</x:v>
      </x:c>
      <x:c r="C2397" s="2" t="str">
        <x:v>RSI</x:v>
      </x:c>
      <x:c r="D2397" s="2" t="str">
        <x:v>前段</x:v>
      </x:c>
      <x:c r="E2397" s="2" t="n">
        <x:v>120</x:v>
      </x:c>
      <x:c r="F2397" s="2" t="str">
        <x:v>多</x:v>
      </x:c>
      <x:c r="G2397" s="11" t="n">
        <x:v>45171.166666666664</x:v>
      </x:c>
      <x:c r="H2397" s="11" t="n">
        <x:v>45171.333333333336</x:v>
      </x:c>
      <x:c r="I2397" s="11" t="n">
        <x:v>45172.99998842592</x:v>
      </x:c>
      <x:c r="J2397" s="9" t="n">
        <x:v>25795.6</x:v>
      </x:c>
      <x:c r="K2397" s="9" t="n">
        <x:v>25858.2</x:v>
      </x:c>
      <x:c r="L2397" s="9" t="n">
        <x:v>25800.75912</x:v>
      </x:c>
      <x:c r="M2397" s="9" t="n">
        <x:v>25853.02836</x:v>
      </x:c>
      <x:c r="N2397" s="10" t="n">
        <x:f>IF(F2397="多",1,-1)*(K2397/J2397-1)</x:f>
        <x:v>0.0024267704569771453</x:v>
      </x:c>
      <x:c r="O2397" s="10" t="n">
        <x:f>IF(F2397="多",1,-1)*(M2397/L2397-1)</x:f>
        <x:v>0.002025879926900398</x:v>
      </x:c>
      <x:c r="P2397" s="10" t="n">
        <x:v>0.0010010129399634503</x:v>
      </x:c>
      <x:c r="Q2397" s="10" t="n">
        <x:v>0.00004997133634714356</x:v>
      </x:c>
      <x:c r="R2397" s="10" t="n">
        <x:f>O2397-P2397-Q2397</x:f>
        <x:v>0.0009748956505898041</x:v>
      </x:c>
      <x:c r="S2397" s="9" t="n">
        <x:f>V2396</x:f>
        <x:v>11311.482222413175</x:v>
      </x:c>
      <x:c r="T2397" s="9" t="n">
        <x:f>S2397/(1+'回测计划'!$B$33)</x:f>
        <x:v>11305.829307759295</x:v>
      </x:c>
      <x:c r="U2397" s="9" t="n">
        <x:f>T2397*R2397</x:f>
        <x:v>11.022003818445272</x:v>
      </x:c>
      <x:c r="V2397" s="9" t="n">
        <x:f>S2397+U2397</x:f>
        <x:v>11322.50422623162</x:v>
      </x:c>
      <x:c r="W2397" s="2" t="n">
        <x:f>IF(N2397&gt;0,1,0)</x:f>
        <x:v>1</x:v>
      </x:c>
      <x:c r="X2397" s="2" t="n">
        <x:f>IF(U2397&gt;0,1,0)</x:f>
        <x:v>1</x:v>
      </x:c>
      <x:c r="Y2397" s="9" t="n">
        <x:f>MAX(U2397,0)</x:f>
        <x:v>11.022003818445272</x:v>
      </x:c>
      <x:c r="Z2397" s="9" t="n">
        <x:f>-MIN(U2397,0)</x:f>
        <x:v>0</x:v>
      </x:c>
    </x:row>
    <x:row r="2398" ht="23" customHeight="1">
      <x:c r="A2398" s="2" t="str">
        <x:v>4H-RSI-前段</x:v>
      </x:c>
      <x:c r="B2398" s="2" t="str">
        <x:v>4H</x:v>
      </x:c>
      <x:c r="C2398" s="2" t="str">
        <x:v>RSI</x:v>
      </x:c>
      <x:c r="D2398" s="2" t="str">
        <x:v>前段</x:v>
      </x:c>
      <x:c r="E2398" s="2" t="n">
        <x:v>121</x:v>
      </x:c>
      <x:c r="F2398" s="2" t="str">
        <x:v>多</x:v>
      </x:c>
      <x:c r="G2398" s="11" t="n">
        <x:v>45176.00000000001</x:v>
      </x:c>
      <x:c r="H2398" s="11" t="n">
        <x:v>45176.166666666664</x:v>
      </x:c>
      <x:c r="I2398" s="11" t="n">
        <x:v>45177.833321759266</x:v>
      </x:c>
      <x:c r="J2398" s="9" t="n">
        <x:v>25679.5</x:v>
      </x:c>
      <x:c r="K2398" s="9" t="n">
        <x:v>25828.9</x:v>
      </x:c>
      <x:c r="L2398" s="9" t="n">
        <x:v>25684.6359</x:v>
      </x:c>
      <x:c r="M2398" s="9" t="n">
        <x:v>25823.734220000002</x:v>
      </x:c>
      <x:c r="N2398" s="10" t="n">
        <x:f>IF(F2398="多",1,-1)*(K2398/J2398-1)</x:f>
        <x:v>0.005817870285636406</x:v>
      </x:c>
      <x:c r="O2398" s="10" t="n">
        <x:f>IF(F2398="多",1,-1)*(M2398/L2398-1)</x:f>
        <x:v>0.005415623586861873</x:v>
      </x:c>
      <x:c r="P2398" s="10" t="n">
        <x:v>0.001002707811793431</x:v>
      </x:c>
      <x:c r="Q2398" s="10" t="n">
        <x:v>0.00013643649365495405</x:v>
      </x:c>
      <x:c r="R2398" s="10" t="n">
        <x:f>O2398-P2398-Q2398</x:f>
        <x:v>0.004276479281413488</x:v>
      </x:c>
      <x:c r="S2398" s="9" t="n">
        <x:f>V2397</x:f>
        <x:v>11322.50422623162</x:v>
      </x:c>
      <x:c r="T2398" s="9" t="n">
        <x:f>S2398/(1+'回测计划'!$B$33)</x:f>
        <x:v>11316.845803329956</x:v>
      </x:c>
      <x:c r="U2398" s="9" t="n">
        <x:f>T2398*R2398</x:f>
        <x:v>48.39625660889173</x:v>
      </x:c>
      <x:c r="V2398" s="9" t="n">
        <x:f>S2398+U2398</x:f>
        <x:v>11370.900482840512</x:v>
      </x:c>
      <x:c r="W2398" s="2" t="n">
        <x:f>IF(N2398&gt;0,1,0)</x:f>
        <x:v>1</x:v>
      </x:c>
      <x:c r="X2398" s="2" t="n">
        <x:f>IF(U2398&gt;0,1,0)</x:f>
        <x:v>1</x:v>
      </x:c>
      <x:c r="Y2398" s="9" t="n">
        <x:f>MAX(U2398,0)</x:f>
        <x:v>48.39625660889173</x:v>
      </x:c>
      <x:c r="Z2398" s="9" t="n">
        <x:f>-MIN(U2398,0)</x:f>
        <x:v>0</x:v>
      </x:c>
    </x:row>
    <x:row r="2399" ht="23" customHeight="1">
      <x:c r="A2399" s="2" t="str">
        <x:v>4H-RSI-前段</x:v>
      </x:c>
      <x:c r="B2399" s="2" t="str">
        <x:v>4H</x:v>
      </x:c>
      <x:c r="C2399" s="2" t="str">
        <x:v>RSI</x:v>
      </x:c>
      <x:c r="D2399" s="2" t="str">
        <x:v>前段</x:v>
      </x:c>
      <x:c r="E2399" s="2" t="n">
        <x:v>122</x:v>
      </x:c>
      <x:c r="F2399" s="2" t="str">
        <x:v>空</x:v>
      </x:c>
      <x:c r="G2399" s="11" t="n">
        <x:v>45183.00000000001</x:v>
      </x:c>
      <x:c r="H2399" s="11" t="n">
        <x:v>45183.166666666664</x:v>
      </x:c>
      <x:c r="I2399" s="11" t="n">
        <x:v>45184.833321759266</x:v>
      </x:c>
      <x:c r="J2399" s="9" t="n">
        <x:v>26129.4</x:v>
      </x:c>
      <x:c r="K2399" s="9" t="n">
        <x:v>26415.3</x:v>
      </x:c>
      <x:c r="L2399" s="9" t="n">
        <x:v>26124.174120000003</x:v>
      </x:c>
      <x:c r="M2399" s="9" t="n">
        <x:v>26420.583059999997</x:v>
      </x:c>
      <x:c r="N2399" s="10" t="n">
        <x:f>IF(F2399="多",1,-1)*(K2399/J2399-1)</x:f>
        <x:v>-0.010941697857585586</x:v>
      </x:c>
      <x:c r="O2399" s="10" t="n">
        <x:f>IF(F2399="多",1,-1)*(M2399/L2399-1)</x:f>
        <x:v>-0.011346155428242577</x:v>
      </x:c>
      <x:c r="P2399" s="10" t="n">
        <x:v>0.0010056730777141213</x:v>
      </x:c>
      <x:c r="Q2399" s="10" t="n">
        <x:v>0.00004384777665072705</x:v>
      </x:c>
      <x:c r="R2399" s="10" t="n">
        <x:f>O2399-P2399-Q2399</x:f>
        <x:v>-0.012395676282607427</x:v>
      </x:c>
      <x:c r="S2399" s="9" t="n">
        <x:f>V2398</x:f>
        <x:v>11370.900482840512</x:v>
      </x:c>
      <x:c r="T2399" s="9" t="n">
        <x:f>S2399/(1+'回测计划'!$B$33)</x:f>
        <x:v>11365.21787390356</x:v>
      </x:c>
      <x:c r="U2399" s="9" t="n">
        <x:f>T2399*R2399</x:f>
        <x:v>-140.87956164621238</x:v>
      </x:c>
      <x:c r="V2399" s="9" t="n">
        <x:f>S2399+U2399</x:f>
        <x:v>11230.0209211943</x:v>
      </x:c>
      <x:c r="W2399" s="2" t="n">
        <x:f>IF(N2399&gt;0,1,0)</x:f>
        <x:v>0</x:v>
      </x:c>
      <x:c r="X2399" s="2" t="n">
        <x:f>IF(U2399&gt;0,1,0)</x:f>
        <x:v>0</x:v>
      </x:c>
      <x:c r="Y2399" s="9" t="n">
        <x:f>MAX(U2399,0)</x:f>
        <x:v>0</x:v>
      </x:c>
      <x:c r="Z2399" s="9" t="n">
        <x:f>-MIN(U2399,0)</x:f>
        <x:v>140.87956164621238</x:v>
      </x:c>
    </x:row>
    <x:row r="2400" ht="23" customHeight="1">
      <x:c r="A2400" s="2" t="str">
        <x:v>4H-RSI-前段</x:v>
      </x:c>
      <x:c r="B2400" s="2" t="str">
        <x:v>4H</x:v>
      </x:c>
      <x:c r="C2400" s="2" t="str">
        <x:v>RSI</x:v>
      </x:c>
      <x:c r="D2400" s="2" t="str">
        <x:v>前段</x:v>
      </x:c>
      <x:c r="E2400" s="2" t="n">
        <x:v>123</x:v>
      </x:c>
      <x:c r="F2400" s="2" t="str">
        <x:v>空</x:v>
      </x:c>
      <x:c r="G2400" s="11" t="n">
        <x:v>45189.00000000001</x:v>
      </x:c>
      <x:c r="H2400" s="11" t="n">
        <x:v>45189.166666666664</x:v>
      </x:c>
      <x:c r="I2400" s="11" t="n">
        <x:v>45190.833321759266</x:v>
      </x:c>
      <x:c r="J2400" s="9" t="n">
        <x:v>27172.1</x:v>
      </x:c>
      <x:c r="K2400" s="9" t="n">
        <x:v>26722.7</x:v>
      </x:c>
      <x:c r="L2400" s="9" t="n">
        <x:v>27166.66558</x:v>
      </x:c>
      <x:c r="M2400" s="9" t="n">
        <x:v>26728.04454</x:v>
      </x:c>
      <x:c r="N2400" s="10" t="n">
        <x:f>IF(F2400="多",1,-1)*(K2400/J2400-1)</x:f>
        <x:v>0.016539023483646775</x:v>
      </x:c>
      <x:c r="O2400" s="10" t="n">
        <x:f>IF(F2400="多",1,-1)*(M2400/L2400-1)</x:f>
        <x:v>0.016145560400423697</x:v>
      </x:c>
      <x:c r="P2400" s="10" t="n">
        <x:v>0.0009919272197997883</x:v>
      </x:c>
      <x:c r="Q2400" s="10" t="n">
        <x:v>0.00003129915728878845</x:v>
      </x:c>
      <x:c r="R2400" s="10" t="n">
        <x:f>O2400-P2400-Q2400</x:f>
        <x:v>0.015122334023335121</x:v>
      </x:c>
      <x:c r="S2400" s="9" t="n">
        <x:f>V2399</x:f>
        <x:v>11230.0209211943</x:v>
      </x:c>
      <x:c r="T2400" s="9" t="n">
        <x:f>S2400/(1+'回测计划'!$B$33)</x:f>
        <x:v>11224.408716835884</x:v>
      </x:c>
      <x:c r="U2400" s="9" t="n">
        <x:f>T2400*R2400</x:f>
        <x:v>169.7392578304266</x:v>
      </x:c>
      <x:c r="V2400" s="9" t="n">
        <x:f>S2400+U2400</x:f>
        <x:v>11399.760179024726</x:v>
      </x:c>
      <x:c r="W2400" s="2" t="n">
        <x:f>IF(N2400&gt;0,1,0)</x:f>
        <x:v>1</x:v>
      </x:c>
      <x:c r="X2400" s="2" t="n">
        <x:f>IF(U2400&gt;0,1,0)</x:f>
        <x:v>1</x:v>
      </x:c>
      <x:c r="Y2400" s="9" t="n">
        <x:f>MAX(U2400,0)</x:f>
        <x:v>169.7392578304266</x:v>
      </x:c>
      <x:c r="Z2400" s="9" t="n">
        <x:f>-MIN(U2400,0)</x:f>
        <x:v>0</x:v>
      </x:c>
    </x:row>
    <x:row r="2401" ht="23" customHeight="1">
      <x:c r="A2401" s="2" t="str">
        <x:v>4H-RSI-前段</x:v>
      </x:c>
      <x:c r="B2401" s="2" t="str">
        <x:v>4H</x:v>
      </x:c>
      <x:c r="C2401" s="2" t="str">
        <x:v>RSI</x:v>
      </x:c>
      <x:c r="D2401" s="2" t="str">
        <x:v>前段</x:v>
      </x:c>
      <x:c r="E2401" s="2" t="n">
        <x:v>124</x:v>
      </x:c>
      <x:c r="F2401" s="2" t="str">
        <x:v>空</x:v>
      </x:c>
      <x:c r="G2401" s="11" t="n">
        <x:v>45200.833333333336</x:v>
      </x:c>
      <x:c r="H2401" s="11" t="n">
        <x:v>45201.00000000001</x:v>
      </x:c>
      <x:c r="I2401" s="11" t="n">
        <x:v>45202.666655092595</x:v>
      </x:c>
      <x:c r="J2401" s="9" t="n">
        <x:v>27135.8</x:v>
      </x:c>
      <x:c r="K2401" s="9" t="n">
        <x:v>27528.1</x:v>
      </x:c>
      <x:c r="L2401" s="9" t="n">
        <x:v>27130.37284</x:v>
      </x:c>
      <x:c r="M2401" s="9" t="n">
        <x:v>27533.60562</x:v>
      </x:c>
      <x:c r="N2401" s="10" t="n">
        <x:f>IF(F2401="多",1,-1)*(K2401/J2401-1)</x:f>
        <x:v>-0.014456916693077027</x:v>
      </x:c>
      <x:c r="O2401" s="10" t="n">
        <x:f>IF(F2401="多",1,-1)*(M2401/L2401-1)</x:f>
        <x:v>-0.014862780632542094</x:v>
      </x:c>
      <x:c r="P2401" s="10" t="n">
        <x:v>0.001007431390316271</x:v>
      </x:c>
      <x:c r="Q2401" s="10" t="n">
        <x:v>-0.00009473521499892752</x:v>
      </x:c>
      <x:c r="R2401" s="10" t="n">
        <x:f>O2401-P2401-Q2401</x:f>
        <x:v>-0.01577547680785944</x:v>
      </x:c>
      <x:c r="S2401" s="9" t="n">
        <x:f>V2400</x:f>
        <x:v>11399.760179024726</x:v>
      </x:c>
      <x:c r="T2401" s="9" t="n">
        <x:f>S2401/(1+'回测计划'!$B$33)</x:f>
        <x:v>11394.063147451001</x:v>
      </x:c>
      <x:c r="U2401" s="9" t="n">
        <x:f>T2401*R2401</x:f>
        <x:v>-179.7467789298992</x:v>
      </x:c>
      <x:c r="V2401" s="9" t="n">
        <x:f>S2401+U2401</x:f>
        <x:v>11220.013400094827</x:v>
      </x:c>
      <x:c r="W2401" s="2" t="n">
        <x:f>IF(N2401&gt;0,1,0)</x:f>
        <x:v>0</x:v>
      </x:c>
      <x:c r="X2401" s="2" t="n">
        <x:f>IF(U2401&gt;0,1,0)</x:f>
        <x:v>0</x:v>
      </x:c>
      <x:c r="Y2401" s="9" t="n">
        <x:f>MAX(U2401,0)</x:f>
        <x:v>0</x:v>
      </x:c>
      <x:c r="Z2401" s="9" t="n">
        <x:f>-MIN(U2401,0)</x:f>
        <x:v>179.7467789298992</x:v>
      </x:c>
    </x:row>
    <x:row r="2402" ht="23" customHeight="1">
      <x:c r="A2402" s="2" t="str">
        <x:v>4H-RSI-前段</x:v>
      </x:c>
      <x:c r="B2402" s="2" t="str">
        <x:v>4H</x:v>
      </x:c>
      <x:c r="C2402" s="2" t="str">
        <x:v>RSI</x:v>
      </x:c>
      <x:c r="D2402" s="2" t="str">
        <x:v>前段</x:v>
      </x:c>
      <x:c r="E2402" s="2" t="n">
        <x:v>125</x:v>
      </x:c>
      <x:c r="F2402" s="2" t="str">
        <x:v>空</x:v>
      </x:c>
      <x:c r="G2402" s="11" t="n">
        <x:v>45219.166666666664</x:v>
      </x:c>
      <x:c r="H2402" s="11" t="n">
        <x:v>45219.333333333336</x:v>
      </x:c>
      <x:c r="I2402" s="11" t="n">
        <x:v>45220.99998842592</x:v>
      </x:c>
      <x:c r="J2402" s="9" t="n">
        <x:v>28697</x:v>
      </x:c>
      <x:c r="K2402" s="9" t="n">
        <x:v>29916.5</x:v>
      </x:c>
      <x:c r="L2402" s="9" t="n">
        <x:v>28691.2606</x:v>
      </x:c>
      <x:c r="M2402" s="9" t="n">
        <x:v>29922.4833</x:v>
      </x:c>
      <x:c r="N2402" s="10" t="n">
        <x:f>IF(F2402="多",1,-1)*(K2402/J2402-1)</x:f>
        <x:v>-0.042495731261107395</x:v>
      </x:c>
      <x:c r="O2402" s="10" t="n">
        <x:f>IF(F2402="多",1,-1)*(M2402/L2402-1)</x:f>
        <x:v>-0.04291281296995364</x:v>
      </x:c>
      <x:c r="P2402" s="10" t="n">
        <x:v>0.001021456406484977</x:v>
      </x:c>
      <x:c r="Q2402" s="10" t="n">
        <x:v>-0.00007627432030647601</x:v>
      </x:c>
      <x:c r="R2402" s="10" t="n">
        <x:f>O2402-P2402-Q2402</x:f>
        <x:v>-0.04385799505613214</x:v>
      </x:c>
      <x:c r="S2402" s="9" t="n">
        <x:f>V2401</x:f>
        <x:v>11220.013400094827</x:v>
      </x:c>
      <x:c r="T2402" s="9" t="n">
        <x:f>S2402/(1+'回测计划'!$B$33)</x:f>
        <x:v>11214.40619699633</x:v>
      </x:c>
      <x:c r="U2402" s="9" t="n">
        <x:f>T2402*R2402</x:f>
        <x:v>-491.8413715453226</x:v>
      </x:c>
      <x:c r="V2402" s="9" t="n">
        <x:f>S2402+U2402</x:f>
        <x:v>10728.172028549505</x:v>
      </x:c>
      <x:c r="W2402" s="2" t="n">
        <x:f>IF(N2402&gt;0,1,0)</x:f>
        <x:v>0</x:v>
      </x:c>
      <x:c r="X2402" s="2" t="n">
        <x:f>IF(U2402&gt;0,1,0)</x:f>
        <x:v>0</x:v>
      </x:c>
      <x:c r="Y2402" s="9" t="n">
        <x:f>MAX(U2402,0)</x:f>
        <x:v>0</x:v>
      </x:c>
      <x:c r="Z2402" s="9" t="n">
        <x:f>-MIN(U2402,0)</x:f>
        <x:v>491.8413715453226</x:v>
      </x:c>
    </x:row>
    <x:row r="2403" ht="23" customHeight="1">
      <x:c r="A2403" s="2" t="str">
        <x:v>4H-RSI-前段</x:v>
      </x:c>
      <x:c r="B2403" s="2" t="str">
        <x:v>4H</x:v>
      </x:c>
      <x:c r="C2403" s="2" t="str">
        <x:v>RSI</x:v>
      </x:c>
      <x:c r="D2403" s="2" t="str">
        <x:v>前段</x:v>
      </x:c>
      <x:c r="E2403" s="2" t="n">
        <x:v>126</x:v>
      </x:c>
      <x:c r="F2403" s="2" t="str">
        <x:v>空</x:v>
      </x:c>
      <x:c r="G2403" s="11" t="n">
        <x:v>45221.166666666664</x:v>
      </x:c>
      <x:c r="H2403" s="11" t="n">
        <x:v>45221.333333333336</x:v>
      </x:c>
      <x:c r="I2403" s="11" t="n">
        <x:v>45222.99998842592</x:v>
      </x:c>
      <x:c r="J2403" s="9" t="n">
        <x:v>29895.4</x:v>
      </x:c>
      <x:c r="K2403" s="9" t="n">
        <x:v>30864.1</x:v>
      </x:c>
      <x:c r="L2403" s="9" t="n">
        <x:v>29889.42092</x:v>
      </x:c>
      <x:c r="M2403" s="9" t="n">
        <x:v>30870.27282</x:v>
      </x:c>
      <x:c r="N2403" s="10" t="n">
        <x:f>IF(F2403="多",1,-1)*(K2403/J2403-1)</x:f>
        <x:v>-0.03240297838463424</x:v>
      </x:c>
      <x:c r="O2403" s="10" t="n">
        <x:f>IF(F2403="多",1,-1)*(M2403/L2403-1)</x:f>
        <x:v>-0.03281602218474822</x:v>
      </x:c>
      <x:c r="P2403" s="10" t="n">
        <x:v>0.001016408011092374</x:v>
      </x:c>
      <x:c r="Q2403" s="10" t="n">
        <x:v>-0.0002374245265571721</x:v>
      </x:c>
      <x:c r="R2403" s="10" t="n">
        <x:f>O2403-P2403-Q2403</x:f>
        <x:v>-0.03359500566928342</x:v>
      </x:c>
      <x:c r="S2403" s="9" t="n">
        <x:f>V2402</x:f>
        <x:v>10728.172028549505</x:v>
      </x:c>
      <x:c r="T2403" s="9" t="n">
        <x:f>S2403/(1+'回测计划'!$B$33)</x:f>
        <x:v>10722.810623237887</x:v>
      </x:c>
      <x:c r="U2403" s="9" t="n">
        <x:f>T2403*R2403</x:f>
        <x:v>-360.23288367832924</x:v>
      </x:c>
      <x:c r="V2403" s="9" t="n">
        <x:f>S2403+U2403</x:f>
        <x:v>10367.939144871176</x:v>
      </x:c>
      <x:c r="W2403" s="2" t="n">
        <x:f>IF(N2403&gt;0,1,0)</x:f>
        <x:v>0</x:v>
      </x:c>
      <x:c r="X2403" s="2" t="n">
        <x:f>IF(U2403&gt;0,1,0)</x:f>
        <x:v>0</x:v>
      </x:c>
      <x:c r="Y2403" s="9" t="n">
        <x:f>MAX(U2403,0)</x:f>
        <x:v>0</x:v>
      </x:c>
      <x:c r="Z2403" s="9" t="n">
        <x:f>-MIN(U2403,0)</x:f>
        <x:v>360.23288367832924</x:v>
      </x:c>
    </x:row>
    <x:row r="2404" ht="23" customHeight="1">
      <x:c r="A2404" s="2" t="str">
        <x:v>4H-RSI-前段</x:v>
      </x:c>
      <x:c r="B2404" s="2" t="str">
        <x:v>4H</x:v>
      </x:c>
      <x:c r="C2404" s="2" t="str">
        <x:v>RSI</x:v>
      </x:c>
      <x:c r="D2404" s="2" t="str">
        <x:v>前段</x:v>
      </x:c>
      <x:c r="E2404" s="2" t="n">
        <x:v>127</x:v>
      </x:c>
      <x:c r="F2404" s="2" t="str">
        <x:v>空</x:v>
      </x:c>
      <x:c r="G2404" s="11" t="n">
        <x:v>45225.00000000001</x:v>
      </x:c>
      <x:c r="H2404" s="11" t="n">
        <x:v>45225.166666666664</x:v>
      </x:c>
      <x:c r="I2404" s="11" t="n">
        <x:v>45226.833321759266</x:v>
      </x:c>
      <x:c r="J2404" s="9" t="n">
        <x:v>34732</x:v>
      </x:c>
      <x:c r="K2404" s="9" t="n">
        <x:v>34055.3</x:v>
      </x:c>
      <x:c r="L2404" s="9" t="n">
        <x:v>34725.0536</x:v>
      </x:c>
      <x:c r="M2404" s="9" t="n">
        <x:v>34062.11106</x:v>
      </x:c>
      <x:c r="N2404" s="10" t="n">
        <x:f>IF(F2404="多",1,-1)*(K2404/J2404-1)</x:f>
        <x:v>0.019483473453875355</x:v>
      </x:c>
      <x:c r="O2404" s="10" t="n">
        <x:f>IF(F2404="多",1,-1)*(M2404/L2404-1)</x:f>
        <x:v>0.019091188386243352</x:v>
      </x:c>
      <x:c r="P2404" s="10" t="n">
        <x:v>0.0009904544058068783</x:v>
      </x:c>
      <x:c r="Q2404" s="10" t="n">
        <x:v>-0.0004932879354864512</x:v>
      </x:c>
      <x:c r="R2404" s="10" t="n">
        <x:f>O2404-P2404-Q2404</x:f>
        <x:v>0.018594021915922923</x:v>
      </x:c>
      <x:c r="S2404" s="9" t="n">
        <x:f>V2403</x:f>
        <x:v>10367.939144871176</x:v>
      </x:c>
      <x:c r="T2404" s="9" t="n">
        <x:f>S2404/(1+'回测计划'!$B$33)</x:f>
        <x:v>10362.757765988183</x:v>
      </x:c>
      <x:c r="U2404" s="9" t="n">
        <x:f>T2404*R2404</x:f>
        <x:v>192.68534501018473</x:v>
      </x:c>
      <x:c r="V2404" s="9" t="n">
        <x:f>S2404+U2404</x:f>
        <x:v>10560.62448988136</x:v>
      </x:c>
      <x:c r="W2404" s="2" t="n">
        <x:f>IF(N2404&gt;0,1,0)</x:f>
        <x:v>1</x:v>
      </x:c>
      <x:c r="X2404" s="2" t="n">
        <x:f>IF(U2404&gt;0,1,0)</x:f>
        <x:v>1</x:v>
      </x:c>
      <x:c r="Y2404" s="9" t="n">
        <x:f>MAX(U2404,0)</x:f>
        <x:v>192.68534501018473</x:v>
      </x:c>
      <x:c r="Z2404" s="9" t="n">
        <x:f>-MIN(U2404,0)</x:f>
        <x:v>0</x:v>
      </x:c>
    </x:row>
    <x:row r="2405" ht="23" customHeight="1">
      <x:c r="A2405" s="2" t="str">
        <x:v>4H-RSI-前段</x:v>
      </x:c>
      <x:c r="B2405" s="2" t="str">
        <x:v>4H</x:v>
      </x:c>
      <x:c r="C2405" s="2" t="str">
        <x:v>RSI</x:v>
      </x:c>
      <x:c r="D2405" s="2" t="str">
        <x:v>前段</x:v>
      </x:c>
      <x:c r="E2405" s="2" t="n">
        <x:v>128</x:v>
      </x:c>
      <x:c r="F2405" s="2" t="str">
        <x:v>空</x:v>
      </x:c>
      <x:c r="G2405" s="11" t="n">
        <x:v>45232.50000000001</x:v>
      </x:c>
      <x:c r="H2405" s="11" t="n">
        <x:v>45232.666666666664</x:v>
      </x:c>
      <x:c r="I2405" s="11" t="n">
        <x:v>45234.333321759266</x:v>
      </x:c>
      <x:c r="J2405" s="9" t="n">
        <x:v>35280.6</x:v>
      </x:c>
      <x:c r="K2405" s="9" t="n">
        <x:v>34700.4</x:v>
      </x:c>
      <x:c r="L2405" s="9" t="n">
        <x:v>35273.54388</x:v>
      </x:c>
      <x:c r="M2405" s="9" t="n">
        <x:v>34707.34008</x:v>
      </x:c>
      <x:c r="N2405" s="10" t="n">
        <x:f>IF(F2405="多",1,-1)*(K2405/J2405-1)</x:f>
        <x:v>0.01644529854934429</x:v>
      </x:c>
      <x:c r="O2405" s="10" t="n">
        <x:f>IF(F2405="多",1,-1)*(M2405/L2405-1)</x:f>
        <x:v>0.016051797968647863</x:v>
      </x:c>
      <x:c r="P2405" s="10" t="n">
        <x:v>0.0009919741010156761</x:v>
      </x:c>
      <x:c r="Q2405" s="10" t="n">
        <x:v>-0.00039352477980991436</x:v>
      </x:c>
      <x:c r="R2405" s="10" t="n">
        <x:f>O2405-P2405-Q2405</x:f>
        <x:v>0.0154533486474421</x:v>
      </x:c>
      <x:c r="S2405" s="9" t="n">
        <x:f>V2404</x:f>
        <x:v>10560.62448988136</x:v>
      </x:c>
      <x:c r="T2405" s="9" t="n">
        <x:f>S2405/(1+'回测计划'!$B$33)</x:f>
        <x:v>10555.346816473124</x:v>
      </x:c>
      <x:c r="U2405" s="9" t="n">
        <x:f>T2405*R2405</x:f>
        <x:v>163.11545444962724</x:v>
      </x:c>
      <x:c r="V2405" s="9" t="n">
        <x:f>S2405+U2405</x:f>
        <x:v>10723.739944330988</x:v>
      </x:c>
      <x:c r="W2405" s="2" t="n">
        <x:f>IF(N2405&gt;0,1,0)</x:f>
        <x:v>1</x:v>
      </x:c>
      <x:c r="X2405" s="2" t="n">
        <x:f>IF(U2405&gt;0,1,0)</x:f>
        <x:v>1</x:v>
      </x:c>
      <x:c r="Y2405" s="9" t="n">
        <x:f>MAX(U2405,0)</x:f>
        <x:v>163.11545444962724</x:v>
      </x:c>
      <x:c r="Z2405" s="9" t="n">
        <x:f>-MIN(U2405,0)</x:f>
        <x:v>0</x:v>
      </x:c>
    </x:row>
    <x:row r="2406" ht="23" customHeight="1">
      <x:c r="A2406" s="2" t="str">
        <x:v>4H-RSI-前段</x:v>
      </x:c>
      <x:c r="B2406" s="2" t="str">
        <x:v>4H</x:v>
      </x:c>
      <x:c r="C2406" s="2" t="str">
        <x:v>RSI</x:v>
      </x:c>
      <x:c r="D2406" s="2" t="str">
        <x:v>前段</x:v>
      </x:c>
      <x:c r="E2406" s="2" t="n">
        <x:v>129</x:v>
      </x:c>
      <x:c r="F2406" s="2" t="str">
        <x:v>空</x:v>
      </x:c>
      <x:c r="G2406" s="11" t="n">
        <x:v>45239.166666666664</x:v>
      </x:c>
      <x:c r="H2406" s="11" t="n">
        <x:v>45239.333333333336</x:v>
      </x:c>
      <x:c r="I2406" s="11" t="n">
        <x:v>45240.99998842592</x:v>
      </x:c>
      <x:c r="J2406" s="9" t="n">
        <x:v>35626.7</x:v>
      </x:c>
      <x:c r="K2406" s="9" t="n">
        <x:v>37118.4</x:v>
      </x:c>
      <x:c r="L2406" s="9" t="n">
        <x:v>35619.57466</x:v>
      </x:c>
      <x:c r="M2406" s="9" t="n">
        <x:v>37125.82368</x:v>
      </x:c>
      <x:c r="N2406" s="10" t="n">
        <x:f>IF(F2406="多",1,-1)*(K2406/J2406-1)</x:f>
        <x:v>-0.041870282681247595</x:v>
      </x:c>
      <x:c r="O2406" s="10" t="n">
        <x:f>IF(F2406="多",1,-1)*(M2406/L2406-1)</x:f>
        <x:v>-0.042287114160616035</x:v>
      </x:c>
      <x:c r="P2406" s="10" t="n">
        <x:v>0.001021143557080308</x:v>
      </x:c>
      <x:c r="Q2406" s="10" t="n">
        <x:v>-0.000534101782551192</x:v>
      </x:c>
      <x:c r="R2406" s="10" t="n">
        <x:f>O2406-P2406-Q2406</x:f>
        <x:v>-0.04277415593514515</x:v>
      </x:c>
      <x:c r="S2406" s="9" t="n">
        <x:f>V2405</x:f>
        <x:v>10723.739944330988</x:v>
      </x:c>
      <x:c r="T2406" s="9" t="n">
        <x:f>S2406/(1+'回测计划'!$B$33)</x:f>
        <x:v>10718.380753954012</x:v>
      </x:c>
      <x:c r="U2406" s="9" t="n">
        <x:f>T2406*R2406</x:f>
        <x:v>-458.4696897418876</x:v>
      </x:c>
      <x:c r="V2406" s="9" t="n">
        <x:f>S2406+U2406</x:f>
        <x:v>10265.2702545891</x:v>
      </x:c>
      <x:c r="W2406" s="2" t="n">
        <x:f>IF(N2406&gt;0,1,0)</x:f>
        <x:v>0</x:v>
      </x:c>
      <x:c r="X2406" s="2" t="n">
        <x:f>IF(U2406&gt;0,1,0)</x:f>
        <x:v>0</x:v>
      </x:c>
      <x:c r="Y2406" s="9" t="n">
        <x:f>MAX(U2406,0)</x:f>
        <x:v>0</x:v>
      </x:c>
      <x:c r="Z2406" s="9" t="n">
        <x:f>-MIN(U2406,0)</x:f>
        <x:v>458.4696897418876</x:v>
      </x:c>
    </x:row>
    <x:row r="2407" ht="23" customHeight="1">
      <x:c r="A2407" s="2" t="str">
        <x:v>4H-RSI-前段</x:v>
      </x:c>
      <x:c r="B2407" s="2" t="str">
        <x:v>4H</x:v>
      </x:c>
      <x:c r="C2407" s="2" t="str">
        <x:v>RSI</x:v>
      </x:c>
      <x:c r="D2407" s="2" t="str">
        <x:v>前段</x:v>
      </x:c>
      <x:c r="E2407" s="2" t="n">
        <x:v>130</x:v>
      </x:c>
      <x:c r="F2407" s="2" t="str">
        <x:v>空</x:v>
      </x:c>
      <x:c r="G2407" s="11" t="n">
        <x:v>45241.333333333336</x:v>
      </x:c>
      <x:c r="H2407" s="11" t="n">
        <x:v>45241.50000000001</x:v>
      </x:c>
      <x:c r="I2407" s="11" t="n">
        <x:v>45243.166655092595</x:v>
      </x:c>
      <x:c r="J2407" s="9" t="n">
        <x:v>37064.2</x:v>
      </x:c>
      <x:c r="K2407" s="9" t="n">
        <x:v>37134</x:v>
      </x:c>
      <x:c r="L2407" s="9" t="n">
        <x:v>37056.78716</x:v>
      </x:c>
      <x:c r="M2407" s="9" t="n">
        <x:v>37141.4268</x:v>
      </x:c>
      <x:c r="N2407" s="10" t="n">
        <x:f>IF(F2407="多",1,-1)*(K2407/J2407-1)</x:f>
        <x:v>-0.0018832188472974742</x:v>
      </x:c>
      <x:c r="O2407" s="10" t="n">
        <x:f>IF(F2407="多",1,-1)*(M2407/L2407-1)</x:f>
        <x:v>-0.002284052301527284</x:v>
      </x:c>
      <x:c r="P2407" s="10" t="n">
        <x:v>0.0010011420261507636</x:v>
      </x:c>
      <x:c r="Q2407" s="10" t="n">
        <x:v>-0.0009758122972958551</x:v>
      </x:c>
      <x:c r="R2407" s="10" t="n">
        <x:f>O2407-P2407-Q2407</x:f>
        <x:v>-0.002309382030382193</x:v>
      </x:c>
      <x:c r="S2407" s="9" t="n">
        <x:f>V2406</x:f>
        <x:v>10265.2702545891</x:v>
      </x:c>
      <x:c r="T2407" s="9" t="n">
        <x:f>S2407/(1+'回测计划'!$B$33)</x:f>
        <x:v>10260.140184496853</x:v>
      </x:c>
      <x:c r="U2407" s="9" t="n">
        <x:f>T2407*R2407</x:f>
        <x:v>-23.69458337127927</x:v>
      </x:c>
      <x:c r="V2407" s="9" t="n">
        <x:f>S2407+U2407</x:f>
        <x:v>10241.57567121782</x:v>
      </x:c>
      <x:c r="W2407" s="2" t="n">
        <x:f>IF(N2407&gt;0,1,0)</x:f>
        <x:v>0</x:v>
      </x:c>
      <x:c r="X2407" s="2" t="n">
        <x:f>IF(U2407&gt;0,1,0)</x:f>
        <x:v>0</x:v>
      </x:c>
      <x:c r="Y2407" s="9" t="n">
        <x:f>MAX(U2407,0)</x:f>
        <x:v>0</x:v>
      </x:c>
      <x:c r="Z2407" s="9" t="n">
        <x:f>-MIN(U2407,0)</x:f>
        <x:v>23.69458337127927</x:v>
      </x:c>
    </x:row>
    <x:row r="2408" ht="23" customHeight="1">
      <x:c r="A2408" s="2" t="str">
        <x:v>4H-RSI-前段</x:v>
      </x:c>
      <x:c r="B2408" s="2" t="str">
        <x:v>4H</x:v>
      </x:c>
      <x:c r="C2408" s="2" t="str">
        <x:v>RSI</x:v>
      </x:c>
      <x:c r="D2408" s="2" t="str">
        <x:v>前段</x:v>
      </x:c>
      <x:c r="E2408" s="2" t="n">
        <x:v>131</x:v>
      </x:c>
      <x:c r="F2408" s="2" t="str">
        <x:v>空</x:v>
      </x:c>
      <x:c r="G2408" s="11" t="n">
        <x:v>45246.333333333336</x:v>
      </x:c>
      <x:c r="H2408" s="11" t="n">
        <x:v>45246.50000000001</x:v>
      </x:c>
      <x:c r="I2408" s="11" t="n">
        <x:v>45248.166655092595</x:v>
      </x:c>
      <x:c r="J2408" s="9" t="n">
        <x:v>37479.8</x:v>
      </x:c>
      <x:c r="K2408" s="9" t="n">
        <x:v>36336.2</x:v>
      </x:c>
      <x:c r="L2408" s="9" t="n">
        <x:v>37472.30404</x:v>
      </x:c>
      <x:c r="M2408" s="9" t="n">
        <x:v>36343.46724</x:v>
      </x:c>
      <x:c r="N2408" s="10" t="n">
        <x:f>IF(F2408="多",1,-1)*(K2408/J2408-1)</x:f>
        <x:v>0.030512436032209544</x:v>
      </x:c>
      <x:c r="O2408" s="10" t="n">
        <x:f>IF(F2408="多",1,-1)*(M2408/L2408-1)</x:f>
        <x:v>0.030124563432102347</x:v>
      </x:c>
      <x:c r="P2408" s="10" t="n">
        <x:v>0.0009849377182839488</x:v>
      </x:c>
      <x:c r="Q2408" s="10" t="n">
        <x:v>-0.0005582037075493341</x:v>
      </x:c>
      <x:c r="R2408" s="10" t="n">
        <x:f>O2408-P2408-Q2408</x:f>
        <x:v>0.029697829421367734</x:v>
      </x:c>
      <x:c r="S2408" s="9" t="n">
        <x:f>V2407</x:f>
        <x:v>10241.57567121782</x:v>
      </x:c>
      <x:c r="T2408" s="9" t="n">
        <x:f>S2408/(1+'回测计划'!$B$33)</x:f>
        <x:v>10236.457442496574</x:v>
      </x:c>
      <x:c r="U2408" s="9" t="n">
        <x:f>T2408*R2408</x:f>
        <x:v>304.0005670063535</x:v>
      </x:c>
      <x:c r="V2408" s="9" t="n">
        <x:f>S2408+U2408</x:f>
        <x:v>10545.576238224174</x:v>
      </x:c>
      <x:c r="W2408" s="2" t="n">
        <x:f>IF(N2408&gt;0,1,0)</x:f>
        <x:v>1</x:v>
      </x:c>
      <x:c r="X2408" s="2" t="n">
        <x:f>IF(U2408&gt;0,1,0)</x:f>
        <x:v>1</x:v>
      </x:c>
      <x:c r="Y2408" s="9" t="n">
        <x:f>MAX(U2408,0)</x:f>
        <x:v>304.0005670063535</x:v>
      </x:c>
      <x:c r="Z2408" s="9" t="n">
        <x:f>-MIN(U2408,0)</x:f>
        <x:v>0</x:v>
      </x:c>
    </x:row>
    <x:row r="2409" ht="23" customHeight="1">
      <x:c r="A2409" s="2" t="str">
        <x:v>4H-RSI-前段</x:v>
      </x:c>
      <x:c r="B2409" s="2" t="str">
        <x:v>4H</x:v>
      </x:c>
      <x:c r="C2409" s="2" t="str">
        <x:v>RSI</x:v>
      </x:c>
      <x:c r="D2409" s="2" t="str">
        <x:v>前段</x:v>
      </x:c>
      <x:c r="E2409" s="2" t="n">
        <x:v>132</x:v>
      </x:c>
      <x:c r="F2409" s="2" t="str">
        <x:v>空</x:v>
      </x:c>
      <x:c r="G2409" s="11" t="n">
        <x:v>45255.00000000001</x:v>
      </x:c>
      <x:c r="H2409" s="11" t="n">
        <x:v>45255.166666666664</x:v>
      </x:c>
      <x:c r="I2409" s="11" t="n">
        <x:v>45256.833321759266</x:v>
      </x:c>
      <x:c r="J2409" s="9" t="n">
        <x:v>37758.5</x:v>
      </x:c>
      <x:c r="K2409" s="9" t="n">
        <x:v>37663</x:v>
      </x:c>
      <x:c r="L2409" s="9" t="n">
        <x:v>37750.948300000004</x:v>
      </x:c>
      <x:c r="M2409" s="9" t="n">
        <x:v>37670.5326</x:v>
      </x:c>
      <x:c r="N2409" s="10" t="n">
        <x:f>IF(F2409="多",1,-1)*(K2409/J2409-1)</x:f>
        <x:v>0.00252923182859488</x:v>
      </x:c>
      <x:c r="O2409" s="10" t="n">
        <x:f>IF(F2409="多",1,-1)*(M2409/L2409-1)</x:f>
        <x:v>0.0021301637077022484</x:v>
      </x:c>
      <x:c r="P2409" s="10" t="n">
        <x:v>0.0009989349181461489</x:v>
      </x:c>
      <x:c r="Q2409" s="10" t="n">
        <x:v>-0.0004999584871336409</x:v>
      </x:c>
      <x:c r="R2409" s="10" t="n">
        <x:f>O2409-P2409-Q2409</x:f>
        <x:v>0.0016311872766897404</x:v>
      </x:c>
      <x:c r="S2409" s="9" t="n">
        <x:f>V2408</x:f>
        <x:v>10545.576238224174</x:v>
      </x:c>
      <x:c r="T2409" s="9" t="n">
        <x:f>S2409/(1+'回测计划'!$B$33)</x:f>
        <x:v>10540.306085181583</x:v>
      </x:c>
      <x:c r="U2409" s="9" t="n">
        <x:f>T2409*R2409</x:f>
        <x:v>17.193213178563646</x:v>
      </x:c>
      <x:c r="V2409" s="9" t="n">
        <x:f>S2409+U2409</x:f>
        <x:v>10562.769451402737</x:v>
      </x:c>
      <x:c r="W2409" s="2" t="n">
        <x:f>IF(N2409&gt;0,1,0)</x:f>
        <x:v>1</x:v>
      </x:c>
      <x:c r="X2409" s="2" t="n">
        <x:f>IF(U2409&gt;0,1,0)</x:f>
        <x:v>1</x:v>
      </x:c>
      <x:c r="Y2409" s="9" t="n">
        <x:f>MAX(U2409,0)</x:f>
        <x:v>17.193213178563646</x:v>
      </x:c>
      <x:c r="Z2409" s="9" t="n">
        <x:f>-MIN(U2409,0)</x:f>
        <x:v>0</x:v>
      </x:c>
    </x:row>
    <x:row r="2410" ht="23" customHeight="1">
      <x:c r="A2410" s="2" t="str">
        <x:v>4H-RSI-前段</x:v>
      </x:c>
      <x:c r="B2410" s="2" t="str">
        <x:v>4H</x:v>
      </x:c>
      <x:c r="C2410" s="2" t="str">
        <x:v>RSI</x:v>
      </x:c>
      <x:c r="D2410" s="2" t="str">
        <x:v>前段</x:v>
      </x:c>
      <x:c r="E2410" s="2" t="n">
        <x:v>133</x:v>
      </x:c>
      <x:c r="F2410" s="2" t="str">
        <x:v>空</x:v>
      </x:c>
      <x:c r="G2410" s="11" t="n">
        <x:v>45261.833333333336</x:v>
      </x:c>
      <x:c r="H2410" s="11" t="n">
        <x:v>45262.00000000001</x:v>
      </x:c>
      <x:c r="I2410" s="11" t="n">
        <x:v>45263.666655092595</x:v>
      </x:c>
      <x:c r="J2410" s="9" t="n">
        <x:v>38401.4</x:v>
      </x:c>
      <x:c r="K2410" s="9" t="n">
        <x:v>39474.1</x:v>
      </x:c>
      <x:c r="L2410" s="9" t="n">
        <x:v>38393.71972</x:v>
      </x:c>
      <x:c r="M2410" s="9" t="n">
        <x:v>39481.99482</x:v>
      </x:c>
      <x:c r="N2410" s="10" t="n">
        <x:f>IF(F2410="多",1,-1)*(K2410/J2410-1)</x:f>
        <x:v>-0.0279338774107194</x:v>
      </x:c>
      <x:c r="O2410" s="10" t="n">
        <x:f>IF(F2410="多",1,-1)*(M2410/L2410-1)</x:f>
        <x:v>-0.028345133212844154</x:v>
      </x:c>
      <x:c r="P2410" s="10" t="n">
        <x:v>0.0010141725666064222</x:v>
      </x:c>
      <x:c r="Q2410" s="10" t="n">
        <x:v>-0.0003594734918678779</x:v>
      </x:c>
      <x:c r="R2410" s="10" t="n">
        <x:f>O2410-P2410-Q2410</x:f>
        <x:v>-0.028999832287582697</x:v>
      </x:c>
      <x:c r="S2410" s="9" t="n">
        <x:f>V2409</x:f>
        <x:v>10562.769451402737</x:v>
      </x:c>
      <x:c r="T2410" s="9" t="n">
        <x:f>S2410/(1+'回测计划'!$B$33)</x:f>
        <x:v>10557.490706049713</x:v>
      </x:c>
      <x:c r="U2410" s="9" t="n">
        <x:f>T2410*R2410</x:f>
        <x:v>-306.16545985315474</x:v>
      </x:c>
      <x:c r="V2410" s="9" t="n">
        <x:f>S2410+U2410</x:f>
        <x:v>10256.603991549582</x:v>
      </x:c>
      <x:c r="W2410" s="2" t="n">
        <x:f>IF(N2410&gt;0,1,0)</x:f>
        <x:v>0</x:v>
      </x:c>
      <x:c r="X2410" s="2" t="n">
        <x:f>IF(U2410&gt;0,1,0)</x:f>
        <x:v>0</x:v>
      </x:c>
      <x:c r="Y2410" s="9" t="n">
        <x:f>MAX(U2410,0)</x:f>
        <x:v>0</x:v>
      </x:c>
      <x:c r="Z2410" s="9" t="n">
        <x:f>-MIN(U2410,0)</x:f>
        <x:v>306.16545985315474</x:v>
      </x:c>
    </x:row>
    <x:row r="2411" ht="23" customHeight="1">
      <x:c r="A2411" s="2" t="str">
        <x:v>4H-RSI-前段</x:v>
      </x:c>
      <x:c r="B2411" s="2" t="str">
        <x:v>4H</x:v>
      </x:c>
      <x:c r="C2411" s="2" t="str">
        <x:v>RSI</x:v>
      </x:c>
      <x:c r="D2411" s="2" t="str">
        <x:v>前段</x:v>
      </x:c>
      <x:c r="E2411" s="2" t="n">
        <x:v>134</x:v>
      </x:c>
      <x:c r="F2411" s="2" t="str">
        <x:v>空</x:v>
      </x:c>
      <x:c r="G2411" s="11" t="n">
        <x:v>45269.333333333336</x:v>
      </x:c>
      <x:c r="H2411" s="11" t="n">
        <x:v>45269.50000000001</x:v>
      </x:c>
      <x:c r="I2411" s="11" t="n">
        <x:v>45271.166655092595</x:v>
      </x:c>
      <x:c r="J2411" s="9" t="n">
        <x:v>44175</x:v>
      </x:c>
      <x:c r="K2411" s="9" t="n">
        <x:v>43819.5</x:v>
      </x:c>
      <x:c r="L2411" s="9" t="n">
        <x:v>44166.165</x:v>
      </x:c>
      <x:c r="M2411" s="9" t="n">
        <x:v>43828.2639</x:v>
      </x:c>
      <x:c r="N2411" s="10" t="n">
        <x:f>IF(F2411="多",1,-1)*(K2411/J2411-1)</x:f>
        <x:v>0.008047538200339543</x:v>
      </x:c>
      <x:c r="O2411" s="10" t="n">
        <x:f>IF(F2411="多",1,-1)*(M2411/L2411-1)</x:f>
        <x:v>0.007650677843548448</x:v>
      </x:c>
      <x:c r="P2411" s="10" t="n">
        <x:v>0.0009961746610782259</x:v>
      </x:c>
      <x:c r="Q2411" s="10" t="n">
        <x:v>-0.0011198336369129564</x:v>
      </x:c>
      <x:c r="R2411" s="10" t="n">
        <x:f>O2411-P2411-Q2411</x:f>
        <x:v>0.007774336819383178</x:v>
      </x:c>
      <x:c r="S2411" s="9" t="n">
        <x:f>V2410</x:f>
        <x:v>10256.603991549582</x:v>
      </x:c>
      <x:c r="T2411" s="9" t="n">
        <x:f>S2411/(1+'回测计划'!$B$33)</x:f>
        <x:v>10251.47825242337</x:v>
      </x:c>
      <x:c r="U2411" s="9" t="n">
        <x:f>T2411*R2411</x:f>
        <x:v>79.69844483092093</x:v>
      </x:c>
      <x:c r="V2411" s="9" t="n">
        <x:f>S2411+U2411</x:f>
        <x:v>10336.302436380503</x:v>
      </x:c>
      <x:c r="W2411" s="2" t="n">
        <x:f>IF(N2411&gt;0,1,0)</x:f>
        <x:v>1</x:v>
      </x:c>
      <x:c r="X2411" s="2" t="n">
        <x:f>IF(U2411&gt;0,1,0)</x:f>
        <x:v>1</x:v>
      </x:c>
      <x:c r="Y2411" s="9" t="n">
        <x:f>MAX(U2411,0)</x:f>
        <x:v>79.69844483092093</x:v>
      </x:c>
      <x:c r="Z2411" s="9" t="n">
        <x:f>-MIN(U2411,0)</x:f>
        <x:v>0</x:v>
      </x:c>
    </x:row>
    <x:row r="2412" ht="23" customHeight="1">
      <x:c r="A2412" s="2" t="str">
        <x:v>4H-RSI-前段</x:v>
      </x:c>
      <x:c r="B2412" s="2" t="str">
        <x:v>4H</x:v>
      </x:c>
      <x:c r="C2412" s="2" t="str">
        <x:v>RSI</x:v>
      </x:c>
      <x:c r="D2412" s="2" t="str">
        <x:v>前段</x:v>
      </x:c>
      <x:c r="E2412" s="2" t="n">
        <x:v>135</x:v>
      </x:c>
      <x:c r="F2412" s="2" t="str">
        <x:v>多</x:v>
      </x:c>
      <x:c r="G2412" s="11" t="n">
        <x:v>45290.833333333336</x:v>
      </x:c>
      <x:c r="H2412" s="11" t="n">
        <x:v>45291.00000000001</x:v>
      </x:c>
      <x:c r="I2412" s="11" t="n">
        <x:v>45292.666655092595</x:v>
      </x:c>
      <x:c r="J2412" s="9" t="n">
        <x:v>42410.4</x:v>
      </x:c>
      <x:c r="K2412" s="9" t="n">
        <x:v>42527</x:v>
      </x:c>
      <x:c r="L2412" s="9" t="n">
        <x:v>42418.88208</x:v>
      </x:c>
      <x:c r="M2412" s="9" t="n">
        <x:v>42518.4946</x:v>
      </x:c>
      <x:c r="N2412" s="10" t="n">
        <x:f>IF(F2412="多",1,-1)*(K2412/J2412-1)</x:f>
        <x:v>0.0027493256371078356</x:v>
      </x:c>
      <x:c r="O2412" s="10" t="n">
        <x:f>IF(F2412="多",1,-1)*(M2412/L2412-1)</x:f>
        <x:v>0.0023483061107580916</x:v>
      </x:c>
      <x:c r="P2412" s="10" t="n">
        <x:v>0.001001174153055379</x:v>
      </x:c>
      <x:c r="Q2412" s="10" t="n">
        <x:v>0.0013335464601692368</x:v>
      </x:c>
      <x:c r="R2412" s="10" t="n">
        <x:f>O2412-P2412-Q2412</x:f>
        <x:v>0.000013585497533475776</x:v>
      </x:c>
      <x:c r="S2412" s="9" t="n">
        <x:f>V2411</x:f>
        <x:v>10336.302436380503</x:v>
      </x:c>
      <x:c r="T2412" s="9" t="n">
        <x:f>S2412/(1+'回测计划'!$B$33)</x:f>
        <x:v>10331.13686794653</x:v>
      </x:c>
      <x:c r="U2412" s="9" t="n">
        <x:f>T2412*R2412</x:f>
        <x:v>0.14035363443748824</x:v>
      </x:c>
      <x:c r="V2412" s="9" t="n">
        <x:f>S2412+U2412</x:f>
        <x:v>10336.44279001494</x:v>
      </x:c>
      <x:c r="W2412" s="2" t="n">
        <x:f>IF(N2412&gt;0,1,0)</x:f>
        <x:v>1</x:v>
      </x:c>
      <x:c r="X2412" s="2" t="n">
        <x:f>IF(U2412&gt;0,1,0)</x:f>
        <x:v>1</x:v>
      </x:c>
      <x:c r="Y2412" s="9" t="n">
        <x:f>MAX(U2412,0)</x:f>
        <x:v>0.14035363443748824</x:v>
      </x:c>
      <x:c r="Z2412" s="9" t="n">
        <x:f>-MIN(U2412,0)</x:f>
        <x:v>0</x:v>
      </x:c>
    </x:row>
    <x:row r="2413" ht="23" customHeight="1">
      <x:c r="A2413" s="2" t="str">
        <x:v>4H-RSI-前段</x:v>
      </x:c>
      <x:c r="B2413" s="2" t="str">
        <x:v>4H</x:v>
      </x:c>
      <x:c r="C2413" s="2" t="str">
        <x:v>RSI</x:v>
      </x:c>
      <x:c r="D2413" s="2" t="str">
        <x:v>前段</x:v>
      </x:c>
      <x:c r="E2413" s="2" t="n">
        <x:v>136</x:v>
      </x:c>
      <x:c r="F2413" s="2" t="str">
        <x:v>空</x:v>
      </x:c>
      <x:c r="G2413" s="11" t="n">
        <x:v>45297.333333333336</x:v>
      </x:c>
      <x:c r="H2413" s="11" t="n">
        <x:v>45297.50000000001</x:v>
      </x:c>
      <x:c r="I2413" s="11" t="n">
        <x:v>45299.166655092595</x:v>
      </x:c>
      <x:c r="J2413" s="9" t="n">
        <x:v>43925.8</x:v>
      </x:c>
      <x:c r="K2413" s="9" t="n">
        <x:v>44238.8</x:v>
      </x:c>
      <x:c r="L2413" s="9" t="n">
        <x:v>43917.01484</x:v>
      </x:c>
      <x:c r="M2413" s="9" t="n">
        <x:v>44247.64776</x:v>
      </x:c>
      <x:c r="N2413" s="10" t="n">
        <x:f>IF(F2413="多",1,-1)*(K2413/J2413-1)</x:f>
        <x:v>-0.007125652805412663</x:v>
      </x:c>
      <x:c r="O2413" s="10" t="n">
        <x:f>IF(F2413="多",1,-1)*(M2413/L2413-1)</x:f>
        <x:v>-0.007528583652704368</x:v>
      </x:c>
      <x:c r="P2413" s="10" t="n">
        <x:v>0.0010037642918263522</x:v>
      </x:c>
      <x:c r="Q2413" s="10" t="n">
        <x:v>-0.0005000166012378368</x:v>
      </x:c>
      <x:c r="R2413" s="10" t="n">
        <x:f>O2413-P2413-Q2413</x:f>
        <x:v>-0.008032331343292884</x:v>
      </x:c>
      <x:c r="S2413" s="9" t="n">
        <x:f>V2412</x:f>
        <x:v>10336.44279001494</x:v>
      </x:c>
      <x:c r="T2413" s="9" t="n">
        <x:f>S2413/(1+'回测计划'!$B$33)</x:f>
        <x:v>10331.27715143922</x:v>
      </x:c>
      <x:c r="U2413" s="9" t="n">
        <x:f>T2413*R2413</x:f>
        <x:v>-82.98424127975088</x:v>
      </x:c>
      <x:c r="V2413" s="9" t="n">
        <x:f>S2413+U2413</x:f>
        <x:v>10253.458548735189</x:v>
      </x:c>
      <x:c r="W2413" s="2" t="n">
        <x:f>IF(N2413&gt;0,1,0)</x:f>
        <x:v>0</x:v>
      </x:c>
      <x:c r="X2413" s="2" t="n">
        <x:f>IF(U2413&gt;0,1,0)</x:f>
        <x:v>0</x:v>
      </x:c>
      <x:c r="Y2413" s="9" t="n">
        <x:f>MAX(U2413,0)</x:f>
        <x:v>0</x:v>
      </x:c>
      <x:c r="Z2413" s="9" t="n">
        <x:f>-MIN(U2413,0)</x:f>
        <x:v>82.98424127975088</x:v>
      </x:c>
    </x:row>
    <x:row r="2414" ht="23" customHeight="1">
      <x:c r="A2414" s="2" t="str">
        <x:v>4H-RSI-前段</x:v>
      </x:c>
      <x:c r="B2414" s="2" t="str">
        <x:v>4H</x:v>
      </x:c>
      <x:c r="C2414" s="2" t="str">
        <x:v>RSI</x:v>
      </x:c>
      <x:c r="D2414" s="2" t="str">
        <x:v>前段</x:v>
      </x:c>
      <x:c r="E2414" s="2" t="n">
        <x:v>137</x:v>
      </x:c>
      <x:c r="F2414" s="2" t="str">
        <x:v>空</x:v>
      </x:c>
      <x:c r="G2414" s="11" t="n">
        <x:v>45300.166666666664</x:v>
      </x:c>
      <x:c r="H2414" s="11" t="n">
        <x:v>45300.333333333336</x:v>
      </x:c>
      <x:c r="I2414" s="11" t="n">
        <x:v>45301.99998842592</x:v>
      </x:c>
      <x:c r="J2414" s="9" t="n">
        <x:v>46972.6</x:v>
      </x:c>
      <x:c r="K2414" s="9" t="n">
        <x:v>45569</x:v>
      </x:c>
      <x:c r="L2414" s="9" t="n">
        <x:v>46963.20548</x:v>
      </x:c>
      <x:c r="M2414" s="9" t="n">
        <x:v>45578.1138</x:v>
      </x:c>
      <x:c r="N2414" s="10" t="n">
        <x:f>IF(F2414="多",1,-1)*(K2414/J2414-1)</x:f>
        <x:v>0.029881249920166164</x:v>
      </x:c>
      <x:c r="O2414" s="10" t="n">
        <x:f>IF(F2414="多",1,-1)*(M2414/L2414-1)</x:f>
        <x:v>0.029493124795109238</x:v>
      </x:c>
      <x:c r="P2414" s="10" t="n">
        <x:v>0.0009852534376024453</x:v>
      </x:c>
      <x:c r="Q2414" s="10" t="n">
        <x:v>-0.0004952050102417799</x:v>
      </x:c>
      <x:c r="R2414" s="10" t="n">
        <x:f>O2414-P2414-Q2414</x:f>
        <x:v>0.02900307636774857</x:v>
      </x:c>
      <x:c r="S2414" s="9" t="n">
        <x:f>V2413</x:f>
        <x:v>10253.458548735189</x:v>
      </x:c>
      <x:c r="T2414" s="9" t="n">
        <x:f>S2414/(1+'回测计划'!$B$33)</x:f>
        <x:v>10248.334381544417</x:v>
      </x:c>
      <x:c r="U2414" s="9" t="n">
        <x:f>T2414*R2414</x:f>
        <x:v>297.23322471015604</x:v>
      </x:c>
      <x:c r="V2414" s="9" t="n">
        <x:f>S2414+U2414</x:f>
        <x:v>10550.691773445345</x:v>
      </x:c>
      <x:c r="W2414" s="2" t="n">
        <x:f>IF(N2414&gt;0,1,0)</x:f>
        <x:v>1</x:v>
      </x:c>
      <x:c r="X2414" s="2" t="n">
        <x:f>IF(U2414&gt;0,1,0)</x:f>
        <x:v>1</x:v>
      </x:c>
      <x:c r="Y2414" s="9" t="n">
        <x:f>MAX(U2414,0)</x:f>
        <x:v>297.23322471015604</x:v>
      </x:c>
      <x:c r="Z2414" s="9" t="n">
        <x:f>-MIN(U2414,0)</x:f>
        <x:v>0</x:v>
      </x:c>
    </x:row>
    <x:row r="2415" ht="23" customHeight="1">
      <x:c r="A2415" s="2" t="str">
        <x:v>4H-RSI-前段</x:v>
      </x:c>
      <x:c r="B2415" s="2" t="str">
        <x:v>4H</x:v>
      </x:c>
      <x:c r="C2415" s="2" t="str">
        <x:v>RSI</x:v>
      </x:c>
      <x:c r="D2415" s="2" t="str">
        <x:v>前段</x:v>
      </x:c>
      <x:c r="E2415" s="2" t="n">
        <x:v>138</x:v>
      </x:c>
      <x:c r="F2415" s="2" t="str">
        <x:v>多</x:v>
      </x:c>
      <x:c r="G2415" s="11" t="n">
        <x:v>45306.333333333336</x:v>
      </x:c>
      <x:c r="H2415" s="11" t="n">
        <x:v>45306.50000000001</x:v>
      </x:c>
      <x:c r="I2415" s="11" t="n">
        <x:v>45308.166655092595</x:v>
      </x:c>
      <x:c r="J2415" s="9" t="n">
        <x:v>42572.8</x:v>
      </x:c>
      <x:c r="K2415" s="9" t="n">
        <x:v>43164.8</x:v>
      </x:c>
      <x:c r="L2415" s="9" t="n">
        <x:v>42581.31456</x:v>
      </x:c>
      <x:c r="M2415" s="9" t="n">
        <x:v>43156.16704</x:v>
      </x:c>
      <x:c r="N2415" s="10" t="n">
        <x:f>IF(F2415="多",1,-1)*(K2415/J2415-1)</x:f>
        <x:v>0.01390559230306665</x:v>
      </x:c>
      <x:c r="O2415" s="10" t="n">
        <x:f>IF(F2415="多",1,-1)*(M2415/L2415-1)</x:f>
        <x:v>0.013500111162373596</x:v>
      </x:c>
      <x:c r="P2415" s="10" t="n">
        <x:v>0.0010067500555811868</x:v>
      </x:c>
      <x:c r="Q2415" s="10" t="n">
        <x:v>0.0005015183004871418</x:v>
      </x:c>
      <x:c r="R2415" s="10" t="n">
        <x:f>O2415-P2415-Q2415</x:f>
        <x:v>0.011991842806305268</x:v>
      </x:c>
      <x:c r="S2415" s="9" t="n">
        <x:f>V2414</x:f>
        <x:v>10550.691773445345</x:v>
      </x:c>
      <x:c r="T2415" s="9" t="n">
        <x:f>S2415/(1+'回测计划'!$B$33)</x:f>
        <x:v>10545.419063913389</x:v>
      </x:c>
      <x:c r="U2415" s="9" t="n">
        <x:f>T2415*R2415</x:f>
        <x:v>126.4590077410642</x:v>
      </x:c>
      <x:c r="V2415" s="9" t="n">
        <x:f>S2415+U2415</x:f>
        <x:v>10677.15078118641</x:v>
      </x:c>
      <x:c r="W2415" s="2" t="n">
        <x:f>IF(N2415&gt;0,1,0)</x:f>
        <x:v>1</x:v>
      </x:c>
      <x:c r="X2415" s="2" t="n">
        <x:f>IF(U2415&gt;0,1,0)</x:f>
        <x:v>1</x:v>
      </x:c>
      <x:c r="Y2415" s="9" t="n">
        <x:f>MAX(U2415,0)</x:f>
        <x:v>126.4590077410642</x:v>
      </x:c>
      <x:c r="Z2415" s="9" t="n">
        <x:f>-MIN(U2415,0)</x:f>
        <x:v>0</x:v>
      </x:c>
    </x:row>
    <x:row r="2416" ht="23" customHeight="1">
      <x:c r="A2416" s="2" t="str">
        <x:v>4H-RSI-前段</x:v>
      </x:c>
      <x:c r="B2416" s="2" t="str">
        <x:v>4H</x:v>
      </x:c>
      <x:c r="C2416" s="2" t="str">
        <x:v>RSI</x:v>
      </x:c>
      <x:c r="D2416" s="2" t="str">
        <x:v>前段</x:v>
      </x:c>
      <x:c r="E2416" s="2" t="n">
        <x:v>139</x:v>
      </x:c>
      <x:c r="F2416" s="2" t="str">
        <x:v>多</x:v>
      </x:c>
      <x:c r="G2416" s="11" t="n">
        <x:v>45310.166666666664</x:v>
      </x:c>
      <x:c r="H2416" s="11" t="n">
        <x:v>45310.333333333336</x:v>
      </x:c>
      <x:c r="I2416" s="11" t="n">
        <x:v>45311.99998842592</x:v>
      </x:c>
      <x:c r="J2416" s="9" t="n">
        <x:v>41323.2</x:v>
      </x:c>
      <x:c r="K2416" s="9" t="n">
        <x:v>41570.3</x:v>
      </x:c>
      <x:c r="L2416" s="9" t="n">
        <x:v>41331.46464</x:v>
      </x:c>
      <x:c r="M2416" s="9" t="n">
        <x:v>41561.985940000006</x:v>
      </x:c>
      <x:c r="N2416" s="10" t="n">
        <x:f>IF(F2416="多",1,-1)*(K2416/J2416-1)</x:f>
        <x:v>0.005979691795408026</x:v>
      </x:c>
      <x:c r="O2416" s="10" t="n">
        <x:f>IF(F2416="多",1,-1)*(M2416/L2416-1)</x:f>
        <x:v>0.005577380380972885</x:v>
      </x:c>
      <x:c r="P2416" s="10" t="n">
        <x:v>0.0010027886901904863</x:v>
      </x:c>
      <x:c r="Q2416" s="10" t="n">
        <x:v>0.00040040169338209153</x:v>
      </x:c>
      <x:c r="R2416" s="10" t="n">
        <x:f>O2416-P2416-Q2416</x:f>
        <x:v>0.004174189997400307</x:v>
      </x:c>
      <x:c r="S2416" s="9" t="n">
        <x:f>V2415</x:f>
        <x:v>10677.15078118641</x:v>
      </x:c>
      <x:c r="T2416" s="9" t="n">
        <x:f>S2416/(1+'回测计划'!$B$33)</x:f>
        <x:v>10671.814873749536</x:v>
      </x:c>
      <x:c r="U2416" s="9" t="n">
        <x:f>T2416*R2416</x:f>
        <x:v>44.54618290011314</x:v>
      </x:c>
      <x:c r="V2416" s="9" t="n">
        <x:f>S2416+U2416</x:f>
        <x:v>10721.696964086523</x:v>
      </x:c>
      <x:c r="W2416" s="2" t="n">
        <x:f>IF(N2416&gt;0,1,0)</x:f>
        <x:v>1</x:v>
      </x:c>
      <x:c r="X2416" s="2" t="n">
        <x:f>IF(U2416&gt;0,1,0)</x:f>
        <x:v>1</x:v>
      </x:c>
      <x:c r="Y2416" s="9" t="n">
        <x:f>MAX(U2416,0)</x:f>
        <x:v>44.54618290011314</x:v>
      </x:c>
      <x:c r="Z2416" s="9" t="n">
        <x:f>-MIN(U2416,0)</x:f>
        <x:v>0</x:v>
      </x:c>
    </x:row>
    <x:row r="2417" ht="23" customHeight="1">
      <x:c r="A2417" s="2" t="str">
        <x:v>4H-RSI-前段</x:v>
      </x:c>
      <x:c r="B2417" s="2" t="str">
        <x:v>4H</x:v>
      </x:c>
      <x:c r="C2417" s="2" t="str">
        <x:v>RSI</x:v>
      </x:c>
      <x:c r="D2417" s="2" t="str">
        <x:v>前段</x:v>
      </x:c>
      <x:c r="E2417" s="2" t="n">
        <x:v>140</x:v>
      </x:c>
      <x:c r="F2417" s="2" t="str">
        <x:v>空</x:v>
      </x:c>
      <x:c r="G2417" s="11" t="n">
        <x:v>45333.50000000001</x:v>
      </x:c>
      <x:c r="H2417" s="11" t="n">
        <x:v>45333.666666666664</x:v>
      </x:c>
      <x:c r="I2417" s="11" t="n">
        <x:v>45335.333321759266</x:v>
      </x:c>
      <x:c r="J2417" s="9" t="n">
        <x:v>48169.5</x:v>
      </x:c>
      <x:c r="K2417" s="9" t="n">
        <x:v>49943.6</x:v>
      </x:c>
      <x:c r="L2417" s="9" t="n">
        <x:v>48159.8661</x:v>
      </x:c>
      <x:c r="M2417" s="9" t="n">
        <x:v>49953.58872</x:v>
      </x:c>
      <x:c r="N2417" s="10" t="n">
        <x:f>IF(F2417="多",1,-1)*(K2417/J2417-1)</x:f>
        <x:v>-0.03683035945982405</x:v>
      </x:c>
      <x:c r="O2417" s="10" t="n">
        <x:f>IF(F2417="多",1,-1)*(M2417/L2417-1)</x:f>
        <x:v>-0.03724517456662957</x:v>
      </x:c>
      <x:c r="P2417" s="10" t="n">
        <x:v>0.0010186225872833147</x:v>
      </x:c>
      <x:c r="Q2417" s="10" t="n">
        <x:v>-0.0005040289178449558</x:v>
      </x:c>
      <x:c r="R2417" s="10" t="n">
        <x:f>O2417-P2417-Q2417</x:f>
        <x:v>-0.03775976823606793</x:v>
      </x:c>
      <x:c r="S2417" s="9" t="n">
        <x:f>V2416</x:f>
        <x:v>10721.696964086523</x:v>
      </x:c>
      <x:c r="T2417" s="9" t="n">
        <x:f>S2417/(1+'回测计划'!$B$33)</x:f>
        <x:v>10716.338794689178</x:v>
      </x:c>
      <x:c r="U2417" s="9" t="n">
        <x:f>T2417*R2417</x:f>
        <x:v>-404.6464692266469</x:v>
      </x:c>
      <x:c r="V2417" s="9" t="n">
        <x:f>S2417+U2417</x:f>
        <x:v>10317.050494859875</x:v>
      </x:c>
      <x:c r="W2417" s="2" t="n">
        <x:f>IF(N2417&gt;0,1,0)</x:f>
        <x:v>0</x:v>
      </x:c>
      <x:c r="X2417" s="2" t="n">
        <x:f>IF(U2417&gt;0,1,0)</x:f>
        <x:v>0</x:v>
      </x:c>
      <x:c r="Y2417" s="9" t="n">
        <x:f>MAX(U2417,0)</x:f>
        <x:v>0</x:v>
      </x:c>
      <x:c r="Z2417" s="9" t="n">
        <x:f>-MIN(U2417,0)</x:f>
        <x:v>404.6464692266469</x:v>
      </x:c>
    </x:row>
    <x:row r="2418" ht="23" customHeight="1">
      <x:c r="A2418" s="2" t="str">
        <x:v>4H-RSI-前段</x:v>
      </x:c>
      <x:c r="B2418" s="2" t="str">
        <x:v>4H</x:v>
      </x:c>
      <x:c r="C2418" s="2" t="str">
        <x:v>RSI</x:v>
      </x:c>
      <x:c r="D2418" s="2" t="str">
        <x:v>前段</x:v>
      </x:c>
      <x:c r="E2418" s="2" t="n">
        <x:v>141</x:v>
      </x:c>
      <x:c r="F2418" s="2" t="str">
        <x:v>空</x:v>
      </x:c>
      <x:c r="G2418" s="11" t="n">
        <x:v>45337.50000000001</x:v>
      </x:c>
      <x:c r="H2418" s="11" t="n">
        <x:v>45337.666666666664</x:v>
      </x:c>
      <x:c r="I2418" s="11" t="n">
        <x:v>45339.333321759266</x:v>
      </x:c>
      <x:c r="J2418" s="9" t="n">
        <x:v>51802.5</x:v>
      </x:c>
      <x:c r="K2418" s="9" t="n">
        <x:v>52148.6</x:v>
      </x:c>
      <x:c r="L2418" s="9" t="n">
        <x:v>51792.139500000005</x:v>
      </x:c>
      <x:c r="M2418" s="9" t="n">
        <x:v>52159.02972</x:v>
      </x:c>
      <x:c r="N2418" s="10" t="n">
        <x:f>IF(F2418="多",1,-1)*(K2418/J2418-1)</x:f>
        <x:v>-0.006681144732397115</x:v>
      </x:c>
      <x:c r="O2418" s="10" t="n">
        <x:f>IF(F2418="多",1,-1)*(M2418/L2418-1)</x:f>
        <x:v>-0.007083897740891576</x:v>
      </x:c>
      <x:c r="P2418" s="10" t="n">
        <x:v>0.001003541948870446</x:v>
      </x:c>
      <x:c r="Q2418" s="10" t="n">
        <x:v>-0.0004007356396714709</x:v>
      </x:c>
      <x:c r="R2418" s="10" t="n">
        <x:f>O2418-P2418-Q2418</x:f>
        <x:v>-0.0076867040500905506</x:v>
      </x:c>
      <x:c r="S2418" s="9" t="n">
        <x:f>V2417</x:f>
        <x:v>10317.050494859875</x:v>
      </x:c>
      <x:c r="T2418" s="9" t="n">
        <x:f>S2418/(1+'回测计划'!$B$33)</x:f>
        <x:v>10311.894547586084</x:v>
      </x:c>
      <x:c r="U2418" s="9" t="n">
        <x:f>T2418*R2418</x:f>
        <x:v>-79.26448158303661</x:v>
      </x:c>
      <x:c r="V2418" s="9" t="n">
        <x:f>S2418+U2418</x:f>
        <x:v>10237.786013276838</x:v>
      </x:c>
      <x:c r="W2418" s="2" t="n">
        <x:f>IF(N2418&gt;0,1,0)</x:f>
        <x:v>0</x:v>
      </x:c>
      <x:c r="X2418" s="2" t="n">
        <x:f>IF(U2418&gt;0,1,0)</x:f>
        <x:v>0</x:v>
      </x:c>
      <x:c r="Y2418" s="9" t="n">
        <x:f>MAX(U2418,0)</x:f>
        <x:v>0</x:v>
      </x:c>
      <x:c r="Z2418" s="9" t="n">
        <x:f>-MIN(U2418,0)</x:f>
        <x:v>79.26448158303661</x:v>
      </x:c>
    </x:row>
    <x:row r="2419" ht="23" customHeight="1">
      <x:c r="A2419" s="2" t="str">
        <x:v>4H-RSI-前段</x:v>
      </x:c>
      <x:c r="B2419" s="2" t="str">
        <x:v>4H</x:v>
      </x:c>
      <x:c r="C2419" s="2" t="str">
        <x:v>RSI</x:v>
      </x:c>
      <x:c r="D2419" s="2" t="str">
        <x:v>前段</x:v>
      </x:c>
      <x:c r="E2419" s="2" t="n">
        <x:v>142</x:v>
      </x:c>
      <x:c r="F2419" s="2" t="str">
        <x:v>空</x:v>
      </x:c>
      <x:c r="G2419" s="11" t="n">
        <x:v>45341.666666666664</x:v>
      </x:c>
      <x:c r="H2419" s="11" t="n">
        <x:v>45341.833333333336</x:v>
      </x:c>
      <x:c r="I2419" s="11" t="n">
        <x:v>45343.49998842592</x:v>
      </x:c>
      <x:c r="J2419" s="9" t="n">
        <x:v>52375.9</x:v>
      </x:c>
      <x:c r="K2419" s="9" t="n">
        <x:v>52042.5</x:v>
      </x:c>
      <x:c r="L2419" s="9" t="n">
        <x:v>52365.42482</x:v>
      </x:c>
      <x:c r="M2419" s="9" t="n">
        <x:v>52052.9085</x:v>
      </x:c>
      <x:c r="N2419" s="10" t="n">
        <x:f>IF(F2419="多",1,-1)*(K2419/J2419-1)</x:f>
        <x:v>0.006365523074543855</x:v>
      </x:c>
      <x:c r="O2419" s="10" t="n">
        <x:f>IF(F2419="多",1,-1)*(M2419/L2419-1)</x:f>
        <x:v>0.005967989777114213</x:v>
      </x:c>
      <x:c r="P2419" s="10" t="n">
        <x:v>0.000997016005111443</x:v>
      </x:c>
      <x:c r="Q2419" s="10" t="n">
        <x:v>-0.0006442364842448696</x:v>
      </x:c>
      <x:c r="R2419" s="10" t="n">
        <x:f>O2419-P2419-Q2419</x:f>
        <x:v>0.005615210256247639</x:v>
      </x:c>
      <x:c r="S2419" s="9" t="n">
        <x:f>V2418</x:f>
        <x:v>10237.786013276838</x:v>
      </x:c>
      <x:c r="T2419" s="9" t="n">
        <x:f>S2419/(1+'回测计划'!$B$33)</x:f>
        <x:v>10232.66967843762</x:v>
      </x:c>
      <x:c r="U2419" s="9" t="n">
        <x:f>T2419*R2419</x:f>
        <x:v>57.458591727157156</x:v>
      </x:c>
      <x:c r="V2419" s="9" t="n">
        <x:f>S2419+U2419</x:f>
        <x:v>10295.244605003996</x:v>
      </x:c>
      <x:c r="W2419" s="2" t="n">
        <x:f>IF(N2419&gt;0,1,0)</x:f>
        <x:v>1</x:v>
      </x:c>
      <x:c r="X2419" s="2" t="n">
        <x:f>IF(U2419&gt;0,1,0)</x:f>
        <x:v>1</x:v>
      </x:c>
      <x:c r="Y2419" s="9" t="n">
        <x:f>MAX(U2419,0)</x:f>
        <x:v>57.458591727157156</x:v>
      </x:c>
      <x:c r="Z2419" s="9" t="n">
        <x:f>-MIN(U2419,0)</x:f>
        <x:v>0</x:v>
      </x:c>
    </x:row>
    <x:row r="2420" ht="23" customHeight="1">
      <x:c r="A2420" s="2" t="str">
        <x:v>4H-RSI-前段</x:v>
      </x:c>
      <x:c r="B2420" s="2" t="str">
        <x:v>4H</x:v>
      </x:c>
      <x:c r="C2420" s="2" t="str">
        <x:v>RSI</x:v>
      </x:c>
      <x:c r="D2420" s="2" t="str">
        <x:v>前段</x:v>
      </x:c>
      <x:c r="E2420" s="2" t="n">
        <x:v>143</x:v>
      </x:c>
      <x:c r="F2420" s="2" t="str">
        <x:v>多</x:v>
      </x:c>
      <x:c r="G2420" s="11" t="n">
        <x:v>45345.666666666664</x:v>
      </x:c>
      <x:c r="H2420" s="11" t="n">
        <x:v>45345.833333333336</x:v>
      </x:c>
      <x:c r="I2420" s="11" t="n">
        <x:v>45347.49998842592</x:v>
      </x:c>
      <x:c r="J2420" s="9" t="n">
        <x:v>51254.1</x:v>
      </x:c>
      <x:c r="K2420" s="9" t="n">
        <x:v>51654.2</x:v>
      </x:c>
      <x:c r="L2420" s="9" t="n">
        <x:v>51264.35082</x:v>
      </x:c>
      <x:c r="M2420" s="9" t="n">
        <x:v>51643.869159999995</x:v>
      </x:c>
      <x:c r="N2420" s="10" t="n">
        <x:f>IF(F2420="多",1,-1)*(K2420/J2420-1)</x:f>
        <x:v>0.007806204771910963</x:v>
      </x:c>
      <x:c r="O2420" s="10" t="n">
        <x:f>IF(F2420="多",1,-1)*(M2420/L2420-1)</x:f>
        <x:v>0.007403162898376836</x:v>
      </x:c>
      <x:c r="P2420" s="10" t="n">
        <x:v>0.0010037015814491883</x:v>
      </x:c>
      <x:c r="Q2420" s="10" t="n">
        <x:v>0.0005426177128238143</x:v>
      </x:c>
      <x:c r="R2420" s="10" t="n">
        <x:f>O2420-P2420-Q2420</x:f>
        <x:v>0.005856843604103833</x:v>
      </x:c>
      <x:c r="S2420" s="9" t="n">
        <x:f>V2419</x:f>
        <x:v>10295.244605003996</x:v>
      </x:c>
      <x:c r="T2420" s="9" t="n">
        <x:f>S2420/(1+'回测计划'!$B$33)</x:f>
        <x:v>10290.099555226383</x:v>
      </x:c>
      <x:c r="U2420" s="9" t="n">
        <x:f>T2420*R2420</x:f>
        <x:v>60.267503765619345</x:v>
      </x:c>
      <x:c r="V2420" s="9" t="n">
        <x:f>S2420+U2420</x:f>
        <x:v>10355.512108769615</x:v>
      </x:c>
      <x:c r="W2420" s="2" t="n">
        <x:f>IF(N2420&gt;0,1,0)</x:f>
        <x:v>1</x:v>
      </x:c>
      <x:c r="X2420" s="2" t="n">
        <x:f>IF(U2420&gt;0,1,0)</x:f>
        <x:v>1</x:v>
      </x:c>
      <x:c r="Y2420" s="9" t="n">
        <x:f>MAX(U2420,0)</x:f>
        <x:v>60.267503765619345</x:v>
      </x:c>
      <x:c r="Z2420" s="9" t="n">
        <x:f>-MIN(U2420,0)</x:f>
        <x:v>0</x:v>
      </x:c>
    </x:row>
    <x:row r="2421" ht="23" customHeight="1">
      <x:c r="A2421" s="2" t="str">
        <x:v>4H-RSI-前段</x:v>
      </x:c>
      <x:c r="B2421" s="2" t="str">
        <x:v>4H</x:v>
      </x:c>
      <x:c r="C2421" s="2" t="str">
        <x:v>RSI</x:v>
      </x:c>
      <x:c r="D2421" s="2" t="str">
        <x:v>前段</x:v>
      </x:c>
      <x:c r="E2421" s="2" t="n">
        <x:v>144</x:v>
      </x:c>
      <x:c r="F2421" s="2" t="str">
        <x:v>空</x:v>
      </x:c>
      <x:c r="G2421" s="11" t="n">
        <x:v>45349.166666666664</x:v>
      </x:c>
      <x:c r="H2421" s="11" t="n">
        <x:v>45349.333333333336</x:v>
      </x:c>
      <x:c r="I2421" s="11" t="n">
        <x:v>45350.99998842592</x:v>
      </x:c>
      <x:c r="J2421" s="9" t="n">
        <x:v>54511.7</x:v>
      </x:c>
      <x:c r="K2421" s="9" t="n">
        <x:v>61000</x:v>
      </x:c>
      <x:c r="L2421" s="9" t="n">
        <x:v>54500.79766</x:v>
      </x:c>
      <x:c r="M2421" s="9" t="n">
        <x:v>61012.2</x:v>
      </x:c>
      <x:c r="N2421" s="10" t="n">
        <x:f>IF(F2421="多",1,-1)*(K2421/J2421-1)</x:f>
        <x:v>-0.11902582381397031</x:v>
      </x:c>
      <x:c r="O2421" s="10" t="n">
        <x:f>IF(F2421="多",1,-1)*(M2421/L2421-1)</x:f>
        <x:v>-0.11947352368346964</x:v>
      </x:c>
      <x:c r="P2421" s="10" t="n">
        <x:v>0.0010597367618417348</x:v>
      </x:c>
      <x:c r="Q2421" s="10" t="n">
        <x:v>-0.0015291846823101871</x:v>
      </x:c>
      <x:c r="R2421" s="10" t="n">
        <x:f>O2421-P2421-Q2421</x:f>
        <x:v>-0.11900407576300119</x:v>
      </x:c>
      <x:c r="S2421" s="9" t="n">
        <x:f>V2420</x:f>
        <x:v>10355.512108769615</x:v>
      </x:c>
      <x:c r="T2421" s="9" t="n">
        <x:f>S2421/(1+'回测计划'!$B$33)</x:f>
        <x:v>10350.336940299467</x:v>
      </x:c>
      <x:c r="U2421" s="9" t="n">
        <x:f>T2421*R2421</x:f>
        <x:v>-1231.7322814159877</x:v>
      </x:c>
      <x:c r="V2421" s="9" t="n">
        <x:f>S2421+U2421</x:f>
        <x:v>9123.779827353628</x:v>
      </x:c>
      <x:c r="W2421" s="2" t="n">
        <x:f>IF(N2421&gt;0,1,0)</x:f>
        <x:v>0</x:v>
      </x:c>
      <x:c r="X2421" s="2" t="n">
        <x:f>IF(U2421&gt;0,1,0)</x:f>
        <x:v>0</x:v>
      </x:c>
      <x:c r="Y2421" s="9" t="n">
        <x:f>MAX(U2421,0)</x:f>
        <x:v>0</x:v>
      </x:c>
      <x:c r="Z2421" s="9" t="n">
        <x:f>-MIN(U2421,0)</x:f>
        <x:v>1231.7322814159877</x:v>
      </x:c>
    </x:row>
    <x:row r="2422" ht="23" customHeight="1">
      <x:c r="A2422" s="2" t="str">
        <x:v>4H-RSI-前段</x:v>
      </x:c>
      <x:c r="B2422" s="2" t="str">
        <x:v>4H</x:v>
      </x:c>
      <x:c r="C2422" s="2" t="str">
        <x:v>RSI</x:v>
      </x:c>
      <x:c r="D2422" s="2" t="str">
        <x:v>前段</x:v>
      </x:c>
      <x:c r="E2422" s="2" t="n">
        <x:v>145</x:v>
      </x:c>
      <x:c r="F2422" s="2" t="str">
        <x:v>空</x:v>
      </x:c>
      <x:c r="G2422" s="11" t="n">
        <x:v>45359.166666666664</x:v>
      </x:c>
      <x:c r="H2422" s="11" t="n">
        <x:v>45359.333333333336</x:v>
      </x:c>
      <x:c r="I2422" s="11" t="n">
        <x:v>45360.99998842592</x:v>
      </x:c>
      <x:c r="J2422" s="9" t="n">
        <x:v>66870</x:v>
      </x:c>
      <x:c r="K2422" s="9" t="n">
        <x:v>68341.6</x:v>
      </x:c>
      <x:c r="L2422" s="9" t="n">
        <x:v>66856.626</x:v>
      </x:c>
      <x:c r="M2422" s="9" t="n">
        <x:v>68355.26832</x:v>
      </x:c>
      <x:c r="N2422" s="10" t="n">
        <x:f>IF(F2422="多",1,-1)*(K2422/J2422-1)</x:f>
        <x:v>-0.02200687901899223</x:v>
      </x:c>
      <x:c r="O2422" s="10" t="n">
        <x:f>IF(F2422="多",1,-1)*(M2422/L2422-1)</x:f>
        <x:v>-0.022415763547505296</x:v>
      </x:c>
      <x:c r="P2422" s="10" t="n">
        <x:v>0.0010112078817737526</x:v>
      </x:c>
      <x:c r="Q2422" s="10" t="n">
        <x:v>-0.0015897779412215286</x:v>
      </x:c>
      <x:c r="R2422" s="10" t="n">
        <x:f>O2422-P2422-Q2422</x:f>
        <x:v>-0.02183719348805752</x:v>
      </x:c>
      <x:c r="S2422" s="9" t="n">
        <x:f>V2421</x:f>
        <x:v>9123.779827353628</x:v>
      </x:c>
      <x:c r="T2422" s="9" t="n">
        <x:f>S2422/(1+'回测计划'!$B$33)</x:f>
        <x:v>9119.220217245007</x:v>
      </x:c>
      <x:c r="U2422" s="9" t="n">
        <x:f>T2422*R2422</x:f>
        <x:v>-199.13817634418515</x:v>
      </x:c>
      <x:c r="V2422" s="9" t="n">
        <x:f>S2422+U2422</x:f>
        <x:v>8924.641651009442</x:v>
      </x:c>
      <x:c r="W2422" s="2" t="n">
        <x:f>IF(N2422&gt;0,1,0)</x:f>
        <x:v>0</x:v>
      </x:c>
      <x:c r="X2422" s="2" t="n">
        <x:f>IF(U2422&gt;0,1,0)</x:f>
        <x:v>0</x:v>
      </x:c>
      <x:c r="Y2422" s="9" t="n">
        <x:f>MAX(U2422,0)</x:f>
        <x:v>0</x:v>
      </x:c>
      <x:c r="Z2422" s="9" t="n">
        <x:f>-MIN(U2422,0)</x:f>
        <x:v>199.13817634418515</x:v>
      </x:c>
    </x:row>
    <x:row r="2423" ht="23" customHeight="1">
      <x:c r="A2423" s="2" t="str">
        <x:v>4H-RSI-前段</x:v>
      </x:c>
      <x:c r="B2423" s="2" t="str">
        <x:v>4H</x:v>
      </x:c>
      <x:c r="C2423" s="2" t="str">
        <x:v>RSI</x:v>
      </x:c>
      <x:c r="D2423" s="2" t="str">
        <x:v>前段</x:v>
      </x:c>
      <x:c r="E2423" s="2" t="n">
        <x:v>146</x:v>
      </x:c>
      <x:c r="F2423" s="2" t="str">
        <x:v>空</x:v>
      </x:c>
      <x:c r="G2423" s="11" t="n">
        <x:v>45361.833333333336</x:v>
      </x:c>
      <x:c r="H2423" s="11" t="n">
        <x:v>45362.00000000001</x:v>
      </x:c>
      <x:c r="I2423" s="11" t="n">
        <x:v>45363.666655092595</x:v>
      </x:c>
      <x:c r="J2423" s="9" t="n">
        <x:v>69254.6</x:v>
      </x:c>
      <x:c r="K2423" s="9" t="n">
        <x:v>72175.5</x:v>
      </x:c>
      <x:c r="L2423" s="9" t="n">
        <x:v>69240.74908000001</x:v>
      </x:c>
      <x:c r="M2423" s="9" t="n">
        <x:v>72189.9351</x:v>
      </x:c>
      <x:c r="N2423" s="10" t="n">
        <x:f>IF(F2423="多",1,-1)*(K2423/J2423-1)</x:f>
        <x:v>-0.04217625977191397</x:v>
      </x:c>
      <x:c r="O2423" s="10" t="n">
        <x:f>IF(F2423="多",1,-1)*(M2423/L2423-1)</x:f>
        <x:v>-0.042593213666601626</x:v>
      </x:c>
      <x:c r="P2423" s="10" t="n">
        <x:v>0.001021296606833301</x:v>
      </x:c>
      <x:c r="Q2423" s="10" t="n">
        <x:v>-0.002314537842677579</x:v>
      </x:c>
      <x:c r="R2423" s="10" t="n">
        <x:f>O2423-P2423-Q2423</x:f>
        <x:v>-0.04129997243075735</x:v>
      </x:c>
      <x:c r="S2423" s="9" t="n">
        <x:f>V2422</x:f>
        <x:v>8924.641651009442</x:v>
      </x:c>
      <x:c r="T2423" s="9" t="n">
        <x:f>S2423/(1+'回测计划'!$B$33)</x:f>
        <x:v>8920.181560229328</x:v>
      </x:c>
      <x:c r="U2423" s="9" t="n">
        <x:f>T2423*R2423</x:f>
        <x:v>-368.40325251482136</x:v>
      </x:c>
      <x:c r="V2423" s="9" t="n">
        <x:f>S2423+U2423</x:f>
        <x:v>8556.238398494621</x:v>
      </x:c>
      <x:c r="W2423" s="2" t="n">
        <x:f>IF(N2423&gt;0,1,0)</x:f>
        <x:v>0</x:v>
      </x:c>
      <x:c r="X2423" s="2" t="n">
        <x:f>IF(U2423&gt;0,1,0)</x:f>
        <x:v>0</x:v>
      </x:c>
      <x:c r="Y2423" s="9" t="n">
        <x:f>MAX(U2423,0)</x:f>
        <x:v>0</x:v>
      </x:c>
      <x:c r="Z2423" s="9" t="n">
        <x:f>-MIN(U2423,0)</x:f>
        <x:v>368.40325251482136</x:v>
      </x:c>
    </x:row>
    <x:row r="2424" ht="23" customHeight="1">
      <x:c r="A2424" s="2" t="str">
        <x:v>4H-RSI-前段</x:v>
      </x:c>
      <x:c r="B2424" s="2" t="str">
        <x:v>4H</x:v>
      </x:c>
      <x:c r="C2424" s="2" t="str">
        <x:v>RSI</x:v>
      </x:c>
      <x:c r="D2424" s="2" t="str">
        <x:v>前段</x:v>
      </x:c>
      <x:c r="E2424" s="2" t="n">
        <x:v>147</x:v>
      </x:c>
      <x:c r="F2424" s="2" t="str">
        <x:v>空</x:v>
      </x:c>
      <x:c r="G2424" s="11" t="n">
        <x:v>45364.833333333336</x:v>
      </x:c>
      <x:c r="H2424" s="11" t="n">
        <x:v>45365.00000000001</x:v>
      </x:c>
      <x:c r="I2424" s="11" t="n">
        <x:v>45366.666655092595</x:v>
      </x:c>
      <x:c r="J2424" s="9" t="n">
        <x:v>72670.2</x:v>
      </x:c>
      <x:c r="K2424" s="9" t="n">
        <x:v>68487.4</x:v>
      </x:c>
      <x:c r="L2424" s="9" t="n">
        <x:v>72655.66596</x:v>
      </x:c>
      <x:c r="M2424" s="9" t="n">
        <x:v>68501.09748</x:v>
      </x:c>
      <x:c r="N2424" s="10" t="n">
        <x:f>IF(F2424="多",1,-1)*(K2424/J2424-1)</x:f>
        <x:v>0.057558669165627796</x:v>
      </x:c>
      <x:c r="O2424" s="10" t="n">
        <x:f>IF(F2424="多",1,-1)*(M2424/L2424-1)</x:f>
        <x:v>0.05718161722290549</x:v>
      </x:c>
      <x:c r="P2424" s="10" t="n">
        <x:v>0.0009714091913885473</x:v>
      </x:c>
      <x:c r="Q2424" s="10" t="n">
        <x:v>-0.0013884893316266195</x:v>
      </x:c>
      <x:c r="R2424" s="10" t="n">
        <x:f>O2424-P2424-Q2424</x:f>
        <x:v>0.05759869736314356</x:v>
      </x:c>
      <x:c r="S2424" s="9" t="n">
        <x:f>V2423</x:f>
        <x:v>8556.238398494621</x:v>
      </x:c>
      <x:c r="T2424" s="9" t="n">
        <x:f>S2424/(1+'回测计划'!$B$33)</x:f>
        <x:v>8551.962417285979</x:v>
      </x:c>
      <x:c r="U2424" s="9" t="n">
        <x:f>T2424*R2424</x:f>
        <x:v>492.58189513423275</x:v>
      </x:c>
      <x:c r="V2424" s="9" t="n">
        <x:f>S2424+U2424</x:f>
        <x:v>9048.820293628854</x:v>
      </x:c>
      <x:c r="W2424" s="2" t="n">
        <x:f>IF(N2424&gt;0,1,0)</x:f>
        <x:v>1</x:v>
      </x:c>
      <x:c r="X2424" s="2" t="n">
        <x:f>IF(U2424&gt;0,1,0)</x:f>
        <x:v>1</x:v>
      </x:c>
      <x:c r="Y2424" s="9" t="n">
        <x:f>MAX(U2424,0)</x:f>
        <x:v>492.58189513423275</x:v>
      </x:c>
      <x:c r="Z2424" s="9" t="n">
        <x:f>-MIN(U2424,0)</x:f>
        <x:v>0</x:v>
      </x:c>
    </x:row>
    <x:row r="2425" ht="23" customHeight="1">
      <x:c r="A2425" s="2" t="str">
        <x:v>4H-RSI-前段</x:v>
      </x:c>
      <x:c r="B2425" s="2" t="str">
        <x:v>4H</x:v>
      </x:c>
      <x:c r="C2425" s="2" t="str">
        <x:v>RSI</x:v>
      </x:c>
      <x:c r="D2425" s="2" t="str">
        <x:v>前段</x:v>
      </x:c>
      <x:c r="E2425" s="2" t="n">
        <x:v>148</x:v>
      </x:c>
      <x:c r="F2425" s="2" t="str">
        <x:v>空</x:v>
      </x:c>
      <x:c r="G2425" s="11" t="n">
        <x:v>45380.00000000001</x:v>
      </x:c>
      <x:c r="H2425" s="11" t="n">
        <x:v>45380.166666666664</x:v>
      </x:c>
      <x:c r="I2425" s="11" t="n">
        <x:v>45381.833321759266</x:v>
      </x:c>
      <x:c r="J2425" s="9" t="n">
        <x:v>70837.1</x:v>
      </x:c>
      <x:c r="K2425" s="9" t="n">
        <x:v>70237.1</x:v>
      </x:c>
      <x:c r="L2425" s="9" t="n">
        <x:v>70822.93258000001</x:v>
      </x:c>
      <x:c r="M2425" s="9" t="n">
        <x:v>70251.14742000001</x:v>
      </x:c>
      <x:c r="N2425" s="10" t="n">
        <x:f>IF(F2425="多",1,-1)*(K2425/J2425-1)</x:f>
        <x:v>0.008470137823259227</x:v>
      </x:c>
      <x:c r="O2425" s="10" t="n">
        <x:f>IF(F2425="多",1,-1)*(M2425/L2425-1)</x:f>
        <x:v>0.008073446540131979</x:v>
      </x:c>
      <x:c r="P2425" s="10" t="n">
        <x:v>0.000995963276729934</x:v>
      </x:c>
      <x:c r="Q2425" s="10" t="n">
        <x:v>-0.0012406244991614527</x:v>
      </x:c>
      <x:c r="R2425" s="10" t="n">
        <x:f>O2425-P2425-Q2425</x:f>
        <x:v>0.008318107762563497</x:v>
      </x:c>
      <x:c r="S2425" s="9" t="n">
        <x:f>V2424</x:f>
        <x:v>9048.820293628854</x:v>
      </x:c>
      <x:c r="T2425" s="9" t="n">
        <x:f>S2425/(1+'回测计划'!$B$33)</x:f>
        <x:v>9044.298144556577</x:v>
      </x:c>
      <x:c r="U2425" s="9" t="n">
        <x:f>T2425*R2425</x:f>
        <x:v>75.23144660317469</x:v>
      </x:c>
      <x:c r="V2425" s="9" t="n">
        <x:f>S2425+U2425</x:f>
        <x:v>9124.05174023203</x:v>
      </x:c>
      <x:c r="W2425" s="2" t="n">
        <x:f>IF(N2425&gt;0,1,0)</x:f>
        <x:v>1</x:v>
      </x:c>
      <x:c r="X2425" s="2" t="n">
        <x:f>IF(U2425&gt;0,1,0)</x:f>
        <x:v>1</x:v>
      </x:c>
      <x:c r="Y2425" s="9" t="n">
        <x:f>MAX(U2425,0)</x:f>
        <x:v>75.23144660317469</x:v>
      </x:c>
      <x:c r="Z2425" s="9" t="n">
        <x:f>-MIN(U2425,0)</x:f>
        <x:v>0</x:v>
      </x:c>
    </x:row>
    <x:row r="2426" ht="23" customHeight="1">
      <x:c r="A2426" s="2" t="str">
        <x:v>4H-RSI-前段</x:v>
      </x:c>
      <x:c r="B2426" s="2" t="str">
        <x:v>4H</x:v>
      </x:c>
      <x:c r="C2426" s="2" t="str">
        <x:v>RSI</x:v>
      </x:c>
      <x:c r="D2426" s="2" t="str">
        <x:v>前段</x:v>
      </x:c>
      <x:c r="E2426" s="2" t="n">
        <x:v>149</x:v>
      </x:c>
      <x:c r="F2426" s="2" t="str">
        <x:v>空</x:v>
      </x:c>
      <x:c r="G2426" s="11" t="n">
        <x:v>45383.333333333336</x:v>
      </x:c>
      <x:c r="H2426" s="11" t="n">
        <x:v>45383.50000000001</x:v>
      </x:c>
      <x:c r="I2426" s="11" t="n">
        <x:v>45385.166655092595</x:v>
      </x:c>
      <x:c r="J2426" s="9" t="n">
        <x:v>70650</x:v>
      </x:c>
      <x:c r="K2426" s="9" t="n">
        <x:v>65946.8</x:v>
      </x:c>
      <x:c r="L2426" s="9" t="n">
        <x:v>70635.87</x:v>
      </x:c>
      <x:c r="M2426" s="9" t="n">
        <x:v>65959.98936</x:v>
      </x:c>
      <x:c r="N2426" s="10" t="n">
        <x:f>IF(F2426="多",1,-1)*(K2426/J2426-1)</x:f>
        <x:v>0.06657041755130921</x:v>
      </x:c>
      <x:c r="O2426" s="10" t="n">
        <x:f>IF(F2426="多",1,-1)*(M2426/L2426-1)</x:f>
        <x:v>0.06619697102902522</x:v>
      </x:c>
      <x:c r="P2426" s="10" t="n">
        <x:v>0.0009669015144854874</x:v>
      </x:c>
      <x:c r="Q2426" s="10" t="n">
        <x:v>-0.000948924898067972</x:v>
      </x:c>
      <x:c r="R2426" s="10" t="n">
        <x:f>O2426-P2426-Q2426</x:f>
        <x:v>0.0661789944126077</x:v>
      </x:c>
      <x:c r="S2426" s="9" t="n">
        <x:f>V2425</x:f>
        <x:v>9124.05174023203</x:v>
      </x:c>
      <x:c r="T2426" s="9" t="n">
        <x:f>S2426/(1+'回测计划'!$B$33)</x:f>
        <x:v>9119.491994234912</x:v>
      </x:c>
      <x:c r="U2426" s="9" t="n">
        <x:f>T2426*R2426</x:f>
        <x:v>603.5188097322929</x:v>
      </x:c>
      <x:c r="V2426" s="9" t="n">
        <x:f>S2426+U2426</x:f>
        <x:v>9727.570549964323</x:v>
      </x:c>
      <x:c r="W2426" s="2" t="n">
        <x:f>IF(N2426&gt;0,1,0)</x:f>
        <x:v>1</x:v>
      </x:c>
      <x:c r="X2426" s="2" t="n">
        <x:f>IF(U2426&gt;0,1,0)</x:f>
        <x:v>1</x:v>
      </x:c>
      <x:c r="Y2426" s="9" t="n">
        <x:f>MAX(U2426,0)</x:f>
        <x:v>603.5188097322929</x:v>
      </x:c>
      <x:c r="Z2426" s="9" t="n">
        <x:f>-MIN(U2426,0)</x:f>
        <x:v>0</x:v>
      </x:c>
    </x:row>
    <x:row r="2427" ht="23" customHeight="1">
      <x:c r="A2427" s="2" t="str">
        <x:v>4H-RSI-前段</x:v>
      </x:c>
      <x:c r="B2427" s="2" t="str">
        <x:v>4H</x:v>
      </x:c>
      <x:c r="C2427" s="2" t="str">
        <x:v>RSI</x:v>
      </x:c>
      <x:c r="D2427" s="2" t="str">
        <x:v>前段</x:v>
      </x:c>
      <x:c r="E2427" s="2" t="n">
        <x:v>150</x:v>
      </x:c>
      <x:c r="F2427" s="2" t="str">
        <x:v>空</x:v>
      </x:c>
      <x:c r="G2427" s="11" t="n">
        <x:v>45394.50000000001</x:v>
      </x:c>
      <x:c r="H2427" s="11" t="n">
        <x:v>45394.666666666664</x:v>
      </x:c>
      <x:c r="I2427" s="11" t="n">
        <x:v>45396.333321759266</x:v>
      </x:c>
      <x:c r="J2427" s="9" t="n">
        <x:v>70825.9</x:v>
      </x:c>
      <x:c r="K2427" s="9" t="n">
        <x:v>63939.7</x:v>
      </x:c>
      <x:c r="L2427" s="9" t="n">
        <x:v>70811.73482</x:v>
      </x:c>
      <x:c r="M2427" s="9" t="n">
        <x:v>63952.48794</x:v>
      </x:c>
      <x:c r="N2427" s="10" t="n">
        <x:f>IF(F2427="多",1,-1)*(K2427/J2427-1)</x:f>
        <x:v>0.097227144307379</x:v>
      </x:c>
      <x:c r="O2427" s="10" t="n">
        <x:f>IF(F2427="多",1,-1)*(M2427/L2427-1)</x:f>
        <x:v>0.09686596292882632</x:v>
      </x:c>
      <x:c r="P2427" s="10" t="n">
        <x:v>0.0009515670185355869</x:v>
      </x:c>
      <x:c r="Q2427" s="10" t="n">
        <x:v>-0.000661697711588385</x:v>
      </x:c>
      <x:c r="R2427" s="10" t="n">
        <x:f>O2427-P2427-Q2427</x:f>
        <x:v>0.09657609362187912</x:v>
      </x:c>
      <x:c r="S2427" s="9" t="n">
        <x:f>V2426</x:f>
        <x:v>9727.570549964323</x:v>
      </x:c>
      <x:c r="T2427" s="9" t="n">
        <x:f>S2427/(1+'回测计划'!$B$33)</x:f>
        <x:v>9722.70919536664</x:v>
      </x:c>
      <x:c r="U2427" s="9" t="n">
        <x:f>T2427*R2427</x:f>
        <x:v>938.9812735100337</x:v>
      </x:c>
      <x:c r="V2427" s="9" t="n">
        <x:f>S2427+U2427</x:f>
        <x:v>10666.551823474356</x:v>
      </x:c>
      <x:c r="W2427" s="2" t="n">
        <x:f>IF(N2427&gt;0,1,0)</x:f>
        <x:v>1</x:v>
      </x:c>
      <x:c r="X2427" s="2" t="n">
        <x:f>IF(U2427&gt;0,1,0)</x:f>
        <x:v>1</x:v>
      </x:c>
      <x:c r="Y2427" s="9" t="n">
        <x:f>MAX(U2427,0)</x:f>
        <x:v>938.9812735100337</x:v>
      </x:c>
      <x:c r="Z2427" s="9" t="n">
        <x:f>-MIN(U2427,0)</x:f>
        <x:v>0</x:v>
      </x:c>
    </x:row>
    <x:row r="2428" ht="23" customHeight="1">
      <x:c r="A2428" s="2" t="str">
        <x:v>4H-RSI-前段</x:v>
      </x:c>
      <x:c r="B2428" s="2" t="str">
        <x:v>4H</x:v>
      </x:c>
      <x:c r="C2428" s="2" t="str">
        <x:v>RSI</x:v>
      </x:c>
      <x:c r="D2428" s="2" t="str">
        <x:v>前段</x:v>
      </x:c>
      <x:c r="E2428" s="2" t="n">
        <x:v>151</x:v>
      </x:c>
      <x:c r="F2428" s="2" t="str">
        <x:v>多</x:v>
      </x:c>
      <x:c r="G2428" s="11" t="n">
        <x:v>45398.166666666664</x:v>
      </x:c>
      <x:c r="H2428" s="11" t="n">
        <x:v>45398.333333333336</x:v>
      </x:c>
      <x:c r="I2428" s="11" t="n">
        <x:v>45399.99998842592</x:v>
      </x:c>
      <x:c r="J2428" s="9" t="n">
        <x:v>63392.8</x:v>
      </x:c>
      <x:c r="K2428" s="9" t="n">
        <x:v>60272</x:v>
      </x:c>
      <x:c r="L2428" s="9" t="n">
        <x:v>63405.47856</x:v>
      </x:c>
      <x:c r="M2428" s="9" t="n">
        <x:v>60259.9456</x:v>
      </x:c>
      <x:c r="N2428" s="10" t="n">
        <x:f>IF(F2428="多",1,-1)*(K2428/J2428-1)</x:f>
        <x:v>-0.04922956550270696</x:v>
      </x:c>
      <x:c r="O2428" s="10" t="n">
        <x:f>IF(F2428="多",1,-1)*(M2428/L2428-1)</x:f>
        <x:v>-0.04960979763008044</x:v>
      </x:c>
      <x:c r="P2428" s="10" t="n">
        <x:v>0.0009751951011849598</x:v>
      </x:c>
      <x:c r="Q2428" s="10" t="n">
        <x:v>0.00028888500194054685</x:v>
      </x:c>
      <x:c r="R2428" s="10" t="n">
        <x:f>O2428-P2428-Q2428</x:f>
        <x:v>-0.05087387773320595</x:v>
      </x:c>
      <x:c r="S2428" s="9" t="n">
        <x:f>V2427</x:f>
        <x:v>10666.551823474356</x:v>
      </x:c>
      <x:c r="T2428" s="9" t="n">
        <x:f>S2428/(1+'回测计划'!$B$33)</x:f>
        <x:v>10661.221212867922</x:v>
      </x:c>
      <x:c r="U2428" s="9" t="n">
        <x:f>T2428*R2428</x:f>
        <x:v>-542.3776644701044</x:v>
      </x:c>
      <x:c r="V2428" s="9" t="n">
        <x:f>S2428+U2428</x:f>
        <x:v>10124.174159004251</x:v>
      </x:c>
      <x:c r="W2428" s="2" t="n">
        <x:f>IF(N2428&gt;0,1,0)</x:f>
        <x:v>0</x:v>
      </x:c>
      <x:c r="X2428" s="2" t="n">
        <x:f>IF(U2428&gt;0,1,0)</x:f>
        <x:v>0</x:v>
      </x:c>
      <x:c r="Y2428" s="9" t="n">
        <x:f>MAX(U2428,0)</x:f>
        <x:v>0</x:v>
      </x:c>
      <x:c r="Z2428" s="9" t="n">
        <x:f>-MIN(U2428,0)</x:f>
        <x:v>542.3776644701044</x:v>
      </x:c>
    </x:row>
    <x:row r="2429" ht="23" customHeight="1">
      <x:c r="A2429" s="2" t="str">
        <x:v>4H-RSI-前段</x:v>
      </x:c>
      <x:c r="B2429" s="2" t="str">
        <x:v>4H</x:v>
      </x:c>
      <x:c r="C2429" s="2" t="str">
        <x:v>RSI</x:v>
      </x:c>
      <x:c r="D2429" s="2" t="str">
        <x:v>前段</x:v>
      </x:c>
      <x:c r="E2429" s="2" t="n">
        <x:v>152</x:v>
      </x:c>
      <x:c r="F2429" s="2" t="str">
        <x:v>多</x:v>
      </x:c>
      <x:c r="G2429" s="11" t="n">
        <x:v>45400.00000000001</x:v>
      </x:c>
      <x:c r="H2429" s="11" t="n">
        <x:v>45400.166666666664</x:v>
      </x:c>
      <x:c r="I2429" s="11" t="n">
        <x:v>45401.833321759266</x:v>
      </x:c>
      <x:c r="J2429" s="9" t="n">
        <x:v>60997.1</x:v>
      </x:c>
      <x:c r="K2429" s="9" t="n">
        <x:v>64839.8</x:v>
      </x:c>
      <x:c r="L2429" s="9" t="n">
        <x:v>61009.299419999996</x:v>
      </x:c>
      <x:c r="M2429" s="9" t="n">
        <x:v>64826.83204</x:v>
      </x:c>
      <x:c r="N2429" s="10" t="n">
        <x:f>IF(F2429="多",1,-1)*(K2429/J2429-1)</x:f>
        <x:v>0.06299807695775717</x:v>
      </x:c>
      <x:c r="O2429" s="10" t="n">
        <x:f>IF(F2429="多",1,-1)*(M2429/L2429-1)</x:f>
        <x:v>0.0625729627498155</x:v>
      </x:c>
      <x:c r="P2429" s="10" t="n">
        <x:v>0.0010312864813749076</x:v>
      </x:c>
      <x:c r="Q2429" s="10" t="n">
        <x:v>0.0001327080539355894</x:v>
      </x:c>
      <x:c r="R2429" s="10" t="n">
        <x:f>O2429-P2429-Q2429</x:f>
        <x:v>0.061408968214505005</x:v>
      </x:c>
      <x:c r="S2429" s="9" t="n">
        <x:f>V2428</x:f>
        <x:v>10124.174159004251</x:v>
      </x:c>
      <x:c r="T2429" s="9" t="n">
        <x:f>S2429/(1+'回测计划'!$B$33)</x:f>
        <x:v>10119.1146017034</x:v>
      </x:c>
      <x:c r="U2429" s="9" t="n">
        <x:f>T2429*R2429</x:f>
        <x:v>621.4043869349376</x:v>
      </x:c>
      <x:c r="V2429" s="9" t="n">
        <x:f>S2429+U2429</x:f>
        <x:v>10745.578545939188</x:v>
      </x:c>
      <x:c r="W2429" s="2" t="n">
        <x:f>IF(N2429&gt;0,1,0)</x:f>
        <x:v>1</x:v>
      </x:c>
      <x:c r="X2429" s="2" t="n">
        <x:f>IF(U2429&gt;0,1,0)</x:f>
        <x:v>1</x:v>
      </x:c>
      <x:c r="Y2429" s="9" t="n">
        <x:f>MAX(U2429,0)</x:f>
        <x:v>621.4043869349376</x:v>
      </x:c>
      <x:c r="Z2429" s="9" t="n">
        <x:f>-MIN(U2429,0)</x:f>
        <x:v>0</x:v>
      </x:c>
    </x:row>
    <x:row r="2430" ht="23" customHeight="1">
      <x:c r="A2430" s="2" t="str">
        <x:v>4H-RSI-前段</x:v>
      </x:c>
      <x:c r="B2430" s="2" t="str">
        <x:v>4H</x:v>
      </x:c>
      <x:c r="C2430" s="2" t="str">
        <x:v>RSI</x:v>
      </x:c>
      <x:c r="D2430" s="2" t="str">
        <x:v>前段</x:v>
      </x:c>
      <x:c r="E2430" s="2" t="n">
        <x:v>153</x:v>
      </x:c>
      <x:c r="F2430" s="2" t="str">
        <x:v>多</x:v>
      </x:c>
      <x:c r="G2430" s="11" t="n">
        <x:v>45411.50000000001</x:v>
      </x:c>
      <x:c r="H2430" s="11" t="n">
        <x:v>45411.666666666664</x:v>
      </x:c>
      <x:c r="I2430" s="11" t="n">
        <x:v>45413.333321759266</x:v>
      </x:c>
      <x:c r="J2430" s="9" t="n">
        <x:v>62362.1</x:v>
      </x:c>
      <x:c r="K2430" s="9" t="n">
        <x:v>60651.2</x:v>
      </x:c>
      <x:c r="L2430" s="9" t="n">
        <x:v>62374.57242</x:v>
      </x:c>
      <x:c r="M2430" s="9" t="n">
        <x:v>60639.06976</x:v>
      </x:c>
      <x:c r="N2430" s="10" t="n">
        <x:f>IF(F2430="多",1,-1)*(K2430/J2430-1)</x:f>
        <x:v>-0.027434932434924453</x:v>
      </x:c>
      <x:c r="O2430" s="10" t="n">
        <x:f>IF(F2430="多",1,-1)*(M2430/L2430-1)</x:f>
        <x:v>-0.027823880672302903</x:v>
      </x:c>
      <x:c r="P2430" s="10" t="n">
        <x:v>0.0009860880596638487</x:v>
      </x:c>
      <x:c r="Q2430" s="10" t="n">
        <x:v>0.0003587229661624634</x:v>
      </x:c>
      <x:c r="R2430" s="10" t="n">
        <x:f>O2430-P2430-Q2430</x:f>
        <x:v>-0.029168691698129218</x:v>
      </x:c>
      <x:c r="S2430" s="9" t="n">
        <x:f>V2429</x:f>
        <x:v>10745.578545939188</x:v>
      </x:c>
      <x:c r="T2430" s="9" t="n">
        <x:f>S2430/(1+'回测计划'!$B$33)</x:f>
        <x:v>10740.20844171833</x:v>
      </x:c>
      <x:c r="U2430" s="9" t="n">
        <x:f>T2430*R2430</x:f>
        <x:v>-313.27782881012683</x:v>
      </x:c>
      <x:c r="V2430" s="9" t="n">
        <x:f>S2430+U2430</x:f>
        <x:v>10432.300717129061</x:v>
      </x:c>
      <x:c r="W2430" s="2" t="n">
        <x:f>IF(N2430&gt;0,1,0)</x:f>
        <x:v>0</x:v>
      </x:c>
      <x:c r="X2430" s="2" t="n">
        <x:f>IF(U2430&gt;0,1,0)</x:f>
        <x:v>0</x:v>
      </x:c>
      <x:c r="Y2430" s="9" t="n">
        <x:f>MAX(U2430,0)</x:f>
        <x:v>0</x:v>
      </x:c>
      <x:c r="Z2430" s="9" t="n">
        <x:f>-MIN(U2430,0)</x:f>
        <x:v>313.27782881012683</x:v>
      </x:c>
    </x:row>
    <x:row r="2431" ht="23" customHeight="1">
      <x:c r="A2431" s="2" t="str">
        <x:v>4H-RSI-前段</x:v>
      </x:c>
      <x:c r="B2431" s="2" t="str">
        <x:v>4H</x:v>
      </x:c>
      <x:c r="C2431" s="2" t="str">
        <x:v>RSI</x:v>
      </x:c>
      <x:c r="D2431" s="2" t="str">
        <x:v>前段</x:v>
      </x:c>
      <x:c r="E2431" s="2" t="n">
        <x:v>154</x:v>
      </x:c>
      <x:c r="F2431" s="2" t="str">
        <x:v>多</x:v>
      </x:c>
      <x:c r="G2431" s="11" t="n">
        <x:v>45423.166666666664</x:v>
      </x:c>
      <x:c r="H2431" s="11" t="n">
        <x:v>45423.333333333336</x:v>
      </x:c>
      <x:c r="I2431" s="11" t="n">
        <x:v>45424.99998842592</x:v>
      </x:c>
      <x:c r="J2431" s="9" t="n">
        <x:v>60778</x:v>
      </x:c>
      <x:c r="K2431" s="9" t="n">
        <x:v>61395.9</x:v>
      </x:c>
      <x:c r="L2431" s="9" t="n">
        <x:v>60790.1556</x:v>
      </x:c>
      <x:c r="M2431" s="9" t="n">
        <x:v>61383.620820000004</x:v>
      </x:c>
      <x:c r="N2431" s="10" t="n">
        <x:f>IF(F2431="多",1,-1)*(K2431/J2431-1)</x:f>
        <x:v>0.010166507617888065</x:v>
      </x:c>
      <x:c r="O2431" s="10" t="n">
        <x:f>IF(F2431="多",1,-1)*(M2431/L2431-1)</x:f>
        <x:v>0.0097625218120021</x:v>
      </x:c>
      <x:c r="P2431" s="10" t="n">
        <x:v>0.001004881260906001</x:v>
      </x:c>
      <x:c r="Q2431" s="10" t="n">
        <x:v>0.0001431569334422994</x:v>
      </x:c>
      <x:c r="R2431" s="10" t="n">
        <x:f>O2431-P2431-Q2431</x:f>
        <x:v>0.0086144836176538</x:v>
      </x:c>
      <x:c r="S2431" s="9" t="n">
        <x:f>V2430</x:f>
        <x:v>10432.300717129061</x:v>
      </x:c>
      <x:c r="T2431" s="9" t="n">
        <x:f>S2431/(1+'回测计划'!$B$33)</x:f>
        <x:v>10427.08717354229</x:v>
      </x:c>
      <x:c r="U2431" s="9" t="n">
        <x:f>T2431*R2431</x:f>
        <x:v>89.82397163632812</x:v>
      </x:c>
      <x:c r="V2431" s="9" t="n">
        <x:f>S2431+U2431</x:f>
        <x:v>10522.124688765389</x:v>
      </x:c>
      <x:c r="W2431" s="2" t="n">
        <x:f>IF(N2431&gt;0,1,0)</x:f>
        <x:v>1</x:v>
      </x:c>
      <x:c r="X2431" s="2" t="n">
        <x:f>IF(U2431&gt;0,1,0)</x:f>
        <x:v>1</x:v>
      </x:c>
      <x:c r="Y2431" s="9" t="n">
        <x:f>MAX(U2431,0)</x:f>
        <x:v>89.82397163632812</x:v>
      </x:c>
      <x:c r="Z2431" s="9" t="n">
        <x:f>-MIN(U2431,0)</x:f>
        <x:v>0</x:v>
      </x:c>
    </x:row>
    <x:row r="2432" ht="23" customHeight="1">
      <x:c r="A2432" s="2" t="str">
        <x:v>4H-RSI-前段</x:v>
      </x:c>
      <x:c r="B2432" s="2" t="str">
        <x:v>4H</x:v>
      </x:c>
      <x:c r="C2432" s="2" t="str">
        <x:v>RSI</x:v>
      </x:c>
      <x:c r="D2432" s="2" t="str">
        <x:v>前段</x:v>
      </x:c>
      <x:c r="E2432" s="2" t="n">
        <x:v>155</x:v>
      </x:c>
      <x:c r="F2432" s="2" t="str">
        <x:v>空</x:v>
      </x:c>
      <x:c r="G2432" s="11" t="n">
        <x:v>45430.00000000001</x:v>
      </x:c>
      <x:c r="H2432" s="11" t="n">
        <x:v>45430.166666666664</x:v>
      </x:c>
      <x:c r="I2432" s="11" t="n">
        <x:v>45431.833321759266</x:v>
      </x:c>
      <x:c r="J2432" s="9" t="n">
        <x:v>67007.5</x:v>
      </x:c>
      <x:c r="K2432" s="9" t="n">
        <x:v>67303.3</x:v>
      </x:c>
      <x:c r="L2432" s="9" t="n">
        <x:v>66994.09850000001</x:v>
      </x:c>
      <x:c r="M2432" s="9" t="n">
        <x:v>67316.76066</x:v>
      </x:c>
      <x:c r="N2432" s="10" t="n">
        <x:f>IF(F2432="多",1,-1)*(K2432/J2432-1)</x:f>
        <x:v>-0.004414431220385762</x:v>
      </x:c>
      <x:c r="O2432" s="10" t="n">
        <x:f>IF(F2432="多",1,-1)*(M2432/L2432-1)</x:f>
        <x:v>-0.004816277362102106</x:v>
      </x:c>
      <x:c r="P2432" s="10" t="n">
        <x:v>0.001002408138681051</x:v>
      </x:c>
      <x:c r="Q2432" s="10" t="n">
        <x:v>-0.00016401463213712368</x:v>
      </x:c>
      <x:c r="R2432" s="10" t="n">
        <x:f>O2432-P2432-Q2432</x:f>
        <x:v>-0.005654670868646033</x:v>
      </x:c>
      <x:c r="S2432" s="9" t="n">
        <x:f>V2431</x:f>
        <x:v>10522.124688765389</x:v>
      </x:c>
      <x:c r="T2432" s="9" t="n">
        <x:f>S2432/(1+'回测计划'!$B$33)</x:f>
        <x:v>10516.866255637571</x:v>
      </x:c>
      <x:c r="U2432" s="9" t="n">
        <x:f>T2432*R2432</x:f>
        <x:v>-59.46941724520026</x:v>
      </x:c>
      <x:c r="V2432" s="9" t="n">
        <x:f>S2432+U2432</x:f>
        <x:v>10462.655271520189</x:v>
      </x:c>
      <x:c r="W2432" s="2" t="n">
        <x:f>IF(N2432&gt;0,1,0)</x:f>
        <x:v>0</x:v>
      </x:c>
      <x:c r="X2432" s="2" t="n">
        <x:f>IF(U2432&gt;0,1,0)</x:f>
        <x:v>0</x:v>
      </x:c>
      <x:c r="Y2432" s="9" t="n">
        <x:f>MAX(U2432,0)</x:f>
        <x:v>0</x:v>
      </x:c>
      <x:c r="Z2432" s="9" t="n">
        <x:f>-MIN(U2432,0)</x:f>
        <x:v>59.46941724520026</x:v>
      </x:c>
    </x:row>
    <x:row r="2433" ht="23" customHeight="1">
      <x:c r="A2433" s="2" t="str">
        <x:v>4H-RSI-前段</x:v>
      </x:c>
      <x:c r="B2433" s="2" t="str">
        <x:v>4H</x:v>
      </x:c>
      <x:c r="C2433" s="2" t="str">
        <x:v>RSI</x:v>
      </x:c>
      <x:c r="D2433" s="2" t="str">
        <x:v>前段</x:v>
      </x:c>
      <x:c r="E2433" s="2" t="n">
        <x:v>156</x:v>
      </x:c>
      <x:c r="F2433" s="2" t="str">
        <x:v>多</x:v>
      </x:c>
      <x:c r="G2433" s="11" t="n">
        <x:v>45444.00000000001</x:v>
      </x:c>
      <x:c r="H2433" s="11" t="n">
        <x:v>45444.166666666664</x:v>
      </x:c>
      <x:c r="I2433" s="11" t="n">
        <x:v>45445.833321759266</x:v>
      </x:c>
      <x:c r="J2433" s="9" t="n">
        <x:v>67720</x:v>
      </x:c>
      <x:c r="K2433" s="9" t="n">
        <x:v>68284.1</x:v>
      </x:c>
      <x:c r="L2433" s="9" t="n">
        <x:v>67733.544</x:v>
      </x:c>
      <x:c r="M2433" s="9" t="n">
        <x:v>68270.44318</x:v>
      </x:c>
      <x:c r="N2433" s="10" t="n">
        <x:f>IF(F2433="多",1,-1)*(K2433/J2433-1)</x:f>
        <x:v>0.008329887773183886</x:v>
      </x:c>
      <x:c r="O2433" s="10" t="n">
        <x:f>IF(F2433="多",1,-1)*(M2433/L2433-1)</x:f>
        <x:v>0.007926636468335468</x:v>
      </x:c>
      <x:c r="P2433" s="10" t="n">
        <x:v>0.0010039633182341676</x:v>
      </x:c>
      <x:c r="Q2433" s="10" t="n">
        <x:v>0.0005022646117004766</x:v>
      </x:c>
      <x:c r="R2433" s="10" t="n">
        <x:f>O2433-P2433-Q2433</x:f>
        <x:v>0.006420408538400825</x:v>
      </x:c>
      <x:c r="S2433" s="9" t="n">
        <x:f>V2432</x:f>
        <x:v>10462.655271520189</x:v>
      </x:c>
      <x:c r="T2433" s="9" t="n">
        <x:f>S2433/(1+'回测计划'!$B$33)</x:f>
        <x:v>10457.426558241068</x:v>
      </x:c>
      <x:c r="U2433" s="9" t="n">
        <x:f>T2433*R2433</x:f>
        <x:v>67.1409507642305</x:v>
      </x:c>
      <x:c r="V2433" s="9" t="n">
        <x:f>S2433+U2433</x:f>
        <x:v>10529.79622228442</x:v>
      </x:c>
      <x:c r="W2433" s="2" t="n">
        <x:f>IF(N2433&gt;0,1,0)</x:f>
        <x:v>1</x:v>
      </x:c>
      <x:c r="X2433" s="2" t="n">
        <x:f>IF(U2433&gt;0,1,0)</x:f>
        <x:v>1</x:v>
      </x:c>
      <x:c r="Y2433" s="9" t="n">
        <x:f>MAX(U2433,0)</x:f>
        <x:v>67.1409507642305</x:v>
      </x:c>
      <x:c r="Z2433" s="9" t="n">
        <x:f>-MIN(U2433,0)</x:f>
        <x:v>0</x:v>
      </x:c>
    </x:row>
    <x:row r="2434" ht="23" customHeight="1">
      <x:c r="A2434" s="2" t="str">
        <x:v>4H-RSI-前段</x:v>
      </x:c>
      <x:c r="B2434" s="2" t="str">
        <x:v>4H</x:v>
      </x:c>
      <x:c r="C2434" s="2" t="str">
        <x:v>RSI</x:v>
      </x:c>
      <x:c r="D2434" s="2" t="str">
        <x:v>前段</x:v>
      </x:c>
      <x:c r="E2434" s="2" t="n">
        <x:v>157</x:v>
      </x:c>
      <x:c r="F2434" s="2" t="str">
        <x:v>空</x:v>
      </x:c>
      <x:c r="G2434" s="11" t="n">
        <x:v>45449.00000000001</x:v>
      </x:c>
      <x:c r="H2434" s="11" t="n">
        <x:v>45449.166666666664</x:v>
      </x:c>
      <x:c r="I2434" s="11" t="n">
        <x:v>45450.833321759266</x:v>
      </x:c>
      <x:c r="J2434" s="9" t="n">
        <x:v>71314.8</x:v>
      </x:c>
      <x:c r="K2434" s="9" t="n">
        <x:v>71750</x:v>
      </x:c>
      <x:c r="L2434" s="9" t="n">
        <x:v>71300.53704000001</x:v>
      </x:c>
      <x:c r="M2434" s="9" t="n">
        <x:v>71764.34999999999</x:v>
      </x:c>
      <x:c r="N2434" s="10" t="n">
        <x:f>IF(F2434="多",1,-1)*(K2434/J2434-1)</x:f>
        <x:v>-0.006102520094005692</x:v>
      </x:c>
      <x:c r="O2434" s="10" t="n">
        <x:f>IF(F2434="多",1,-1)*(M2434/L2434-1)</x:f>
        <x:v>-0.006505041606345463</x:v>
      </x:c>
      <x:c r="P2434" s="10" t="n">
        <x:v>0.0010032525208031728</x:v>
      </x:c>
      <x:c r="Q2434" s="10" t="n">
        <x:v>-0.0005206919843569756</x:v>
      </x:c>
      <x:c r="R2434" s="10" t="n">
        <x:f>O2434-P2434-Q2434</x:f>
        <x:v>-0.00698760214279166</x:v>
      </x:c>
      <x:c r="S2434" s="9" t="n">
        <x:f>V2433</x:f>
        <x:v>10529.79622228442</x:v>
      </x:c>
      <x:c r="T2434" s="9" t="n">
        <x:f>S2434/(1+'回测计划'!$B$33)</x:f>
        <x:v>10524.533955306768</x:v>
      </x:c>
      <x:c r="U2434" s="9" t="n">
        <x:f>T2434*R2434</x:f>
        <x:v>-73.54125601798516</x:v>
      </x:c>
      <x:c r="V2434" s="9" t="n">
        <x:f>S2434+U2434</x:f>
        <x:v>10456.254966266435</x:v>
      </x:c>
      <x:c r="W2434" s="2" t="n">
        <x:f>IF(N2434&gt;0,1,0)</x:f>
        <x:v>0</x:v>
      </x:c>
      <x:c r="X2434" s="2" t="n">
        <x:f>IF(U2434&gt;0,1,0)</x:f>
        <x:v>0</x:v>
      </x:c>
      <x:c r="Y2434" s="9" t="n">
        <x:f>MAX(U2434,0)</x:f>
        <x:v>0</x:v>
      </x:c>
      <x:c r="Z2434" s="9" t="n">
        <x:f>-MIN(U2434,0)</x:f>
        <x:v>73.54125601798516</x:v>
      </x:c>
    </x:row>
    <x:row r="2435" ht="23" customHeight="1">
      <x:c r="A2435" s="2" t="str">
        <x:v>4H-RSI-前段</x:v>
      </x:c>
      <x:c r="B2435" s="2" t="str">
        <x:v>4H</x:v>
      </x:c>
      <x:c r="C2435" s="2" t="str">
        <x:v>RSI</x:v>
      </x:c>
      <x:c r="D2435" s="2" t="str">
        <x:v>前段</x:v>
      </x:c>
      <x:c r="E2435" s="2" t="n">
        <x:v>158</x:v>
      </x:c>
      <x:c r="F2435" s="2" t="str">
        <x:v>空</x:v>
      </x:c>
      <x:c r="G2435" s="11" t="n">
        <x:v>45450.833333333336</x:v>
      </x:c>
      <x:c r="H2435" s="11" t="n">
        <x:v>45451.00000000001</x:v>
      </x:c>
      <x:c r="I2435" s="11" t="n">
        <x:v>45452.666655092595</x:v>
      </x:c>
      <x:c r="J2435" s="9" t="n">
        <x:v>71150.1</x:v>
      </x:c>
      <x:c r="K2435" s="9" t="n">
        <x:v>69331.9</x:v>
      </x:c>
      <x:c r="L2435" s="9" t="n">
        <x:v>71135.86998</x:v>
      </x:c>
      <x:c r="M2435" s="9" t="n">
        <x:v>69345.76637999999</x:v>
      </x:c>
      <x:c r="N2435" s="10" t="n">
        <x:f>IF(F2435="多",1,-1)*(K2435/J2435-1)</x:f>
        <x:v>0.02555442648710282</x:v>
      </x:c>
      <x:c r="O2435" s="10" t="n">
        <x:f>IF(F2435="多",1,-1)*(M2435/L2435-1)</x:f>
        <x:v>0.025164570286457577</x:v>
      </x:c>
      <x:c r="P2435" s="10" t="n">
        <x:v>0.0009874177148567712</x:v>
      </x:c>
      <x:c r="Q2435" s="10" t="n">
        <x:v>-0.000390517056577898</x:v>
      </x:c>
      <x:c r="R2435" s="10" t="n">
        <x:f>O2435-P2435-Q2435</x:f>
        <x:v>0.024567669628178704</x:v>
      </x:c>
      <x:c r="S2435" s="9" t="n">
        <x:f>V2434</x:f>
        <x:v>10456.254966266435</x:v>
      </x:c>
      <x:c r="T2435" s="9" t="n">
        <x:f>S2435/(1+'回测计划'!$B$33)</x:f>
        <x:v>10451.029451540666</x:v>
      </x:c>
      <x:c r="U2435" s="9" t="n">
        <x:f>T2435*R2435</x:f>
        <x:v>256.75743883981676</x:v>
      </x:c>
      <x:c r="V2435" s="9" t="n">
        <x:f>S2435+U2435</x:f>
        <x:v>10713.012405106252</x:v>
      </x:c>
      <x:c r="W2435" s="2" t="n">
        <x:f>IF(N2435&gt;0,1,0)</x:f>
        <x:v>1</x:v>
      </x:c>
      <x:c r="X2435" s="2" t="n">
        <x:f>IF(U2435&gt;0,1,0)</x:f>
        <x:v>1</x:v>
      </x:c>
      <x:c r="Y2435" s="9" t="n">
        <x:f>MAX(U2435,0)</x:f>
        <x:v>256.75743883981676</x:v>
      </x:c>
      <x:c r="Z2435" s="9" t="n">
        <x:f>-MIN(U2435,0)</x:f>
        <x:v>0</x:v>
      </x:c>
    </x:row>
    <x:row r="2436" ht="23" customHeight="1">
      <x:c r="A2436" s="2" t="str">
        <x:v>4H-RSI-前段</x:v>
      </x:c>
      <x:c r="B2436" s="2" t="str">
        <x:v>4H</x:v>
      </x:c>
      <x:c r="C2436" s="2" t="str">
        <x:v>RSI</x:v>
      </x:c>
      <x:c r="D2436" s="2" t="str">
        <x:v>前段</x:v>
      </x:c>
      <x:c r="E2436" s="2" t="n">
        <x:v>159</x:v>
      </x:c>
      <x:c r="F2436" s="2" t="str">
        <x:v>多</x:v>
      </x:c>
      <x:c r="G2436" s="11" t="n">
        <x:v>45458.166666666664</x:v>
      </x:c>
      <x:c r="H2436" s="11" t="n">
        <x:v>45458.333333333336</x:v>
      </x:c>
      <x:c r="I2436" s="11" t="n">
        <x:v>45459.99998842592</x:v>
      </x:c>
      <x:c r="J2436" s="9" t="n">
        <x:v>66039.7</x:v>
      </x:c>
      <x:c r="K2436" s="9" t="n">
        <x:v>66690.4</x:v>
      </x:c>
      <x:c r="L2436" s="9" t="n">
        <x:v>66052.90793999999</x:v>
      </x:c>
      <x:c r="M2436" s="9" t="n">
        <x:v>66677.06192</x:v>
      </x:c>
      <x:c r="N2436" s="10" t="n">
        <x:f>IF(F2436="多",1,-1)*(K2436/J2436-1)</x:f>
        <x:v>0.009853164081605525</x:v>
      </x:c>
      <x:c r="O2436" s="10" t="n">
        <x:f>IF(F2436="多",1,-1)*(M2436/L2436-1)</x:f>
        <x:v>0.009449303588071611</x:v>
      </x:c>
      <x:c r="P2436" s="10" t="n">
        <x:v>0.0010047246517940359</x:v>
      </x:c>
      <x:c r="Q2436" s="10" t="n">
        <x:v>0.00040096933582852844</x:v>
      </x:c>
      <x:c r="R2436" s="10" t="n">
        <x:f>O2436-P2436-Q2436</x:f>
        <x:v>0.008043609600449047</x:v>
      </x:c>
      <x:c r="S2436" s="9" t="n">
        <x:f>V2435</x:f>
        <x:v>10713.012405106252</x:v>
      </x:c>
      <x:c r="T2436" s="9" t="n">
        <x:f>S2436/(1+'回测计划'!$B$33)</x:f>
        <x:v>10707.658575818343</x:v>
      </x:c>
      <x:c r="U2436" s="9" t="n">
        <x:f>T2436*R2436</x:f>
        <x:v>86.12822531878298</x:v>
      </x:c>
      <x:c r="V2436" s="9" t="n">
        <x:f>S2436+U2436</x:f>
        <x:v>10799.140630425036</x:v>
      </x:c>
      <x:c r="W2436" s="2" t="n">
        <x:f>IF(N2436&gt;0,1,0)</x:f>
        <x:v>1</x:v>
      </x:c>
      <x:c r="X2436" s="2" t="n">
        <x:f>IF(U2436&gt;0,1,0)</x:f>
        <x:v>1</x:v>
      </x:c>
      <x:c r="Y2436" s="9" t="n">
        <x:f>MAX(U2436,0)</x:f>
        <x:v>86.12822531878298</x:v>
      </x:c>
      <x:c r="Z2436" s="9" t="n">
        <x:f>-MIN(U2436,0)</x:f>
        <x:v>0</x:v>
      </x:c>
    </x:row>
    <x:row r="2437" ht="23" customHeight="1">
      <x:c r="A2437" s="2" t="str">
        <x:v>4H-RSI-前段</x:v>
      </x:c>
      <x:c r="B2437" s="2" t="str">
        <x:v>4H</x:v>
      </x:c>
      <x:c r="C2437" s="2" t="str">
        <x:v>RSI</x:v>
      </x:c>
      <x:c r="D2437" s="2" t="str">
        <x:v>前段</x:v>
      </x:c>
      <x:c r="E2437" s="2" t="n">
        <x:v>160</x:v>
      </x:c>
      <x:c r="F2437" s="2" t="str">
        <x:v>多</x:v>
      </x:c>
      <x:c r="G2437" s="11" t="n">
        <x:v>45461.00000000001</x:v>
      </x:c>
      <x:c r="H2437" s="11" t="n">
        <x:v>45461.166666666664</x:v>
      </x:c>
      <x:c r="I2437" s="11" t="n">
        <x:v>45462.833321759266</x:v>
      </x:c>
      <x:c r="J2437" s="9" t="n">
        <x:v>66661.4</x:v>
      </x:c>
      <x:c r="K2437" s="9" t="n">
        <x:v>65181.9</x:v>
      </x:c>
      <x:c r="L2437" s="9" t="n">
        <x:v>66674.73228</x:v>
      </x:c>
      <x:c r="M2437" s="9" t="n">
        <x:v>65168.863620000004</x:v>
      </x:c>
      <x:c r="N2437" s="10" t="n">
        <x:f>IF(F2437="多",1,-1)*(K2437/J2437-1)</x:f>
        <x:v>-0.022194253346014214</x:v>
      </x:c>
      <x:c r="O2437" s="10" t="n">
        <x:f>IF(F2437="多",1,-1)*(M2437/L2437-1)</x:f>
        <x:v>-0.02258529743585791</x:v>
      </x:c>
      <x:c r="P2437" s="10" t="n">
        <x:v>0.000988707351282071</x:v>
      </x:c>
      <x:c r="Q2437" s="10" t="n">
        <x:v>0.00041591763596707926</x:v>
      </x:c>
      <x:c r="R2437" s="10" t="n">
        <x:f>O2437-P2437-Q2437</x:f>
        <x:v>-0.02398992242310706</x:v>
      </x:c>
      <x:c r="S2437" s="9" t="n">
        <x:f>V2436</x:f>
        <x:v>10799.140630425036</x:v>
      </x:c>
      <x:c r="T2437" s="9" t="n">
        <x:f>S2437/(1+'回测计划'!$B$33)</x:f>
        <x:v>10793.743758545763</x:v>
      </x:c>
      <x:c r="U2437" s="9" t="n">
        <x:f>T2437*R2437</x:f>
        <x:v>-258.94107542240886</x:v>
      </x:c>
      <x:c r="V2437" s="9" t="n">
        <x:f>S2437+U2437</x:f>
        <x:v>10540.199555002628</x:v>
      </x:c>
      <x:c r="W2437" s="2" t="n">
        <x:f>IF(N2437&gt;0,1,0)</x:f>
        <x:v>0</x:v>
      </x:c>
      <x:c r="X2437" s="2" t="n">
        <x:f>IF(U2437&gt;0,1,0)</x:f>
        <x:v>0</x:v>
      </x:c>
      <x:c r="Y2437" s="9" t="n">
        <x:f>MAX(U2437,0)</x:f>
        <x:v>0</x:v>
      </x:c>
      <x:c r="Z2437" s="9" t="n">
        <x:f>-MIN(U2437,0)</x:f>
        <x:v>258.94107542240886</x:v>
      </x:c>
    </x:row>
    <x:row r="2438" ht="23" customHeight="1">
      <x:c r="A2438" s="2" t="str">
        <x:v>4H-RSI-前段</x:v>
      </x:c>
      <x:c r="B2438" s="2" t="str">
        <x:v>4H</x:v>
      </x:c>
      <x:c r="C2438" s="2" t="str">
        <x:v>RSI</x:v>
      </x:c>
      <x:c r="D2438" s="2" t="str">
        <x:v>前段</x:v>
      </x:c>
      <x:c r="E2438" s="2" t="n">
        <x:v>161</x:v>
      </x:c>
      <x:c r="F2438" s="2" t="str">
        <x:v>多</x:v>
      </x:c>
      <x:c r="G2438" s="11" t="n">
        <x:v>45477.833333333336</x:v>
      </x:c>
      <x:c r="H2438" s="11" t="n">
        <x:v>45478.00000000001</x:v>
      </x:c>
      <x:c r="I2438" s="11" t="n">
        <x:v>45479.666655092595</x:v>
      </x:c>
      <x:c r="J2438" s="9" t="n">
        <x:v>58137.5</x:v>
      </x:c>
      <x:c r="K2438" s="9" t="n">
        <x:v>56571.1</x:v>
      </x:c>
      <x:c r="L2438" s="9" t="n">
        <x:v>58149.1275</x:v>
      </x:c>
      <x:c r="M2438" s="9" t="n">
        <x:v>56559.78578</x:v>
      </x:c>
      <x:c r="N2438" s="10" t="n">
        <x:f>IF(F2438="多",1,-1)*(K2438/J2438-1)</x:f>
        <x:v>-0.0269430230058052</x:v>
      </x:c>
      <x:c r="O2438" s="10" t="n">
        <x:f>IF(F2438="多",1,-1)*(M2438/L2438-1)</x:f>
        <x:v>-0.02733216796761062</x:v>
      </x:c>
      <x:c r="P2438" s="10" t="n">
        <x:v>0.0009863339160161948</x:v>
      </x:c>
      <x:c r="Q2438" s="10" t="n">
        <x:v>0.0002645802030657046</x:v>
      </x:c>
      <x:c r="R2438" s="10" t="n">
        <x:f>O2438-P2438-Q2438</x:f>
        <x:v>-0.02858308208669252</x:v>
      </x:c>
      <x:c r="S2438" s="9" t="n">
        <x:f>V2437</x:f>
        <x:v>10540.199555002628</x:v>
      </x:c>
      <x:c r="T2438" s="9" t="n">
        <x:f>S2438/(1+'回测计划'!$B$33)</x:f>
        <x:v>10534.932088958149</x:v>
      </x:c>
      <x:c r="U2438" s="9" t="n">
        <x:f>T2438*R2438</x:f>
        <x:v>-301.12082867642187</x:v>
      </x:c>
      <x:c r="V2438" s="9" t="n">
        <x:f>S2438+U2438</x:f>
        <x:v>10239.078726326206</x:v>
      </x:c>
      <x:c r="W2438" s="2" t="n">
        <x:f>IF(N2438&gt;0,1,0)</x:f>
        <x:v>0</x:v>
      </x:c>
      <x:c r="X2438" s="2" t="n">
        <x:f>IF(U2438&gt;0,1,0)</x:f>
        <x:v>0</x:v>
      </x:c>
      <x:c r="Y2438" s="9" t="n">
        <x:f>MAX(U2438,0)</x:f>
        <x:v>0</x:v>
      </x:c>
      <x:c r="Z2438" s="9" t="n">
        <x:f>-MIN(U2438,0)</x:f>
        <x:v>301.12082867642187</x:v>
      </x:c>
    </x:row>
    <x:row r="2439" ht="23" customHeight="1">
      <x:c r="A2439" s="2" t="str">
        <x:v>4H-RSI-前段</x:v>
      </x:c>
      <x:c r="B2439" s="2" t="str">
        <x:v>4H</x:v>
      </x:c>
      <x:c r="C2439" s="2" t="str">
        <x:v>RSI</x:v>
      </x:c>
      <x:c r="D2439" s="2" t="str">
        <x:v>前段</x:v>
      </x:c>
      <x:c r="E2439" s="2" t="n">
        <x:v>162</x:v>
      </x:c>
      <x:c r="F2439" s="2" t="str">
        <x:v>空</x:v>
      </x:c>
      <x:c r="G2439" s="11" t="n">
        <x:v>45493.166666666664</x:v>
      </x:c>
      <x:c r="H2439" s="11" t="n">
        <x:v>45493.333333333336</x:v>
      </x:c>
      <x:c r="I2439" s="11" t="n">
        <x:v>45494.99998842592</x:v>
      </x:c>
      <x:c r="J2439" s="9" t="n">
        <x:v>66627.9</x:v>
      </x:c>
      <x:c r="K2439" s="9" t="n">
        <x:v>67130.9</x:v>
      </x:c>
      <x:c r="L2439" s="9" t="n">
        <x:v>66614.57441999999</x:v>
      </x:c>
      <x:c r="M2439" s="9" t="n">
        <x:v>67144.32617999999</x:v>
      </x:c>
      <x:c r="N2439" s="10" t="n">
        <x:f>IF(F2439="多",1,-1)*(K2439/J2439-1)</x:f>
        <x:v>-0.0075493899702676615</x:v>
      </x:c>
      <x:c r="O2439" s="10" t="n">
        <x:f>IF(F2439="多",1,-1)*(M2439/L2439-1)</x:f>
        <x:v>-0.007952490346331054</x:v>
      </x:c>
      <x:c r="P2439" s="10" t="n">
        <x:v>0.0010039762451731656</x:v>
      </x:c>
      <x:c r="Q2439" s="10" t="n">
        <x:v>0.000026655751326725818</x:v>
      </x:c>
      <x:c r="R2439" s="10" t="n">
        <x:f>O2439-P2439-Q2439</x:f>
        <x:v>-0.008983122342830944</x:v>
      </x:c>
      <x:c r="S2439" s="9" t="n">
        <x:f>V2438</x:f>
        <x:v>10239.078726326206</x:v>
      </x:c>
      <x:c r="T2439" s="9" t="n">
        <x:f>S2439/(1+'回测计划'!$B$33)</x:f>
        <x:v>10233.96174545348</x:v>
      </x:c>
      <x:c r="U2439" s="9" t="n">
        <x:f>T2439*R2439</x:f>
        <x:v>-91.93293041126032</x:v>
      </x:c>
      <x:c r="V2439" s="9" t="n">
        <x:f>S2439+U2439</x:f>
        <x:v>10147.145795914947</x:v>
      </x:c>
      <x:c r="W2439" s="2" t="n">
        <x:f>IF(N2439&gt;0,1,0)</x:f>
        <x:v>0</x:v>
      </x:c>
      <x:c r="X2439" s="2" t="n">
        <x:f>IF(U2439&gt;0,1,0)</x:f>
        <x:v>0</x:v>
      </x:c>
      <x:c r="Y2439" s="9" t="n">
        <x:f>MAX(U2439,0)</x:f>
        <x:v>0</x:v>
      </x:c>
      <x:c r="Z2439" s="9" t="n">
        <x:f>-MIN(U2439,0)</x:f>
        <x:v>91.93293041126032</x:v>
      </x:c>
    </x:row>
    <x:row r="2440" ht="23" customHeight="1">
      <x:c r="A2440" s="2" t="str">
        <x:v>4H-RSI-前段</x:v>
      </x:c>
      <x:c r="B2440" s="2" t="str">
        <x:v>4H</x:v>
      </x:c>
      <x:c r="C2440" s="2" t="str">
        <x:v>RSI</x:v>
      </x:c>
      <x:c r="D2440" s="2" t="str">
        <x:v>前段</x:v>
      </x:c>
      <x:c r="E2440" s="2" t="n">
        <x:v>163</x:v>
      </x:c>
      <x:c r="F2440" s="2" t="str">
        <x:v>多</x:v>
      </x:c>
      <x:c r="G2440" s="11" t="n">
        <x:v>45507.333333333336</x:v>
      </x:c>
      <x:c r="H2440" s="11" t="n">
        <x:v>45507.50000000001</x:v>
      </x:c>
      <x:c r="I2440" s="11" t="n">
        <x:v>45509.166655092595</x:v>
      </x:c>
      <x:c r="J2440" s="9" t="n">
        <x:v>61862.2</x:v>
      </x:c>
      <x:c r="K2440" s="9" t="n">
        <x:v>59234</x:v>
      </x:c>
      <x:c r="L2440" s="9" t="n">
        <x:v>61874.572439999996</x:v>
      </x:c>
      <x:c r="M2440" s="9" t="n">
        <x:v>59222.1532</x:v>
      </x:c>
      <x:c r="N2440" s="10" t="n">
        <x:f>IF(F2440="多",1,-1)*(K2440/J2440-1)</x:f>
        <x:v>-0.04248474836006477</x:v>
      </x:c>
      <x:c r="O2440" s="10" t="n">
        <x:f>IF(F2440="多",1,-1)*(M2440/L2440-1)</x:f>
        <x:v>-0.04286767787481771</x:v>
      </x:c>
      <x:c r="P2440" s="10" t="n">
        <x:v>0.0009785661610625912</x:v>
      </x:c>
      <x:c r="Q2440" s="10" t="n">
        <x:v>0.00038490548589911527</x:v>
      </x:c>
      <x:c r="R2440" s="10" t="n">
        <x:f>O2440-P2440-Q2440</x:f>
        <x:v>-0.04423114952177942</x:v>
      </x:c>
      <x:c r="S2440" s="9" t="n">
        <x:f>V2439</x:f>
        <x:v>10147.145795914947</x:v>
      </x:c>
      <x:c r="T2440" s="9" t="n">
        <x:f>S2440/(1+'回测计划'!$B$33)</x:f>
        <x:v>10142.074758535678</x:v>
      </x:c>
      <x:c r="U2440" s="9" t="n">
        <x:f>T2440*R2440</x:f>
        <x:v>-448.5956251058565</x:v>
      </x:c>
      <x:c r="V2440" s="9" t="n">
        <x:f>S2440+U2440</x:f>
        <x:v>9698.55017080909</x:v>
      </x:c>
      <x:c r="W2440" s="2" t="n">
        <x:f>IF(N2440&gt;0,1,0)</x:f>
        <x:v>0</x:v>
      </x:c>
      <x:c r="X2440" s="2" t="n">
        <x:f>IF(U2440&gt;0,1,0)</x:f>
        <x:v>0</x:v>
      </x:c>
      <x:c r="Y2440" s="9" t="n">
        <x:f>MAX(U2440,0)</x:f>
        <x:v>0</x:v>
      </x:c>
      <x:c r="Z2440" s="9" t="n">
        <x:f>-MIN(U2440,0)</x:f>
        <x:v>448.5956251058565</x:v>
      </x:c>
    </x:row>
    <x:row r="2441" ht="23" customHeight="1">
      <x:c r="A2441" s="2" t="str">
        <x:v>4H-RSI-前段</x:v>
      </x:c>
      <x:c r="B2441" s="2" t="str">
        <x:v>4H</x:v>
      </x:c>
      <x:c r="C2441" s="2" t="str">
        <x:v>RSI</x:v>
      </x:c>
      <x:c r="D2441" s="2" t="str">
        <x:v>前段</x:v>
      </x:c>
      <x:c r="E2441" s="2" t="n">
        <x:v>164</x:v>
      </x:c>
      <x:c r="F2441" s="2" t="str">
        <x:v>多</x:v>
      </x:c>
      <x:c r="G2441" s="11" t="n">
        <x:v>45509.00000000001</x:v>
      </x:c>
      <x:c r="H2441" s="11" t="n">
        <x:v>45509.166666666664</x:v>
      </x:c>
      <x:c r="I2441" s="11" t="n">
        <x:v>45510.833321759266</x:v>
      </x:c>
      <x:c r="J2441" s="9" t="n">
        <x:v>59233.9</x:v>
      </x:c>
      <x:c r="K2441" s="9" t="n">
        <x:v>55188</x:v>
      </x:c>
      <x:c r="L2441" s="9" t="n">
        <x:v>59245.74678</x:v>
      </x:c>
      <x:c r="M2441" s="9" t="n">
        <x:v>55176.962400000004</x:v>
      </x:c>
      <x:c r="N2441" s="10" t="n">
        <x:f>IF(F2441="多",1,-1)*(K2441/J2441-1)</x:f>
        <x:v>-0.06830379225409777</x:v>
      </x:c>
      <x:c r="O2441" s="10" t="n">
        <x:f>IF(F2441="多",1,-1)*(M2441/L2441-1)</x:f>
        <x:v>-0.06867639621640365</x:v>
      </x:c>
      <x:c r="P2441" s="10" t="n">
        <x:v>0.0009656618018917982</x:v>
      </x:c>
      <x:c r="Q2441" s="10" t="n">
        <x:v>0.00019778649535853347</x:v>
      </x:c>
      <x:c r="R2441" s="10" t="n">
        <x:f>O2441-P2441-Q2441</x:f>
        <x:v>-0.06983984451365398</x:v>
      </x:c>
      <x:c r="S2441" s="9" t="n">
        <x:f>V2440</x:f>
        <x:v>9698.55017080909</x:v>
      </x:c>
      <x:c r="T2441" s="9" t="n">
        <x:f>S2441/(1+'回测计划'!$B$33)</x:f>
        <x:v>9693.703319149516</x:v>
      </x:c>
      <x:c r="U2441" s="9" t="n">
        <x:f>T2441*R2441</x:f>
        <x:v>-677.0067325708936</x:v>
      </x:c>
      <x:c r="V2441" s="9" t="n">
        <x:f>S2441+U2441</x:f>
        <x:v>9021.543438238197</x:v>
      </x:c>
      <x:c r="W2441" s="2" t="n">
        <x:f>IF(N2441&gt;0,1,0)</x:f>
        <x:v>0</x:v>
      </x:c>
      <x:c r="X2441" s="2" t="n">
        <x:f>IF(U2441&gt;0,1,0)</x:f>
        <x:v>0</x:v>
      </x:c>
      <x:c r="Y2441" s="9" t="n">
        <x:f>MAX(U2441,0)</x:f>
        <x:v>0</x:v>
      </x:c>
      <x:c r="Z2441" s="9" t="n">
        <x:f>-MIN(U2441,0)</x:f>
        <x:v>677.0067325708936</x:v>
      </x:c>
    </x:row>
    <x:row r="2442" ht="23" customHeight="1">
      <x:c r="A2442" s="2" t="str">
        <x:v>4H-RSI-前段</x:v>
      </x:c>
      <x:c r="B2442" s="2" t="str">
        <x:v>4H</x:v>
      </x:c>
      <x:c r="C2442" s="2" t="str">
        <x:v>RSI</x:v>
      </x:c>
      <x:c r="D2442" s="2" t="str">
        <x:v>前段</x:v>
      </x:c>
      <x:c r="E2442" s="2" t="n">
        <x:v>165</x:v>
      </x:c>
      <x:c r="F2442" s="2" t="str">
        <x:v>空</x:v>
      </x:c>
      <x:c r="G2442" s="11" t="n">
        <x:v>45526.166666666664</x:v>
      </x:c>
      <x:c r="H2442" s="11" t="n">
        <x:v>45526.333333333336</x:v>
      </x:c>
      <x:c r="I2442" s="11" t="n">
        <x:v>45527.99998842592</x:v>
      </x:c>
      <x:c r="J2442" s="9" t="n">
        <x:v>61120</x:v>
      </x:c>
      <x:c r="K2442" s="9" t="n">
        <x:v>61499</x:v>
      </x:c>
      <x:c r="L2442" s="9" t="n">
        <x:v>61107.776</x:v>
      </x:c>
      <x:c r="M2442" s="9" t="n">
        <x:v>61511.2998</x:v>
      </x:c>
      <x:c r="N2442" s="10" t="n">
        <x:f>IF(F2442="多",1,-1)*(K2442/J2442-1)</x:f>
        <x:v>-0.006200916230366449</x:v>
      </x:c>
      <x:c r="O2442" s="10" t="n">
        <x:f>IF(F2442="多",1,-1)*(M2442/L2442-1)</x:f>
        <x:v>-0.006603477109034417</x:v>
      </x:c>
      <x:c r="P2442" s="10" t="n">
        <x:v>0.001003301738554517</x:v>
      </x:c>
      <x:c r="Q2442" s="10" t="n">
        <x:v>0.00006739119528620037</x:v>
      </x:c>
      <x:c r="R2442" s="10" t="n">
        <x:f>O2442-P2442-Q2442</x:f>
        <x:v>-0.007674170042875134</x:v>
      </x:c>
      <x:c r="S2442" s="9" t="n">
        <x:f>V2441</x:f>
        <x:v>9021.543438238197</x:v>
      </x:c>
      <x:c r="T2442" s="9" t="n">
        <x:f>S2442/(1+'回测计划'!$B$33)</x:f>
        <x:v>9017.034920777809</x:v>
      </x:c>
      <x:c r="U2442" s="9" t="n">
        <x:f>T2442*R2442</x:f>
        <x:v>-69.19825926459202</x:v>
      </x:c>
      <x:c r="V2442" s="9" t="n">
        <x:f>S2442+U2442</x:f>
        <x:v>8952.345178973605</x:v>
      </x:c>
      <x:c r="W2442" s="2" t="n">
        <x:f>IF(N2442&gt;0,1,0)</x:f>
        <x:v>0</x:v>
      </x:c>
      <x:c r="X2442" s="2" t="n">
        <x:f>IF(U2442&gt;0,1,0)</x:f>
        <x:v>0</x:v>
      </x:c>
      <x:c r="Y2442" s="9" t="n">
        <x:f>MAX(U2442,0)</x:f>
        <x:v>0</x:v>
      </x:c>
      <x:c r="Z2442" s="9" t="n">
        <x:f>-MIN(U2442,0)</x:f>
        <x:v>69.19825926459202</x:v>
      </x:c>
    </x:row>
    <x:row r="2443" ht="23" customHeight="1">
      <x:c r="A2443" s="2" t="str">
        <x:v>4H-RSI-前段</x:v>
      </x:c>
      <x:c r="B2443" s="2" t="str">
        <x:v>4H</x:v>
      </x:c>
      <x:c r="C2443" s="2" t="str">
        <x:v>RSI</x:v>
      </x:c>
      <x:c r="D2443" s="2" t="str">
        <x:v>前段</x:v>
      </x:c>
      <x:c r="E2443" s="2" t="n">
        <x:v>166</x:v>
      </x:c>
      <x:c r="F2443" s="2" t="str">
        <x:v>多</x:v>
      </x:c>
      <x:c r="G2443" s="11" t="n">
        <x:v>45535.00000000001</x:v>
      </x:c>
      <x:c r="H2443" s="11" t="n">
        <x:v>45535.166666666664</x:v>
      </x:c>
      <x:c r="I2443" s="11" t="n">
        <x:v>45536.833321759266</x:v>
      </x:c>
      <x:c r="J2443" s="9" t="n">
        <x:v>58670</x:v>
      </x:c>
      <x:c r="K2443" s="9" t="n">
        <x:v>58208</x:v>
      </x:c>
      <x:c r="L2443" s="9" t="n">
        <x:v>58681.734</x:v>
      </x:c>
      <x:c r="M2443" s="9" t="n">
        <x:v>58196.358400000005</x:v>
      </x:c>
      <x:c r="N2443" s="10" t="n">
        <x:f>IF(F2443="多",1,-1)*(K2443/J2443-1)</x:f>
        <x:v>-0.00787455258223968</x:v>
      </x:c>
      <x:c r="O2443" s="10" t="n">
        <x:f>IF(F2443="多",1,-1)*(M2443/L2443-1)</x:f>
        <x:v>-0.00827132340704162</x:v>
      </x:c>
      <x:c r="P2443" s="10" t="n">
        <x:v>0.000995864338296479</x:v>
      </x:c>
      <x:c r="Q2443" s="10" t="n">
        <x:v>0.00006373018798444962</x:v>
      </x:c>
      <x:c r="R2443" s="10" t="n">
        <x:f>O2443-P2443-Q2443</x:f>
        <x:v>-0.009330917933322547</x:v>
      </x:c>
      <x:c r="S2443" s="9" t="n">
        <x:f>V2442</x:f>
        <x:v>8952.345178973605</x:v>
      </x:c>
      <x:c r="T2443" s="9" t="n">
        <x:f>S2443/(1+'回测计划'!$B$33)</x:f>
        <x:v>8947.871243351929</x:v>
      </x:c>
      <x:c r="U2443" s="9" t="n">
        <x:f>T2443*R2443</x:f>
        <x:v>-83.49185224965363</x:v>
      </x:c>
      <x:c r="V2443" s="9" t="n">
        <x:f>S2443+U2443</x:f>
        <x:v>8868.85332672395</x:v>
      </x:c>
      <x:c r="W2443" s="2" t="n">
        <x:f>IF(N2443&gt;0,1,0)</x:f>
        <x:v>0</x:v>
      </x:c>
      <x:c r="X2443" s="2" t="n">
        <x:f>IF(U2443&gt;0,1,0)</x:f>
        <x:v>0</x:v>
      </x:c>
      <x:c r="Y2443" s="9" t="n">
        <x:f>MAX(U2443,0)</x:f>
        <x:v>0</x:v>
      </x:c>
      <x:c r="Z2443" s="9" t="n">
        <x:f>-MIN(U2443,0)</x:f>
        <x:v>83.49185224965363</x:v>
      </x:c>
    </x:row>
    <x:row r="2444" ht="23" customHeight="1">
      <x:c r="A2444" s="2" t="str">
        <x:v>4H-RSI-前段</x:v>
      </x:c>
      <x:c r="B2444" s="2" t="str">
        <x:v>4H</x:v>
      </x:c>
      <x:c r="C2444" s="2" t="str">
        <x:v>RSI</x:v>
      </x:c>
      <x:c r="D2444" s="2" t="str">
        <x:v>前段</x:v>
      </x:c>
      <x:c r="E2444" s="2" t="n">
        <x:v>167</x:v>
      </x:c>
      <x:c r="F2444" s="2" t="str">
        <x:v>多</x:v>
      </x:c>
      <x:c r="G2444" s="11" t="n">
        <x:v>45537.333333333336</x:v>
      </x:c>
      <x:c r="H2444" s="11" t="n">
        <x:v>45537.50000000001</x:v>
      </x:c>
      <x:c r="I2444" s="11" t="n">
        <x:v>45539.166655092595</x:v>
      </x:c>
      <x:c r="J2444" s="9" t="n">
        <x:v>57708.6</x:v>
      </x:c>
      <x:c r="K2444" s="9" t="n">
        <x:v>58020.9</x:v>
      </x:c>
      <x:c r="L2444" s="9" t="n">
        <x:v>57720.14172</x:v>
      </x:c>
      <x:c r="M2444" s="9" t="n">
        <x:v>58009.29582</x:v>
      </x:c>
      <x:c r="N2444" s="10" t="n">
        <x:f>IF(F2444="多",1,-1)*(K2444/J2444-1)</x:f>
        <x:v>0.005411671743899671</x:v>
      </x:c>
      <x:c r="O2444" s="10" t="n">
        <x:f>IF(F2444="多",1,-1)*(M2444/L2444-1)</x:f>
        <x:v>0.005009587492052381</x:v>
      </x:c>
      <x:c r="P2444" s="10" t="n">
        <x:v>0.0010025047937460264</x:v>
      </x:c>
      <x:c r="Q2444" s="10" t="n">
        <x:v>0.00016115607933973674</x:v>
      </x:c>
      <x:c r="R2444" s="10" t="n">
        <x:f>O2444-P2444-Q2444</x:f>
        <x:v>0.0038459266189666175</x:v>
      </x:c>
      <x:c r="S2444" s="9" t="n">
        <x:f>V2443</x:f>
        <x:v>8868.85332672395</x:v>
      </x:c>
      <x:c r="T2444" s="9" t="n">
        <x:f>S2444/(1+'回测计划'!$B$33)</x:f>
        <x:v>8864.421116165868</x:v>
      </x:c>
      <x:c r="U2444" s="9" t="n">
        <x:f>T2444*R2444</x:f>
        <x:v>34.09191313239209</x:v>
      </x:c>
      <x:c r="V2444" s="9" t="n">
        <x:f>S2444+U2444</x:f>
        <x:v>8902.945239856343</x:v>
      </x:c>
      <x:c r="W2444" s="2" t="n">
        <x:f>IF(N2444&gt;0,1,0)</x:f>
        <x:v>1</x:v>
      </x:c>
      <x:c r="X2444" s="2" t="n">
        <x:f>IF(U2444&gt;0,1,0)</x:f>
        <x:v>1</x:v>
      </x:c>
      <x:c r="Y2444" s="9" t="n">
        <x:f>MAX(U2444,0)</x:f>
        <x:v>34.09191313239209</x:v>
      </x:c>
      <x:c r="Z2444" s="9" t="n">
        <x:f>-MIN(U2444,0)</x:f>
        <x:v>0</x:v>
      </x:c>
    </x:row>
    <x:row r="2445" ht="23" customHeight="1">
      <x:c r="A2445" s="2" t="str">
        <x:v>4H-RSI-前段</x:v>
      </x:c>
      <x:c r="B2445" s="2" t="str">
        <x:v>4H</x:v>
      </x:c>
      <x:c r="C2445" s="2" t="str">
        <x:v>RSI</x:v>
      </x:c>
      <x:c r="D2445" s="2" t="str">
        <x:v>前段</x:v>
      </x:c>
      <x:c r="E2445" s="2" t="n">
        <x:v>168</x:v>
      </x:c>
      <x:c r="F2445" s="2" t="str">
        <x:v>多</x:v>
      </x:c>
      <x:c r="G2445" s="11" t="n">
        <x:v>45539.50000000001</x:v>
      </x:c>
      <x:c r="H2445" s="11" t="n">
        <x:v>45539.666666666664</x:v>
      </x:c>
      <x:c r="I2445" s="11" t="n">
        <x:v>45541.333321759266</x:v>
      </x:c>
      <x:c r="J2445" s="9" t="n">
        <x:v>56717.1</x:v>
      </x:c>
      <x:c r="K2445" s="9" t="n">
        <x:v>56145.7</x:v>
      </x:c>
      <x:c r="L2445" s="9" t="n">
        <x:v>56728.443419999996</x:v>
      </x:c>
      <x:c r="M2445" s="9" t="n">
        <x:v>56134.47086</x:v>
      </x:c>
      <x:c r="N2445" s="10" t="n">
        <x:f>IF(F2445="多",1,-1)*(K2445/J2445-1)</x:f>
        <x:v>-0.010074563050649687</x:v>
      </x:c>
      <x:c r="O2445" s="10" t="n">
        <x:f>IF(F2445="多",1,-1)*(M2445/L2445-1)</x:f>
        <x:v>-0.010470454047229905</x:v>
      </x:c>
      <x:c r="P2445" s="10" t="n">
        <x:v>0.0009947647729763851</x:v>
      </x:c>
      <x:c r="Q2445" s="10" t="n">
        <x:v>0.00012199161910917952</x:v>
      </x:c>
      <x:c r="R2445" s="10" t="n">
        <x:f>O2445-P2445-Q2445</x:f>
        <x:v>-0.011587210439315468</x:v>
      </x:c>
      <x:c r="S2445" s="9" t="n">
        <x:f>V2444</x:f>
        <x:v>8902.945239856343</x:v>
      </x:c>
      <x:c r="T2445" s="9" t="n">
        <x:f>S2445/(1+'回测计划'!$B$33)</x:f>
        <x:v>8898.495991860413</x:v>
      </x:c>
      <x:c r="U2445" s="9" t="n">
        <x:f>T2445*R2445</x:f>
        <x:v>-103.10874565109182</x:v>
      </x:c>
      <x:c r="V2445" s="9" t="n">
        <x:f>S2445+U2445</x:f>
        <x:v>8799.83649420525</x:v>
      </x:c>
      <x:c r="W2445" s="2" t="n">
        <x:f>IF(N2445&gt;0,1,0)</x:f>
        <x:v>0</x:v>
      </x:c>
      <x:c r="X2445" s="2" t="n">
        <x:f>IF(U2445&gt;0,1,0)</x:f>
        <x:v>0</x:v>
      </x:c>
      <x:c r="Y2445" s="9" t="n">
        <x:f>MAX(U2445,0)</x:f>
        <x:v>0</x:v>
      </x:c>
      <x:c r="Z2445" s="9" t="n">
        <x:f>-MIN(U2445,0)</x:f>
        <x:v>103.10874565109182</x:v>
      </x:c>
    </x:row>
    <x:row r="2446" ht="23" customHeight="1">
      <x:c r="A2446" s="2" t="str">
        <x:v>4H-RSI-前段</x:v>
      </x:c>
      <x:c r="B2446" s="2" t="str">
        <x:v>4H</x:v>
      </x:c>
      <x:c r="C2446" s="2" t="str">
        <x:v>RSI</x:v>
      </x:c>
      <x:c r="D2446" s="2" t="str">
        <x:v>前段</x:v>
      </x:c>
      <x:c r="E2446" s="2" t="n">
        <x:v>169</x:v>
      </x:c>
      <x:c r="F2446" s="2" t="str">
        <x:v>多</x:v>
      </x:c>
      <x:c r="G2446" s="11" t="n">
        <x:v>45542.166666666664</x:v>
      </x:c>
      <x:c r="H2446" s="11" t="n">
        <x:v>45542.333333333336</x:v>
      </x:c>
      <x:c r="I2446" s="11" t="n">
        <x:v>45543.99998842592</x:v>
      </x:c>
      <x:c r="J2446" s="9" t="n">
        <x:v>53927.7</x:v>
      </x:c>
      <x:c r="K2446" s="9" t="n">
        <x:v>53663.6</x:v>
      </x:c>
      <x:c r="L2446" s="9" t="n">
        <x:v>53938.485539999994</x:v>
      </x:c>
      <x:c r="M2446" s="9" t="n">
        <x:v>53652.86728</x:v>
      </x:c>
      <x:c r="N2446" s="10" t="n">
        <x:f>IF(F2446="多",1,-1)*(K2446/J2446-1)</x:f>
        <x:v>-0.004897297678187584</x:v>
      </x:c>
      <x:c r="O2446" s="10" t="n">
        <x:f>IF(F2446="多",1,-1)*(M2446/L2446-1)</x:f>
        <x:v>-0.005295259166818611</x:v>
      </x:c>
      <x:c r="P2446" s="10" t="n">
        <x:v>0.0009973523704165908</x:v>
      </x:c>
      <x:c r="Q2446" s="10" t="n">
        <x:v>-0.00017317928229630155</x:v>
      </x:c>
      <x:c r="R2446" s="10" t="n">
        <x:f>O2446-P2446-Q2446</x:f>
        <x:v>-0.0061194322549389</x:v>
      </x:c>
      <x:c r="S2446" s="9" t="n">
        <x:f>V2445</x:f>
        <x:v>8799.83649420525</x:v>
      </x:c>
      <x:c r="T2446" s="9" t="n">
        <x:f>S2446/(1+'回测计划'!$B$33)</x:f>
        <x:v>8795.438774817841</x:v>
      </x:c>
      <x:c r="U2446" s="9" t="n">
        <x:f>T2446*R2446</x:f>
        <x:v>-53.82309173496058</x:v>
      </x:c>
      <x:c r="V2446" s="9" t="n">
        <x:f>S2446+U2446</x:f>
        <x:v>8746.01340247029</x:v>
      </x:c>
      <x:c r="W2446" s="2" t="n">
        <x:f>IF(N2446&gt;0,1,0)</x:f>
        <x:v>0</x:v>
      </x:c>
      <x:c r="X2446" s="2" t="n">
        <x:f>IF(U2446&gt;0,1,0)</x:f>
        <x:v>0</x:v>
      </x:c>
      <x:c r="Y2446" s="9" t="n">
        <x:f>MAX(U2446,0)</x:f>
        <x:v>0</x:v>
      </x:c>
      <x:c r="Z2446" s="9" t="n">
        <x:f>-MIN(U2446,0)</x:f>
        <x:v>53.82309173496058</x:v>
      </x:c>
    </x:row>
    <x:row r="2447" ht="23" customHeight="1">
      <x:c r="A2447" s="2" t="str">
        <x:v>4H-RSI-前段</x:v>
      </x:c>
      <x:c r="B2447" s="2" t="str">
        <x:v>4H</x:v>
      </x:c>
      <x:c r="C2447" s="2" t="str">
        <x:v>RSI</x:v>
      </x:c>
      <x:c r="D2447" s="2" t="str">
        <x:v>前段</x:v>
      </x:c>
      <x:c r="E2447" s="2" t="n">
        <x:v>170</x:v>
      </x:c>
      <x:c r="F2447" s="2" t="str">
        <x:v>空</x:v>
      </x:c>
      <x:c r="G2447" s="11" t="n">
        <x:v>45547.50000000001</x:v>
      </x:c>
      <x:c r="H2447" s="11" t="n">
        <x:v>45547.666666666664</x:v>
      </x:c>
      <x:c r="I2447" s="11" t="n">
        <x:v>45549.333321759266</x:v>
      </x:c>
      <x:c r="J2447" s="9" t="n">
        <x:v>58101.7</x:v>
      </x:c>
      <x:c r="K2447" s="9" t="n">
        <x:v>60456.2</x:v>
      </x:c>
      <x:c r="L2447" s="9" t="n">
        <x:v>58090.079659999996</x:v>
      </x:c>
      <x:c r="M2447" s="9" t="n">
        <x:v>60468.29124</x:v>
      </x:c>
      <x:c r="N2447" s="10" t="n">
        <x:f>IF(F2447="多",1,-1)*(K2447/J2447-1)</x:f>
        <x:v>-0.040523771249378226</x:v>
      </x:c>
      <x:c r="O2447" s="10" t="n">
        <x:f>IF(F2447="多",1,-1)*(M2447/L2447-1)</x:f>
        <x:v>-0.040940064016431466</x:v>
      </x:c>
      <x:c r="P2447" s="10" t="n">
        <x:v>0.0010204700320082156</x:v>
      </x:c>
      <x:c r="Q2447" s="10" t="n">
        <x:v>0.00006364385822387691</x:v>
      </x:c>
      <x:c r="R2447" s="10" t="n">
        <x:f>O2447-P2447-Q2447</x:f>
        <x:v>-0.04202417790666356</x:v>
      </x:c>
      <x:c r="S2447" s="9" t="n">
        <x:f>V2446</x:f>
        <x:v>8746.01340247029</x:v>
      </x:c>
      <x:c r="T2447" s="9" t="n">
        <x:f>S2447/(1+'回测计划'!$B$33)</x:f>
        <x:v>8741.6425811797</x:v>
      </x:c>
      <x:c r="U2447" s="9" t="n">
        <x:f>T2447*R2447</x:f>
        <x:v>-367.36034302796133</x:v>
      </x:c>
      <x:c r="V2447" s="9" t="n">
        <x:f>S2447+U2447</x:f>
        <x:v>8378.653059442328</x:v>
      </x:c>
      <x:c r="W2447" s="2" t="n">
        <x:f>IF(N2447&gt;0,1,0)</x:f>
        <x:v>0</x:v>
      </x:c>
      <x:c r="X2447" s="2" t="n">
        <x:f>IF(U2447&gt;0,1,0)</x:f>
        <x:v>0</x:v>
      </x:c>
      <x:c r="Y2447" s="9" t="n">
        <x:f>MAX(U2447,0)</x:f>
        <x:v>0</x:v>
      </x:c>
      <x:c r="Z2447" s="9" t="n">
        <x:f>-MIN(U2447,0)</x:f>
        <x:v>367.36034302796133</x:v>
      </x:c>
    </x:row>
    <x:row r="2448" ht="23" customHeight="1">
      <x:c r="A2448" s="2" t="str">
        <x:v>4H-RSI-前段</x:v>
      </x:c>
      <x:c r="B2448" s="2" t="str">
        <x:v>4H</x:v>
      </x:c>
      <x:c r="C2448" s="2" t="str">
        <x:v>RSI</x:v>
      </x:c>
      <x:c r="D2448" s="2" t="str">
        <x:v>前段</x:v>
      </x:c>
      <x:c r="E2448" s="2" t="n">
        <x:v>171</x:v>
      </x:c>
      <x:c r="F2448" s="2" t="str">
        <x:v>空</x:v>
      </x:c>
      <x:c r="G2448" s="11" t="n">
        <x:v>45553.00000000001</x:v>
      </x:c>
      <x:c r="H2448" s="11" t="n">
        <x:v>45553.166666666664</x:v>
      </x:c>
      <x:c r="I2448" s="11" t="n">
        <x:v>45554.833321759266</x:v>
      </x:c>
      <x:c r="J2448" s="9" t="n">
        <x:v>59945.9</x:v>
      </x:c>
      <x:c r="K2448" s="9" t="n">
        <x:v>62604.5</x:v>
      </x:c>
      <x:c r="L2448" s="9" t="n">
        <x:v>59933.910820000005</x:v>
      </x:c>
      <x:c r="M2448" s="9" t="n">
        <x:v>62617.020899999996</x:v>
      </x:c>
      <x:c r="N2448" s="10" t="n">
        <x:f>IF(F2448="多",1,-1)*(K2448/J2448-1)</x:f>
        <x:v>-0.044349988906664084</x:v>
      </x:c>
      <x:c r="O2448" s="10" t="n">
        <x:f>IF(F2448="多",1,-1)*(M2448/L2448-1)</x:f>
        <x:v>-0.04476781246693884</x:v>
      </x:c>
      <x:c r="P2448" s="10" t="n">
        <x:v>0.0010223839062334695</x:v>
      </x:c>
      <x:c r="Q2448" s="10" t="n">
        <x:v>-0.00014320570510898922</x:v>
      </x:c>
      <x:c r="R2448" s="10" t="n">
        <x:f>O2448-P2448-Q2448</x:f>
        <x:v>-0.04564699066806332</x:v>
      </x:c>
      <x:c r="S2448" s="9" t="n">
        <x:f>V2447</x:f>
        <x:v>8378.653059442328</x:v>
      </x:c>
      <x:c r="T2448" s="9" t="n">
        <x:f>S2448/(1+'回测计划'!$B$33)</x:f>
        <x:v>8374.465826529064</x:v>
      </x:c>
      <x:c r="U2448" s="9" t="n">
        <x:f>T2448*R2448</x:f>
        <x:v>-382.2691634335873</x:v>
      </x:c>
      <x:c r="V2448" s="9" t="n">
        <x:f>S2448+U2448</x:f>
        <x:v>7996.3838960087405</x:v>
      </x:c>
      <x:c r="W2448" s="2" t="n">
        <x:f>IF(N2448&gt;0,1,0)</x:f>
        <x:v>0</x:v>
      </x:c>
      <x:c r="X2448" s="2" t="n">
        <x:f>IF(U2448&gt;0,1,0)</x:f>
        <x:v>0</x:v>
      </x:c>
      <x:c r="Y2448" s="9" t="n">
        <x:f>MAX(U2448,0)</x:f>
        <x:v>0</x:v>
      </x:c>
      <x:c r="Z2448" s="9" t="n">
        <x:f>-MIN(U2448,0)</x:f>
        <x:v>382.2691634335873</x:v>
      </x:c>
    </x:row>
    <x:row r="2449" ht="23" customHeight="1">
      <x:c r="A2449" s="2" t="str">
        <x:v>4H-RSI-前段</x:v>
      </x:c>
      <x:c r="B2449" s="2" t="str">
        <x:v>4H</x:v>
      </x:c>
      <x:c r="C2449" s="2" t="str">
        <x:v>RSI</x:v>
      </x:c>
      <x:c r="D2449" s="2" t="str">
        <x:v>前段</x:v>
      </x:c>
      <x:c r="E2449" s="2" t="n">
        <x:v>172</x:v>
      </x:c>
      <x:c r="F2449" s="2" t="str">
        <x:v>空</x:v>
      </x:c>
      <x:c r="G2449" s="11" t="n">
        <x:v>45558.50000000001</x:v>
      </x:c>
      <x:c r="H2449" s="11" t="n">
        <x:v>45558.666666666664</x:v>
      </x:c>
      <x:c r="I2449" s="11" t="n">
        <x:v>45560.333321759266</x:v>
      </x:c>
      <x:c r="J2449" s="9" t="n">
        <x:v>63519.9</x:v>
      </x:c>
      <x:c r="K2449" s="9" t="n">
        <x:v>64243.1</x:v>
      </x:c>
      <x:c r="L2449" s="9" t="n">
        <x:v>63507.19602</x:v>
      </x:c>
      <x:c r="M2449" s="9" t="n">
        <x:v>64255.948619999996</x:v>
      </x:c>
      <x:c r="N2449" s="10" t="n">
        <x:f>IF(F2449="多",1,-1)*(K2449/J2449-1)</x:f>
        <x:v>-0.01138540835234303</x:v>
      </x:c>
      <x:c r="O2449" s="10" t="n">
        <x:f>IF(F2449="多",1,-1)*(M2449/L2449-1)</x:f>
        <x:v>-0.01179004344270207</x:v>
      </x:c>
      <x:c r="P2449" s="10" t="n">
        <x:v>0.0010058950217213512</x:v>
      </x:c>
      <x:c r="Q2449" s="10" t="n">
        <x:v>-0.00010342654730346926</x:v>
      </x:c>
      <x:c r="R2449" s="10" t="n">
        <x:f>O2449-P2449-Q2449</x:f>
        <x:v>-0.012692511917119951</x:v>
      </x:c>
      <x:c r="S2449" s="9" t="n">
        <x:f>V2448</x:f>
        <x:v>7996.3838960087405</x:v>
      </x:c>
      <x:c r="T2449" s="9" t="n">
        <x:f>S2449/(1+'回测计划'!$B$33)</x:f>
        <x:v>7992.387702157662</x:v>
      </x:c>
      <x:c r="U2449" s="9" t="n">
        <x:f>T2449*R2449</x:f>
        <x:v>-101.44347615587907</x:v>
      </x:c>
      <x:c r="V2449" s="9" t="n">
        <x:f>S2449+U2449</x:f>
        <x:v>7894.940419852862</x:v>
      </x:c>
      <x:c r="W2449" s="2" t="n">
        <x:f>IF(N2449&gt;0,1,0)</x:f>
        <x:v>0</x:v>
      </x:c>
      <x:c r="X2449" s="2" t="n">
        <x:f>IF(U2449&gt;0,1,0)</x:f>
        <x:v>0</x:v>
      </x:c>
      <x:c r="Y2449" s="9" t="n">
        <x:f>MAX(U2449,0)</x:f>
        <x:v>0</x:v>
      </x:c>
      <x:c r="Z2449" s="9" t="n">
        <x:f>-MIN(U2449,0)</x:f>
        <x:v>101.44347615587907</x:v>
      </x:c>
    </x:row>
    <x:row r="2450" ht="23" customHeight="1">
      <x:c r="A2450" s="2" t="str">
        <x:v>4H-RSI-前段</x:v>
      </x:c>
      <x:c r="B2450" s="2" t="str">
        <x:v>4H</x:v>
      </x:c>
      <x:c r="C2450" s="2" t="str">
        <x:v>RSI</x:v>
      </x:c>
      <x:c r="D2450" s="2" t="str">
        <x:v>前段</x:v>
      </x:c>
      <x:c r="E2450" s="2" t="n">
        <x:v>173</x:v>
      </x:c>
      <x:c r="F2450" s="2" t="str">
        <x:v>空</x:v>
      </x:c>
      <x:c r="G2450" s="11" t="n">
        <x:v>45560.50000000001</x:v>
      </x:c>
      <x:c r="H2450" s="11" t="n">
        <x:v>45560.666666666664</x:v>
      </x:c>
      <x:c r="I2450" s="11" t="n">
        <x:v>45562.333321759266</x:v>
      </x:c>
      <x:c r="J2450" s="9" t="n">
        <x:v>63814.9</x:v>
      </x:c>
      <x:c r="K2450" s="9" t="n">
        <x:v>65139.2</x:v>
      </x:c>
      <x:c r="L2450" s="9" t="n">
        <x:v>63802.13702</x:v>
      </x:c>
      <x:c r="M2450" s="9" t="n">
        <x:v>65152.22783999999</x:v>
      </x:c>
      <x:c r="N2450" s="10" t="n">
        <x:f>IF(F2450="多",1,-1)*(K2450/J2450-1)</x:f>
        <x:v>-0.02075220677302636</x:v>
      </x:c>
      <x:c r="O2450" s="10" t="n">
        <x:f>IF(F2450="多",1,-1)*(M2450/L2450-1)</x:f>
        <x:v>-0.021160589332247293</x:v>
      </x:c>
      <x:c r="P2450" s="10" t="n">
        <x:v>0.0010105802946661236</x:v>
      </x:c>
      <x:c r="Q2450" s="10" t="n">
        <x:v>-0.00020569219366746135</x:v>
      </x:c>
      <x:c r="R2450" s="10" t="n">
        <x:f>O2450-P2450-Q2450</x:f>
        <x:v>-0.021965477433245954</x:v>
      </x:c>
      <x:c r="S2450" s="9" t="n">
        <x:f>V2449</x:f>
        <x:v>7894.940419852862</x:v>
      </x:c>
      <x:c r="T2450" s="9" t="n">
        <x:f>S2450/(1+'回测计划'!$B$33)</x:f>
        <x:v>7890.9949223916665</x:v>
      </x:c>
      <x:c r="U2450" s="9" t="n">
        <x:f>T2450*R2450</x:f>
        <x:v>-173.32947089365254</x:v>
      </x:c>
      <x:c r="V2450" s="9" t="n">
        <x:f>S2450+U2450</x:f>
        <x:v>7721.610948959209</x:v>
      </x:c>
      <x:c r="W2450" s="2" t="n">
        <x:f>IF(N2450&gt;0,1,0)</x:f>
        <x:v>0</x:v>
      </x:c>
      <x:c r="X2450" s="2" t="n">
        <x:f>IF(U2450&gt;0,1,0)</x:f>
        <x:v>0</x:v>
      </x:c>
      <x:c r="Y2450" s="9" t="n">
        <x:f>MAX(U2450,0)</x:f>
        <x:v>0</x:v>
      </x:c>
      <x:c r="Z2450" s="9" t="n">
        <x:f>-MIN(U2450,0)</x:f>
        <x:v>173.32947089365254</x:v>
      </x:c>
    </x:row>
    <x:row r="2451" ht="23" customHeight="1">
      <x:c r="A2451" s="2" t="str">
        <x:v>4H-RSI-前段</x:v>
      </x:c>
      <x:c r="B2451" s="2" t="str">
        <x:v>4H</x:v>
      </x:c>
      <x:c r="C2451" s="2" t="str">
        <x:v>RSI</x:v>
      </x:c>
      <x:c r="D2451" s="2" t="str">
        <x:v>前段</x:v>
      </x:c>
      <x:c r="E2451" s="2" t="n">
        <x:v>174</x:v>
      </x:c>
      <x:c r="F2451" s="2" t="str">
        <x:v>空</x:v>
      </x:c>
      <x:c r="G2451" s="11" t="n">
        <x:v>45563.00000000001</x:v>
      </x:c>
      <x:c r="H2451" s="11" t="n">
        <x:v>45563.166666666664</x:v>
      </x:c>
      <x:c r="I2451" s="11" t="n">
        <x:v>45564.833321759266</x:v>
      </x:c>
      <x:c r="J2451" s="9" t="n">
        <x:v>65612.9</x:v>
      </x:c>
      <x:c r="K2451" s="9" t="n">
        <x:v>65670.4</x:v>
      </x:c>
      <x:c r="L2451" s="9" t="n">
        <x:v>65599.77742</x:v>
      </x:c>
      <x:c r="M2451" s="9" t="n">
        <x:v>65683.53408</x:v>
      </x:c>
      <x:c r="N2451" s="10" t="n">
        <x:f>IF(F2451="多",1,-1)*(K2451/J2451-1)</x:f>
        <x:v>-0.0008763520588177531</x:v>
      </x:c>
      <x:c r="O2451" s="10" t="n">
        <x:f>IF(F2451="多",1,-1)*(M2451/L2451-1)</x:f>
        <x:v>-0.0012767826857666975</x:v>
      </x:c>
      <x:c r="P2451" s="10" t="n">
        <x:v>0.0010006383913428833</x:v>
      </x:c>
      <x:c r="Q2451" s="10" t="n">
        <x:v>-0.00019054089938331354</x:v>
      </x:c>
      <x:c r="R2451" s="10" t="n">
        <x:f>O2451-P2451-Q2451</x:f>
        <x:v>-0.0020868801777262675</x:v>
      </x:c>
      <x:c r="S2451" s="9" t="n">
        <x:f>V2450</x:f>
        <x:v>7721.610948959209</x:v>
      </x:c>
      <x:c r="T2451" s="9" t="n">
        <x:f>S2451/(1+'回测计划'!$B$33)</x:f>
        <x:v>7717.752072922748</x:v>
      </x:c>
      <x:c r="U2451" s="9" t="n">
        <x:f>T2451*R2451</x:f>
        <x:v>-16.106023817588294</x:v>
      </x:c>
      <x:c r="V2451" s="9" t="n">
        <x:f>S2451+U2451</x:f>
        <x:v>7705.50492514162</x:v>
      </x:c>
      <x:c r="W2451" s="2" t="n">
        <x:f>IF(N2451&gt;0,1,0)</x:f>
        <x:v>0</x:v>
      </x:c>
      <x:c r="X2451" s="2" t="n">
        <x:f>IF(U2451&gt;0,1,0)</x:f>
        <x:v>0</x:v>
      </x:c>
      <x:c r="Y2451" s="9" t="n">
        <x:f>MAX(U2451,0)</x:f>
        <x:v>0</x:v>
      </x:c>
      <x:c r="Z2451" s="9" t="n">
        <x:f>-MIN(U2451,0)</x:f>
        <x:v>16.106023817588294</x:v>
      </x:c>
    </x:row>
    <x:row r="2452" ht="23" customHeight="1">
      <x:c r="A2452" s="2" t="str">
        <x:v>4H-RSI-前段</x:v>
      </x:c>
      <x:c r="B2452" s="2" t="str">
        <x:v>4H</x:v>
      </x:c>
      <x:c r="C2452" s="2" t="str">
        <x:v>RSI</x:v>
      </x:c>
      <x:c r="D2452" s="2" t="str">
        <x:v>前段</x:v>
      </x:c>
      <x:c r="E2452" s="2" t="n">
        <x:v>175</x:v>
      </x:c>
      <x:c r="F2452" s="2" t="str">
        <x:v>多</x:v>
      </x:c>
      <x:c r="G2452" s="11" t="n">
        <x:v>45576.166666666664</x:v>
      </x:c>
      <x:c r="H2452" s="11" t="n">
        <x:v>45576.333333333336</x:v>
      </x:c>
      <x:c r="I2452" s="11" t="n">
        <x:v>45577.99998842592</x:v>
      </x:c>
      <x:c r="J2452" s="9" t="n">
        <x:v>60293.3</x:v>
      </x:c>
      <x:c r="K2452" s="9" t="n">
        <x:v>63124.8</x:v>
      </x:c>
      <x:c r="L2452" s="9" t="n">
        <x:v>60305.35866</x:v>
      </x:c>
      <x:c r="M2452" s="9" t="n">
        <x:v>63112.17504</x:v>
      </x:c>
      <x:c r="N2452" s="10" t="n">
        <x:f>IF(F2452="多",1,-1)*(K2452/J2452-1)</x:f>
        <x:v>0.04696210026653036</x:v>
      </x:c>
      <x:c r="O2452" s="10" t="n">
        <x:f>IF(F2452="多",1,-1)*(M2452/L2452-1)</x:f>
        <x:v>0.04654339916664396</x:v>
      </x:c>
      <x:c r="P2452" s="10" t="n">
        <x:v>0.001023271699583322</x:v>
      </x:c>
      <x:c r="Q2452" s="10" t="n">
        <x:v>0.00010936422710985534</x:v>
      </x:c>
      <x:c r="R2452" s="10" t="n">
        <x:f>O2452-P2452-Q2452</x:f>
        <x:v>0.04541076323995079</x:v>
      </x:c>
      <x:c r="S2452" s="9" t="n">
        <x:f>V2451</x:f>
        <x:v>7705.50492514162</x:v>
      </x:c>
      <x:c r="T2452" s="9" t="n">
        <x:f>S2452/(1+'回测计划'!$B$33)</x:f>
        <x:v>7701.654098092575</x:v>
      </x:c>
      <x:c r="U2452" s="9" t="n">
        <x:f>T2452*R2452</x:f>
        <x:v>349.7379908044786</x:v>
      </x:c>
      <x:c r="V2452" s="9" t="n">
        <x:f>S2452+U2452</x:f>
        <x:v>8055.242915946099</x:v>
      </x:c>
      <x:c r="W2452" s="2" t="n">
        <x:f>IF(N2452&gt;0,1,0)</x:f>
        <x:v>1</x:v>
      </x:c>
      <x:c r="X2452" s="2" t="n">
        <x:f>IF(U2452&gt;0,1,0)</x:f>
        <x:v>1</x:v>
      </x:c>
      <x:c r="Y2452" s="9" t="n">
        <x:f>MAX(U2452,0)</x:f>
        <x:v>349.7379908044786</x:v>
      </x:c>
      <x:c r="Z2452" s="9" t="n">
        <x:f>-MIN(U2452,0)</x:f>
        <x:v>0</x:v>
      </x:c>
    </x:row>
    <x:row r="2453" ht="23" customHeight="1">
      <x:c r="A2453" s="2" t="str">
        <x:v>4H-RSI-前段</x:v>
      </x:c>
      <x:c r="B2453" s="2" t="str">
        <x:v>4H</x:v>
      </x:c>
      <x:c r="C2453" s="2" t="str">
        <x:v>RSI</x:v>
      </x:c>
      <x:c r="D2453" s="2" t="str">
        <x:v>前段</x:v>
      </x:c>
      <x:c r="E2453" s="2" t="n">
        <x:v>176</x:v>
      </x:c>
      <x:c r="F2453" s="2" t="str">
        <x:v>空</x:v>
      </x:c>
      <x:c r="G2453" s="11" t="n">
        <x:v>45583.666666666664</x:v>
      </x:c>
      <x:c r="H2453" s="11" t="n">
        <x:v>45583.833333333336</x:v>
      </x:c>
      <x:c r="I2453" s="11" t="n">
        <x:v>45585.49998842592</x:v>
      </x:c>
      <x:c r="J2453" s="9" t="n">
        <x:v>67692.7</x:v>
      </x:c>
      <x:c r="K2453" s="9" t="n">
        <x:v>68161.1</x:v>
      </x:c>
      <x:c r="L2453" s="9" t="n">
        <x:v>67679.16146</x:v>
      </x:c>
      <x:c r="M2453" s="9" t="n">
        <x:v>68174.73222</x:v>
      </x:c>
      <x:c r="N2453" s="10" t="n">
        <x:f>IF(F2453="多",1,-1)*(K2453/J2453-1)</x:f>
        <x:v>-0.006919505352866784</x:v>
      </x:c>
      <x:c r="O2453" s="10" t="n">
        <x:f>IF(F2453="多",1,-1)*(M2453/L2453-1)</x:f>
        <x:v>-0.007322353724682262</x:v>
      </x:c>
      <x:c r="P2453" s="10" t="n">
        <x:v>0.001003661176862341</x:v>
      </x:c>
      <x:c r="Q2453" s="10" t="n">
        <x:v>-0.0005053459613587235</x:v>
      </x:c>
      <x:c r="R2453" s="10" t="n">
        <x:f>O2453-P2453-Q2453</x:f>
        <x:v>-0.00782066894018588</x:v>
      </x:c>
      <x:c r="S2453" s="9" t="n">
        <x:f>V2452</x:f>
        <x:v>8055.242915946099</x:v>
      </x:c>
      <x:c r="T2453" s="9" t="n">
        <x:f>S2453/(1+'回测计划'!$B$33)</x:f>
        <x:v>8051.217307292453</x:v>
      </x:c>
      <x:c r="U2453" s="9" t="n">
        <x:f>T2453*R2453</x:f>
        <x:v>-62.96590512582908</x:v>
      </x:c>
      <x:c r="V2453" s="9" t="n">
        <x:f>S2453+U2453</x:f>
        <x:v>7992.277010820269</x:v>
      </x:c>
      <x:c r="W2453" s="2" t="n">
        <x:f>IF(N2453&gt;0,1,0)</x:f>
        <x:v>0</x:v>
      </x:c>
      <x:c r="X2453" s="2" t="n">
        <x:f>IF(U2453&gt;0,1,0)</x:f>
        <x:v>0</x:v>
      </x:c>
      <x:c r="Y2453" s="9" t="n">
        <x:f>MAX(U2453,0)</x:f>
        <x:v>0</x:v>
      </x:c>
      <x:c r="Z2453" s="9" t="n">
        <x:f>-MIN(U2453,0)</x:f>
        <x:v>62.96590512582908</x:v>
      </x:c>
    </x:row>
    <x:row r="2454" ht="23" customHeight="1">
      <x:c r="A2454" s="2" t="str">
        <x:v>4H-RSI-前段</x:v>
      </x:c>
      <x:c r="B2454" s="2" t="str">
        <x:v>4H</x:v>
      </x:c>
      <x:c r="C2454" s="2" t="str">
        <x:v>RSI</x:v>
      </x:c>
      <x:c r="D2454" s="2" t="str">
        <x:v>前段</x:v>
      </x:c>
      <x:c r="E2454" s="2" t="n">
        <x:v>177</x:v>
      </x:c>
      <x:c r="F2454" s="2" t="str">
        <x:v>空</x:v>
      </x:c>
      <x:c r="G2454" s="11" t="n">
        <x:v>45586.333333333336</x:v>
      </x:c>
      <x:c r="H2454" s="11" t="n">
        <x:v>45586.50000000001</x:v>
      </x:c>
      <x:c r="I2454" s="11" t="n">
        <x:v>45588.166655092595</x:v>
      </x:c>
      <x:c r="J2454" s="9" t="n">
        <x:v>68937.9</x:v>
      </x:c>
      <x:c r="K2454" s="9" t="n">
        <x:v>67466.8</x:v>
      </x:c>
      <x:c r="L2454" s="9" t="n">
        <x:v>68924.11241999999</x:v>
      </x:c>
      <x:c r="M2454" s="9" t="n">
        <x:v>67480.29336</x:v>
      </x:c>
      <x:c r="N2454" s="10" t="n">
        <x:f>IF(F2454="多",1,-1)*(K2454/J2454-1)</x:f>
        <x:v>0.02133949540093316</x:v>
      </x:c>
      <x:c r="O2454" s="10" t="n">
        <x:f>IF(F2454="多",1,-1)*(M2454/L2454-1)</x:f>
        <x:v>0.02094795289059148</x:v>
      </x:c>
      <x:c r="P2454" s="10" t="n">
        <x:v>0.0009895260235547043</x:v>
      </x:c>
      <x:c r="Q2454" s="10" t="n">
        <x:v>-0.0004902358712673705</x:v>
      </x:c>
      <x:c r="R2454" s="10" t="n">
        <x:f>O2454-P2454-Q2454</x:f>
        <x:v>0.020448662738304146</x:v>
      </x:c>
      <x:c r="S2454" s="9" t="n">
        <x:f>V2453</x:f>
        <x:v>7992.277010820269</x:v>
      </x:c>
      <x:c r="T2454" s="9" t="n">
        <x:f>S2454/(1+'回测计划'!$B$33)</x:f>
        <x:v>7988.282869385577</x:v>
      </x:c>
      <x:c r="U2454" s="9" t="n">
        <x:f>T2454*R2454</x:f>
        <x:v>163.34970225423817</x:v>
      </x:c>
      <x:c r="V2454" s="9" t="n">
        <x:f>S2454+U2454</x:f>
        <x:v>8155.626713074507</x:v>
      </x:c>
      <x:c r="W2454" s="2" t="n">
        <x:f>IF(N2454&gt;0,1,0)</x:f>
        <x:v>1</x:v>
      </x:c>
      <x:c r="X2454" s="2" t="n">
        <x:f>IF(U2454&gt;0,1,0)</x:f>
        <x:v>1</x:v>
      </x:c>
      <x:c r="Y2454" s="9" t="n">
        <x:f>MAX(U2454,0)</x:f>
        <x:v>163.34970225423817</x:v>
      </x:c>
      <x:c r="Z2454" s="9" t="n">
        <x:f>-MIN(U2454,0)</x:f>
        <x:v>0</x:v>
      </x:c>
    </x:row>
    <x:row r="2455" ht="23" customHeight="1">
      <x:c r="A2455" s="2" t="str">
        <x:v>4H-RSI-前段</x:v>
      </x:c>
      <x:c r="B2455" s="2" t="str">
        <x:v>4H</x:v>
      </x:c>
      <x:c r="C2455" s="2" t="str">
        <x:v>RSI</x:v>
      </x:c>
      <x:c r="D2455" s="2" t="str">
        <x:v>前段</x:v>
      </x:c>
      <x:c r="E2455" s="2" t="n">
        <x:v>178</x:v>
      </x:c>
      <x:c r="F2455" s="2" t="str">
        <x:v>空</x:v>
      </x:c>
      <x:c r="G2455" s="11" t="n">
        <x:v>45602.50000000001</x:v>
      </x:c>
      <x:c r="H2455" s="11" t="n">
        <x:v>45602.666666666664</x:v>
      </x:c>
      <x:c r="I2455" s="11" t="n">
        <x:v>45604.333321759266</x:v>
      </x:c>
      <x:c r="J2455" s="9" t="n">
        <x:v>73435.8</x:v>
      </x:c>
      <x:c r="K2455" s="9" t="n">
        <x:v>75859.4</x:v>
      </x:c>
      <x:c r="L2455" s="9" t="n">
        <x:v>73421.11284</x:v>
      </x:c>
      <x:c r="M2455" s="9" t="n">
        <x:v>75874.57187999999</x:v>
      </x:c>
      <x:c r="N2455" s="10" t="n">
        <x:f>IF(F2455="多",1,-1)*(K2455/J2455-1)</x:f>
        <x:v>-0.033002976749759494</x:v>
      </x:c>
      <x:c r="O2455" s="10" t="n">
        <x:f>IF(F2455="多",1,-1)*(M2455/L2455-1)</x:f>
        <x:v>-0.0334162605972288</x:v>
      </x:c>
      <x:c r="P2455" s="10" t="n">
        <x:v>0.0010167081302986146</x:v>
      </x:c>
      <x:c r="Q2455" s="10" t="n">
        <x:v>-0.00040962446091226715</x:v>
      </x:c>
      <x:c r="R2455" s="10" t="n">
        <x:f>O2455-P2455-Q2455</x:f>
        <x:v>-0.03402334426661515</x:v>
      </x:c>
      <x:c r="S2455" s="9" t="n">
        <x:f>V2454</x:f>
        <x:v>8155.626713074507</x:v>
      </x:c>
      <x:c r="T2455" s="9" t="n">
        <x:f>S2455/(1+'回测计划'!$B$33)</x:f>
        <x:v>8151.550937605705</x:v>
      </x:c>
      <x:c r="U2455" s="9" t="n">
        <x:f>T2455*R2455</x:f>
        <x:v>-277.3430238570084</x:v>
      </x:c>
      <x:c r="V2455" s="9" t="n">
        <x:f>S2455+U2455</x:f>
        <x:v>7878.283689217499</x:v>
      </x:c>
      <x:c r="W2455" s="2" t="n">
        <x:f>IF(N2455&gt;0,1,0)</x:f>
        <x:v>0</x:v>
      </x:c>
      <x:c r="X2455" s="2" t="n">
        <x:f>IF(U2455&gt;0,1,0)</x:f>
        <x:v>0</x:v>
      </x:c>
      <x:c r="Y2455" s="9" t="n">
        <x:f>MAX(U2455,0)</x:f>
        <x:v>0</x:v>
      </x:c>
      <x:c r="Z2455" s="9" t="n">
        <x:f>-MIN(U2455,0)</x:f>
        <x:v>277.3430238570084</x:v>
      </x:c>
    </x:row>
    <x:row r="2456" ht="23" customHeight="1">
      <x:c r="A2456" s="2" t="str">
        <x:v>4H-RSI-前段</x:v>
      </x:c>
      <x:c r="B2456" s="2" t="str">
        <x:v>4H</x:v>
      </x:c>
      <x:c r="C2456" s="2" t="str">
        <x:v>RSI</x:v>
      </x:c>
      <x:c r="D2456" s="2" t="str">
        <x:v>前段</x:v>
      </x:c>
      <x:c r="E2456" s="2" t="n">
        <x:v>179</x:v>
      </x:c>
      <x:c r="F2456" s="2" t="str">
        <x:v>空</x:v>
      </x:c>
      <x:c r="G2456" s="11" t="n">
        <x:v>45605.166666666664</x:v>
      </x:c>
      <x:c r="H2456" s="11" t="n">
        <x:v>45605.333333333336</x:v>
      </x:c>
      <x:c r="I2456" s="11" t="n">
        <x:v>45606.99998842592</x:v>
      </x:c>
      <x:c r="J2456" s="9" t="n">
        <x:v>76482.2</x:v>
      </x:c>
      <x:c r="K2456" s="9" t="n">
        <x:v>79735.1</x:v>
      </x:c>
      <x:c r="L2456" s="9" t="n">
        <x:v>76466.90355999999</x:v>
      </x:c>
      <x:c r="M2456" s="9" t="n">
        <x:v>79751.04702</x:v>
      </x:c>
      <x:c r="N2456" s="10" t="n">
        <x:f>IF(F2456="多",1,-1)*(K2456/J2456-1)</x:f>
        <x:v>-0.04253146483757009</x:v>
      </x:c>
      <x:c r="O2456" s="10" t="n">
        <x:f>IF(F2456="多",1,-1)*(M2456/L2456-1)</x:f>
        <x:v>-0.04294856084270626</x:v>
      </x:c>
      <x:c r="P2456" s="10" t="n">
        <x:v>0.0010214742804213533</x:v>
      </x:c>
      <x:c r="Q2456" s="10" t="n">
        <x:v>-0.0005641755626812415</x:v>
      </x:c>
      <x:c r="R2456" s="10" t="n">
        <x:f>O2456-P2456-Q2456</x:f>
        <x:v>-0.043405859560446375</x:v>
      </x:c>
      <x:c r="S2456" s="9" t="n">
        <x:f>V2455</x:f>
        <x:v>7878.283689217499</x:v>
      </x:c>
      <x:c r="T2456" s="9" t="n">
        <x:f>S2456/(1+'回测计划'!$B$33)</x:f>
        <x:v>7874.34651595952</x:v>
      </x:c>
      <x:c r="U2456" s="9" t="n">
        <x:f>T2456*R2456</x:f>
        <x:v>-341.79277900202914</x:v>
      </x:c>
      <x:c r="V2456" s="9" t="n">
        <x:f>S2456+U2456</x:f>
        <x:v>7536.49091021547</x:v>
      </x:c>
      <x:c r="W2456" s="2" t="n">
        <x:f>IF(N2456&gt;0,1,0)</x:f>
        <x:v>0</x:v>
      </x:c>
      <x:c r="X2456" s="2" t="n">
        <x:f>IF(U2456&gt;0,1,0)</x:f>
        <x:v>0</x:v>
      </x:c>
      <x:c r="Y2456" s="9" t="n">
        <x:f>MAX(U2456,0)</x:f>
        <x:v>0</x:v>
      </x:c>
      <x:c r="Z2456" s="9" t="n">
        <x:f>-MIN(U2456,0)</x:f>
        <x:v>341.79277900202914</x:v>
      </x:c>
    </x:row>
    <x:row r="2457" ht="23" customHeight="1">
      <x:c r="A2457" s="2" t="str">
        <x:v>4H-RSI-前段</x:v>
      </x:c>
      <x:c r="B2457" s="2" t="str">
        <x:v>4H</x:v>
      </x:c>
      <x:c r="C2457" s="2" t="str">
        <x:v>RSI</x:v>
      </x:c>
      <x:c r="D2457" s="2" t="str">
        <x:v>前段</x:v>
      </x:c>
      <x:c r="E2457" s="2" t="n">
        <x:v>180</x:v>
      </x:c>
      <x:c r="F2457" s="2" t="str">
        <x:v>空</x:v>
      </x:c>
      <x:c r="G2457" s="11" t="n">
        <x:v>45606.833333333336</x:v>
      </x:c>
      <x:c r="H2457" s="11" t="n">
        <x:v>45607.00000000001</x:v>
      </x:c>
      <x:c r="I2457" s="11" t="n">
        <x:v>45608.666655092595</x:v>
      </x:c>
      <x:c r="J2457" s="9" t="n">
        <x:v>79735.1</x:v>
      </x:c>
      <x:c r="K2457" s="9" t="n">
        <x:v>89095.4</x:v>
      </x:c>
      <x:c r="L2457" s="9" t="n">
        <x:v>79719.15298000001</x:v>
      </x:c>
      <x:c r="M2457" s="9" t="n">
        <x:v>89113.21908</x:v>
      </x:c>
      <x:c r="N2457" s="10" t="n">
        <x:f>IF(F2457="多",1,-1)*(K2457/J2457-1)</x:f>
        <x:v>-0.11739246580238794</x:v>
      </x:c>
      <x:c r="O2457" s="10" t="n">
        <x:f>IF(F2457="多",1,-1)*(M2457/L2457-1)</x:f>
        <x:v>-0.11783951219798805</x:v>
      </x:c>
      <x:c r="P2457" s="10" t="n">
        <x:v>0.0010589197560989941</x:v>
      </x:c>
      <x:c r="Q2457" s="10" t="n">
        <x:v>-0.001126133221591204</x:v>
      </x:c>
      <x:c r="R2457" s="10" t="n">
        <x:f>O2457-P2457-Q2457</x:f>
        <x:v>-0.11777229873249584</x:v>
      </x:c>
      <x:c r="S2457" s="9" t="n">
        <x:f>V2456</x:f>
        <x:v>7536.49091021547</x:v>
      </x:c>
      <x:c r="T2457" s="9" t="n">
        <x:f>S2457/(1+'回测计划'!$B$33)</x:f>
        <x:v>7532.7245479415</x:v>
      </x:c>
      <x:c r="U2457" s="9" t="n">
        <x:f>T2457*R2457</x:f>
        <x:v>-887.146285729771</x:v>
      </x:c>
      <x:c r="V2457" s="9" t="n">
        <x:f>S2457+U2457</x:f>
        <x:v>6649.344624485699</x:v>
      </x:c>
      <x:c r="W2457" s="2" t="n">
        <x:f>IF(N2457&gt;0,1,0)</x:f>
        <x:v>0</x:v>
      </x:c>
      <x:c r="X2457" s="2" t="n">
        <x:f>IF(U2457&gt;0,1,0)</x:f>
        <x:v>0</x:v>
      </x:c>
      <x:c r="Y2457" s="9" t="n">
        <x:f>MAX(U2457,0)</x:f>
        <x:v>0</x:v>
      </x:c>
      <x:c r="Z2457" s="9" t="n">
        <x:f>-MIN(U2457,0)</x:f>
        <x:v>887.146285729771</x:v>
      </x:c>
    </x:row>
    <x:row r="2458" ht="23" customHeight="1">
      <x:c r="A2458" s="2" t="str">
        <x:v>4H-RSI-前段</x:v>
      </x:c>
      <x:c r="B2458" s="2" t="str">
        <x:v>4H</x:v>
      </x:c>
      <x:c r="C2458" s="2" t="str">
        <x:v>RSI</x:v>
      </x:c>
      <x:c r="D2458" s="2" t="str">
        <x:v>前段</x:v>
      </x:c>
      <x:c r="E2458" s="2" t="n">
        <x:v>181</x:v>
      </x:c>
      <x:c r="F2458" s="2" t="str">
        <x:v>空</x:v>
      </x:c>
      <x:c r="G2458" s="11" t="n">
        <x:v>45610.00000000001</x:v>
      </x:c>
      <x:c r="H2458" s="11" t="n">
        <x:v>45610.166666666664</x:v>
      </x:c>
      <x:c r="I2458" s="11" t="n">
        <x:v>45611.833321759266</x:v>
      </x:c>
      <x:c r="J2458" s="9" t="n">
        <x:v>90218.8</x:v>
      </x:c>
      <x:c r="K2458" s="9" t="n">
        <x:v>89782.9</x:v>
      </x:c>
      <x:c r="L2458" s="9" t="n">
        <x:v>90200.75624</x:v>
      </x:c>
      <x:c r="M2458" s="9" t="n">
        <x:v>89800.85657999999</x:v>
      </x:c>
      <x:c r="N2458" s="10" t="n">
        <x:f>IF(F2458="多",1,-1)*(K2458/J2458-1)</x:f>
        <x:v>0.00483158720798782</x:v>
      </x:c>
      <x:c r="O2458" s="10" t="n">
        <x:f>IF(F2458="多",1,-1)*(M2458/L2458-1)</x:f>
        <x:v>0.00443344021347214</x:v>
      </x:c>
      <x:c r="P2458" s="10" t="n">
        <x:v>0.000997783279893264</x:v>
      </x:c>
      <x:c r="Q2458" s="10" t="n">
        <x:v>-0.000492565838982846</x:v>
      </x:c>
      <x:c r="R2458" s="10" t="n">
        <x:f>O2458-P2458-Q2458</x:f>
        <x:v>0.0039282227725617215</x:v>
      </x:c>
      <x:c r="S2458" s="9" t="n">
        <x:f>V2457</x:f>
        <x:v>6649.344624485699</x:v>
      </x:c>
      <x:c r="T2458" s="9" t="n">
        <x:f>S2458/(1+'回测计划'!$B$33)</x:f>
        <x:v>6646.0216136788595</x:v>
      </x:c>
      <x:c r="U2458" s="9" t="n">
        <x:f>T2458*R2458</x:f>
        <x:v>26.107053449790694</x:v>
      </x:c>
      <x:c r="V2458" s="9" t="n">
        <x:f>S2458+U2458</x:f>
        <x:v>6675.451677935489</x:v>
      </x:c>
      <x:c r="W2458" s="2" t="n">
        <x:f>IF(N2458&gt;0,1,0)</x:f>
        <x:v>1</x:v>
      </x:c>
      <x:c r="X2458" s="2" t="n">
        <x:f>IF(U2458&gt;0,1,0)</x:f>
        <x:v>1</x:v>
      </x:c>
      <x:c r="Y2458" s="9" t="n">
        <x:f>MAX(U2458,0)</x:f>
        <x:v>26.107053449790694</x:v>
      </x:c>
      <x:c r="Z2458" s="9" t="n">
        <x:f>-MIN(U2458,0)</x:f>
        <x:v>0</x:v>
      </x:c>
    </x:row>
    <x:row r="2459" ht="23" customHeight="1">
      <x:c r="A2459" s="2" t="str">
        <x:v>4H-RSI-前段</x:v>
      </x:c>
      <x:c r="B2459" s="2" t="str">
        <x:v>4H</x:v>
      </x:c>
      <x:c r="C2459" s="2" t="str">
        <x:v>RSI</x:v>
      </x:c>
      <x:c r="D2459" s="2" t="str">
        <x:v>前段</x:v>
      </x:c>
      <x:c r="E2459" s="2" t="n">
        <x:v>182</x:v>
      </x:c>
      <x:c r="F2459" s="2" t="str">
        <x:v>空</x:v>
      </x:c>
      <x:c r="G2459" s="11" t="n">
        <x:v>45616.166666666664</x:v>
      </x:c>
      <x:c r="H2459" s="11" t="n">
        <x:v>45616.333333333336</x:v>
      </x:c>
      <x:c r="I2459" s="11" t="n">
        <x:v>45617.99998842592</x:v>
      </x:c>
      <x:c r="J2459" s="9" t="n">
        <x:v>92335.9</x:v>
      </x:c>
      <x:c r="K2459" s="9" t="n">
        <x:v>96684</x:v>
      </x:c>
      <x:c r="L2459" s="9" t="n">
        <x:v>92317.43282</x:v>
      </x:c>
      <x:c r="M2459" s="9" t="n">
        <x:v>96703.3368</x:v>
      </x:c>
      <x:c r="N2459" s="10" t="n">
        <x:f>IF(F2459="多",1,-1)*(K2459/J2459-1)</x:f>
        <x:v>-0.04709002673932905</x:v>
      </x:c>
      <x:c r="O2459" s="10" t="n">
        <x:f>IF(F2459="多",1,-1)*(M2459/L2459-1)</x:f>
        <x:v>-0.04750894653398352</x:v>
      </x:c>
      <x:c r="P2459" s="10" t="n">
        <x:v>0.0010237544732669918</x:v>
      </x:c>
      <x:c r="Q2459" s="10" t="n">
        <x:v>-0.0005103445250467768</x:v>
      </x:c>
      <x:c r="R2459" s="10" t="n">
        <x:f>O2459-P2459-Q2459</x:f>
        <x:v>-0.04802235648220373</x:v>
      </x:c>
      <x:c r="S2459" s="9" t="n">
        <x:f>V2458</x:f>
        <x:v>6675.451677935489</x:v>
      </x:c>
      <x:c r="T2459" s="9" t="n">
        <x:f>S2459/(1+'回测计划'!$B$33)</x:f>
        <x:v>6672.115620125427</x:v>
      </x:c>
      <x:c r="U2459" s="9" t="n">
        <x:f>T2459*R2459</x:f>
        <x:v>-320.41071480014307</x:v>
      </x:c>
      <x:c r="V2459" s="9" t="n">
        <x:f>S2459+U2459</x:f>
        <x:v>6355.040963135346</x:v>
      </x:c>
      <x:c r="W2459" s="2" t="n">
        <x:f>IF(N2459&gt;0,1,0)</x:f>
        <x:v>0</x:v>
      </x:c>
      <x:c r="X2459" s="2" t="n">
        <x:f>IF(U2459&gt;0,1,0)</x:f>
        <x:v>0</x:v>
      </x:c>
      <x:c r="Y2459" s="9" t="n">
        <x:f>MAX(U2459,0)</x:f>
        <x:v>0</x:v>
      </x:c>
      <x:c r="Z2459" s="9" t="n">
        <x:f>-MIN(U2459,0)</x:f>
        <x:v>320.41071480014307</x:v>
      </x:c>
    </x:row>
    <x:row r="2460" ht="23" customHeight="1">
      <x:c r="A2460" s="2" t="str">
        <x:v>4H-RSI-前段</x:v>
      </x:c>
      <x:c r="B2460" s="2" t="str">
        <x:v>4H</x:v>
      </x:c>
      <x:c r="C2460" s="2" t="str">
        <x:v>RSI</x:v>
      </x:c>
      <x:c r="D2460" s="2" t="str">
        <x:v>前段</x:v>
      </x:c>
      <x:c r="E2460" s="2" t="n">
        <x:v>183</x:v>
      </x:c>
      <x:c r="F2460" s="2" t="str">
        <x:v>空</x:v>
      </x:c>
      <x:c r="G2460" s="11" t="n">
        <x:v>45617.833333333336</x:v>
      </x:c>
      <x:c r="H2460" s="11" t="n">
        <x:v>45618.00000000001</x:v>
      </x:c>
      <x:c r="I2460" s="11" t="n">
        <x:v>45619.666655092595</x:v>
      </x:c>
      <x:c r="J2460" s="9" t="n">
        <x:v>96684.1</x:v>
      </x:c>
      <x:c r="K2460" s="9" t="n">
        <x:v>98600.6</x:v>
      </x:c>
      <x:c r="L2460" s="9" t="n">
        <x:v>96664.76318000001</x:v>
      </x:c>
      <x:c r="M2460" s="9" t="n">
        <x:v>98620.32012</x:v>
      </x:c>
      <x:c r="N2460" s="10" t="n">
        <x:f>IF(F2460="多",1,-1)*(K2460/J2460-1)</x:f>
        <x:v>-0.019822287221994195</x:v>
      </x:c>
      <x:c r="O2460" s="10" t="n">
        <x:f>IF(F2460="多",1,-1)*(M2460/L2460-1)</x:f>
        <x:v>-0.020230297738986325</x:v>
      </x:c>
      <x:c r="P2460" s="10" t="n">
        <x:v>0.0010101151488694931</x:v>
      </x:c>
      <x:c r="Q2460" s="10" t="n">
        <x:v>-0.0005088757498765238</x:v>
      </x:c>
      <x:c r="R2460" s="10" t="n">
        <x:f>O2460-P2460-Q2460</x:f>
        <x:v>-0.020731537137979292</x:v>
      </x:c>
      <x:c r="S2460" s="9" t="n">
        <x:f>V2459</x:f>
        <x:v>6355.040963135346</x:v>
      </x:c>
      <x:c r="T2460" s="9" t="n">
        <x:f>S2460/(1+'回测计划'!$B$33)</x:f>
        <x:v>6351.865030620036</x:v>
      </x:c>
      <x:c r="U2460" s="9" t="n">
        <x:f>T2460*R2460</x:f>
        <x:v>-131.68392577773125</x:v>
      </x:c>
      <x:c r="V2460" s="9" t="n">
        <x:f>S2460+U2460</x:f>
        <x:v>6223.357037357615</x:v>
      </x:c>
      <x:c r="W2460" s="2" t="n">
        <x:f>IF(N2460&gt;0,1,0)</x:f>
        <x:v>0</x:v>
      </x:c>
      <x:c r="X2460" s="2" t="n">
        <x:f>IF(U2460&gt;0,1,0)</x:f>
        <x:v>0</x:v>
      </x:c>
      <x:c r="Y2460" s="9" t="n">
        <x:f>MAX(U2460,0)</x:f>
        <x:v>0</x:v>
      </x:c>
      <x:c r="Z2460" s="9" t="n">
        <x:f>-MIN(U2460,0)</x:f>
        <x:v>131.68392577773125</x:v>
      </x:c>
    </x:row>
    <x:row r="2461" ht="23" customHeight="1">
      <x:c r="A2461" s="2" t="str">
        <x:v>4H-RSI-前段</x:v>
      </x:c>
      <x:c r="B2461" s="2" t="str">
        <x:v>4H</x:v>
      </x:c>
      <x:c r="C2461" s="2" t="str">
        <x:v>RSI</x:v>
      </x:c>
      <x:c r="D2461" s="2" t="str">
        <x:v>前段</x:v>
      </x:c>
      <x:c r="E2461" s="2" t="n">
        <x:v>184</x:v>
      </x:c>
      <x:c r="F2461" s="2" t="str">
        <x:v>多</x:v>
      </x:c>
      <x:c r="G2461" s="11" t="n">
        <x:v>45629.833333333336</x:v>
      </x:c>
      <x:c r="H2461" s="11" t="n">
        <x:v>45630.00000000001</x:v>
      </x:c>
      <x:c r="I2461" s="11" t="n">
        <x:v>45631.666655092595</x:v>
      </x:c>
      <x:c r="J2461" s="9" t="n">
        <x:v>95744.7</x:v>
      </x:c>
      <x:c r="K2461" s="9" t="n">
        <x:v>102292.1</x:v>
      </x:c>
      <x:c r="L2461" s="9" t="n">
        <x:v>95763.84894</x:v>
      </x:c>
      <x:c r="M2461" s="9" t="n">
        <x:v>102271.64158000001</x:v>
      </x:c>
      <x:c r="N2461" s="10" t="n">
        <x:f>IF(F2461="多",1,-1)*(K2461/J2461-1)</x:f>
        <x:v>0.06838394187876728</x:v>
      </x:c>
      <x:c r="O2461" s="10" t="n">
        <x:f>IF(F2461="多",1,-1)*(M2461/L2461-1)</x:f>
        <x:v>0.06795667375564052</x:v>
      </x:c>
      <x:c r="P2461" s="10" t="n">
        <x:v>0.0010339783368778202</x:v>
      </x:c>
      <x:c r="Q2461" s="10" t="n">
        <x:v>0.001048850949620531</x:v>
      </x:c>
      <x:c r="R2461" s="10" t="n">
        <x:f>O2461-P2461-Q2461</x:f>
        <x:v>0.06587384446914217</x:v>
      </x:c>
      <x:c r="S2461" s="9" t="n">
        <x:f>V2460</x:f>
        <x:v>6223.357037357615</x:v>
      </x:c>
      <x:c r="T2461" s="9" t="n">
        <x:f>S2461/(1+'回测计划'!$B$33)</x:f>
        <x:v>6220.246913900665</x:v>
      </x:c>
      <x:c r="U2461" s="9" t="n">
        <x:f>T2461*R2461</x:f>
        <x:v>409.751577765954</x:v>
      </x:c>
      <x:c r="V2461" s="9" t="n">
        <x:f>S2461+U2461</x:f>
        <x:v>6633.108615123569</x:v>
      </x:c>
      <x:c r="W2461" s="2" t="n">
        <x:f>IF(N2461&gt;0,1,0)</x:f>
        <x:v>1</x:v>
      </x:c>
      <x:c r="X2461" s="2" t="n">
        <x:f>IF(U2461&gt;0,1,0)</x:f>
        <x:v>1</x:v>
      </x:c>
      <x:c r="Y2461" s="9" t="n">
        <x:f>MAX(U2461,0)</x:f>
        <x:v>409.751577765954</x:v>
      </x:c>
      <x:c r="Z2461" s="9" t="n">
        <x:f>-MIN(U2461,0)</x:f>
        <x:v>0</x:v>
      </x:c>
    </x:row>
    <x:row r="2462" ht="23" customHeight="1">
      <x:c r="A2462" s="2" t="str">
        <x:v>4H-RSI-前段</x:v>
      </x:c>
      <x:c r="B2462" s="2" t="str">
        <x:v>4H</x:v>
      </x:c>
      <x:c r="C2462" s="2" t="str">
        <x:v>RSI</x:v>
      </x:c>
      <x:c r="D2462" s="2" t="str">
        <x:v>前段</x:v>
      </x:c>
      <x:c r="E2462" s="2" t="n">
        <x:v>185</x:v>
      </x:c>
      <x:c r="F2462" s="2" t="str">
        <x:v>空</x:v>
      </x:c>
      <x:c r="G2462" s="11" t="n">
        <x:v>45640.50000000001</x:v>
      </x:c>
      <x:c r="H2462" s="11" t="n">
        <x:v>45640.666666666664</x:v>
      </x:c>
      <x:c r="I2462" s="11" t="n">
        <x:v>45642.333321759266</x:v>
      </x:c>
      <x:c r="J2462" s="9" t="n">
        <x:v>101787</x:v>
      </x:c>
      <x:c r="K2462" s="9" t="n">
        <x:v>104460.4</x:v>
      </x:c>
      <x:c r="L2462" s="9" t="n">
        <x:v>101766.6426</x:v>
      </x:c>
      <x:c r="M2462" s="9" t="n">
        <x:v>104481.29207999998</x:v>
      </x:c>
      <x:c r="N2462" s="10" t="n">
        <x:f>IF(F2462="多",1,-1)*(K2462/J2462-1)</x:f>
        <x:v>-0.026264650692131575</x:v>
      </x:c>
      <x:c r="O2462" s="10" t="n">
        <x:f>IF(F2462="多",1,-1)*(M2462/L2462-1)</x:f>
        <x:v>-0.026675238670003765</x:v>
      </x:c>
      <x:c r="P2462" s="10" t="n">
        <x:v>0.001013337619335002</x:v>
      </x:c>
      <x:c r="Q2462" s="10" t="n">
        <x:v>-0.00038223617660668765</x:v>
      </x:c>
      <x:c r="R2462" s="10" t="n">
        <x:f>O2462-P2462-Q2462</x:f>
        <x:v>-0.02730634011273208</x:v>
      </x:c>
      <x:c r="S2462" s="9" t="n">
        <x:f>V2461</x:f>
        <x:v>6633.108615123569</x:v>
      </x:c>
      <x:c r="T2462" s="9" t="n">
        <x:f>S2462/(1+'回测计划'!$B$33)</x:f>
        <x:v>6629.793718264436</x:v>
      </x:c>
      <x:c r="U2462" s="9" t="n">
        <x:f>T2462*R2462</x:f>
        <x:v>-181.03540214818335</x:v>
      </x:c>
      <x:c r="V2462" s="9" t="n">
        <x:f>S2462+U2462</x:f>
        <x:v>6452.073212975385</x:v>
      </x:c>
      <x:c r="W2462" s="2" t="n">
        <x:f>IF(N2462&gt;0,1,0)</x:f>
        <x:v>0</x:v>
      </x:c>
      <x:c r="X2462" s="2" t="n">
        <x:f>IF(U2462&gt;0,1,0)</x:f>
        <x:v>0</x:v>
      </x:c>
      <x:c r="Y2462" s="9" t="n">
        <x:f>MAX(U2462,0)</x:f>
        <x:v>0</x:v>
      </x:c>
      <x:c r="Z2462" s="9" t="n">
        <x:f>-MIN(U2462,0)</x:f>
        <x:v>181.03540214818335</x:v>
      </x:c>
    </x:row>
    <x:row r="2463" ht="23" customHeight="1">
      <x:c r="A2463" s="2" t="str">
        <x:v>4H-RSI-前段</x:v>
      </x:c>
      <x:c r="B2463" s="2" t="str">
        <x:v>4H</x:v>
      </x:c>
      <x:c r="C2463" s="2" t="str">
        <x:v>RSI</x:v>
      </x:c>
      <x:c r="D2463" s="2" t="str">
        <x:v>前段</x:v>
      </x:c>
      <x:c r="E2463" s="2" t="n">
        <x:v>186</x:v>
      </x:c>
      <x:c r="F2463" s="2" t="str">
        <x:v>空</x:v>
      </x:c>
      <x:c r="G2463" s="11" t="n">
        <x:v>45642.666666666664</x:v>
      </x:c>
      <x:c r="H2463" s="11" t="n">
        <x:v>45642.833333333336</x:v>
      </x:c>
      <x:c r="I2463" s="11" t="n">
        <x:v>45644.49998842592</x:v>
      </x:c>
      <x:c r="J2463" s="9" t="n">
        <x:v>103717.9</x:v>
      </x:c>
      <x:c r="K2463" s="9" t="n">
        <x:v>104716.8</x:v>
      </x:c>
      <x:c r="L2463" s="9" t="n">
        <x:v>103697.15642</x:v>
      </x:c>
      <x:c r="M2463" s="9" t="n">
        <x:v>104737.74336000001</x:v>
      </x:c>
      <x:c r="N2463" s="10" t="n">
        <x:f>IF(F2463="多",1,-1)*(K2463/J2463-1)</x:f>
        <x:v>-0.009630931594257097</x:v>
      </x:c>
      <x:c r="O2463" s="10" t="n">
        <x:f>IF(F2463="多",1,-1)*(M2463/L2463-1)</x:f>
        <x:v>-0.010034864753526662</x:v>
      </x:c>
      <x:c r="P2463" s="10" t="n">
        <x:v>0.0010050174323767633</x:v>
      </x:c>
      <x:c r="Q2463" s="10" t="n">
        <x:v>-0.0004824529251604144</x:v>
      </x:c>
      <x:c r="R2463" s="10" t="n">
        <x:f>O2463-P2463-Q2463</x:f>
        <x:v>-0.01055742926074301</x:v>
      </x:c>
      <x:c r="S2463" s="9" t="n">
        <x:f>V2462</x:f>
        <x:v>6452.073212975385</x:v>
      </x:c>
      <x:c r="T2463" s="9" t="n">
        <x:f>S2463/(1+'回测计划'!$B$33)</x:f>
        <x:v>6448.848788581095</x:v>
      </x:c>
      <x:c r="U2463" s="9" t="n">
        <x:f>T2463*R2463</x:f>
        <x:v>-68.08326489867316</x:v>
      </x:c>
      <x:c r="V2463" s="9" t="n">
        <x:f>S2463+U2463</x:f>
        <x:v>6383.989948076712</x:v>
      </x:c>
      <x:c r="W2463" s="2" t="n">
        <x:f>IF(N2463&gt;0,1,0)</x:f>
        <x:v>0</x:v>
      </x:c>
      <x:c r="X2463" s="2" t="n">
        <x:f>IF(U2463&gt;0,1,0)</x:f>
        <x:v>0</x:v>
      </x:c>
      <x:c r="Y2463" s="9" t="n">
        <x:f>MAX(U2463,0)</x:f>
        <x:v>0</x:v>
      </x:c>
      <x:c r="Z2463" s="9" t="n">
        <x:f>-MIN(U2463,0)</x:f>
        <x:v>68.08326489867316</x:v>
      </x:c>
    </x:row>
    <x:row r="2464" ht="23" customHeight="1">
      <x:c r="A2464" s="2" t="str">
        <x:v>4H-Stoch-前段</x:v>
      </x:c>
      <x:c r="B2464" s="2" t="str">
        <x:v>4H</x:v>
      </x:c>
      <x:c r="C2464" s="2" t="str">
        <x:v>Stochastic</x:v>
      </x:c>
      <x:c r="D2464" s="2" t="str">
        <x:v>前段</x:v>
      </x:c>
      <x:c r="E2464" s="2" t="n">
        <x:v>1</x:v>
      </x:c>
      <x:c r="F2464" s="2" t="str">
        <x:v>空</x:v>
      </x:c>
      <x:c r="G2464" s="11" t="n">
        <x:v>44233.00000000001</x:v>
      </x:c>
      <x:c r="H2464" s="11" t="n">
        <x:v>44233.166666666664</x:v>
      </x:c>
      <x:c r="I2464" s="11" t="n">
        <x:v>44234.833321759266</x:v>
      </x:c>
      <x:c r="J2464" s="9" t="n">
        <x:v>37638.77</x:v>
      </x:c>
      <x:c r="K2464" s="9" t="n">
        <x:v>39125.98</x:v>
      </x:c>
      <x:c r="L2464" s="9" t="n">
        <x:v>37631.242245999994</x:v>
      </x:c>
      <x:c r="M2464" s="9" t="n">
        <x:v>39133.805196</x:v>
      </x:c>
      <x:c r="N2464" s="10" t="n">
        <x:f>IF(F2464="多",1,-1)*(K2464/J2464-1)</x:f>
        <x:v>-0.03951271521359501</x:v>
      </x:c>
      <x:c r="O2464" s="10" t="n">
        <x:f>IF(F2464="多",1,-1)*(M2464/L2464-1)</x:f>
        <x:v>-0.0399286034773334</x:v>
      </x:c>
      <x:c r="P2464" s="10" t="n">
        <x:v>0.0010199643017386668</x:v>
      </x:c>
      <x:c r="Q2464" s="10" t="n">
        <x:v>-0.00449631744972187</x:v>
      </x:c>
      <x:c r="R2464" s="10" t="n">
        <x:f>O2464-P2464-Q2464</x:f>
        <x:v>-0.0364522503293502</x:v>
      </x:c>
      <x:c r="S2464" s="9" t="n">
        <x:f>'回测计划'!$B$32</x:f>
        <x:v>10000</x:v>
      </x:c>
      <x:c r="T2464" s="9" t="n">
        <x:f>S2464/(1+'回测计划'!$B$33)</x:f>
        <x:v>9995.002498750626</x:v>
      </x:c>
      <x:c r="U2464" s="9" t="n">
        <x:f>T2464*R2464</x:f>
        <x:v>-364.34033312693856</x:v>
      </x:c>
      <x:c r="V2464" s="9" t="n">
        <x:f>S2464+U2464</x:f>
        <x:v>9635.659666873062</x:v>
      </x:c>
      <x:c r="W2464" s="2" t="n">
        <x:f>IF(N2464&gt;0,1,0)</x:f>
        <x:v>0</x:v>
      </x:c>
      <x:c r="X2464" s="2" t="n">
        <x:f>IF(U2464&gt;0,1,0)</x:f>
        <x:v>0</x:v>
      </x:c>
      <x:c r="Y2464" s="9" t="n">
        <x:f>MAX(U2464,0)</x:f>
        <x:v>0</x:v>
      </x:c>
      <x:c r="Z2464" s="9" t="n">
        <x:f>-MIN(U2464,0)</x:f>
        <x:v>364.34033312693856</x:v>
      </x:c>
    </x:row>
    <x:row r="2465" ht="23" customHeight="1">
      <x:c r="A2465" s="2" t="str">
        <x:v>4H-Stoch-前段</x:v>
      </x:c>
      <x:c r="B2465" s="2" t="str">
        <x:v>4H</x:v>
      </x:c>
      <x:c r="C2465" s="2" t="str">
        <x:v>Stochastic</x:v>
      </x:c>
      <x:c r="D2465" s="2" t="str">
        <x:v>前段</x:v>
      </x:c>
      <x:c r="E2465" s="2" t="n">
        <x:v>2</x:v>
      </x:c>
      <x:c r="F2465" s="2" t="str">
        <x:v>空</x:v>
      </x:c>
      <x:c r="G2465" s="11" t="n">
        <x:v>44236.666666666664</x:v>
      </x:c>
      <x:c r="H2465" s="11" t="n">
        <x:v>44236.833333333336</x:v>
      </x:c>
      <x:c r="I2465" s="11" t="n">
        <x:v>44238.49998842592</x:v>
      </x:c>
      <x:c r="J2465" s="9" t="n">
        <x:v>46474.92</x:v>
      </x:c>
      <x:c r="K2465" s="9" t="n">
        <x:v>45518.84</x:v>
      </x:c>
      <x:c r="L2465" s="9" t="n">
        <x:v>46465.625016</x:v>
      </x:c>
      <x:c r="M2465" s="9" t="n">
        <x:v>45527.943768</x:v>
      </x:c>
      <x:c r="N2465" s="10" t="n">
        <x:f>IF(F2465="多",1,-1)*(K2465/J2465-1)</x:f>
        <x:v>0.020571955798955655</x:v>
      </x:c>
      <x:c r="O2465" s="10" t="n">
        <x:f>IF(F2465="多",1,-1)*(M2465/L2465-1)</x:f>
        <x:v>0.020180106211357685</x:v>
      </x:c>
      <x:c r="P2465" s="10" t="n">
        <x:v>0.0009899099468943212</x:v>
      </x:c>
      <x:c r="Q2465" s="10" t="n">
        <x:v>-0.0064447360034667325</x:v>
      </x:c>
      <x:c r="R2465" s="10" t="n">
        <x:f>O2465-P2465-Q2465</x:f>
        <x:v>0.025634932267930097</x:v>
      </x:c>
      <x:c r="S2465" s="9" t="n">
        <x:f>V2464</x:f>
        <x:v>9635.659666873062</x:v>
      </x:c>
      <x:c r="T2465" s="9" t="n">
        <x:f>S2465/(1+'回测计划'!$B$33)</x:f>
        <x:v>9630.844244750688</x:v>
      </x:c>
      <x:c r="U2465" s="9" t="n">
        <x:f>T2465*R2465</x:f>
        <x:v>246.88603989716827</x:v>
      </x:c>
      <x:c r="V2465" s="9" t="n">
        <x:f>S2465+U2465</x:f>
        <x:v>9882.54570677023</x:v>
      </x:c>
      <x:c r="W2465" s="2" t="n">
        <x:f>IF(N2465&gt;0,1,0)</x:f>
        <x:v>1</x:v>
      </x:c>
      <x:c r="X2465" s="2" t="n">
        <x:f>IF(U2465&gt;0,1,0)</x:f>
        <x:v>1</x:v>
      </x:c>
      <x:c r="Y2465" s="9" t="n">
        <x:f>MAX(U2465,0)</x:f>
        <x:v>246.88603989716827</x:v>
      </x:c>
      <x:c r="Z2465" s="9" t="n">
        <x:f>-MIN(U2465,0)</x:f>
        <x:v>0</x:v>
      </x:c>
    </x:row>
    <x:row r="2466" ht="23" customHeight="1">
      <x:c r="A2466" s="2" t="str">
        <x:v>4H-Stoch-前段</x:v>
      </x:c>
      <x:c r="B2466" s="2" t="str">
        <x:v>4H</x:v>
      </x:c>
      <x:c r="C2466" s="2" t="str">
        <x:v>Stochastic</x:v>
      </x:c>
      <x:c r="D2466" s="2" t="str">
        <x:v>前段</x:v>
      </x:c>
      <x:c r="E2466" s="2" t="n">
        <x:v>3</x:v>
      </x:c>
      <x:c r="F2466" s="2" t="str">
        <x:v>空</x:v>
      </x:c>
      <x:c r="G2466" s="11" t="n">
        <x:v>44243.50000000001</x:v>
      </x:c>
      <x:c r="H2466" s="11" t="n">
        <x:v>44243.666666666664</x:v>
      </x:c>
      <x:c r="I2466" s="11" t="n">
        <x:v>44245.333321759266</x:v>
      </x:c>
      <x:c r="J2466" s="9" t="n">
        <x:v>49224.01</x:v>
      </x:c>
      <x:c r="K2466" s="9" t="n">
        <x:v>52194.62</x:v>
      </x:c>
      <x:c r="L2466" s="9" t="n">
        <x:v>49214.165198</x:v>
      </x:c>
      <x:c r="M2466" s="9" t="n">
        <x:v>52205.058924000004</x:v>
      </x:c>
      <x:c r="N2466" s="10" t="n">
        <x:f>IF(F2466="多",1,-1)*(K2466/J2466-1)</x:f>
        <x:v>-0.06034880132683207</x:v>
      </x:c>
      <x:c r="O2466" s="10" t="n">
        <x:f>IF(F2466="多",1,-1)*(M2466/L2466-1)</x:f>
        <x:v>-0.06077302569223608</x:v>
      </x:c>
      <x:c r="P2466" s="10" t="n">
        <x:v>0.0010303865128461181</x:v>
      </x:c>
      <x:c r="Q2466" s="10" t="n">
        <x:v>-0.004957820385967147</x:v>
      </x:c>
      <x:c r="R2466" s="10" t="n">
        <x:f>O2466-P2466-Q2466</x:f>
        <x:v>-0.056845591819115054</x:v>
      </x:c>
      <x:c r="S2466" s="9" t="n">
        <x:f>V2465</x:f>
        <x:v>9882.54570677023</x:v>
      </x:c>
      <x:c r="T2466" s="9" t="n">
        <x:f>S2466/(1+'回测计划'!$B$33)</x:f>
        <x:v>9877.60690331857</x:v>
      </x:c>
      <x:c r="U2466" s="9" t="n">
        <x:f>T2466*R2466</x:f>
        <x:v>-561.4984101757206</x:v>
      </x:c>
      <x:c r="V2466" s="9" t="n">
        <x:f>S2466+U2466</x:f>
        <x:v>9321.04729659451</x:v>
      </x:c>
      <x:c r="W2466" s="2" t="n">
        <x:f>IF(N2466&gt;0,1,0)</x:f>
        <x:v>0</x:v>
      </x:c>
      <x:c r="X2466" s="2" t="n">
        <x:f>IF(U2466&gt;0,1,0)</x:f>
        <x:v>0</x:v>
      </x:c>
      <x:c r="Y2466" s="9" t="n">
        <x:f>MAX(U2466,0)</x:f>
        <x:v>0</x:v>
      </x:c>
      <x:c r="Z2466" s="9" t="n">
        <x:f>-MIN(U2466,0)</x:f>
        <x:v>561.4984101757206</x:v>
      </x:c>
    </x:row>
    <x:row r="2467" ht="23" customHeight="1">
      <x:c r="A2467" s="2" t="str">
        <x:v>4H-Stoch-前段</x:v>
      </x:c>
      <x:c r="B2467" s="2" t="str">
        <x:v>4H</x:v>
      </x:c>
      <x:c r="C2467" s="2" t="str">
        <x:v>Stochastic</x:v>
      </x:c>
      <x:c r="D2467" s="2" t="str">
        <x:v>前段</x:v>
      </x:c>
      <x:c r="E2467" s="2" t="n">
        <x:v>4</x:v>
      </x:c>
      <x:c r="F2467" s="2" t="str">
        <x:v>空</x:v>
      </x:c>
      <x:c r="G2467" s="11" t="n">
        <x:v>44247.166666666664</x:v>
      </x:c>
      <x:c r="H2467" s="11" t="n">
        <x:v>44247.333333333336</x:v>
      </x:c>
      <x:c r="I2467" s="11" t="n">
        <x:v>44248.99998842592</x:v>
      </x:c>
      <x:c r="J2467" s="9" t="n">
        <x:v>56005.85</x:v>
      </x:c>
      <x:c r="K2467" s="9" t="n">
        <x:v>57408.48</x:v>
      </x:c>
      <x:c r="L2467" s="9" t="n">
        <x:v>55994.64883</x:v>
      </x:c>
      <x:c r="M2467" s="9" t="n">
        <x:v>57419.961696</x:v>
      </x:c>
      <x:c r="N2467" s="10" t="n">
        <x:f>IF(F2467="多",1,-1)*(K2467/J2467-1)</x:f>
        <x:v>-0.02504434804578448</x:v>
      </x:c>
      <x:c r="O2467" s="10" t="n">
        <x:f>IF(F2467="多",1,-1)*(M2467/L2467-1)</x:f>
        <x:v>-0.02545444780495476</x:v>
      </x:c>
      <x:c r="P2467" s="10" t="n">
        <x:v>0.0010127272239024774</x:v>
      </x:c>
      <x:c r="Q2467" s="10" t="n">
        <x:v>-0.004376339490985605</x:v>
      </x:c>
      <x:c r="R2467" s="10" t="n">
        <x:f>O2467-P2467-Q2467</x:f>
        <x:v>-0.022090835537871632</x:v>
      </x:c>
      <x:c r="S2467" s="9" t="n">
        <x:f>V2466</x:f>
        <x:v>9321.04729659451</x:v>
      </x:c>
      <x:c r="T2467" s="9" t="n">
        <x:f>S2467/(1+'回测计划'!$B$33)</x:f>
        <x:v>9316.38910204349</x:v>
      </x:c>
      <x:c r="U2467" s="9" t="n">
        <x:f>T2467*R2467</x:f>
        <x:v>-205.80681946006231</x:v>
      </x:c>
      <x:c r="V2467" s="9" t="n">
        <x:f>S2467+U2467</x:f>
        <x:v>9115.240477134448</x:v>
      </x:c>
      <x:c r="W2467" s="2" t="n">
        <x:f>IF(N2467&gt;0,1,0)</x:f>
        <x:v>0</x:v>
      </x:c>
      <x:c r="X2467" s="2" t="n">
        <x:f>IF(U2467&gt;0,1,0)</x:f>
        <x:v>0</x:v>
      </x:c>
      <x:c r="Y2467" s="9" t="n">
        <x:f>MAX(U2467,0)</x:f>
        <x:v>0</x:v>
      </x:c>
      <x:c r="Z2467" s="9" t="n">
        <x:f>-MIN(U2467,0)</x:f>
        <x:v>205.80681946006231</x:v>
      </x:c>
    </x:row>
    <x:row r="2468" ht="23" customHeight="1">
      <x:c r="A2468" s="2" t="str">
        <x:v>4H-Stoch-前段</x:v>
      </x:c>
      <x:c r="B2468" s="2" t="str">
        <x:v>4H</x:v>
      </x:c>
      <x:c r="C2468" s="2" t="str">
        <x:v>Stochastic</x:v>
      </x:c>
      <x:c r="D2468" s="2" t="str">
        <x:v>前段</x:v>
      </x:c>
      <x:c r="E2468" s="2" t="n">
        <x:v>5</x:v>
      </x:c>
      <x:c r="F2468" s="2" t="str">
        <x:v>空</x:v>
      </x:c>
      <x:c r="G2468" s="11" t="n">
        <x:v>44249.166666666664</x:v>
      </x:c>
      <x:c r="H2468" s="11" t="n">
        <x:v>44249.333333333336</x:v>
      </x:c>
      <x:c r="I2468" s="11" t="n">
        <x:v>44250.99998842592</x:v>
      </x:c>
      <x:c r="J2468" s="9" t="n">
        <x:v>57475.5</x:v>
      </x:c>
      <x:c r="K2468" s="9" t="n">
        <x:v>48634.4</x:v>
      </x:c>
      <x:c r="L2468" s="9" t="n">
        <x:v>57464.0049</x:v>
      </x:c>
      <x:c r="M2468" s="9" t="n">
        <x:v>48644.12688</x:v>
      </x:c>
      <x:c r="N2468" s="10" t="n">
        <x:f>IF(F2468="多",1,-1)*(K2468/J2468-1)</x:f>
        <x:v>0.1538238031857052</x:v>
      </x:c>
      <x:c r="O2468" s="10" t="n">
        <x:f>IF(F2468="多",1,-1)*(M2468/L2468-1)</x:f>
        <x:v>0.15348526499934212</x:v>
      </x:c>
      <x:c r="P2468" s="10" t="n">
        <x:v>0.0009232573675003289</x:v>
      </x:c>
      <x:c r="Q2468" s="10" t="n">
        <x:v>-0.0032858790957728838</x:v>
      </x:c>
      <x:c r="R2468" s="10" t="n">
        <x:f>O2468-P2468-Q2468</x:f>
        <x:v>0.15584788672761468</x:v>
      </x:c>
      <x:c r="S2468" s="9" t="n">
        <x:f>V2467</x:f>
        <x:v>9115.240477134448</x:v>
      </x:c>
      <x:c r="T2468" s="9" t="n">
        <x:f>S2468/(1+'回测计划'!$B$33)</x:f>
        <x:v>9110.685134567166</x:v>
      </x:c>
      <x:c r="U2468" s="9" t="n">
        <x:f>T2468*R2468</x:f>
        <x:v>1419.8810248629866</x:v>
      </x:c>
      <x:c r="V2468" s="9" t="n">
        <x:f>S2468+U2468</x:f>
        <x:v>10535.121501997435</x:v>
      </x:c>
      <x:c r="W2468" s="2" t="n">
        <x:f>IF(N2468&gt;0,1,0)</x:f>
        <x:v>1</x:v>
      </x:c>
      <x:c r="X2468" s="2" t="n">
        <x:f>IF(U2468&gt;0,1,0)</x:f>
        <x:v>1</x:v>
      </x:c>
      <x:c r="Y2468" s="9" t="n">
        <x:f>MAX(U2468,0)</x:f>
        <x:v>1419.8810248629866</x:v>
      </x:c>
      <x:c r="Z2468" s="9" t="n">
        <x:f>-MIN(U2468,0)</x:f>
        <x:v>0</x:v>
      </x:c>
    </x:row>
    <x:row r="2469" ht="23" customHeight="1">
      <x:c r="A2469" s="2" t="str">
        <x:v>4H-Stoch-前段</x:v>
      </x:c>
      <x:c r="B2469" s="2" t="str">
        <x:v>4H</x:v>
      </x:c>
      <x:c r="C2469" s="2" t="str">
        <x:v>Stochastic</x:v>
      </x:c>
      <x:c r="D2469" s="2" t="str">
        <x:v>前段</x:v>
      </x:c>
      <x:c r="E2469" s="2" t="n">
        <x:v>6</x:v>
      </x:c>
      <x:c r="F2469" s="2" t="str">
        <x:v>多</x:v>
      </x:c>
      <x:c r="G2469" s="11" t="n">
        <x:v>44253.666666666664</x:v>
      </x:c>
      <x:c r="H2469" s="11" t="n">
        <x:v>44253.833333333336</x:v>
      </x:c>
      <x:c r="I2469" s="11" t="n">
        <x:v>44255.49998842592</x:v>
      </x:c>
      <x:c r="J2469" s="9" t="n">
        <x:v>46433.79</x:v>
      </x:c>
      <x:c r="K2469" s="9" t="n">
        <x:v>44646.33</x:v>
      </x:c>
      <x:c r="L2469" s="9" t="n">
        <x:v>46443.076758</x:v>
      </x:c>
      <x:c r="M2469" s="9" t="n">
        <x:v>44637.400734</x:v>
      </x:c>
      <x:c r="N2469" s="10" t="n">
        <x:f>IF(F2469="多",1,-1)*(K2469/J2469-1)</x:f>
        <x:v>-0.03849481164470958</x:v>
      </x:c>
      <x:c r="O2469" s="10" t="n">
        <x:f>IF(F2469="多",1,-1)*(M2469/L2469-1)</x:f>
        <x:v>-0.03887933681501765</x:v>
      </x:c>
      <x:c r="P2469" s="10" t="n">
        <x:v>0.0009805603315924912</x:v>
      </x:c>
      <x:c r="Q2469" s="10" t="n">
        <x:v>0.0010561778352841417</x:v>
      </x:c>
      <x:c r="R2469" s="10" t="n">
        <x:f>O2469-P2469-Q2469</x:f>
        <x:v>-0.04091607498189428</x:v>
      </x:c>
      <x:c r="S2469" s="9" t="n">
        <x:f>V2468</x:f>
        <x:v>10535.121501997435</x:v>
      </x:c>
      <x:c r="T2469" s="9" t="n">
        <x:f>S2469/(1+'回测计划'!$B$33)</x:f>
        <x:v>10529.85657371058</x:v>
      </x:c>
      <x:c r="U2469" s="9" t="n">
        <x:f>T2469*R2469</x:f>
        <x:v>-430.8404011185345</x:v>
      </x:c>
      <x:c r="V2469" s="9" t="n">
        <x:f>S2469+U2469</x:f>
        <x:v>10104.281100878901</x:v>
      </x:c>
      <x:c r="W2469" s="2" t="n">
        <x:f>IF(N2469&gt;0,1,0)</x:f>
        <x:v>0</x:v>
      </x:c>
      <x:c r="X2469" s="2" t="n">
        <x:f>IF(U2469&gt;0,1,0)</x:f>
        <x:v>0</x:v>
      </x:c>
      <x:c r="Y2469" s="9" t="n">
        <x:f>MAX(U2469,0)</x:f>
        <x:v>0</x:v>
      </x:c>
      <x:c r="Z2469" s="9" t="n">
        <x:f>-MIN(U2469,0)</x:f>
        <x:v>430.8404011185345</x:v>
      </x:c>
    </x:row>
    <x:row r="2470" ht="23" customHeight="1">
      <x:c r="A2470" s="2" t="str">
        <x:v>4H-Stoch-前段</x:v>
      </x:c>
      <x:c r="B2470" s="2" t="str">
        <x:v>4H</x:v>
      </x:c>
      <x:c r="C2470" s="2" t="str">
        <x:v>Stochastic</x:v>
      </x:c>
      <x:c r="D2470" s="2" t="str">
        <x:v>前段</x:v>
      </x:c>
      <x:c r="E2470" s="2" t="n">
        <x:v>7</x:v>
      </x:c>
      <x:c r="F2470" s="2" t="str">
        <x:v>多</x:v>
      </x:c>
      <x:c r="G2470" s="11" t="n">
        <x:v>44255.666666666664</x:v>
      </x:c>
      <x:c r="H2470" s="11" t="n">
        <x:v>44255.833333333336</x:v>
      </x:c>
      <x:c r="I2470" s="11" t="n">
        <x:v>44257.49998842592</x:v>
      </x:c>
      <x:c r="J2470" s="9" t="n">
        <x:v>45335.56</x:v>
      </x:c>
      <x:c r="K2470" s="9" t="n">
        <x:v>48988.38</x:v>
      </x:c>
      <x:c r="L2470" s="9" t="n">
        <x:v>45344.627111999995</x:v>
      </x:c>
      <x:c r="M2470" s="9" t="n">
        <x:v>48978.582323999995</x:v>
      </x:c>
      <x:c r="N2470" s="10" t="n">
        <x:f>IF(F2470="多",1,-1)*(K2470/J2470-1)</x:f>
        <x:v>0.08057295421077848</x:v>
      </x:c>
      <x:c r="O2470" s="10" t="n">
        <x:f>IF(F2470="多",1,-1)*(M2470/L2470-1)</x:f>
        <x:v>0.08014081145764473</x:v>
      </x:c>
      <x:c r="P2470" s="10" t="n">
        <x:v>0.0010400704057288224</x:v>
      </x:c>
      <x:c r="Q2470" s="10" t="n">
        <x:v>0.0008496089191921923</x:v>
      </x:c>
      <x:c r="R2470" s="10" t="n">
        <x:f>O2470-P2470-Q2470</x:f>
        <x:v>0.07825113213272372</x:v>
      </x:c>
      <x:c r="S2470" s="9" t="n">
        <x:f>V2469</x:f>
        <x:v>10104.281100878901</x:v>
      </x:c>
      <x:c r="T2470" s="9" t="n">
        <x:f>S2470/(1+'回测计划'!$B$33)</x:f>
        <x:v>10099.231485136334</x:v>
      </x:c>
      <x:c r="U2470" s="9" t="n">
        <x:f>T2470*R2470</x:f>
        <x:v>790.2762973823668</x:v>
      </x:c>
      <x:c r="V2470" s="9" t="n">
        <x:f>S2470+U2470</x:f>
        <x:v>10894.557398261268</x:v>
      </x:c>
      <x:c r="W2470" s="2" t="n">
        <x:f>IF(N2470&gt;0,1,0)</x:f>
        <x:v>1</x:v>
      </x:c>
      <x:c r="X2470" s="2" t="n">
        <x:f>IF(U2470&gt;0,1,0)</x:f>
        <x:v>1</x:v>
      </x:c>
      <x:c r="Y2470" s="9" t="n">
        <x:f>MAX(U2470,0)</x:f>
        <x:v>790.2762973823668</x:v>
      </x:c>
      <x:c r="Z2470" s="9" t="n">
        <x:f>-MIN(U2470,0)</x:f>
        <x:v>0</x:v>
      </x:c>
    </x:row>
    <x:row r="2471" ht="23" customHeight="1">
      <x:c r="A2471" s="2" t="str">
        <x:v>4H-Stoch-前段</x:v>
      </x:c>
      <x:c r="B2471" s="2" t="str">
        <x:v>4H</x:v>
      </x:c>
      <x:c r="C2471" s="2" t="str">
        <x:v>Stochastic</x:v>
      </x:c>
      <x:c r="D2471" s="2" t="str">
        <x:v>前段</x:v>
      </x:c>
      <x:c r="E2471" s="2" t="n">
        <x:v>8</x:v>
      </x:c>
      <x:c r="F2471" s="2" t="str">
        <x:v>空</x:v>
      </x:c>
      <x:c r="G2471" s="11" t="n">
        <x:v>44258.833333333336</x:v>
      </x:c>
      <x:c r="H2471" s="11" t="n">
        <x:v>44259.00000000001</x:v>
      </x:c>
      <x:c r="I2471" s="11" t="n">
        <x:v>44260.666655092595</x:v>
      </x:c>
      <x:c r="J2471" s="9" t="n">
        <x:v>50796.23</x:v>
      </x:c>
      <x:c r="K2471" s="9" t="n">
        <x:v>47394.41</x:v>
      </x:c>
      <x:c r="L2471" s="9" t="n">
        <x:v>50786.07075400001</x:v>
      </x:c>
      <x:c r="M2471" s="9" t="n">
        <x:v>47403.888882</x:v>
      </x:c>
      <x:c r="N2471" s="10" t="n">
        <x:f>IF(F2471="多",1,-1)*(K2471/J2471-1)</x:f>
        <x:v>0.06696993064249057</x:v>
      </x:c>
      <x:c r="O2471" s="10" t="n">
        <x:f>IF(F2471="多",1,-1)*(M2471/L2471-1)</x:f>
        <x:v>0.06659664395741072</x:v>
      </x:c>
      <x:c r="P2471" s="10" t="n">
        <x:v>0.0009667016780212947</x:v>
      </x:c>
      <x:c r="Q2471" s="10" t="n">
        <x:v>-0.0003896827162680472</x:v>
      </x:c>
      <x:c r="R2471" s="10" t="n">
        <x:f>O2471-P2471-Q2471</x:f>
        <x:v>0.06601962499565747</x:v>
      </x:c>
      <x:c r="S2471" s="9" t="n">
        <x:f>V2470</x:f>
        <x:v>10894.557398261268</x:v>
      </x:c>
      <x:c r="T2471" s="9" t="n">
        <x:f>S2471/(1+'回测计划'!$B$33)</x:f>
        <x:v>10889.112841840348</x:v>
      </x:c>
      <x:c r="U2471" s="9" t="n">
        <x:f>T2471*R2471</x:f>
        <x:v>718.8951463536978</x:v>
      </x:c>
      <x:c r="V2471" s="9" t="n">
        <x:f>S2471+U2471</x:f>
        <x:v>11613.452544614966</x:v>
      </x:c>
      <x:c r="W2471" s="2" t="n">
        <x:f>IF(N2471&gt;0,1,0)</x:f>
        <x:v>1</x:v>
      </x:c>
      <x:c r="X2471" s="2" t="n">
        <x:f>IF(U2471&gt;0,1,0)</x:f>
        <x:v>1</x:v>
      </x:c>
      <x:c r="Y2471" s="9" t="n">
        <x:f>MAX(U2471,0)</x:f>
        <x:v>718.8951463536978</x:v>
      </x:c>
      <x:c r="Z2471" s="9" t="n">
        <x:f>-MIN(U2471,0)</x:f>
        <x:v>0</x:v>
      </x:c>
    </x:row>
    <x:row r="2472" ht="23" customHeight="1">
      <x:c r="A2472" s="2" t="str">
        <x:v>4H-Stoch-前段</x:v>
      </x:c>
      <x:c r="B2472" s="2" t="str">
        <x:v>4H</x:v>
      </x:c>
      <x:c r="C2472" s="2" t="str">
        <x:v>Stochastic</x:v>
      </x:c>
      <x:c r="D2472" s="2" t="str">
        <x:v>前段</x:v>
      </x:c>
      <x:c r="E2472" s="2" t="n">
        <x:v>9</x:v>
      </x:c>
      <x:c r="F2472" s="2" t="str">
        <x:v>空</x:v>
      </x:c>
      <x:c r="G2472" s="11" t="n">
        <x:v>44267.333333333336</x:v>
      </x:c>
      <x:c r="H2472" s="11" t="n">
        <x:v>44267.50000000001</x:v>
      </x:c>
      <x:c r="I2472" s="11" t="n">
        <x:v>44269.166655092595</x:v>
      </x:c>
      <x:c r="J2472" s="9" t="n">
        <x:v>57176.59</x:v>
      </x:c>
      <x:c r="K2472" s="9" t="n">
        <x:v>60804.75</x:v>
      </x:c>
      <x:c r="L2472" s="9" t="n">
        <x:v>57165.154682</x:v>
      </x:c>
      <x:c r="M2472" s="9" t="n">
        <x:v>60816.91095</x:v>
      </x:c>
      <x:c r="N2472" s="10" t="n">
        <x:f>IF(F2472="多",1,-1)*(K2472/J2472-1)</x:f>
        <x:v>-0.06345534072598591</x:v>
      </x:c>
      <x:c r="O2472" s="10" t="n">
        <x:f>IF(F2472="多",1,-1)*(M2472/L2472-1)</x:f>
        <x:v>-0.06388080795572226</x:v>
      </x:c>
      <x:c r="P2472" s="10" t="n">
        <x:v>0.001031940403977861</x:v>
      </x:c>
      <x:c r="Q2472" s="10" t="n">
        <x:v>-0.0028610236655285145</x:v>
      </x:c>
      <x:c r="R2472" s="10" t="n">
        <x:f>O2472-P2472-Q2472</x:f>
        <x:v>-0.06205172469417161</x:v>
      </x:c>
      <x:c r="S2472" s="9" t="n">
        <x:f>V2471</x:f>
        <x:v>11613.452544614966</x:v>
      </x:c>
      <x:c r="T2472" s="9" t="n">
        <x:f>S2472/(1+'回测计划'!$B$33)</x:f>
        <x:v>11607.64872025484</x:v>
      </x:c>
      <x:c r="U2472" s="9" t="n">
        <x:f>T2472*R2472</x:f>
        <x:v>-720.2746227359067</x:v>
      </x:c>
      <x:c r="V2472" s="9" t="n">
        <x:f>S2472+U2472</x:f>
        <x:v>10893.177921879058</x:v>
      </x:c>
      <x:c r="W2472" s="2" t="n">
        <x:f>IF(N2472&gt;0,1,0)</x:f>
        <x:v>0</x:v>
      </x:c>
      <x:c r="X2472" s="2" t="n">
        <x:f>IF(U2472&gt;0,1,0)</x:f>
        <x:v>0</x:v>
      </x:c>
      <x:c r="Y2472" s="9" t="n">
        <x:f>MAX(U2472,0)</x:f>
        <x:v>0</x:v>
      </x:c>
      <x:c r="Z2472" s="9" t="n">
        <x:f>-MIN(U2472,0)</x:f>
        <x:v>720.2746227359067</x:v>
      </x:c>
    </x:row>
    <x:row r="2473" ht="23" customHeight="1">
      <x:c r="A2473" s="2" t="str">
        <x:v>4H-Stoch-前段</x:v>
      </x:c>
      <x:c r="B2473" s="2" t="str">
        <x:v>4H</x:v>
      </x:c>
      <x:c r="C2473" s="2" t="str">
        <x:v>Stochastic</x:v>
      </x:c>
      <x:c r="D2473" s="2" t="str">
        <x:v>前段</x:v>
      </x:c>
      <x:c r="E2473" s="2" t="n">
        <x:v>10</x:v>
      </x:c>
      <x:c r="F2473" s="2" t="str">
        <x:v>空</x:v>
      </x:c>
      <x:c r="G2473" s="11" t="n">
        <x:v>44298.666666666664</x:v>
      </x:c>
      <x:c r="H2473" s="11" t="n">
        <x:v>44298.833333333336</x:v>
      </x:c>
      <x:c r="I2473" s="11" t="n">
        <x:v>44300.49998842592</x:v>
      </x:c>
      <x:c r="J2473" s="9" t="n">
        <x:v>60335.08</x:v>
      </x:c>
      <x:c r="K2473" s="9" t="n">
        <x:v>63857.87</x:v>
      </x:c>
      <x:c r="L2473" s="9" t="n">
        <x:v>60323.012984</x:v>
      </x:c>
      <x:c r="M2473" s="9" t="n">
        <x:v>63870.641574</x:v>
      </x:c>
      <x:c r="N2473" s="10" t="n">
        <x:f>IF(F2473="多",1,-1)*(K2473/J2473-1)</x:f>
        <x:v>-0.05838709420788035</x:v>
      </x:c>
      <x:c r="O2473" s="10" t="n">
        <x:f>IF(F2473="多",1,-1)*(M2473/L2473-1)</x:f>
        <x:v>-0.05881053373346856</x:v>
      </x:c>
      <x:c r="P2473" s="10" t="n">
        <x:v>0.0010294052668667342</x:v>
      </x:c>
      <x:c r="Q2473" s="10" t="n">
        <x:v>-0.004930530367824785</x:v>
      </x:c>
      <x:c r="R2473" s="10" t="n">
        <x:f>O2473-P2473-Q2473</x:f>
        <x:v>-0.05490940863251051</x:v>
      </x:c>
      <x:c r="S2473" s="9" t="n">
        <x:f>V2472</x:f>
        <x:v>10893.177921879058</x:v>
      </x:c>
      <x:c r="T2473" s="9" t="n">
        <x:f>S2473/(1+'回测计划'!$B$33)</x:f>
        <x:v>10887.734054851633</x:v>
      </x:c>
      <x:c r="U2473" s="9" t="n">
        <x:f>T2473*R2473</x:f>
        <x:v>-597.8390382999489</x:v>
      </x:c>
      <x:c r="V2473" s="9" t="n">
        <x:f>S2473+U2473</x:f>
        <x:v>10295.338883579108</x:v>
      </x:c>
      <x:c r="W2473" s="2" t="n">
        <x:f>IF(N2473&gt;0,1,0)</x:f>
        <x:v>0</x:v>
      </x:c>
      <x:c r="X2473" s="2" t="n">
        <x:f>IF(U2473&gt;0,1,0)</x:f>
        <x:v>0</x:v>
      </x:c>
      <x:c r="Y2473" s="9" t="n">
        <x:f>MAX(U2473,0)</x:f>
        <x:v>0</x:v>
      </x:c>
      <x:c r="Z2473" s="9" t="n">
        <x:f>-MIN(U2473,0)</x:f>
        <x:v>597.8390382999489</x:v>
      </x:c>
    </x:row>
    <x:row r="2474" ht="23" customHeight="1">
      <x:c r="A2474" s="2" t="str">
        <x:v>4H-Stoch-前段</x:v>
      </x:c>
      <x:c r="B2474" s="2" t="str">
        <x:v>4H</x:v>
      </x:c>
      <x:c r="C2474" s="2" t="str">
        <x:v>Stochastic</x:v>
      </x:c>
      <x:c r="D2474" s="2" t="str">
        <x:v>前段</x:v>
      </x:c>
      <x:c r="E2474" s="2" t="n">
        <x:v>11</x:v>
      </x:c>
      <x:c r="F2474" s="2" t="str">
        <x:v>空</x:v>
      </x:c>
      <x:c r="G2474" s="11" t="n">
        <x:v>44317.00000000001</x:v>
      </x:c>
      <x:c r="H2474" s="11" t="n">
        <x:v>44317.166666666664</x:v>
      </x:c>
      <x:c r="I2474" s="11" t="n">
        <x:v>44318.833321759266</x:v>
      </x:c>
      <x:c r="J2474" s="9" t="n">
        <x:v>57059.3</x:v>
      </x:c>
      <x:c r="K2474" s="9" t="n">
        <x:v>57158.17</x:v>
      </x:c>
      <x:c r="L2474" s="9" t="n">
        <x:v>57047.88814</x:v>
      </x:c>
      <x:c r="M2474" s="9" t="n">
        <x:v>57169.601634</x:v>
      </x:c>
      <x:c r="N2474" s="10" t="n">
        <x:f>IF(F2474="多",1,-1)*(K2474/J2474-1)</x:f>
        <x:v>-0.0017327587264477362</x:v>
      </x:c>
      <x:c r="O2474" s="10" t="n">
        <x:f>IF(F2474="多",1,-1)*(M2474/L2474-1)</x:f>
        <x:v>-0.002133531984589876</x:v>
      </x:c>
      <x:c r="P2474" s="10" t="n">
        <x:v>0.0010010667659922949</x:v>
      </x:c>
      <x:c r="Q2474" s="10" t="n">
        <x:v>-0.001151877614411194</x:v>
      </x:c>
      <x:c r="R2474" s="10" t="n">
        <x:f>O2474-P2474-Q2474</x:f>
        <x:v>-0.001982721136170977</x:v>
      </x:c>
      <x:c r="S2474" s="9" t="n">
        <x:f>V2473</x:f>
        <x:v>10295.338883579108</x:v>
      </x:c>
      <x:c r="T2474" s="9" t="n">
        <x:f>S2474/(1+'回测计划'!$B$33)</x:f>
        <x:v>10290.193786685766</x:v>
      </x:c>
      <x:c r="U2474" s="9" t="n">
        <x:f>T2474*R2474</x:f>
        <x:v>-20.40258471615713</x:v>
      </x:c>
      <x:c r="V2474" s="9" t="n">
        <x:f>S2474+U2474</x:f>
        <x:v>10274.936298862951</x:v>
      </x:c>
      <x:c r="W2474" s="2" t="n">
        <x:f>IF(N2474&gt;0,1,0)</x:f>
        <x:v>0</x:v>
      </x:c>
      <x:c r="X2474" s="2" t="n">
        <x:f>IF(U2474&gt;0,1,0)</x:f>
        <x:v>0</x:v>
      </x:c>
      <x:c r="Y2474" s="9" t="n">
        <x:f>MAX(U2474,0)</x:f>
        <x:v>0</x:v>
      </x:c>
      <x:c r="Z2474" s="9" t="n">
        <x:f>-MIN(U2474,0)</x:f>
        <x:v>20.40258471615713</x:v>
      </x:c>
    </x:row>
    <x:row r="2475" ht="23" customHeight="1">
      <x:c r="A2475" s="2" t="str">
        <x:v>4H-Stoch-前段</x:v>
      </x:c>
      <x:c r="B2475" s="2" t="str">
        <x:v>4H</x:v>
      </x:c>
      <x:c r="C2475" s="2" t="str">
        <x:v>Stochastic</x:v>
      </x:c>
      <x:c r="D2475" s="2" t="str">
        <x:v>前段</x:v>
      </x:c>
      <x:c r="E2475" s="2" t="n">
        <x:v>12</x:v>
      </x:c>
      <x:c r="F2475" s="2" t="str">
        <x:v>多</x:v>
      </x:c>
      <x:c r="G2475" s="11" t="n">
        <x:v>44329.333333333336</x:v>
      </x:c>
      <x:c r="H2475" s="11" t="n">
        <x:v>44329.50000000001</x:v>
      </x:c>
      <x:c r="I2475" s="11" t="n">
        <x:v>44331.166655092595</x:v>
      </x:c>
      <x:c r="J2475" s="9" t="n">
        <x:v>50477.05</x:v>
      </x:c>
      <x:c r="K2475" s="9" t="n">
        <x:v>50188.78</x:v>
      </x:c>
      <x:c r="L2475" s="9" t="n">
        <x:v>50487.145410000005</x:v>
      </x:c>
      <x:c r="M2475" s="9" t="n">
        <x:v>50178.742244</x:v>
      </x:c>
      <x:c r="N2475" s="10" t="n">
        <x:f>IF(F2475="多",1,-1)*(K2475/J2475-1)</x:f>
        <x:v>-0.005710912186825623</x:v>
      </x:c>
      <x:c r="O2475" s="10" t="n">
        <x:f>IF(F2475="多",1,-1)*(M2475/L2475-1)</x:f>
        <x:v>-0.006108548294729288</x:v>
      </x:c>
      <x:c r="P2475" s="10" t="n">
        <x:v>0.0009969457258526353</x:v>
      </x:c>
      <x:c r="Q2475" s="10" t="n">
        <x:v>0.0012220325998541844</x:v>
      </x:c>
      <x:c r="R2475" s="10" t="n">
        <x:f>O2475-P2475-Q2475</x:f>
        <x:v>-0.008327526620436109</x:v>
      </x:c>
      <x:c r="S2475" s="9" t="n">
        <x:f>V2474</x:f>
        <x:v>10274.936298862951</x:v>
      </x:c>
      <x:c r="T2475" s="9" t="n">
        <x:f>S2475/(1+'回测计划'!$B$33)</x:f>
        <x:v>10269.801398163869</x:v>
      </x:c>
      <x:c r="U2475" s="9" t="n">
        <x:f>T2475*R2475</x:f>
        <x:v>-85.52204452980159</x:v>
      </x:c>
      <x:c r="V2475" s="9" t="n">
        <x:f>S2475+U2475</x:f>
        <x:v>10189.414254333149</x:v>
      </x:c>
      <x:c r="W2475" s="2" t="n">
        <x:f>IF(N2475&gt;0,1,0)</x:f>
        <x:v>0</x:v>
      </x:c>
      <x:c r="X2475" s="2" t="n">
        <x:f>IF(U2475&gt;0,1,0)</x:f>
        <x:v>0</x:v>
      </x:c>
      <x:c r="Y2475" s="9" t="n">
        <x:f>MAX(U2475,0)</x:f>
        <x:v>0</x:v>
      </x:c>
      <x:c r="Z2475" s="9" t="n">
        <x:f>-MIN(U2475,0)</x:f>
        <x:v>85.52204452980159</x:v>
      </x:c>
    </x:row>
    <x:row r="2476" ht="23" customHeight="1">
      <x:c r="A2476" s="2" t="str">
        <x:v>4H-Stoch-前段</x:v>
      </x:c>
      <x:c r="B2476" s="2" t="str">
        <x:v>4H</x:v>
      </x:c>
      <x:c r="C2476" s="2" t="str">
        <x:v>Stochastic</x:v>
      </x:c>
      <x:c r="D2476" s="2" t="str">
        <x:v>前段</x:v>
      </x:c>
      <x:c r="E2476" s="2" t="n">
        <x:v>13</x:v>
      </x:c>
      <x:c r="F2476" s="2" t="str">
        <x:v>多</x:v>
      </x:c>
      <x:c r="G2476" s="11" t="n">
        <x:v>44332.333333333336</x:v>
      </x:c>
      <x:c r="H2476" s="11" t="n">
        <x:v>44332.50000000001</x:v>
      </x:c>
      <x:c r="I2476" s="11" t="n">
        <x:v>44334.166655092595</x:v>
      </x:c>
      <x:c r="J2476" s="9" t="n">
        <x:v>48428.12</x:v>
      </x:c>
      <x:c r="K2476" s="9" t="n">
        <x:v>44246.97</x:v>
      </x:c>
      <x:c r="L2476" s="9" t="n">
        <x:v>48437.805624</x:v>
      </x:c>
      <x:c r="M2476" s="9" t="n">
        <x:v>44238.120606000004</x:v>
      </x:c>
      <x:c r="N2476" s="10" t="n">
        <x:f>IF(F2476="多",1,-1)*(K2476/J2476-1)</x:f>
        <x:v>-0.08633723547393546</x:v>
      </x:c>
      <x:c r="O2476" s="10" t="n">
        <x:f>IF(F2476="多",1,-1)*(M2476/L2476-1)</x:f>
        <x:v>-0.08670262750134028</x:v>
      </x:c>
      <x:c r="P2476" s="10" t="n">
        <x:v>0.0009566486862493299</x:v>
      </x:c>
      <x:c r="Q2476" s="10" t="n">
        <x:v>0.0017513543830930073</x:v>
      </x:c>
      <x:c r="R2476" s="10" t="n">
        <x:f>O2476-P2476-Q2476</x:f>
        <x:v>-0.08941063057068262</x:v>
      </x:c>
      <x:c r="S2476" s="9" t="n">
        <x:f>V2475</x:f>
        <x:v>10189.414254333149</x:v>
      </x:c>
      <x:c r="T2476" s="9" t="n">
        <x:f>S2476/(1+'回测计划'!$B$33)</x:f>
        <x:v>10184.322093286506</x:v>
      </x:c>
      <x:c r="U2476" s="9" t="n">
        <x:f>T2476*R2476</x:f>
        <x:v>-910.5866602956809</x:v>
      </x:c>
      <x:c r="V2476" s="9" t="n">
        <x:f>S2476+U2476</x:f>
        <x:v>9278.827594037468</x:v>
      </x:c>
      <x:c r="W2476" s="2" t="n">
        <x:f>IF(N2476&gt;0,1,0)</x:f>
        <x:v>0</x:v>
      </x:c>
      <x:c r="X2476" s="2" t="n">
        <x:f>IF(U2476&gt;0,1,0)</x:f>
        <x:v>0</x:v>
      </x:c>
      <x:c r="Y2476" s="9" t="n">
        <x:f>MAX(U2476,0)</x:f>
        <x:v>0</x:v>
      </x:c>
      <x:c r="Z2476" s="9" t="n">
        <x:f>-MIN(U2476,0)</x:f>
        <x:v>910.5866602956809</x:v>
      </x:c>
    </x:row>
    <x:row r="2477" ht="23" customHeight="1">
      <x:c r="A2477" s="2" t="str">
        <x:v>4H-Stoch-前段</x:v>
      </x:c>
      <x:c r="B2477" s="2" t="str">
        <x:v>4H</x:v>
      </x:c>
      <x:c r="C2477" s="2" t="str">
        <x:v>Stochastic</x:v>
      </x:c>
      <x:c r="D2477" s="2" t="str">
        <x:v>前段</x:v>
      </x:c>
      <x:c r="E2477" s="2" t="n">
        <x:v>14</x:v>
      </x:c>
      <x:c r="F2477" s="2" t="str">
        <x:v>多</x:v>
      </x:c>
      <x:c r="G2477" s="11" t="n">
        <x:v>44335.50000000001</x:v>
      </x:c>
      <x:c r="H2477" s="11" t="n">
        <x:v>44335.666666666664</x:v>
      </x:c>
      <x:c r="I2477" s="11" t="n">
        <x:v>44337.333321759266</x:v>
      </x:c>
      <x:c r="J2477" s="9" t="n">
        <x:v>40369.92</x:v>
      </x:c>
      <x:c r="K2477" s="9" t="n">
        <x:v>40500.3</x:v>
      </x:c>
      <x:c r="L2477" s="9" t="n">
        <x:v>40377.993984</x:v>
      </x:c>
      <x:c r="M2477" s="9" t="n">
        <x:v>40492.199940000006</x:v>
      </x:c>
      <x:c r="N2477" s="10" t="n">
        <x:f>IF(F2477="多",1,-1)*(K2477/J2477-1)</x:f>
        <x:v>0.0032296323599354526</x:v>
      </x:c>
      <x:c r="O2477" s="10" t="n">
        <x:f>IF(F2477="多",1,-1)*(M2477/L2477-1)</x:f>
        <x:v>0.002828420749313665</x:v>
      </x:c>
      <x:c r="P2477" s="10" t="n">
        <x:v>0.0010014142103746569</x:v>
      </x:c>
      <x:c r="Q2477" s="10" t="n">
        <x:v>-0.0001782026580555159</x:v>
      </x:c>
      <x:c r="R2477" s="10" t="n">
        <x:f>O2477-P2477-Q2477</x:f>
        <x:v>0.002005209196994524</x:v>
      </x:c>
      <x:c r="S2477" s="9" t="n">
        <x:f>V2476</x:f>
        <x:v>9278.827594037468</x:v>
      </x:c>
      <x:c r="T2477" s="9" t="n">
        <x:f>S2477/(1+'回测计划'!$B$33)</x:f>
        <x:v>9274.190498788073</x:v>
      </x:c>
      <x:c r="U2477" s="9" t="n">
        <x:f>T2477*R2477</x:f>
        <x:v>18.596692082849078</x:v>
      </x:c>
      <x:c r="V2477" s="9" t="n">
        <x:f>S2477+U2477</x:f>
        <x:v>9297.424286120317</x:v>
      </x:c>
      <x:c r="W2477" s="2" t="n">
        <x:f>IF(N2477&gt;0,1,0)</x:f>
        <x:v>1</x:v>
      </x:c>
      <x:c r="X2477" s="2" t="n">
        <x:f>IF(U2477&gt;0,1,0)</x:f>
        <x:v>1</x:v>
      </x:c>
      <x:c r="Y2477" s="9" t="n">
        <x:f>MAX(U2477,0)</x:f>
        <x:v>18.596692082849078</x:v>
      </x:c>
      <x:c r="Z2477" s="9" t="n">
        <x:f>-MIN(U2477,0)</x:f>
        <x:v>0</x:v>
      </x:c>
    </x:row>
    <x:row r="2478" ht="23" customHeight="1">
      <x:c r="A2478" s="2" t="str">
        <x:v>4H-Stoch-前段</x:v>
      </x:c>
      <x:c r="B2478" s="2" t="str">
        <x:v>4H</x:v>
      </x:c>
      <x:c r="C2478" s="2" t="str">
        <x:v>Stochastic</x:v>
      </x:c>
      <x:c r="D2478" s="2" t="str">
        <x:v>前段</x:v>
      </x:c>
      <x:c r="E2478" s="2" t="n">
        <x:v>15</x:v>
      </x:c>
      <x:c r="F2478" s="2" t="str">
        <x:v>多</x:v>
      </x:c>
      <x:c r="G2478" s="11" t="n">
        <x:v>44338.166666666664</x:v>
      </x:c>
      <x:c r="H2478" s="11" t="n">
        <x:v>44338.333333333336</x:v>
      </x:c>
      <x:c r="I2478" s="11" t="n">
        <x:v>44339.99998842592</x:v>
      </x:c>
      <x:c r="J2478" s="9" t="n">
        <x:v>37210.01</x:v>
      </x:c>
      <x:c r="K2478" s="9" t="n">
        <x:v>33306.95</x:v>
      </x:c>
      <x:c r="L2478" s="9" t="n">
        <x:v>37217.452002</x:v>
      </x:c>
      <x:c r="M2478" s="9" t="n">
        <x:v>33300.288609999996</x:v>
      </x:c>
      <x:c r="N2478" s="10" t="n">
        <x:f>IF(F2478="多",1,-1)*(K2478/J2478-1)</x:f>
        <x:v>-0.10489274257115233</x:v>
      </x:c>
      <x:c r="O2478" s="10" t="n">
        <x:f>IF(F2478="多",1,-1)*(M2478/L2478-1)</x:f>
        <x:v>-0.10525071387986207</x:v>
      </x:c>
      <x:c r="P2478" s="10" t="n">
        <x:v>0.0009473746430600689</x:v>
      </x:c>
      <x:c r="Q2478" s="10" t="n">
        <x:v>-0.00010514583572483983</x:v>
      </x:c>
      <x:c r="R2478" s="10" t="n">
        <x:f>O2478-P2478-Q2478</x:f>
        <x:v>-0.1060929426871973</x:v>
      </x:c>
      <x:c r="S2478" s="9" t="n">
        <x:f>V2477</x:f>
        <x:v>9297.424286120317</x:v>
      </x:c>
      <x:c r="T2478" s="9" t="n">
        <x:f>S2478/(1+'回测计划'!$B$33)</x:f>
        <x:v>9292.77789717173</x:v>
      </x:c>
      <x:c r="U2478" s="9" t="n">
        <x:f>T2478*R2478</x:f>
        <x:v>-985.8981528494942</x:v>
      </x:c>
      <x:c r="V2478" s="9" t="n">
        <x:f>S2478+U2478</x:f>
        <x:v>8311.526133270821</x:v>
      </x:c>
      <x:c r="W2478" s="2" t="n">
        <x:f>IF(N2478&gt;0,1,0)</x:f>
        <x:v>0</x:v>
      </x:c>
      <x:c r="X2478" s="2" t="n">
        <x:f>IF(U2478&gt;0,1,0)</x:f>
        <x:v>0</x:v>
      </x:c>
      <x:c r="Y2478" s="9" t="n">
        <x:f>MAX(U2478,0)</x:f>
        <x:v>0</x:v>
      </x:c>
      <x:c r="Z2478" s="9" t="n">
        <x:f>-MIN(U2478,0)</x:f>
        <x:v>985.8981528494942</x:v>
      </x:c>
    </x:row>
    <x:row r="2479" ht="23" customHeight="1">
      <x:c r="A2479" s="2" t="str">
        <x:v>4H-Stoch-前段</x:v>
      </x:c>
      <x:c r="B2479" s="2" t="str">
        <x:v>4H</x:v>
      </x:c>
      <x:c r="C2479" s="2" t="str">
        <x:v>Stochastic</x:v>
      </x:c>
      <x:c r="D2479" s="2" t="str">
        <x:v>前段</x:v>
      </x:c>
      <x:c r="E2479" s="2" t="n">
        <x:v>16</x:v>
      </x:c>
      <x:c r="F2479" s="2" t="str">
        <x:v>空</x:v>
      </x:c>
      <x:c r="G2479" s="11" t="n">
        <x:v>44350.00000000001</x:v>
      </x:c>
      <x:c r="H2479" s="11" t="n">
        <x:v>44350.166666666664</x:v>
      </x:c>
      <x:c r="I2479" s="11" t="n">
        <x:v>44351.833321759266</x:v>
      </x:c>
      <x:c r="J2479" s="9" t="n">
        <x:v>37889.99</x:v>
      </x:c>
      <x:c r="K2479" s="9" t="n">
        <x:v>36610.28</x:v>
      </x:c>
      <x:c r="L2479" s="9" t="n">
        <x:v>37882.412002</x:v>
      </x:c>
      <x:c r="M2479" s="9" t="n">
        <x:v>36617.602055999996</x:v>
      </x:c>
      <x:c r="N2479" s="10" t="n">
        <x:f>IF(F2479="多",1,-1)*(K2479/J2479-1)</x:f>
        <x:v>0.0337743557071406</x:v>
      </x:c>
      <x:c r="O2479" s="10" t="n">
        <x:f>IF(F2479="多",1,-1)*(M2479/L2479-1)</x:f>
        <x:v>0.03338778813590926</x:v>
      </x:c>
      <x:c r="P2479" s="10" t="n">
        <x:v>0.0009833061059320455</x:v>
      </x:c>
      <x:c r="Q2479" s="10" t="n">
        <x:v>-0.0006053794584776828</x:v>
      </x:c>
      <x:c r="R2479" s="10" t="n">
        <x:f>O2479-P2479-Q2479</x:f>
        <x:v>0.033009861488454896</x:v>
      </x:c>
      <x:c r="S2479" s="9" t="n">
        <x:f>V2478</x:f>
        <x:v>8311.526133270821</x:v>
      </x:c>
      <x:c r="T2479" s="9" t="n">
        <x:f>S2479/(1+'回测计划'!$B$33)</x:f>
        <x:v>8307.372447047299</x:v>
      </x:c>
      <x:c r="U2479" s="9" t="n">
        <x:f>T2479*R2479</x:f>
        <x:v>274.2252138100379</x:v>
      </x:c>
      <x:c r="V2479" s="9" t="n">
        <x:f>S2479+U2479</x:f>
        <x:v>8585.751347080859</x:v>
      </x:c>
      <x:c r="W2479" s="2" t="n">
        <x:f>IF(N2479&gt;0,1,0)</x:f>
        <x:v>1</x:v>
      </x:c>
      <x:c r="X2479" s="2" t="n">
        <x:f>IF(U2479&gt;0,1,0)</x:f>
        <x:v>1</x:v>
      </x:c>
      <x:c r="Y2479" s="9" t="n">
        <x:f>MAX(U2479,0)</x:f>
        <x:v>274.2252138100379</x:v>
      </x:c>
      <x:c r="Z2479" s="9" t="n">
        <x:f>-MIN(U2479,0)</x:f>
        <x:v>0</x:v>
      </x:c>
    </x:row>
    <x:row r="2480" ht="23" customHeight="1">
      <x:c r="A2480" s="2" t="str">
        <x:v>4H-Stoch-前段</x:v>
      </x:c>
      <x:c r="B2480" s="2" t="str">
        <x:v>4H</x:v>
      </x:c>
      <x:c r="C2480" s="2" t="str">
        <x:v>Stochastic</x:v>
      </x:c>
      <x:c r="D2480" s="2" t="str">
        <x:v>前段</x:v>
      </x:c>
      <x:c r="E2480" s="2" t="n">
        <x:v>17</x:v>
      </x:c>
      <x:c r="F2480" s="2" t="str">
        <x:v>空</x:v>
      </x:c>
      <x:c r="G2480" s="11" t="n">
        <x:v>44361.333333333336</x:v>
      </x:c>
      <x:c r="H2480" s="11" t="n">
        <x:v>44361.50000000001</x:v>
      </x:c>
      <x:c r="I2480" s="11" t="n">
        <x:v>44363.166655092595</x:v>
      </x:c>
      <x:c r="J2480" s="9" t="n">
        <x:v>38978.01</x:v>
      </x:c>
      <x:c r="K2480" s="9" t="n">
        <x:v>39950</x:v>
      </x:c>
      <x:c r="L2480" s="9" t="n">
        <x:v>38970.214398000004</x:v>
      </x:c>
      <x:c r="M2480" s="9" t="n">
        <x:v>39957.99</x:v>
      </x:c>
      <x:c r="N2480" s="10" t="n">
        <x:f>IF(F2480="多",1,-1)*(K2480/J2480-1)</x:f>
        <x:v>-0.02493688107730474</x:v>
      </x:c>
      <x:c r="O2480" s="10" t="n">
        <x:f>IF(F2480="多",1,-1)*(M2480/L2480-1)</x:f>
        <x:v>-0.025346937841088435</x:v>
      </x:c>
      <x:c r="P2480" s="10" t="n">
        <x:v>0.001012673468920544</x:v>
      </x:c>
      <x:c r="Q2480" s="10" t="n">
        <x:v>-0.0003580902803017396</x:v>
      </x:c>
      <x:c r="R2480" s="10" t="n">
        <x:f>O2480-P2480-Q2480</x:f>
        <x:v>-0.02600152102970724</x:v>
      </x:c>
      <x:c r="S2480" s="9" t="n">
        <x:f>V2479</x:f>
        <x:v>8585.751347080859</x:v>
      </x:c>
      <x:c r="T2480" s="9" t="n">
        <x:f>S2480/(1+'回测计划'!$B$33)</x:f>
        <x:v>8581.460616772472</x:v>
      </x:c>
      <x:c r="U2480" s="9" t="n">
        <x:f>T2480*R2480</x:f>
        <x:v>-223.1310286926139</x:v>
      </x:c>
      <x:c r="V2480" s="9" t="n">
        <x:f>S2480+U2480</x:f>
        <x:v>8362.620318388244</x:v>
      </x:c>
      <x:c r="W2480" s="2" t="n">
        <x:f>IF(N2480&gt;0,1,0)</x:f>
        <x:v>0</x:v>
      </x:c>
      <x:c r="X2480" s="2" t="n">
        <x:f>IF(U2480&gt;0,1,0)</x:f>
        <x:v>0</x:v>
      </x:c>
      <x:c r="Y2480" s="9" t="n">
        <x:f>MAX(U2480,0)</x:f>
        <x:v>0</x:v>
      </x:c>
      <x:c r="Z2480" s="9" t="n">
        <x:f>-MIN(U2480,0)</x:f>
        <x:v>223.1310286926139</x:v>
      </x:c>
    </x:row>
    <x:row r="2481" ht="23" customHeight="1">
      <x:c r="A2481" s="2" t="str">
        <x:v>4H-Stoch-前段</x:v>
      </x:c>
      <x:c r="B2481" s="2" t="str">
        <x:v>4H</x:v>
      </x:c>
      <x:c r="C2481" s="2" t="str">
        <x:v>Stochastic</x:v>
      </x:c>
      <x:c r="D2481" s="2" t="str">
        <x:v>前段</x:v>
      </x:c>
      <x:c r="E2481" s="2" t="n">
        <x:v>18</x:v>
      </x:c>
      <x:c r="F2481" s="2" t="str">
        <x:v>多</x:v>
      </x:c>
      <x:c r="G2481" s="11" t="n">
        <x:v>44367.833333333336</x:v>
      </x:c>
      <x:c r="H2481" s="11" t="n">
        <x:v>44368.00000000001</x:v>
      </x:c>
      <x:c r="I2481" s="11" t="n">
        <x:v>44369.666655092595</x:v>
      </x:c>
      <x:c r="J2481" s="9" t="n">
        <x:v>34383.37</x:v>
      </x:c>
      <x:c r="K2481" s="9" t="n">
        <x:v>32641.51</x:v>
      </x:c>
      <x:c r="L2481" s="9" t="n">
        <x:v>34390.246674</x:v>
      </x:c>
      <x:c r="M2481" s="9" t="n">
        <x:v>32634.981698</x:v>
      </x:c>
      <x:c r="N2481" s="10" t="n">
        <x:f>IF(F2481="多",1,-1)*(K2481/J2481-1)</x:f>
        <x:v>-0.05065995567043036</x:v>
      </x:c>
      <x:c r="O2481" s="10" t="n">
        <x:f>IF(F2481="多",1,-1)*(M2481/L2481-1)</x:f>
        <x:v>-0.05103961575614491</x:v>
      </x:c>
      <x:c r="P2481" s="10" t="n">
        <x:v>0.0009744801921219275</x:v>
      </x:c>
      <x:c r="Q2481" s="10" t="n">
        <x:v>-0.00022068924816228465</x:v>
      </x:c>
      <x:c r="R2481" s="10" t="n">
        <x:f>O2481-P2481-Q2481</x:f>
        <x:v>-0.05179340670010455</x:v>
      </x:c>
      <x:c r="S2481" s="9" t="n">
        <x:f>V2480</x:f>
        <x:v>8362.620318388244</x:v>
      </x:c>
      <x:c r="T2481" s="9" t="n">
        <x:f>S2481/(1+'回测计划'!$B$33)</x:f>
        <x:v>8358.441097839324</x:v>
      </x:c>
      <x:c r="U2481" s="9" t="n">
        <x:f>T2481*R2481</x:f>
        <x:v>-432.9121391592605</x:v>
      </x:c>
      <x:c r="V2481" s="9" t="n">
        <x:f>S2481+U2481</x:f>
        <x:v>7929.708179228984</x:v>
      </x:c>
      <x:c r="W2481" s="2" t="n">
        <x:f>IF(N2481&gt;0,1,0)</x:f>
        <x:v>0</x:v>
      </x:c>
      <x:c r="X2481" s="2" t="n">
        <x:f>IF(U2481&gt;0,1,0)</x:f>
        <x:v>0</x:v>
      </x:c>
      <x:c r="Y2481" s="9" t="n">
        <x:f>MAX(U2481,0)</x:f>
        <x:v>0</x:v>
      </x:c>
      <x:c r="Z2481" s="9" t="n">
        <x:f>-MIN(U2481,0)</x:f>
        <x:v>432.9121391592605</x:v>
      </x:c>
    </x:row>
    <x:row r="2482" ht="23" customHeight="1">
      <x:c r="A2482" s="2" t="str">
        <x:v>4H-Stoch-前段</x:v>
      </x:c>
      <x:c r="B2482" s="2" t="str">
        <x:v>4H</x:v>
      </x:c>
      <x:c r="C2482" s="2" t="str">
        <x:v>Stochastic</x:v>
      </x:c>
      <x:c r="D2482" s="2" t="str">
        <x:v>前段</x:v>
      </x:c>
      <x:c r="E2482" s="2" t="n">
        <x:v>19</x:v>
      </x:c>
      <x:c r="F2482" s="2" t="str">
        <x:v>空</x:v>
      </x:c>
      <x:c r="G2482" s="11" t="n">
        <x:v>44389.00000000001</x:v>
      </x:c>
      <x:c r="H2482" s="11" t="n">
        <x:v>44389.166666666664</x:v>
      </x:c>
      <x:c r="I2482" s="11" t="n">
        <x:v>44390.833321759266</x:v>
      </x:c>
      <x:c r="J2482" s="9" t="n">
        <x:v>33883.11</x:v>
      </x:c>
      <x:c r="K2482" s="9" t="n">
        <x:v>33032.23</x:v>
      </x:c>
      <x:c r="L2482" s="9" t="n">
        <x:v>33876.333378</x:v>
      </x:c>
      <x:c r="M2482" s="9" t="n">
        <x:v>33038.836446</x:v>
      </x:c>
      <x:c r="N2482" s="10" t="n">
        <x:f>IF(F2482="多",1,-1)*(K2482/J2482-1)</x:f>
        <x:v>0.025112216676686283</x:v>
      </x:c>
      <x:c r="O2482" s="10" t="n">
        <x:f>IF(F2482="多",1,-1)*(M2482/L2482-1)</x:f>
        <x:v>0.024722183556733168</x:v>
      </x:c>
      <x:c r="P2482" s="10" t="n">
        <x:v>0.0009876389082216334</x:v>
      </x:c>
      <x:c r="Q2482" s="10" t="n">
        <x:v>-0.0004184555344707645</x:v>
      </x:c>
      <x:c r="R2482" s="10" t="n">
        <x:f>O2482-P2482-Q2482</x:f>
        <x:v>0.0241530001829823</x:v>
      </x:c>
      <x:c r="S2482" s="9" t="n">
        <x:f>V2481</x:f>
        <x:v>7929.708179228984</x:v>
      </x:c>
      <x:c r="T2482" s="9" t="n">
        <x:f>S2482/(1+'回测计划'!$B$33)</x:f>
        <x:v>7925.745306575696</x:v>
      </x:c>
      <x:c r="U2482" s="9" t="n">
        <x:f>T2482*R2482</x:f>
        <x:v>191.4305278399939</x:v>
      </x:c>
      <x:c r="V2482" s="9" t="n">
        <x:f>S2482+U2482</x:f>
        <x:v>8121.138707068978</x:v>
      </x:c>
      <x:c r="W2482" s="2" t="n">
        <x:f>IF(N2482&gt;0,1,0)</x:f>
        <x:v>1</x:v>
      </x:c>
      <x:c r="X2482" s="2" t="n">
        <x:f>IF(U2482&gt;0,1,0)</x:f>
        <x:v>1</x:v>
      </x:c>
      <x:c r="Y2482" s="9" t="n">
        <x:f>MAX(U2482,0)</x:f>
        <x:v>191.4305278399939</x:v>
      </x:c>
      <x:c r="Z2482" s="9" t="n">
        <x:f>-MIN(U2482,0)</x:f>
        <x:v>0</x:v>
      </x:c>
    </x:row>
    <x:row r="2483" ht="23" customHeight="1">
      <x:c r="A2483" s="2" t="str">
        <x:v>4H-Stoch-前段</x:v>
      </x:c>
      <x:c r="B2483" s="2" t="str">
        <x:v>4H</x:v>
      </x:c>
      <x:c r="C2483" s="2" t="str">
        <x:v>Stochastic</x:v>
      </x:c>
      <x:c r="D2483" s="2" t="str">
        <x:v>前段</x:v>
      </x:c>
      <x:c r="E2483" s="2" t="n">
        <x:v>20</x:v>
      </x:c>
      <x:c r="F2483" s="2" t="str">
        <x:v>多</x:v>
      </x:c>
      <x:c r="G2483" s="11" t="n">
        <x:v>44393.166666666664</x:v>
      </x:c>
      <x:c r="H2483" s="11" t="n">
        <x:v>44393.333333333336</x:v>
      </x:c>
      <x:c r="I2483" s="11" t="n">
        <x:v>44394.99998842592</x:v>
      </x:c>
      <x:c r="J2483" s="9" t="n">
        <x:v>31865.53</x:v>
      </x:c>
      <x:c r="K2483" s="9" t="n">
        <x:v>31737.92</x:v>
      </x:c>
      <x:c r="L2483" s="9" t="n">
        <x:v>31871.903105999998</x:v>
      </x:c>
      <x:c r="M2483" s="9" t="n">
        <x:v>31731.572416</x:v>
      </x:c>
      <x:c r="N2483" s="10" t="n">
        <x:f>IF(F2483="多",1,-1)*(K2483/J2483-1)</x:f>
        <x:v>-0.004004640751307131</x:v>
      </x:c>
      <x:c r="O2483" s="10" t="n">
        <x:f>IF(F2483="多",1,-1)*(M2483/L2483-1)</x:f>
        <x:v>-0.004402959231310621</x:v>
      </x:c>
      <x:c r="P2483" s="10" t="n">
        <x:v>0.0009977985203843448</x:v>
      </x:c>
      <x:c r="Q2483" s="10" t="n">
        <x:v>0.0001272075800592969</x:v>
      </x:c>
      <x:c r="R2483" s="10" t="n">
        <x:f>O2483-P2483-Q2483</x:f>
        <x:v>-0.005527965331754263</x:v>
      </x:c>
      <x:c r="S2483" s="9" t="n">
        <x:f>V2482</x:f>
        <x:v>8121.138707068978</x:v>
      </x:c>
      <x:c r="T2483" s="9" t="n">
        <x:f>S2483/(1+'回测计划'!$B$33)</x:f>
        <x:v>8117.080166985485</x:v>
      </x:c>
      <x:c r="U2483" s="9" t="n">
        <x:f>T2483*R2483</x:f>
        <x:v>-44.870937758165866</x:v>
      </x:c>
      <x:c r="V2483" s="9" t="n">
        <x:f>S2483+U2483</x:f>
        <x:v>8076.267769310812</x:v>
      </x:c>
      <x:c r="W2483" s="2" t="n">
        <x:f>IF(N2483&gt;0,1,0)</x:f>
        <x:v>0</x:v>
      </x:c>
      <x:c r="X2483" s="2" t="n">
        <x:f>IF(U2483&gt;0,1,0)</x:f>
        <x:v>0</x:v>
      </x:c>
      <x:c r="Y2483" s="9" t="n">
        <x:f>MAX(U2483,0)</x:f>
        <x:v>0</x:v>
      </x:c>
      <x:c r="Z2483" s="9" t="n">
        <x:f>-MIN(U2483,0)</x:f>
        <x:v>44.870937758165866</x:v>
      </x:c>
    </x:row>
    <x:row r="2484" ht="23" customHeight="1">
      <x:c r="A2484" s="2" t="str">
        <x:v>4H-Stoch-前段</x:v>
      </x:c>
      <x:c r="B2484" s="2" t="str">
        <x:v>4H</x:v>
      </x:c>
      <x:c r="C2484" s="2" t="str">
        <x:v>Stochastic</x:v>
      </x:c>
      <x:c r="D2484" s="2" t="str">
        <x:v>前段</x:v>
      </x:c>
      <x:c r="E2484" s="2" t="n">
        <x:v>21</x:v>
      </x:c>
      <x:c r="F2484" s="2" t="str">
        <x:v>多</x:v>
      </x:c>
      <x:c r="G2484" s="11" t="n">
        <x:v>44397.50000000001</x:v>
      </x:c>
      <x:c r="H2484" s="11" t="n">
        <x:v>44397.666666666664</x:v>
      </x:c>
      <x:c r="I2484" s="11" t="n">
        <x:v>44399.333321759266</x:v>
      </x:c>
      <x:c r="J2484" s="9" t="n">
        <x:v>29797.81</x:v>
      </x:c>
      <x:c r="K2484" s="9" t="n">
        <x:v>32120</x:v>
      </x:c>
      <x:c r="L2484" s="9" t="n">
        <x:v>29803.769562</x:v>
      </x:c>
      <x:c r="M2484" s="9" t="n">
        <x:v>32113.576</x:v>
      </x:c>
      <x:c r="N2484" s="10" t="n">
        <x:f>IF(F2484="多",1,-1)*(K2484/J2484-1)</x:f>
        <x:v>0.07793156611173768</x:v>
      </x:c>
      <x:c r="O2484" s="10" t="n">
        <x:f>IF(F2484="多",1,-1)*(M2484/L2484-1)</x:f>
        <x:v>0.0775004797025749</x:v>
      </x:c>
      <x:c r="P2484" s="10" t="n">
        <x:v>0.0010387502398512877</x:v>
      </x:c>
      <x:c r="Q2484" s="10" t="n">
        <x:v>-0.0012942494100036117</x:v>
      </x:c>
      <x:c r="R2484" s="10" t="n">
        <x:f>O2484-P2484-Q2484</x:f>
        <x:v>0.07775597887272723</x:v>
      </x:c>
      <x:c r="S2484" s="9" t="n">
        <x:f>V2483</x:f>
        <x:v>8076.267769310812</x:v>
      </x:c>
      <x:c r="T2484" s="9" t="n">
        <x:f>S2484/(1+'回测计划'!$B$33)</x:f>
        <x:v>8072.23165348407</x:v>
      </x:c>
      <x:c r="U2484" s="9" t="n">
        <x:f>T2484*R2484</x:f>
        <x:v>627.6642739040674</x:v>
      </x:c>
      <x:c r="V2484" s="9" t="n">
        <x:f>S2484+U2484</x:f>
        <x:v>8703.93204321488</x:v>
      </x:c>
      <x:c r="W2484" s="2" t="n">
        <x:f>IF(N2484&gt;0,1,0)</x:f>
        <x:v>1</x:v>
      </x:c>
      <x:c r="X2484" s="2" t="n">
        <x:f>IF(U2484&gt;0,1,0)</x:f>
        <x:v>1</x:v>
      </x:c>
      <x:c r="Y2484" s="9" t="n">
        <x:f>MAX(U2484,0)</x:f>
        <x:v>627.6642739040674</x:v>
      </x:c>
      <x:c r="Z2484" s="9" t="n">
        <x:f>-MIN(U2484,0)</x:f>
        <x:v>0</x:v>
      </x:c>
    </x:row>
    <x:row r="2485" ht="23" customHeight="1">
      <x:c r="A2485" s="2" t="str">
        <x:v>4H-Stoch-前段</x:v>
      </x:c>
      <x:c r="B2485" s="2" t="str">
        <x:v>4H</x:v>
      </x:c>
      <x:c r="C2485" s="2" t="str">
        <x:v>Stochastic</x:v>
      </x:c>
      <x:c r="D2485" s="2" t="str">
        <x:v>前段</x:v>
      </x:c>
      <x:c r="E2485" s="2" t="n">
        <x:v>22</x:v>
      </x:c>
      <x:c r="F2485" s="2" t="str">
        <x:v>空</x:v>
      </x:c>
      <x:c r="G2485" s="11" t="n">
        <x:v>44408.333333333336</x:v>
      </x:c>
      <x:c r="H2485" s="11" t="n">
        <x:v>44408.50000000001</x:v>
      </x:c>
      <x:c r="I2485" s="11" t="n">
        <x:v>44410.166655092595</x:v>
      </x:c>
      <x:c r="J2485" s="9" t="n">
        <x:v>41824.69</x:v>
      </x:c>
      <x:c r="K2485" s="9" t="n">
        <x:v>41267.09</x:v>
      </x:c>
      <x:c r="L2485" s="9" t="n">
        <x:v>41816.325062</x:v>
      </x:c>
      <x:c r="M2485" s="9" t="n">
        <x:v>41275.343418</x:v>
      </x:c>
      <x:c r="N2485" s="10" t="n">
        <x:f>IF(F2485="多",1,-1)*(K2485/J2485-1)</x:f>
        <x:v>0.013331838203702318</x:v>
      </x:c>
      <x:c r="O2485" s="10" t="n">
        <x:f>IF(F2485="多",1,-1)*(M2485/L2485-1)</x:f>
        <x:v>0.012937091989741023</x:v>
      </x:c>
      <x:c r="P2485" s="10" t="n">
        <x:v>0.0009935314540051295</x:v>
      </x:c>
      <x:c r="Q2485" s="10" t="n">
        <x:v>-0.0004962753175758528</x:v>
      </x:c>
      <x:c r="R2485" s="10" t="n">
        <x:f>O2485-P2485-Q2485</x:f>
        <x:v>0.012439835853311747</x:v>
      </x:c>
      <x:c r="S2485" s="9" t="n">
        <x:f>V2484</x:f>
        <x:v>8703.93204321488</x:v>
      </x:c>
      <x:c r="T2485" s="9" t="n">
        <x:f>S2485/(1+'回测计划'!$B$33)</x:f>
        <x:v>8699.582252088836</x:v>
      </x:c>
      <x:c r="U2485" s="9" t="n">
        <x:f>T2485*R2485</x:f>
        <x:v>108.22137520836925</x:v>
      </x:c>
      <x:c r="V2485" s="9" t="n">
        <x:f>S2485+U2485</x:f>
        <x:v>8812.15341842325</x:v>
      </x:c>
      <x:c r="W2485" s="2" t="n">
        <x:f>IF(N2485&gt;0,1,0)</x:f>
        <x:v>1</x:v>
      </x:c>
      <x:c r="X2485" s="2" t="n">
        <x:f>IF(U2485&gt;0,1,0)</x:f>
        <x:v>1</x:v>
      </x:c>
      <x:c r="Y2485" s="9" t="n">
        <x:f>MAX(U2485,0)</x:f>
        <x:v>108.22137520836925</x:v>
      </x:c>
      <x:c r="Z2485" s="9" t="n">
        <x:f>-MIN(U2485,0)</x:f>
        <x:v>0</x:v>
      </x:c>
    </x:row>
    <x:row r="2486" ht="23" customHeight="1">
      <x:c r="A2486" s="2" t="str">
        <x:v>4H-Stoch-前段</x:v>
      </x:c>
      <x:c r="B2486" s="2" t="str">
        <x:v>4H</x:v>
      </x:c>
      <x:c r="C2486" s="2" t="str">
        <x:v>Stochastic</x:v>
      </x:c>
      <x:c r="D2486" s="2" t="str">
        <x:v>前段</x:v>
      </x:c>
      <x:c r="E2486" s="2" t="n">
        <x:v>23</x:v>
      </x:c>
      <x:c r="F2486" s="2" t="str">
        <x:v>空</x:v>
      </x:c>
      <x:c r="G2486" s="11" t="n">
        <x:v>44419.666666666664</x:v>
      </x:c>
      <x:c r="H2486" s="11" t="n">
        <x:v>44419.833333333336</x:v>
      </x:c>
      <x:c r="I2486" s="11" t="n">
        <x:v>44421.49998842592</x:v>
      </x:c>
      <x:c r="J2486" s="9" t="n">
        <x:v>45946.2</x:v>
      </x:c>
      <x:c r="K2486" s="9" t="n">
        <x:v>45162.37</x:v>
      </x:c>
      <x:c r="L2486" s="9" t="n">
        <x:v>45937.01076</x:v>
      </x:c>
      <x:c r="M2486" s="9" t="n">
        <x:v>45171.402474</x:v>
      </x:c>
      <x:c r="N2486" s="10" t="n">
        <x:f>IF(F2486="多",1,-1)*(K2486/J2486-1)</x:f>
        <x:v>0.017059735081464744</x:v>
      </x:c>
      <x:c r="O2486" s="10" t="n">
        <x:f>IF(F2486="多",1,-1)*(M2486/L2486-1)</x:f>
        <x:v>0.016666480324545985</x:v>
      </x:c>
      <x:c r="P2486" s="10" t="n">
        <x:v>0.000991666759837727</x:v>
      </x:c>
      <x:c r="Q2486" s="10" t="n">
        <x:v>-0.0004915178115956121</x:v>
      </x:c>
      <x:c r="R2486" s="10" t="n">
        <x:f>O2486-P2486-Q2486</x:f>
        <x:v>0.01616633137630387</x:v>
      </x:c>
      <x:c r="S2486" s="9" t="n">
        <x:f>V2485</x:f>
        <x:v>8812.15341842325</x:v>
      </x:c>
      <x:c r="T2486" s="9" t="n">
        <x:f>S2486/(1+'回测计划'!$B$33)</x:f>
        <x:v>8807.749543651424</x:v>
      </x:c>
      <x:c r="U2486" s="9" t="n">
        <x:f>T2486*R2486</x:f>
        <x:v>142.3889978021581</x:v>
      </x:c>
      <x:c r="V2486" s="9" t="n">
        <x:f>S2486+U2486</x:f>
        <x:v>8954.542416225408</x:v>
      </x:c>
      <x:c r="W2486" s="2" t="n">
        <x:f>IF(N2486&gt;0,1,0)</x:f>
        <x:v>1</x:v>
      </x:c>
      <x:c r="X2486" s="2" t="n">
        <x:f>IF(U2486&gt;0,1,0)</x:f>
        <x:v>1</x:v>
      </x:c>
      <x:c r="Y2486" s="9" t="n">
        <x:f>MAX(U2486,0)</x:f>
        <x:v>142.3889978021581</x:v>
      </x:c>
      <x:c r="Z2486" s="9" t="n">
        <x:f>-MIN(U2486,0)</x:f>
        <x:v>0</x:v>
      </x:c>
    </x:row>
    <x:row r="2487" ht="23" customHeight="1">
      <x:c r="A2487" s="2" t="str">
        <x:v>4H-Stoch-前段</x:v>
      </x:c>
      <x:c r="B2487" s="2" t="str">
        <x:v>4H</x:v>
      </x:c>
      <x:c r="C2487" s="2" t="str">
        <x:v>Stochastic</x:v>
      </x:c>
      <x:c r="D2487" s="2" t="str">
        <x:v>前段</x:v>
      </x:c>
      <x:c r="E2487" s="2" t="n">
        <x:v>24</x:v>
      </x:c>
      <x:c r="F2487" s="2" t="str">
        <x:v>多</x:v>
      </x:c>
      <x:c r="G2487" s="11" t="n">
        <x:v>44427.50000000001</x:v>
      </x:c>
      <x:c r="H2487" s="11" t="n">
        <x:v>44427.666666666664</x:v>
      </x:c>
      <x:c r="I2487" s="11" t="n">
        <x:v>44429.333321759266</x:v>
      </x:c>
      <x:c r="J2487" s="9" t="n">
        <x:v>44684.26</x:v>
      </x:c>
      <x:c r="K2487" s="9" t="n">
        <x:v>49332.74</x:v>
      </x:c>
      <x:c r="L2487" s="9" t="n">
        <x:v>44693.196852</x:v>
      </x:c>
      <x:c r="M2487" s="9" t="n">
        <x:v>49322.873452</x:v>
      </x:c>
      <x:c r="N2487" s="10" t="n">
        <x:f>IF(F2487="多",1,-1)*(K2487/J2487-1)</x:f>
        <x:v>0.10402947257043071</x:v>
      </x:c>
      <x:c r="O2487" s="10" t="n">
        <x:f>IF(F2487="多",1,-1)*(M2487/L2487-1)</x:f>
        <x:v>0.10358794908609958</x:v>
      </x:c>
      <x:c r="P2487" s="10" t="n">
        <x:v>0.0010517939745430499</x:v>
      </x:c>
      <x:c r="Q2487" s="10" t="n">
        <x:v>0.0005832548221874058</x:v>
      </x:c>
      <x:c r="R2487" s="10" t="n">
        <x:f>O2487-P2487-Q2487</x:f>
        <x:v>0.10195290028936912</x:v>
      </x:c>
      <x:c r="S2487" s="9" t="n">
        <x:f>V2486</x:f>
        <x:v>8954.542416225408</x:v>
      </x:c>
      <x:c r="T2487" s="9" t="n">
        <x:f>S2487/(1+'回测计划'!$B$33)</x:f>
        <x:v>8950.067382534142</x:v>
      </x:c>
      <x:c r="U2487" s="9" t="n">
        <x:f>T2487*R2487</x:f>
        <x:v>912.4853274346383</x:v>
      </x:c>
      <x:c r="V2487" s="9" t="n">
        <x:f>S2487+U2487</x:f>
        <x:v>9867.027743660046</x:v>
      </x:c>
      <x:c r="W2487" s="2" t="n">
        <x:f>IF(N2487&gt;0,1,0)</x:f>
        <x:v>1</x:v>
      </x:c>
      <x:c r="X2487" s="2" t="n">
        <x:f>IF(U2487&gt;0,1,0)</x:f>
        <x:v>1</x:v>
      </x:c>
      <x:c r="Y2487" s="9" t="n">
        <x:f>MAX(U2487,0)</x:f>
        <x:v>912.4853274346383</x:v>
      </x:c>
      <x:c r="Z2487" s="9" t="n">
        <x:f>-MIN(U2487,0)</x:f>
        <x:v>0</x:v>
      </x:c>
    </x:row>
    <x:row r="2488" ht="23" customHeight="1">
      <x:c r="A2488" s="2" t="str">
        <x:v>4H-Stoch-前段</x:v>
      </x:c>
      <x:c r="B2488" s="2" t="str">
        <x:v>4H</x:v>
      </x:c>
      <x:c r="C2488" s="2" t="str">
        <x:v>Stochastic</x:v>
      </x:c>
      <x:c r="D2488" s="2" t="str">
        <x:v>前段</x:v>
      </x:c>
      <x:c r="E2488" s="2" t="n">
        <x:v>25</x:v>
      </x:c>
      <x:c r="F2488" s="2" t="str">
        <x:v>空</x:v>
      </x:c>
      <x:c r="G2488" s="11" t="n">
        <x:v>44443.00000000001</x:v>
      </x:c>
      <x:c r="H2488" s="11" t="n">
        <x:v>44443.166666666664</x:v>
      </x:c>
      <x:c r="I2488" s="11" t="n">
        <x:v>44444.833321759266</x:v>
      </x:c>
      <x:c r="J2488" s="9" t="n">
        <x:v>50575.7</x:v>
      </x:c>
      <x:c r="K2488" s="9" t="n">
        <x:v>50230</x:v>
      </x:c>
      <x:c r="L2488" s="9" t="n">
        <x:v>50565.584859999995</x:v>
      </x:c>
      <x:c r="M2488" s="9" t="n">
        <x:v>50240.046</x:v>
      </x:c>
      <x:c r="N2488" s="10" t="n">
        <x:f>IF(F2488="多",1,-1)*(K2488/J2488-1)</x:f>
        <x:v>0.006835298374515797</x:v>
      </x:c>
      <x:c r="O2488" s="10" t="n">
        <x:f>IF(F2488="多",1,-1)*(M2488/L2488-1)</x:f>
        <x:v>0.006437953024795551</x:v>
      </x:c>
      <x:c r="P2488" s="10" t="n">
        <x:v>0.0009967810234876022</x:v>
      </x:c>
      <x:c r="Q2488" s="10" t="n">
        <x:v>-0.0009389688348875082</x:v>
      </x:c>
      <x:c r="R2488" s="10" t="n">
        <x:f>O2488-P2488-Q2488</x:f>
        <x:v>0.006380140836195457</x:v>
      </x:c>
      <x:c r="S2488" s="9" t="n">
        <x:f>V2487</x:f>
        <x:v>9867.027743660046</x:v>
      </x:c>
      <x:c r="T2488" s="9" t="n">
        <x:f>S2488/(1+'回测计划'!$B$33)</x:f>
        <x:v>9862.09669531239</x:v>
      </x:c>
      <x:c r="U2488" s="9" t="n">
        <x:f>T2488*R2488</x:f>
        <x:v>62.921565856270846</x:v>
      </x:c>
      <x:c r="V2488" s="9" t="n">
        <x:f>S2488+U2488</x:f>
        <x:v>9929.949309516318</x:v>
      </x:c>
      <x:c r="W2488" s="2" t="n">
        <x:f>IF(N2488&gt;0,1,0)</x:f>
        <x:v>1</x:v>
      </x:c>
      <x:c r="X2488" s="2" t="n">
        <x:f>IF(U2488&gt;0,1,0)</x:f>
        <x:v>1</x:v>
      </x:c>
      <x:c r="Y2488" s="9" t="n">
        <x:f>MAX(U2488,0)</x:f>
        <x:v>62.921565856270846</x:v>
      </x:c>
      <x:c r="Z2488" s="9" t="n">
        <x:f>-MIN(U2488,0)</x:f>
        <x:v>0</x:v>
      </x:c>
    </x:row>
    <x:row r="2489" ht="23" customHeight="1">
      <x:c r="A2489" s="2" t="str">
        <x:v>4H-Stoch-前段</x:v>
      </x:c>
      <x:c r="B2489" s="2" t="str">
        <x:v>4H</x:v>
      </x:c>
      <x:c r="C2489" s="2" t="str">
        <x:v>Stochastic</x:v>
      </x:c>
      <x:c r="D2489" s="2" t="str">
        <x:v>前段</x:v>
      </x:c>
      <x:c r="E2489" s="2" t="n">
        <x:v>26</x:v>
      </x:c>
      <x:c r="F2489" s="2" t="str">
        <x:v>多</x:v>
      </x:c>
      <x:c r="G2489" s="11" t="n">
        <x:v>44447.00000000001</x:v>
      </x:c>
      <x:c r="H2489" s="11" t="n">
        <x:v>44447.166666666664</x:v>
      </x:c>
      <x:c r="I2489" s="11" t="n">
        <x:v>44448.833321759266</x:v>
      </x:c>
      <x:c r="J2489" s="9" t="n">
        <x:v>46713.13</x:v>
      </x:c>
      <x:c r="K2489" s="9" t="n">
        <x:v>46289.6</x:v>
      </x:c>
      <x:c r="L2489" s="9" t="n">
        <x:v>46722.472625999995</x:v>
      </x:c>
      <x:c r="M2489" s="9" t="n">
        <x:v>46280.34208</x:v>
      </x:c>
      <x:c r="N2489" s="10" t="n">
        <x:f>IF(F2489="多",1,-1)*(K2489/J2489-1)</x:f>
        <x:v>-0.009066615745936923</x:v>
      </x:c>
      <x:c r="O2489" s="10" t="n">
        <x:f>IF(F2489="多",1,-1)*(M2489/L2489-1)</x:f>
        <x:v>-0.009462909840819433</x:v>
      </x:c>
      <x:c r="P2489" s="10" t="n">
        <x:v>0.0009952685450795903</x:v>
      </x:c>
      <x:c r="Q2489" s="10" t="n">
        <x:v>0.0004931387982060371</x:v>
      </x:c>
      <x:c r="R2489" s="10" t="n">
        <x:f>O2489-P2489-Q2489</x:f>
        <x:v>-0.01095131718410506</x:v>
      </x:c>
      <x:c r="S2489" s="9" t="n">
        <x:f>V2488</x:f>
        <x:v>9929.949309516318</x:v>
      </x:c>
      <x:c r="T2489" s="9" t="n">
        <x:f>S2489/(1+'回测计划'!$B$33)</x:f>
        <x:v>9924.986816108265</x:v>
      </x:c>
      <x:c r="U2489" s="9" t="n">
        <x:f>T2489*R2489</x:f>
        <x:v>-108.69167867126261</x:v>
      </x:c>
      <x:c r="V2489" s="9" t="n">
        <x:f>S2489+U2489</x:f>
        <x:v>9821.257630845055</x:v>
      </x:c>
      <x:c r="W2489" s="2" t="n">
        <x:f>IF(N2489&gt;0,1,0)</x:f>
        <x:v>0</x:v>
      </x:c>
      <x:c r="X2489" s="2" t="n">
        <x:f>IF(U2489&gt;0,1,0)</x:f>
        <x:v>0</x:v>
      </x:c>
      <x:c r="Y2489" s="9" t="n">
        <x:f>MAX(U2489,0)</x:f>
        <x:v>0</x:v>
      </x:c>
      <x:c r="Z2489" s="9" t="n">
        <x:f>-MIN(U2489,0)</x:f>
        <x:v>108.69167867126261</x:v>
      </x:c>
    </x:row>
    <x:row r="2490" ht="23" customHeight="1">
      <x:c r="A2490" s="2" t="str">
        <x:v>4H-Stoch-前段</x:v>
      </x:c>
      <x:c r="B2490" s="2" t="str">
        <x:v>4H</x:v>
      </x:c>
      <x:c r="C2490" s="2" t="str">
        <x:v>Stochastic</x:v>
      </x:c>
      <x:c r="D2490" s="2" t="str">
        <x:v>前段</x:v>
      </x:c>
      <x:c r="E2490" s="2" t="n">
        <x:v>27</x:v>
      </x:c>
      <x:c r="F2490" s="2" t="str">
        <x:v>空</x:v>
      </x:c>
      <x:c r="G2490" s="11" t="n">
        <x:v>44474.166666666664</x:v>
      </x:c>
      <x:c r="H2490" s="11" t="n">
        <x:v>44474.333333333336</x:v>
      </x:c>
      <x:c r="I2490" s="11" t="n">
        <x:v>44475.99998842592</x:v>
      </x:c>
      <x:c r="J2490" s="9" t="n">
        <x:v>49199.78</x:v>
      </x:c>
      <x:c r="K2490" s="9" t="n">
        <x:v>55014.04</x:v>
      </x:c>
      <x:c r="L2490" s="9" t="n">
        <x:v>49189.940044</x:v>
      </x:c>
      <x:c r="M2490" s="9" t="n">
        <x:v>55025.042808</x:v>
      </x:c>
      <x:c r="N2490" s="10" t="n">
        <x:f>IF(F2490="多",1,-1)*(K2490/J2490-1)</x:f>
        <x:v>-0.11817654469186656</x:v>
      </x:c>
      <x:c r="O2490" s="10" t="n">
        <x:f>IF(F2490="多",1,-1)*(M2490/L2490-1)</x:f>
        <x:v>-0.11862390478176121</x:v>
      </x:c>
      <x:c r="P2490" s="10" t="n">
        <x:v>0.0010593119523908804</x:v>
      </x:c>
      <x:c r="Q2490" s="10" t="n">
        <x:v>-0.00028642248253600333</x:v>
      </x:c>
      <x:c r="R2490" s="10" t="n">
        <x:f>O2490-P2490-Q2490</x:f>
        <x:v>-0.11939679425161609</x:v>
      </x:c>
      <x:c r="S2490" s="9" t="n">
        <x:f>V2489</x:f>
        <x:v>9821.257630845055</x:v>
      </x:c>
      <x:c r="T2490" s="9" t="n">
        <x:f>S2490/(1+'回测计划'!$B$33)</x:f>
        <x:v>9816.349456116997</x:v>
      </x:c>
      <x:c r="U2490" s="9" t="n">
        <x:f>T2490*R2490</x:f>
        <x:v>-1172.0406563139647</x:v>
      </x:c>
      <x:c r="V2490" s="9" t="n">
        <x:f>S2490+U2490</x:f>
        <x:v>8649.216974531091</x:v>
      </x:c>
      <x:c r="W2490" s="2" t="n">
        <x:f>IF(N2490&gt;0,1,0)</x:f>
        <x:v>0</x:v>
      </x:c>
      <x:c r="X2490" s="2" t="n">
        <x:f>IF(U2490&gt;0,1,0)</x:f>
        <x:v>0</x:v>
      </x:c>
      <x:c r="Y2490" s="9" t="n">
        <x:f>MAX(U2490,0)</x:f>
        <x:v>0</x:v>
      </x:c>
      <x:c r="Z2490" s="9" t="n">
        <x:f>-MIN(U2490,0)</x:f>
        <x:v>1172.0406563139647</x:v>
      </x:c>
    </x:row>
    <x:row r="2491" ht="23" customHeight="1">
      <x:c r="A2491" s="2" t="str">
        <x:v>4H-Stoch-前段</x:v>
      </x:c>
      <x:c r="B2491" s="2" t="str">
        <x:v>4H</x:v>
      </x:c>
      <x:c r="C2491" s="2" t="str">
        <x:v>Stochastic</x:v>
      </x:c>
      <x:c r="D2491" s="2" t="str">
        <x:v>前段</x:v>
      </x:c>
      <x:c r="E2491" s="2" t="n">
        <x:v>28</x:v>
      </x:c>
      <x:c r="F2491" s="2" t="str">
        <x:v>空</x:v>
      </x:c>
      <x:c r="G2491" s="11" t="n">
        <x:v>44479.666666666664</x:v>
      </x:c>
      <x:c r="H2491" s="11" t="n">
        <x:v>44479.833333333336</x:v>
      </x:c>
      <x:c r="I2491" s="11" t="n">
        <x:v>44481.49998842592</x:v>
      </x:c>
      <x:c r="J2491" s="9" t="n">
        <x:v>55182.24</x:v>
      </x:c>
      <x:c r="K2491" s="9" t="n">
        <x:v>56743.26</x:v>
      </x:c>
      <x:c r="L2491" s="9" t="n">
        <x:v>55171.203552</x:v>
      </x:c>
      <x:c r="M2491" s="9" t="n">
        <x:v>56754.608652</x:v>
      </x:c>
      <x:c r="N2491" s="10" t="n">
        <x:f>IF(F2491="多",1,-1)*(K2491/J2491-1)</x:f>
        <x:v>-0.02828844932717489</x:v>
      </x:c>
      <x:c r="O2491" s="10" t="n">
        <x:f>IF(F2491="多",1,-1)*(M2491/L2491-1)</x:f>
        <x:v>-0.028699846986437683</x:v>
      </x:c>
      <x:c r="P2491" s="10" t="n">
        <x:v>0.001014349923493219</x:v>
      </x:c>
      <x:c r="Q2491" s="10" t="n">
        <x:v>-0.0005109608307426372</x:v>
      </x:c>
      <x:c r="R2491" s="10" t="n">
        <x:f>O2491-P2491-Q2491</x:f>
        <x:v>-0.029203236079188268</x:v>
      </x:c>
      <x:c r="S2491" s="9" t="n">
        <x:f>V2490</x:f>
        <x:v>8649.216974531091</x:v>
      </x:c>
      <x:c r="T2491" s="9" t="n">
        <x:f>S2491/(1+'回测计划'!$B$33)</x:f>
        <x:v>8644.894527267457</x:v>
      </x:c>
      <x:c r="U2491" s="9" t="n">
        <x:f>T2491*R2491</x:f>
        <x:v>-252.45889575947422</x:v>
      </x:c>
      <x:c r="V2491" s="9" t="n">
        <x:f>S2491+U2491</x:f>
        <x:v>8396.758078771618</x:v>
      </x:c>
      <x:c r="W2491" s="2" t="n">
        <x:f>IF(N2491&gt;0,1,0)</x:f>
        <x:v>0</x:v>
      </x:c>
      <x:c r="X2491" s="2" t="n">
        <x:f>IF(U2491&gt;0,1,0)</x:f>
        <x:v>0</x:v>
      </x:c>
      <x:c r="Y2491" s="9" t="n">
        <x:f>MAX(U2491,0)</x:f>
        <x:v>0</x:v>
      </x:c>
      <x:c r="Z2491" s="9" t="n">
        <x:f>-MIN(U2491,0)</x:f>
        <x:v>252.45889575947422</x:v>
      </x:c>
    </x:row>
    <x:row r="2492" ht="23" customHeight="1">
      <x:c r="A2492" s="2" t="str">
        <x:v>4H-Stoch-前段</x:v>
      </x:c>
      <x:c r="B2492" s="2" t="str">
        <x:v>4H</x:v>
      </x:c>
      <x:c r="C2492" s="2" t="str">
        <x:v>Stochastic</x:v>
      </x:c>
      <x:c r="D2492" s="2" t="str">
        <x:v>前段</x:v>
      </x:c>
      <x:c r="E2492" s="2" t="n">
        <x:v>29</x:v>
      </x:c>
      <x:c r="F2492" s="2" t="str">
        <x:v>空</x:v>
      </x:c>
      <x:c r="G2492" s="11" t="n">
        <x:v>44484.50000000001</x:v>
      </x:c>
      <x:c r="H2492" s="11" t="n">
        <x:v>44484.666666666664</x:v>
      </x:c>
      <x:c r="I2492" s="11" t="n">
        <x:v>44486.333321759266</x:v>
      </x:c>
      <x:c r="J2492" s="9" t="n">
        <x:v>59290.79</x:v>
      </x:c>
      <x:c r="K2492" s="9" t="n">
        <x:v>60925.56</x:v>
      </x:c>
      <x:c r="L2492" s="9" t="n">
        <x:v>59278.931842000005</x:v>
      </x:c>
      <x:c r="M2492" s="9" t="n">
        <x:v>60937.745112</x:v>
      </x:c>
      <x:c r="N2492" s="10" t="n">
        <x:f>IF(F2492="多",1,-1)*(K2492/J2492-1)</x:f>
        <x:v>-0.02757207316684429</x:v>
      </x:c>
      <x:c r="O2492" s="10" t="n">
        <x:f>IF(F2492="多",1,-1)*(M2492/L2492-1)</x:f>
        <x:v>-0.027983184218321133</x:v>
      </x:c>
      <x:c r="P2492" s="10" t="n">
        <x:v>0.0010139915921091606</x:v>
      </x:c>
      <x:c r="Q2492" s="10" t="n">
        <x:v>-0.0017048390502575998</x:v>
      </x:c>
      <x:c r="R2492" s="10" t="n">
        <x:f>O2492-P2492-Q2492</x:f>
        <x:v>-0.027292336760172693</x:v>
      </x:c>
      <x:c r="S2492" s="9" t="n">
        <x:f>V2491</x:f>
        <x:v>8396.758078771618</x:v>
      </x:c>
      <x:c r="T2492" s="9" t="n">
        <x:f>S2492/(1+'回测计划'!$B$33)</x:f>
        <x:v>8392.561797872682</x:v>
      </x:c>
      <x:c r="U2492" s="9" t="n">
        <x:f>T2492*R2492</x:f>
        <x:v>-229.05262286810162</x:v>
      </x:c>
      <x:c r="V2492" s="9" t="n">
        <x:f>S2492+U2492</x:f>
        <x:v>8167.705455903516</x:v>
      </x:c>
      <x:c r="W2492" s="2" t="n">
        <x:f>IF(N2492&gt;0,1,0)</x:f>
        <x:v>0</x:v>
      </x:c>
      <x:c r="X2492" s="2" t="n">
        <x:f>IF(U2492&gt;0,1,0)</x:f>
        <x:v>0</x:v>
      </x:c>
      <x:c r="Y2492" s="9" t="n">
        <x:f>MAX(U2492,0)</x:f>
        <x:v>0</x:v>
      </x:c>
      <x:c r="Z2492" s="9" t="n">
        <x:f>-MIN(U2492,0)</x:f>
        <x:v>229.05262286810162</x:v>
      </x:c>
    </x:row>
    <x:row r="2493" ht="23" customHeight="1">
      <x:c r="A2493" s="2" t="str">
        <x:v>4H-Stoch-前段</x:v>
      </x:c>
      <x:c r="B2493" s="2" t="str">
        <x:v>4H</x:v>
      </x:c>
      <x:c r="C2493" s="2" t="str">
        <x:v>Stochastic</x:v>
      </x:c>
      <x:c r="D2493" s="2" t="str">
        <x:v>前段</x:v>
      </x:c>
      <x:c r="E2493" s="2" t="n">
        <x:v>30</x:v>
      </x:c>
      <x:c r="F2493" s="2" t="str">
        <x:v>多</x:v>
      </x:c>
      <x:c r="G2493" s="11" t="n">
        <x:v>44494.00000000001</x:v>
      </x:c>
      <x:c r="H2493" s="11" t="n">
        <x:v>44494.166666666664</x:v>
      </x:c>
      <x:c r="I2493" s="11" t="n">
        <x:v>44495.833321759266</x:v>
      </x:c>
      <x:c r="J2493" s="9" t="n">
        <x:v>60688.25</x:v>
      </x:c>
      <x:c r="K2493" s="9" t="n">
        <x:v>62834.4</x:v>
      </x:c>
      <x:c r="L2493" s="9" t="n">
        <x:v>60700.38765</x:v>
      </x:c>
      <x:c r="M2493" s="9" t="n">
        <x:v>62821.83312</x:v>
      </x:c>
      <x:c r="N2493" s="10" t="n">
        <x:f>IF(F2493="多",1,-1)*(K2493/J2493-1)</x:f>
        <x:v>0.03536351764962742</x:v>
      </x:c>
      <x:c r="O2493" s="10" t="n">
        <x:f>IF(F2493="多",1,-1)*(M2493/L2493-1)</x:f>
        <x:v>0.03494945505508662</x:v>
      </x:c>
      <x:c r="P2493" s="10" t="n">
        <x:v>0.0010174747275275434</x:v>
      </x:c>
      <x:c r="Q2493" s="10" t="n">
        <x:v>0.0019341570572276015</x:v>
      </x:c>
      <x:c r="R2493" s="10" t="n">
        <x:f>O2493-P2493-Q2493</x:f>
        <x:v>0.031997823270331474</x:v>
      </x:c>
      <x:c r="S2493" s="9" t="n">
        <x:f>V2492</x:f>
        <x:v>8167.705455903516</x:v>
      </x:c>
      <x:c r="T2493" s="9" t="n">
        <x:f>S2493/(1+'回测计划'!$B$33)</x:f>
        <x:v>8163.6236440814755</x:v>
      </x:c>
      <x:c r="U2493" s="9" t="n">
        <x:f>T2493*R2493</x:f>
        <x:v>261.2181866088185</x:v>
      </x:c>
      <x:c r="V2493" s="9" t="n">
        <x:f>S2493+U2493</x:f>
        <x:v>8428.923642512334</x:v>
      </x:c>
      <x:c r="W2493" s="2" t="n">
        <x:f>IF(N2493&gt;0,1,0)</x:f>
        <x:v>1</x:v>
      </x:c>
      <x:c r="X2493" s="2" t="n">
        <x:f>IF(U2493&gt;0,1,0)</x:f>
        <x:v>1</x:v>
      </x:c>
      <x:c r="Y2493" s="9" t="n">
        <x:f>MAX(U2493,0)</x:f>
        <x:v>261.2181866088185</x:v>
      </x:c>
      <x:c r="Z2493" s="9" t="n">
        <x:f>-MIN(U2493,0)</x:f>
        <x:v>0</x:v>
      </x:c>
    </x:row>
    <x:row r="2494" ht="23" customHeight="1">
      <x:c r="A2494" s="2" t="str">
        <x:v>4H-Stoch-前段</x:v>
      </x:c>
      <x:c r="B2494" s="2" t="str">
        <x:v>4H</x:v>
      </x:c>
      <x:c r="C2494" s="2" t="str">
        <x:v>Stochastic</x:v>
      </x:c>
      <x:c r="D2494" s="2" t="str">
        <x:v>前段</x:v>
      </x:c>
      <x:c r="E2494" s="2" t="n">
        <x:v>31</x:v>
      </x:c>
      <x:c r="F2494" s="2" t="str">
        <x:v>空</x:v>
      </x:c>
      <x:c r="G2494" s="11" t="n">
        <x:v>44501.666666666664</x:v>
      </x:c>
      <x:c r="H2494" s="11" t="n">
        <x:v>44501.833333333336</x:v>
      </x:c>
      <x:c r="I2494" s="11" t="n">
        <x:v>44503.49998842592</x:v>
      </x:c>
      <x:c r="J2494" s="9" t="n">
        <x:v>61881.04</x:v>
      </x:c>
      <x:c r="K2494" s="9" t="n">
        <x:v>63270.5</x:v>
      </x:c>
      <x:c r="L2494" s="9" t="n">
        <x:v>61868.663792</x:v>
      </x:c>
      <x:c r="M2494" s="9" t="n">
        <x:v>63283.1541</x:v>
      </x:c>
      <x:c r="N2494" s="10" t="n">
        <x:f>IF(F2494="多",1,-1)*(K2494/J2494-1)</x:f>
        <x:v>-0.02245372734524187</x:v>
      </x:c>
      <x:c r="O2494" s="10" t="n">
        <x:f>IF(F2494="多",1,-1)*(M2494/L2494-1)</x:f>
        <x:v>-0.02286279064884056</x:v>
      </x:c>
      <x:c r="P2494" s="10" t="n">
        <x:v>0.0010114313953244203</x:v>
      </x:c>
      <x:c r="Q2494" s="10" t="n">
        <x:v>-0.0023831878185458072</x:v>
      </x:c>
      <x:c r="R2494" s="10" t="n">
        <x:f>O2494-P2494-Q2494</x:f>
        <x:v>-0.021491034225619172</x:v>
      </x:c>
      <x:c r="S2494" s="9" t="n">
        <x:f>V2493</x:f>
        <x:v>8428.923642512334</x:v>
      </x:c>
      <x:c r="T2494" s="9" t="n">
        <x:f>S2494/(1+'回测计划'!$B$33)</x:f>
        <x:v>8424.7112868689</x:v>
      </x:c>
      <x:c r="U2494" s="9" t="n">
        <x:f>T2494*R2494</x:f>
        <x:v>-181.05575860705966</x:v>
      </x:c>
      <x:c r="V2494" s="9" t="n">
        <x:f>S2494+U2494</x:f>
        <x:v>8247.867883905275</x:v>
      </x:c>
      <x:c r="W2494" s="2" t="n">
        <x:f>IF(N2494&gt;0,1,0)</x:f>
        <x:v>0</x:v>
      </x:c>
      <x:c r="X2494" s="2" t="n">
        <x:f>IF(U2494&gt;0,1,0)</x:f>
        <x:v>0</x:v>
      </x:c>
      <x:c r="Y2494" s="9" t="n">
        <x:f>MAX(U2494,0)</x:f>
        <x:v>0</x:v>
      </x:c>
      <x:c r="Z2494" s="9" t="n">
        <x:f>-MIN(U2494,0)</x:f>
        <x:v>181.05575860705966</x:v>
      </x:c>
    </x:row>
    <x:row r="2495" ht="23" customHeight="1">
      <x:c r="A2495" s="2" t="str">
        <x:v>4H-Stoch-前段</x:v>
      </x:c>
      <x:c r="B2495" s="2" t="str">
        <x:v>4H</x:v>
      </x:c>
      <x:c r="C2495" s="2" t="str">
        <x:v>Stochastic</x:v>
      </x:c>
      <x:c r="D2495" s="2" t="str">
        <x:v>前段</x:v>
      </x:c>
      <x:c r="E2495" s="2" t="n">
        <x:v>32</x:v>
      </x:c>
      <x:c r="F2495" s="2" t="str">
        <x:v>多</x:v>
      </x:c>
      <x:c r="G2495" s="11" t="n">
        <x:v>44541.333333333336</x:v>
      </x:c>
      <x:c r="H2495" s="11" t="n">
        <x:v>44541.50000000001</x:v>
      </x:c>
      <x:c r="I2495" s="11" t="n">
        <x:v>44543.166655092595</x:v>
      </x:c>
      <x:c r="J2495" s="9" t="n">
        <x:v>48296.6</x:v>
      </x:c>
      <x:c r="K2495" s="9" t="n">
        <x:v>50214.67</x:v>
      </x:c>
      <x:c r="L2495" s="9" t="n">
        <x:v>48306.25932</x:v>
      </x:c>
      <x:c r="M2495" s="9" t="n">
        <x:v>50204.627066</x:v>
      </x:c>
      <x:c r="N2495" s="10" t="n">
        <x:f>IF(F2495="多",1,-1)*(K2495/J2495-1)</x:f>
        <x:v>0.039714389832824715</x:v>
      </x:c>
      <x:c r="O2495" s="10" t="n">
        <x:f>IF(F2495="多",1,-1)*(M2495/L2495-1)</x:f>
        <x:v>0.039298587237410754</x:v>
      </x:c>
      <x:c r="P2495" s="10" t="n">
        <x:v>0.0010196492936187054</x:v>
      </x:c>
      <x:c r="Q2495" s="10" t="n">
        <x:v>0.0005072099215485331</x:v>
      </x:c>
      <x:c r="R2495" s="10" t="n">
        <x:f>O2495-P2495-Q2495</x:f>
        <x:v>0.03777172802224352</x:v>
      </x:c>
      <x:c r="S2495" s="9" t="n">
        <x:f>V2494</x:f>
        <x:v>8247.867883905275</x:v>
      </x:c>
      <x:c r="T2495" s="9" t="n">
        <x:f>S2495/(1+'回测计划'!$B$33)</x:f>
        <x:v>8243.746010899826</x:v>
      </x:c>
      <x:c r="U2495" s="9" t="n">
        <x:f>T2495*R2495</x:f>
        <x:v>311.3805322081632</x:v>
      </x:c>
      <x:c r="V2495" s="9" t="n">
        <x:f>S2495+U2495</x:f>
        <x:v>8559.248416113438</x:v>
      </x:c>
      <x:c r="W2495" s="2" t="n">
        <x:f>IF(N2495&gt;0,1,0)</x:f>
        <x:v>1</x:v>
      </x:c>
      <x:c r="X2495" s="2" t="n">
        <x:f>IF(U2495&gt;0,1,0)</x:f>
        <x:v>1</x:v>
      </x:c>
      <x:c r="Y2495" s="9" t="n">
        <x:f>MAX(U2495,0)</x:f>
        <x:v>311.3805322081632</x:v>
      </x:c>
      <x:c r="Z2495" s="9" t="n">
        <x:f>-MIN(U2495,0)</x:f>
        <x:v>0</x:v>
      </x:c>
    </x:row>
    <x:row r="2496" ht="23" customHeight="1">
      <x:c r="A2496" s="2" t="str">
        <x:v>4H-Stoch-前段</x:v>
      </x:c>
      <x:c r="B2496" s="2" t="str">
        <x:v>4H</x:v>
      </x:c>
      <x:c r="C2496" s="2" t="str">
        <x:v>Stochastic</x:v>
      </x:c>
      <x:c r="D2496" s="2" t="str">
        <x:v>前段</x:v>
      </x:c>
      <x:c r="E2496" s="2" t="n">
        <x:v>33</x:v>
      </x:c>
      <x:c r="F2496" s="2" t="str">
        <x:v>多</x:v>
      </x:c>
      <x:c r="G2496" s="11" t="n">
        <x:v>44548.00000000001</x:v>
      </x:c>
      <x:c r="H2496" s="11" t="n">
        <x:v>44548.166666666664</x:v>
      </x:c>
      <x:c r="I2496" s="11" t="n">
        <x:v>44549.833321759266</x:v>
      </x:c>
      <x:c r="J2496" s="9" t="n">
        <x:v>46742.66</x:v>
      </x:c>
      <x:c r="K2496" s="9" t="n">
        <x:v>47141.22</x:v>
      </x:c>
      <x:c r="L2496" s="9" t="n">
        <x:v>46752.008532</x:v>
      </x:c>
      <x:c r="M2496" s="9" t="n">
        <x:v>47131.791756</x:v>
      </x:c>
      <x:c r="N2496" s="10" t="n">
        <x:f>IF(F2496="多",1,-1)*(K2496/J2496-1)</x:f>
        <x:v>0.00852668632893372</x:v>
      </x:c>
      <x:c r="O2496" s="10" t="n">
        <x:f>IF(F2496="多",1,-1)*(M2496/L2496-1)</x:f>
        <x:v>0.008123356320403952</x:v>
      </x:c>
      <x:c r="P2496" s="10" t="n">
        <x:v>0.001004061678160202</x:v>
      </x:c>
      <x:c r="Q2496" s="10" t="n">
        <x:v>0.0004380420322045366</x:v>
      </x:c>
      <x:c r="R2496" s="10" t="n">
        <x:f>O2496-P2496-Q2496</x:f>
        <x:v>0.006681252610039213</x:v>
      </x:c>
      <x:c r="S2496" s="9" t="n">
        <x:f>V2495</x:f>
        <x:v>8559.248416113438</x:v>
      </x:c>
      <x:c r="T2496" s="9" t="n">
        <x:f>S2496/(1+'回测计划'!$B$33)</x:f>
        <x:v>8554.970930648115</x:v>
      </x:c>
      <x:c r="U2496" s="9" t="n">
        <x:f>T2496*R2496</x:f>
        <x:v>57.15792185920231</x:v>
      </x:c>
      <x:c r="V2496" s="9" t="n">
        <x:f>S2496+U2496</x:f>
        <x:v>8616.40633797264</x:v>
      </x:c>
      <x:c r="W2496" s="2" t="n">
        <x:f>IF(N2496&gt;0,1,0)</x:f>
        <x:v>1</x:v>
      </x:c>
      <x:c r="X2496" s="2" t="n">
        <x:f>IF(U2496&gt;0,1,0)</x:f>
        <x:v>1</x:v>
      </x:c>
      <x:c r="Y2496" s="9" t="n">
        <x:f>MAX(U2496,0)</x:f>
        <x:v>57.15792185920231</x:v>
      </x:c>
      <x:c r="Z2496" s="9" t="n">
        <x:f>-MIN(U2496,0)</x:f>
        <x:v>0</x:v>
      </x:c>
    </x:row>
    <x:row r="2497" ht="23" customHeight="1">
      <x:c r="A2497" s="2" t="str">
        <x:v>4H-Stoch-前段</x:v>
      </x:c>
      <x:c r="B2497" s="2" t="str">
        <x:v>4H</x:v>
      </x:c>
      <x:c r="C2497" s="2" t="str">
        <x:v>Stochastic</x:v>
      </x:c>
      <x:c r="D2497" s="2" t="str">
        <x:v>前段</x:v>
      </x:c>
      <x:c r="E2497" s="2" t="n">
        <x:v>34</x:v>
      </x:c>
      <x:c r="F2497" s="2" t="str">
        <x:v>空</x:v>
      </x:c>
      <x:c r="G2497" s="11" t="n">
        <x:v>44558.00000000001</x:v>
      </x:c>
      <x:c r="H2497" s="11" t="n">
        <x:v>44558.166666666664</x:v>
      </x:c>
      <x:c r="I2497" s="11" t="n">
        <x:v>44559.833321759266</x:v>
      </x:c>
      <x:c r="J2497" s="9" t="n">
        <x:v>51207.93</x:v>
      </x:c>
      <x:c r="K2497" s="9" t="n">
        <x:v>47734.91</x:v>
      </x:c>
      <x:c r="L2497" s="9" t="n">
        <x:v>51197.688414000004</x:v>
      </x:c>
      <x:c r="M2497" s="9" t="n">
        <x:v>47744.456982</x:v>
      </x:c>
      <x:c r="N2497" s="10" t="n">
        <x:f>IF(F2497="多",1,-1)*(K2497/J2497-1)</x:f>
        <x:v>0.06782191742567989</x:v>
      </x:c>
      <x:c r="O2497" s="10" t="n">
        <x:f>IF(F2497="多",1,-1)*(M2497/L2497-1)</x:f>
        <x:v>0.06744897160348584</x:v>
      </x:c>
      <x:c r="P2497" s="10" t="n">
        <x:v>0.000966275514198257</x:v>
      </x:c>
      <x:c r="Q2497" s="10" t="n">
        <x:v>-0.0004764104934340966</x:v>
      </x:c>
      <x:c r="R2497" s="10" t="n">
        <x:f>O2497-P2497-Q2497</x:f>
        <x:v>0.06695910658272168</x:v>
      </x:c>
      <x:c r="S2497" s="9" t="n">
        <x:f>V2496</x:f>
        <x:v>8616.40633797264</x:v>
      </x:c>
      <x:c r="T2497" s="9" t="n">
        <x:f>S2497/(1+'回测计划'!$B$33)</x:f>
        <x:v>8612.100287828725</x:v>
      </x:c>
      <x:c r="U2497" s="9" t="n">
        <x:f>T2497*R2497</x:f>
        <x:v>576.6585410738116</x:v>
      </x:c>
      <x:c r="V2497" s="9" t="n">
        <x:f>S2497+U2497</x:f>
        <x:v>9193.064879046451</x:v>
      </x:c>
      <x:c r="W2497" s="2" t="n">
        <x:f>IF(N2497&gt;0,1,0)</x:f>
        <x:v>1</x:v>
      </x:c>
      <x:c r="X2497" s="2" t="n">
        <x:f>IF(U2497&gt;0,1,0)</x:f>
        <x:v>1</x:v>
      </x:c>
      <x:c r="Y2497" s="9" t="n">
        <x:f>MAX(U2497,0)</x:f>
        <x:v>576.6585410738116</x:v>
      </x:c>
      <x:c r="Z2497" s="9" t="n">
        <x:f>-MIN(U2497,0)</x:f>
        <x:v>0</x:v>
      </x:c>
    </x:row>
    <x:row r="2498" ht="23" customHeight="1">
      <x:c r="A2498" s="2" t="str">
        <x:v>4H-Stoch-前段</x:v>
      </x:c>
      <x:c r="B2498" s="2" t="str">
        <x:v>4H</x:v>
      </x:c>
      <x:c r="C2498" s="2" t="str">
        <x:v>Stochastic</x:v>
      </x:c>
      <x:c r="D2498" s="2" t="str">
        <x:v>前段</x:v>
      </x:c>
      <x:c r="E2498" s="2" t="n">
        <x:v>35</x:v>
      </x:c>
      <x:c r="F2498" s="2" t="str">
        <x:v>多</x:v>
      </x:c>
      <x:c r="G2498" s="11" t="n">
        <x:v>44580.00000000001</x:v>
      </x:c>
      <x:c r="H2498" s="11" t="n">
        <x:v>44580.166666666664</x:v>
      </x:c>
      <x:c r="I2498" s="11" t="n">
        <x:v>44581.833321759266</x:v>
      </x:c>
      <x:c r="J2498" s="9" t="n">
        <x:v>41680.94</x:v>
      </x:c>
      <x:c r="K2498" s="9" t="n">
        <x:v>42117.31</x:v>
      </x:c>
      <x:c r="L2498" s="9" t="n">
        <x:v>41689.276188</x:v>
      </x:c>
      <x:c r="M2498" s="9" t="n">
        <x:v>42108.886538</x:v>
      </x:c>
      <x:c r="N2498" s="10" t="n">
        <x:f>IF(F2498="多",1,-1)*(K2498/J2498-1)</x:f>
        <x:v>0.010469293638770916</x:v>
      </x:c>
      <x:c r="O2498" s="10" t="n">
        <x:f>IF(F2498="多",1,-1)*(M2498/L2498-1)</x:f>
        <x:v>0.010065186742694632</x:v>
      </x:c>
      <x:c r="P2498" s="10" t="n">
        <x:v>0.0010050325933713474</x:v>
      </x:c>
      <x:c r="Q2498" s="10" t="n">
        <x:v>0.0004509406632205283</x:v>
      </x:c>
      <x:c r="R2498" s="10" t="n">
        <x:f>O2498-P2498-Q2498</x:f>
        <x:v>0.008609213486102756</x:v>
      </x:c>
      <x:c r="S2498" s="9" t="n">
        <x:f>V2497</x:f>
        <x:v>9193.064879046451</x:v>
      </x:c>
      <x:c r="T2498" s="9" t="n">
        <x:f>S2498/(1+'回测计划'!$B$33)</x:f>
        <x:v>9188.47064372459</x:v>
      </x:c>
      <x:c r="U2498" s="9" t="n">
        <x:f>T2498*R2498</x:f>
        <x:v>79.105505382613</x:v>
      </x:c>
      <x:c r="V2498" s="9" t="n">
        <x:f>S2498+U2498</x:f>
        <x:v>9272.170384429064</x:v>
      </x:c>
      <x:c r="W2498" s="2" t="n">
        <x:f>IF(N2498&gt;0,1,0)</x:f>
        <x:v>1</x:v>
      </x:c>
      <x:c r="X2498" s="2" t="n">
        <x:f>IF(U2498&gt;0,1,0)</x:f>
        <x:v>1</x:v>
      </x:c>
      <x:c r="Y2498" s="9" t="n">
        <x:f>MAX(U2498,0)</x:f>
        <x:v>79.105505382613</x:v>
      </x:c>
      <x:c r="Z2498" s="9" t="n">
        <x:f>-MIN(U2498,0)</x:f>
        <x:v>0</x:v>
      </x:c>
    </x:row>
    <x:row r="2499" ht="23" customHeight="1">
      <x:c r="A2499" s="2" t="str">
        <x:v>4H-Stoch-前段</x:v>
      </x:c>
      <x:c r="B2499" s="2" t="str">
        <x:v>4H</x:v>
      </x:c>
      <x:c r="C2499" s="2" t="str">
        <x:v>Stochastic</x:v>
      </x:c>
      <x:c r="D2499" s="2" t="str">
        <x:v>前段</x:v>
      </x:c>
      <x:c r="E2499" s="2" t="n">
        <x:v>36</x:v>
      </x:c>
      <x:c r="F2499" s="2" t="str">
        <x:v>空</x:v>
      </x:c>
      <x:c r="G2499" s="11" t="n">
        <x:v>44603.00000000001</x:v>
      </x:c>
      <x:c r="H2499" s="11" t="n">
        <x:v>44603.166666666664</x:v>
      </x:c>
      <x:c r="I2499" s="11" t="n">
        <x:v>44604.833321759266</x:v>
      </x:c>
      <x:c r="J2499" s="9" t="n">
        <x:v>44355.72</x:v>
      </x:c>
      <x:c r="K2499" s="9" t="n">
        <x:v>42385.66</x:v>
      </x:c>
      <x:c r="L2499" s="9" t="n">
        <x:v>44346.848856000004</x:v>
      </x:c>
      <x:c r="M2499" s="9" t="n">
        <x:v>42394.137132</x:v>
      </x:c>
      <x:c r="N2499" s="10" t="n">
        <x:f>IF(F2499="多",1,-1)*(K2499/J2499-1)</x:f>
        <x:v>0.044415015695833504</x:v>
      </x:c>
      <x:c r="O2499" s="10" t="n">
        <x:f>IF(F2499="多",1,-1)*(M2499/L2499-1)</x:f>
        <x:v>0.044032705240020786</x:v>
      </x:c>
      <x:c r="P2499" s="10" t="n">
        <x:v>0.0009779836473799897</x:v>
      </x:c>
      <x:c r="Q2499" s="10" t="n">
        <x:v>-0.00010222102114446776</x:v>
      </x:c>
      <x:c r="R2499" s="10" t="n">
        <x:f>O2499-P2499-Q2499</x:f>
        <x:v>0.04315694261378526</x:v>
      </x:c>
      <x:c r="S2499" s="9" t="n">
        <x:f>V2498</x:f>
        <x:v>9272.170384429064</x:v>
      </x:c>
      <x:c r="T2499" s="9" t="n">
        <x:f>S2499/(1+'回测计划'!$B$33)</x:f>
        <x:v>9267.536616121004</x:v>
      </x:c>
      <x:c r="U2499" s="9" t="n">
        <x:f>T2499*R2499</x:f>
        <x:v>399.95854591308785</x:v>
      </x:c>
      <x:c r="V2499" s="9" t="n">
        <x:f>S2499+U2499</x:f>
        <x:v>9672.128930342153</x:v>
      </x:c>
      <x:c r="W2499" s="2" t="n">
        <x:f>IF(N2499&gt;0,1,0)</x:f>
        <x:v>1</x:v>
      </x:c>
      <x:c r="X2499" s="2" t="n">
        <x:f>IF(U2499&gt;0,1,0)</x:f>
        <x:v>1</x:v>
      </x:c>
      <x:c r="Y2499" s="9" t="n">
        <x:f>MAX(U2499,0)</x:f>
        <x:v>399.95854591308785</x:v>
      </x:c>
      <x:c r="Z2499" s="9" t="n">
        <x:f>-MIN(U2499,0)</x:f>
        <x:v>0</x:v>
      </x:c>
    </x:row>
    <x:row r="2500" ht="23" customHeight="1">
      <x:c r="A2500" s="2" t="str">
        <x:v>4H-Stoch-前段</x:v>
      </x:c>
      <x:c r="B2500" s="2" t="str">
        <x:v>4H</x:v>
      </x:c>
      <x:c r="C2500" s="2" t="str">
        <x:v>Stochastic</x:v>
      </x:c>
      <x:c r="D2500" s="2" t="str">
        <x:v>前段</x:v>
      </x:c>
      <x:c r="E2500" s="2" t="n">
        <x:v>37</x:v>
      </x:c>
      <x:c r="F2500" s="2" t="str">
        <x:v>多</x:v>
      </x:c>
      <x:c r="G2500" s="11" t="n">
        <x:v>44614.50000000001</x:v>
      </x:c>
      <x:c r="H2500" s="11" t="n">
        <x:v>44614.666666666664</x:v>
      </x:c>
      <x:c r="I2500" s="11" t="n">
        <x:v>44616.333321759266</x:v>
      </x:c>
      <x:c r="J2500" s="9" t="n">
        <x:v>36748.7</x:v>
      </x:c>
      <x:c r="K2500" s="9" t="n">
        <x:v>37227.8</x:v>
      </x:c>
      <x:c r="L2500" s="9" t="n">
        <x:v>36756.049739999995</x:v>
      </x:c>
      <x:c r="M2500" s="9" t="n">
        <x:v>37220.35444</x:v>
      </x:c>
      <x:c r="N2500" s="10" t="n">
        <x:f>IF(F2500="多",1,-1)*(K2500/J2500-1)</x:f>
        <x:v>0.013037195873595753</x:v>
      </x:c>
      <x:c r="O2500" s="10" t="n">
        <x:f>IF(F2500="多",1,-1)*(M2500/L2500-1)</x:f>
        <x:v>0.01263206202201661</x:v>
      </x:c>
      <x:c r="P2500" s="10" t="n">
        <x:v>0.0010063160310110084</x:v>
      </x:c>
      <x:c r="Q2500" s="10" t="n">
        <x:v>-0.00022456612166937574</x:v>
      </x:c>
      <x:c r="R2500" s="10" t="n">
        <x:f>O2500-P2500-Q2500</x:f>
        <x:v>0.011850312112674977</x:v>
      </x:c>
      <x:c r="S2500" s="9" t="n">
        <x:f>V2499</x:f>
        <x:v>9672.128930342153</x:v>
      </x:c>
      <x:c r="T2500" s="9" t="n">
        <x:f>S2500/(1+'回测计划'!$B$33)</x:f>
        <x:v>9667.295282700803</x:v>
      </x:c>
      <x:c r="U2500" s="9" t="n">
        <x:f>T2500*R2500</x:f>
        <x:v>114.56046638539499</x:v>
      </x:c>
      <x:c r="V2500" s="9" t="n">
        <x:f>S2500+U2500</x:f>
        <x:v>9786.689396727548</x:v>
      </x:c>
      <x:c r="W2500" s="2" t="n">
        <x:f>IF(N2500&gt;0,1,0)</x:f>
        <x:v>1</x:v>
      </x:c>
      <x:c r="X2500" s="2" t="n">
        <x:f>IF(U2500&gt;0,1,0)</x:f>
        <x:v>1</x:v>
      </x:c>
      <x:c r="Y2500" s="9" t="n">
        <x:f>MAX(U2500,0)</x:f>
        <x:v>114.56046638539499</x:v>
      </x:c>
      <x:c r="Z2500" s="9" t="n">
        <x:f>-MIN(U2500,0)</x:f>
        <x:v>0</x:v>
      </x:c>
    </x:row>
    <x:row r="2501" ht="23" customHeight="1">
      <x:c r="A2501" s="2" t="str">
        <x:v>4H-Stoch-前段</x:v>
      </x:c>
      <x:c r="B2501" s="2" t="str">
        <x:v>4H</x:v>
      </x:c>
      <x:c r="C2501" s="2" t="str">
        <x:v>Stochastic</x:v>
      </x:c>
      <x:c r="D2501" s="2" t="str">
        <x:v>前段</x:v>
      </x:c>
      <x:c r="E2501" s="2" t="n">
        <x:v>38</x:v>
      </x:c>
      <x:c r="F2501" s="2" t="str">
        <x:v>空</x:v>
      </x:c>
      <x:c r="G2501" s="11" t="n">
        <x:v>44642.833333333336</x:v>
      </x:c>
      <x:c r="H2501" s="11" t="n">
        <x:v>44643.00000000001</x:v>
      </x:c>
      <x:c r="I2501" s="11" t="n">
        <x:v>44644.666655092595</x:v>
      </x:c>
      <x:c r="J2501" s="9" t="n">
        <x:v>42567.1</x:v>
      </x:c>
      <x:c r="K2501" s="9" t="n">
        <x:v>43061</x:v>
      </x:c>
      <x:c r="L2501" s="9" t="n">
        <x:v>42558.58658</x:v>
      </x:c>
      <x:c r="M2501" s="9" t="n">
        <x:v>43069.612199999996</x:v>
      </x:c>
      <x:c r="N2501" s="10" t="n">
        <x:f>IF(F2501="多",1,-1)*(K2501/J2501-1)</x:f>
        <x:v>-0.011602857605991446</x:v>
      </x:c>
      <x:c r="O2501" s="10" t="n">
        <x:f>IF(F2501="多",1,-1)*(M2501/L2501-1)</x:f>
        <x:v>-0.01200757969345112</x:v>
      </x:c>
      <x:c r="P2501" s="10" t="n">
        <x:v>0.0010060037898467257</x:v>
      </x:c>
      <x:c r="Q2501" s="10" t="n">
        <x:v>-0.0003853890114318043</x:v>
      </x:c>
      <x:c r="R2501" s="10" t="n">
        <x:f>O2501-P2501-Q2501</x:f>
        <x:v>-0.012628194471866042</x:v>
      </x:c>
      <x:c r="S2501" s="9" t="n">
        <x:f>V2500</x:f>
        <x:v>9786.689396727548</x:v>
      </x:c>
      <x:c r="T2501" s="9" t="n">
        <x:f>S2501/(1+'回测计划'!$B$33)</x:f>
        <x:v>9781.798497478809</x:v>
      </x:c>
      <x:c r="U2501" s="9" t="n">
        <x:f>T2501*R2501</x:f>
        <x:v>-123.52645371076945</x:v>
      </x:c>
      <x:c r="V2501" s="9" t="n">
        <x:f>S2501+U2501</x:f>
        <x:v>9663.16294301678</x:v>
      </x:c>
      <x:c r="W2501" s="2" t="n">
        <x:f>IF(N2501&gt;0,1,0)</x:f>
        <x:v>0</x:v>
      </x:c>
      <x:c r="X2501" s="2" t="n">
        <x:f>IF(U2501&gt;0,1,0)</x:f>
        <x:v>0</x:v>
      </x:c>
      <x:c r="Y2501" s="9" t="n">
        <x:f>MAX(U2501,0)</x:f>
        <x:v>0</x:v>
      </x:c>
      <x:c r="Z2501" s="9" t="n">
        <x:f>-MIN(U2501,0)</x:f>
        <x:v>123.52645371076945</x:v>
      </x:c>
    </x:row>
    <x:row r="2502" ht="23" customHeight="1">
      <x:c r="A2502" s="2" t="str">
        <x:v>4H-Stoch-前段</x:v>
      </x:c>
      <x:c r="B2502" s="2" t="str">
        <x:v>4H</x:v>
      </x:c>
      <x:c r="C2502" s="2" t="str">
        <x:v>Stochastic</x:v>
      </x:c>
      <x:c r="D2502" s="2" t="str">
        <x:v>前段</x:v>
      </x:c>
      <x:c r="E2502" s="2" t="n">
        <x:v>39</x:v>
      </x:c>
      <x:c r="F2502" s="2" t="str">
        <x:v>空</x:v>
      </x:c>
      <x:c r="G2502" s="11" t="n">
        <x:v>44645.00000000001</x:v>
      </x:c>
      <x:c r="H2502" s="11" t="n">
        <x:v>44645.166666666664</x:v>
      </x:c>
      <x:c r="I2502" s="11" t="n">
        <x:v>44646.833321759266</x:v>
      </x:c>
      <x:c r="J2502" s="9" t="n">
        <x:v>43891</x:v>
      </x:c>
      <x:c r="K2502" s="9" t="n">
        <x:v>44323.6</x:v>
      </x:c>
      <x:c r="L2502" s="9" t="n">
        <x:v>43882.2218</x:v>
      </x:c>
      <x:c r="M2502" s="9" t="n">
        <x:v>44332.464719999996</x:v>
      </x:c>
      <x:c r="N2502" s="10" t="n">
        <x:f>IF(F2502="多",1,-1)*(K2502/J2502-1)</x:f>
        <x:v>-0.009856234763391036</x:v>
      </x:c>
      <x:c r="O2502" s="10" t="n">
        <x:f>IF(F2502="多",1,-1)*(M2502/L2502-1)</x:f>
        <x:v>-0.010260258061956185</x:v>
      </x:c>
      <x:c r="P2502" s="10" t="n">
        <x:v>0.0010051301290309783</x:v>
      </x:c>
      <x:c r="Q2502" s="10" t="n">
        <x:v>-0.00018110595020053925</x:v>
      </x:c>
      <x:c r="R2502" s="10" t="n">
        <x:f>O2502-P2502-Q2502</x:f>
        <x:v>-0.011084282240786624</x:v>
      </x:c>
      <x:c r="S2502" s="9" t="n">
        <x:f>V2501</x:f>
        <x:v>9663.16294301678</x:v>
      </x:c>
      <x:c r="T2502" s="9" t="n">
        <x:f>S2502/(1+'回测计划'!$B$33)</x:f>
        <x:v>9658.333776128715</x:v>
      </x:c>
      <x:c r="U2502" s="9" t="n">
        <x:f>T2502*R2502</x:f>
        <x:v>-107.05569755033312</x:v>
      </x:c>
      <x:c r="V2502" s="9" t="n">
        <x:f>S2502+U2502</x:f>
        <x:v>9556.107245466446</x:v>
      </x:c>
      <x:c r="W2502" s="2" t="n">
        <x:f>IF(N2502&gt;0,1,0)</x:f>
        <x:v>0</x:v>
      </x:c>
      <x:c r="X2502" s="2" t="n">
        <x:f>IF(U2502&gt;0,1,0)</x:f>
        <x:v>0</x:v>
      </x:c>
      <x:c r="Y2502" s="9" t="n">
        <x:f>MAX(U2502,0)</x:f>
        <x:v>0</x:v>
      </x:c>
      <x:c r="Z2502" s="9" t="n">
        <x:f>-MIN(U2502,0)</x:f>
        <x:v>107.05569755033312</x:v>
      </x:c>
    </x:row>
    <x:row r="2503" ht="23" customHeight="1">
      <x:c r="A2503" s="2" t="str">
        <x:v>4H-Stoch-前段</x:v>
      </x:c>
      <x:c r="B2503" s="2" t="str">
        <x:v>4H</x:v>
      </x:c>
      <x:c r="C2503" s="2" t="str">
        <x:v>Stochastic</x:v>
      </x:c>
      <x:c r="D2503" s="2" t="str">
        <x:v>前段</x:v>
      </x:c>
      <x:c r="E2503" s="2" t="n">
        <x:v>40</x:v>
      </x:c>
      <x:c r="F2503" s="2" t="str">
        <x:v>空</x:v>
      </x:c>
      <x:c r="G2503" s="11" t="n">
        <x:v>44648.00000000001</x:v>
      </x:c>
      <x:c r="H2503" s="11" t="n">
        <x:v>44648.166666666664</x:v>
      </x:c>
      <x:c r="I2503" s="11" t="n">
        <x:v>44649.833321759266</x:v>
      </x:c>
      <x:c r="J2503" s="9" t="n">
        <x:v>44813.5</x:v>
      </x:c>
      <x:c r="K2503" s="9" t="n">
        <x:v>47873.3</x:v>
      </x:c>
      <x:c r="L2503" s="9" t="n">
        <x:v>44804.5373</x:v>
      </x:c>
      <x:c r="M2503" s="9" t="n">
        <x:v>47882.87466</x:v>
      </x:c>
      <x:c r="N2503" s="10" t="n">
        <x:f>IF(F2503="多",1,-1)*(K2503/J2503-1)</x:f>
        <x:v>-0.0682785321387529</x:v>
      </x:c>
      <x:c r="O2503" s="10" t="n">
        <x:f>IF(F2503="多",1,-1)*(M2503/L2503-1)</x:f>
        <x:v>-0.06870592903098682</x:v>
      </x:c>
      <x:c r="P2503" s="10" t="n">
        <x:v>0.0010343529645154934</x:v>
      </x:c>
      <x:c r="Q2503" s="10" t="n">
        <x:v>-0.0005259915941593767</x:v>
      </x:c>
      <x:c r="R2503" s="10" t="n">
        <x:f>O2503-P2503-Q2503</x:f>
        <x:v>-0.06921429040134294</x:v>
      </x:c>
      <x:c r="S2503" s="9" t="n">
        <x:f>V2502</x:f>
        <x:v>9556.107245466446</x:v>
      </x:c>
      <x:c r="T2503" s="9" t="n">
        <x:f>S2503/(1+'回测计划'!$B$33)</x:f>
        <x:v>9551.33157967661</x:v>
      </x:c>
      <x:c r="U2503" s="9" t="n">
        <x:f>T2503*R2503</x:f>
        <x:v>-661.0886376752544</x:v>
      </x:c>
      <x:c r="V2503" s="9" t="n">
        <x:f>S2503+U2503</x:f>
        <x:v>8895.018607791191</x:v>
      </x:c>
      <x:c r="W2503" s="2" t="n">
        <x:f>IF(N2503&gt;0,1,0)</x:f>
        <x:v>0</x:v>
      </x:c>
      <x:c r="X2503" s="2" t="n">
        <x:f>IF(U2503&gt;0,1,0)</x:f>
        <x:v>0</x:v>
      </x:c>
      <x:c r="Y2503" s="9" t="n">
        <x:f>MAX(U2503,0)</x:f>
        <x:v>0</x:v>
      </x:c>
      <x:c r="Z2503" s="9" t="n">
        <x:f>-MIN(U2503,0)</x:f>
        <x:v>661.0886376752544</x:v>
      </x:c>
    </x:row>
    <x:row r="2504" ht="23" customHeight="1">
      <x:c r="A2504" s="2" t="str">
        <x:v>4H-Stoch-前段</x:v>
      </x:c>
      <x:c r="B2504" s="2" t="str">
        <x:v>4H</x:v>
      </x:c>
      <x:c r="C2504" s="2" t="str">
        <x:v>Stochastic</x:v>
      </x:c>
      <x:c r="D2504" s="2" t="str">
        <x:v>前段</x:v>
      </x:c>
      <x:c r="E2504" s="2" t="n">
        <x:v>41</x:v>
      </x:c>
      <x:c r="F2504" s="2" t="str">
        <x:v>空</x:v>
      </x:c>
      <x:c r="G2504" s="11" t="n">
        <x:v>44656.666666666664</x:v>
      </x:c>
      <x:c r="H2504" s="11" t="n">
        <x:v>44656.833333333336</x:v>
      </x:c>
      <x:c r="I2504" s="11" t="n">
        <x:v>44658.49998842592</x:v>
      </x:c>
      <x:c r="J2504" s="9" t="n">
        <x:v>46673.3</x:v>
      </x:c>
      <x:c r="K2504" s="9" t="n">
        <x:v>43292</x:v>
      </x:c>
      <x:c r="L2504" s="9" t="n">
        <x:v>46663.96534</x:v>
      </x:c>
      <x:c r="M2504" s="9" t="n">
        <x:v>43300.6584</x:v>
      </x:c>
      <x:c r="N2504" s="10" t="n">
        <x:f>IF(F2504="多",1,-1)*(K2504/J2504-1)</x:f>
        <x:v>0.07244613087139762</x:v>
      </x:c>
      <x:c r="O2504" s="10" t="n">
        <x:f>IF(F2504="多",1,-1)*(M2504/L2504-1)</x:f>
        <x:v>0.07207503510459279</x:v>
      </x:c>
      <x:c r="P2504" s="10" t="n">
        <x:v>0.0009639624824477036</x:v>
      </x:c>
      <x:c r="Q2504" s="10" t="n">
        <x:v>-0.0004785881951368744</x:v>
      </x:c>
      <x:c r="R2504" s="10" t="n">
        <x:f>O2504-P2504-Q2504</x:f>
        <x:v>0.07158966081728196</x:v>
      </x:c>
      <x:c r="S2504" s="9" t="n">
        <x:f>V2503</x:f>
        <x:v>8895.018607791191</x:v>
      </x:c>
      <x:c r="T2504" s="9" t="n">
        <x:f>S2504/(1+'回测计划'!$B$33)</x:f>
        <x:v>8890.573321130627</x:v>
      </x:c>
      <x:c r="U2504" s="9" t="n">
        <x:f>T2504*R2504</x:f>
        <x:v>636.4731285309176</x:v>
      </x:c>
      <x:c r="V2504" s="9" t="n">
        <x:f>S2504+U2504</x:f>
        <x:v>9531.491736322108</x:v>
      </x:c>
      <x:c r="W2504" s="2" t="n">
        <x:f>IF(N2504&gt;0,1,0)</x:f>
        <x:v>1</x:v>
      </x:c>
      <x:c r="X2504" s="2" t="n">
        <x:f>IF(U2504&gt;0,1,0)</x:f>
        <x:v>1</x:v>
      </x:c>
      <x:c r="Y2504" s="9" t="n">
        <x:f>MAX(U2504,0)</x:f>
        <x:v>636.4731285309176</x:v>
      </x:c>
      <x:c r="Z2504" s="9" t="n">
        <x:f>-MIN(U2504,0)</x:f>
        <x:v>0</x:v>
      </x:c>
    </x:row>
    <x:row r="2505" ht="23" customHeight="1">
      <x:c r="A2505" s="2" t="str">
        <x:v>4H-Stoch-前段</x:v>
      </x:c>
      <x:c r="B2505" s="2" t="str">
        <x:v>4H</x:v>
      </x:c>
      <x:c r="C2505" s="2" t="str">
        <x:v>Stochastic</x:v>
      </x:c>
      <x:c r="D2505" s="2" t="str">
        <x:v>前段</x:v>
      </x:c>
      <x:c r="E2505" s="2" t="n">
        <x:v>42</x:v>
      </x:c>
      <x:c r="F2505" s="2" t="str">
        <x:v>多</x:v>
      </x:c>
      <x:c r="G2505" s="11" t="n">
        <x:v>44658.333333333336</x:v>
      </x:c>
      <x:c r="H2505" s="11" t="n">
        <x:v>44658.50000000001</x:v>
      </x:c>
      <x:c r="I2505" s="11" t="n">
        <x:v>44660.166655092595</x:v>
      </x:c>
      <x:c r="J2505" s="9" t="n">
        <x:v>43292.5</x:v>
      </x:c>
      <x:c r="K2505" s="9" t="n">
        <x:v>42722.1</x:v>
      </x:c>
      <x:c r="L2505" s="9" t="n">
        <x:v>43301.1585</x:v>
      </x:c>
      <x:c r="M2505" s="9" t="n">
        <x:v>42713.55558</x:v>
      </x:c>
      <x:c r="N2505" s="10" t="n">
        <x:f>IF(F2505="多",1,-1)*(K2505/J2505-1)</x:f>
        <x:v>-0.013175492290812496</x:v>
      </x:c>
      <x:c r="O2505" s="10" t="n">
        <x:f>IF(F2505="多",1,-1)*(M2505/L2505-1)</x:f>
        <x:v>-0.013570143163721515</x:v>
      </x:c>
      <x:c r="P2505" s="10" t="n">
        <x:v>0.0009932149284181393</x:v>
      </x:c>
      <x:c r="Q2505" s="10" t="n">
        <x:v>0.0003694470293675675</x:v>
      </x:c>
      <x:c r="R2505" s="10" t="n">
        <x:f>O2505-P2505-Q2505</x:f>
        <x:v>-0.014932805121507223</x:v>
      </x:c>
      <x:c r="S2505" s="9" t="n">
        <x:f>V2504</x:f>
        <x:v>9531.491736322108</x:v>
      </x:c>
      <x:c r="T2505" s="9" t="n">
        <x:f>S2505/(1+'回测计划'!$B$33)</x:f>
        <x:v>9526.728372136042</x:v>
      </x:c>
      <x:c r="U2505" s="9" t="n">
        <x:f>T2505*R2505</x:f>
        <x:v>-142.26077822664126</x:v>
      </x:c>
      <x:c r="V2505" s="9" t="n">
        <x:f>S2505+U2505</x:f>
        <x:v>9389.230958095468</x:v>
      </x:c>
      <x:c r="W2505" s="2" t="n">
        <x:f>IF(N2505&gt;0,1,0)</x:f>
        <x:v>0</x:v>
      </x:c>
      <x:c r="X2505" s="2" t="n">
        <x:f>IF(U2505&gt;0,1,0)</x:f>
        <x:v>0</x:v>
      </x:c>
      <x:c r="Y2505" s="9" t="n">
        <x:f>MAX(U2505,0)</x:f>
        <x:v>0</x:v>
      </x:c>
      <x:c r="Z2505" s="9" t="n">
        <x:f>-MIN(U2505,0)</x:f>
        <x:v>142.26077822664126</x:v>
      </x:c>
    </x:row>
    <x:row r="2506" ht="23" customHeight="1">
      <x:c r="A2506" s="2" t="str">
        <x:v>4H-Stoch-前段</x:v>
      </x:c>
      <x:c r="B2506" s="2" t="str">
        <x:v>4H</x:v>
      </x:c>
      <x:c r="C2506" s="2" t="str">
        <x:v>Stochastic</x:v>
      </x:c>
      <x:c r="D2506" s="2" t="str">
        <x:v>前段</x:v>
      </x:c>
      <x:c r="E2506" s="2" t="n">
        <x:v>43</x:v>
      </x:c>
      <x:c r="F2506" s="2" t="str">
        <x:v>空</x:v>
      </x:c>
      <x:c r="G2506" s="11" t="n">
        <x:v>44672.833333333336</x:v>
      </x:c>
      <x:c r="H2506" s="11" t="n">
        <x:v>44673.00000000001</x:v>
      </x:c>
      <x:c r="I2506" s="11" t="n">
        <x:v>44674.666655092595</x:v>
      </x:c>
      <x:c r="J2506" s="9" t="n">
        <x:v>42129.2</x:v>
      </x:c>
      <x:c r="K2506" s="9" t="n">
        <x:v>39578.2</x:v>
      </x:c>
      <x:c r="L2506" s="9" t="n">
        <x:v>42120.77416</x:v>
      </x:c>
      <x:c r="M2506" s="9" t="n">
        <x:v>39586.115639999996</x:v>
      </x:c>
      <x:c r="N2506" s="10" t="n">
        <x:f>IF(F2506="多",1,-1)*(K2506/J2506-1)</x:f>
        <x:v>0.06055182628675604</x:v>
      </x:c>
      <x:c r="O2506" s="10" t="n">
        <x:f>IF(F2506="多",1,-1)*(M2506/L2506-1)</x:f>
        <x:v>0.06017597184638268</x:v>
      </x:c>
      <x:c r="P2506" s="10" t="n">
        <x:v>0.0009699120140768087</x:v>
      </x:c>
      <x:c r="Q2506" s="10" t="n">
        <x:v>0.0001702715042880512</x:v>
      </x:c>
      <x:c r="R2506" s="10" t="n">
        <x:f>O2506-P2506-Q2506</x:f>
        <x:v>0.05903578832801783</x:v>
      </x:c>
      <x:c r="S2506" s="9" t="n">
        <x:f>V2505</x:f>
        <x:v>9389.230958095468</x:v>
      </x:c>
      <x:c r="T2506" s="9" t="n">
        <x:f>S2506/(1+'回测计划'!$B$33)</x:f>
        <x:v>9384.538688751092</x:v>
      </x:c>
      <x:c r="U2506" s="9" t="n">
        <x:f>T2506*R2506</x:f>
        <x:v>554.0236395852035</x:v>
      </x:c>
      <x:c r="V2506" s="9" t="n">
        <x:f>S2506+U2506</x:f>
        <x:v>9943.254597680672</x:v>
      </x:c>
      <x:c r="W2506" s="2" t="n">
        <x:f>IF(N2506&gt;0,1,0)</x:f>
        <x:v>1</x:v>
      </x:c>
      <x:c r="X2506" s="2" t="n">
        <x:f>IF(U2506&gt;0,1,0)</x:f>
        <x:v>1</x:v>
      </x:c>
      <x:c r="Y2506" s="9" t="n">
        <x:f>MAX(U2506,0)</x:f>
        <x:v>554.0236395852035</x:v>
      </x:c>
      <x:c r="Z2506" s="9" t="n">
        <x:f>-MIN(U2506,0)</x:f>
        <x:v>0</x:v>
      </x:c>
    </x:row>
    <x:row r="2507" ht="23" customHeight="1">
      <x:c r="A2507" s="2" t="str">
        <x:v>4H-Stoch-前段</x:v>
      </x:c>
      <x:c r="B2507" s="2" t="str">
        <x:v>4H</x:v>
      </x:c>
      <x:c r="C2507" s="2" t="str">
        <x:v>Stochastic</x:v>
      </x:c>
      <x:c r="D2507" s="2" t="str">
        <x:v>前段</x:v>
      </x:c>
      <x:c r="E2507" s="2" t="n">
        <x:v>44</x:v>
      </x:c>
      <x:c r="F2507" s="2" t="str">
        <x:v>多</x:v>
      </x:c>
      <x:c r="G2507" s="11" t="n">
        <x:v>44676.666666666664</x:v>
      </x:c>
      <x:c r="H2507" s="11" t="n">
        <x:v>44676.833333333336</x:v>
      </x:c>
      <x:c r="I2507" s="11" t="n">
        <x:v>44678.49998842592</x:v>
      </x:c>
      <x:c r="J2507" s="9" t="n">
        <x:v>38810.6</x:v>
      </x:c>
      <x:c r="K2507" s="9" t="n">
        <x:v>38324.9</x:v>
      </x:c>
      <x:c r="L2507" s="9" t="n">
        <x:v>38818.36212</x:v>
      </x:c>
      <x:c r="M2507" s="9" t="n">
        <x:v>38317.23502</x:v>
      </x:c>
      <x:c r="N2507" s="10" t="n">
        <x:f>IF(F2507="多",1,-1)*(K2507/J2507-1)</x:f>
        <x:v>-0.012514622293909317</x:v>
      </x:c>
      <x:c r="O2507" s="10" t="n">
        <x:f>IF(F2507="多",1,-1)*(M2507/L2507-1)</x:f>
        <x:v>-0.01290953746195822</x:v>
      </x:c>
      <x:c r="P2507" s="10" t="n">
        <x:v>0.000993545231269021</x:v>
      </x:c>
      <x:c r="Q2507" s="10" t="n">
        <x:v>0.00025639107572940676</x:v>
      </x:c>
      <x:c r="R2507" s="10" t="n">
        <x:f>O2507-P2507-Q2507</x:f>
        <x:v>-0.014159473768956649</x:v>
      </x:c>
      <x:c r="S2507" s="9" t="n">
        <x:f>V2506</x:f>
        <x:v>9943.254597680672</x:v>
      </x:c>
      <x:c r="T2507" s="9" t="n">
        <x:f>S2507/(1+'回测计划'!$B$33)</x:f>
        <x:v>9938.285454953197</x:v>
      </x:c>
      <x:c r="U2507" s="9" t="n">
        <x:f>T2507*R2507</x:f>
        <x:v>-140.7208922078132</x:v>
      </x:c>
      <x:c r="V2507" s="9" t="n">
        <x:f>S2507+U2507</x:f>
        <x:v>9802.533705472859</x:v>
      </x:c>
      <x:c r="W2507" s="2" t="n">
        <x:f>IF(N2507&gt;0,1,0)</x:f>
        <x:v>0</x:v>
      </x:c>
      <x:c r="X2507" s="2" t="n">
        <x:f>IF(U2507&gt;0,1,0)</x:f>
        <x:v>0</x:v>
      </x:c>
      <x:c r="Y2507" s="9" t="n">
        <x:f>MAX(U2507,0)</x:f>
        <x:v>0</x:v>
      </x:c>
      <x:c r="Z2507" s="9" t="n">
        <x:f>-MIN(U2507,0)</x:f>
        <x:v>140.7208922078132</x:v>
      </x:c>
    </x:row>
    <x:row r="2508" ht="23" customHeight="1">
      <x:c r="A2508" s="2" t="str">
        <x:v>4H-Stoch-前段</x:v>
      </x:c>
      <x:c r="B2508" s="2" t="str">
        <x:v>4H</x:v>
      </x:c>
      <x:c r="C2508" s="2" t="str">
        <x:v>Stochastic</x:v>
      </x:c>
      <x:c r="D2508" s="2" t="str">
        <x:v>前段</x:v>
      </x:c>
      <x:c r="E2508" s="2" t="n">
        <x:v>45</x:v>
      </x:c>
      <x:c r="F2508" s="2" t="str">
        <x:v>多</x:v>
      </x:c>
      <x:c r="G2508" s="11" t="n">
        <x:v>44687.833333333336</x:v>
      </x:c>
      <x:c r="H2508" s="11" t="n">
        <x:v>44688.00000000001</x:v>
      </x:c>
      <x:c r="I2508" s="11" t="n">
        <x:v>44689.666655092595</x:v>
      </x:c>
      <x:c r="J2508" s="9" t="n">
        <x:v>35989.1</x:v>
      </x:c>
      <x:c r="K2508" s="9" t="n">
        <x:v>34593</x:v>
      </x:c>
      <x:c r="L2508" s="9" t="n">
        <x:v>35996.29782</x:v>
      </x:c>
      <x:c r="M2508" s="9" t="n">
        <x:v>34586.0814</x:v>
      </x:c>
      <x:c r="N2508" s="10" t="n">
        <x:f>IF(F2508="多",1,-1)*(K2508/J2508-1)</x:f>
        <x:v>-0.03879230100224784</x:v>
      </x:c>
      <x:c r="O2508" s="10" t="n">
        <x:f>IF(F2508="多",1,-1)*(M2508/L2508-1)</x:f>
        <x:v>-0.039176707200607286</x:v>
      </x:c>
      <x:c r="P2508" s="10" t="n">
        <x:v>0.0009804116463996964</x:v>
      </x:c>
      <x:c r="Q2508" s="10" t="n">
        <x:v>0.000029974218637546996</x:v>
      </x:c>
      <x:c r="R2508" s="10" t="n">
        <x:f>O2508-P2508-Q2508</x:f>
        <x:v>-0.04018709306564453</x:v>
      </x:c>
      <x:c r="S2508" s="9" t="n">
        <x:f>V2507</x:f>
        <x:v>9802.533705472859</x:v>
      </x:c>
      <x:c r="T2508" s="9" t="n">
        <x:f>S2508/(1+'回测计划'!$B$33)</x:f>
        <x:v>9797.634888028844</x:v>
      </x:c>
      <x:c r="U2508" s="9" t="n">
        <x:f>T2508*R2508</x:f>
        <x:v>-393.7384650684209</x:v>
      </x:c>
      <x:c r="V2508" s="9" t="n">
        <x:f>S2508+U2508</x:f>
        <x:v>9408.795240404437</x:v>
      </x:c>
      <x:c r="W2508" s="2" t="n">
        <x:f>IF(N2508&gt;0,1,0)</x:f>
        <x:v>0</x:v>
      </x:c>
      <x:c r="X2508" s="2" t="n">
        <x:f>IF(U2508&gt;0,1,0)</x:f>
        <x:v>0</x:v>
      </x:c>
      <x:c r="Y2508" s="9" t="n">
        <x:f>MAX(U2508,0)</x:f>
        <x:v>0</x:v>
      </x:c>
      <x:c r="Z2508" s="9" t="n">
        <x:f>-MIN(U2508,0)</x:f>
        <x:v>393.7384650684209</x:v>
      </x:c>
    </x:row>
    <x:row r="2509" ht="23" customHeight="1">
      <x:c r="A2509" s="2" t="str">
        <x:v>4H-Stoch-前段</x:v>
      </x:c>
      <x:c r="B2509" s="2" t="str">
        <x:v>4H</x:v>
      </x:c>
      <x:c r="C2509" s="2" t="str">
        <x:v>Stochastic</x:v>
      </x:c>
      <x:c r="D2509" s="2" t="str">
        <x:v>前段</x:v>
      </x:c>
      <x:c r="E2509" s="2" t="n">
        <x:v>46</x:v>
      </x:c>
      <x:c r="F2509" s="2" t="str">
        <x:v>多</x:v>
      </x:c>
      <x:c r="G2509" s="11" t="n">
        <x:v>44691.00000000001</x:v>
      </x:c>
      <x:c r="H2509" s="11" t="n">
        <x:v>44691.166666666664</x:v>
      </x:c>
      <x:c r="I2509" s="11" t="n">
        <x:v>44692.833321759266</x:v>
      </x:c>
      <x:c r="J2509" s="9" t="n">
        <x:v>30930.2</x:v>
      </x:c>
      <x:c r="K2509" s="9" t="n">
        <x:v>31517.1</x:v>
      </x:c>
      <x:c r="L2509" s="9" t="n">
        <x:v>30936.38604</x:v>
      </x:c>
      <x:c r="M2509" s="9" t="n">
        <x:v>31510.79658</x:v>
      </x:c>
      <x:c r="N2509" s="10" t="n">
        <x:f>IF(F2509="多",1,-1)*(K2509/J2509-1)</x:f>
        <x:v>0.01897498237968054</x:v>
      </x:c>
      <x:c r="O2509" s="10" t="n">
        <x:f>IF(F2509="多",1,-1)*(M2509/L2509-1)</x:f>
        <x:v>0.018567473888426944</x:v>
      </x:c>
      <x:c r="P2509" s="10" t="n">
        <x:v>0.0010092837369442137</x:v>
      </x:c>
      <x:c r="Q2509" s="10" t="n">
        <x:v>0.00044512396610240534</x:v>
      </x:c>
      <x:c r="R2509" s="10" t="n">
        <x:f>O2509-P2509-Q2509</x:f>
        <x:v>0.017113066185380325</x:v>
      </x:c>
      <x:c r="S2509" s="9" t="n">
        <x:f>V2508</x:f>
        <x:v>9408.795240404437</x:v>
      </x:c>
      <x:c r="T2509" s="9" t="n">
        <x:f>S2509/(1+'回测计划'!$B$33)</x:f>
        <x:v>9404.093193807534</x:v>
      </x:c>
      <x:c r="U2509" s="9" t="n">
        <x:f>T2509*R2509</x:f>
        <x:v>160.93286923911296</x:v>
      </x:c>
      <x:c r="V2509" s="9" t="n">
        <x:f>S2509+U2509</x:f>
        <x:v>9569.72810964355</x:v>
      </x:c>
      <x:c r="W2509" s="2" t="n">
        <x:f>IF(N2509&gt;0,1,0)</x:f>
        <x:v>1</x:v>
      </x:c>
      <x:c r="X2509" s="2" t="n">
        <x:f>IF(U2509&gt;0,1,0)</x:f>
        <x:v>1</x:v>
      </x:c>
      <x:c r="Y2509" s="9" t="n">
        <x:f>MAX(U2509,0)</x:f>
        <x:v>160.93286923911296</x:v>
      </x:c>
      <x:c r="Z2509" s="9" t="n">
        <x:f>-MIN(U2509,0)</x:f>
        <x:v>0</x:v>
      </x:c>
    </x:row>
    <x:row r="2510" ht="23" customHeight="1">
      <x:c r="A2510" s="2" t="str">
        <x:v>4H-Stoch-前段</x:v>
      </x:c>
      <x:c r="B2510" s="2" t="str">
        <x:v>4H</x:v>
      </x:c>
      <x:c r="C2510" s="2" t="str">
        <x:v>Stochastic</x:v>
      </x:c>
      <x:c r="D2510" s="2" t="str">
        <x:v>前段</x:v>
      </x:c>
      <x:c r="E2510" s="2" t="n">
        <x:v>47</x:v>
      </x:c>
      <x:c r="F2510" s="2" t="str">
        <x:v>多</x:v>
      </x:c>
      <x:c r="G2510" s="11" t="n">
        <x:v>44693.50000000001</x:v>
      </x:c>
      <x:c r="H2510" s="11" t="n">
        <x:v>44693.666666666664</x:v>
      </x:c>
      <x:c r="I2510" s="11" t="n">
        <x:v>44695.333321759266</x:v>
      </x:c>
      <x:c r="J2510" s="9" t="n">
        <x:v>28151.4</x:v>
      </x:c>
      <x:c r="K2510" s="9" t="n">
        <x:v>29274.3</x:v>
      </x:c>
      <x:c r="L2510" s="9" t="n">
        <x:v>28157.03028</x:v>
      </x:c>
      <x:c r="M2510" s="9" t="n">
        <x:v>29268.44514</x:v>
      </x:c>
      <x:c r="N2510" s="10" t="n">
        <x:f>IF(F2510="多",1,-1)*(K2510/J2510-1)</x:f>
        <x:v>0.03988789189880415</x:v>
      </x:c>
      <x:c r="O2510" s="10" t="n">
        <x:f>IF(F2510="多",1,-1)*(M2510/L2510-1)</x:f>
        <x:v>0.03947201991644134</x:v>
      </x:c>
      <x:c r="P2510" s="10" t="n">
        <x:v>0.0010197360099582207</x:v>
      </x:c>
      <x:c r="Q2510" s="10" t="n">
        <x:v>-0.00016608213701861085</x:v>
      </x:c>
      <x:c r="R2510" s="10" t="n">
        <x:f>O2510-P2510-Q2510</x:f>
        <x:v>0.038618366043501724</x:v>
      </x:c>
      <x:c r="S2510" s="9" t="n">
        <x:f>V2509</x:f>
        <x:v>9569.72810964355</x:v>
      </x:c>
      <x:c r="T2510" s="9" t="n">
        <x:f>S2510/(1+'回测计划'!$B$33)</x:f>
        <x:v>9564.94563682514</x:v>
      </x:c>
      <x:c r="U2510" s="9" t="n">
        <x:f>T2510*R2510</x:f>
        <x:v>369.38257178910794</x:v>
      </x:c>
      <x:c r="V2510" s="9" t="n">
        <x:f>S2510+U2510</x:f>
        <x:v>9939.11068143266</x:v>
      </x:c>
      <x:c r="W2510" s="2" t="n">
        <x:f>IF(N2510&gt;0,1,0)</x:f>
        <x:v>1</x:v>
      </x:c>
      <x:c r="X2510" s="2" t="n">
        <x:f>IF(U2510&gt;0,1,0)</x:f>
        <x:v>1</x:v>
      </x:c>
      <x:c r="Y2510" s="9" t="n">
        <x:f>MAX(U2510,0)</x:f>
        <x:v>369.38257178910794</x:v>
      </x:c>
      <x:c r="Z2510" s="9" t="n">
        <x:f>-MIN(U2510,0)</x:f>
        <x:v>0</x:v>
      </x:c>
    </x:row>
    <x:row r="2511" ht="23" customHeight="1">
      <x:c r="A2511" s="2" t="str">
        <x:v>4H-Stoch-前段</x:v>
      </x:c>
      <x:c r="B2511" s="2" t="str">
        <x:v>4H</x:v>
      </x:c>
      <x:c r="C2511" s="2" t="str">
        <x:v>Stochastic</x:v>
      </x:c>
      <x:c r="D2511" s="2" t="str">
        <x:v>前段</x:v>
      </x:c>
      <x:c r="E2511" s="2" t="n">
        <x:v>48</x:v>
      </x:c>
      <x:c r="F2511" s="2" t="str">
        <x:v>多</x:v>
      </x:c>
      <x:c r="G2511" s="11" t="n">
        <x:v>44716.00000000001</x:v>
      </x:c>
      <x:c r="H2511" s="11" t="n">
        <x:v>44716.166666666664</x:v>
      </x:c>
      <x:c r="I2511" s="11" t="n">
        <x:v>44717.833321759266</x:v>
      </x:c>
      <x:c r="J2511" s="9" t="n">
        <x:v>29560.4</x:v>
      </x:c>
      <x:c r="K2511" s="9" t="n">
        <x:v>29700.7</x:v>
      </x:c>
      <x:c r="L2511" s="9" t="n">
        <x:v>29566.31208</x:v>
      </x:c>
      <x:c r="M2511" s="9" t="n">
        <x:v>29694.759860000002</x:v>
      </x:c>
      <x:c r="N2511" s="10" t="n">
        <x:f>IF(F2511="多",1,-1)*(K2511/J2511-1)</x:f>
        <x:v>0.004746214530249926</x:v>
      </x:c>
      <x:c r="O2511" s="10" t="n">
        <x:f>IF(F2511="多",1,-1)*(M2511/L2511-1)</x:f>
        <x:v>0.004344396408062279</x:v>
      </x:c>
      <x:c r="P2511" s="10" t="n">
        <x:v>0.0010021721982040313</x:v>
      </x:c>
      <x:c r="Q2511" s="10" t="n">
        <x:v>0.0001787688000349679</x:v>
      </x:c>
      <x:c r="R2511" s="10" t="n">
        <x:f>O2511-P2511-Q2511</x:f>
        <x:v>0.0031634554098232794</x:v>
      </x:c>
      <x:c r="S2511" s="9" t="n">
        <x:f>V2510</x:f>
        <x:v>9939.11068143266</x:v>
      </x:c>
      <x:c r="T2511" s="9" t="n">
        <x:f>S2511/(1+'回测计划'!$B$33)</x:f>
        <x:v>9934.143609627847</x:v>
      </x:c>
      <x:c r="U2511" s="9" t="n">
        <x:f>T2511*R2511</x:f>
        <x:v>31.426220343838573</x:v>
      </x:c>
      <x:c r="V2511" s="9" t="n">
        <x:f>S2511+U2511</x:f>
        <x:v>9970.536901776499</x:v>
      </x:c>
      <x:c r="W2511" s="2" t="n">
        <x:f>IF(N2511&gt;0,1,0)</x:f>
        <x:v>1</x:v>
      </x:c>
      <x:c r="X2511" s="2" t="n">
        <x:f>IF(U2511&gt;0,1,0)</x:f>
        <x:v>1</x:v>
      </x:c>
      <x:c r="Y2511" s="9" t="n">
        <x:f>MAX(U2511,0)</x:f>
        <x:v>31.426220343838573</x:v>
      </x:c>
      <x:c r="Z2511" s="9" t="n">
        <x:f>-MIN(U2511,0)</x:f>
        <x:v>0</x:v>
      </x:c>
    </x:row>
    <x:row r="2512" ht="23" customHeight="1">
      <x:c r="A2512" s="2" t="str">
        <x:v>4H-Stoch-前段</x:v>
      </x:c>
      <x:c r="B2512" s="2" t="str">
        <x:v>4H</x:v>
      </x:c>
      <x:c r="C2512" s="2" t="str">
        <x:v>Stochastic</x:v>
      </x:c>
      <x:c r="D2512" s="2" t="str">
        <x:v>前段</x:v>
      </x:c>
      <x:c r="E2512" s="2" t="n">
        <x:v>49</x:v>
      </x:c>
      <x:c r="F2512" s="2" t="str">
        <x:v>多</x:v>
      </x:c>
      <x:c r="G2512" s="11" t="n">
        <x:v>44723.166666666664</x:v>
      </x:c>
      <x:c r="H2512" s="11" t="n">
        <x:v>44723.333333333336</x:v>
      </x:c>
      <x:c r="I2512" s="11" t="n">
        <x:v>44724.99998842592</x:v>
      </x:c>
      <x:c r="J2512" s="9" t="n">
        <x:v>29077.7</x:v>
      </x:c>
      <x:c r="K2512" s="9" t="n">
        <x:v>28077.8</x:v>
      </x:c>
      <x:c r="L2512" s="9" t="n">
        <x:v>29083.51554</x:v>
      </x:c>
      <x:c r="M2512" s="9" t="n">
        <x:v>28072.18444</x:v>
      </x:c>
      <x:c r="N2512" s="10" t="n">
        <x:f>IF(F2512="多",1,-1)*(K2512/J2512-1)</x:f>
        <x:v>-0.034387176427296606</x:v>
      </x:c>
      <x:c r="O2512" s="10" t="n">
        <x:f>IF(F2512="多",1,-1)*(M2512/L2512-1)</x:f>
        <x:v>-0.03477334432314638</x:v>
      </x:c>
      <x:c r="P2512" s="10" t="n">
        <x:v>0.0009826133278384268</x:v>
      </x:c>
      <x:c r="Q2512" s="10" t="n">
        <x:v>0.00018898194812252644</x:v>
      </x:c>
      <x:c r="R2512" s="10" t="n">
        <x:f>O2512-P2512-Q2512</x:f>
        <x:v>-0.03594493959910734</x:v>
      </x:c>
      <x:c r="S2512" s="9" t="n">
        <x:f>V2511</x:f>
        <x:v>9970.536901776499</x:v>
      </x:c>
      <x:c r="T2512" s="9" t="n">
        <x:f>S2512/(1+'回测计划'!$B$33)</x:f>
        <x:v>9965.554124714143</x:v>
      </x:c>
      <x:c r="U2512" s="9" t="n">
        <x:f>T2512*R2512</x:f>
        <x:v>-358.2112410844849</x:v>
      </x:c>
      <x:c r="V2512" s="9" t="n">
        <x:f>S2512+U2512</x:f>
        <x:v>9612.325660692013</x:v>
      </x:c>
      <x:c r="W2512" s="2" t="n">
        <x:f>IF(N2512&gt;0,1,0)</x:f>
        <x:v>0</x:v>
      </x:c>
      <x:c r="X2512" s="2" t="n">
        <x:f>IF(U2512&gt;0,1,0)</x:f>
        <x:v>0</x:v>
      </x:c>
      <x:c r="Y2512" s="9" t="n">
        <x:f>MAX(U2512,0)</x:f>
        <x:v>0</x:v>
      </x:c>
      <x:c r="Z2512" s="9" t="n">
        <x:f>-MIN(U2512,0)</x:f>
        <x:v>358.2112410844849</x:v>
      </x:c>
    </x:row>
    <x:row r="2513" ht="23" customHeight="1">
      <x:c r="A2513" s="2" t="str">
        <x:v>4H-Stoch-前段</x:v>
      </x:c>
      <x:c r="B2513" s="2" t="str">
        <x:v>4H</x:v>
      </x:c>
      <x:c r="C2513" s="2" t="str">
        <x:v>Stochastic</x:v>
      </x:c>
      <x:c r="D2513" s="2" t="str">
        <x:v>前段</x:v>
      </x:c>
      <x:c r="E2513" s="2" t="n">
        <x:v>50</x:v>
      </x:c>
      <x:c r="F2513" s="2" t="str">
        <x:v>空</x:v>
      </x:c>
      <x:c r="G2513" s="11" t="n">
        <x:v>44737.666666666664</x:v>
      </x:c>
      <x:c r="H2513" s="11" t="n">
        <x:v>44737.833333333336</x:v>
      </x:c>
      <x:c r="I2513" s="11" t="n">
        <x:v>44739.49998842592</x:v>
      </x:c>
      <x:c r="J2513" s="9" t="n">
        <x:v>21329.2</x:v>
      </x:c>
      <x:c r="K2513" s="9" t="n">
        <x:v>21160.9</x:v>
      </x:c>
      <x:c r="L2513" s="9" t="n">
        <x:v>21324.93416</x:v>
      </x:c>
      <x:c r="M2513" s="9" t="n">
        <x:v>21165.13218</x:v>
      </x:c>
      <x:c r="N2513" s="10" t="n">
        <x:f>IF(F2513="多",1,-1)*(K2513/J2513-1)</x:f>
        <x:v>0.007890591302064709</x:v>
      </x:c>
      <x:c r="O2513" s="10" t="n">
        <x:f>IF(F2513="多",1,-1)*(M2513/L2513-1)</x:f>
        <x:v>0.0074936681539560235</x:v>
      </x:c>
      <x:c r="P2513" s="10" t="n">
        <x:v>0.000996253165923022</x:v>
      </x:c>
      <x:c r="Q2513" s="10" t="n">
        <x:v>-0.00038312744868048164</x:v>
      </x:c>
      <x:c r="R2513" s="10" t="n">
        <x:f>O2513-P2513-Q2513</x:f>
        <x:v>0.006880542436713483</x:v>
      </x:c>
      <x:c r="S2513" s="9" t="n">
        <x:f>V2512</x:f>
        <x:v>9612.325660692013</x:v>
      </x:c>
      <x:c r="T2513" s="9" t="n">
        <x:f>S2513/(1+'回测计划'!$B$33)</x:f>
        <x:v>9607.521899742143</x:v>
      </x:c>
      <x:c r="U2513" s="9" t="n">
        <x:f>T2513*R2513</x:f>
        <x:v>66.10496214282996</x:v>
      </x:c>
      <x:c r="V2513" s="9" t="n">
        <x:f>S2513+U2513</x:f>
        <x:v>9678.430622834843</x:v>
      </x:c>
      <x:c r="W2513" s="2" t="n">
        <x:f>IF(N2513&gt;0,1,0)</x:f>
        <x:v>1</x:v>
      </x:c>
      <x:c r="X2513" s="2" t="n">
        <x:f>IF(U2513&gt;0,1,0)</x:f>
        <x:v>1</x:v>
      </x:c>
      <x:c r="Y2513" s="9" t="n">
        <x:f>MAX(U2513,0)</x:f>
        <x:v>66.10496214282996</x:v>
      </x:c>
      <x:c r="Z2513" s="9" t="n">
        <x:f>-MIN(U2513,0)</x:f>
        <x:v>0</x:v>
      </x:c>
    </x:row>
    <x:row r="2514" ht="23" customHeight="1">
      <x:c r="A2514" s="2" t="str">
        <x:v>4H-Stoch-前段</x:v>
      </x:c>
      <x:c r="B2514" s="2" t="str">
        <x:v>4H</x:v>
      </x:c>
      <x:c r="C2514" s="2" t="str">
        <x:v>Stochastic</x:v>
      </x:c>
      <x:c r="D2514" s="2" t="str">
        <x:v>前段</x:v>
      </x:c>
      <x:c r="E2514" s="2" t="n">
        <x:v>51</x:v>
      </x:c>
      <x:c r="F2514" s="2" t="str">
        <x:v>空</x:v>
      </x:c>
      <x:c r="G2514" s="11" t="n">
        <x:v>44759.666666666664</x:v>
      </x:c>
      <x:c r="H2514" s="11" t="n">
        <x:v>44759.833333333336</x:v>
      </x:c>
      <x:c r="I2514" s="11" t="n">
        <x:v>44761.49998842592</x:v>
      </x:c>
      <x:c r="J2514" s="9" t="n">
        <x:v>21450.7</x:v>
      </x:c>
      <x:c r="K2514" s="9" t="n">
        <x:v>21897.9</x:v>
      </x:c>
      <x:c r="L2514" s="9" t="n">
        <x:v>21446.40986</x:v>
      </x:c>
      <x:c r="M2514" s="9" t="n">
        <x:v>21902.279580000002</x:v>
      </x:c>
      <x:c r="N2514" s="10" t="n">
        <x:f>IF(F2514="多",1,-1)*(K2514/J2514-1)</x:f>
        <x:v>-0.020847804500552458</x:v>
      </x:c>
      <x:c r="O2514" s="10" t="n">
        <x:f>IF(F2514="多",1,-1)*(M2514/L2514-1)</x:f>
        <x:v>-0.021256225306514054</x:v>
      </x:c>
      <x:c r="P2514" s="10" t="n">
        <x:v>0.0010106281126532571</x:v>
      </x:c>
      <x:c r="Q2514" s="10" t="n">
        <x:v>-0.0004968724504269493</x:v>
      </x:c>
      <x:c r="R2514" s="10" t="n">
        <x:f>O2514-P2514-Q2514</x:f>
        <x:v>-0.021769980968740364</x:v>
      </x:c>
      <x:c r="S2514" s="9" t="n">
        <x:f>V2513</x:f>
        <x:v>9678.430622834843</x:v>
      </x:c>
      <x:c r="T2514" s="9" t="n">
        <x:f>S2514/(1+'回测计划'!$B$33)</x:f>
        <x:v>9673.593825921882</x:v>
      </x:c>
      <x:c r="U2514" s="9" t="n">
        <x:f>T2514*R2514</x:f>
        <x:v>-210.59395348964364</x:v>
      </x:c>
      <x:c r="V2514" s="9" t="n">
        <x:f>S2514+U2514</x:f>
        <x:v>9467.836669345199</x:v>
      </x:c>
      <x:c r="W2514" s="2" t="n">
        <x:f>IF(N2514&gt;0,1,0)</x:f>
        <x:v>0</x:v>
      </x:c>
      <x:c r="X2514" s="2" t="n">
        <x:f>IF(U2514&gt;0,1,0)</x:f>
        <x:v>0</x:v>
      </x:c>
      <x:c r="Y2514" s="9" t="n">
        <x:f>MAX(U2514,0)</x:f>
        <x:v>0</x:v>
      </x:c>
      <x:c r="Z2514" s="9" t="n">
        <x:f>-MIN(U2514,0)</x:f>
        <x:v>210.59395348964364</x:v>
      </x:c>
    </x:row>
    <x:row r="2515" ht="23" customHeight="1">
      <x:c r="A2515" s="2" t="str">
        <x:v>4H-Stoch-前段</x:v>
      </x:c>
      <x:c r="B2515" s="2" t="str">
        <x:v>4H</x:v>
      </x:c>
      <x:c r="C2515" s="2" t="str">
        <x:v>Stochastic</x:v>
      </x:c>
      <x:c r="D2515" s="2" t="str">
        <x:v>前段</x:v>
      </x:c>
      <x:c r="E2515" s="2" t="n">
        <x:v>52</x:v>
      </x:c>
      <x:c r="F2515" s="2" t="str">
        <x:v>空</x:v>
      </x:c>
      <x:c r="G2515" s="11" t="n">
        <x:v>44762.166666666664</x:v>
      </x:c>
      <x:c r="H2515" s="11" t="n">
        <x:v>44762.333333333336</x:v>
      </x:c>
      <x:c r="I2515" s="11" t="n">
        <x:v>44763.99998842592</x:v>
      </x:c>
      <x:c r="J2515" s="9" t="n">
        <x:v>23385.9</x:v>
      </x:c>
      <x:c r="K2515" s="9" t="n">
        <x:v>22633.7</x:v>
      </x:c>
      <x:c r="L2515" s="9" t="n">
        <x:v>23381.222820000003</x:v>
      </x:c>
      <x:c r="M2515" s="9" t="n">
        <x:v>22638.226740000002</x:v>
      </x:c>
      <x:c r="N2515" s="10" t="n">
        <x:f>IF(F2515="多",1,-1)*(K2515/J2515-1)</x:f>
        <x:v>0.03216468042709497</x:v>
      </x:c>
      <x:c r="O2515" s="10" t="n">
        <x:f>IF(F2515="多",1,-1)*(M2515/L2515-1)</x:f>
        <x:v>0.03177746885695176</x:v>
      </x:c>
      <x:c r="P2515" s="10" t="n">
        <x:v>0.0009841112655715242</x:v>
      </x:c>
      <x:c r="Q2515" s="10" t="n">
        <x:v>-0.000481235785511318</x:v>
      </x:c>
      <x:c r="R2515" s="10" t="n">
        <x:f>O2515-P2515-Q2515</x:f>
        <x:v>0.031274593376891556</x:v>
      </x:c>
      <x:c r="S2515" s="9" t="n">
        <x:f>V2514</x:f>
        <x:v>9467.836669345199</x:v>
      </x:c>
      <x:c r="T2515" s="9" t="n">
        <x:f>S2515/(1+'回测计划'!$B$33)</x:f>
        <x:v>9463.105116786806</x:v>
      </x:c>
      <x:c r="U2515" s="9" t="n">
        <x:f>T2515*R2515</x:f>
        <x:v>295.95476461028926</x:v>
      </x:c>
      <x:c r="V2515" s="9" t="n">
        <x:f>S2515+U2515</x:f>
        <x:v>9763.791433955488</x:v>
      </x:c>
      <x:c r="W2515" s="2" t="n">
        <x:f>IF(N2515&gt;0,1,0)</x:f>
        <x:v>1</x:v>
      </x:c>
      <x:c r="X2515" s="2" t="n">
        <x:f>IF(U2515&gt;0,1,0)</x:f>
        <x:v>1</x:v>
      </x:c>
      <x:c r="Y2515" s="9" t="n">
        <x:f>MAX(U2515,0)</x:f>
        <x:v>295.95476461028926</x:v>
      </x:c>
      <x:c r="Z2515" s="9" t="n">
        <x:f>-MIN(U2515,0)</x:f>
        <x:v>0</x:v>
      </x:c>
    </x:row>
    <x:row r="2516" ht="23" customHeight="1">
      <x:c r="A2516" s="2" t="str">
        <x:v>4H-Stoch-前段</x:v>
      </x:c>
      <x:c r="B2516" s="2" t="str">
        <x:v>4H</x:v>
      </x:c>
      <x:c r="C2516" s="2" t="str">
        <x:v>Stochastic</x:v>
      </x:c>
      <x:c r="D2516" s="2" t="str">
        <x:v>前段</x:v>
      </x:c>
      <x:c r="E2516" s="2" t="n">
        <x:v>53</x:v>
      </x:c>
      <x:c r="F2516" s="2" t="str">
        <x:v>空</x:v>
      </x:c>
      <x:c r="G2516" s="11" t="n">
        <x:v>44786.50000000001</x:v>
      </x:c>
      <x:c r="H2516" s="11" t="n">
        <x:v>44786.666666666664</x:v>
      </x:c>
      <x:c r="I2516" s="11" t="n">
        <x:v>44788.333321759266</x:v>
      </x:c>
      <x:c r="J2516" s="9" t="n">
        <x:v>24566.1</x:v>
      </x:c>
      <x:c r="K2516" s="9" t="n">
        <x:v>24294.1</x:v>
      </x:c>
      <x:c r="L2516" s="9" t="n">
        <x:v>24561.18678</x:v>
      </x:c>
      <x:c r="M2516" s="9" t="n">
        <x:v>24298.958819999996</x:v>
      </x:c>
      <x:c r="N2516" s="10" t="n">
        <x:f>IF(F2516="多",1,-1)*(K2516/J2516-1)</x:f>
        <x:v>0.01107216855748372</x:v>
      </x:c>
      <x:c r="O2516" s="10" t="n">
        <x:f>IF(F2516="多",1,-1)*(M2516/L2516-1)</x:f>
        <x:v>0.010676518294854276</x:v>
      </x:c>
      <x:c r="P2516" s="10" t="n">
        <x:v>0.0009946617408525728</x:v>
      </x:c>
      <x:c r="Q2516" s="10" t="n">
        <x:v>-0.00013887957864394917</x:v>
      </x:c>
      <x:c r="R2516" s="10" t="n">
        <x:f>O2516-P2516-Q2516</x:f>
        <x:v>0.009820736132645651</x:v>
      </x:c>
      <x:c r="S2516" s="9" t="n">
        <x:f>V2515</x:f>
        <x:v>9763.791433955488</x:v>
      </x:c>
      <x:c r="T2516" s="9" t="n">
        <x:f>S2516/(1+'回测计划'!$B$33)</x:f>
        <x:v>9758.911977966505</x:v>
      </x:c>
      <x:c r="U2516" s="9" t="n">
        <x:f>T2516*R2516</x:f>
        <x:v>95.8396994773241</x:v>
      </x:c>
      <x:c r="V2516" s="9" t="n">
        <x:f>S2516+U2516</x:f>
        <x:v>9859.631133432813</x:v>
      </x:c>
      <x:c r="W2516" s="2" t="n">
        <x:f>IF(N2516&gt;0,1,0)</x:f>
        <x:v>1</x:v>
      </x:c>
      <x:c r="X2516" s="2" t="n">
        <x:f>IF(U2516&gt;0,1,0)</x:f>
        <x:v>1</x:v>
      </x:c>
      <x:c r="Y2516" s="9" t="n">
        <x:f>MAX(U2516,0)</x:f>
        <x:v>95.8396994773241</x:v>
      </x:c>
      <x:c r="Z2516" s="9" t="n">
        <x:f>-MIN(U2516,0)</x:f>
        <x:v>0</x:v>
      </x:c>
    </x:row>
    <x:row r="2517" ht="23" customHeight="1">
      <x:c r="A2517" s="2" t="str">
        <x:v>4H-Stoch-前段</x:v>
      </x:c>
      <x:c r="B2517" s="2" t="str">
        <x:v>4H</x:v>
      </x:c>
      <x:c r="C2517" s="2" t="str">
        <x:v>Stochastic</x:v>
      </x:c>
      <x:c r="D2517" s="2" t="str">
        <x:v>前段</x:v>
      </x:c>
      <x:c r="E2517" s="2" t="n">
        <x:v>54</x:v>
      </x:c>
      <x:c r="F2517" s="2" t="str">
        <x:v>多</x:v>
      </x:c>
      <x:c r="G2517" s="11" t="n">
        <x:v>44792.50000000001</x:v>
      </x:c>
      <x:c r="H2517" s="11" t="n">
        <x:v>44792.666666666664</x:v>
      </x:c>
      <x:c r="I2517" s="11" t="n">
        <x:v>44794.333321759266</x:v>
      </x:c>
      <x:c r="J2517" s="9" t="n">
        <x:v>21892.9</x:v>
      </x:c>
      <x:c r="K2517" s="9" t="n">
        <x:v>21127.8</x:v>
      </x:c>
      <x:c r="L2517" s="9" t="n">
        <x:v>21897.278580000002</x:v>
      </x:c>
      <x:c r="M2517" s="9" t="n">
        <x:v>21123.57444</x:v>
      </x:c>
      <x:c r="N2517" s="10" t="n">
        <x:f>IF(F2517="多",1,-1)*(K2517/J2517-1)</x:f>
        <x:v>-0.03494740303934163</x:v>
      </x:c>
      <x:c r="O2517" s="10" t="n">
        <x:f>IF(F2517="多",1,-1)*(M2517/L2517-1)</x:f>
        <x:v>-0.035333346889355854</x:v>
      </x:c>
      <x:c r="P2517" s="10" t="n">
        <x:v>0.000982333326555322</x:v>
      </x:c>
      <x:c r="Q2517" s="10" t="n">
        <x:v>-0.00016562640863107932</x:v>
      </x:c>
      <x:c r="R2517" s="10" t="n">
        <x:f>O2517-P2517-Q2517</x:f>
        <x:v>-0.03615005380728009</x:v>
      </x:c>
      <x:c r="S2517" s="9" t="n">
        <x:f>V2516</x:f>
        <x:v>9859.631133432813</x:v>
      </x:c>
      <x:c r="T2517" s="9" t="n">
        <x:f>S2517/(1+'回测计划'!$B$33)</x:f>
        <x:v>9854.703781542043</x:v>
      </x:c>
      <x:c r="U2517" s="9" t="n">
        <x:f>T2517*R2517</x:f>
        <x:v>-356.2480719575514</x:v>
      </x:c>
      <x:c r="V2517" s="9" t="n">
        <x:f>S2517+U2517</x:f>
        <x:v>9503.383061475262</x:v>
      </x:c>
      <x:c r="W2517" s="2" t="n">
        <x:f>IF(N2517&gt;0,1,0)</x:f>
        <x:v>0</x:v>
      </x:c>
      <x:c r="X2517" s="2" t="n">
        <x:f>IF(U2517&gt;0,1,0)</x:f>
        <x:v>0</x:v>
      </x:c>
      <x:c r="Y2517" s="9" t="n">
        <x:f>MAX(U2517,0)</x:f>
        <x:v>0</x:v>
      </x:c>
      <x:c r="Z2517" s="9" t="n">
        <x:f>-MIN(U2517,0)</x:f>
        <x:v>356.2480719575514</x:v>
      </x:c>
    </x:row>
    <x:row r="2518" ht="23" customHeight="1">
      <x:c r="A2518" s="2" t="str">
        <x:v>4H-Stoch-前段</x:v>
      </x:c>
      <x:c r="B2518" s="2" t="str">
        <x:v>4H</x:v>
      </x:c>
      <x:c r="C2518" s="2" t="str">
        <x:v>Stochastic</x:v>
      </x:c>
      <x:c r="D2518" s="2" t="str">
        <x:v>前段</x:v>
      </x:c>
      <x:c r="E2518" s="2" t="n">
        <x:v>55</x:v>
      </x:c>
      <x:c r="F2518" s="2" t="str">
        <x:v>多</x:v>
      </x:c>
      <x:c r="G2518" s="11" t="n">
        <x:v>44800.50000000001</x:v>
      </x:c>
      <x:c r="H2518" s="11" t="n">
        <x:v>44800.666666666664</x:v>
      </x:c>
      <x:c r="I2518" s="11" t="n">
        <x:v>44802.333321759266</x:v>
      </x:c>
      <x:c r="J2518" s="9" t="n">
        <x:v>20255</x:v>
      </x:c>
      <x:c r="K2518" s="9" t="n">
        <x:v>19547.5</x:v>
      </x:c>
      <x:c r="L2518" s="9" t="n">
        <x:v>20259.051</x:v>
      </x:c>
      <x:c r="M2518" s="9" t="n">
        <x:v>19543.590500000002</x:v>
      </x:c>
      <x:c r="N2518" s="10" t="n">
        <x:f>IF(F2518="多",1,-1)*(K2518/J2518-1)</x:f>
        <x:v>-0.03492964700074053</x:v>
      </x:c>
      <x:c r="O2518" s="10" t="n">
        <x:f>IF(F2518="多",1,-1)*(M2518/L2518-1)</x:f>
        <x:v>-0.03531559795174988</x:v>
      </x:c>
      <x:c r="P2518" s="10" t="n">
        <x:v>0.000982342201024125</x:v>
      </x:c>
      <x:c r="Q2518" s="10" t="n">
        <x:v>-0.0002307910014145821</x:v>
      </x:c>
      <x:c r="R2518" s="10" t="n">
        <x:f>O2518-P2518-Q2518</x:f>
        <x:v>-0.03606714915135942</x:v>
      </x:c>
      <x:c r="S2518" s="9" t="n">
        <x:f>V2517</x:f>
        <x:v>9503.383061475262</x:v>
      </x:c>
      <x:c r="T2518" s="9" t="n">
        <x:f>S2518/(1+'回测计划'!$B$33)</x:f>
        <x:v>9498.633744602961</x:v>
      </x:c>
      <x:c r="U2518" s="9" t="n">
        <x:f>T2518*R2518</x:f>
        <x:v>-342.5886400007306</x:v>
      </x:c>
      <x:c r="V2518" s="9" t="n">
        <x:f>S2518+U2518</x:f>
        <x:v>9160.794421474531</x:v>
      </x:c>
      <x:c r="W2518" s="2" t="n">
        <x:f>IF(N2518&gt;0,1,0)</x:f>
        <x:v>0</x:v>
      </x:c>
      <x:c r="X2518" s="2" t="n">
        <x:f>IF(U2518&gt;0,1,0)</x:f>
        <x:v>0</x:v>
      </x:c>
      <x:c r="Y2518" s="9" t="n">
        <x:f>MAX(U2518,0)</x:f>
        <x:v>0</x:v>
      </x:c>
      <x:c r="Z2518" s="9" t="n">
        <x:f>-MIN(U2518,0)</x:f>
        <x:v>342.5886400007306</x:v>
      </x:c>
    </x:row>
    <x:row r="2519" ht="23" customHeight="1">
      <x:c r="A2519" s="2" t="str">
        <x:v>4H-Stoch-前段</x:v>
      </x:c>
      <x:c r="B2519" s="2" t="str">
        <x:v>4H</x:v>
      </x:c>
      <x:c r="C2519" s="2" t="str">
        <x:v>Stochastic</x:v>
      </x:c>
      <x:c r="D2519" s="2" t="str">
        <x:v>前段</x:v>
      </x:c>
      <x:c r="E2519" s="2" t="n">
        <x:v>56</x:v>
      </x:c>
      <x:c r="F2519" s="2" t="str">
        <x:v>多</x:v>
      </x:c>
      <x:c r="G2519" s="11" t="n">
        <x:v>44811.50000000001</x:v>
      </x:c>
      <x:c r="H2519" s="11" t="n">
        <x:v>44811.666666666664</x:v>
      </x:c>
      <x:c r="I2519" s="11" t="n">
        <x:v>44813.333321759266</x:v>
      </x:c>
      <x:c r="J2519" s="9" t="n">
        <x:v>18791.4</x:v>
      </x:c>
      <x:c r="K2519" s="9" t="n">
        <x:v>19309.3</x:v>
      </x:c>
      <x:c r="L2519" s="9" t="n">
        <x:v>18795.15828</x:v>
      </x:c>
      <x:c r="M2519" s="9" t="n">
        <x:v>19305.43814</x:v>
      </x:c>
      <x:c r="N2519" s="10" t="n">
        <x:f>IF(F2519="多",1,-1)*(K2519/J2519-1)</x:f>
        <x:v>0.027560479793948156</x:v>
      </x:c>
      <x:c r="O2519" s="10" t="n">
        <x:f>IF(F2519="多",1,-1)*(M2519/L2519-1)</x:f>
        <x:v>0.02714953779043139</x:v>
      </x:c>
      <x:c r="P2519" s="10" t="n">
        <x:v>0.0010135747688952157</x:v>
      </x:c>
      <x:c r="Q2519" s="10" t="n">
        <x:v>0.00009065628794487669</x:v>
      </x:c>
      <x:c r="R2519" s="10" t="n">
        <x:f>O2519-P2519-Q2519</x:f>
        <x:v>0.026045306733591296</x:v>
      </x:c>
      <x:c r="S2519" s="9" t="n">
        <x:f>V2518</x:f>
        <x:v>9160.794421474531</x:v>
      </x:c>
      <x:c r="T2519" s="9" t="n">
        <x:f>S2519/(1+'回测计划'!$B$33)</x:f>
        <x:v>9156.216313317873</x:v>
      </x:c>
      <x:c r="U2519" s="9" t="n">
        <x:f>T2519*R2519</x:f>
        <x:v>238.47646239947647</x:v>
      </x:c>
      <x:c r="V2519" s="9" t="n">
        <x:f>S2519+U2519</x:f>
        <x:v>9399.270883874007</x:v>
      </x:c>
      <x:c r="W2519" s="2" t="n">
        <x:f>IF(N2519&gt;0,1,0)</x:f>
        <x:v>1</x:v>
      </x:c>
      <x:c r="X2519" s="2" t="n">
        <x:f>IF(U2519&gt;0,1,0)</x:f>
        <x:v>1</x:v>
      </x:c>
      <x:c r="Y2519" s="9" t="n">
        <x:f>MAX(U2519,0)</x:f>
        <x:v>238.47646239947647</x:v>
      </x:c>
      <x:c r="Z2519" s="9" t="n">
        <x:f>-MIN(U2519,0)</x:f>
        <x:v>0</x:v>
      </x:c>
    </x:row>
    <x:row r="2520" ht="23" customHeight="1">
      <x:c r="A2520" s="2" t="str">
        <x:v>4H-Stoch-前段</x:v>
      </x:c>
      <x:c r="B2520" s="2" t="str">
        <x:v>4H</x:v>
      </x:c>
      <x:c r="C2520" s="2" t="str">
        <x:v>Stochastic</x:v>
      </x:c>
      <x:c r="D2520" s="2" t="str">
        <x:v>前段</x:v>
      </x:c>
      <x:c r="E2520" s="2" t="n">
        <x:v>57</x:v>
      </x:c>
      <x:c r="F2520" s="2" t="str">
        <x:v>多</x:v>
      </x:c>
      <x:c r="G2520" s="11" t="n">
        <x:v>44826.333333333336</x:v>
      </x:c>
      <x:c r="H2520" s="11" t="n">
        <x:v>44826.50000000001</x:v>
      </x:c>
      <x:c r="I2520" s="11" t="n">
        <x:v>44828.166655092595</x:v>
      </x:c>
      <x:c r="J2520" s="9" t="n">
        <x:v>18677.7</x:v>
      </x:c>
      <x:c r="K2520" s="9" t="n">
        <x:v>18798.7</x:v>
      </x:c>
      <x:c r="L2520" s="9" t="n">
        <x:v>18681.43554</x:v>
      </x:c>
      <x:c r="M2520" s="9" t="n">
        <x:v>18794.94026</x:v>
      </x:c>
      <x:c r="N2520" s="10" t="n">
        <x:f>IF(F2520="多",1,-1)*(K2520/J2520-1)</x:f>
        <x:v>0.0064783137110029365</x:v>
      </x:c>
      <x:c r="O2520" s="10" t="n">
        <x:f>IF(F2520="多",1,-1)*(M2520/L2520-1)</x:f>
        <x:v>0.006075802887683279</x:v>
      </x:c>
      <x:c r="P2520" s="10" t="n">
        <x:v>0.0010030379014438417</x:v>
      </x:c>
      <x:c r="Q2520" s="10" t="n">
        <x:v>0.00006431189147266476</x:v>
      </x:c>
      <x:c r="R2520" s="10" t="n">
        <x:f>O2520-P2520-Q2520</x:f>
        <x:v>0.005008453094766773</x:v>
      </x:c>
      <x:c r="S2520" s="9" t="n">
        <x:f>V2519</x:f>
        <x:v>9399.270883874007</x:v>
      </x:c>
      <x:c r="T2520" s="9" t="n">
        <x:f>S2520/(1+'回测计划'!$B$33)</x:f>
        <x:v>9394.57359707547</x:v>
      </x:c>
      <x:c r="U2520" s="9" t="n">
        <x:f>T2520*R2520</x:f>
        <x:v>47.05228120628686</x:v>
      </x:c>
      <x:c r="V2520" s="9" t="n">
        <x:f>S2520+U2520</x:f>
        <x:v>9446.323165080294</x:v>
      </x:c>
      <x:c r="W2520" s="2" t="n">
        <x:f>IF(N2520&gt;0,1,0)</x:f>
        <x:v>1</x:v>
      </x:c>
      <x:c r="X2520" s="2" t="n">
        <x:f>IF(U2520&gt;0,1,0)</x:f>
        <x:v>1</x:v>
      </x:c>
      <x:c r="Y2520" s="9" t="n">
        <x:f>MAX(U2520,0)</x:f>
        <x:v>47.05228120628686</x:v>
      </x:c>
      <x:c r="Z2520" s="9" t="n">
        <x:f>-MIN(U2520,0)</x:f>
        <x:v>0</x:v>
      </x:c>
    </x:row>
    <x:row r="2521" ht="23" customHeight="1">
      <x:c r="A2521" s="2" t="str">
        <x:v>4H-Stoch-前段</x:v>
      </x:c>
      <x:c r="B2521" s="2" t="str">
        <x:v>4H</x:v>
      </x:c>
      <x:c r="C2521" s="2" t="str">
        <x:v>Stochastic</x:v>
      </x:c>
      <x:c r="D2521" s="2" t="str">
        <x:v>前段</x:v>
      </x:c>
      <x:c r="E2521" s="2" t="n">
        <x:v>58</x:v>
      </x:c>
      <x:c r="F2521" s="2" t="str">
        <x:v>多</x:v>
      </x:c>
      <x:c r="G2521" s="11" t="n">
        <x:v>44845.50000000001</x:v>
      </x:c>
      <x:c r="H2521" s="11" t="n">
        <x:v>44845.666666666664</x:v>
      </x:c>
      <x:c r="I2521" s="11" t="n">
        <x:v>44847.333321759266</x:v>
      </x:c>
      <x:c r="J2521" s="9" t="n">
        <x:v>19075.1</x:v>
      </x:c>
      <x:c r="K2521" s="9" t="n">
        <x:v>19148</x:v>
      </x:c>
      <x:c r="L2521" s="9" t="n">
        <x:v>19078.915019999997</x:v>
      </x:c>
      <x:c r="M2521" s="9" t="n">
        <x:v>19144.1704</x:v>
      </x:c>
      <x:c r="N2521" s="10" t="n">
        <x:f>IF(F2521="多",1,-1)*(K2521/J2521-1)</x:f>
        <x:v>0.003821736190111835</x:v>
      </x:c>
      <x:c r="O2521" s="10" t="n">
        <x:f>IF(F2521="多",1,-1)*(M2521/L2521-1)</x:f>
        <x:v>0.003420287785316667</x:v>
      </x:c>
      <x:c r="P2521" s="10" t="n">
        <x:v>0.0010017101438926583</x:v>
      </x:c>
      <x:c r="Q2521" s="10" t="n">
        <x:v>0.000500561483186407</x:v>
      </x:c>
      <x:c r="R2521" s="10" t="n">
        <x:f>O2521-P2521-Q2521</x:f>
        <x:v>0.0019180161582376014</x:v>
      </x:c>
      <x:c r="S2521" s="9" t="n">
        <x:f>V2520</x:f>
        <x:v>9446.323165080294</x:v>
      </x:c>
      <x:c r="T2521" s="9" t="n">
        <x:f>S2521/(1+'回测计划'!$B$33)</x:f>
        <x:v>9441.602363898344</x:v>
      </x:c>
      <x:c r="U2521" s="9" t="n">
        <x:f>T2521*R2521</x:f>
        <x:v>18.10914589361136</x:v>
      </x:c>
      <x:c r="V2521" s="9" t="n">
        <x:f>S2521+U2521</x:f>
        <x:v>9464.432310973905</x:v>
      </x:c>
      <x:c r="W2521" s="2" t="n">
        <x:f>IF(N2521&gt;0,1,0)</x:f>
        <x:v>1</x:v>
      </x:c>
      <x:c r="X2521" s="2" t="n">
        <x:f>IF(U2521&gt;0,1,0)</x:f>
        <x:v>1</x:v>
      </x:c>
      <x:c r="Y2521" s="9" t="n">
        <x:f>MAX(U2521,0)</x:f>
        <x:v>18.10914589361136</x:v>
      </x:c>
      <x:c r="Z2521" s="9" t="n">
        <x:f>-MIN(U2521,0)</x:f>
        <x:v>0</x:v>
      </x:c>
    </x:row>
    <x:row r="2522" ht="23" customHeight="1">
      <x:c r="A2522" s="2" t="str">
        <x:v>4H-Stoch-前段</x:v>
      </x:c>
      <x:c r="B2522" s="2" t="str">
        <x:v>4H</x:v>
      </x:c>
      <x:c r="C2522" s="2" t="str">
        <x:v>Stochastic</x:v>
      </x:c>
      <x:c r="D2522" s="2" t="str">
        <x:v>前段</x:v>
      </x:c>
      <x:c r="E2522" s="2" t="n">
        <x:v>59</x:v>
      </x:c>
      <x:c r="F2522" s="2" t="str">
        <x:v>多</x:v>
      </x:c>
      <x:c r="G2522" s="11" t="n">
        <x:v>44855.833333333336</x:v>
      </x:c>
      <x:c r="H2522" s="11" t="n">
        <x:v>44856.00000000001</x:v>
      </x:c>
      <x:c r="I2522" s="11" t="n">
        <x:v>44857.666655092595</x:v>
      </x:c>
      <x:c r="J2522" s="9" t="n">
        <x:v>19158.6</x:v>
      </x:c>
      <x:c r="K2522" s="9" t="n">
        <x:v>19151.6</x:v>
      </x:c>
      <x:c r="L2522" s="9" t="n">
        <x:v>19162.431719999997</x:v>
      </x:c>
      <x:c r="M2522" s="9" t="n">
        <x:v>19147.769679999998</x:v>
      </x:c>
      <x:c r="N2522" s="10" t="n">
        <x:f>IF(F2522="多",1,-1)*(K2522/J2522-1)</x:f>
        <x:v>-0.0003653711649076463</x:v>
      </x:c>
      <x:c r="O2522" s="10" t="n">
        <x:f>IF(F2522="多",1,-1)*(M2522/L2522-1)</x:f>
        <x:v>-0.0007651450616623645</x:v>
      </x:c>
      <x:c r="P2522" s="10" t="n">
        <x:v>0.0009996174274691687</x:v>
      </x:c>
      <x:c r="Q2522" s="10" t="n">
        <x:v>0.00015914681938928134</x:v>
      </x:c>
      <x:c r="R2522" s="10" t="n">
        <x:f>O2522-P2522-Q2522</x:f>
        <x:v>-0.0019239093085208145</x:v>
      </x:c>
      <x:c r="S2522" s="9" t="n">
        <x:f>V2521</x:f>
        <x:v>9464.432310973905</x:v>
      </x:c>
      <x:c r="T2522" s="9" t="n">
        <x:f>S2522/(1+'回测计划'!$B$33)</x:f>
        <x:v>9459.702459744034</x:v>
      </x:c>
      <x:c r="U2522" s="9" t="n">
        <x:f>T2522*R2522</x:f>
        <x:v>-18.199609618138794</x:v>
      </x:c>
      <x:c r="V2522" s="9" t="n">
        <x:f>S2522+U2522</x:f>
        <x:v>9446.232701355766</x:v>
      </x:c>
      <x:c r="W2522" s="2" t="n">
        <x:f>IF(N2522&gt;0,1,0)</x:f>
        <x:v>0</x:v>
      </x:c>
      <x:c r="X2522" s="2" t="n">
        <x:f>IF(U2522&gt;0,1,0)</x:f>
        <x:v>0</x:v>
      </x:c>
      <x:c r="Y2522" s="9" t="n">
        <x:f>MAX(U2522,0)</x:f>
        <x:v>0</x:v>
      </x:c>
      <x:c r="Z2522" s="9" t="n">
        <x:f>-MIN(U2522,0)</x:f>
        <x:v>18.199609618138794</x:v>
      </x:c>
    </x:row>
    <x:row r="2523" ht="23" customHeight="1">
      <x:c r="A2523" s="2" t="str">
        <x:v>4H-Stoch-前段</x:v>
      </x:c>
      <x:c r="B2523" s="2" t="str">
        <x:v>4H</x:v>
      </x:c>
      <x:c r="C2523" s="2" t="str">
        <x:v>Stochastic</x:v>
      </x:c>
      <x:c r="D2523" s="2" t="str">
        <x:v>前段</x:v>
      </x:c>
      <x:c r="E2523" s="2" t="n">
        <x:v>60</x:v>
      </x:c>
      <x:c r="F2523" s="2" t="str">
        <x:v>空</x:v>
      </x:c>
      <x:c r="G2523" s="11" t="n">
        <x:v>44860.166666666664</x:v>
      </x:c>
      <x:c r="H2523" s="11" t="n">
        <x:v>44860.333333333336</x:v>
      </x:c>
      <x:c r="I2523" s="11" t="n">
        <x:v>44861.99998842592</x:v>
      </x:c>
      <x:c r="J2523" s="9" t="n">
        <x:v>20068.3</x:v>
      </x:c>
      <x:c r="K2523" s="9" t="n">
        <x:v>20554</x:v>
      </x:c>
      <x:c r="L2523" s="9" t="n">
        <x:v>20064.28634</x:v>
      </x:c>
      <x:c r="M2523" s="9" t="n">
        <x:v>20558.1108</x:v>
      </x:c>
      <x:c r="N2523" s="10" t="n">
        <x:f>IF(F2523="多",1,-1)*(K2523/J2523-1)</x:f>
        <x:v>-0.024202348978239252</x:v>
      </x:c>
      <x:c r="O2523" s="10" t="n">
        <x:f>IF(F2523="多",1,-1)*(M2523/L2523-1)</x:f>
        <x:v>-0.024612111870409015</x:v>
      </x:c>
      <x:c r="P2523" s="10" t="n">
        <x:v>0.0010123060559352047</x:v>
      </x:c>
      <x:c r="Q2523" s="10" t="n">
        <x:v>-0.00012006758955557844</x:v>
      </x:c>
      <x:c r="R2523" s="10" t="n">
        <x:f>O2523-P2523-Q2523</x:f>
        <x:v>-0.02550435033678864</x:v>
      </x:c>
      <x:c r="S2523" s="9" t="n">
        <x:f>V2522</x:f>
        <x:v>9446.232701355766</x:v>
      </x:c>
      <x:c r="T2523" s="9" t="n">
        <x:f>S2523/(1+'回测计划'!$B$33)</x:f>
        <x:v>9441.511945383076</x:v>
      </x:c>
      <x:c r="U2523" s="9" t="n">
        <x:f>T2523*R2523</x:f>
        <x:v>-240.7996283640248</x:v>
      </x:c>
      <x:c r="V2523" s="9" t="n">
        <x:f>S2523+U2523</x:f>
        <x:v>9205.433072991742</x:v>
      </x:c>
      <x:c r="W2523" s="2" t="n">
        <x:f>IF(N2523&gt;0,1,0)</x:f>
        <x:v>0</x:v>
      </x:c>
      <x:c r="X2523" s="2" t="n">
        <x:f>IF(U2523&gt;0,1,0)</x:f>
        <x:v>0</x:v>
      </x:c>
      <x:c r="Y2523" s="9" t="n">
        <x:f>MAX(U2523,0)</x:f>
        <x:v>0</x:v>
      </x:c>
      <x:c r="Z2523" s="9" t="n">
        <x:f>-MIN(U2523,0)</x:f>
        <x:v>240.7996283640248</x:v>
      </x:c>
    </x:row>
    <x:row r="2524" ht="23" customHeight="1">
      <x:c r="A2524" s="2" t="str">
        <x:v>4H-Stoch-前段</x:v>
      </x:c>
      <x:c r="B2524" s="2" t="str">
        <x:v>4H</x:v>
      </x:c>
      <x:c r="C2524" s="2" t="str">
        <x:v>Stochastic</x:v>
      </x:c>
      <x:c r="D2524" s="2" t="str">
        <x:v>前段</x:v>
      </x:c>
      <x:c r="E2524" s="2" t="n">
        <x:v>61</x:v>
      </x:c>
      <x:c r="F2524" s="2" t="str">
        <x:v>空</x:v>
      </x:c>
      <x:c r="G2524" s="11" t="n">
        <x:v>44864.00000000001</x:v>
      </x:c>
      <x:c r="H2524" s="11" t="n">
        <x:v>44864.166666666664</x:v>
      </x:c>
      <x:c r="I2524" s="11" t="n">
        <x:v>44865.833321759266</x:v>
      </x:c>
      <x:c r="J2524" s="9" t="n">
        <x:v>20827.1</x:v>
      </x:c>
      <x:c r="K2524" s="9" t="n">
        <x:v>20722.1</x:v>
      </x:c>
      <x:c r="L2524" s="9" t="n">
        <x:v>20822.934579999997</x:v>
      </x:c>
      <x:c r="M2524" s="9" t="n">
        <x:v>20726.24442</x:v>
      </x:c>
      <x:c r="N2524" s="10" t="n">
        <x:f>IF(F2524="多",1,-1)*(K2524/J2524-1)</x:f>
        <x:v>0.005041508419319052</x:v>
      </x:c>
      <x:c r="O2524" s="10" t="n">
        <x:f>IF(F2524="多",1,-1)*(M2524/L2524-1)</x:f>
        <x:v>0.004643445410084879</x:v>
      </x:c>
      <x:c r="P2524" s="10" t="n">
        <x:v>0.0009976782772949575</x:v>
      </x:c>
      <x:c r="Q2524" s="10" t="n">
        <x:v>-0.00011078094401826622</x:v>
      </x:c>
      <x:c r="R2524" s="10" t="n">
        <x:f>O2524-P2524-Q2524</x:f>
        <x:v>0.0037565480768081876</x:v>
      </x:c>
      <x:c r="S2524" s="9" t="n">
        <x:f>V2523</x:f>
        <x:v>9205.433072991742</x:v>
      </x:c>
      <x:c r="T2524" s="9" t="n">
        <x:f>S2524/(1+'回测计划'!$B$33)</x:f>
        <x:v>9200.832656663411</x:v>
      </x:c>
      <x:c r="U2524" s="9" t="n">
        <x:f>T2524*R2524</x:f>
        <x:v>34.56337022142291</x:v>
      </x:c>
      <x:c r="V2524" s="9" t="n">
        <x:f>S2524+U2524</x:f>
        <x:v>9239.996443213166</x:v>
      </x:c>
      <x:c r="W2524" s="2" t="n">
        <x:f>IF(N2524&gt;0,1,0)</x:f>
        <x:v>1</x:v>
      </x:c>
      <x:c r="X2524" s="2" t="n">
        <x:f>IF(U2524&gt;0,1,0)</x:f>
        <x:v>1</x:v>
      </x:c>
      <x:c r="Y2524" s="9" t="n">
        <x:f>MAX(U2524,0)</x:f>
        <x:v>34.56337022142291</x:v>
      </x:c>
      <x:c r="Z2524" s="9" t="n">
        <x:f>-MIN(U2524,0)</x:f>
        <x:v>0</x:v>
      </x:c>
    </x:row>
    <x:row r="2525" ht="23" customHeight="1">
      <x:c r="A2525" s="2" t="str">
        <x:v>4H-Stoch-前段</x:v>
      </x:c>
      <x:c r="B2525" s="2" t="str">
        <x:v>4H</x:v>
      </x:c>
      <x:c r="C2525" s="2" t="str">
        <x:v>Stochastic</x:v>
      </x:c>
      <x:c r="D2525" s="2" t="str">
        <x:v>前段</x:v>
      </x:c>
      <x:c r="E2525" s="2" t="n">
        <x:v>62</x:v>
      </x:c>
      <x:c r="F2525" s="2" t="str">
        <x:v>空</x:v>
      </x:c>
      <x:c r="G2525" s="11" t="n">
        <x:v>44870.50000000001</x:v>
      </x:c>
      <x:c r="H2525" s="11" t="n">
        <x:v>44870.666666666664</x:v>
      </x:c>
      <x:c r="I2525" s="11" t="n">
        <x:v>44872.333321759266</x:v>
      </x:c>
      <x:c r="J2525" s="9" t="n">
        <x:v>21374.4</x:v>
      </x:c>
      <x:c r="K2525" s="9" t="n">
        <x:v>20900</x:v>
      </x:c>
      <x:c r="L2525" s="9" t="n">
        <x:v>21370.12512</x:v>
      </x:c>
      <x:c r="M2525" s="9" t="n">
        <x:v>20904.18</x:v>
      </x:c>
      <x:c r="N2525" s="10" t="n">
        <x:f>IF(F2525="多",1,-1)*(K2525/J2525-1)</x:f>
        <x:v>0.022194775058013372</x:v>
      </x:c>
      <x:c r="O2525" s="10" t="n">
        <x:f>IF(F2525="多",1,-1)*(M2525/L2525-1)</x:f>
        <x:v>0.021803574727970565</x:v>
      </x:c>
      <x:c r="P2525" s="10" t="n">
        <x:v>0.0009890982126360148</x:v>
      </x:c>
      <x:c r="Q2525" s="10" t="n">
        <x:v>-0.0003744086077676138</x:v>
      </x:c>
      <x:c r="R2525" s="10" t="n">
        <x:f>O2525-P2525-Q2525</x:f>
        <x:v>0.021188885123102165</x:v>
      </x:c>
      <x:c r="S2525" s="9" t="n">
        <x:f>V2524</x:f>
        <x:v>9239.996443213166</x:v>
      </x:c>
      <x:c r="T2525" s="9" t="n">
        <x:f>S2525/(1+'回测计划'!$B$33)</x:f>
        <x:v>9235.378753836249</x:v>
      </x:c>
      <x:c r="U2525" s="9" t="n">
        <x:f>T2525*R2525</x:f>
        <x:v>195.68737948337468</x:v>
      </x:c>
      <x:c r="V2525" s="9" t="n">
        <x:f>S2525+U2525</x:f>
        <x:v>9435.683822696541</x:v>
      </x:c>
      <x:c r="W2525" s="2" t="n">
        <x:f>IF(N2525&gt;0,1,0)</x:f>
        <x:v>1</x:v>
      </x:c>
      <x:c r="X2525" s="2" t="n">
        <x:f>IF(U2525&gt;0,1,0)</x:f>
        <x:v>1</x:v>
      </x:c>
      <x:c r="Y2525" s="9" t="n">
        <x:f>MAX(U2525,0)</x:f>
        <x:v>195.68737948337468</x:v>
      </x:c>
      <x:c r="Z2525" s="9" t="n">
        <x:f>-MIN(U2525,0)</x:f>
        <x:v>0</x:v>
      </x:c>
    </x:row>
    <x:row r="2526" ht="23" customHeight="1">
      <x:c r="A2526" s="2" t="str">
        <x:v>4H-Stoch-前段</x:v>
      </x:c>
      <x:c r="B2526" s="2" t="str">
        <x:v>4H</x:v>
      </x:c>
      <x:c r="C2526" s="2" t="str">
        <x:v>Stochastic</x:v>
      </x:c>
      <x:c r="D2526" s="2" t="str">
        <x:v>前段</x:v>
      </x:c>
      <x:c r="E2526" s="2" t="n">
        <x:v>63</x:v>
      </x:c>
      <x:c r="F2526" s="2" t="str">
        <x:v>多</x:v>
      </x:c>
      <x:c r="G2526" s="11" t="n">
        <x:v>44886.666666666664</x:v>
      </x:c>
      <x:c r="H2526" s="11" t="n">
        <x:v>44886.833333333336</x:v>
      </x:c>
      <x:c r="I2526" s="11" t="n">
        <x:v>44888.49998842592</x:v>
      </x:c>
      <x:c r="J2526" s="9" t="n">
        <x:v>16077.6</x:v>
      </x:c>
      <x:c r="K2526" s="9" t="n">
        <x:v>16577.9</x:v>
      </x:c>
      <x:c r="L2526" s="9" t="n">
        <x:v>16080.81552</x:v>
      </x:c>
      <x:c r="M2526" s="9" t="n">
        <x:v>16574.584420000003</x:v>
      </x:c>
      <x:c r="N2526" s="10" t="n">
        <x:f>IF(F2526="多",1,-1)*(K2526/J2526-1)</x:f>
        <x:v>0.031117828531621594</x:v>
      </x:c>
      <x:c r="O2526" s="10" t="n">
        <x:f>IF(F2526="多",1,-1)*(M2526/L2526-1)</x:f>
        <x:v>0.03070546387314077</x:v>
      </x:c>
      <x:c r="P2526" s="10" t="n">
        <x:v>0.0010153527319365706</x:v>
      </x:c>
      <x:c r="Q2526" s="10" t="n">
        <x:v>0.00014401290774824094</x:v>
      </x:c>
      <x:c r="R2526" s="10" t="n">
        <x:f>O2526-P2526-Q2526</x:f>
        <x:v>0.02954609823345596</x:v>
      </x:c>
      <x:c r="S2526" s="9" t="n">
        <x:f>V2525</x:f>
        <x:v>9435.683822696541</x:v>
      </x:c>
      <x:c r="T2526" s="9" t="n">
        <x:f>S2526/(1+'回测计划'!$B$33)</x:f>
        <x:v>9430.968338527278</x:v>
      </x:c>
      <x:c r="U2526" s="9" t="n">
        <x:f>T2526*R2526</x:f>
        <x:v>278.6483169667399</x:v>
      </x:c>
      <x:c r="V2526" s="9" t="n">
        <x:f>S2526+U2526</x:f>
        <x:v>9714.332139663282</x:v>
      </x:c>
      <x:c r="W2526" s="2" t="n">
        <x:f>IF(N2526&gt;0,1,0)</x:f>
        <x:v>1</x:v>
      </x:c>
      <x:c r="X2526" s="2" t="n">
        <x:f>IF(U2526&gt;0,1,0)</x:f>
        <x:v>1</x:v>
      </x:c>
      <x:c r="Y2526" s="9" t="n">
        <x:f>MAX(U2526,0)</x:f>
        <x:v>278.6483169667399</x:v>
      </x:c>
      <x:c r="Z2526" s="9" t="n">
        <x:f>-MIN(U2526,0)</x:f>
        <x:v>0</x:v>
      </x:c>
    </x:row>
    <x:row r="2527" ht="23" customHeight="1">
      <x:c r="A2527" s="2" t="str">
        <x:v>4H-Stoch-前段</x:v>
      </x:c>
      <x:c r="B2527" s="2" t="str">
        <x:v>4H</x:v>
      </x:c>
      <x:c r="C2527" s="2" t="str">
        <x:v>Stochastic</x:v>
      </x:c>
      <x:c r="D2527" s="2" t="str">
        <x:v>前段</x:v>
      </x:c>
      <x:c r="E2527" s="2" t="n">
        <x:v>64</x:v>
      </x:c>
      <x:c r="F2527" s="2" t="str">
        <x:v>多</x:v>
      </x:c>
      <x:c r="G2527" s="11" t="n">
        <x:v>44915.333333333336</x:v>
      </x:c>
      <x:c r="H2527" s="11" t="n">
        <x:v>44915.50000000001</x:v>
      </x:c>
      <x:c r="I2527" s="11" t="n">
        <x:v>44917.166655092595</x:v>
      </x:c>
      <x:c r="J2527" s="9" t="n">
        <x:v>16717.9</x:v>
      </x:c>
      <x:c r="K2527" s="9" t="n">
        <x:v>16746.8</x:v>
      </x:c>
      <x:c r="L2527" s="9" t="n">
        <x:v>16721.243580000002</x:v>
      </x:c>
      <x:c r="M2527" s="9" t="n">
        <x:v>16743.45064</x:v>
      </x:c>
      <x:c r="N2527" s="10" t="n">
        <x:f>IF(F2527="多",1,-1)*(K2527/J2527-1)</x:f>
        <x:v>0.0017286860191769726</x:v>
      </x:c>
      <x:c r="O2527" s="10" t="n">
        <x:f>IF(F2527="多",1,-1)*(M2527/L2527-1)</x:f>
        <x:v>0.0013280746670396582</x:v>
      </x:c>
      <x:c r="P2527" s="10" t="n">
        <x:v>0.0010006640373335198</x:v>
      </x:c>
      <x:c r="Q2527" s="10" t="n">
        <x:v>0.00022668166000130101</x:v>
      </x:c>
      <x:c r="R2527" s="10" t="n">
        <x:f>O2527-P2527-Q2527</x:f>
        <x:v>0.00010072896970483733</x:v>
      </x:c>
      <x:c r="S2527" s="9" t="n">
        <x:f>V2526</x:f>
        <x:v>9714.332139663282</x:v>
      </x:c>
      <x:c r="T2527" s="9" t="n">
        <x:f>S2527/(1+'回测计划'!$B$33)</x:f>
        <x:v>9709.477400962802</x:v>
      </x:c>
      <x:c r="U2527" s="9" t="n">
        <x:f>T2527*R2527</x:f>
        <x:v>0.9780256549713847</x:v>
      </x:c>
      <x:c r="V2527" s="9" t="n">
        <x:f>S2527+U2527</x:f>
        <x:v>9715.310165318253</x:v>
      </x:c>
      <x:c r="W2527" s="2" t="n">
        <x:f>IF(N2527&gt;0,1,0)</x:f>
        <x:v>1</x:v>
      </x:c>
      <x:c r="X2527" s="2" t="n">
        <x:f>IF(U2527&gt;0,1,0)</x:f>
        <x:v>1</x:v>
      </x:c>
      <x:c r="Y2527" s="9" t="n">
        <x:f>MAX(U2527,0)</x:f>
        <x:v>0.9780256549713847</x:v>
      </x:c>
      <x:c r="Z2527" s="9" t="n">
        <x:f>-MIN(U2527,0)</x:f>
        <x:v>0</x:v>
      </x:c>
    </x:row>
    <x:row r="2528" ht="23" customHeight="1">
      <x:c r="A2528" s="2" t="str">
        <x:v>4H-Stoch-前段</x:v>
      </x:c>
      <x:c r="B2528" s="2" t="str">
        <x:v>4H</x:v>
      </x:c>
      <x:c r="C2528" s="2" t="str">
        <x:v>Stochastic</x:v>
      </x:c>
      <x:c r="D2528" s="2" t="str">
        <x:v>前段</x:v>
      </x:c>
      <x:c r="E2528" s="2" t="n">
        <x:v>65</x:v>
      </x:c>
      <x:c r="F2528" s="2" t="str">
        <x:v>多</x:v>
      </x:c>
      <x:c r="G2528" s="11" t="n">
        <x:v>44925.666666666664</x:v>
      </x:c>
      <x:c r="H2528" s="11" t="n">
        <x:v>44925.833333333336</x:v>
      </x:c>
      <x:c r="I2528" s="11" t="n">
        <x:v>44927.49998842592</x:v>
      </x:c>
      <x:c r="J2528" s="9" t="n">
        <x:v>16489.6</x:v>
      </x:c>
      <x:c r="K2528" s="9" t="n">
        <x:v>16529.3</x:v>
      </x:c>
      <x:c r="L2528" s="9" t="n">
        <x:v>16492.89792</x:v>
      </x:c>
      <x:c r="M2528" s="9" t="n">
        <x:v>16525.99414</x:v>
      </x:c>
      <x:c r="N2528" s="10" t="n">
        <x:f>IF(F2528="多",1,-1)*(K2528/J2528-1)</x:f>
        <x:v>0.002407578109838937</x:v>
      </x:c>
      <x:c r="O2528" s="10" t="n">
        <x:f>IF(F2528="多",1,-1)*(M2528/L2528-1)</x:f>
        <x:v>0.0020066952551658357</x:v>
      </x:c>
      <x:c r="P2528" s="10" t="n">
        <x:v>0.001001003347627583</x:v>
      </x:c>
      <x:c r="Q2528" s="10" t="n">
        <x:v>0.0005022580046381689</x:v>
      </x:c>
      <x:c r="R2528" s="10" t="n">
        <x:f>O2528-P2528-Q2528</x:f>
        <x:v>0.0005034339029000838</x:v>
      </x:c>
      <x:c r="S2528" s="9" t="n">
        <x:f>V2527</x:f>
        <x:v>9715.310165318253</x:v>
      </x:c>
      <x:c r="T2528" s="9" t="n">
        <x:f>S2528/(1+'回测计划'!$B$33)</x:f>
        <x:v>9710.454937849328</x:v>
      </x:c>
      <x:c r="U2528" s="9" t="n">
        <x:f>T2528*R2528</x:f>
        <x:v>4.888572228296877</x:v>
      </x:c>
      <x:c r="V2528" s="9" t="n">
        <x:f>S2528+U2528</x:f>
        <x:v>9720.19873754655</x:v>
      </x:c>
      <x:c r="W2528" s="2" t="n">
        <x:f>IF(N2528&gt;0,1,0)</x:f>
        <x:v>1</x:v>
      </x:c>
      <x:c r="X2528" s="2" t="n">
        <x:f>IF(U2528&gt;0,1,0)</x:f>
        <x:v>1</x:v>
      </x:c>
      <x:c r="Y2528" s="9" t="n">
        <x:f>MAX(U2528,0)</x:f>
        <x:v>4.888572228296877</x:v>
      </x:c>
      <x:c r="Z2528" s="9" t="n">
        <x:f>-MIN(U2528,0)</x:f>
        <x:v>0</x:v>
      </x:c>
    </x:row>
    <x:row r="2529" ht="23" customHeight="1">
      <x:c r="A2529" s="2" t="str">
        <x:v>4H-Stoch-前段</x:v>
      </x:c>
      <x:c r="B2529" s="2" t="str">
        <x:v>4H</x:v>
      </x:c>
      <x:c r="C2529" s="2" t="str">
        <x:v>Stochastic</x:v>
      </x:c>
      <x:c r="D2529" s="2" t="str">
        <x:v>前段</x:v>
      </x:c>
      <x:c r="E2529" s="2" t="n">
        <x:v>66</x:v>
      </x:c>
      <x:c r="F2529" s="2" t="str">
        <x:v>空</x:v>
      </x:c>
      <x:c r="G2529" s="11" t="n">
        <x:v>44934.666666666664</x:v>
      </x:c>
      <x:c r="H2529" s="11" t="n">
        <x:v>44934.833333333336</x:v>
      </x:c>
      <x:c r="I2529" s="11" t="n">
        <x:v>44936.49998842592</x:v>
      </x:c>
      <x:c r="J2529" s="9" t="n">
        <x:v>16918.5</x:v>
      </x:c>
      <x:c r="K2529" s="9" t="n">
        <x:v>17199.9</x:v>
      </x:c>
      <x:c r="L2529" s="9" t="n">
        <x:v>16915.1163</x:v>
      </x:c>
      <x:c r="M2529" s="9" t="n">
        <x:v>17203.33998</x:v>
      </x:c>
      <x:c r="N2529" s="10" t="n">
        <x:f>IF(F2529="多",1,-1)*(K2529/J2529-1)</x:f>
        <x:v>-0.0166326802021457</x:v>
      </x:c>
      <x:c r="O2529" s="10" t="n">
        <x:f>IF(F2529="多",1,-1)*(M2529/L2529-1)</x:f>
        <x:v>-0.01703941462111014</x:v>
      </x:c>
      <x:c r="P2529" s="10" t="n">
        <x:v>0.0010085197073105552</x:v>
      </x:c>
      <x:c r="Q2529" s="10" t="n">
        <x:v>-0.0001605318828340321</x:v>
      </x:c>
      <x:c r="R2529" s="10" t="n">
        <x:f>O2529-P2529-Q2529</x:f>
        <x:v>-0.01788740244558666</x:v>
      </x:c>
      <x:c r="S2529" s="9" t="n">
        <x:f>V2528</x:f>
        <x:v>9720.19873754655</x:v>
      </x:c>
      <x:c r="T2529" s="9" t="n">
        <x:f>S2529/(1+'回测计划'!$B$33)</x:f>
        <x:v>9715.341067013045</x:v>
      </x:c>
      <x:c r="U2529" s="9" t="n">
        <x:f>T2529*R2529</x:f>
        <x:v>-173.78221556179767</x:v>
      </x:c>
      <x:c r="V2529" s="9" t="n">
        <x:f>S2529+U2529</x:f>
        <x:v>9546.416521984753</x:v>
      </x:c>
      <x:c r="W2529" s="2" t="n">
        <x:f>IF(N2529&gt;0,1,0)</x:f>
        <x:v>0</x:v>
      </x:c>
      <x:c r="X2529" s="2" t="n">
        <x:f>IF(U2529&gt;0,1,0)</x:f>
        <x:v>0</x:v>
      </x:c>
      <x:c r="Y2529" s="9" t="n">
        <x:f>MAX(U2529,0)</x:f>
        <x:v>0</x:v>
      </x:c>
      <x:c r="Z2529" s="9" t="n">
        <x:f>-MIN(U2529,0)</x:f>
        <x:v>173.78221556179767</x:v>
      </x:c>
    </x:row>
    <x:row r="2530" ht="23" customHeight="1">
      <x:c r="A2530" s="2" t="str">
        <x:v>4H-Stoch-前段</x:v>
      </x:c>
      <x:c r="B2530" s="2" t="str">
        <x:v>4H</x:v>
      </x:c>
      <x:c r="C2530" s="2" t="str">
        <x:v>Stochastic</x:v>
      </x:c>
      <x:c r="D2530" s="2" t="str">
        <x:v>前段</x:v>
      </x:c>
      <x:c r="E2530" s="2" t="n">
        <x:v>67</x:v>
      </x:c>
      <x:c r="F2530" s="2" t="str">
        <x:v>空</x:v>
      </x:c>
      <x:c r="G2530" s="11" t="n">
        <x:v>44942.50000000001</x:v>
      </x:c>
      <x:c r="H2530" s="11" t="n">
        <x:v>44942.666666666664</x:v>
      </x:c>
      <x:c r="I2530" s="11" t="n">
        <x:v>44944.333321759266</x:v>
      </x:c>
      <x:c r="J2530" s="9" t="n">
        <x:v>21116</x:v>
      </x:c>
      <x:c r="K2530" s="9" t="n">
        <x:v>21130.9</x:v>
      </x:c>
      <x:c r="L2530" s="9" t="n">
        <x:v>21111.7768</x:v>
      </x:c>
      <x:c r="M2530" s="9" t="n">
        <x:v>21135.12618</x:v>
      </x:c>
      <x:c r="N2530" s="10" t="n">
        <x:f>IF(F2530="多",1,-1)*(K2530/J2530-1)</x:f>
        <x:v>-0.0007056260655426971</x:v>
      </x:c>
      <x:c r="O2530" s="10" t="n">
        <x:f>IF(F2530="多",1,-1)*(M2530/L2530-1)</x:f>
        <x:v>-0.0011059883884334543</x:v>
      </x:c>
      <x:c r="P2530" s="10" t="n">
        <x:v>0.0010005529941942166</x:v>
      </x:c>
      <x:c r="Q2530" s="10" t="n">
        <x:v>-0.0005002672252578494</x:v>
      </x:c>
      <x:c r="R2530" s="10" t="n">
        <x:f>O2530-P2530-Q2530</x:f>
        <x:v>-0.0016062741573698216</x:v>
      </x:c>
      <x:c r="S2530" s="9" t="n">
        <x:f>V2529</x:f>
        <x:v>9546.416521984753</x:v>
      </x:c>
      <x:c r="T2530" s="9" t="n">
        <x:f>S2530/(1+'回测计划'!$B$33)</x:f>
        <x:v>9541.645699135186</x:v>
      </x:c>
      <x:c r="U2530" s="9" t="n">
        <x:f>T2530*R2530</x:f>
        <x:v>-15.326498905299752</x:v>
      </x:c>
      <x:c r="V2530" s="9" t="n">
        <x:f>S2530+U2530</x:f>
        <x:v>9531.090023079452</x:v>
      </x:c>
      <x:c r="W2530" s="2" t="n">
        <x:f>IF(N2530&gt;0,1,0)</x:f>
        <x:v>0</x:v>
      </x:c>
      <x:c r="X2530" s="2" t="n">
        <x:f>IF(U2530&gt;0,1,0)</x:f>
        <x:v>0</x:v>
      </x:c>
      <x:c r="Y2530" s="9" t="n">
        <x:f>MAX(U2530,0)</x:f>
        <x:v>0</x:v>
      </x:c>
      <x:c r="Z2530" s="9" t="n">
        <x:f>-MIN(U2530,0)</x:f>
        <x:v>15.326498905299752</x:v>
      </x:c>
    </x:row>
    <x:row r="2531" ht="23" customHeight="1">
      <x:c r="A2531" s="2" t="str">
        <x:v>4H-Stoch-前段</x:v>
      </x:c>
      <x:c r="B2531" s="2" t="str">
        <x:v>4H</x:v>
      </x:c>
      <x:c r="C2531" s="2" t="str">
        <x:v>Stochastic</x:v>
      </x:c>
      <x:c r="D2531" s="2" t="str">
        <x:v>前段</x:v>
      </x:c>
      <x:c r="E2531" s="2" t="n">
        <x:v>68</x:v>
      </x:c>
      <x:c r="F2531" s="2" t="str">
        <x:v>空</x:v>
      </x:c>
      <x:c r="G2531" s="11" t="n">
        <x:v>44947.333333333336</x:v>
      </x:c>
      <x:c r="H2531" s="11" t="n">
        <x:v>44947.50000000001</x:v>
      </x:c>
      <x:c r="I2531" s="11" t="n">
        <x:v>44949.166655092595</x:v>
      </x:c>
      <x:c r="J2531" s="9" t="n">
        <x:v>22541.8</x:v>
      </x:c>
      <x:c r="K2531" s="9" t="n">
        <x:v>22720</x:v>
      </x:c>
      <x:c r="L2531" s="9" t="n">
        <x:v>22537.29164</x:v>
      </x:c>
      <x:c r="M2531" s="9" t="n">
        <x:v>22724.543999999998</x:v>
      </x:c>
      <x:c r="N2531" s="10" t="n">
        <x:f>IF(F2531="多",1,-1)*(K2531/J2531-1)</x:f>
        <x:v>-0.007905313683911785</x:v>
      </x:c>
      <x:c r="O2531" s="10" t="n">
        <x:f>IF(F2531="多",1,-1)*(M2531/L2531-1)</x:f>
        <x:v>-0.00830855645793993</x:v>
      </x:c>
      <x:c r="P2531" s="10" t="n">
        <x:v>0.00100415427822897</x:v>
      </x:c>
      <x:c r="Q2531" s="10" t="n">
        <x:v>-0.0005062533769474508</x:v>
      </x:c>
      <x:c r="R2531" s="10" t="n">
        <x:f>O2531-P2531-Q2531</x:f>
        <x:v>-0.00880645735922145</x:v>
      </x:c>
      <x:c r="S2531" s="9" t="n">
        <x:f>V2530</x:f>
        <x:v>9531.090023079452</x:v>
      </x:c>
      <x:c r="T2531" s="9" t="n">
        <x:f>S2531/(1+'回测计划'!$B$33)</x:f>
        <x:v>9526.326859649627</x:v>
      </x:c>
      <x:c r="U2531" s="9" t="n">
        <x:f>T2531*R2531</x:f>
        <x:v>-83.89319127951042</x:v>
      </x:c>
      <x:c r="V2531" s="9" t="n">
        <x:f>S2531+U2531</x:f>
        <x:v>9447.196831799942</x:v>
      </x:c>
      <x:c r="W2531" s="2" t="n">
        <x:f>IF(N2531&gt;0,1,0)</x:f>
        <x:v>0</x:v>
      </x:c>
      <x:c r="X2531" s="2" t="n">
        <x:f>IF(U2531&gt;0,1,0)</x:f>
        <x:v>0</x:v>
      </x:c>
      <x:c r="Y2531" s="9" t="n">
        <x:f>MAX(U2531,0)</x:f>
        <x:v>0</x:v>
      </x:c>
      <x:c r="Z2531" s="9" t="n">
        <x:f>-MIN(U2531,0)</x:f>
        <x:v>83.89319127951042</x:v>
      </x:c>
    </x:row>
    <x:row r="2532" ht="23" customHeight="1">
      <x:c r="A2532" s="2" t="str">
        <x:v>4H-Stoch-前段</x:v>
      </x:c>
      <x:c r="B2532" s="2" t="str">
        <x:v>4H</x:v>
      </x:c>
      <x:c r="C2532" s="2" t="str">
        <x:v>Stochastic</x:v>
      </x:c>
      <x:c r="D2532" s="2" t="str">
        <x:v>前段</x:v>
      </x:c>
      <x:c r="E2532" s="2" t="n">
        <x:v>69</x:v>
      </x:c>
      <x:c r="F2532" s="2" t="str">
        <x:v>空</x:v>
      </x:c>
      <x:c r="G2532" s="11" t="n">
        <x:v>44954.166666666664</x:v>
      </x:c>
      <x:c r="H2532" s="11" t="n">
        <x:v>44954.333333333336</x:v>
      </x:c>
      <x:c r="I2532" s="11" t="n">
        <x:v>44955.99998842592</x:v>
      </x:c>
      <x:c r="J2532" s="9" t="n">
        <x:v>23068.1</x:v>
      </x:c>
      <x:c r="K2532" s="9" t="n">
        <x:v>23522.7</x:v>
      </x:c>
      <x:c r="L2532" s="9" t="n">
        <x:v>23063.48638</x:v>
      </x:c>
      <x:c r="M2532" s="9" t="n">
        <x:v>23527.40454</x:v>
      </x:c>
      <x:c r="N2532" s="10" t="n">
        <x:f>IF(F2532="多",1,-1)*(K2532/J2532-1)</x:f>
        <x:v>-0.01970686792583698</x:v>
      </x:c>
      <x:c r="O2532" s="10" t="n">
        <x:f>IF(F2532="多",1,-1)*(M2532/L2532-1)</x:f>
        <x:v>-0.020114832265875293</x:v>
      </x:c>
      <x:c r="P2532" s="10" t="n">
        <x:v>0.0010100574161329378</x:v>
      </x:c>
      <x:c r="Q2532" s="10" t="n">
        <x:v>-0.0004998090839375202</x:v>
      </x:c>
      <x:c r="R2532" s="10" t="n">
        <x:f>O2532-P2532-Q2532</x:f>
        <x:v>-0.02062508059807071</x:v>
      </x:c>
      <x:c r="S2532" s="9" t="n">
        <x:f>V2531</x:f>
        <x:v>9447.196831799942</x:v>
      </x:c>
      <x:c r="T2532" s="9" t="n">
        <x:f>S2532/(1+'回测计划'!$B$33)</x:f>
        <x:v>9442.47559400294</x:v>
      </x:c>
      <x:c r="U2532" s="9" t="n">
        <x:f>T2532*R2532</x:f>
        <x:v>-194.75182017162626</x:v>
      </x:c>
      <x:c r="V2532" s="9" t="n">
        <x:f>S2532+U2532</x:f>
        <x:v>9252.445011628315</x:v>
      </x:c>
      <x:c r="W2532" s="2" t="n">
        <x:f>IF(N2532&gt;0,1,0)</x:f>
        <x:v>0</x:v>
      </x:c>
      <x:c r="X2532" s="2" t="n">
        <x:f>IF(U2532&gt;0,1,0)</x:f>
        <x:v>0</x:v>
      </x:c>
      <x:c r="Y2532" s="9" t="n">
        <x:f>MAX(U2532,0)</x:f>
        <x:v>0</x:v>
      </x:c>
      <x:c r="Z2532" s="9" t="n">
        <x:f>-MIN(U2532,0)</x:f>
        <x:v>194.75182017162626</x:v>
      </x:c>
    </x:row>
    <x:row r="2533" ht="23" customHeight="1">
      <x:c r="A2533" s="2" t="str">
        <x:v>4H-Stoch-前段</x:v>
      </x:c>
      <x:c r="B2533" s="2" t="str">
        <x:v>4H</x:v>
      </x:c>
      <x:c r="C2533" s="2" t="str">
        <x:v>Stochastic</x:v>
      </x:c>
      <x:c r="D2533" s="2" t="str">
        <x:v>前段</x:v>
      </x:c>
      <x:c r="E2533" s="2" t="n">
        <x:v>70</x:v>
      </x:c>
      <x:c r="F2533" s="2" t="str">
        <x:v>空</x:v>
      </x:c>
      <x:c r="G2533" s="11" t="n">
        <x:v>44956.166666666664</x:v>
      </x:c>
      <x:c r="H2533" s="11" t="n">
        <x:v>44956.333333333336</x:v>
      </x:c>
      <x:c r="I2533" s="11" t="n">
        <x:v>44957.99998842592</x:v>
      </x:c>
      <x:c r="J2533" s="9" t="n">
        <x:v>23740.2</x:v>
      </x:c>
      <x:c r="K2533" s="9" t="n">
        <x:v>23113.9</x:v>
      </x:c>
      <x:c r="L2533" s="9" t="n">
        <x:v>23735.451960000002</x:v>
      </x:c>
      <x:c r="M2533" s="9" t="n">
        <x:v>23118.52278</x:v>
      </x:c>
      <x:c r="N2533" s="10" t="n">
        <x:f>IF(F2533="多",1,-1)*(K2533/J2533-1)</x:f>
        <x:v>0.02638141211952716</x:v>
      </x:c>
      <x:c r="O2533" s="10" t="n">
        <x:f>IF(F2533="多",1,-1)*(M2533/L2533-1)</x:f>
        <x:v>0.025991886779307083</x:v>
      </x:c>
      <x:c r="P2533" s="10" t="n">
        <x:v>0.0009870040566103465</x:v>
      </x:c>
      <x:c r="Q2533" s="10" t="n">
        <x:v>-0.0004902135429991701</x:v>
      </x:c>
      <x:c r="R2533" s="10" t="n">
        <x:f>O2533-P2533-Q2533</x:f>
        <x:v>0.025495096265695905</x:v>
      </x:c>
      <x:c r="S2533" s="9" t="n">
        <x:f>V2532</x:f>
        <x:v>9252.445011628315</x:v>
      </x:c>
      <x:c r="T2533" s="9" t="n">
        <x:f>S2533/(1+'回测计划'!$B$33)</x:f>
        <x:v>9247.821101077776</x:v>
      </x:c>
      <x:c r="U2533" s="9" t="n">
        <x:f>T2533*R2533</x:f>
        <x:v>235.7740892199118</x:v>
      </x:c>
      <x:c r="V2533" s="9" t="n">
        <x:f>S2533+U2533</x:f>
        <x:v>9488.219100848228</x:v>
      </x:c>
      <x:c r="W2533" s="2" t="n">
        <x:f>IF(N2533&gt;0,1,0)</x:f>
        <x:v>1</x:v>
      </x:c>
      <x:c r="X2533" s="2" t="n">
        <x:f>IF(U2533&gt;0,1,0)</x:f>
        <x:v>1</x:v>
      </x:c>
      <x:c r="Y2533" s="9" t="n">
        <x:f>MAX(U2533,0)</x:f>
        <x:v>235.7740892199118</x:v>
      </x:c>
      <x:c r="Z2533" s="9" t="n">
        <x:f>-MIN(U2533,0)</x:f>
        <x:v>0</x:v>
      </x:c>
    </x:row>
    <x:row r="2534" ht="23" customHeight="1">
      <x:c r="A2534" s="2" t="str">
        <x:v>4H-Stoch-前段</x:v>
      </x:c>
      <x:c r="B2534" s="2" t="str">
        <x:v>4H</x:v>
      </x:c>
      <x:c r="C2534" s="2" t="str">
        <x:v>Stochastic</x:v>
      </x:c>
      <x:c r="D2534" s="2" t="str">
        <x:v>前段</x:v>
      </x:c>
      <x:c r="E2534" s="2" t="n">
        <x:v>71</x:v>
      </x:c>
      <x:c r="F2534" s="2" t="str">
        <x:v>空</x:v>
      </x:c>
      <x:c r="G2534" s="11" t="n">
        <x:v>44972.166666666664</x:v>
      </x:c>
      <x:c r="H2534" s="11" t="n">
        <x:v>44972.333333333336</x:v>
      </x:c>
      <x:c r="I2534" s="11" t="n">
        <x:v>44973.99998842592</x:v>
      </x:c>
      <x:c r="J2534" s="9" t="n">
        <x:v>22187.4</x:v>
      </x:c>
      <x:c r="K2534" s="9" t="n">
        <x:v>25090.2</x:v>
      </x:c>
      <x:c r="L2534" s="9" t="n">
        <x:v>22182.96252</x:v>
      </x:c>
      <x:c r="M2534" s="9" t="n">
        <x:v>25095.21804</x:v>
      </x:c>
      <x:c r="N2534" s="10" t="n">
        <x:f>IF(F2534="多",1,-1)*(K2534/J2534-1)</x:f>
        <x:v>-0.13083101219611137</x:v>
      </x:c>
      <x:c r="O2534" s="10" t="n">
        <x:f>IF(F2534="多",1,-1)*(M2534/L2534-1)</x:f>
        <x:v>-0.1312834350855676</x:v>
      </x:c>
      <x:c r="P2534" s="10" t="n">
        <x:v>0.0010656417175427836</x:v>
      </x:c>
      <x:c r="Q2534" s="10" t="n">
        <x:v>-0.0003639240110839837</x:v>
      </x:c>
      <x:c r="R2534" s="10" t="n">
        <x:f>O2534-P2534-Q2534</x:f>
        <x:v>-0.1319851527920264</x:v>
      </x:c>
      <x:c r="S2534" s="9" t="n">
        <x:f>V2533</x:f>
        <x:v>9488.219100848228</x:v>
      </x:c>
      <x:c r="T2534" s="9" t="n">
        <x:f>S2534/(1+'回测计划'!$B$33)</x:f>
        <x:v>9483.477362167145</x:v>
      </x:c>
      <x:c r="U2534" s="9" t="n">
        <x:f>T2534*R2534</x:f>
        <x:v>-1251.6782086453543</x:v>
      </x:c>
      <x:c r="V2534" s="9" t="n">
        <x:f>S2534+U2534</x:f>
        <x:v>8236.540892202873</x:v>
      </x:c>
      <x:c r="W2534" s="2" t="n">
        <x:f>IF(N2534&gt;0,1,0)</x:f>
        <x:v>0</x:v>
      </x:c>
      <x:c r="X2534" s="2" t="n">
        <x:f>IF(U2534&gt;0,1,0)</x:f>
        <x:v>0</x:v>
      </x:c>
      <x:c r="Y2534" s="9" t="n">
        <x:f>MAX(U2534,0)</x:f>
        <x:v>0</x:v>
      </x:c>
      <x:c r="Z2534" s="9" t="n">
        <x:f>-MIN(U2534,0)</x:f>
        <x:v>1251.6782086453543</x:v>
      </x:c>
    </x:row>
    <x:row r="2535" ht="23" customHeight="1">
      <x:c r="A2535" s="2" t="str">
        <x:v>4H-Stoch-前段</x:v>
      </x:c>
      <x:c r="B2535" s="2" t="str">
        <x:v>4H</x:v>
      </x:c>
      <x:c r="C2535" s="2" t="str">
        <x:v>Stochastic</x:v>
      </x:c>
      <x:c r="D2535" s="2" t="str">
        <x:v>前段</x:v>
      </x:c>
      <x:c r="E2535" s="2" t="n">
        <x:v>72</x:v>
      </x:c>
      <x:c r="F2535" s="2" t="str">
        <x:v>空</x:v>
      </x:c>
      <x:c r="G2535" s="11" t="n">
        <x:v>44978.00000000001</x:v>
      </x:c>
      <x:c r="H2535" s="11" t="n">
        <x:v>44978.166666666664</x:v>
      </x:c>
      <x:c r="I2535" s="11" t="n">
        <x:v>44979.833321759266</x:v>
      </x:c>
      <x:c r="J2535" s="9" t="n">
        <x:v>24878.4</x:v>
      </x:c>
      <x:c r="K2535" s="9" t="n">
        <x:v>24156.4</x:v>
      </x:c>
      <x:c r="L2535" s="9" t="n">
        <x:v>24873.424320000002</x:v>
      </x:c>
      <x:c r="M2535" s="9" t="n">
        <x:v>24161.23128</x:v>
      </x:c>
      <x:c r="N2535" s="10" t="n">
        <x:f>IF(F2535="多",1,-1)*(K2535/J2535-1)</x:f>
        <x:v>0.0290211589169721</x:v>
      </x:c>
      <x:c r="O2535" s="10" t="n">
        <x:f>IF(F2535="多",1,-1)*(M2535/L2535-1)</x:f>
        <x:v>0.02863268968669297</x:v>
      </x:c>
      <x:c r="P2535" s="10" t="n">
        <x:v>0.0009856836551566535</x:v>
      </x:c>
      <x:c r="Q2535" s="10" t="n">
        <x:v>-0.0004941470801072955</x:v>
      </x:c>
      <x:c r="R2535" s="10" t="n">
        <x:f>O2535-P2535-Q2535</x:f>
        <x:v>0.028141153111643613</x:v>
      </x:c>
      <x:c r="S2535" s="9" t="n">
        <x:f>V2534</x:f>
        <x:v>8236.540892202873</x:v>
      </x:c>
      <x:c r="T2535" s="9" t="n">
        <x:f>S2535/(1+'回测计划'!$B$33)</x:f>
        <x:v>8232.424679862941</x:v>
      </x:c>
      <x:c r="U2535" s="9" t="n">
        <x:f>T2535*R2535</x:f>
        <x:v>231.6699233960967</x:v>
      </x:c>
      <x:c r="V2535" s="9" t="n">
        <x:f>S2535+U2535</x:f>
        <x:v>8468.21081559897</x:v>
      </x:c>
      <x:c r="W2535" s="2" t="n">
        <x:f>IF(N2535&gt;0,1,0)</x:f>
        <x:v>1</x:v>
      </x:c>
      <x:c r="X2535" s="2" t="n">
        <x:f>IF(U2535&gt;0,1,0)</x:f>
        <x:v>1</x:v>
      </x:c>
      <x:c r="Y2535" s="9" t="n">
        <x:f>MAX(U2535,0)</x:f>
        <x:v>231.6699233960967</x:v>
      </x:c>
      <x:c r="Z2535" s="9" t="n">
        <x:f>-MIN(U2535,0)</x:f>
        <x:v>0</x:v>
      </x:c>
    </x:row>
    <x:row r="2536" ht="23" customHeight="1">
      <x:c r="A2536" s="2" t="str">
        <x:v>4H-Stoch-前段</x:v>
      </x:c>
      <x:c r="B2536" s="2" t="str">
        <x:v>4H</x:v>
      </x:c>
      <x:c r="C2536" s="2" t="str">
        <x:v>Stochastic</x:v>
      </x:c>
      <x:c r="D2536" s="2" t="str">
        <x:v>前段</x:v>
      </x:c>
      <x:c r="E2536" s="2" t="n">
        <x:v>73</x:v>
      </x:c>
      <x:c r="F2536" s="2" t="str">
        <x:v>空</x:v>
      </x:c>
      <x:c r="G2536" s="11" t="n">
        <x:v>44986.833333333336</x:v>
      </x:c>
      <x:c r="H2536" s="11" t="n">
        <x:v>44987.00000000001</x:v>
      </x:c>
      <x:c r="I2536" s="11" t="n">
        <x:v>44988.666655092595</x:v>
      </x:c>
      <x:c r="J2536" s="9" t="n">
        <x:v>23702.9</x:v>
      </x:c>
      <x:c r="K2536" s="9" t="n">
        <x:v>22347.8</x:v>
      </x:c>
      <x:c r="L2536" s="9" t="n">
        <x:v>23698.159420000004</x:v>
      </x:c>
      <x:c r="M2536" s="9" t="n">
        <x:v>22352.269559999997</x:v>
      </x:c>
      <x:c r="N2536" s="10" t="n">
        <x:f>IF(F2536="多",1,-1)*(K2536/J2536-1)</x:f>
        <x:v>0.057170219677761036</x:v>
      </x:c>
      <x:c r="O2536" s="10" t="n">
        <x:f>IF(F2536="多",1,-1)*(M2536/L2536-1)</x:f>
        <x:v>0.05679301232416156</x:v>
      </x:c>
      <x:c r="P2536" s="10" t="n">
        <x:v>0.0009716034938379193</x:v>
      </x:c>
      <x:c r="Q2536" s="10" t="n">
        <x:v>-0.00045342394422130623</x:v>
      </x:c>
      <x:c r="R2536" s="10" t="n">
        <x:f>O2536-P2536-Q2536</x:f>
        <x:v>0.05627483277454495</x:v>
      </x:c>
      <x:c r="S2536" s="9" t="n">
        <x:f>V2535</x:f>
        <x:v>8468.21081559897</x:v>
      </x:c>
      <x:c r="T2536" s="9" t="n">
        <x:f>S2536/(1+'回测计划'!$B$33)</x:f>
        <x:v>8463.978826185878</x:v>
      </x:c>
      <x:c r="U2536" s="9" t="n">
        <x:f>T2536*R2536</x:f>
        <x:v>476.3089930508995</x:v>
      </x:c>
      <x:c r="V2536" s="9" t="n">
        <x:f>S2536+U2536</x:f>
        <x:v>8944.51980864987</x:v>
      </x:c>
      <x:c r="W2536" s="2" t="n">
        <x:f>IF(N2536&gt;0,1,0)</x:f>
        <x:v>1</x:v>
      </x:c>
      <x:c r="X2536" s="2" t="n">
        <x:f>IF(U2536&gt;0,1,0)</x:f>
        <x:v>1</x:v>
      </x:c>
      <x:c r="Y2536" s="9" t="n">
        <x:f>MAX(U2536,0)</x:f>
        <x:v>476.3089930508995</x:v>
      </x:c>
      <x:c r="Z2536" s="9" t="n">
        <x:f>-MIN(U2536,0)</x:f>
        <x:v>0</x:v>
      </x:c>
    </x:row>
    <x:row r="2537" ht="23" customHeight="1">
      <x:c r="A2537" s="2" t="str">
        <x:v>4H-Stoch-前段</x:v>
      </x:c>
      <x:c r="B2537" s="2" t="str">
        <x:v>4H</x:v>
      </x:c>
      <x:c r="C2537" s="2" t="str">
        <x:v>Stochastic</x:v>
      </x:c>
      <x:c r="D2537" s="2" t="str">
        <x:v>前段</x:v>
      </x:c>
      <x:c r="E2537" s="2" t="n">
        <x:v>74</x:v>
      </x:c>
      <x:c r="F2537" s="2" t="str">
        <x:v>空</x:v>
      </x:c>
      <x:c r="G2537" s="11" t="n">
        <x:v>45005.166666666664</x:v>
      </x:c>
      <x:c r="H2537" s="11" t="n">
        <x:v>45005.333333333336</x:v>
      </x:c>
      <x:c r="I2537" s="11" t="n">
        <x:v>45006.99998842592</x:v>
      </x:c>
      <x:c r="J2537" s="9" t="n">
        <x:v>27955.8</x:v>
      </x:c>
      <x:c r="K2537" s="9" t="n">
        <x:v>28028.7</x:v>
      </x:c>
      <x:c r="L2537" s="9" t="n">
        <x:v>27950.20884</x:v>
      </x:c>
      <x:c r="M2537" s="9" t="n">
        <x:v>28034.30574</x:v>
      </x:c>
      <x:c r="N2537" s="10" t="n">
        <x:f>IF(F2537="多",1,-1)*(K2537/J2537-1)</x:f>
        <x:v>-0.002607687850106233</x:v>
      </x:c>
      <x:c r="O2537" s="10" t="n">
        <x:f>IF(F2537="多",1,-1)*(M2537/L2537-1)</x:f>
        <x:v>-0.003008811149906254</x:v>
      </x:c>
      <x:c r="P2537" s="10" t="n">
        <x:v>0.0010015044055749532</x:v>
      </x:c>
      <x:c r="Q2537" s="10" t="n">
        <x:v>-0.00038337052400359183</x:v>
      </x:c>
      <x:c r="R2537" s="10" t="n">
        <x:f>O2537-P2537-Q2537</x:f>
        <x:v>-0.0036269450314776156</x:v>
      </x:c>
      <x:c r="S2537" s="9" t="n">
        <x:f>V2536</x:f>
        <x:v>8944.51980864987</x:v>
      </x:c>
      <x:c r="T2537" s="9" t="n">
        <x:f>S2537/(1+'回测计划'!$B$33)</x:f>
        <x:v>8940.049783757991</x:v>
      </x:c>
      <x:c r="U2537" s="9" t="n">
        <x:f>T2537*R2537</x:f>
        <x:v>-32.425069144363576</x:v>
      </x:c>
      <x:c r="V2537" s="9" t="n">
        <x:f>S2537+U2537</x:f>
        <x:v>8912.094739505506</x:v>
      </x:c>
      <x:c r="W2537" s="2" t="n">
        <x:f>IF(N2537&gt;0,1,0)</x:f>
        <x:v>0</x:v>
      </x:c>
      <x:c r="X2537" s="2" t="n">
        <x:f>IF(U2537&gt;0,1,0)</x:f>
        <x:v>0</x:v>
      </x:c>
      <x:c r="Y2537" s="9" t="n">
        <x:f>MAX(U2537,0)</x:f>
        <x:v>0</x:v>
      </x:c>
      <x:c r="Z2537" s="9" t="n">
        <x:f>-MIN(U2537,0)</x:f>
        <x:v>32.425069144363576</x:v>
      </x:c>
    </x:row>
    <x:row r="2538" ht="23" customHeight="1">
      <x:c r="A2538" s="2" t="str">
        <x:v>4H-Stoch-前段</x:v>
      </x:c>
      <x:c r="B2538" s="2" t="str">
        <x:v>4H</x:v>
      </x:c>
      <x:c r="C2538" s="2" t="str">
        <x:v>Stochastic</x:v>
      </x:c>
      <x:c r="D2538" s="2" t="str">
        <x:v>前段</x:v>
      </x:c>
      <x:c r="E2538" s="2" t="n">
        <x:v>75</x:v>
      </x:c>
      <x:c r="F2538" s="2" t="str">
        <x:v>多</x:v>
      </x:c>
      <x:c r="G2538" s="11" t="n">
        <x:v>45008.166666666664</x:v>
      </x:c>
      <x:c r="H2538" s="11" t="n">
        <x:v>45008.333333333336</x:v>
      </x:c>
      <x:c r="I2538" s="11" t="n">
        <x:v>45009.99998842592</x:v>
      </x:c>
      <x:c r="J2538" s="9" t="n">
        <x:v>27233.8</x:v>
      </x:c>
      <x:c r="K2538" s="9" t="n">
        <x:v>27997.2</x:v>
      </x:c>
      <x:c r="L2538" s="9" t="n">
        <x:v>27239.246759999998</x:v>
      </x:c>
      <x:c r="M2538" s="9" t="n">
        <x:v>27991.600560000003</x:v>
      </x:c>
      <x:c r="N2538" s="10" t="n">
        <x:f>IF(F2538="多",1,-1)*(K2538/J2538-1)</x:f>
        <x:v>0.028031343404152143</x:v>
      </x:c>
      <x:c r="O2538" s="10" t="n">
        <x:f>IF(F2538="多",1,-1)*(M2538/L2538-1)</x:f>
        <x:v>0.027620213092852897</x:v>
      </x:c>
      <x:c r="P2538" s="10" t="n">
        <x:v>0.0010138101065464264</x:v>
      </x:c>
      <x:c r="Q2538" s="10" t="n">
        <x:v>0.0003039504809712391</x:v>
      </x:c>
      <x:c r="R2538" s="10" t="n">
        <x:f>O2538-P2538-Q2538</x:f>
        <x:v>0.026302452505335232</x:v>
      </x:c>
      <x:c r="S2538" s="9" t="n">
        <x:f>V2537</x:f>
        <x:v>8912.094739505506</x:v>
      </x:c>
      <x:c r="T2538" s="9" t="n">
        <x:f>S2538/(1+'回测计划'!$B$33)</x:f>
        <x:v>8907.640919045984</x:v>
      </x:c>
      <x:c r="U2538" s="9" t="n">
        <x:f>T2538*R2538</x:f>
        <x:v>234.29280220778767</x:v>
      </x:c>
      <x:c r="V2538" s="9" t="n">
        <x:f>S2538+U2538</x:f>
        <x:v>9146.387541713295</x:v>
      </x:c>
      <x:c r="W2538" s="2" t="n">
        <x:f>IF(N2538&gt;0,1,0)</x:f>
        <x:v>1</x:v>
      </x:c>
      <x:c r="X2538" s="2" t="n">
        <x:f>IF(U2538&gt;0,1,0)</x:f>
        <x:v>1</x:v>
      </x:c>
      <x:c r="Y2538" s="9" t="n">
        <x:f>MAX(U2538,0)</x:f>
        <x:v>234.29280220778767</x:v>
      </x:c>
      <x:c r="Z2538" s="9" t="n">
        <x:f>-MIN(U2538,0)</x:f>
        <x:v>0</x:v>
      </x:c>
    </x:row>
    <x:row r="2539" ht="23" customHeight="1">
      <x:c r="A2539" s="2" t="str">
        <x:v>4H-Stoch-前段</x:v>
      </x:c>
      <x:c r="B2539" s="2" t="str">
        <x:v>4H</x:v>
      </x:c>
      <x:c r="C2539" s="2" t="str">
        <x:v>Stochastic</x:v>
      </x:c>
      <x:c r="D2539" s="2" t="str">
        <x:v>前段</x:v>
      </x:c>
      <x:c r="E2539" s="2" t="n">
        <x:v>76</x:v>
      </x:c>
      <x:c r="F2539" s="2" t="str">
        <x:v>空</x:v>
      </x:c>
      <x:c r="G2539" s="11" t="n">
        <x:v>45030.00000000001</x:v>
      </x:c>
      <x:c r="H2539" s="11" t="n">
        <x:v>45030.166666666664</x:v>
      </x:c>
      <x:c r="I2539" s="11" t="n">
        <x:v>45031.833321759266</x:v>
      </x:c>
      <x:c r="J2539" s="9" t="n">
        <x:v>30323</x:v>
      </x:c>
      <x:c r="K2539" s="9" t="n">
        <x:v>30371</x:v>
      </x:c>
      <x:c r="L2539" s="9" t="n">
        <x:v>30316.935400000002</x:v>
      </x:c>
      <x:c r="M2539" s="9" t="n">
        <x:v>30377.0742</x:v>
      </x:c>
      <x:c r="N2539" s="10" t="n">
        <x:f>IF(F2539="多",1,-1)*(K2539/J2539-1)</x:f>
        <x:v>-0.0015829568314480458</x:v>
      </x:c>
      <x:c r="O2539" s="10" t="n">
        <x:f>IF(F2539="多",1,-1)*(M2539/L2539-1)</x:f>
        <x:v>-0.0019836701568456405</x:v>
      </x:c>
      <x:c r="P2539" s="10" t="n">
        <x:v>0.0010009918350784228</x:v>
      </x:c>
      <x:c r="Q2539" s="10" t="n">
        <x:v>-0.00016921631429155497</x:v>
      </x:c>
      <x:c r="R2539" s="10" t="n">
        <x:f>O2539-P2539-Q2539</x:f>
        <x:v>-0.0028154456776325085</x:v>
      </x:c>
      <x:c r="S2539" s="9" t="n">
        <x:f>V2538</x:f>
        <x:v>9146.387541713295</x:v>
      </x:c>
      <x:c r="T2539" s="9" t="n">
        <x:f>S2539/(1+'回测计划'!$B$33)</x:f>
        <x:v>9141.816633396596</x:v>
      </x:c>
      <x:c r="U2539" s="9" t="n">
        <x:f>T2539*R2539</x:f>
        <x:v>-25.73828812620542</x:v>
      </x:c>
      <x:c r="V2539" s="9" t="n">
        <x:f>S2539+U2539</x:f>
        <x:v>9120.64925358709</x:v>
      </x:c>
      <x:c r="W2539" s="2" t="n">
        <x:f>IF(N2539&gt;0,1,0)</x:f>
        <x:v>0</x:v>
      </x:c>
      <x:c r="X2539" s="2" t="n">
        <x:f>IF(U2539&gt;0,1,0)</x:f>
        <x:v>0</x:v>
      </x:c>
      <x:c r="Y2539" s="9" t="n">
        <x:f>MAX(U2539,0)</x:f>
        <x:v>0</x:v>
      </x:c>
      <x:c r="Z2539" s="9" t="n">
        <x:f>-MIN(U2539,0)</x:f>
        <x:v>25.73828812620542</x:v>
      </x:c>
    </x:row>
    <x:row r="2540" ht="23" customHeight="1">
      <x:c r="A2540" s="2" t="str">
        <x:v>4H-Stoch-前段</x:v>
      </x:c>
      <x:c r="B2540" s="2" t="str">
        <x:v>4H</x:v>
      </x:c>
      <x:c r="C2540" s="2" t="str">
        <x:v>Stochastic</x:v>
      </x:c>
      <x:c r="D2540" s="2" t="str">
        <x:v>前段</x:v>
      </x:c>
      <x:c r="E2540" s="2" t="n">
        <x:v>77</x:v>
      </x:c>
      <x:c r="F2540" s="2" t="str">
        <x:v>空</x:v>
      </x:c>
      <x:c r="G2540" s="11" t="n">
        <x:v>45047.00000000001</x:v>
      </x:c>
      <x:c r="H2540" s="11" t="n">
        <x:v>45047.166666666664</x:v>
      </x:c>
      <x:c r="I2540" s="11" t="n">
        <x:v>45048.833321759266</x:v>
      </x:c>
      <x:c r="J2540" s="9" t="n">
        <x:v>29346</x:v>
      </x:c>
      <x:c r="K2540" s="9" t="n">
        <x:v>28076.1</x:v>
      </x:c>
      <x:c r="L2540" s="9" t="n">
        <x:v>29340.1308</x:v>
      </x:c>
      <x:c r="M2540" s="9" t="n">
        <x:v>28081.71522</x:v>
      </x:c>
      <x:c r="N2540" s="10" t="n">
        <x:f>IF(F2540="多",1,-1)*(K2540/J2540-1)</x:f>
        <x:v>0.04327335923124109</x:v>
      </x:c>
      <x:c r="O2540" s="10" t="n">
        <x:f>IF(F2540="多",1,-1)*(M2540/L2540-1)</x:f>
        <x:v>0.04289059202149159</x:v>
      </x:c>
      <x:c r="P2540" s="10" t="n">
        <x:v>0.0009785547039892542</x:v>
      </x:c>
      <x:c r="Q2540" s="10" t="n">
        <x:v>-0.00003546817776978157</x:v>
      </x:c>
      <x:c r="R2540" s="10" t="n">
        <x:f>O2540-P2540-Q2540</x:f>
        <x:v>0.04194750549527212</x:v>
      </x:c>
      <x:c r="S2540" s="9" t="n">
        <x:f>V2539</x:f>
        <x:v>9120.64925358709</x:v>
      </x:c>
      <x:c r="T2540" s="9" t="n">
        <x:f>S2540/(1+'回测计划'!$B$33)</x:f>
        <x:v>9116.091207983098</x:v>
      </x:c>
      <x:c r="U2540" s="9" t="n">
        <x:f>T2540*R2540</x:f>
        <x:v>382.3972860422728</x:v>
      </x:c>
      <x:c r="V2540" s="9" t="n">
        <x:f>S2540+U2540</x:f>
        <x:v>9503.046539629362</x:v>
      </x:c>
      <x:c r="W2540" s="2" t="n">
        <x:f>IF(N2540&gt;0,1,0)</x:f>
        <x:v>1</x:v>
      </x:c>
      <x:c r="X2540" s="2" t="n">
        <x:f>IF(U2540&gt;0,1,0)</x:f>
        <x:v>1</x:v>
      </x:c>
      <x:c r="Y2540" s="9" t="n">
        <x:f>MAX(U2540,0)</x:f>
        <x:v>382.3972860422728</x:v>
      </x:c>
      <x:c r="Z2540" s="9" t="n">
        <x:f>-MIN(U2540,0)</x:f>
        <x:v>0</x:v>
      </x:c>
    </x:row>
    <x:row r="2541" ht="23" customHeight="1">
      <x:c r="A2541" s="2" t="str">
        <x:v>4H-Stoch-前段</x:v>
      </x:c>
      <x:c r="B2541" s="2" t="str">
        <x:v>4H</x:v>
      </x:c>
      <x:c r="C2541" s="2" t="str">
        <x:v>Stochastic</x:v>
      </x:c>
      <x:c r="D2541" s="2" t="str">
        <x:v>前段</x:v>
      </x:c>
      <x:c r="E2541" s="2" t="n">
        <x:v>78</x:v>
      </x:c>
      <x:c r="F2541" s="2" t="str">
        <x:v>空</x:v>
      </x:c>
      <x:c r="G2541" s="11" t="n">
        <x:v>45084.333333333336</x:v>
      </x:c>
      <x:c r="H2541" s="11" t="n">
        <x:v>45084.50000000001</x:v>
      </x:c>
      <x:c r="I2541" s="11" t="n">
        <x:v>45086.166655092595</x:v>
      </x:c>
      <x:c r="J2541" s="9" t="n">
        <x:v>26896.9</x:v>
      </x:c>
      <x:c r="K2541" s="9" t="n">
        <x:v>26526.3</x:v>
      </x:c>
      <x:c r="L2541" s="9" t="n">
        <x:v>26891.520620000003</x:v>
      </x:c>
      <x:c r="M2541" s="9" t="n">
        <x:v>26531.60526</x:v>
      </x:c>
      <x:c r="N2541" s="10" t="n">
        <x:f>IF(F2541="多",1,-1)*(K2541/J2541-1)</x:f>
        <x:v>0.013778539534295864</x:v>
      </x:c>
      <x:c r="O2541" s="10" t="n">
        <x:f>IF(F2541="多",1,-1)*(M2541/L2541-1)</x:f>
        <x:v>0.013383972036610015</x:v>
      </x:c>
      <x:c r="P2541" s="10" t="n">
        <x:v>0.000993308013981695</x:v>
      </x:c>
      <x:c r="Q2541" s="10" t="n">
        <x:v>-0.00026291693983804964</x:v>
      </x:c>
      <x:c r="R2541" s="10" t="n">
        <x:f>O2541-P2541-Q2541</x:f>
        <x:v>0.01265358096246637</x:v>
      </x:c>
      <x:c r="S2541" s="9" t="n">
        <x:f>V2540</x:f>
        <x:v>9503.046539629362</x:v>
      </x:c>
      <x:c r="T2541" s="9" t="n">
        <x:f>S2541/(1+'回测计划'!$B$33)</x:f>
        <x:v>9498.297390933896</x:v>
      </x:c>
      <x:c r="U2541" s="9" t="n">
        <x:f>T2541*R2541</x:f>
        <x:v>120.18747504176514</x:v>
      </x:c>
      <x:c r="V2541" s="9" t="n">
        <x:f>S2541+U2541</x:f>
        <x:v>9623.234014671127</x:v>
      </x:c>
      <x:c r="W2541" s="2" t="n">
        <x:f>IF(N2541&gt;0,1,0)</x:f>
        <x:v>1</x:v>
      </x:c>
      <x:c r="X2541" s="2" t="n">
        <x:f>IF(U2541&gt;0,1,0)</x:f>
        <x:v>1</x:v>
      </x:c>
      <x:c r="Y2541" s="9" t="n">
        <x:f>MAX(U2541,0)</x:f>
        <x:v>120.18747504176514</x:v>
      </x:c>
      <x:c r="Z2541" s="9" t="n">
        <x:f>-MIN(U2541,0)</x:f>
        <x:v>0</x:v>
      </x:c>
    </x:row>
    <x:row r="2542" ht="23" customHeight="1">
      <x:c r="A2542" s="2" t="str">
        <x:v>4H-Stoch-前段</x:v>
      </x:c>
      <x:c r="B2542" s="2" t="str">
        <x:v>4H</x:v>
      </x:c>
      <x:c r="C2542" s="2" t="str">
        <x:v>Stochastic</x:v>
      </x:c>
      <x:c r="D2542" s="2" t="str">
        <x:v>前段</x:v>
      </x:c>
      <x:c r="E2542" s="2" t="n">
        <x:v>79</x:v>
      </x:c>
      <x:c r="F2542" s="2" t="str">
        <x:v>多</x:v>
      </x:c>
      <x:c r="G2542" s="11" t="n">
        <x:v>45092.666666666664</x:v>
      </x:c>
      <x:c r="H2542" s="11" t="n">
        <x:v>45092.833333333336</x:v>
      </x:c>
      <x:c r="I2542" s="11" t="n">
        <x:v>45094.49998842592</x:v>
      </x:c>
      <x:c r="J2542" s="9" t="n">
        <x:v>25007</x:v>
      </x:c>
      <x:c r="K2542" s="9" t="n">
        <x:v>26253.4</x:v>
      </x:c>
      <x:c r="L2542" s="9" t="n">
        <x:v>25012.0014</x:v>
      </x:c>
      <x:c r="M2542" s="9" t="n">
        <x:v>26248.14932</x:v>
      </x:c>
      <x:c r="N2542" s="10" t="n">
        <x:f>IF(F2542="多",1,-1)*(K2542/J2542-1)</x:f>
        <x:v>0.0498420442276164</x:v>
      </x:c>
      <x:c r="O2542" s="10" t="n">
        <x:f>IF(F2542="多",1,-1)*(M2542/L2542-1)</x:f>
        <x:v>0.04942219138049464</x:v>
      </x:c>
      <x:c r="P2542" s="10" t="n">
        <x:v>0.0010247110956902472</x:v>
      </x:c>
      <x:c r="Q2542" s="10" t="n">
        <x:v>0.0002216323834445719</x:v>
      </x:c>
      <x:c r="R2542" s="10" t="n">
        <x:f>O2542-P2542-Q2542</x:f>
        <x:v>0.04817584790135982</x:v>
      </x:c>
      <x:c r="S2542" s="9" t="n">
        <x:f>V2541</x:f>
        <x:v>9623.234014671127</x:v>
      </x:c>
      <x:c r="T2542" s="9" t="n">
        <x:f>S2542/(1+'回测计划'!$B$33)</x:f>
        <x:v>9618.424802269992</x:v>
      </x:c>
      <x:c r="U2542" s="9" t="n">
        <x:f>T2542*R2542</x:f>
        <x:v>463.3757703248261</x:v>
      </x:c>
      <x:c r="V2542" s="9" t="n">
        <x:f>S2542+U2542</x:f>
        <x:v>10086.609784995953</x:v>
      </x:c>
      <x:c r="W2542" s="2" t="n">
        <x:f>IF(N2542&gt;0,1,0)</x:f>
        <x:v>1</x:v>
      </x:c>
      <x:c r="X2542" s="2" t="n">
        <x:f>IF(U2542&gt;0,1,0)</x:f>
        <x:v>1</x:v>
      </x:c>
      <x:c r="Y2542" s="9" t="n">
        <x:f>MAX(U2542,0)</x:f>
        <x:v>463.3757703248261</x:v>
      </x:c>
      <x:c r="Z2542" s="9" t="n">
        <x:f>-MIN(U2542,0)</x:f>
        <x:v>0</x:v>
      </x:c>
    </x:row>
    <x:row r="2543" ht="23" customHeight="1">
      <x:c r="A2543" s="2" t="str">
        <x:v>4H-Stoch-前段</x:v>
      </x:c>
      <x:c r="B2543" s="2" t="str">
        <x:v>4H</x:v>
      </x:c>
      <x:c r="C2543" s="2" t="str">
        <x:v>Stochastic</x:v>
      </x:c>
      <x:c r="D2543" s="2" t="str">
        <x:v>前段</x:v>
      </x:c>
      <x:c r="E2543" s="2" t="n">
        <x:v>80</x:v>
      </x:c>
      <x:c r="F2543" s="2" t="str">
        <x:v>空</x:v>
      </x:c>
      <x:c r="G2543" s="11" t="n">
        <x:v>45096.166666666664</x:v>
      </x:c>
      <x:c r="H2543" s="11" t="n">
        <x:v>45096.333333333336</x:v>
      </x:c>
      <x:c r="I2543" s="11" t="n">
        <x:v>45097.99998842592</x:v>
      </x:c>
      <x:c r="J2543" s="9" t="n">
        <x:v>26329.6</x:v>
      </x:c>
      <x:c r="K2543" s="9" t="n">
        <x:v>27054.2</x:v>
      </x:c>
      <x:c r="L2543" s="9" t="n">
        <x:v>26324.33408</x:v>
      </x:c>
      <x:c r="M2543" s="9" t="n">
        <x:v>27059.61084</x:v>
      </x:c>
      <x:c r="N2543" s="10" t="n">
        <x:f>IF(F2543="多",1,-1)*(K2543/J2543-1)</x:f>
        <x:v>-0.027520357316480393</x:v>
      </x:c>
      <x:c r="O2543" s="10" t="n">
        <x:f>IF(F2543="多",1,-1)*(M2543/L2543-1)</x:f>
        <x:v>-0.027931447677479238</x:v>
      </x:c>
      <x:c r="P2543" s="10" t="n">
        <x:v>0.0010139657238387397</x:v>
      </x:c>
      <x:c r="Q2543" s="10" t="n">
        <x:v>-0.00014100931034838094</x:v>
      </x:c>
      <x:c r="R2543" s="10" t="n">
        <x:f>O2543-P2543-Q2543</x:f>
        <x:v>-0.0288044040909696</x:v>
      </x:c>
      <x:c r="S2543" s="9" t="n">
        <x:f>V2542</x:f>
        <x:v>10086.609784995953</x:v>
      </x:c>
      <x:c r="T2543" s="9" t="n">
        <x:f>S2543/(1+'回测计划'!$B$33)</x:f>
        <x:v>10081.569000495707</x:v>
      </x:c>
      <x:c r="U2543" s="9" t="n">
        <x:f>T2543*R2543</x:f>
        <x:v>-290.3935873612708</x:v>
      </x:c>
      <x:c r="V2543" s="9" t="n">
        <x:f>S2543+U2543</x:f>
        <x:v>9796.216197634683</x:v>
      </x:c>
      <x:c r="W2543" s="2" t="n">
        <x:f>IF(N2543&gt;0,1,0)</x:f>
        <x:v>0</x:v>
      </x:c>
      <x:c r="X2543" s="2" t="n">
        <x:f>IF(U2543&gt;0,1,0)</x:f>
        <x:v>0</x:v>
      </x:c>
      <x:c r="Y2543" s="9" t="n">
        <x:f>MAX(U2543,0)</x:f>
        <x:v>0</x:v>
      </x:c>
      <x:c r="Z2543" s="9" t="n">
        <x:f>-MIN(U2543,0)</x:f>
        <x:v>290.3935873612708</x:v>
      </x:c>
    </x:row>
    <x:row r="2544" ht="23" customHeight="1">
      <x:c r="A2544" s="2" t="str">
        <x:v>4H-Stoch-前段</x:v>
      </x:c>
      <x:c r="B2544" s="2" t="str">
        <x:v>4H</x:v>
      </x:c>
      <x:c r="C2544" s="2" t="str">
        <x:v>Stochastic</x:v>
      </x:c>
      <x:c r="D2544" s="2" t="str">
        <x:v>前段</x:v>
      </x:c>
      <x:c r="E2544" s="2" t="n">
        <x:v>81</x:v>
      </x:c>
      <x:c r="F2544" s="2" t="str">
        <x:v>空</x:v>
      </x:c>
      <x:c r="G2544" s="11" t="n">
        <x:v>45121.166666666664</x:v>
      </x:c>
      <x:c r="H2544" s="11" t="n">
        <x:v>45121.333333333336</x:v>
      </x:c>
      <x:c r="I2544" s="11" t="n">
        <x:v>45122.99998842592</x:v>
      </x:c>
      <x:c r="J2544" s="9" t="n">
        <x:v>31441.6</x:v>
      </x:c>
      <x:c r="K2544" s="9" t="n">
        <x:v>30290.5</x:v>
      </x:c>
      <x:c r="L2544" s="9" t="n">
        <x:v>31435.31168</x:v>
      </x:c>
      <x:c r="M2544" s="9" t="n">
        <x:v>30296.5581</x:v>
      </x:c>
      <x:c r="N2544" s="10" t="n">
        <x:f>IF(F2544="多",1,-1)*(K2544/J2544-1)</x:f>
        <x:v>0.03661073227825551</x:v>
      </x:c>
      <x:c r="O2544" s="10" t="n">
        <x:f>IF(F2544="多",1,-1)*(M2544/L2544-1)</x:f>
        <x:v>0.036225299484608176</x:v>
      </x:c>
      <x:c r="P2544" s="10" t="n">
        <x:v>0.000981887350257696</x:v>
      </x:c>
      <x:c r="Q2544" s="10" t="n">
        <x:v>-0.00015681582101624602</x:v>
      </x:c>
      <x:c r="R2544" s="10" t="n">
        <x:f>O2544-P2544-Q2544</x:f>
        <x:v>0.03540022795536672</x:v>
      </x:c>
      <x:c r="S2544" s="9" t="n">
        <x:f>V2543</x:f>
        <x:v>9796.216197634683</x:v>
      </x:c>
      <x:c r="T2544" s="9" t="n">
        <x:f>S2544/(1+'回测计划'!$B$33)</x:f>
        <x:v>9791.320537366</x:v>
      </x:c>
      <x:c r="U2544" s="9" t="n">
        <x:f>T2544*R2544</x:f>
        <x:v>346.6149790068202</x:v>
      </x:c>
      <x:c r="V2544" s="9" t="n">
        <x:f>S2544+U2544</x:f>
        <x:v>10142.831176641503</x:v>
      </x:c>
      <x:c r="W2544" s="2" t="n">
        <x:f>IF(N2544&gt;0,1,0)</x:f>
        <x:v>1</x:v>
      </x:c>
      <x:c r="X2544" s="2" t="n">
        <x:f>IF(U2544&gt;0,1,0)</x:f>
        <x:v>1</x:v>
      </x:c>
      <x:c r="Y2544" s="9" t="n">
        <x:f>MAX(U2544,0)</x:f>
        <x:v>346.6149790068202</x:v>
      </x:c>
      <x:c r="Z2544" s="9" t="n">
        <x:f>-MIN(U2544,0)</x:f>
        <x:v>0</x:v>
      </x:c>
    </x:row>
    <x:row r="2545" ht="23" customHeight="1">
      <x:c r="A2545" s="2" t="str">
        <x:v>4H-Stoch-前段</x:v>
      </x:c>
      <x:c r="B2545" s="2" t="str">
        <x:v>4H</x:v>
      </x:c>
      <x:c r="C2545" s="2" t="str">
        <x:v>Stochastic</x:v>
      </x:c>
      <x:c r="D2545" s="2" t="str">
        <x:v>前段</x:v>
      </x:c>
      <x:c r="E2545" s="2" t="n">
        <x:v>82</x:v>
      </x:c>
      <x:c r="F2545" s="2" t="str">
        <x:v>多</x:v>
      </x:c>
      <x:c r="G2545" s="11" t="n">
        <x:v>45135.166666666664</x:v>
      </x:c>
      <x:c r="H2545" s="11" t="n">
        <x:v>45135.333333333336</x:v>
      </x:c>
      <x:c r="I2545" s="11" t="n">
        <x:v>45136.99998842592</x:v>
      </x:c>
      <x:c r="J2545" s="9" t="n">
        <x:v>29209.8</x:v>
      </x:c>
      <x:c r="K2545" s="9" t="n">
        <x:v>29284.8</x:v>
      </x:c>
      <x:c r="L2545" s="9" t="n">
        <x:v>29215.641959999997</x:v>
      </x:c>
      <x:c r="M2545" s="9" t="n">
        <x:v>29278.94304</x:v>
      </x:c>
      <x:c r="N2545" s="10" t="n">
        <x:f>IF(F2545="多",1,-1)*(K2545/J2545-1)</x:f>
        <x:v>0.002567631411375615</x:v>
      </x:c>
      <x:c r="O2545" s="10" t="n">
        <x:f>IF(F2545="多",1,-1)*(M2545/L2545-1)</x:f>
        <x:v>0.002166684548183806</x:v>
      </x:c>
      <x:c r="P2545" s="10" t="n">
        <x:v>0.001001083342274092</x:v>
      </x:c>
      <x:c r="Q2545" s="10" t="n">
        <x:v>0.00031317043101525207</x:v>
      </x:c>
      <x:c r="R2545" s="10" t="n">
        <x:f>O2545-P2545-Q2545</x:f>
        <x:v>0.0008524307748944619</x:v>
      </x:c>
      <x:c r="S2545" s="9" t="n">
        <x:f>V2544</x:f>
        <x:v>10142.831176641503</x:v>
      </x:c>
      <x:c r="T2545" s="9" t="n">
        <x:f>S2545/(1+'回测计划'!$B$33)</x:f>
        <x:v>10137.762295493756</x:v>
      </x:c>
      <x:c r="U2545" s="9" t="n">
        <x:f>T2545*R2545</x:f>
        <x:v>8.641740569243602</x:v>
      </x:c>
      <x:c r="V2545" s="9" t="n">
        <x:f>S2545+U2545</x:f>
        <x:v>10151.472917210745</x:v>
      </x:c>
      <x:c r="W2545" s="2" t="n">
        <x:f>IF(N2545&gt;0,1,0)</x:f>
        <x:v>1</x:v>
      </x:c>
      <x:c r="X2545" s="2" t="n">
        <x:f>IF(U2545&gt;0,1,0)</x:f>
        <x:v>1</x:v>
      </x:c>
      <x:c r="Y2545" s="9" t="n">
        <x:f>MAX(U2545,0)</x:f>
        <x:v>8.641740569243602</x:v>
      </x:c>
      <x:c r="Z2545" s="9" t="n">
        <x:f>-MIN(U2545,0)</x:f>
        <x:v>0</x:v>
      </x:c>
    </x:row>
    <x:row r="2546" ht="23" customHeight="1">
      <x:c r="A2546" s="2" t="str">
        <x:v>4H-Stoch-前段</x:v>
      </x:c>
      <x:c r="B2546" s="2" t="str">
        <x:v>4H</x:v>
      </x:c>
      <x:c r="C2546" s="2" t="str">
        <x:v>Stochastic</x:v>
      </x:c>
      <x:c r="D2546" s="2" t="str">
        <x:v>前段</x:v>
      </x:c>
      <x:c r="E2546" s="2" t="n">
        <x:v>83</x:v>
      </x:c>
      <x:c r="F2546" s="2" t="str">
        <x:v>多</x:v>
      </x:c>
      <x:c r="G2546" s="11" t="n">
        <x:v>45139.166666666664</x:v>
      </x:c>
      <x:c r="H2546" s="11" t="n">
        <x:v>45139.333333333336</x:v>
      </x:c>
      <x:c r="I2546" s="11" t="n">
        <x:v>45140.99998842592</x:v>
      </x:c>
      <x:c r="J2546" s="9" t="n">
        <x:v>29220.8</x:v>
      </x:c>
      <x:c r="K2546" s="9" t="n">
        <x:v>29312.6</x:v>
      </x:c>
      <x:c r="L2546" s="9" t="n">
        <x:v>29226.64416</x:v>
      </x:c>
      <x:c r="M2546" s="9" t="n">
        <x:v>29306.73748</x:v>
      </x:c>
      <x:c r="N2546" s="10" t="n">
        <x:f>IF(F2546="多",1,-1)*(K2546/J2546-1)</x:f>
        <x:v>0.0031415977659750016</x:v>
      </x:c>
      <x:c r="O2546" s="10" t="n">
        <x:f>IF(F2546="多",1,-1)*(M2546/L2546-1)</x:f>
        <x:v>0.002740421362149359</x:v>
      </x:c>
      <x:c r="P2546" s="10" t="n">
        <x:v>0.0010013702106810747</x:v>
      </x:c>
      <x:c r="Q2546" s="10" t="n">
        <x:v>0.00036880138400411744</x:v>
      </x:c>
      <x:c r="R2546" s="10" t="n">
        <x:f>O2546-P2546-Q2546</x:f>
        <x:v>0.001370249767464167</x:v>
      </x:c>
      <x:c r="S2546" s="9" t="n">
        <x:f>V2545</x:f>
        <x:v>10151.472917210745</x:v>
      </x:c>
      <x:c r="T2546" s="9" t="n">
        <x:f>S2546/(1+'回测计划'!$B$33)</x:f>
        <x:v>10146.39971735207</x:v>
      </x:c>
      <x:c r="U2546" s="9" t="n">
        <x:f>T2546*R2546</x:f>
        <x:v>13.903101853300162</x:v>
      </x:c>
      <x:c r="V2546" s="9" t="n">
        <x:f>S2546+U2546</x:f>
        <x:v>10165.376019064046</x:v>
      </x:c>
      <x:c r="W2546" s="2" t="n">
        <x:f>IF(N2546&gt;0,1,0)</x:f>
        <x:v>1</x:v>
      </x:c>
      <x:c r="X2546" s="2" t="n">
        <x:f>IF(U2546&gt;0,1,0)</x:f>
        <x:v>1</x:v>
      </x:c>
      <x:c r="Y2546" s="9" t="n">
        <x:f>MAX(U2546,0)</x:f>
        <x:v>13.903101853300162</x:v>
      </x:c>
      <x:c r="Z2546" s="9" t="n">
        <x:f>-MIN(U2546,0)</x:f>
        <x:v>0</x:v>
      </x:c>
    </x:row>
    <x:row r="2547" ht="23" customHeight="1">
      <x:c r="A2547" s="2" t="str">
        <x:v>4H-Stoch-前段</x:v>
      </x:c>
      <x:c r="B2547" s="2" t="str">
        <x:v>4H</x:v>
      </x:c>
      <x:c r="C2547" s="2" t="str">
        <x:v>Stochastic</x:v>
      </x:c>
      <x:c r="D2547" s="2" t="str">
        <x:v>前段</x:v>
      </x:c>
      <x:c r="E2547" s="2" t="n">
        <x:v>84</x:v>
      </x:c>
      <x:c r="F2547" s="2" t="str">
        <x:v>多</x:v>
      </x:c>
      <x:c r="G2547" s="11" t="n">
        <x:v>45146.00000000001</x:v>
      </x:c>
      <x:c r="H2547" s="11" t="n">
        <x:v>45146.166666666664</x:v>
      </x:c>
      <x:c r="I2547" s="11" t="n">
        <x:v>45147.833321759266</x:v>
      </x:c>
      <x:c r="J2547" s="9" t="n">
        <x:v>29144.9</x:v>
      </x:c>
      <x:c r="K2547" s="9" t="n">
        <x:v>29877.1</x:v>
      </x:c>
      <x:c r="L2547" s="9" t="n">
        <x:v>29150.72898</x:v>
      </x:c>
      <x:c r="M2547" s="9" t="n">
        <x:v>29871.12458</x:v>
      </x:c>
      <x:c r="N2547" s="10" t="n">
        <x:f>IF(F2547="多",1,-1)*(K2547/J2547-1)</x:f>
        <x:v>0.025122748748494406</x:v>
      </x:c>
      <x:c r="O2547" s="10" t="n">
        <x:f>IF(F2547="多",1,-1)*(M2547/L2547-1)</x:f>
        <x:v>0.024712781642416415</x:v>
      </x:c>
      <x:c r="P2547" s="10" t="n">
        <x:v>0.0010123563908212084</x:v>
      </x:c>
      <x:c r="Q2547" s="10" t="n">
        <x:v>0.00043201790338212224</x:v>
      </x:c>
      <x:c r="R2547" s="10" t="n">
        <x:f>O2547-P2547-Q2547</x:f>
        <x:v>0.023268407348213085</x:v>
      </x:c>
      <x:c r="S2547" s="9" t="n">
        <x:f>V2546</x:f>
        <x:v>10165.376019064046</x:v>
      </x:c>
      <x:c r="T2547" s="9" t="n">
        <x:f>S2547/(1+'回测计划'!$B$33)</x:f>
        <x:v>10160.295871128483</x:v>
      </x:c>
      <x:c r="U2547" s="9" t="n">
        <x:f>T2547*R2547</x:f>
        <x:v>236.41390310778505</x:v>
      </x:c>
      <x:c r="V2547" s="9" t="n">
        <x:f>S2547+U2547</x:f>
        <x:v>10401.78992217183</x:v>
      </x:c>
      <x:c r="W2547" s="2" t="n">
        <x:f>IF(N2547&gt;0,1,0)</x:f>
        <x:v>1</x:v>
      </x:c>
      <x:c r="X2547" s="2" t="n">
        <x:f>IF(U2547&gt;0,1,0)</x:f>
        <x:v>1</x:v>
      </x:c>
      <x:c r="Y2547" s="9" t="n">
        <x:f>MAX(U2547,0)</x:f>
        <x:v>236.41390310778505</x:v>
      </x:c>
      <x:c r="Z2547" s="9" t="n">
        <x:f>-MIN(U2547,0)</x:f>
        <x:v>0</x:v>
      </x:c>
    </x:row>
    <x:row r="2548" ht="23" customHeight="1">
      <x:c r="A2548" s="2" t="str">
        <x:v>4H-Stoch-前段</x:v>
      </x:c>
      <x:c r="B2548" s="2" t="str">
        <x:v>4H</x:v>
      </x:c>
      <x:c r="C2548" s="2" t="str">
        <x:v>Stochastic</x:v>
      </x:c>
      <x:c r="D2548" s="2" t="str">
        <x:v>前段</x:v>
      </x:c>
      <x:c r="E2548" s="2" t="n">
        <x:v>85</x:v>
      </x:c>
      <x:c r="F2548" s="2" t="str">
        <x:v>多</x:v>
      </x:c>
      <x:c r="G2548" s="11" t="n">
        <x:v>45154.166666666664</x:v>
      </x:c>
      <x:c r="H2548" s="11" t="n">
        <x:v>45154.333333333336</x:v>
      </x:c>
      <x:c r="I2548" s="11" t="n">
        <x:v>45155.99998842592</x:v>
      </x:c>
      <x:c r="J2548" s="9" t="n">
        <x:v>29188.9</x:v>
      </x:c>
      <x:c r="K2548" s="9" t="n">
        <x:v>27920.9</x:v>
      </x:c>
      <x:c r="L2548" s="9" t="n">
        <x:v>29194.73778</x:v>
      </x:c>
      <x:c r="M2548" s="9" t="n">
        <x:v>27915.315820000003</x:v>
      </x:c>
      <x:c r="N2548" s="10" t="n">
        <x:f>IF(F2548="多",1,-1)*(K2548/J2548-1)</x:f>
        <x:v>-0.04344117113012136</x:v>
      </x:c>
      <x:c r="O2548" s="10" t="n">
        <x:f>IF(F2548="多",1,-1)*(M2548/L2548-1)</x:f>
        <x:v>-0.04382371815226482</x:v>
      </x:c>
      <x:c r="P2548" s="10" t="n">
        <x:v>0.0009780881409238676</x:v>
      </x:c>
      <x:c r="Q2548" s="10" t="n">
        <x:v>0.0003960042418301552</x:v>
      </x:c>
      <x:c r="R2548" s="10" t="n">
        <x:f>O2548-P2548-Q2548</x:f>
        <x:v>-0.04519781053501885</x:v>
      </x:c>
      <x:c r="S2548" s="9" t="n">
        <x:f>V2547</x:f>
        <x:v>10401.78992217183</x:v>
      </x:c>
      <x:c r="T2548" s="9" t="n">
        <x:f>S2548/(1+'回测计划'!$B$33)</x:f>
        <x:v>10396.591626358651</x:v>
      </x:c>
      <x:c r="U2548" s="9" t="n">
        <x:f>T2548*R2548</x:f>
        <x:v>-469.9031785381218</x:v>
      </x:c>
      <x:c r="V2548" s="9" t="n">
        <x:f>S2548+U2548</x:f>
        <x:v>9931.88674363371</x:v>
      </x:c>
      <x:c r="W2548" s="2" t="n">
        <x:f>IF(N2548&gt;0,1,0)</x:f>
        <x:v>0</x:v>
      </x:c>
      <x:c r="X2548" s="2" t="n">
        <x:f>IF(U2548&gt;0,1,0)</x:f>
        <x:v>0</x:v>
      </x:c>
      <x:c r="Y2548" s="9" t="n">
        <x:f>MAX(U2548,0)</x:f>
        <x:v>0</x:v>
      </x:c>
      <x:c r="Z2548" s="9" t="n">
        <x:f>-MIN(U2548,0)</x:f>
        <x:v>469.9031785381218</x:v>
      </x:c>
    </x:row>
    <x:row r="2549" ht="23" customHeight="1">
      <x:c r="A2549" s="2" t="str">
        <x:v>4H-Stoch-前段</x:v>
      </x:c>
      <x:c r="B2549" s="2" t="str">
        <x:v>4H</x:v>
      </x:c>
      <x:c r="C2549" s="2" t="str">
        <x:v>Stochastic</x:v>
      </x:c>
      <x:c r="D2549" s="2" t="str">
        <x:v>前段</x:v>
      </x:c>
      <x:c r="E2549" s="2" t="n">
        <x:v>86</x:v>
      </x:c>
      <x:c r="F2549" s="2" t="str">
        <x:v>多</x:v>
      </x:c>
      <x:c r="G2549" s="11" t="n">
        <x:v>45166.666666666664</x:v>
      </x:c>
      <x:c r="H2549" s="11" t="n">
        <x:v>45166.833333333336</x:v>
      </x:c>
      <x:c r="I2549" s="11" t="n">
        <x:v>45168.49998842592</x:v>
      </x:c>
      <x:c r="J2549" s="9" t="n">
        <x:v>25992.8</x:v>
      </x:c>
      <x:c r="K2549" s="9" t="n">
        <x:v>27379.3</x:v>
      </x:c>
      <x:c r="L2549" s="9" t="n">
        <x:v>25997.99856</x:v>
      </x:c>
      <x:c r="M2549" s="9" t="n">
        <x:v>27373.82414</x:v>
      </x:c>
      <x:c r="N2549" s="10" t="n">
        <x:f>IF(F2549="多",1,-1)*(K2549/J2549-1)</x:f>
        <x:v>0.053341694623126434</x:v>
      </x:c>
      <x:c r="O2549" s="10" t="n">
        <x:f>IF(F2549="多",1,-1)*(M2549/L2549-1)</x:f>
        <x:v>0.05292044219576275</x:v>
      </x:c>
      <x:c r="P2549" s="10" t="n">
        <x:v>0.0010264602210978814</x:v>
      </x:c>
      <x:c r="Q2549" s="10" t="n">
        <x:v>0.000027944597939961215</x:v>
      </x:c>
      <x:c r="R2549" s="10" t="n">
        <x:f>O2549-P2549-Q2549</x:f>
        <x:v>0.051866037376724905</x:v>
      </x:c>
      <x:c r="S2549" s="9" t="n">
        <x:f>V2548</x:f>
        <x:v>9931.88674363371</x:v>
      </x:c>
      <x:c r="T2549" s="9" t="n">
        <x:f>S2549/(1+'回测计划'!$B$33)</x:f>
        <x:v>9926.923281992713</x:v>
      </x:c>
      <x:c r="U2549" s="9" t="n">
        <x:f>T2549*R2549</x:f>
        <x:v>514.8701739797148</x:v>
      </x:c>
      <x:c r="V2549" s="9" t="n">
        <x:f>S2549+U2549</x:f>
        <x:v>10446.756917613424</x:v>
      </x:c>
      <x:c r="W2549" s="2" t="n">
        <x:f>IF(N2549&gt;0,1,0)</x:f>
        <x:v>1</x:v>
      </x:c>
      <x:c r="X2549" s="2" t="n">
        <x:f>IF(U2549&gt;0,1,0)</x:f>
        <x:v>1</x:v>
      </x:c>
      <x:c r="Y2549" s="9" t="n">
        <x:f>MAX(U2549,0)</x:f>
        <x:v>514.8701739797148</x:v>
      </x:c>
      <x:c r="Z2549" s="9" t="n">
        <x:f>-MIN(U2549,0)</x:f>
        <x:v>0</x:v>
      </x:c>
    </x:row>
    <x:row r="2550" ht="23" customHeight="1">
      <x:c r="A2550" s="2" t="str">
        <x:v>4H-Stoch-前段</x:v>
      </x:c>
      <x:c r="B2550" s="2" t="str">
        <x:v>4H</x:v>
      </x:c>
      <x:c r="C2550" s="2" t="str">
        <x:v>Stochastic</x:v>
      </x:c>
      <x:c r="D2550" s="2" t="str">
        <x:v>前段</x:v>
      </x:c>
      <x:c r="E2550" s="2" t="n">
        <x:v>87</x:v>
      </x:c>
      <x:c r="F2550" s="2" t="str">
        <x:v>空</x:v>
      </x:c>
      <x:c r="G2550" s="11" t="n">
        <x:v>45183.00000000001</x:v>
      </x:c>
      <x:c r="H2550" s="11" t="n">
        <x:v>45183.166666666664</x:v>
      </x:c>
      <x:c r="I2550" s="11" t="n">
        <x:v>45184.833321759266</x:v>
      </x:c>
      <x:c r="J2550" s="9" t="n">
        <x:v>26129.4</x:v>
      </x:c>
      <x:c r="K2550" s="9" t="n">
        <x:v>26415.3</x:v>
      </x:c>
      <x:c r="L2550" s="9" t="n">
        <x:v>26124.174120000003</x:v>
      </x:c>
      <x:c r="M2550" s="9" t="n">
        <x:v>26420.583059999997</x:v>
      </x:c>
      <x:c r="N2550" s="10" t="n">
        <x:f>IF(F2550="多",1,-1)*(K2550/J2550-1)</x:f>
        <x:v>-0.010941697857585586</x:v>
      </x:c>
      <x:c r="O2550" s="10" t="n">
        <x:f>IF(F2550="多",1,-1)*(M2550/L2550-1)</x:f>
        <x:v>-0.011346155428242577</x:v>
      </x:c>
      <x:c r="P2550" s="10" t="n">
        <x:v>0.0010056730777141213</x:v>
      </x:c>
      <x:c r="Q2550" s="10" t="n">
        <x:v>0.00004384777665072705</x:v>
      </x:c>
      <x:c r="R2550" s="10" t="n">
        <x:f>O2550-P2550-Q2550</x:f>
        <x:v>-0.012395676282607427</x:v>
      </x:c>
      <x:c r="S2550" s="9" t="n">
        <x:f>V2549</x:f>
        <x:v>10446.756917613424</x:v>
      </x:c>
      <x:c r="T2550" s="9" t="n">
        <x:f>S2550/(1+'回测计划'!$B$33)</x:f>
        <x:v>10441.536149538655</x:v>
      </x:c>
      <x:c r="U2550" s="9" t="n">
        <x:f>T2550*R2550</x:f>
        <x:v>-129.42990200282438</x:v>
      </x:c>
      <x:c r="V2550" s="9" t="n">
        <x:f>S2550+U2550</x:f>
        <x:v>10317.3270156106</x:v>
      </x:c>
      <x:c r="W2550" s="2" t="n">
        <x:f>IF(N2550&gt;0,1,0)</x:f>
        <x:v>0</x:v>
      </x:c>
      <x:c r="X2550" s="2" t="n">
        <x:f>IF(U2550&gt;0,1,0)</x:f>
        <x:v>0</x:v>
      </x:c>
      <x:c r="Y2550" s="9" t="n">
        <x:f>MAX(U2550,0)</x:f>
        <x:v>0</x:v>
      </x:c>
      <x:c r="Z2550" s="9" t="n">
        <x:f>-MIN(U2550,0)</x:f>
        <x:v>129.42990200282438</x:v>
      </x:c>
    </x:row>
    <x:row r="2551" ht="23" customHeight="1">
      <x:c r="A2551" s="2" t="str">
        <x:v>4H-Stoch-前段</x:v>
      </x:c>
      <x:c r="B2551" s="2" t="str">
        <x:v>4H</x:v>
      </x:c>
      <x:c r="C2551" s="2" t="str">
        <x:v>Stochastic</x:v>
      </x:c>
      <x:c r="D2551" s="2" t="str">
        <x:v>前段</x:v>
      </x:c>
      <x:c r="E2551" s="2" t="n">
        <x:v>88</x:v>
      </x:c>
      <x:c r="F2551" s="2" t="str">
        <x:v>空</x:v>
      </x:c>
      <x:c r="G2551" s="11" t="n">
        <x:v>45189.00000000001</x:v>
      </x:c>
      <x:c r="H2551" s="11" t="n">
        <x:v>45189.166666666664</x:v>
      </x:c>
      <x:c r="I2551" s="11" t="n">
        <x:v>45190.833321759266</x:v>
      </x:c>
      <x:c r="J2551" s="9" t="n">
        <x:v>27172.1</x:v>
      </x:c>
      <x:c r="K2551" s="9" t="n">
        <x:v>26722.7</x:v>
      </x:c>
      <x:c r="L2551" s="9" t="n">
        <x:v>27166.66558</x:v>
      </x:c>
      <x:c r="M2551" s="9" t="n">
        <x:v>26728.04454</x:v>
      </x:c>
      <x:c r="N2551" s="10" t="n">
        <x:f>IF(F2551="多",1,-1)*(K2551/J2551-1)</x:f>
        <x:v>0.016539023483646775</x:v>
      </x:c>
      <x:c r="O2551" s="10" t="n">
        <x:f>IF(F2551="多",1,-1)*(M2551/L2551-1)</x:f>
        <x:v>0.016145560400423697</x:v>
      </x:c>
      <x:c r="P2551" s="10" t="n">
        <x:v>0.0009919272197997883</x:v>
      </x:c>
      <x:c r="Q2551" s="10" t="n">
        <x:v>0.00003129915728878845</x:v>
      </x:c>
      <x:c r="R2551" s="10" t="n">
        <x:f>O2551-P2551-Q2551</x:f>
        <x:v>0.015122334023335121</x:v>
      </x:c>
      <x:c r="S2551" s="9" t="n">
        <x:f>V2550</x:f>
        <x:v>10317.3270156106</x:v>
      </x:c>
      <x:c r="T2551" s="9" t="n">
        <x:f>S2551/(1+'回测计划'!$B$33)</x:f>
        <x:v>10312.170930145527</x:v>
      </x:c>
      <x:c r="U2551" s="9" t="n">
        <x:f>T2551*R2551</x:f>
        <x:v>155.9440933113871</x:v>
      </x:c>
      <x:c r="V2551" s="9" t="n">
        <x:f>S2551+U2551</x:f>
        <x:v>10473.271108921987</x:v>
      </x:c>
      <x:c r="W2551" s="2" t="n">
        <x:f>IF(N2551&gt;0,1,0)</x:f>
        <x:v>1</x:v>
      </x:c>
      <x:c r="X2551" s="2" t="n">
        <x:f>IF(U2551&gt;0,1,0)</x:f>
        <x:v>1</x:v>
      </x:c>
      <x:c r="Y2551" s="9" t="n">
        <x:f>MAX(U2551,0)</x:f>
        <x:v>155.9440933113871</x:v>
      </x:c>
      <x:c r="Z2551" s="9" t="n">
        <x:f>-MIN(U2551,0)</x:f>
        <x:v>0</x:v>
      </x:c>
    </x:row>
    <x:row r="2552" ht="23" customHeight="1">
      <x:c r="A2552" s="2" t="str">
        <x:v>4H-Stoch-前段</x:v>
      </x:c>
      <x:c r="B2552" s="2" t="str">
        <x:v>4H</x:v>
      </x:c>
      <x:c r="C2552" s="2" t="str">
        <x:v>Stochastic</x:v>
      </x:c>
      <x:c r="D2552" s="2" t="str">
        <x:v>前段</x:v>
      </x:c>
      <x:c r="E2552" s="2" t="n">
        <x:v>89</x:v>
      </x:c>
      <x:c r="F2552" s="2" t="str">
        <x:v>多</x:v>
      </x:c>
      <x:c r="G2552" s="11" t="n">
        <x:v>45194.50000000001</x:v>
      </x:c>
      <x:c r="H2552" s="11" t="n">
        <x:v>45194.666666666664</x:v>
      </x:c>
      <x:c r="I2552" s="11" t="n">
        <x:v>45196.333321759266</x:v>
      </x:c>
      <x:c r="J2552" s="9" t="n">
        <x:v>26176.7</x:v>
      </x:c>
      <x:c r="K2552" s="9" t="n">
        <x:v>26208.8</x:v>
      </x:c>
      <x:c r="L2552" s="9" t="n">
        <x:v>26181.93534</x:v>
      </x:c>
      <x:c r="M2552" s="9" t="n">
        <x:v>26203.55824</x:v>
      </x:c>
      <x:c r="N2552" s="10" t="n">
        <x:f>IF(F2552="多",1,-1)*(K2552/J2552-1)</x:f>
        <x:v>0.0012262813876462442</x:v>
      </x:c>
      <x:c r="O2552" s="10" t="n">
        <x:f>IF(F2552="多",1,-1)*(M2552/L2552-1)</x:f>
        <x:v>0.0008258709571773437</x:v>
      </x:c>
      <x:c r="P2552" s="10" t="n">
        <x:v>0.0010004129354785887</x:v>
      </x:c>
      <x:c r="Q2552" s="10" t="n">
        <x:v>0.000052678900741651106</x:v>
      </x:c>
      <x:c r="R2552" s="10" t="n">
        <x:f>O2552-P2552-Q2552</x:f>
        <x:v>-0.00022722087904289607</x:v>
      </x:c>
      <x:c r="S2552" s="9" t="n">
        <x:f>V2551</x:f>
        <x:v>10473.271108921987</x:v>
      </x:c>
      <x:c r="T2552" s="9" t="n">
        <x:f>S2552/(1+'回测计划'!$B$33)</x:f>
        <x:v>10468.037090376798</x:v>
      </x:c>
      <x:c r="U2552" s="9" t="n">
        <x:f>T2552*R2552</x:f>
        <x:v>-2.3785565895290564</x:v>
      </x:c>
      <x:c r="V2552" s="9" t="n">
        <x:f>S2552+U2552</x:f>
        <x:v>10470.892552332458</x:v>
      </x:c>
      <x:c r="W2552" s="2" t="n">
        <x:f>IF(N2552&gt;0,1,0)</x:f>
        <x:v>1</x:v>
      </x:c>
      <x:c r="X2552" s="2" t="n">
        <x:f>IF(U2552&gt;0,1,0)</x:f>
        <x:v>0</x:v>
      </x:c>
      <x:c r="Y2552" s="9" t="n">
        <x:f>MAX(U2552,0)</x:f>
        <x:v>0</x:v>
      </x:c>
      <x:c r="Z2552" s="9" t="n">
        <x:f>-MIN(U2552,0)</x:f>
        <x:v>2.3785565895290564</x:v>
      </x:c>
    </x:row>
    <x:row r="2553" ht="23" customHeight="1">
      <x:c r="A2553" s="2" t="str">
        <x:v>4H-Stoch-前段</x:v>
      </x:c>
      <x:c r="B2553" s="2" t="str">
        <x:v>4H</x:v>
      </x:c>
      <x:c r="C2553" s="2" t="str">
        <x:v>Stochastic</x:v>
      </x:c>
      <x:c r="D2553" s="2" t="str">
        <x:v>前段</x:v>
      </x:c>
      <x:c r="E2553" s="2" t="n">
        <x:v>90</x:v>
      </x:c>
      <x:c r="F2553" s="2" t="str">
        <x:v>空</x:v>
      </x:c>
      <x:c r="G2553" s="11" t="n">
        <x:v>45200.833333333336</x:v>
      </x:c>
      <x:c r="H2553" s="11" t="n">
        <x:v>45201.00000000001</x:v>
      </x:c>
      <x:c r="I2553" s="11" t="n">
        <x:v>45202.666655092595</x:v>
      </x:c>
      <x:c r="J2553" s="9" t="n">
        <x:v>27135.8</x:v>
      </x:c>
      <x:c r="K2553" s="9" t="n">
        <x:v>27528.1</x:v>
      </x:c>
      <x:c r="L2553" s="9" t="n">
        <x:v>27130.37284</x:v>
      </x:c>
      <x:c r="M2553" s="9" t="n">
        <x:v>27533.60562</x:v>
      </x:c>
      <x:c r="N2553" s="10" t="n">
        <x:f>IF(F2553="多",1,-1)*(K2553/J2553-1)</x:f>
        <x:v>-0.014456916693077027</x:v>
      </x:c>
      <x:c r="O2553" s="10" t="n">
        <x:f>IF(F2553="多",1,-1)*(M2553/L2553-1)</x:f>
        <x:v>-0.014862780632542094</x:v>
      </x:c>
      <x:c r="P2553" s="10" t="n">
        <x:v>0.001007431390316271</x:v>
      </x:c>
      <x:c r="Q2553" s="10" t="n">
        <x:v>-0.00009473521499892752</x:v>
      </x:c>
      <x:c r="R2553" s="10" t="n">
        <x:f>O2553-P2553-Q2553</x:f>
        <x:v>-0.01577547680785944</x:v>
      </x:c>
      <x:c r="S2553" s="9" t="n">
        <x:f>V2552</x:f>
        <x:v>10470.892552332458</x:v>
      </x:c>
      <x:c r="T2553" s="9" t="n">
        <x:f>S2553/(1+'回测计划'!$B$33)</x:f>
        <x:v>10465.659722471222</x:v>
      </x:c>
      <x:c r="U2553" s="9" t="n">
        <x:f>T2553*R2553</x:f>
        <x:v>-165.1007722307934</x:v>
      </x:c>
      <x:c r="V2553" s="9" t="n">
        <x:f>S2553+U2553</x:f>
        <x:v>10305.791780101665</x:v>
      </x:c>
      <x:c r="W2553" s="2" t="n">
        <x:f>IF(N2553&gt;0,1,0)</x:f>
        <x:v>0</x:v>
      </x:c>
      <x:c r="X2553" s="2" t="n">
        <x:f>IF(U2553&gt;0,1,0)</x:f>
        <x:v>0</x:v>
      </x:c>
      <x:c r="Y2553" s="9" t="n">
        <x:f>MAX(U2553,0)</x:f>
        <x:v>0</x:v>
      </x:c>
      <x:c r="Z2553" s="9" t="n">
        <x:f>-MIN(U2553,0)</x:f>
        <x:v>165.1007722307934</x:v>
      </x:c>
    </x:row>
    <x:row r="2554" ht="23" customHeight="1">
      <x:c r="A2554" s="2" t="str">
        <x:v>4H-Stoch-前段</x:v>
      </x:c>
      <x:c r="B2554" s="2" t="str">
        <x:v>4H</x:v>
      </x:c>
      <x:c r="C2554" s="2" t="str">
        <x:v>Stochastic</x:v>
      </x:c>
      <x:c r="D2554" s="2" t="str">
        <x:v>前段</x:v>
      </x:c>
      <x:c r="E2554" s="2" t="n">
        <x:v>91</x:v>
      </x:c>
      <x:c r="F2554" s="2" t="str">
        <x:v>空</x:v>
      </x:c>
      <x:c r="G2554" s="11" t="n">
        <x:v>45221.166666666664</x:v>
      </x:c>
      <x:c r="H2554" s="11" t="n">
        <x:v>45221.333333333336</x:v>
      </x:c>
      <x:c r="I2554" s="11" t="n">
        <x:v>45222.99998842592</x:v>
      </x:c>
      <x:c r="J2554" s="9" t="n">
        <x:v>29895.4</x:v>
      </x:c>
      <x:c r="K2554" s="9" t="n">
        <x:v>30864.1</x:v>
      </x:c>
      <x:c r="L2554" s="9" t="n">
        <x:v>29889.42092</x:v>
      </x:c>
      <x:c r="M2554" s="9" t="n">
        <x:v>30870.27282</x:v>
      </x:c>
      <x:c r="N2554" s="10" t="n">
        <x:f>IF(F2554="多",1,-1)*(K2554/J2554-1)</x:f>
        <x:v>-0.03240297838463424</x:v>
      </x:c>
      <x:c r="O2554" s="10" t="n">
        <x:f>IF(F2554="多",1,-1)*(M2554/L2554-1)</x:f>
        <x:v>-0.03281602218474822</x:v>
      </x:c>
      <x:c r="P2554" s="10" t="n">
        <x:v>0.001016408011092374</x:v>
      </x:c>
      <x:c r="Q2554" s="10" t="n">
        <x:v>-0.0002374245265571721</x:v>
      </x:c>
      <x:c r="R2554" s="10" t="n">
        <x:f>O2554-P2554-Q2554</x:f>
        <x:v>-0.03359500566928342</x:v>
      </x:c>
      <x:c r="S2554" s="9" t="n">
        <x:f>V2553</x:f>
        <x:v>10305.791780101665</x:v>
      </x:c>
      <x:c r="T2554" s="9" t="n">
        <x:f>S2554/(1+'回测计划'!$B$33)</x:f>
        <x:v>10300.64145937198</x:v>
      </x:c>
      <x:c r="U2554" s="9" t="n">
        <x:f>T2554*R2554</x:f>
        <x:v>-346.05010822485747</x:v>
      </x:c>
      <x:c r="V2554" s="9" t="n">
        <x:f>S2554+U2554</x:f>
        <x:v>9959.741671876807</x:v>
      </x:c>
      <x:c r="W2554" s="2" t="n">
        <x:f>IF(N2554&gt;0,1,0)</x:f>
        <x:v>0</x:v>
      </x:c>
      <x:c r="X2554" s="2" t="n">
        <x:f>IF(U2554&gt;0,1,0)</x:f>
        <x:v>0</x:v>
      </x:c>
      <x:c r="Y2554" s="9" t="n">
        <x:f>MAX(U2554,0)</x:f>
        <x:v>0</x:v>
      </x:c>
      <x:c r="Z2554" s="9" t="n">
        <x:f>-MIN(U2554,0)</x:f>
        <x:v>346.05010822485747</x:v>
      </x:c>
    </x:row>
    <x:row r="2555" ht="23" customHeight="1">
      <x:c r="A2555" s="2" t="str">
        <x:v>4H-Stoch-前段</x:v>
      </x:c>
      <x:c r="B2555" s="2" t="str">
        <x:v>4H</x:v>
      </x:c>
      <x:c r="C2555" s="2" t="str">
        <x:v>Stochastic</x:v>
      </x:c>
      <x:c r="D2555" s="2" t="str">
        <x:v>前段</x:v>
      </x:c>
      <x:c r="E2555" s="2" t="n">
        <x:v>92</x:v>
      </x:c>
      <x:c r="F2555" s="2" t="str">
        <x:v>空</x:v>
      </x:c>
      <x:c r="G2555" s="11" t="n">
        <x:v>45225.00000000001</x:v>
      </x:c>
      <x:c r="H2555" s="11" t="n">
        <x:v>45225.166666666664</x:v>
      </x:c>
      <x:c r="I2555" s="11" t="n">
        <x:v>45226.833321759266</x:v>
      </x:c>
      <x:c r="J2555" s="9" t="n">
        <x:v>34732</x:v>
      </x:c>
      <x:c r="K2555" s="9" t="n">
        <x:v>34055.3</x:v>
      </x:c>
      <x:c r="L2555" s="9" t="n">
        <x:v>34725.0536</x:v>
      </x:c>
      <x:c r="M2555" s="9" t="n">
        <x:v>34062.11106</x:v>
      </x:c>
      <x:c r="N2555" s="10" t="n">
        <x:f>IF(F2555="多",1,-1)*(K2555/J2555-1)</x:f>
        <x:v>0.019483473453875355</x:v>
      </x:c>
      <x:c r="O2555" s="10" t="n">
        <x:f>IF(F2555="多",1,-1)*(M2555/L2555-1)</x:f>
        <x:v>0.019091188386243352</x:v>
      </x:c>
      <x:c r="P2555" s="10" t="n">
        <x:v>0.0009904544058068783</x:v>
      </x:c>
      <x:c r="Q2555" s="10" t="n">
        <x:v>-0.0004932879354864512</x:v>
      </x:c>
      <x:c r="R2555" s="10" t="n">
        <x:f>O2555-P2555-Q2555</x:f>
        <x:v>0.018594021915922923</x:v>
      </x:c>
      <x:c r="S2555" s="9" t="n">
        <x:f>V2554</x:f>
        <x:v>9959.741671876807</x:v>
      </x:c>
      <x:c r="T2555" s="9" t="n">
        <x:f>S2555/(1+'回测计划'!$B$33)</x:f>
        <x:v>9954.764289731942</x:v>
      </x:c>
      <x:c r="U2555" s="9" t="n">
        <x:f>T2555*R2555</x:f>
        <x:v>185.09910537112262</x:v>
      </x:c>
      <x:c r="V2555" s="9" t="n">
        <x:f>S2555+U2555</x:f>
        <x:v>10144.84077724793</x:v>
      </x:c>
      <x:c r="W2555" s="2" t="n">
        <x:f>IF(N2555&gt;0,1,0)</x:f>
        <x:v>1</x:v>
      </x:c>
      <x:c r="X2555" s="2" t="n">
        <x:f>IF(U2555&gt;0,1,0)</x:f>
        <x:v>1</x:v>
      </x:c>
      <x:c r="Y2555" s="9" t="n">
        <x:f>MAX(U2555,0)</x:f>
        <x:v>185.09910537112262</x:v>
      </x:c>
      <x:c r="Z2555" s="9" t="n">
        <x:f>-MIN(U2555,0)</x:f>
        <x:v>0</x:v>
      </x:c>
    </x:row>
    <x:row r="2556" ht="23" customHeight="1">
      <x:c r="A2556" s="2" t="str">
        <x:v>4H-Stoch-前段</x:v>
      </x:c>
      <x:c r="B2556" s="2" t="str">
        <x:v>4H</x:v>
      </x:c>
      <x:c r="C2556" s="2" t="str">
        <x:v>Stochastic</x:v>
      </x:c>
      <x:c r="D2556" s="2" t="str">
        <x:v>前段</x:v>
      </x:c>
      <x:c r="E2556" s="2" t="n">
        <x:v>93</x:v>
      </x:c>
      <x:c r="F2556" s="2" t="str">
        <x:v>空</x:v>
      </x:c>
      <x:c r="G2556" s="11" t="n">
        <x:v>45241.333333333336</x:v>
      </x:c>
      <x:c r="H2556" s="11" t="n">
        <x:v>45241.50000000001</x:v>
      </x:c>
      <x:c r="I2556" s="11" t="n">
        <x:v>45243.166655092595</x:v>
      </x:c>
      <x:c r="J2556" s="9" t="n">
        <x:v>37064.2</x:v>
      </x:c>
      <x:c r="K2556" s="9" t="n">
        <x:v>37134</x:v>
      </x:c>
      <x:c r="L2556" s="9" t="n">
        <x:v>37056.78716</x:v>
      </x:c>
      <x:c r="M2556" s="9" t="n">
        <x:v>37141.4268</x:v>
      </x:c>
      <x:c r="N2556" s="10" t="n">
        <x:f>IF(F2556="多",1,-1)*(K2556/J2556-1)</x:f>
        <x:v>-0.0018832188472974742</x:v>
      </x:c>
      <x:c r="O2556" s="10" t="n">
        <x:f>IF(F2556="多",1,-1)*(M2556/L2556-1)</x:f>
        <x:v>-0.002284052301527284</x:v>
      </x:c>
      <x:c r="P2556" s="10" t="n">
        <x:v>0.0010011420261507636</x:v>
      </x:c>
      <x:c r="Q2556" s="10" t="n">
        <x:v>-0.0009758122972958551</x:v>
      </x:c>
      <x:c r="R2556" s="10" t="n">
        <x:f>O2556-P2556-Q2556</x:f>
        <x:v>-0.002309382030382193</x:v>
      </x:c>
      <x:c r="S2556" s="9" t="n">
        <x:f>V2555</x:f>
        <x:v>10144.84077724793</x:v>
      </x:c>
      <x:c r="T2556" s="9" t="n">
        <x:f>S2556/(1+'回测计划'!$B$33)</x:f>
        <x:v>10139.770891802029</x:v>
      </x:c>
      <x:c r="U2556" s="9" t="n">
        <x:f>T2556*R2556</x:f>
        <x:v>-23.416604689720028</x:v>
      </x:c>
      <x:c r="V2556" s="9" t="n">
        <x:f>S2556+U2556</x:f>
        <x:v>10121.424172558209</x:v>
      </x:c>
      <x:c r="W2556" s="2" t="n">
        <x:f>IF(N2556&gt;0,1,0)</x:f>
        <x:v>0</x:v>
      </x:c>
      <x:c r="X2556" s="2" t="n">
        <x:f>IF(U2556&gt;0,1,0)</x:f>
        <x:v>0</x:v>
      </x:c>
      <x:c r="Y2556" s="9" t="n">
        <x:f>MAX(U2556,0)</x:f>
        <x:v>0</x:v>
      </x:c>
      <x:c r="Z2556" s="9" t="n">
        <x:f>-MIN(U2556,0)</x:f>
        <x:v>23.416604689720028</x:v>
      </x:c>
    </x:row>
    <x:row r="2557" ht="23" customHeight="1">
      <x:c r="A2557" s="2" t="str">
        <x:v>4H-Stoch-前段</x:v>
      </x:c>
      <x:c r="B2557" s="2" t="str">
        <x:v>4H</x:v>
      </x:c>
      <x:c r="C2557" s="2" t="str">
        <x:v>Stochastic</x:v>
      </x:c>
      <x:c r="D2557" s="2" t="str">
        <x:v>前段</x:v>
      </x:c>
      <x:c r="E2557" s="2" t="n">
        <x:v>94</x:v>
      </x:c>
      <x:c r="F2557" s="2" t="str">
        <x:v>空</x:v>
      </x:c>
      <x:c r="G2557" s="11" t="n">
        <x:v>45262.166666666664</x:v>
      </x:c>
      <x:c r="H2557" s="11" t="n">
        <x:v>45262.333333333336</x:v>
      </x:c>
      <x:c r="I2557" s="11" t="n">
        <x:v>45263.99998842592</x:v>
      </x:c>
      <x:c r="J2557" s="9" t="n">
        <x:v>38659.9</x:v>
      </x:c>
      <x:c r="K2557" s="9" t="n">
        <x:v>39758.5</x:v>
      </x:c>
      <x:c r="L2557" s="9" t="n">
        <x:v>38652.168020000005</x:v>
      </x:c>
      <x:c r="M2557" s="9" t="n">
        <x:v>39766.4517</x:v>
      </x:c>
      <x:c r="N2557" s="10" t="n">
        <x:f>IF(F2557="多",1,-1)*(K2557/J2557-1)</x:f>
        <x:v>-0.02841704194785799</x:v>
      </x:c>
      <x:c r="O2557" s="10" t="n">
        <x:f>IF(F2557="多",1,-1)*(M2557/L2557-1)</x:f>
        <x:v>-0.028828491054458505</x:v>
      </x:c>
      <x:c r="P2557" s="10" t="n">
        <x:v>0.0010144142455272291</x:v>
      </x:c>
      <x:c r="Q2557" s="10" t="n">
        <x:v>-0.00035967311704746853</x:v>
      </x:c>
      <x:c r="R2557" s="10" t="n">
        <x:f>O2557-P2557-Q2557</x:f>
        <x:v>-0.029483232182938267</x:v>
      </x:c>
      <x:c r="S2557" s="9" t="n">
        <x:f>V2556</x:f>
        <x:v>10121.424172558209</x:v>
      </x:c>
      <x:c r="T2557" s="9" t="n">
        <x:f>S2557/(1+'回测计划'!$B$33)</x:f>
        <x:v>10116.365989563428</x:v>
      </x:c>
      <x:c r="U2557" s="9" t="n">
        <x:f>T2557*R2557</x:f>
        <x:v>-298.2631673178786</x:v>
      </x:c>
      <x:c r="V2557" s="9" t="n">
        <x:f>S2557+U2557</x:f>
        <x:v>9823.16100524033</x:v>
      </x:c>
      <x:c r="W2557" s="2" t="n">
        <x:f>IF(N2557&gt;0,1,0)</x:f>
        <x:v>0</x:v>
      </x:c>
      <x:c r="X2557" s="2" t="n">
        <x:f>IF(U2557&gt;0,1,0)</x:f>
        <x:v>0</x:v>
      </x:c>
      <x:c r="Y2557" s="9" t="n">
        <x:f>MAX(U2557,0)</x:f>
        <x:v>0</x:v>
      </x:c>
      <x:c r="Z2557" s="9" t="n">
        <x:f>-MIN(U2557,0)</x:f>
        <x:v>298.2631673178786</x:v>
      </x:c>
    </x:row>
    <x:row r="2558" ht="23" customHeight="1">
      <x:c r="A2558" s="2" t="str">
        <x:v>4H-Stoch-前段</x:v>
      </x:c>
      <x:c r="B2558" s="2" t="str">
        <x:v>4H</x:v>
      </x:c>
      <x:c r="C2558" s="2" t="str">
        <x:v>Stochastic</x:v>
      </x:c>
      <x:c r="D2558" s="2" t="str">
        <x:v>前段</x:v>
      </x:c>
      <x:c r="E2558" s="2" t="n">
        <x:v>95</x:v>
      </x:c>
      <x:c r="F2558" s="2" t="str">
        <x:v>空</x:v>
      </x:c>
      <x:c r="G2558" s="11" t="n">
        <x:v>45264.00000000001</x:v>
      </x:c>
      <x:c r="H2558" s="11" t="n">
        <x:v>45264.166666666664</x:v>
      </x:c>
      <x:c r="I2558" s="11" t="n">
        <x:v>45265.833321759266</x:v>
      </x:c>
      <x:c r="J2558" s="9" t="n">
        <x:v>39555.2</x:v>
      </x:c>
      <x:c r="K2558" s="9" t="n">
        <x:v>41730.9</x:v>
      </x:c>
      <x:c r="L2558" s="9" t="n">
        <x:v>39547.28896</x:v>
      </x:c>
      <x:c r="M2558" s="9" t="n">
        <x:v>41739.24618</x:v>
      </x:c>
      <x:c r="N2558" s="10" t="n">
        <x:f>IF(F2558="多",1,-1)*(K2558/J2558-1)</x:f>
        <x:v>-0.05500414610468418</x:v>
      </x:c>
      <x:c r="O2558" s="10" t="n">
        <x:f>IF(F2558="多",1,-1)*(M2558/L2558-1)</x:f>
        <x:v>-0.05542623218034115</x:v>
      </x:c>
      <x:c r="P2558" s="10" t="n">
        <x:v>0.0010277131160901707</x:v>
      </x:c>
      <x:c r="Q2558" s="10" t="n">
        <x:v>-0.0005215146129559899</x:v>
      </x:c>
      <x:c r="R2558" s="10" t="n">
        <x:f>O2558-P2558-Q2558</x:f>
        <x:v>-0.05593243068347533</x:v>
      </x:c>
      <x:c r="S2558" s="9" t="n">
        <x:f>V2557</x:f>
        <x:v>9823.16100524033</x:v>
      </x:c>
      <x:c r="T2558" s="9" t="n">
        <x:f>S2558/(1+'回测计划'!$B$33)</x:f>
        <x:v>9818.25187930068</x:v>
      </x:c>
      <x:c r="U2558" s="9" t="n">
        <x:f>T2558*R2558</x:f>
        <x:v>-549.1586926718867</x:v>
      </x:c>
      <x:c r="V2558" s="9" t="n">
        <x:f>S2558+U2558</x:f>
        <x:v>9274.002312568444</x:v>
      </x:c>
      <x:c r="W2558" s="2" t="n">
        <x:f>IF(N2558&gt;0,1,0)</x:f>
        <x:v>0</x:v>
      </x:c>
      <x:c r="X2558" s="2" t="n">
        <x:f>IF(U2558&gt;0,1,0)</x:f>
        <x:v>0</x:v>
      </x:c>
      <x:c r="Y2558" s="9" t="n">
        <x:f>MAX(U2558,0)</x:f>
        <x:v>0</x:v>
      </x:c>
      <x:c r="Z2558" s="9" t="n">
        <x:f>-MIN(U2558,0)</x:f>
        <x:v>549.1586926718867</x:v>
      </x:c>
    </x:row>
    <x:row r="2559" ht="23" customHeight="1">
      <x:c r="A2559" s="2" t="str">
        <x:v>4H-Stoch-前段</x:v>
      </x:c>
      <x:c r="B2559" s="2" t="str">
        <x:v>4H</x:v>
      </x:c>
      <x:c r="C2559" s="2" t="str">
        <x:v>Stochastic</x:v>
      </x:c>
      <x:c r="D2559" s="2" t="str">
        <x:v>前段</x:v>
      </x:c>
      <x:c r="E2559" s="2" t="n">
        <x:v>96</x:v>
      </x:c>
      <x:c r="F2559" s="2" t="str">
        <x:v>空</x:v>
      </x:c>
      <x:c r="G2559" s="11" t="n">
        <x:v>45269.333333333336</x:v>
      </x:c>
      <x:c r="H2559" s="11" t="n">
        <x:v>45269.50000000001</x:v>
      </x:c>
      <x:c r="I2559" s="11" t="n">
        <x:v>45271.166655092595</x:v>
      </x:c>
      <x:c r="J2559" s="9" t="n">
        <x:v>44175</x:v>
      </x:c>
      <x:c r="K2559" s="9" t="n">
        <x:v>43819.5</x:v>
      </x:c>
      <x:c r="L2559" s="9" t="n">
        <x:v>44166.165</x:v>
      </x:c>
      <x:c r="M2559" s="9" t="n">
        <x:v>43828.2639</x:v>
      </x:c>
      <x:c r="N2559" s="10" t="n">
        <x:f>IF(F2559="多",1,-1)*(K2559/J2559-1)</x:f>
        <x:v>0.008047538200339543</x:v>
      </x:c>
      <x:c r="O2559" s="10" t="n">
        <x:f>IF(F2559="多",1,-1)*(M2559/L2559-1)</x:f>
        <x:v>0.007650677843548448</x:v>
      </x:c>
      <x:c r="P2559" s="10" t="n">
        <x:v>0.0009961746610782259</x:v>
      </x:c>
      <x:c r="Q2559" s="10" t="n">
        <x:v>-0.0011198336369129564</x:v>
      </x:c>
      <x:c r="R2559" s="10" t="n">
        <x:f>O2559-P2559-Q2559</x:f>
        <x:v>0.007774336819383178</x:v>
      </x:c>
      <x:c r="S2559" s="9" t="n">
        <x:f>V2558</x:f>
        <x:v>9274.002312568444</x:v>
      </x:c>
      <x:c r="T2559" s="9" t="n">
        <x:f>S2559/(1+'回测计划'!$B$33)</x:f>
        <x:v>9269.367628754067</x:v>
      </x:c>
      <x:c r="U2559" s="9" t="n">
        <x:f>T2559*R2559</x:f>
        <x:v>72.06318604862129</x:v>
      </x:c>
      <x:c r="V2559" s="9" t="n">
        <x:f>S2559+U2559</x:f>
        <x:v>9346.065498617065</x:v>
      </x:c>
      <x:c r="W2559" s="2" t="n">
        <x:f>IF(N2559&gt;0,1,0)</x:f>
        <x:v>1</x:v>
      </x:c>
      <x:c r="X2559" s="2" t="n">
        <x:f>IF(U2559&gt;0,1,0)</x:f>
        <x:v>1</x:v>
      </x:c>
      <x:c r="Y2559" s="9" t="n">
        <x:f>MAX(U2559,0)</x:f>
        <x:v>72.06318604862129</x:v>
      </x:c>
      <x:c r="Z2559" s="9" t="n">
        <x:f>-MIN(U2559,0)</x:f>
        <x:v>0</x:v>
      </x:c>
    </x:row>
    <x:row r="2560" ht="23" customHeight="1">
      <x:c r="A2560" s="2" t="str">
        <x:v>4H-Stoch-前段</x:v>
      </x:c>
      <x:c r="B2560" s="2" t="str">
        <x:v>4H</x:v>
      </x:c>
      <x:c r="C2560" s="2" t="str">
        <x:v>Stochastic</x:v>
      </x:c>
      <x:c r="D2560" s="2" t="str">
        <x:v>前段</x:v>
      </x:c>
      <x:c r="E2560" s="2" t="n">
        <x:v>97</x:v>
      </x:c>
      <x:c r="F2560" s="2" t="str">
        <x:v>空</x:v>
      </x:c>
      <x:c r="G2560" s="11" t="n">
        <x:v>45300.166666666664</x:v>
      </x:c>
      <x:c r="H2560" s="11" t="n">
        <x:v>45300.333333333336</x:v>
      </x:c>
      <x:c r="I2560" s="11" t="n">
        <x:v>45301.99998842592</x:v>
      </x:c>
      <x:c r="J2560" s="9" t="n">
        <x:v>46972.6</x:v>
      </x:c>
      <x:c r="K2560" s="9" t="n">
        <x:v>45569</x:v>
      </x:c>
      <x:c r="L2560" s="9" t="n">
        <x:v>46963.20548</x:v>
      </x:c>
      <x:c r="M2560" s="9" t="n">
        <x:v>45578.1138</x:v>
      </x:c>
      <x:c r="N2560" s="10" t="n">
        <x:f>IF(F2560="多",1,-1)*(K2560/J2560-1)</x:f>
        <x:v>0.029881249920166164</x:v>
      </x:c>
      <x:c r="O2560" s="10" t="n">
        <x:f>IF(F2560="多",1,-1)*(M2560/L2560-1)</x:f>
        <x:v>0.029493124795109238</x:v>
      </x:c>
      <x:c r="P2560" s="10" t="n">
        <x:v>0.0009852534376024453</x:v>
      </x:c>
      <x:c r="Q2560" s="10" t="n">
        <x:v>-0.0004952050102417799</x:v>
      </x:c>
      <x:c r="R2560" s="10" t="n">
        <x:f>O2560-P2560-Q2560</x:f>
        <x:v>0.02900307636774857</x:v>
      </x:c>
      <x:c r="S2560" s="9" t="n">
        <x:f>V2559</x:f>
        <x:v>9346.065498617065</x:v>
      </x:c>
      <x:c r="T2560" s="9" t="n">
        <x:f>S2560/(1+'回测计划'!$B$33)</x:f>
        <x:v>9341.394801216456</x:v>
      </x:c>
      <x:c r="U2560" s="9" t="n">
        <x:f>T2560*R2560</x:f>
        <x:v>270.92918680097034</x:v>
      </x:c>
      <x:c r="V2560" s="9" t="n">
        <x:f>S2560+U2560</x:f>
        <x:v>9616.994685418034</x:v>
      </x:c>
      <x:c r="W2560" s="2" t="n">
        <x:f>IF(N2560&gt;0,1,0)</x:f>
        <x:v>1</x:v>
      </x:c>
      <x:c r="X2560" s="2" t="n">
        <x:f>IF(U2560&gt;0,1,0)</x:f>
        <x:v>1</x:v>
      </x:c>
      <x:c r="Y2560" s="9" t="n">
        <x:f>MAX(U2560,0)</x:f>
        <x:v>270.92918680097034</x:v>
      </x:c>
      <x:c r="Z2560" s="9" t="n">
        <x:f>-MIN(U2560,0)</x:f>
        <x:v>0</x:v>
      </x:c>
    </x:row>
    <x:row r="2561" ht="23" customHeight="1">
      <x:c r="A2561" s="2" t="str">
        <x:v>4H-Stoch-前段</x:v>
      </x:c>
      <x:c r="B2561" s="2" t="str">
        <x:v>4H</x:v>
      </x:c>
      <x:c r="C2561" s="2" t="str">
        <x:v>Stochastic</x:v>
      </x:c>
      <x:c r="D2561" s="2" t="str">
        <x:v>前段</x:v>
      </x:c>
      <x:c r="E2561" s="2" t="n">
        <x:v>98</x:v>
      </x:c>
      <x:c r="F2561" s="2" t="str">
        <x:v>多</x:v>
      </x:c>
      <x:c r="G2561" s="11" t="n">
        <x:v>45306.333333333336</x:v>
      </x:c>
      <x:c r="H2561" s="11" t="n">
        <x:v>45306.50000000001</x:v>
      </x:c>
      <x:c r="I2561" s="11" t="n">
        <x:v>45308.166655092595</x:v>
      </x:c>
      <x:c r="J2561" s="9" t="n">
        <x:v>42572.8</x:v>
      </x:c>
      <x:c r="K2561" s="9" t="n">
        <x:v>43164.8</x:v>
      </x:c>
      <x:c r="L2561" s="9" t="n">
        <x:v>42581.31456</x:v>
      </x:c>
      <x:c r="M2561" s="9" t="n">
        <x:v>43156.16704</x:v>
      </x:c>
      <x:c r="N2561" s="10" t="n">
        <x:f>IF(F2561="多",1,-1)*(K2561/J2561-1)</x:f>
        <x:v>0.01390559230306665</x:v>
      </x:c>
      <x:c r="O2561" s="10" t="n">
        <x:f>IF(F2561="多",1,-1)*(M2561/L2561-1)</x:f>
        <x:v>0.013500111162373596</x:v>
      </x:c>
      <x:c r="P2561" s="10" t="n">
        <x:v>0.0010067500555811868</x:v>
      </x:c>
      <x:c r="Q2561" s="10" t="n">
        <x:v>0.0005015183004871418</x:v>
      </x:c>
      <x:c r="R2561" s="10" t="n">
        <x:f>O2561-P2561-Q2561</x:f>
        <x:v>0.011991842806305268</x:v>
      </x:c>
      <x:c r="S2561" s="9" t="n">
        <x:f>V2560</x:f>
        <x:v>9616.994685418034</x:v>
      </x:c>
      <x:c r="T2561" s="9" t="n">
        <x:f>S2561/(1+'回测计划'!$B$33)</x:f>
        <x:v>9612.188591122474</x:v>
      </x:c>
      <x:c r="U2561" s="9" t="n">
        <x:f>T2561*R2561</x:f>
        <x:v>115.26785460930162</x:v>
      </x:c>
      <x:c r="V2561" s="9" t="n">
        <x:f>S2561+U2561</x:f>
        <x:v>9732.262540027335</x:v>
      </x:c>
      <x:c r="W2561" s="2" t="n">
        <x:f>IF(N2561&gt;0,1,0)</x:f>
        <x:v>1</x:v>
      </x:c>
      <x:c r="X2561" s="2" t="n">
        <x:f>IF(U2561&gt;0,1,0)</x:f>
        <x:v>1</x:v>
      </x:c>
      <x:c r="Y2561" s="9" t="n">
        <x:f>MAX(U2561,0)</x:f>
        <x:v>115.26785460930162</x:v>
      </x:c>
      <x:c r="Z2561" s="9" t="n">
        <x:f>-MIN(U2561,0)</x:f>
        <x:v>0</x:v>
      </x:c>
    </x:row>
    <x:row r="2562" ht="23" customHeight="1">
      <x:c r="A2562" s="2" t="str">
        <x:v>4H-Stoch-前段</x:v>
      </x:c>
      <x:c r="B2562" s="2" t="str">
        <x:v>4H</x:v>
      </x:c>
      <x:c r="C2562" s="2" t="str">
        <x:v>Stochastic</x:v>
      </x:c>
      <x:c r="D2562" s="2" t="str">
        <x:v>前段</x:v>
      </x:c>
      <x:c r="E2562" s="2" t="n">
        <x:v>99</x:v>
      </x:c>
      <x:c r="F2562" s="2" t="str">
        <x:v>多</x:v>
      </x:c>
      <x:c r="G2562" s="11" t="n">
        <x:v>45310.166666666664</x:v>
      </x:c>
      <x:c r="H2562" s="11" t="n">
        <x:v>45310.333333333336</x:v>
      </x:c>
      <x:c r="I2562" s="11" t="n">
        <x:v>45311.99998842592</x:v>
      </x:c>
      <x:c r="J2562" s="9" t="n">
        <x:v>41323.2</x:v>
      </x:c>
      <x:c r="K2562" s="9" t="n">
        <x:v>41570.3</x:v>
      </x:c>
      <x:c r="L2562" s="9" t="n">
        <x:v>41331.46464</x:v>
      </x:c>
      <x:c r="M2562" s="9" t="n">
        <x:v>41561.985940000006</x:v>
      </x:c>
      <x:c r="N2562" s="10" t="n">
        <x:f>IF(F2562="多",1,-1)*(K2562/J2562-1)</x:f>
        <x:v>0.005979691795408026</x:v>
      </x:c>
      <x:c r="O2562" s="10" t="n">
        <x:f>IF(F2562="多",1,-1)*(M2562/L2562-1)</x:f>
        <x:v>0.005577380380972885</x:v>
      </x:c>
      <x:c r="P2562" s="10" t="n">
        <x:v>0.0010027886901904863</x:v>
      </x:c>
      <x:c r="Q2562" s="10" t="n">
        <x:v>0.00040040169338209153</x:v>
      </x:c>
      <x:c r="R2562" s="10" t="n">
        <x:f>O2562-P2562-Q2562</x:f>
        <x:v>0.004174189997400307</x:v>
      </x:c>
      <x:c r="S2562" s="9" t="n">
        <x:f>V2561</x:f>
        <x:v>9732.262540027335</x:v>
      </x:c>
      <x:c r="T2562" s="9" t="n">
        <x:f>S2562/(1+'回测计划'!$B$33)</x:f>
        <x:v>9727.398840607033</x:v>
      </x:c>
      <x:c r="U2562" s="9" t="n">
        <x:f>T2562*R2562</x:f>
        <x:v>40.60401094118522</x:v>
      </x:c>
      <x:c r="V2562" s="9" t="n">
        <x:f>S2562+U2562</x:f>
        <x:v>9772.866550968522</x:v>
      </x:c>
      <x:c r="W2562" s="2" t="n">
        <x:f>IF(N2562&gt;0,1,0)</x:f>
        <x:v>1</x:v>
      </x:c>
      <x:c r="X2562" s="2" t="n">
        <x:f>IF(U2562&gt;0,1,0)</x:f>
        <x:v>1</x:v>
      </x:c>
      <x:c r="Y2562" s="9" t="n">
        <x:f>MAX(U2562,0)</x:f>
        <x:v>40.60401094118522</x:v>
      </x:c>
      <x:c r="Z2562" s="9" t="n">
        <x:f>-MIN(U2562,0)</x:f>
        <x:v>0</x:v>
      </x:c>
    </x:row>
    <x:row r="2563" ht="23" customHeight="1">
      <x:c r="A2563" s="2" t="str">
        <x:v>4H-Stoch-前段</x:v>
      </x:c>
      <x:c r="B2563" s="2" t="str">
        <x:v>4H</x:v>
      </x:c>
      <x:c r="C2563" s="2" t="str">
        <x:v>Stochastic</x:v>
      </x:c>
      <x:c r="D2563" s="2" t="str">
        <x:v>前段</x:v>
      </x:c>
      <x:c r="E2563" s="2" t="n">
        <x:v>100</x:v>
      </x:c>
      <x:c r="F2563" s="2" t="str">
        <x:v>多</x:v>
      </x:c>
      <x:c r="G2563" s="11" t="n">
        <x:v>45313.833333333336</x:v>
      </x:c>
      <x:c r="H2563" s="11" t="n">
        <x:v>45314.00000000001</x:v>
      </x:c>
      <x:c r="I2563" s="11" t="n">
        <x:v>45315.666655092595</x:v>
      </x:c>
      <x:c r="J2563" s="9" t="n">
        <x:v>40775</x:v>
      </x:c>
      <x:c r="K2563" s="9" t="n">
        <x:v>39979.4</x:v>
      </x:c>
      <x:c r="L2563" s="9" t="n">
        <x:v>40783.155</x:v>
      </x:c>
      <x:c r="M2563" s="9" t="n">
        <x:v>39971.40412</x:v>
      </x:c>
      <x:c r="N2563" s="10" t="n">
        <x:f>IF(F2563="多",1,-1)*(K2563/J2563-1)</x:f>
        <x:v>-0.01951195585530341</x:v>
      </x:c>
      <x:c r="O2563" s="10" t="n">
        <x:f>IF(F2563="多",1,-1)*(M2563/L2563-1)</x:f>
        <x:v>-0.019904072649602478</x:v>
      </x:c>
      <x:c r="P2563" s="10" t="n">
        <x:v>0.0009900479636751989</x:v>
      </x:c>
      <x:c r="Q2563" s="10" t="n">
        <x:v>0.00038849375278695756</x:v>
      </x:c>
      <x:c r="R2563" s="10" t="n">
        <x:f>O2563-P2563-Q2563</x:f>
        <x:v>-0.021282614366064635</x:v>
      </x:c>
      <x:c r="S2563" s="9" t="n">
        <x:f>V2562</x:f>
        <x:v>9772.866550968522</x:v>
      </x:c>
      <x:c r="T2563" s="9" t="n">
        <x:f>S2563/(1+'回测计划'!$B$33)</x:f>
        <x:v>9767.982559688679</x:v>
      </x:c>
      <x:c r="U2563" s="9" t="n">
        <x:f>T2563*R2563</x:f>
        <x:v>-207.88820595229907</x:v>
      </x:c>
      <x:c r="V2563" s="9" t="n">
        <x:f>S2563+U2563</x:f>
        <x:v>9564.978345016223</x:v>
      </x:c>
      <x:c r="W2563" s="2" t="n">
        <x:f>IF(N2563&gt;0,1,0)</x:f>
        <x:v>0</x:v>
      </x:c>
      <x:c r="X2563" s="2" t="n">
        <x:f>IF(U2563&gt;0,1,0)</x:f>
        <x:v>0</x:v>
      </x:c>
      <x:c r="Y2563" s="9" t="n">
        <x:f>MAX(U2563,0)</x:f>
        <x:v>0</x:v>
      </x:c>
      <x:c r="Z2563" s="9" t="n">
        <x:f>-MIN(U2563,0)</x:f>
        <x:v>207.88820595229907</x:v>
      </x:c>
    </x:row>
    <x:row r="2564" ht="23" customHeight="1">
      <x:c r="A2564" s="2" t="str">
        <x:v>4H-Stoch-前段</x:v>
      </x:c>
      <x:c r="B2564" s="2" t="str">
        <x:v>4H</x:v>
      </x:c>
      <x:c r="C2564" s="2" t="str">
        <x:v>Stochastic</x:v>
      </x:c>
      <x:c r="D2564" s="2" t="str">
        <x:v>前段</x:v>
      </x:c>
      <x:c r="E2564" s="2" t="n">
        <x:v>101</x:v>
      </x:c>
      <x:c r="F2564" s="2" t="str">
        <x:v>空</x:v>
      </x:c>
      <x:c r="G2564" s="11" t="n">
        <x:v>45319.50000000001</x:v>
      </x:c>
      <x:c r="H2564" s="11" t="n">
        <x:v>45319.666666666664</x:v>
      </x:c>
      <x:c r="I2564" s="11" t="n">
        <x:v>45321.333321759266</x:v>
      </x:c>
      <x:c r="J2564" s="9" t="n">
        <x:v>42370</x:v>
      </x:c>
      <x:c r="K2564" s="9" t="n">
        <x:v>43287.7</x:v>
      </x:c>
      <x:c r="L2564" s="9" t="n">
        <x:v>42361.526</x:v>
      </x:c>
      <x:c r="M2564" s="9" t="n">
        <x:v>43296.35754</x:v>
      </x:c>
      <x:c r="N2564" s="10" t="n">
        <x:f>IF(F2564="多",1,-1)*(K2564/J2564-1)</x:f>
        <x:v>-0.021659192825111973</x:v>
      </x:c>
      <x:c r="O2564" s="10" t="n">
        <x:f>IF(F2564="多",1,-1)*(M2564/L2564-1)</x:f>
        <x:v>-0.022067938251327357</x:v>
      </x:c>
      <x:c r="P2564" s="10" t="n">
        <x:v>0.0010110339691256636</x:v>
      </x:c>
      <x:c r="Q2564" s="10" t="n">
        <x:v>-0.0003902722574957359</x:v>
      </x:c>
      <x:c r="R2564" s="10" t="n">
        <x:f>O2564-P2564-Q2564</x:f>
        <x:v>-0.022688699962957283</x:v>
      </x:c>
      <x:c r="S2564" s="9" t="n">
        <x:f>V2563</x:f>
        <x:v>9564.978345016223</x:v>
      </x:c>
      <x:c r="T2564" s="9" t="n">
        <x:f>S2564/(1+'回测计划'!$B$33)</x:f>
        <x:v>9560.198245893276</x:v>
      </x:c>
      <x:c r="U2564" s="9" t="n">
        <x:f>T2564*R2564</x:f>
        <x:v>-216.90846958746306</x:v>
      </x:c>
      <x:c r="V2564" s="9" t="n">
        <x:f>S2564+U2564</x:f>
        <x:v>9348.06987542876</x:v>
      </x:c>
      <x:c r="W2564" s="2" t="n">
        <x:f>IF(N2564&gt;0,1,0)</x:f>
        <x:v>0</x:v>
      </x:c>
      <x:c r="X2564" s="2" t="n">
        <x:f>IF(U2564&gt;0,1,0)</x:f>
        <x:v>0</x:v>
      </x:c>
      <x:c r="Y2564" s="9" t="n">
        <x:f>MAX(U2564,0)</x:f>
        <x:v>0</x:v>
      </x:c>
      <x:c r="Z2564" s="9" t="n">
        <x:f>-MIN(U2564,0)</x:f>
        <x:v>216.90846958746306</x:v>
      </x:c>
    </x:row>
    <x:row r="2565" ht="23" customHeight="1">
      <x:c r="A2565" s="2" t="str">
        <x:v>4H-Stoch-前段</x:v>
      </x:c>
      <x:c r="B2565" s="2" t="str">
        <x:v>4H</x:v>
      </x:c>
      <x:c r="C2565" s="2" t="str">
        <x:v>Stochastic</x:v>
      </x:c>
      <x:c r="D2565" s="2" t="str">
        <x:v>前段</x:v>
      </x:c>
      <x:c r="E2565" s="2" t="n">
        <x:v>102</x:v>
      </x:c>
      <x:c r="F2565" s="2" t="str">
        <x:v>空</x:v>
      </x:c>
      <x:c r="G2565" s="11" t="n">
        <x:v>45321.50000000001</x:v>
      </x:c>
      <x:c r="H2565" s="11" t="n">
        <x:v>45321.666666666664</x:v>
      </x:c>
      <x:c r="I2565" s="11" t="n">
        <x:v>45323.333321759266</x:v>
      </x:c>
      <x:c r="J2565" s="9" t="n">
        <x:v>43346.7</x:v>
      </x:c>
      <x:c r="K2565" s="9" t="n">
        <x:v>42560.5</x:v>
      </x:c>
      <x:c r="L2565" s="9" t="n">
        <x:v>43338.03066</x:v>
      </x:c>
      <x:c r="M2565" s="9" t="n">
        <x:v>42569.0121</x:v>
      </x:c>
      <x:c r="N2565" s="10" t="n">
        <x:f>IF(F2565="多",1,-1)*(K2565/J2565-1)</x:f>
        <x:v>0.018137482207411293</x:v>
      </x:c>
      <x:c r="O2565" s="10" t="n">
        <x:f>IF(F2565="多",1,-1)*(M2565/L2565-1)</x:f>
        <x:v>0.017744658635579946</x:v>
      </x:c>
      <x:c r="P2565" s="10" t="n">
        <x:v>0.0009911276706822101</x:v>
      </x:c>
      <x:c r="Q2565" s="10" t="n">
        <x:v>-0.0002721816530932583</x:v>
      </x:c>
      <x:c r="R2565" s="10" t="n">
        <x:f>O2565-P2565-Q2565</x:f>
        <x:v>0.017025712617990997</x:v>
      </x:c>
      <x:c r="S2565" s="9" t="n">
        <x:f>V2564</x:f>
        <x:v>9348.06987542876</x:v>
      </x:c>
      <x:c r="T2565" s="9" t="n">
        <x:f>S2565/(1+'回测计划'!$B$33)</x:f>
        <x:v>9343.39817634059</x:v>
      </x:c>
      <x:c r="U2565" s="9" t="n">
        <x:f>T2565*R2565</x:f>
        <x:v>159.07801222583606</x:v>
      </x:c>
      <x:c r="V2565" s="9" t="n">
        <x:f>S2565+U2565</x:f>
        <x:v>9507.147887654597</x:v>
      </x:c>
      <x:c r="W2565" s="2" t="n">
        <x:f>IF(N2565&gt;0,1,0)</x:f>
        <x:v>1</x:v>
      </x:c>
      <x:c r="X2565" s="2" t="n">
        <x:f>IF(U2565&gt;0,1,0)</x:f>
        <x:v>1</x:v>
      </x:c>
      <x:c r="Y2565" s="9" t="n">
        <x:f>MAX(U2565,0)</x:f>
        <x:v>159.07801222583606</x:v>
      </x:c>
      <x:c r="Z2565" s="9" t="n">
        <x:f>-MIN(U2565,0)</x:f>
        <x:v>0</x:v>
      </x:c>
    </x:row>
    <x:row r="2566" ht="23" customHeight="1">
      <x:c r="A2566" s="2" t="str">
        <x:v>4H-Stoch-前段</x:v>
      </x:c>
      <x:c r="B2566" s="2" t="str">
        <x:v>4H</x:v>
      </x:c>
      <x:c r="C2566" s="2" t="str">
        <x:v>Stochastic</x:v>
      </x:c>
      <x:c r="D2566" s="2" t="str">
        <x:v>前段</x:v>
      </x:c>
      <x:c r="E2566" s="2" t="n">
        <x:v>103</x:v>
      </x:c>
      <x:c r="F2566" s="2" t="str">
        <x:v>空</x:v>
      </x:c>
      <x:c r="G2566" s="11" t="n">
        <x:v>45329.166666666664</x:v>
      </x:c>
      <x:c r="H2566" s="11" t="n">
        <x:v>45329.333333333336</x:v>
      </x:c>
      <x:c r="I2566" s="11" t="n">
        <x:v>45330.99998842592</x:v>
      </x:c>
      <x:c r="J2566" s="9" t="n">
        <x:v>43079.1</x:v>
      </x:c>
      <x:c r="K2566" s="9" t="n">
        <x:v>45406.3</x:v>
      </x:c>
      <x:c r="L2566" s="9" t="n">
        <x:v>43070.48418</x:v>
      </x:c>
      <x:c r="M2566" s="9" t="n">
        <x:v>45415.38126</x:v>
      </x:c>
      <x:c r="N2566" s="10" t="n">
        <x:f>IF(F2566="多",1,-1)*(K2566/J2566-1)</x:f>
        <x:v>-0.054021555696381895</x:v>
      </x:c>
      <x:c r="O2566" s="10" t="n">
        <x:f>IF(F2566="多",1,-1)*(M2566/L2566-1)</x:f>
        <x:v>-0.054443248657252585</x:v>
      </x:c>
      <x:c r="P2566" s="10" t="n">
        <x:v>0.0010272216243286264</x:v>
      </x:c>
      <x:c r="Q2566" s="10" t="n">
        <x:v>-0.00030698277371013125</x:v>
      </x:c>
      <x:c r="R2566" s="10" t="n">
        <x:f>O2566-P2566-Q2566</x:f>
        <x:v>-0.05516348750787108</x:v>
      </x:c>
      <x:c r="S2566" s="9" t="n">
        <x:f>V2565</x:f>
        <x:v>9507.147887654597</x:v>
      </x:c>
      <x:c r="T2566" s="9" t="n">
        <x:f>S2566/(1+'回测计划'!$B$33)</x:f>
        <x:v>9502.396689309942</x:v>
      </x:c>
      <x:c r="U2566" s="9" t="n">
        <x:f>T2566*R2566</x:f>
        <x:v>-524.1853410655846</x:v>
      </x:c>
      <x:c r="V2566" s="9" t="n">
        <x:f>S2566+U2566</x:f>
        <x:v>8982.962546589013</x:v>
      </x:c>
      <x:c r="W2566" s="2" t="n">
        <x:f>IF(N2566&gt;0,1,0)</x:f>
        <x:v>0</x:v>
      </x:c>
      <x:c r="X2566" s="2" t="n">
        <x:f>IF(U2566&gt;0,1,0)</x:f>
        <x:v>0</x:v>
      </x:c>
      <x:c r="Y2566" s="9" t="n">
        <x:f>MAX(U2566,0)</x:f>
        <x:v>0</x:v>
      </x:c>
      <x:c r="Z2566" s="9" t="n">
        <x:f>-MIN(U2566,0)</x:f>
        <x:v>524.1853410655846</x:v>
      </x:c>
    </x:row>
    <x:row r="2567" ht="23" customHeight="1">
      <x:c r="A2567" s="2" t="str">
        <x:v>4H-Stoch-前段</x:v>
      </x:c>
      <x:c r="B2567" s="2" t="str">
        <x:v>4H</x:v>
      </x:c>
      <x:c r="C2567" s="2" t="str">
        <x:v>Stochastic</x:v>
      </x:c>
      <x:c r="D2567" s="2" t="str">
        <x:v>前段</x:v>
      </x:c>
      <x:c r="E2567" s="2" t="n">
        <x:v>104</x:v>
      </x:c>
      <x:c r="F2567" s="2" t="str">
        <x:v>空</x:v>
      </x:c>
      <x:c r="G2567" s="11" t="n">
        <x:v>45333.50000000001</x:v>
      </x:c>
      <x:c r="H2567" s="11" t="n">
        <x:v>45333.666666666664</x:v>
      </x:c>
      <x:c r="I2567" s="11" t="n">
        <x:v>45335.333321759266</x:v>
      </x:c>
      <x:c r="J2567" s="9" t="n">
        <x:v>48169.5</x:v>
      </x:c>
      <x:c r="K2567" s="9" t="n">
        <x:v>49943.6</x:v>
      </x:c>
      <x:c r="L2567" s="9" t="n">
        <x:v>48159.8661</x:v>
      </x:c>
      <x:c r="M2567" s="9" t="n">
        <x:v>49953.58872</x:v>
      </x:c>
      <x:c r="N2567" s="10" t="n">
        <x:f>IF(F2567="多",1,-1)*(K2567/J2567-1)</x:f>
        <x:v>-0.03683035945982405</x:v>
      </x:c>
      <x:c r="O2567" s="10" t="n">
        <x:f>IF(F2567="多",1,-1)*(M2567/L2567-1)</x:f>
        <x:v>-0.03724517456662957</x:v>
      </x:c>
      <x:c r="P2567" s="10" t="n">
        <x:v>0.0010186225872833147</x:v>
      </x:c>
      <x:c r="Q2567" s="10" t="n">
        <x:v>-0.0005040289178449558</x:v>
      </x:c>
      <x:c r="R2567" s="10" t="n">
        <x:f>O2567-P2567-Q2567</x:f>
        <x:v>-0.03775976823606793</x:v>
      </x:c>
      <x:c r="S2567" s="9" t="n">
        <x:f>V2566</x:f>
        <x:v>8982.962546589013</x:v>
      </x:c>
      <x:c r="T2567" s="9" t="n">
        <x:f>S2567/(1+'回测计划'!$B$33)</x:f>
        <x:v>8978.473309934046</x:v>
      </x:c>
      <x:c r="U2567" s="9" t="n">
        <x:f>T2567*R2567</x:f>
        <x:v>-339.0250712968313</x:v>
      </x:c>
      <x:c r="V2567" s="9" t="n">
        <x:f>S2567+U2567</x:f>
        <x:v>8643.937475292181</x:v>
      </x:c>
      <x:c r="W2567" s="2" t="n">
        <x:f>IF(N2567&gt;0,1,0)</x:f>
        <x:v>0</x:v>
      </x:c>
      <x:c r="X2567" s="2" t="n">
        <x:f>IF(U2567&gt;0,1,0)</x:f>
        <x:v>0</x:v>
      </x:c>
      <x:c r="Y2567" s="9" t="n">
        <x:f>MAX(U2567,0)</x:f>
        <x:v>0</x:v>
      </x:c>
      <x:c r="Z2567" s="9" t="n">
        <x:f>-MIN(U2567,0)</x:f>
        <x:v>339.0250712968313</x:v>
      </x:c>
    </x:row>
    <x:row r="2568" ht="23" customHeight="1">
      <x:c r="A2568" s="2" t="str">
        <x:v>4H-Stoch-前段</x:v>
      </x:c>
      <x:c r="B2568" s="2" t="str">
        <x:v>4H</x:v>
      </x:c>
      <x:c r="C2568" s="2" t="str">
        <x:v>Stochastic</x:v>
      </x:c>
      <x:c r="D2568" s="2" t="str">
        <x:v>前段</x:v>
      </x:c>
      <x:c r="E2568" s="2" t="n">
        <x:v>105</x:v>
      </x:c>
      <x:c r="F2568" s="2" t="str">
        <x:v>空</x:v>
      </x:c>
      <x:c r="G2568" s="11" t="n">
        <x:v>45341.666666666664</x:v>
      </x:c>
      <x:c r="H2568" s="11" t="n">
        <x:v>45341.833333333336</x:v>
      </x:c>
      <x:c r="I2568" s="11" t="n">
        <x:v>45343.49998842592</x:v>
      </x:c>
      <x:c r="J2568" s="9" t="n">
        <x:v>52375.9</x:v>
      </x:c>
      <x:c r="K2568" s="9" t="n">
        <x:v>52042.5</x:v>
      </x:c>
      <x:c r="L2568" s="9" t="n">
        <x:v>52365.42482</x:v>
      </x:c>
      <x:c r="M2568" s="9" t="n">
        <x:v>52052.9085</x:v>
      </x:c>
      <x:c r="N2568" s="10" t="n">
        <x:f>IF(F2568="多",1,-1)*(K2568/J2568-1)</x:f>
        <x:v>0.006365523074543855</x:v>
      </x:c>
      <x:c r="O2568" s="10" t="n">
        <x:f>IF(F2568="多",1,-1)*(M2568/L2568-1)</x:f>
        <x:v>0.005967989777114213</x:v>
      </x:c>
      <x:c r="P2568" s="10" t="n">
        <x:v>0.000997016005111443</x:v>
      </x:c>
      <x:c r="Q2568" s="10" t="n">
        <x:v>-0.0006442364842448696</x:v>
      </x:c>
      <x:c r="R2568" s="10" t="n">
        <x:f>O2568-P2568-Q2568</x:f>
        <x:v>0.005615210256247639</x:v>
      </x:c>
      <x:c r="S2568" s="9" t="n">
        <x:f>V2567</x:f>
        <x:v>8643.937475292181</x:v>
      </x:c>
      <x:c r="T2568" s="9" t="n">
        <x:f>S2568/(1+'回测计划'!$B$33)</x:f>
        <x:v>8639.617666458953</x:v>
      </x:c>
      <x:c r="U2568" s="9" t="n">
        <x:f>T2568*R2568</x:f>
        <x:v>48.51326973075861</x:v>
      </x:c>
      <x:c r="V2568" s="9" t="n">
        <x:f>S2568+U2568</x:f>
        <x:v>8692.45074502294</x:v>
      </x:c>
      <x:c r="W2568" s="2" t="n">
        <x:f>IF(N2568&gt;0,1,0)</x:f>
        <x:v>1</x:v>
      </x:c>
      <x:c r="X2568" s="2" t="n">
        <x:f>IF(U2568&gt;0,1,0)</x:f>
        <x:v>1</x:v>
      </x:c>
      <x:c r="Y2568" s="9" t="n">
        <x:f>MAX(U2568,0)</x:f>
        <x:v>48.51326973075861</x:v>
      </x:c>
      <x:c r="Z2568" s="9" t="n">
        <x:f>-MIN(U2568,0)</x:f>
        <x:v>0</x:v>
      </x:c>
    </x:row>
    <x:row r="2569" ht="23" customHeight="1">
      <x:c r="A2569" s="2" t="str">
        <x:v>4H-Stoch-前段</x:v>
      </x:c>
      <x:c r="B2569" s="2" t="str">
        <x:v>4H</x:v>
      </x:c>
      <x:c r="C2569" s="2" t="str">
        <x:v>Stochastic</x:v>
      </x:c>
      <x:c r="D2569" s="2" t="str">
        <x:v>前段</x:v>
      </x:c>
      <x:c r="E2569" s="2" t="n">
        <x:v>106</x:v>
      </x:c>
      <x:c r="F2569" s="2" t="str">
        <x:v>空</x:v>
      </x:c>
      <x:c r="G2569" s="11" t="n">
        <x:v>45363.00000000001</x:v>
      </x:c>
      <x:c r="H2569" s="11" t="n">
        <x:v>45363.166666666664</x:v>
      </x:c>
      <x:c r="I2569" s="11" t="n">
        <x:v>45364.833321759266</x:v>
      </x:c>
      <x:c r="J2569" s="9" t="n">
        <x:v>72041.3</x:v>
      </x:c>
      <x:c r="K2569" s="9" t="n">
        <x:v>73149.9</x:v>
      </x:c>
      <x:c r="L2569" s="9" t="n">
        <x:v>72026.89174</x:v>
      </x:c>
      <x:c r="M2569" s="9" t="n">
        <x:v>73164.52997999999</x:v>
      </x:c>
      <x:c r="N2569" s="10" t="n">
        <x:f>IF(F2569="多",1,-1)*(K2569/J2569-1)</x:f>
        <x:v>-0.015388395267714294</x:v>
      </x:c>
      <x:c r="O2569" s="10" t="n">
        <x:f>IF(F2569="多",1,-1)*(M2569/L2569-1)</x:f>
        <x:v>-0.01579463187314256</x:v>
      </x:c>
      <x:c r="P2569" s="10" t="n">
        <x:v>0.0010078973159365714</x:v>
      </x:c>
      <x:c r="Q2569" s="10" t="n">
        <x:v>-0.0023594738205085833</x:v>
      </x:c>
      <x:c r="R2569" s="10" t="n">
        <x:f>O2569-P2569-Q2569</x:f>
        <x:v>-0.01444305536857055</x:v>
      </x:c>
      <x:c r="S2569" s="9" t="n">
        <x:f>V2568</x:f>
        <x:v>8692.45074502294</x:v>
      </x:c>
      <x:c r="T2569" s="9" t="n">
        <x:f>S2569/(1+'回测计划'!$B$33)</x:f>
        <x:v>8688.106691677101</x:v>
      </x:c>
      <x:c r="U2569" s="9" t="n">
        <x:f>T2569*R2569</x:f>
        <x:v>-125.48280599594068</x:v>
      </x:c>
      <x:c r="V2569" s="9" t="n">
        <x:f>S2569+U2569</x:f>
        <x:v>8566.967939027</x:v>
      </x:c>
      <x:c r="W2569" s="2" t="n">
        <x:f>IF(N2569&gt;0,1,0)</x:f>
        <x:v>0</x:v>
      </x:c>
      <x:c r="X2569" s="2" t="n">
        <x:f>IF(U2569&gt;0,1,0)</x:f>
        <x:v>0</x:v>
      </x:c>
      <x:c r="Y2569" s="9" t="n">
        <x:f>MAX(U2569,0)</x:f>
        <x:v>0</x:v>
      </x:c>
      <x:c r="Z2569" s="9" t="n">
        <x:f>-MIN(U2569,0)</x:f>
        <x:v>125.48280599594068</x:v>
      </x:c>
    </x:row>
    <x:row r="2570" ht="23" customHeight="1">
      <x:c r="A2570" s="2" t="str">
        <x:v>4H-Stoch-前段</x:v>
      </x:c>
      <x:c r="B2570" s="2" t="str">
        <x:v>4H</x:v>
      </x:c>
      <x:c r="C2570" s="2" t="str">
        <x:v>Stochastic</x:v>
      </x:c>
      <x:c r="D2570" s="2" t="str">
        <x:v>前段</x:v>
      </x:c>
      <x:c r="E2570" s="2" t="n">
        <x:v>107</x:v>
      </x:c>
      <x:c r="F2570" s="2" t="str">
        <x:v>空</x:v>
      </x:c>
      <x:c r="G2570" s="11" t="n">
        <x:v>45364.833333333336</x:v>
      </x:c>
      <x:c r="H2570" s="11" t="n">
        <x:v>45365.00000000001</x:v>
      </x:c>
      <x:c r="I2570" s="11" t="n">
        <x:v>45366.666655092595</x:v>
      </x:c>
      <x:c r="J2570" s="9" t="n">
        <x:v>72670.2</x:v>
      </x:c>
      <x:c r="K2570" s="9" t="n">
        <x:v>68487.4</x:v>
      </x:c>
      <x:c r="L2570" s="9" t="n">
        <x:v>72655.66596</x:v>
      </x:c>
      <x:c r="M2570" s="9" t="n">
        <x:v>68501.09748</x:v>
      </x:c>
      <x:c r="N2570" s="10" t="n">
        <x:f>IF(F2570="多",1,-1)*(K2570/J2570-1)</x:f>
        <x:v>0.057558669165627796</x:v>
      </x:c>
      <x:c r="O2570" s="10" t="n">
        <x:f>IF(F2570="多",1,-1)*(M2570/L2570-1)</x:f>
        <x:v>0.05718161722290549</x:v>
      </x:c>
      <x:c r="P2570" s="10" t="n">
        <x:v>0.0009714091913885473</x:v>
      </x:c>
      <x:c r="Q2570" s="10" t="n">
        <x:v>-0.0013884893316266195</x:v>
      </x:c>
      <x:c r="R2570" s="10" t="n">
        <x:f>O2570-P2570-Q2570</x:f>
        <x:v>0.05759869736314356</x:v>
      </x:c>
      <x:c r="S2570" s="9" t="n">
        <x:f>V2569</x:f>
        <x:v>8566.967939027</x:v>
      </x:c>
      <x:c r="T2570" s="9" t="n">
        <x:f>S2570/(1+'回测计划'!$B$33)</x:f>
        <x:v>8562.686595729136</x:v>
      </x:c>
      <x:c r="U2570" s="9" t="n">
        <x:f>T2570*R2570</x:f>
        <x:v>493.19959384284846</x:v>
      </x:c>
      <x:c r="V2570" s="9" t="n">
        <x:f>S2570+U2570</x:f>
        <x:v>9060.167532869847</x:v>
      </x:c>
      <x:c r="W2570" s="2" t="n">
        <x:f>IF(N2570&gt;0,1,0)</x:f>
        <x:v>1</x:v>
      </x:c>
      <x:c r="X2570" s="2" t="n">
        <x:f>IF(U2570&gt;0,1,0)</x:f>
        <x:v>1</x:v>
      </x:c>
      <x:c r="Y2570" s="9" t="n">
        <x:f>MAX(U2570,0)</x:f>
        <x:v>493.19959384284846</x:v>
      </x:c>
      <x:c r="Z2570" s="9" t="n">
        <x:f>-MIN(U2570,0)</x:f>
        <x:v>0</x:v>
      </x:c>
    </x:row>
    <x:row r="2571" ht="23" customHeight="1">
      <x:c r="A2571" s="2" t="str">
        <x:v>4H-Stoch-前段</x:v>
      </x:c>
      <x:c r="B2571" s="2" t="str">
        <x:v>4H</x:v>
      </x:c>
      <x:c r="C2571" s="2" t="str">
        <x:v>Stochastic</x:v>
      </x:c>
      <x:c r="D2571" s="2" t="str">
        <x:v>前段</x:v>
      </x:c>
      <x:c r="E2571" s="2" t="n">
        <x:v>108</x:v>
      </x:c>
      <x:c r="F2571" s="2" t="str">
        <x:v>空</x:v>
      </x:c>
      <x:c r="G2571" s="11" t="n">
        <x:v>45389.50000000001</x:v>
      </x:c>
      <x:c r="H2571" s="11" t="n">
        <x:v>45389.666666666664</x:v>
      </x:c>
      <x:c r="I2571" s="11" t="n">
        <x:v>45391.333321759266</x:v>
      </x:c>
      <x:c r="J2571" s="9" t="n">
        <x:v>69367.3</x:v>
      </x:c>
      <x:c r="K2571" s="9" t="n">
        <x:v>71678.4</x:v>
      </x:c>
      <x:c r="L2571" s="9" t="n">
        <x:v>69353.42654</x:v>
      </x:c>
      <x:c r="M2571" s="9" t="n">
        <x:v>71692.73568</x:v>
      </x:c>
      <x:c r="N2571" s="10" t="n">
        <x:f>IF(F2571="多",1,-1)*(K2571/J2571-1)</x:f>
        <x:v>-0.03331685102346471</x:v>
      </x:c>
      <x:c r="O2571" s="10" t="n">
        <x:f>IF(F2571="多",1,-1)*(M2571/L2571-1)</x:f>
        <x:v>-0.033730260445758775</x:v>
      </x:c>
      <x:c r="P2571" s="10" t="n">
        <x:v>0.0010168651302228794</x:v>
      </x:c>
      <x:c r="Q2571" s="10" t="n">
        <x:v>-0.0006666753937031165</x:v>
      </x:c>
      <x:c r="R2571" s="10" t="n">
        <x:f>O2571-P2571-Q2571</x:f>
        <x:v>-0.03408045018227854</x:v>
      </x:c>
      <x:c r="S2571" s="9" t="n">
        <x:f>V2570</x:f>
        <x:v>9060.167532869847</x:v>
      </x:c>
      <x:c r="T2571" s="9" t="n">
        <x:f>S2571/(1+'回测计划'!$B$33)</x:f>
        <x:v>9055.639713013341</x:v>
      </x:c>
      <x:c r="U2571" s="9" t="n">
        <x:f>T2571*R2571</x:f>
        <x:v>-308.6202781080143</x:v>
      </x:c>
      <x:c r="V2571" s="9" t="n">
        <x:f>S2571+U2571</x:f>
        <x:v>8751.547254761834</x:v>
      </x:c>
      <x:c r="W2571" s="2" t="n">
        <x:f>IF(N2571&gt;0,1,0)</x:f>
        <x:v>0</x:v>
      </x:c>
      <x:c r="X2571" s="2" t="n">
        <x:f>IF(U2571&gt;0,1,0)</x:f>
        <x:v>0</x:v>
      </x:c>
      <x:c r="Y2571" s="9" t="n">
        <x:f>MAX(U2571,0)</x:f>
        <x:v>0</x:v>
      </x:c>
      <x:c r="Z2571" s="9" t="n">
        <x:f>-MIN(U2571,0)</x:f>
        <x:v>308.6202781080143</x:v>
      </x:c>
    </x:row>
    <x:row r="2572" ht="23" customHeight="1">
      <x:c r="A2572" s="2" t="str">
        <x:v>4H-Stoch-前段</x:v>
      </x:c>
      <x:c r="B2572" s="2" t="str">
        <x:v>4H</x:v>
      </x:c>
      <x:c r="C2572" s="2" t="str">
        <x:v>Stochastic</x:v>
      </x:c>
      <x:c r="D2572" s="2" t="str">
        <x:v>前段</x:v>
      </x:c>
      <x:c r="E2572" s="2" t="n">
        <x:v>109</x:v>
      </x:c>
      <x:c r="F2572" s="2" t="str">
        <x:v>多</x:v>
      </x:c>
      <x:c r="G2572" s="11" t="n">
        <x:v>45395.166666666664</x:v>
      </x:c>
      <x:c r="H2572" s="11" t="n">
        <x:v>45395.333333333336</x:v>
      </x:c>
      <x:c r="I2572" s="11" t="n">
        <x:v>45396.99998842592</x:v>
      </x:c>
      <x:c r="J2572" s="9" t="n">
        <x:v>67136.4</x:v>
      </x:c>
      <x:c r="K2572" s="9" t="n">
        <x:v>64163.3</x:v>
      </x:c>
      <x:c r="L2572" s="9" t="n">
        <x:v>67149.82728</x:v>
      </x:c>
      <x:c r="M2572" s="9" t="n">
        <x:v>64150.46734</x:v>
      </x:c>
      <x:c r="N2572" s="10" t="n">
        <x:f>IF(F2572="多",1,-1)*(K2572/J2572-1)</x:f>
        <x:v>-0.04428447161301452</x:v>
      </x:c>
      <x:c r="O2572" s="10" t="n">
        <x:f>IF(F2572="多",1,-1)*(M2572/L2572-1)</x:f>
        <x:v>-0.044666681382415585</x:v>
      </x:c>
      <x:c r="P2572" s="10" t="n">
        <x:v>0.000977666659308792</x:v>
      </x:c>
      <x:c r="Q2572" s="10" t="n">
        <x:v>0.0003924505666315578</x:v>
      </x:c>
      <x:c r="R2572" s="10" t="n">
        <x:f>O2572-P2572-Q2572</x:f>
        <x:v>-0.04603679860835593</x:v>
      </x:c>
      <x:c r="S2572" s="9" t="n">
        <x:f>V2571</x:f>
        <x:v>8751.547254761834</x:v>
      </x:c>
      <x:c r="T2572" s="9" t="n">
        <x:f>S2572/(1+'回测计划'!$B$33)</x:f>
        <x:v>8747.173667927871</x:v>
      </x:c>
      <x:c r="U2572" s="9" t="n">
        <x:f>T2572*R2572</x:f>
        <x:v>-402.69187254270946</x:v>
      </x:c>
      <x:c r="V2572" s="9" t="n">
        <x:f>S2572+U2572</x:f>
        <x:v>8348.855382219124</x:v>
      </x:c>
      <x:c r="W2572" s="2" t="n">
        <x:f>IF(N2572&gt;0,1,0)</x:f>
        <x:v>0</x:v>
      </x:c>
      <x:c r="X2572" s="2" t="n">
        <x:f>IF(U2572&gt;0,1,0)</x:f>
        <x:v>0</x:v>
      </x:c>
      <x:c r="Y2572" s="9" t="n">
        <x:f>MAX(U2572,0)</x:f>
        <x:v>0</x:v>
      </x:c>
      <x:c r="Z2572" s="9" t="n">
        <x:f>-MIN(U2572,0)</x:f>
        <x:v>402.69187254270946</x:v>
      </x:c>
    </x:row>
    <x:row r="2573" ht="23" customHeight="1">
      <x:c r="A2573" s="2" t="str">
        <x:v>4H-Stoch-前段</x:v>
      </x:c>
      <x:c r="B2573" s="2" t="str">
        <x:v>4H</x:v>
      </x:c>
      <x:c r="C2573" s="2" t="str">
        <x:v>Stochastic</x:v>
      </x:c>
      <x:c r="D2573" s="2" t="str">
        <x:v>前段</x:v>
      </x:c>
      <x:c r="E2573" s="2" t="n">
        <x:v>110</x:v>
      </x:c>
      <x:c r="F2573" s="2" t="str">
        <x:v>多</x:v>
      </x:c>
      <x:c r="G2573" s="11" t="n">
        <x:v>45398.50000000001</x:v>
      </x:c>
      <x:c r="H2573" s="11" t="n">
        <x:v>45398.666666666664</x:v>
      </x:c>
      <x:c r="I2573" s="11" t="n">
        <x:v>45400.333321759266</x:v>
      </x:c>
      <x:c r="J2573" s="9" t="n">
        <x:v>63488</x:v>
      </x:c>
      <x:c r="K2573" s="9" t="n">
        <x:v>61254.5</x:v>
      </x:c>
      <x:c r="L2573" s="9" t="n">
        <x:v>63500.6976</x:v>
      </x:c>
      <x:c r="M2573" s="9" t="n">
        <x:v>61242.2491</x:v>
      </x:c>
      <x:c r="N2573" s="10" t="n">
        <x:f>IF(F2573="多",1,-1)*(K2573/J2573-1)</x:f>
        <x:v>-0.03517987651209675</x:v>
      </x:c>
      <x:c r="O2573" s="10" t="n">
        <x:f>IF(F2573="多",1,-1)*(M2573/L2573-1)</x:f>
        <x:v>-0.03556572739131603</x:v>
      </x:c>
      <x:c r="P2573" s="10" t="n">
        <x:v>0.000982217136304342</x:v>
      </x:c>
      <x:c r="Q2573" s="10" t="n">
        <x:v>0.00019581894487690773</x:v>
      </x:c>
      <x:c r="R2573" s="10" t="n">
        <x:f>O2573-P2573-Q2573</x:f>
        <x:v>-0.036743763472497276</x:v>
      </x:c>
      <x:c r="S2573" s="9" t="n">
        <x:f>V2572</x:f>
        <x:v>8348.855382219124</x:v>
      </x:c>
      <x:c r="T2573" s="9" t="n">
        <x:f>S2573/(1+'回测计划'!$B$33)</x:f>
        <x:v>8344.683040698776</x:v>
      </x:c>
      <x:c r="U2573" s="9" t="n">
        <x:f>T2573*R2573</x:f>
        <x:v>-306.6150599003952</x:v>
      </x:c>
      <x:c r="V2573" s="9" t="n">
        <x:f>S2573+U2573</x:f>
        <x:v>8042.240322318729</x:v>
      </x:c>
      <x:c r="W2573" s="2" t="n">
        <x:f>IF(N2573&gt;0,1,0)</x:f>
        <x:v>0</x:v>
      </x:c>
      <x:c r="X2573" s="2" t="n">
        <x:f>IF(U2573&gt;0,1,0)</x:f>
        <x:v>0</x:v>
      </x:c>
      <x:c r="Y2573" s="9" t="n">
        <x:f>MAX(U2573,0)</x:f>
        <x:v>0</x:v>
      </x:c>
      <x:c r="Z2573" s="9" t="n">
        <x:f>-MIN(U2573,0)</x:f>
        <x:v>306.6150599003952</x:v>
      </x:c>
    </x:row>
    <x:row r="2574" ht="23" customHeight="1">
      <x:c r="A2574" s="2" t="str">
        <x:v>4H-Stoch-前段</x:v>
      </x:c>
      <x:c r="B2574" s="2" t="str">
        <x:v>4H</x:v>
      </x:c>
      <x:c r="C2574" s="2" t="str">
        <x:v>Stochastic</x:v>
      </x:c>
      <x:c r="D2574" s="2" t="str">
        <x:v>前段</x:v>
      </x:c>
      <x:c r="E2574" s="2" t="n">
        <x:v>111</x:v>
      </x:c>
      <x:c r="F2574" s="2" t="str">
        <x:v>多</x:v>
      </x:c>
      <x:c r="G2574" s="11" t="n">
        <x:v>45409.00000000001</x:v>
      </x:c>
      <x:c r="H2574" s="11" t="n">
        <x:v>45409.166666666664</x:v>
      </x:c>
      <x:c r="I2574" s="11" t="n">
        <x:v>45410.833321759266</x:v>
      </x:c>
      <x:c r="J2574" s="9" t="n">
        <x:v>63723.6</x:v>
      </x:c>
      <x:c r="K2574" s="9" t="n">
        <x:v>63459.1</x:v>
      </x:c>
      <x:c r="L2574" s="9" t="n">
        <x:v>63736.344719999994</x:v>
      </x:c>
      <x:c r="M2574" s="9" t="n">
        <x:v>63446.40818</x:v>
      </x:c>
      <x:c r="N2574" s="10" t="n">
        <x:f>IF(F2574="多",1,-1)*(K2574/J2574-1)</x:f>
        <x:v>-0.00415073850190506</x:v>
      </x:c>
      <x:c r="O2574" s="10" t="n">
        <x:f>IF(F2574="多",1,-1)*(M2574/L2574-1)</x:f>
        <x:v>-0.004548998554493755</x:v>
      </x:c>
      <x:c r="P2574" s="10" t="n">
        <x:v>0.000997725500722753</x:v>
      </x:c>
      <x:c r="Q2574" s="10" t="n">
        <x:v>0.00019092596977904355</x:v>
      </x:c>
      <x:c r="R2574" s="10" t="n">
        <x:f>O2574-P2574-Q2574</x:f>
        <x:v>-0.005737650024995551</x:v>
      </x:c>
      <x:c r="S2574" s="9" t="n">
        <x:f>V2573</x:f>
        <x:v>8042.240322318729</x:v>
      </x:c>
      <x:c r="T2574" s="9" t="n">
        <x:f>S2574/(1+'回测计划'!$B$33)</x:f>
        <x:v>8038.221211712873</x:v>
      </x:c>
      <x:c r="U2574" s="9" t="n">
        <x:f>T2574*R2574</x:f>
        <x:v>-46.12050013630414</x:v>
      </x:c>
      <x:c r="V2574" s="9" t="n">
        <x:f>S2574+U2574</x:f>
        <x:v>7996.119822182425</x:v>
      </x:c>
      <x:c r="W2574" s="2" t="n">
        <x:f>IF(N2574&gt;0,1,0)</x:f>
        <x:v>0</x:v>
      </x:c>
      <x:c r="X2574" s="2" t="n">
        <x:f>IF(U2574&gt;0,1,0)</x:f>
        <x:v>0</x:v>
      </x:c>
      <x:c r="Y2574" s="9" t="n">
        <x:f>MAX(U2574,0)</x:f>
        <x:v>0</x:v>
      </x:c>
      <x:c r="Z2574" s="9" t="n">
        <x:f>-MIN(U2574,0)</x:f>
        <x:v>46.12050013630414</x:v>
      </x:c>
    </x:row>
    <x:row r="2575" ht="23" customHeight="1">
      <x:c r="A2575" s="2" t="str">
        <x:v>4H-Stoch-前段</x:v>
      </x:c>
      <x:c r="B2575" s="2" t="str">
        <x:v>4H</x:v>
      </x:c>
      <x:c r="C2575" s="2" t="str">
        <x:v>Stochastic</x:v>
      </x:c>
      <x:c r="D2575" s="2" t="str">
        <x:v>前段</x:v>
      </x:c>
      <x:c r="E2575" s="2" t="n">
        <x:v>112</x:v>
      </x:c>
      <x:c r="F2575" s="2" t="str">
        <x:v>多</x:v>
      </x:c>
      <x:c r="G2575" s="11" t="n">
        <x:v>45423.166666666664</x:v>
      </x:c>
      <x:c r="H2575" s="11" t="n">
        <x:v>45423.333333333336</x:v>
      </x:c>
      <x:c r="I2575" s="11" t="n">
        <x:v>45424.99998842592</x:v>
      </x:c>
      <x:c r="J2575" s="9" t="n">
        <x:v>60778</x:v>
      </x:c>
      <x:c r="K2575" s="9" t="n">
        <x:v>61395.9</x:v>
      </x:c>
      <x:c r="L2575" s="9" t="n">
        <x:v>60790.1556</x:v>
      </x:c>
      <x:c r="M2575" s="9" t="n">
        <x:v>61383.620820000004</x:v>
      </x:c>
      <x:c r="N2575" s="10" t="n">
        <x:f>IF(F2575="多",1,-1)*(K2575/J2575-1)</x:f>
        <x:v>0.010166507617888065</x:v>
      </x:c>
      <x:c r="O2575" s="10" t="n">
        <x:f>IF(F2575="多",1,-1)*(M2575/L2575-1)</x:f>
        <x:v>0.0097625218120021</x:v>
      </x:c>
      <x:c r="P2575" s="10" t="n">
        <x:v>0.001004881260906001</x:v>
      </x:c>
      <x:c r="Q2575" s="10" t="n">
        <x:v>0.0001431569334422994</x:v>
      </x:c>
      <x:c r="R2575" s="10" t="n">
        <x:f>O2575-P2575-Q2575</x:f>
        <x:v>0.0086144836176538</x:v>
      </x:c>
      <x:c r="S2575" s="9" t="n">
        <x:f>V2574</x:f>
        <x:v>7996.119822182425</x:v>
      </x:c>
      <x:c r="T2575" s="9" t="n">
        <x:f>S2575/(1+'回测计划'!$B$33)</x:f>
        <x:v>7992.123760302275</x:v>
      </x:c>
      <x:c r="U2575" s="9" t="n">
        <x:f>T2575*R2575</x:f>
        <x:v>68.84801920338563</x:v>
      </x:c>
      <x:c r="V2575" s="9" t="n">
        <x:f>S2575+U2575</x:f>
        <x:v>8064.967841385811</x:v>
      </x:c>
      <x:c r="W2575" s="2" t="n">
        <x:f>IF(N2575&gt;0,1,0)</x:f>
        <x:v>1</x:v>
      </x:c>
      <x:c r="X2575" s="2" t="n">
        <x:f>IF(U2575&gt;0,1,0)</x:f>
        <x:v>1</x:v>
      </x:c>
      <x:c r="Y2575" s="9" t="n">
        <x:f>MAX(U2575,0)</x:f>
        <x:v>68.84801920338563</x:v>
      </x:c>
      <x:c r="Z2575" s="9" t="n">
        <x:f>-MIN(U2575,0)</x:f>
        <x:v>0</x:v>
      </x:c>
    </x:row>
    <x:row r="2576" ht="23" customHeight="1">
      <x:c r="A2576" s="2" t="str">
        <x:v>4H-Stoch-前段</x:v>
      </x:c>
      <x:c r="B2576" s="2" t="str">
        <x:v>4H</x:v>
      </x:c>
      <x:c r="C2576" s="2" t="str">
        <x:v>Stochastic</x:v>
      </x:c>
      <x:c r="D2576" s="2" t="str">
        <x:v>前段</x:v>
      </x:c>
      <x:c r="E2576" s="2" t="n">
        <x:v>113</x:v>
      </x:c>
      <x:c r="F2576" s="2" t="str">
        <x:v>空</x:v>
      </x:c>
      <x:c r="G2576" s="11" t="n">
        <x:v>45430.00000000001</x:v>
      </x:c>
      <x:c r="H2576" s="11" t="n">
        <x:v>45430.166666666664</x:v>
      </x:c>
      <x:c r="I2576" s="11" t="n">
        <x:v>45431.833321759266</x:v>
      </x:c>
      <x:c r="J2576" s="9" t="n">
        <x:v>67007.5</x:v>
      </x:c>
      <x:c r="K2576" s="9" t="n">
        <x:v>67303.3</x:v>
      </x:c>
      <x:c r="L2576" s="9" t="n">
        <x:v>66994.09850000001</x:v>
      </x:c>
      <x:c r="M2576" s="9" t="n">
        <x:v>67316.76066</x:v>
      </x:c>
      <x:c r="N2576" s="10" t="n">
        <x:f>IF(F2576="多",1,-1)*(K2576/J2576-1)</x:f>
        <x:v>-0.004414431220385762</x:v>
      </x:c>
      <x:c r="O2576" s="10" t="n">
        <x:f>IF(F2576="多",1,-1)*(M2576/L2576-1)</x:f>
        <x:v>-0.004816277362102106</x:v>
      </x:c>
      <x:c r="P2576" s="10" t="n">
        <x:v>0.001002408138681051</x:v>
      </x:c>
      <x:c r="Q2576" s="10" t="n">
        <x:v>-0.00016401463213712368</x:v>
      </x:c>
      <x:c r="R2576" s="10" t="n">
        <x:f>O2576-P2576-Q2576</x:f>
        <x:v>-0.005654670868646033</x:v>
      </x:c>
      <x:c r="S2576" s="9" t="n">
        <x:f>V2575</x:f>
        <x:v>8064.967841385811</x:v>
      </x:c>
      <x:c r="T2576" s="9" t="n">
        <x:f>S2576/(1+'回测计划'!$B$33)</x:f>
        <x:v>8060.937372699462</x:v>
      </x:c>
      <x:c r="U2576" s="9" t="n">
        <x:f>T2576*R2576</x:f>
        <x:v>-45.581947735383736</x:v>
      </x:c>
      <x:c r="V2576" s="9" t="n">
        <x:f>S2576+U2576</x:f>
        <x:v>8019.3858936504275</x:v>
      </x:c>
      <x:c r="W2576" s="2" t="n">
        <x:f>IF(N2576&gt;0,1,0)</x:f>
        <x:v>0</x:v>
      </x:c>
      <x:c r="X2576" s="2" t="n">
        <x:f>IF(U2576&gt;0,1,0)</x:f>
        <x:v>0</x:v>
      </x:c>
      <x:c r="Y2576" s="9" t="n">
        <x:f>MAX(U2576,0)</x:f>
        <x:v>0</x:v>
      </x:c>
      <x:c r="Z2576" s="9" t="n">
        <x:f>-MIN(U2576,0)</x:f>
        <x:v>45.581947735383736</x:v>
      </x:c>
    </x:row>
    <x:row r="2577" ht="23" customHeight="1">
      <x:c r="A2577" s="2" t="str">
        <x:v>4H-Stoch-前段</x:v>
      </x:c>
      <x:c r="B2577" s="2" t="str">
        <x:v>4H</x:v>
      </x:c>
      <x:c r="C2577" s="2" t="str">
        <x:v>Stochastic</x:v>
      </x:c>
      <x:c r="D2577" s="2" t="str">
        <x:v>前段</x:v>
      </x:c>
      <x:c r="E2577" s="2" t="n">
        <x:v>114</x:v>
      </x:c>
      <x:c r="F2577" s="2" t="str">
        <x:v>空</x:v>
      </x:c>
      <x:c r="G2577" s="11" t="n">
        <x:v>45448.00000000001</x:v>
      </x:c>
      <x:c r="H2577" s="11" t="n">
        <x:v>45448.166666666664</x:v>
      </x:c>
      <x:c r="I2577" s="11" t="n">
        <x:v>45449.833321759266</x:v>
      </x:c>
      <x:c r="J2577" s="9" t="n">
        <x:v>70459.1</x:v>
      </x:c>
      <x:c r="K2577" s="9" t="n">
        <x:v>71219.2</x:v>
      </x:c>
      <x:c r="L2577" s="9" t="n">
        <x:v>70445.00818</x:v>
      </x:c>
      <x:c r="M2577" s="9" t="n">
        <x:v>71233.44383999999</x:v>
      </x:c>
      <x:c r="N2577" s="10" t="n">
        <x:f>IF(F2577="多",1,-1)*(K2577/J2577-1)</x:f>
        <x:v>-0.010787818748749123</x:v>
      </x:c>
      <x:c r="O2577" s="10" t="n">
        <x:f>IF(F2577="多",1,-1)*(M2577/L2577-1)</x:f>
        <x:v>-0.011192214755449958</x:v>
      </x:c>
      <x:c r="P2577" s="10" t="n">
        <x:v>0.001005596107377725</x:v>
      </x:c>
      <x:c r="Q2577" s="10" t="n">
        <x:v>-0.0006066689455801108</x:v>
      </x:c>
      <x:c r="R2577" s="10" t="n">
        <x:f>O2577-P2577-Q2577</x:f>
        <x:v>-0.011591141917247574</x:v>
      </x:c>
      <x:c r="S2577" s="9" t="n">
        <x:f>V2576</x:f>
        <x:v>8019.3858936504275</x:v>
      </x:c>
      <x:c r="T2577" s="9" t="n">
        <x:f>S2577/(1+'回测计划'!$B$33)</x:f>
        <x:v>8015.378204548154</x:v>
      </x:c>
      <x:c r="U2577" s="9" t="n">
        <x:f>T2577*R2577</x:f>
        <x:v>-92.9073862893307</x:v>
      </x:c>
      <x:c r="V2577" s="9" t="n">
        <x:f>S2577+U2577</x:f>
        <x:v>7926.4785073610965</x:v>
      </x:c>
      <x:c r="W2577" s="2" t="n">
        <x:f>IF(N2577&gt;0,1,0)</x:f>
        <x:v>0</x:v>
      </x:c>
      <x:c r="X2577" s="2" t="n">
        <x:f>IF(U2577&gt;0,1,0)</x:f>
        <x:v>0</x:v>
      </x:c>
      <x:c r="Y2577" s="9" t="n">
        <x:f>MAX(U2577,0)</x:f>
        <x:v>0</x:v>
      </x:c>
      <x:c r="Z2577" s="9" t="n">
        <x:f>-MIN(U2577,0)</x:f>
        <x:v>92.9073862893307</x:v>
      </x:c>
    </x:row>
    <x:row r="2578" ht="23" customHeight="1">
      <x:c r="A2578" s="2" t="str">
        <x:v>4H-Stoch-前段</x:v>
      </x:c>
      <x:c r="B2578" s="2" t="str">
        <x:v>4H</x:v>
      </x:c>
      <x:c r="C2578" s="2" t="str">
        <x:v>Stochastic</x:v>
      </x:c>
      <x:c r="D2578" s="2" t="str">
        <x:v>前段</x:v>
      </x:c>
      <x:c r="E2578" s="2" t="n">
        <x:v>115</x:v>
      </x:c>
      <x:c r="F2578" s="2" t="str">
        <x:v>多</x:v>
      </x:c>
      <x:c r="G2578" s="11" t="n">
        <x:v>45458.166666666664</x:v>
      </x:c>
      <x:c r="H2578" s="11" t="n">
        <x:v>45458.333333333336</x:v>
      </x:c>
      <x:c r="I2578" s="11" t="n">
        <x:v>45459.99998842592</x:v>
      </x:c>
      <x:c r="J2578" s="9" t="n">
        <x:v>66039.7</x:v>
      </x:c>
      <x:c r="K2578" s="9" t="n">
        <x:v>66690.4</x:v>
      </x:c>
      <x:c r="L2578" s="9" t="n">
        <x:v>66052.90793999999</x:v>
      </x:c>
      <x:c r="M2578" s="9" t="n">
        <x:v>66677.06192</x:v>
      </x:c>
      <x:c r="N2578" s="10" t="n">
        <x:f>IF(F2578="多",1,-1)*(K2578/J2578-1)</x:f>
        <x:v>0.009853164081605525</x:v>
      </x:c>
      <x:c r="O2578" s="10" t="n">
        <x:f>IF(F2578="多",1,-1)*(M2578/L2578-1)</x:f>
        <x:v>0.009449303588071611</x:v>
      </x:c>
      <x:c r="P2578" s="10" t="n">
        <x:v>0.0010047246517940359</x:v>
      </x:c>
      <x:c r="Q2578" s="10" t="n">
        <x:v>0.00040096933582852844</x:v>
      </x:c>
      <x:c r="R2578" s="10" t="n">
        <x:f>O2578-P2578-Q2578</x:f>
        <x:v>0.008043609600449047</x:v>
      </x:c>
      <x:c r="S2578" s="9" t="n">
        <x:f>V2577</x:f>
        <x:v>7926.4785073610965</x:v>
      </x:c>
      <x:c r="T2578" s="9" t="n">
        <x:f>S2578/(1+'回测计划'!$B$33)</x:f>
        <x:v>7922.517248736729</x:v>
      </x:c>
      <x:c r="U2578" s="9" t="n">
        <x:f>T2578*R2578</x:f>
        <x:v>63.72563580166192</x:v>
      </x:c>
      <x:c r="V2578" s="9" t="n">
        <x:f>S2578+U2578</x:f>
        <x:v>7990.204143162759</x:v>
      </x:c>
      <x:c r="W2578" s="2" t="n">
        <x:f>IF(N2578&gt;0,1,0)</x:f>
        <x:v>1</x:v>
      </x:c>
      <x:c r="X2578" s="2" t="n">
        <x:f>IF(U2578&gt;0,1,0)</x:f>
        <x:v>1</x:v>
      </x:c>
      <x:c r="Y2578" s="9" t="n">
        <x:f>MAX(U2578,0)</x:f>
        <x:v>63.72563580166192</x:v>
      </x:c>
      <x:c r="Z2578" s="9" t="n">
        <x:f>-MIN(U2578,0)</x:f>
        <x:v>0</x:v>
      </x:c>
    </x:row>
    <x:row r="2579" ht="23" customHeight="1">
      <x:c r="A2579" s="2" t="str">
        <x:v>4H-Stoch-前段</x:v>
      </x:c>
      <x:c r="B2579" s="2" t="str">
        <x:v>4H</x:v>
      </x:c>
      <x:c r="C2579" s="2" t="str">
        <x:v>Stochastic</x:v>
      </x:c>
      <x:c r="D2579" s="2" t="str">
        <x:v>前段</x:v>
      </x:c>
      <x:c r="E2579" s="2" t="n">
        <x:v>116</x:v>
      </x:c>
      <x:c r="F2579" s="2" t="str">
        <x:v>多</x:v>
      </x:c>
      <x:c r="G2579" s="11" t="n">
        <x:v>45467.666666666664</x:v>
      </x:c>
      <x:c r="H2579" s="11" t="n">
        <x:v>45467.833333333336</x:v>
      </x:c>
      <x:c r="I2579" s="11" t="n">
        <x:v>45469.49998842592</x:v>
      </x:c>
      <x:c r="J2579" s="9" t="n">
        <x:v>61257.3</x:v>
      </x:c>
      <x:c r="K2579" s="9" t="n">
        <x:v>61910.4</x:v>
      </x:c>
      <x:c r="L2579" s="9" t="n">
        <x:v>61269.55146</x:v>
      </x:c>
      <x:c r="M2579" s="9" t="n">
        <x:v>61898.017920000006</x:v>
      </x:c>
      <x:c r="N2579" s="10" t="n">
        <x:f>IF(F2579="多",1,-1)*(K2579/J2579-1)</x:f>
        <x:v>0.010661586455818384</x:v>
      </x:c>
      <x:c r="O2579" s="10" t="n">
        <x:f>IF(F2579="多",1,-1)*(M2579/L2579-1)</x:f>
        <x:v>0.010257402657995573</x:v>
      </x:c>
      <x:c r="P2579" s="10" t="n">
        <x:v>0.0010051287013289978</x:v>
      </x:c>
      <x:c r="Q2579" s="10" t="n">
        <x:v>0.0003854860523707943</x:v>
      </x:c>
      <x:c r="R2579" s="10" t="n">
        <x:f>O2579-P2579-Q2579</x:f>
        <x:v>0.008866787904295782</x:v>
      </x:c>
      <x:c r="S2579" s="9" t="n">
        <x:f>V2578</x:f>
        <x:v>7990.204143162759</x:v>
      </x:c>
      <x:c r="T2579" s="9" t="n">
        <x:f>S2579/(1+'回测计划'!$B$33)</x:f>
        <x:v>7986.211037643937</x:v>
      </x:c>
      <x:c r="U2579" s="9" t="n">
        <x:f>T2579*R2579</x:f>
        <x:v>70.81203942973472</x:v>
      </x:c>
      <x:c r="V2579" s="9" t="n">
        <x:f>S2579+U2579</x:f>
        <x:v>8061.016182592493</x:v>
      </x:c>
      <x:c r="W2579" s="2" t="n">
        <x:f>IF(N2579&gt;0,1,0)</x:f>
        <x:v>1</x:v>
      </x:c>
      <x:c r="X2579" s="2" t="n">
        <x:f>IF(U2579&gt;0,1,0)</x:f>
        <x:v>1</x:v>
      </x:c>
      <x:c r="Y2579" s="9" t="n">
        <x:f>MAX(U2579,0)</x:f>
        <x:v>70.81203942973472</x:v>
      </x:c>
      <x:c r="Z2579" s="9" t="n">
        <x:f>-MIN(U2579,0)</x:f>
        <x:v>0</x:v>
      </x:c>
    </x:row>
    <x:row r="2580" ht="23" customHeight="1">
      <x:c r="A2580" s="2" t="str">
        <x:v>4H-Stoch-前段</x:v>
      </x:c>
      <x:c r="B2580" s="2" t="str">
        <x:v>4H</x:v>
      </x:c>
      <x:c r="C2580" s="2" t="str">
        <x:v>Stochastic</x:v>
      </x:c>
      <x:c r="D2580" s="2" t="str">
        <x:v>前段</x:v>
      </x:c>
      <x:c r="E2580" s="2" t="n">
        <x:v>117</x:v>
      </x:c>
      <x:c r="F2580" s="2" t="str">
        <x:v>空</x:v>
      </x:c>
      <x:c r="G2580" s="11" t="n">
        <x:v>45487.833333333336</x:v>
      </x:c>
      <x:c r="H2580" s="11" t="n">
        <x:v>45488.00000000001</x:v>
      </x:c>
      <x:c r="I2580" s="11" t="n">
        <x:v>45489.666655092595</x:v>
      </x:c>
      <x:c r="J2580" s="9" t="n">
        <x:v>60053.3</x:v>
      </x:c>
      <x:c r="K2580" s="9" t="n">
        <x:v>62881.8</x:v>
      </x:c>
      <x:c r="L2580" s="9" t="n">
        <x:v>60041.28934</x:v>
      </x:c>
      <x:c r="M2580" s="9" t="n">
        <x:v>62894.37636</x:v>
      </x:c>
      <x:c r="N2580" s="10" t="n">
        <x:f>IF(F2580="多",1,-1)*(K2580/J2580-1)</x:f>
        <x:v>-0.04709982632095144</x:v>
      </x:c>
      <x:c r="O2580" s="10" t="n">
        <x:f>IF(F2580="多",1,-1)*(M2580/L2580-1)</x:f>
        <x:v>-0.04751875003622308</x:v>
      </x:c>
      <x:c r="P2580" s="10" t="n">
        <x:v>0.0010237593750181116</x:v>
      </x:c>
      <x:c r="Q2580" s="10" t="n">
        <x:v>-0.00002001733940861968</x:v>
      </x:c>
      <x:c r="R2580" s="10" t="n">
        <x:f>O2580-P2580-Q2580</x:f>
        <x:v>-0.048522492071832575</x:v>
      </x:c>
      <x:c r="S2580" s="9" t="n">
        <x:f>V2579</x:f>
        <x:v>8061.016182592493</x:v>
      </x:c>
      <x:c r="T2580" s="9" t="n">
        <x:f>S2580/(1+'回测计划'!$B$33)</x:f>
        <x:v>8056.98768874812</x:v>
      </x:c>
      <x:c r="U2580" s="9" t="n">
        <x:f>T2580*R2580</x:f>
        <x:v>-390.9451212501333</x:v>
      </x:c>
      <x:c r="V2580" s="9" t="n">
        <x:f>S2580+U2580</x:f>
        <x:v>7670.07106134236</x:v>
      </x:c>
      <x:c r="W2580" s="2" t="n">
        <x:f>IF(N2580&gt;0,1,0)</x:f>
        <x:v>0</x:v>
      </x:c>
      <x:c r="X2580" s="2" t="n">
        <x:f>IF(U2580&gt;0,1,0)</x:f>
        <x:v>0</x:v>
      </x:c>
      <x:c r="Y2580" s="9" t="n">
        <x:f>MAX(U2580,0)</x:f>
        <x:v>0</x:v>
      </x:c>
      <x:c r="Z2580" s="9" t="n">
        <x:f>-MIN(U2580,0)</x:f>
        <x:v>390.9451212501333</x:v>
      </x:c>
    </x:row>
    <x:row r="2581" ht="23" customHeight="1">
      <x:c r="A2581" s="2" t="str">
        <x:v>4H-Stoch-前段</x:v>
      </x:c>
      <x:c r="B2581" s="2" t="str">
        <x:v>4H</x:v>
      </x:c>
      <x:c r="C2581" s="2" t="str">
        <x:v>Stochastic</x:v>
      </x:c>
      <x:c r="D2581" s="2" t="str">
        <x:v>前段</x:v>
      </x:c>
      <x:c r="E2581" s="2" t="n">
        <x:v>118</x:v>
      </x:c>
      <x:c r="F2581" s="2" t="str">
        <x:v>空</x:v>
      </x:c>
      <x:c r="G2581" s="11" t="n">
        <x:v>45493.166666666664</x:v>
      </x:c>
      <x:c r="H2581" s="11" t="n">
        <x:v>45493.333333333336</x:v>
      </x:c>
      <x:c r="I2581" s="11" t="n">
        <x:v>45494.99998842592</x:v>
      </x:c>
      <x:c r="J2581" s="9" t="n">
        <x:v>66627.9</x:v>
      </x:c>
      <x:c r="K2581" s="9" t="n">
        <x:v>67130.9</x:v>
      </x:c>
      <x:c r="L2581" s="9" t="n">
        <x:v>66614.57441999999</x:v>
      </x:c>
      <x:c r="M2581" s="9" t="n">
        <x:v>67144.32617999999</x:v>
      </x:c>
      <x:c r="N2581" s="10" t="n">
        <x:f>IF(F2581="多",1,-1)*(K2581/J2581-1)</x:f>
        <x:v>-0.0075493899702676615</x:v>
      </x:c>
      <x:c r="O2581" s="10" t="n">
        <x:f>IF(F2581="多",1,-1)*(M2581/L2581-1)</x:f>
        <x:v>-0.007952490346331054</x:v>
      </x:c>
      <x:c r="P2581" s="10" t="n">
        <x:v>0.0010039762451731656</x:v>
      </x:c>
      <x:c r="Q2581" s="10" t="n">
        <x:v>0.000026655751326725818</x:v>
      </x:c>
      <x:c r="R2581" s="10" t="n">
        <x:f>O2581-P2581-Q2581</x:f>
        <x:v>-0.008983122342830944</x:v>
      </x:c>
      <x:c r="S2581" s="9" t="n">
        <x:f>V2580</x:f>
        <x:v>7670.07106134236</x:v>
      </x:c>
      <x:c r="T2581" s="9" t="n">
        <x:f>S2581/(1+'回测计划'!$B$33)</x:f>
        <x:v>7666.2379423711745</x:v>
      </x:c>
      <x:c r="U2581" s="9" t="n">
        <x:f>T2581*R2581</x:f>
        <x:v>-68.86675334557282</x:v>
      </x:c>
      <x:c r="V2581" s="9" t="n">
        <x:f>S2581+U2581</x:f>
        <x:v>7601.204307996787</x:v>
      </x:c>
      <x:c r="W2581" s="2" t="n">
        <x:f>IF(N2581&gt;0,1,0)</x:f>
        <x:v>0</x:v>
      </x:c>
      <x:c r="X2581" s="2" t="n">
        <x:f>IF(U2581&gt;0,1,0)</x:f>
        <x:v>0</x:v>
      </x:c>
      <x:c r="Y2581" s="9" t="n">
        <x:f>MAX(U2581,0)</x:f>
        <x:v>0</x:v>
      </x:c>
      <x:c r="Z2581" s="9" t="n">
        <x:f>-MIN(U2581,0)</x:f>
        <x:v>68.86675334557282</x:v>
      </x:c>
    </x:row>
    <x:row r="2582" ht="23" customHeight="1">
      <x:c r="A2582" s="2" t="str">
        <x:v>4H-Stoch-前段</x:v>
      </x:c>
      <x:c r="B2582" s="2" t="str">
        <x:v>4H</x:v>
      </x:c>
      <x:c r="C2582" s="2" t="str">
        <x:v>Stochastic</x:v>
      </x:c>
      <x:c r="D2582" s="2" t="str">
        <x:v>前段</x:v>
      </x:c>
      <x:c r="E2582" s="2" t="n">
        <x:v>119</x:v>
      </x:c>
      <x:c r="F2582" s="2" t="str">
        <x:v>多</x:v>
      </x:c>
      <x:c r="G2582" s="11" t="n">
        <x:v>45519.666666666664</x:v>
      </x:c>
      <x:c r="H2582" s="11" t="n">
        <x:v>45519.833333333336</x:v>
      </x:c>
      <x:c r="I2582" s="11" t="n">
        <x:v>45521.49998842592</x:v>
      </x:c>
      <x:c r="J2582" s="9" t="n">
        <x:v>58712</x:v>
      </x:c>
      <x:c r="K2582" s="9" t="n">
        <x:v>59128.2</x:v>
      </x:c>
      <x:c r="L2582" s="9" t="n">
        <x:v>58723.742399999996</x:v>
      </x:c>
      <x:c r="M2582" s="9" t="n">
        <x:v>59116.37436</x:v>
      </x:c>
      <x:c r="N2582" s="10" t="n">
        <x:f>IF(F2582="多",1,-1)*(K2582/J2582-1)</x:f>
        <x:v>0.007088840441477062</x:v>
      </x:c>
      <x:c r="O2582" s="10" t="n">
        <x:f>IF(F2582="多",1,-1)*(M2582/L2582-1)</x:f>
        <x:v>0.006686085456297564</x:v>
      </x:c>
      <x:c r="P2582" s="10" t="n">
        <x:v>0.0010033430427281488</x:v>
      </x:c>
      <x:c r="Q2582" s="10" t="n">
        <x:v>-0.0002326586042213368</x:v>
      </x:c>
      <x:c r="R2582" s="10" t="n">
        <x:f>O2582-P2582-Q2582</x:f>
        <x:v>0.005915401017790752</x:v>
      </x:c>
      <x:c r="S2582" s="9" t="n">
        <x:f>V2581</x:f>
        <x:v>7601.204307996787</x:v>
      </x:c>
      <x:c r="T2582" s="9" t="n">
        <x:f>S2582/(1+'回测计划'!$B$33)</x:f>
        <x:v>7597.405605194191</x:v>
      </x:c>
      <x:c r="U2582" s="9" t="n">
        <x:f>T2582*R2582</x:f>
        <x:v>44.94170084953488</x:v>
      </x:c>
      <x:c r="V2582" s="9" t="n">
        <x:f>S2582+U2582</x:f>
        <x:v>7646.146008846322</x:v>
      </x:c>
      <x:c r="W2582" s="2" t="n">
        <x:f>IF(N2582&gt;0,1,0)</x:f>
        <x:v>1</x:v>
      </x:c>
      <x:c r="X2582" s="2" t="n">
        <x:f>IF(U2582&gt;0,1,0)</x:f>
        <x:v>1</x:v>
      </x:c>
      <x:c r="Y2582" s="9" t="n">
        <x:f>MAX(U2582,0)</x:f>
        <x:v>44.94170084953488</x:v>
      </x:c>
      <x:c r="Z2582" s="9" t="n">
        <x:f>-MIN(U2582,0)</x:f>
        <x:v>0</x:v>
      </x:c>
    </x:row>
    <x:row r="2583" ht="23" customHeight="1">
      <x:c r="A2583" s="2" t="str">
        <x:v>4H-Stoch-前段</x:v>
      </x:c>
      <x:c r="B2583" s="2" t="str">
        <x:v>4H</x:v>
      </x:c>
      <x:c r="C2583" s="2" t="str">
        <x:v>Stochastic</x:v>
      </x:c>
      <x:c r="D2583" s="2" t="str">
        <x:v>前段</x:v>
      </x:c>
      <x:c r="E2583" s="2" t="n">
        <x:v>120</x:v>
      </x:c>
      <x:c r="F2583" s="2" t="str">
        <x:v>多</x:v>
      </x:c>
      <x:c r="G2583" s="11" t="n">
        <x:v>45541.00000000001</x:v>
      </x:c>
      <x:c r="H2583" s="11" t="n">
        <x:v>45541.166666666664</x:v>
      </x:c>
      <x:c r="I2583" s="11" t="n">
        <x:v>45542.833321759266</x:v>
      </x:c>
      <x:c r="J2583" s="9" t="n">
        <x:v>56025.2</x:v>
      </x:c>
      <x:c r="K2583" s="9" t="n">
        <x:v>54298.9</x:v>
      </x:c>
      <x:c r="L2583" s="9" t="n">
        <x:v>56036.40504</x:v>
      </x:c>
      <x:c r="M2583" s="9" t="n">
        <x:v>54288.04022</x:v>
      </x:c>
      <x:c r="N2583" s="10" t="n">
        <x:f>IF(F2583="多",1,-1)*(K2583/J2583-1)</x:f>
        <x:v>-0.030812919900330527</x:v>
      </x:c>
      <x:c r="O2583" s="10" t="n">
        <x:f>IF(F2583="多",1,-1)*(M2583/L2583-1)</x:f>
        <x:v>-0.03120051721290784</x:v>
      </x:c>
      <x:c r="P2583" s="10" t="n">
        <x:v>0.0009843997413935461</x:v>
      </x:c>
      <x:c r="Q2583" s="10" t="n">
        <x:v>-0.00004268173255839198</x:v>
      </x:c>
      <x:c r="R2583" s="10" t="n">
        <x:f>O2583-P2583-Q2583</x:f>
        <x:v>-0.032142235221743</x:v>
      </x:c>
      <x:c r="S2583" s="9" t="n">
        <x:f>V2582</x:f>
        <x:v>7646.146008846322</x:v>
      </x:c>
      <x:c r="T2583" s="9" t="n">
        <x:f>S2583/(1+'回测计划'!$B$33)</x:f>
        <x:v>7642.324846423111</x:v>
      </x:c>
      <x:c r="U2583" s="9" t="n">
        <x:f>T2583*R2583</x:f>
        <x:v>-245.64140285470256</x:v>
      </x:c>
      <x:c r="V2583" s="9" t="n">
        <x:f>S2583+U2583</x:f>
        <x:v>7400.504605991619</x:v>
      </x:c>
      <x:c r="W2583" s="2" t="n">
        <x:f>IF(N2583&gt;0,1,0)</x:f>
        <x:v>0</x:v>
      </x:c>
      <x:c r="X2583" s="2" t="n">
        <x:f>IF(U2583&gt;0,1,0)</x:f>
        <x:v>0</x:v>
      </x:c>
      <x:c r="Y2583" s="9" t="n">
        <x:f>MAX(U2583,0)</x:f>
        <x:v>0</x:v>
      </x:c>
      <x:c r="Z2583" s="9" t="n">
        <x:f>-MIN(U2583,0)</x:f>
        <x:v>245.64140285470256</x:v>
      </x:c>
    </x:row>
    <x:row r="2584" ht="23" customHeight="1">
      <x:c r="A2584" s="2" t="str">
        <x:v>4H-Stoch-前段</x:v>
      </x:c>
      <x:c r="B2584" s="2" t="str">
        <x:v>4H</x:v>
      </x:c>
      <x:c r="C2584" s="2" t="str">
        <x:v>Stochastic</x:v>
      </x:c>
      <x:c r="D2584" s="2" t="str">
        <x:v>前段</x:v>
      </x:c>
      <x:c r="E2584" s="2" t="n">
        <x:v>121</x:v>
      </x:c>
      <x:c r="F2584" s="2" t="str">
        <x:v>空</x:v>
      </x:c>
      <x:c r="G2584" s="11" t="n">
        <x:v>45553.00000000001</x:v>
      </x:c>
      <x:c r="H2584" s="11" t="n">
        <x:v>45553.166666666664</x:v>
      </x:c>
      <x:c r="I2584" s="11" t="n">
        <x:v>45554.833321759266</x:v>
      </x:c>
      <x:c r="J2584" s="9" t="n">
        <x:v>59945.9</x:v>
      </x:c>
      <x:c r="K2584" s="9" t="n">
        <x:v>62604.5</x:v>
      </x:c>
      <x:c r="L2584" s="9" t="n">
        <x:v>59933.910820000005</x:v>
      </x:c>
      <x:c r="M2584" s="9" t="n">
        <x:v>62617.020899999996</x:v>
      </x:c>
      <x:c r="N2584" s="10" t="n">
        <x:f>IF(F2584="多",1,-1)*(K2584/J2584-1)</x:f>
        <x:v>-0.044349988906664084</x:v>
      </x:c>
      <x:c r="O2584" s="10" t="n">
        <x:f>IF(F2584="多",1,-1)*(M2584/L2584-1)</x:f>
        <x:v>-0.04476781246693884</x:v>
      </x:c>
      <x:c r="P2584" s="10" t="n">
        <x:v>0.0010223839062334695</x:v>
      </x:c>
      <x:c r="Q2584" s="10" t="n">
        <x:v>-0.00014320570510898922</x:v>
      </x:c>
      <x:c r="R2584" s="10" t="n">
        <x:f>O2584-P2584-Q2584</x:f>
        <x:v>-0.04564699066806332</x:v>
      </x:c>
      <x:c r="S2584" s="9" t="n">
        <x:f>V2583</x:f>
        <x:v>7400.504605991619</x:v>
      </x:c>
      <x:c r="T2584" s="9" t="n">
        <x:f>S2584/(1+'回测计划'!$B$33)</x:f>
        <x:v>7396.806202890175</x:v>
      </x:c>
      <x:c r="U2584" s="9" t="n">
        <x:f>T2584*R2584</x:f>
        <x:v>-337.6419437168007</x:v>
      </x:c>
      <x:c r="V2584" s="9" t="n">
        <x:f>S2584+U2584</x:f>
        <x:v>7062.862662274819</x:v>
      </x:c>
      <x:c r="W2584" s="2" t="n">
        <x:f>IF(N2584&gt;0,1,0)</x:f>
        <x:v>0</x:v>
      </x:c>
      <x:c r="X2584" s="2" t="n">
        <x:f>IF(U2584&gt;0,1,0)</x:f>
        <x:v>0</x:v>
      </x:c>
      <x:c r="Y2584" s="9" t="n">
        <x:f>MAX(U2584,0)</x:f>
        <x:v>0</x:v>
      </x:c>
      <x:c r="Z2584" s="9" t="n">
        <x:f>-MIN(U2584,0)</x:f>
        <x:v>337.6419437168007</x:v>
      </x:c>
    </x:row>
    <x:row r="2585" ht="23" customHeight="1">
      <x:c r="A2585" s="2" t="str">
        <x:v>4H-Stoch-前段</x:v>
      </x:c>
      <x:c r="B2585" s="2" t="str">
        <x:v>4H</x:v>
      </x:c>
      <x:c r="C2585" s="2" t="str">
        <x:v>Stochastic</x:v>
      </x:c>
      <x:c r="D2585" s="2" t="str">
        <x:v>前段</x:v>
      </x:c>
      <x:c r="E2585" s="2" t="n">
        <x:v>122</x:v>
      </x:c>
      <x:c r="F2585" s="2" t="str">
        <x:v>空</x:v>
      </x:c>
      <x:c r="G2585" s="11" t="n">
        <x:v>45555.00000000001</x:v>
      </x:c>
      <x:c r="H2585" s="11" t="n">
        <x:v>45555.166666666664</x:v>
      </x:c>
      <x:c r="I2585" s="11" t="n">
        <x:v>45556.833321759266</x:v>
      </x:c>
      <x:c r="J2585" s="9" t="n">
        <x:v>63229.4</x:v>
      </x:c>
      <x:c r="K2585" s="9" t="n">
        <x:v>63058</x:v>
      </x:c>
      <x:c r="L2585" s="9" t="n">
        <x:v>63216.754120000005</x:v>
      </x:c>
      <x:c r="M2585" s="9" t="n">
        <x:v>63070.6116</x:v>
      </x:c>
      <x:c r="N2585" s="10" t="n">
        <x:f>IF(F2585="多",1,-1)*(K2585/J2585-1)</x:f>
        <x:v>0.002710764296355861</x:v>
      </x:c>
      <x:c r="O2585" s="10" t="n">
        <x:f>IF(F2585="多",1,-1)*(M2585/L2585-1)</x:f>
        <x:v>0.002311768802975789</x:v>
      </x:c>
      <x:c r="P2585" s="10" t="n">
        <x:v>0.0009988441155985121</x:v>
      </x:c>
      <x:c r="Q2585" s="10" t="n">
        <x:v>-0.00027668262256926545</x:v>
      </x:c>
      <x:c r="R2585" s="10" t="n">
        <x:f>O2585-P2585-Q2585</x:f>
        <x:v>0.0015896073099465422</x:v>
      </x:c>
      <x:c r="S2585" s="9" t="n">
        <x:f>V2584</x:f>
        <x:v>7062.862662274819</x:v>
      </x:c>
      <x:c r="T2585" s="9" t="n">
        <x:f>S2585/(1+'回测计划'!$B$33)</x:f>
        <x:v>7059.332995776931</x:v>
      </x:c>
      <x:c r="U2585" s="9" t="n">
        <x:f>T2585*R2585</x:f>
        <x:v>11.221567333433832</x:v>
      </x:c>
      <x:c r="V2585" s="9" t="n">
        <x:f>S2585+U2585</x:f>
        <x:v>7074.084229608253</x:v>
      </x:c>
      <x:c r="W2585" s="2" t="n">
        <x:f>IF(N2585&gt;0,1,0)</x:f>
        <x:v>1</x:v>
      </x:c>
      <x:c r="X2585" s="2" t="n">
        <x:f>IF(U2585&gt;0,1,0)</x:f>
        <x:v>1</x:v>
      </x:c>
      <x:c r="Y2585" s="9" t="n">
        <x:f>MAX(U2585,0)</x:f>
        <x:v>11.221567333433832</x:v>
      </x:c>
      <x:c r="Z2585" s="9" t="n">
        <x:f>-MIN(U2585,0)</x:f>
        <x:v>0</x:v>
      </x:c>
    </x:row>
    <x:row r="2586" ht="23" customHeight="1">
      <x:c r="A2586" s="2" t="str">
        <x:v>4H-Stoch-前段</x:v>
      </x:c>
      <x:c r="B2586" s="2" t="str">
        <x:v>4H</x:v>
      </x:c>
      <x:c r="C2586" s="2" t="str">
        <x:v>Stochastic</x:v>
      </x:c>
      <x:c r="D2586" s="2" t="str">
        <x:v>前段</x:v>
      </x:c>
      <x:c r="E2586" s="2" t="n">
        <x:v>123</x:v>
      </x:c>
      <x:c r="F2586" s="2" t="str">
        <x:v>空</x:v>
      </x:c>
      <x:c r="G2586" s="11" t="n">
        <x:v>45562.00000000001</x:v>
      </x:c>
      <x:c r="H2586" s="11" t="n">
        <x:v>45562.166666666664</x:v>
      </x:c>
      <x:c r="I2586" s="11" t="n">
        <x:v>45563.833321759266</x:v>
      </x:c>
      <x:c r="J2586" s="9" t="n">
        <x:v>64677.8</x:v>
      </x:c>
      <x:c r="K2586" s="9" t="n">
        <x:v>65761.5</x:v>
      </x:c>
      <x:c r="L2586" s="9" t="n">
        <x:v>64664.864440000005</x:v>
      </x:c>
      <x:c r="M2586" s="9" t="n">
        <x:v>65774.6523</x:v>
      </x:c>
      <x:c r="N2586" s="10" t="n">
        <x:f>IF(F2586="多",1,-1)*(K2586/J2586-1)</x:f>
        <x:v>-0.016755362736518453</x:v>
      </x:c>
      <x:c r="O2586" s="10" t="n">
        <x:f>IF(F2586="多",1,-1)*(M2586/L2586-1)</x:f>
        <x:v>-0.01716214623831358</x:v>
      </x:c>
      <x:c r="P2586" s="10" t="n">
        <x:v>0.001008581073119157</x:v>
      </x:c>
      <x:c r="Q2586" s="10" t="n">
        <x:v>-0.0003318964947567175</x:v>
      </x:c>
      <x:c r="R2586" s="10" t="n">
        <x:f>O2586-P2586-Q2586</x:f>
        <x:v>-0.017838830816676022</x:v>
      </x:c>
      <x:c r="S2586" s="9" t="n">
        <x:f>V2585</x:f>
        <x:v>7074.084229608253</x:v>
      </x:c>
      <x:c r="T2586" s="9" t="n">
        <x:f>S2586/(1+'回测计划'!$B$33)</x:f>
        <x:v>7070.548955130688</x:v>
      </x:c>
      <x:c r="U2586" s="9" t="n">
        <x:f>T2586*R2586</x:f>
        <x:v>-126.13032659160177</x:v>
      </x:c>
      <x:c r="V2586" s="9" t="n">
        <x:f>S2586+U2586</x:f>
        <x:v>6947.953903016651</x:v>
      </x:c>
      <x:c r="W2586" s="2" t="n">
        <x:f>IF(N2586&gt;0,1,0)</x:f>
        <x:v>0</x:v>
      </x:c>
      <x:c r="X2586" s="2" t="n">
        <x:f>IF(U2586&gt;0,1,0)</x:f>
        <x:v>0</x:v>
      </x:c>
      <x:c r="Y2586" s="9" t="n">
        <x:f>MAX(U2586,0)</x:f>
        <x:v>0</x:v>
      </x:c>
      <x:c r="Z2586" s="9" t="n">
        <x:f>-MIN(U2586,0)</x:f>
        <x:v>126.13032659160177</x:v>
      </x:c>
    </x:row>
    <x:row r="2587" ht="23" customHeight="1">
      <x:c r="A2587" s="2" t="str">
        <x:v>4H-Stoch-前段</x:v>
      </x:c>
      <x:c r="B2587" s="2" t="str">
        <x:v>4H</x:v>
      </x:c>
      <x:c r="C2587" s="2" t="str">
        <x:v>Stochastic</x:v>
      </x:c>
      <x:c r="D2587" s="2" t="str">
        <x:v>前段</x:v>
      </x:c>
      <x:c r="E2587" s="2" t="n">
        <x:v>124</x:v>
      </x:c>
      <x:c r="F2587" s="2" t="str">
        <x:v>空</x:v>
      </x:c>
      <x:c r="G2587" s="11" t="n">
        <x:v>45610.00000000001</x:v>
      </x:c>
      <x:c r="H2587" s="11" t="n">
        <x:v>45610.166666666664</x:v>
      </x:c>
      <x:c r="I2587" s="11" t="n">
        <x:v>45611.833321759266</x:v>
      </x:c>
      <x:c r="J2587" s="9" t="n">
        <x:v>90218.8</x:v>
      </x:c>
      <x:c r="K2587" s="9" t="n">
        <x:v>89782.9</x:v>
      </x:c>
      <x:c r="L2587" s="9" t="n">
        <x:v>90200.75624</x:v>
      </x:c>
      <x:c r="M2587" s="9" t="n">
        <x:v>89800.85657999999</x:v>
      </x:c>
      <x:c r="N2587" s="10" t="n">
        <x:f>IF(F2587="多",1,-1)*(K2587/J2587-1)</x:f>
        <x:v>0.00483158720798782</x:v>
      </x:c>
      <x:c r="O2587" s="10" t="n">
        <x:f>IF(F2587="多",1,-1)*(M2587/L2587-1)</x:f>
        <x:v>0.00443344021347214</x:v>
      </x:c>
      <x:c r="P2587" s="10" t="n">
        <x:v>0.000997783279893264</x:v>
      </x:c>
      <x:c r="Q2587" s="10" t="n">
        <x:v>-0.000492565838982846</x:v>
      </x:c>
      <x:c r="R2587" s="10" t="n">
        <x:f>O2587-P2587-Q2587</x:f>
        <x:v>0.0039282227725617215</x:v>
      </x:c>
      <x:c r="S2587" s="9" t="n">
        <x:f>V2586</x:f>
        <x:v>6947.953903016651</x:v>
      </x:c>
      <x:c r="T2587" s="9" t="n">
        <x:f>S2587/(1+'回测计划'!$B$33)</x:f>
        <x:v>6944.481662185558</x:v>
      </x:c>
      <x:c r="U2587" s="9" t="n">
        <x:f>T2587*R2587</x:f>
        <x:v>27.279471009034584</x:v>
      </x:c>
      <x:c r="V2587" s="9" t="n">
        <x:f>S2587+U2587</x:f>
        <x:v>6975.233374025685</x:v>
      </x:c>
      <x:c r="W2587" s="2" t="n">
        <x:f>IF(N2587&gt;0,1,0)</x:f>
        <x:v>1</x:v>
      </x:c>
      <x:c r="X2587" s="2" t="n">
        <x:f>IF(U2587&gt;0,1,0)</x:f>
        <x:v>1</x:v>
      </x:c>
      <x:c r="Y2587" s="9" t="n">
        <x:f>MAX(U2587,0)</x:f>
        <x:v>27.279471009034584</x:v>
      </x:c>
      <x:c r="Z2587" s="9" t="n">
        <x:f>-MIN(U2587,0)</x:f>
        <x:v>0</x:v>
      </x:c>
    </x:row>
    <x:row r="2588" ht="23" customHeight="1">
      <x:c r="A2588" s="2" t="str">
        <x:v>4H-Stoch-前段</x:v>
      </x:c>
      <x:c r="B2588" s="2" t="str">
        <x:v>4H</x:v>
      </x:c>
      <x:c r="C2588" s="2" t="str">
        <x:v>Stochastic</x:v>
      </x:c>
      <x:c r="D2588" s="2" t="str">
        <x:v>前段</x:v>
      </x:c>
      <x:c r="E2588" s="2" t="n">
        <x:v>125</x:v>
      </x:c>
      <x:c r="F2588" s="2" t="str">
        <x:v>多</x:v>
      </x:c>
      <x:c r="G2588" s="11" t="n">
        <x:v>45629.833333333336</x:v>
      </x:c>
      <x:c r="H2588" s="11" t="n">
        <x:v>45630.00000000001</x:v>
      </x:c>
      <x:c r="I2588" s="11" t="n">
        <x:v>45631.666655092595</x:v>
      </x:c>
      <x:c r="J2588" s="9" t="n">
        <x:v>95744.7</x:v>
      </x:c>
      <x:c r="K2588" s="9" t="n">
        <x:v>102292.1</x:v>
      </x:c>
      <x:c r="L2588" s="9" t="n">
        <x:v>95763.84894</x:v>
      </x:c>
      <x:c r="M2588" s="9" t="n">
        <x:v>102271.64158000001</x:v>
      </x:c>
      <x:c r="N2588" s="10" t="n">
        <x:f>IF(F2588="多",1,-1)*(K2588/J2588-1)</x:f>
        <x:v>0.06838394187876728</x:v>
      </x:c>
      <x:c r="O2588" s="10" t="n">
        <x:f>IF(F2588="多",1,-1)*(M2588/L2588-1)</x:f>
        <x:v>0.06795667375564052</x:v>
      </x:c>
      <x:c r="P2588" s="10" t="n">
        <x:v>0.0010339783368778202</x:v>
      </x:c>
      <x:c r="Q2588" s="10" t="n">
        <x:v>0.001048850949620531</x:v>
      </x:c>
      <x:c r="R2588" s="10" t="n">
        <x:f>O2588-P2588-Q2588</x:f>
        <x:v>0.06587384446914217</x:v>
      </x:c>
      <x:c r="S2588" s="9" t="n">
        <x:f>V2587</x:f>
        <x:v>6975.233374025685</x:v>
      </x:c>
      <x:c r="T2588" s="9" t="n">
        <x:f>S2588/(1+'回测计划'!$B$33)</x:f>
        <x:v>6971.747500275548</x:v>
      </x:c>
      <x:c r="U2588" s="9" t="n">
        <x:f>T2588*R2588</x:f>
        <x:v>459.25581051128216</x:v>
      </x:c>
      <x:c r="V2588" s="9" t="n">
        <x:f>S2588+U2588</x:f>
        <x:v>7434.4891845369675</x:v>
      </x:c>
      <x:c r="W2588" s="2" t="n">
        <x:f>IF(N2588&gt;0,1,0)</x:f>
        <x:v>1</x:v>
      </x:c>
      <x:c r="X2588" s="2" t="n">
        <x:f>IF(U2588&gt;0,1,0)</x:f>
        <x:v>1</x:v>
      </x:c>
      <x:c r="Y2588" s="9" t="n">
        <x:f>MAX(U2588,0)</x:f>
        <x:v>459.25581051128216</x:v>
      </x:c>
      <x:c r="Z2588" s="9" t="n">
        <x:f>-MIN(U2588,0)</x:f>
        <x:v>0</x:v>
      </x:c>
    </x:row>
    <x:row r="2589" ht="23" customHeight="1">
      <x:c r="A2589" s="2" t="str">
        <x:v>4H-Stoch-前段</x:v>
      </x:c>
      <x:c r="B2589" s="2" t="str">
        <x:v>4H</x:v>
      </x:c>
      <x:c r="C2589" s="2" t="str">
        <x:v>Stochastic</x:v>
      </x:c>
      <x:c r="D2589" s="2" t="str">
        <x:v>前段</x:v>
      </x:c>
      <x:c r="E2589" s="2" t="n">
        <x:v>126</x:v>
      </x:c>
      <x:c r="F2589" s="2" t="str">
        <x:v>空</x:v>
      </x:c>
      <x:c r="G2589" s="11" t="n">
        <x:v>45640.50000000001</x:v>
      </x:c>
      <x:c r="H2589" s="11" t="n">
        <x:v>45640.666666666664</x:v>
      </x:c>
      <x:c r="I2589" s="11" t="n">
        <x:v>45642.333321759266</x:v>
      </x:c>
      <x:c r="J2589" s="9" t="n">
        <x:v>101787</x:v>
      </x:c>
      <x:c r="K2589" s="9" t="n">
        <x:v>104460.4</x:v>
      </x:c>
      <x:c r="L2589" s="9" t="n">
        <x:v>101766.6426</x:v>
      </x:c>
      <x:c r="M2589" s="9" t="n">
        <x:v>104481.29207999998</x:v>
      </x:c>
      <x:c r="N2589" s="10" t="n">
        <x:f>IF(F2589="多",1,-1)*(K2589/J2589-1)</x:f>
        <x:v>-0.026264650692131575</x:v>
      </x:c>
      <x:c r="O2589" s="10" t="n">
        <x:f>IF(F2589="多",1,-1)*(M2589/L2589-1)</x:f>
        <x:v>-0.026675238670003765</x:v>
      </x:c>
      <x:c r="P2589" s="10" t="n">
        <x:v>0.001013337619335002</x:v>
      </x:c>
      <x:c r="Q2589" s="10" t="n">
        <x:v>-0.00038223617660668765</x:v>
      </x:c>
      <x:c r="R2589" s="10" t="n">
        <x:f>O2589-P2589-Q2589</x:f>
        <x:v>-0.02730634011273208</x:v>
      </x:c>
      <x:c r="S2589" s="9" t="n">
        <x:f>V2588</x:f>
        <x:v>7434.4891845369675</x:v>
      </x:c>
      <x:c r="T2589" s="9" t="n">
        <x:f>S2589/(1+'回测计划'!$B$33)</x:f>
        <x:v>7430.773797638149</x:v>
      </x:c>
      <x:c r="U2589" s="9" t="n">
        <x:f>T2589*R2589</x:f>
        <x:v>-202.90723661908507</x:v>
      </x:c>
      <x:c r="V2589" s="9" t="n">
        <x:f>S2589+U2589</x:f>
        <x:v>7231.581947917883</x:v>
      </x:c>
      <x:c r="W2589" s="2" t="n">
        <x:f>IF(N2589&gt;0,1,0)</x:f>
        <x:v>0</x:v>
      </x:c>
      <x:c r="X2589" s="2" t="n">
        <x:f>IF(U2589&gt;0,1,0)</x:f>
        <x:v>0</x:v>
      </x:c>
      <x:c r="Y2589" s="9" t="n">
        <x:f>MAX(U2589,0)</x:f>
        <x:v>0</x:v>
      </x:c>
      <x:c r="Z2589" s="9" t="n">
        <x:f>-MIN(U2589,0)</x:f>
        <x:v>202.90723661908507</x:v>
      </x:c>
    </x:row>
    <x:row r="2590" ht="23" customHeight="1">
      <x:c r="A2590" s="2" t="str">
        <x:v>4H-CCI-前段</x:v>
      </x:c>
      <x:c r="B2590" s="2" t="str">
        <x:v>4H</x:v>
      </x:c>
      <x:c r="C2590" s="2" t="str">
        <x:v>CCI</x:v>
      </x:c>
      <x:c r="D2590" s="2" t="str">
        <x:v>前段</x:v>
      </x:c>
      <x:c r="E2590" s="2" t="n">
        <x:v>1</x:v>
      </x:c>
      <x:c r="F2590" s="2" t="str">
        <x:v>多</x:v>
      </x:c>
      <x:c r="G2590" s="11" t="n">
        <x:v>44213.666666666664</x:v>
      </x:c>
      <x:c r="H2590" s="11" t="n">
        <x:v>44213.833333333336</x:v>
      </x:c>
      <x:c r="I2590" s="11" t="n">
        <x:v>44215.49998842592</x:v>
      </x:c>
      <x:c r="J2590" s="9" t="n">
        <x:v>35270.82</x:v>
      </x:c>
      <x:c r="K2590" s="9" t="n">
        <x:v>36555.99</x:v>
      </x:c>
      <x:c r="L2590" s="9" t="n">
        <x:v>35277.874164</x:v>
      </x:c>
      <x:c r="M2590" s="9" t="n">
        <x:v>36548.678802</x:v>
      </x:c>
      <x:c r="N2590" s="10" t="n">
        <x:f>IF(F2590="多",1,-1)*(K2590/J2590-1)</x:f>
        <x:v>0.03643720219717039</x:v>
      </x:c>
      <x:c r="O2590" s="10" t="n">
        <x:f>IF(F2590="多",1,-1)*(M2590/L2590-1)</x:f>
        <x:v>0.03602271021468795</x:v>
      </x:c>
      <x:c r="P2590" s="10" t="n">
        <x:v>0.001018011355107344</x:v>
      </x:c>
      <x:c r="Q2590" s="10" t="n">
        <x:v>0.002880952845277012</x:v>
      </x:c>
      <x:c r="R2590" s="10" t="n">
        <x:f>O2590-P2590-Q2590</x:f>
        <x:v>0.03212374601430359</x:v>
      </x:c>
      <x:c r="S2590" s="9" t="n">
        <x:f>'回测计划'!$B$32</x:f>
        <x:v>10000</x:v>
      </x:c>
      <x:c r="T2590" s="9" t="n">
        <x:f>S2590/(1+'回测计划'!$B$33)</x:f>
        <x:v>9995.002498750626</x:v>
      </x:c>
      <x:c r="U2590" s="9" t="n">
        <x:f>T2590*R2590</x:f>
        <x:v>321.07692168219484</x:v>
      </x:c>
      <x:c r="V2590" s="9" t="n">
        <x:f>S2590+U2590</x:f>
        <x:v>10321.076921682195</x:v>
      </x:c>
      <x:c r="W2590" s="2" t="n">
        <x:f>IF(N2590&gt;0,1,0)</x:f>
        <x:v>1</x:v>
      </x:c>
      <x:c r="X2590" s="2" t="n">
        <x:f>IF(U2590&gt;0,1,0)</x:f>
        <x:v>1</x:v>
      </x:c>
      <x:c r="Y2590" s="9" t="n">
        <x:f>MAX(U2590,0)</x:f>
        <x:v>321.07692168219484</x:v>
      </x:c>
      <x:c r="Z2590" s="9" t="n">
        <x:f>-MIN(U2590,0)</x:f>
        <x:v>0</x:v>
      </x:c>
    </x:row>
    <x:row r="2591" ht="23" customHeight="1">
      <x:c r="A2591" s="2" t="str">
        <x:v>4H-CCI-前段</x:v>
      </x:c>
      <x:c r="B2591" s="2" t="str">
        <x:v>4H</x:v>
      </x:c>
      <x:c r="C2591" s="2" t="str">
        <x:v>CCI</x:v>
      </x:c>
      <x:c r="D2591" s="2" t="str">
        <x:v>前段</x:v>
      </x:c>
      <x:c r="E2591" s="2" t="n">
        <x:v>2</x:v>
      </x:c>
      <x:c r="F2591" s="2" t="str">
        <x:v>空</x:v>
      </x:c>
      <x:c r="G2591" s="11" t="n">
        <x:v>44233.00000000001</x:v>
      </x:c>
      <x:c r="H2591" s="11" t="n">
        <x:v>44233.166666666664</x:v>
      </x:c>
      <x:c r="I2591" s="11" t="n">
        <x:v>44234.833321759266</x:v>
      </x:c>
      <x:c r="J2591" s="9" t="n">
        <x:v>37638.77</x:v>
      </x:c>
      <x:c r="K2591" s="9" t="n">
        <x:v>39125.98</x:v>
      </x:c>
      <x:c r="L2591" s="9" t="n">
        <x:v>37631.242245999994</x:v>
      </x:c>
      <x:c r="M2591" s="9" t="n">
        <x:v>39133.805196</x:v>
      </x:c>
      <x:c r="N2591" s="10" t="n">
        <x:f>IF(F2591="多",1,-1)*(K2591/J2591-1)</x:f>
        <x:v>-0.03951271521359501</x:v>
      </x:c>
      <x:c r="O2591" s="10" t="n">
        <x:f>IF(F2591="多",1,-1)*(M2591/L2591-1)</x:f>
        <x:v>-0.0399286034773334</x:v>
      </x:c>
      <x:c r="P2591" s="10" t="n">
        <x:v>0.0010199643017386668</x:v>
      </x:c>
      <x:c r="Q2591" s="10" t="n">
        <x:v>-0.00449631744972187</x:v>
      </x:c>
      <x:c r="R2591" s="10" t="n">
        <x:f>O2591-P2591-Q2591</x:f>
        <x:v>-0.0364522503293502</x:v>
      </x:c>
      <x:c r="S2591" s="9" t="n">
        <x:f>V2590</x:f>
        <x:v>10321.076921682195</x:v>
      </x:c>
      <x:c r="T2591" s="9" t="n">
        <x:f>S2591/(1+'回测计划'!$B$33)</x:f>
        <x:v>10315.918962201096</x:v>
      </x:c>
      <x:c r="U2591" s="9" t="n">
        <x:f>T2591*R2591</x:f>
        <x:v>-376.03846038744484</x:v>
      </x:c>
      <x:c r="V2591" s="9" t="n">
        <x:f>S2591+U2591</x:f>
        <x:v>9945.038461294751</x:v>
      </x:c>
      <x:c r="W2591" s="2" t="n">
        <x:f>IF(N2591&gt;0,1,0)</x:f>
        <x:v>0</x:v>
      </x:c>
      <x:c r="X2591" s="2" t="n">
        <x:f>IF(U2591&gt;0,1,0)</x:f>
        <x:v>0</x:v>
      </x:c>
      <x:c r="Y2591" s="9" t="n">
        <x:f>MAX(U2591,0)</x:f>
        <x:v>0</x:v>
      </x:c>
      <x:c r="Z2591" s="9" t="n">
        <x:f>-MIN(U2591,0)</x:f>
        <x:v>376.03846038744484</x:v>
      </x:c>
    </x:row>
    <x:row r="2592" ht="23" customHeight="1">
      <x:c r="A2592" s="2" t="str">
        <x:v>4H-CCI-前段</x:v>
      </x:c>
      <x:c r="B2592" s="2" t="str">
        <x:v>4H</x:v>
      </x:c>
      <x:c r="C2592" s="2" t="str">
        <x:v>CCI</x:v>
      </x:c>
      <x:c r="D2592" s="2" t="str">
        <x:v>前段</x:v>
      </x:c>
      <x:c r="E2592" s="2" t="n">
        <x:v>3</x:v>
      </x:c>
      <x:c r="F2592" s="2" t="str">
        <x:v>空</x:v>
      </x:c>
      <x:c r="G2592" s="11" t="n">
        <x:v>44243.50000000001</x:v>
      </x:c>
      <x:c r="H2592" s="11" t="n">
        <x:v>44243.666666666664</x:v>
      </x:c>
      <x:c r="I2592" s="11" t="n">
        <x:v>44245.333321759266</x:v>
      </x:c>
      <x:c r="J2592" s="9" t="n">
        <x:v>49224.01</x:v>
      </x:c>
      <x:c r="K2592" s="9" t="n">
        <x:v>52194.62</x:v>
      </x:c>
      <x:c r="L2592" s="9" t="n">
        <x:v>49214.165198</x:v>
      </x:c>
      <x:c r="M2592" s="9" t="n">
        <x:v>52205.058924000004</x:v>
      </x:c>
      <x:c r="N2592" s="10" t="n">
        <x:f>IF(F2592="多",1,-1)*(K2592/J2592-1)</x:f>
        <x:v>-0.06034880132683207</x:v>
      </x:c>
      <x:c r="O2592" s="10" t="n">
        <x:f>IF(F2592="多",1,-1)*(M2592/L2592-1)</x:f>
        <x:v>-0.06077302569223608</x:v>
      </x:c>
      <x:c r="P2592" s="10" t="n">
        <x:v>0.0010303865128461181</x:v>
      </x:c>
      <x:c r="Q2592" s="10" t="n">
        <x:v>-0.004957820385967147</x:v>
      </x:c>
      <x:c r="R2592" s="10" t="n">
        <x:f>O2592-P2592-Q2592</x:f>
        <x:v>-0.056845591819115054</x:v>
      </x:c>
      <x:c r="S2592" s="9" t="n">
        <x:f>V2591</x:f>
        <x:v>9945.038461294751</x:v>
      </x:c>
      <x:c r="T2592" s="9" t="n">
        <x:f>S2592/(1+'回测计划'!$B$33)</x:f>
        <x:v>9940.06842708121</x:v>
      </x:c>
      <x:c r="U2592" s="9" t="n">
        <x:f>T2592*R2592</x:f>
        <x:v>-565.0490724599315</x:v>
      </x:c>
      <x:c r="V2592" s="9" t="n">
        <x:f>S2592+U2592</x:f>
        <x:v>9379.98938883482</x:v>
      </x:c>
      <x:c r="W2592" s="2" t="n">
        <x:f>IF(N2592&gt;0,1,0)</x:f>
        <x:v>0</x:v>
      </x:c>
      <x:c r="X2592" s="2" t="n">
        <x:f>IF(U2592&gt;0,1,0)</x:f>
        <x:v>0</x:v>
      </x:c>
      <x:c r="Y2592" s="9" t="n">
        <x:f>MAX(U2592,0)</x:f>
        <x:v>0</x:v>
      </x:c>
      <x:c r="Z2592" s="9" t="n">
        <x:f>-MIN(U2592,0)</x:f>
        <x:v>565.0490724599315</x:v>
      </x:c>
    </x:row>
    <x:row r="2593" ht="23" customHeight="1">
      <x:c r="A2593" s="2" t="str">
        <x:v>4H-CCI-前段</x:v>
      </x:c>
      <x:c r="B2593" s="2" t="str">
        <x:v>4H</x:v>
      </x:c>
      <x:c r="C2593" s="2" t="str">
        <x:v>CCI</x:v>
      </x:c>
      <x:c r="D2593" s="2" t="str">
        <x:v>前段</x:v>
      </x:c>
      <x:c r="E2593" s="2" t="n">
        <x:v>4</x:v>
      </x:c>
      <x:c r="F2593" s="2" t="str">
        <x:v>多</x:v>
      </x:c>
      <x:c r="G2593" s="11" t="n">
        <x:v>44262.00000000001</x:v>
      </x:c>
      <x:c r="H2593" s="11" t="n">
        <x:v>44262.166666666664</x:v>
      </x:c>
      <x:c r="I2593" s="11" t="n">
        <x:v>44263.833321759266</x:v>
      </x:c>
      <x:c r="J2593" s="9" t="n">
        <x:v>48361.33</x:v>
      </x:c>
      <x:c r="K2593" s="9" t="n">
        <x:v>50529.08</x:v>
      </x:c>
      <x:c r="L2593" s="9" t="n">
        <x:v>48371.002266</x:v>
      </x:c>
      <x:c r="M2593" s="9" t="n">
        <x:v>50518.974184000006</x:v>
      </x:c>
      <x:c r="N2593" s="10" t="n">
        <x:f>IF(F2593="多",1,-1)*(K2593/J2593-1)</x:f>
        <x:v>0.044824036063524364</x:v>
      </x:c>
      <x:c r="O2593" s="10" t="n">
        <x:f>IF(F2593="多",1,-1)*(M2593/L2593-1)</x:f>
        <x:v>0.04440619001830792</x:v>
      </x:c>
      <x:c r="P2593" s="10" t="n">
        <x:v>0.0010222030950091541</x:v>
      </x:c>
      <x:c r="Q2593" s="10" t="n">
        <x:v>0.0005972395477797783</x:v>
      </x:c>
      <x:c r="R2593" s="10" t="n">
        <x:f>O2593-P2593-Q2593</x:f>
        <x:v>0.04278674737551899</x:v>
      </x:c>
      <x:c r="S2593" s="9" t="n">
        <x:f>V2592</x:f>
        <x:v>9379.98938883482</x:v>
      </x:c>
      <x:c r="T2593" s="9" t="n">
        <x:f>S2593/(1+'回测计划'!$B$33)</x:f>
        <x:v>9375.301737965838</x:v>
      </x:c>
      <x:c r="U2593" s="9" t="n">
        <x:f>T2593*R2593</x:f>
        <x:v>401.13866703160846</x:v>
      </x:c>
      <x:c r="V2593" s="9" t="n">
        <x:f>S2593+U2593</x:f>
        <x:v>9781.128055866428</x:v>
      </x:c>
      <x:c r="W2593" s="2" t="n">
        <x:f>IF(N2593&gt;0,1,0)</x:f>
        <x:v>1</x:v>
      </x:c>
      <x:c r="X2593" s="2" t="n">
        <x:f>IF(U2593&gt;0,1,0)</x:f>
        <x:v>1</x:v>
      </x:c>
      <x:c r="Y2593" s="9" t="n">
        <x:f>MAX(U2593,0)</x:f>
        <x:v>401.13866703160846</x:v>
      </x:c>
      <x:c r="Z2593" s="9" t="n">
        <x:f>-MIN(U2593,0)</x:f>
        <x:v>0</x:v>
      </x:c>
    </x:row>
    <x:row r="2594" ht="23" customHeight="1">
      <x:c r="A2594" s="2" t="str">
        <x:v>4H-CCI-前段</x:v>
      </x:c>
      <x:c r="B2594" s="2" t="str">
        <x:v>4H</x:v>
      </x:c>
      <x:c r="C2594" s="2" t="str">
        <x:v>CCI</x:v>
      </x:c>
      <x:c r="D2594" s="2" t="str">
        <x:v>前段</x:v>
      </x:c>
      <x:c r="E2594" s="2" t="n">
        <x:v>5</x:v>
      </x:c>
      <x:c r="F2594" s="2" t="str">
        <x:v>空</x:v>
      </x:c>
      <x:c r="G2594" s="11" t="n">
        <x:v>44264.50000000001</x:v>
      </x:c>
      <x:c r="H2594" s="11" t="n">
        <x:v>44264.666666666664</x:v>
      </x:c>
      <x:c r="I2594" s="11" t="n">
        <x:v>44266.333321759266</x:v>
      </x:c>
      <x:c r="J2594" s="9" t="n">
        <x:v>53602.41</x:v>
      </x:c>
      <x:c r="K2594" s="9" t="n">
        <x:v>55947.98</x:v>
      </x:c>
      <x:c r="L2594" s="9" t="n">
        <x:v>53591.68951800001</x:v>
      </x:c>
      <x:c r="M2594" s="9" t="n">
        <x:v>55959.169596</x:v>
      </x:c>
      <x:c r="N2594" s="10" t="n">
        <x:f>IF(F2594="多",1,-1)*(K2594/J2594-1)</x:f>
        <x:v>-0.04375866682113738</x:v>
      </x:c>
      <x:c r="O2594" s="10" t="n">
        <x:f>IF(F2594="多",1,-1)*(M2594/L2594-1)</x:f>
        <x:v>-0.04417625380526258</x:v>
      </x:c>
      <x:c r="P2594" s="10" t="n">
        <x:v>0.0010220881269026312</x:v>
      </x:c>
      <x:c r="Q2594" s="10" t="n">
        <x:v>-0.001915648724407498</x:v>
      </x:c>
      <x:c r="R2594" s="10" t="n">
        <x:f>O2594-P2594-Q2594</x:f>
        <x:v>-0.04328269320775771</x:v>
      </x:c>
      <x:c r="S2594" s="9" t="n">
        <x:f>V2593</x:f>
        <x:v>9781.128055866428</x:v>
      </x:c>
      <x:c r="T2594" s="9" t="n">
        <x:f>S2594/(1+'回测计划'!$B$33)</x:f>
        <x:v>9776.239935898479</x:v>
      </x:c>
      <x:c r="U2594" s="9" t="n">
        <x:f>T2594*R2594</x:f>
        <x:v>-423.14199387092276</x:v>
      </x:c>
      <x:c r="V2594" s="9" t="n">
        <x:f>S2594+U2594</x:f>
        <x:v>9357.986061995505</x:v>
      </x:c>
      <x:c r="W2594" s="2" t="n">
        <x:f>IF(N2594&gt;0,1,0)</x:f>
        <x:v>0</x:v>
      </x:c>
      <x:c r="X2594" s="2" t="n">
        <x:f>IF(U2594&gt;0,1,0)</x:f>
        <x:v>0</x:v>
      </x:c>
      <x:c r="Y2594" s="9" t="n">
        <x:f>MAX(U2594,0)</x:f>
        <x:v>0</x:v>
      </x:c>
      <x:c r="Z2594" s="9" t="n">
        <x:f>-MIN(U2594,0)</x:f>
        <x:v>423.14199387092276</x:v>
      </x:c>
    </x:row>
    <x:row r="2595" ht="23" customHeight="1">
      <x:c r="A2595" s="2" t="str">
        <x:v>4H-CCI-前段</x:v>
      </x:c>
      <x:c r="B2595" s="2" t="str">
        <x:v>4H</x:v>
      </x:c>
      <x:c r="C2595" s="2" t="str">
        <x:v>CCI</x:v>
      </x:c>
      <x:c r="D2595" s="2" t="str">
        <x:v>前段</x:v>
      </x:c>
      <x:c r="E2595" s="2" t="n">
        <x:v>6</x:v>
      </x:c>
      <x:c r="F2595" s="2" t="str">
        <x:v>空</x:v>
      </x:c>
      <x:c r="G2595" s="11" t="n">
        <x:v>44287.00000000001</x:v>
      </x:c>
      <x:c r="H2595" s="11" t="n">
        <x:v>44287.166666666664</x:v>
      </x:c>
      <x:c r="I2595" s="11" t="n">
        <x:v>44288.833321759266</x:v>
      </x:c>
      <x:c r="J2595" s="9" t="n">
        <x:v>58644.26</x:v>
      </x:c>
      <x:c r="K2595" s="9" t="n">
        <x:v>59654.52</x:v>
      </x:c>
      <x:c r="L2595" s="9" t="n">
        <x:v>58632.531148</x:v>
      </x:c>
      <x:c r="M2595" s="9" t="n">
        <x:v>59666.450904</x:v>
      </x:c>
      <x:c r="N2595" s="10" t="n">
        <x:f>IF(F2595="多",1,-1)*(K2595/J2595-1)</x:f>
        <x:v>-0.017226920418127678</x:v>
      </x:c>
      <x:c r="O2595" s="10" t="n">
        <x:f>IF(F2595="多",1,-1)*(M2595/L2595-1)</x:f>
        <x:v>-0.01763389258072756</x:v>
      </x:c>
      <x:c r="P2595" s="10" t="n">
        <x:v>0.0010088169462903638</x:v>
      </x:c>
      <x:c r="Q2595" s="10" t="n">
        <x:v>-0.004366332206884986</x:v>
      </x:c>
      <x:c r="R2595" s="10" t="n">
        <x:f>O2595-P2595-Q2595</x:f>
        <x:v>-0.01427637732013294</x:v>
      </x:c>
      <x:c r="S2595" s="9" t="n">
        <x:f>V2594</x:f>
        <x:v>9357.986061995505</x:v>
      </x:c>
      <x:c r="T2595" s="9" t="n">
        <x:f>S2595/(1+'回测计划'!$B$33)</x:f>
        <x:v>9353.30940729186</x:v>
      </x:c>
      <x:c r="U2595" s="9" t="n">
        <x:f>T2595*R2595</x:f>
        <x:v>-133.5313742904476</x:v>
      </x:c>
      <x:c r="V2595" s="9" t="n">
        <x:f>S2595+U2595</x:f>
        <x:v>9224.454687705058</x:v>
      </x:c>
      <x:c r="W2595" s="2" t="n">
        <x:f>IF(N2595&gt;0,1,0)</x:f>
        <x:v>0</x:v>
      </x:c>
      <x:c r="X2595" s="2" t="n">
        <x:f>IF(U2595&gt;0,1,0)</x:f>
        <x:v>0</x:v>
      </x:c>
      <x:c r="Y2595" s="9" t="n">
        <x:f>MAX(U2595,0)</x:f>
        <x:v>0</x:v>
      </x:c>
      <x:c r="Z2595" s="9" t="n">
        <x:f>-MIN(U2595,0)</x:f>
        <x:v>133.5313742904476</x:v>
      </x:c>
    </x:row>
    <x:row r="2596" ht="23" customHeight="1">
      <x:c r="A2596" s="2" t="str">
        <x:v>4H-CCI-前段</x:v>
      </x:c>
      <x:c r="B2596" s="2" t="str">
        <x:v>4H</x:v>
      </x:c>
      <x:c r="C2596" s="2" t="str">
        <x:v>CCI</x:v>
      </x:c>
      <x:c r="D2596" s="2" t="str">
        <x:v>前段</x:v>
      </x:c>
      <x:c r="E2596" s="2" t="n">
        <x:v>7</x:v>
      </x:c>
      <x:c r="F2596" s="2" t="str">
        <x:v>多</x:v>
      </x:c>
      <x:c r="G2596" s="11" t="n">
        <x:v>44293.833333333336</x:v>
      </x:c>
      <x:c r="H2596" s="11" t="n">
        <x:v>44294.00000000001</x:v>
      </x:c>
      <x:c r="I2596" s="11" t="n">
        <x:v>44295.666655092595</x:v>
      </x:c>
      <x:c r="J2596" s="9" t="n">
        <x:v>56524.25</x:v>
      </x:c>
      <x:c r="K2596" s="9" t="n">
        <x:v>58109.8</x:v>
      </x:c>
      <x:c r="L2596" s="9" t="n">
        <x:v>56535.55485</x:v>
      </x:c>
      <x:c r="M2596" s="9" t="n">
        <x:v>58098.178040000006</x:v>
      </x:c>
      <x:c r="N2596" s="10" t="n">
        <x:f>IF(F2596="多",1,-1)*(K2596/J2596-1)</x:f>
        <x:v>0.02805079235903185</x:v>
      </x:c>
      <x:c r="O2596" s="10" t="n">
        <x:f>IF(F2596="多",1,-1)*(M2596/L2596-1)</x:f>
        <x:v>0.02763965426970616</x:v>
      </x:c>
      <x:c r="P2596" s="10" t="n">
        <x:v>0.001013819827134853</x:v>
      </x:c>
      <x:c r="Q2596" s="10" t="n">
        <x:v>0.0016620799958364581</x:v>
      </x:c>
      <x:c r="R2596" s="10" t="n">
        <x:f>O2596-P2596-Q2596</x:f>
        <x:v>0.024963754446734848</x:v>
      </x:c>
      <x:c r="S2596" s="9" t="n">
        <x:f>V2595</x:f>
        <x:v>9224.454687705058</x:v>
      </x:c>
      <x:c r="T2596" s="9" t="n">
        <x:f>S2596/(1+'回测计划'!$B$33)</x:f>
        <x:v>9219.844765322398</x:v>
      </x:c>
      <x:c r="U2596" s="9" t="n">
        <x:f>T2596*R2596</x:f>
        <x:v>230.161940758522</x:v>
      </x:c>
      <x:c r="V2596" s="9" t="n">
        <x:f>S2596+U2596</x:f>
        <x:v>9454.61662846358</x:v>
      </x:c>
      <x:c r="W2596" s="2" t="n">
        <x:f>IF(N2596&gt;0,1,0)</x:f>
        <x:v>1</x:v>
      </x:c>
      <x:c r="X2596" s="2" t="n">
        <x:f>IF(U2596&gt;0,1,0)</x:f>
        <x:v>1</x:v>
      </x:c>
      <x:c r="Y2596" s="9" t="n">
        <x:f>MAX(U2596,0)</x:f>
        <x:v>230.161940758522</x:v>
      </x:c>
      <x:c r="Z2596" s="9" t="n">
        <x:f>-MIN(U2596,0)</x:f>
        <x:v>0</x:v>
      </x:c>
    </x:row>
    <x:row r="2597" ht="23" customHeight="1">
      <x:c r="A2597" s="2" t="str">
        <x:v>4H-CCI-前段</x:v>
      </x:c>
      <x:c r="B2597" s="2" t="str">
        <x:v>4H</x:v>
      </x:c>
      <x:c r="C2597" s="2" t="str">
        <x:v>CCI</x:v>
      </x:c>
      <x:c r="D2597" s="2" t="str">
        <x:v>前段</x:v>
      </x:c>
      <x:c r="E2597" s="2" t="n">
        <x:v>8</x:v>
      </x:c>
      <x:c r="F2597" s="2" t="str">
        <x:v>多</x:v>
      </x:c>
      <x:c r="G2597" s="11" t="n">
        <x:v>44304.00000000001</x:v>
      </x:c>
      <x:c r="H2597" s="11" t="n">
        <x:v>44304.166666666664</x:v>
      </x:c>
      <x:c r="I2597" s="11" t="n">
        <x:v>44305.833321759266</x:v>
      </x:c>
      <x:c r="J2597" s="9" t="n">
        <x:v>60779.32</x:v>
      </x:c>
      <x:c r="K2597" s="9" t="n">
        <x:v>57160.59</x:v>
      </x:c>
      <x:c r="L2597" s="9" t="n">
        <x:v>60791.475864</x:v>
      </x:c>
      <x:c r="M2597" s="9" t="n">
        <x:v>57149.157882</x:v>
      </x:c>
      <x:c r="N2597" s="10" t="n">
        <x:f>IF(F2597="多",1,-1)*(K2597/J2597-1)</x:f>
        <x:v>-0.0595388365648053</x:v>
      </x:c>
      <x:c r="O2597" s="10" t="n">
        <x:f>IF(F2597="多",1,-1)*(M2597/L2597-1)</x:f>
        <x:v>-0.05991494580833068</x:v>
      </x:c>
      <x:c r="P2597" s="10" t="n">
        <x:v>0.0009700425270958346</x:v>
      </x:c>
      <x:c r="Q2597" s="10" t="n">
        <x:v>0.0016252142302882946</x:v>
      </x:c>
      <x:c r="R2597" s="10" t="n">
        <x:f>O2597-P2597-Q2597</x:f>
        <x:v>-0.06251020256571481</x:v>
      </x:c>
      <x:c r="S2597" s="9" t="n">
        <x:f>V2596</x:f>
        <x:v>9454.61662846358</x:v>
      </x:c>
      <x:c r="T2597" s="9" t="n">
        <x:f>S2597/(1+'回测计划'!$B$33)</x:f>
        <x:v>9449.89168262227</x:v>
      </x:c>
      <x:c r="U2597" s="9" t="n">
        <x:f>T2597*R2597</x:f>
        <x:v>-590.7146433047817</x:v>
      </x:c>
      <x:c r="V2597" s="9" t="n">
        <x:f>S2597+U2597</x:f>
        <x:v>8863.901985158798</x:v>
      </x:c>
      <x:c r="W2597" s="2" t="n">
        <x:f>IF(N2597&gt;0,1,0)</x:f>
        <x:v>0</x:v>
      </x:c>
      <x:c r="X2597" s="2" t="n">
        <x:f>IF(U2597&gt;0,1,0)</x:f>
        <x:v>0</x:v>
      </x:c>
      <x:c r="Y2597" s="9" t="n">
        <x:f>MAX(U2597,0)</x:f>
        <x:v>0</x:v>
      </x:c>
      <x:c r="Z2597" s="9" t="n">
        <x:f>-MIN(U2597,0)</x:f>
        <x:v>590.7146433047817</x:v>
      </x:c>
    </x:row>
    <x:row r="2598" ht="23" customHeight="1">
      <x:c r="A2598" s="2" t="str">
        <x:v>4H-CCI-前段</x:v>
      </x:c>
      <x:c r="B2598" s="2" t="str">
        <x:v>4H</x:v>
      </x:c>
      <x:c r="C2598" s="2" t="str">
        <x:v>CCI</x:v>
      </x:c>
      <x:c r="D2598" s="2" t="str">
        <x:v>前段</x:v>
      </x:c>
      <x:c r="E2598" s="2" t="n">
        <x:v>9</x:v>
      </x:c>
      <x:c r="F2598" s="2" t="str">
        <x:v>多</x:v>
      </x:c>
      <x:c r="G2598" s="11" t="n">
        <x:v>44320.50000000001</x:v>
      </x:c>
      <x:c r="H2598" s="11" t="n">
        <x:v>44320.666666666664</x:v>
      </x:c>
      <x:c r="I2598" s="11" t="n">
        <x:v>44322.333321759266</x:v>
      </x:c>
      <x:c r="J2598" s="9" t="n">
        <x:v>55955.03</x:v>
      </x:c>
      <x:c r="K2598" s="9" t="n">
        <x:v>57497.77</x:v>
      </x:c>
      <x:c r="L2598" s="9" t="n">
        <x:v>55966.221006</x:v>
      </x:c>
      <x:c r="M2598" s="9" t="n">
        <x:v>57486.270445999995</x:v>
      </x:c>
      <x:c r="N2598" s="10" t="n">
        <x:f>IF(F2598="多",1,-1)*(K2598/J2598-1)</x:f>
        <x:v>0.02757106912461671</x:v>
      </x:c>
      <x:c r="O2598" s="10" t="n">
        <x:f>IF(F2598="多",1,-1)*(M2598/L2598-1)</x:f>
        <x:v>0.02716012288621439</x:v>
      </x:c>
      <x:c r="P2598" s="10" t="n">
        <x:v>0.0010135800614431071</x:v>
      </x:c>
      <x:c r="Q2598" s="10" t="n">
        <x:v>0.0017239754654018243</x:v>
      </x:c>
      <x:c r="R2598" s="10" t="n">
        <x:f>O2598-P2598-Q2598</x:f>
        <x:v>0.024422567359369457</x:v>
      </x:c>
      <x:c r="S2598" s="9" t="n">
        <x:f>V2597</x:f>
        <x:v>8863.901985158798</x:v>
      </x:c>
      <x:c r="T2598" s="9" t="n">
        <x:f>S2598/(1+'回测计划'!$B$33)</x:f>
        <x:v>8859.472249034281</x:v>
      </x:c>
      <x:c r="U2598" s="9" t="n">
        <x:f>T2598*R2598</x:f>
        <x:v>216.37105777050414</x:v>
      </x:c>
      <x:c r="V2598" s="9" t="n">
        <x:f>S2598+U2598</x:f>
        <x:v>9080.273042929302</x:v>
      </x:c>
      <x:c r="W2598" s="2" t="n">
        <x:f>IF(N2598&gt;0,1,0)</x:f>
        <x:v>1</x:v>
      </x:c>
      <x:c r="X2598" s="2" t="n">
        <x:f>IF(U2598&gt;0,1,0)</x:f>
        <x:v>1</x:v>
      </x:c>
      <x:c r="Y2598" s="9" t="n">
        <x:f>MAX(U2598,0)</x:f>
        <x:v>216.37105777050414</x:v>
      </x:c>
      <x:c r="Z2598" s="9" t="n">
        <x:f>-MIN(U2598,0)</x:f>
        <x:v>0</x:v>
      </x:c>
    </x:row>
    <x:row r="2599" ht="23" customHeight="1">
      <x:c r="A2599" s="2" t="str">
        <x:v>4H-CCI-前段</x:v>
      </x:c>
      <x:c r="B2599" s="2" t="str">
        <x:v>4H</x:v>
      </x:c>
      <x:c r="C2599" s="2" t="str">
        <x:v>CCI</x:v>
      </x:c>
      <x:c r="D2599" s="2" t="str">
        <x:v>前段</x:v>
      </x:c>
      <x:c r="E2599" s="2" t="n">
        <x:v>10</x:v>
      </x:c>
      <x:c r="F2599" s="2" t="str">
        <x:v>空</x:v>
      </x:c>
      <x:c r="G2599" s="11" t="n">
        <x:v>44326.50000000001</x:v>
      </x:c>
      <x:c r="H2599" s="11" t="n">
        <x:v>44326.666666666664</x:v>
      </x:c>
      <x:c r="I2599" s="11" t="n">
        <x:v>44328.333321759266</x:v>
      </x:c>
      <x:c r="J2599" s="9" t="n">
        <x:v>58465</x:v>
      </x:c>
      <x:c r="K2599" s="9" t="n">
        <x:v>56710.43</x:v>
      </x:c>
      <x:c r="L2599" s="9" t="n">
        <x:v>58453.307</x:v>
      </x:c>
      <x:c r="M2599" s="9" t="n">
        <x:v>56721.772086</x:v>
      </x:c>
      <x:c r="N2599" s="10" t="n">
        <x:f>IF(F2599="多",1,-1)*(K2599/J2599-1)</x:f>
        <x:v>0.030010604635251847</x:v>
      </x:c>
      <x:c r="O2599" s="10" t="n">
        <x:f>IF(F2599="多",1,-1)*(M2599/L2599-1)</x:f>
        <x:v>0.029622531262431417</x:v>
      </x:c>
      <x:c r="P2599" s="10" t="n">
        <x:v>0.0009851887343687842</x:v>
      </x:c>
      <x:c r="Q2599" s="10" t="n">
        <x:v>-0.002094486189807857</x:v>
      </x:c>
      <x:c r="R2599" s="10" t="n">
        <x:f>O2599-P2599-Q2599</x:f>
        <x:v>0.030731828717870488</x:v>
      </x:c>
      <x:c r="S2599" s="9" t="n">
        <x:f>V2598</x:f>
        <x:v>9080.273042929302</x:v>
      </x:c>
      <x:c r="T2599" s="9" t="n">
        <x:f>S2599/(1+'回测计划'!$B$33)</x:f>
        <x:v>9075.735175341631</x:v>
      </x:c>
      <x:c r="U2599" s="9" t="n">
        <x:f>T2599*R2599</x:f>
        <x:v>278.9139388973513</x:v>
      </x:c>
      <x:c r="V2599" s="9" t="n">
        <x:f>S2599+U2599</x:f>
        <x:v>9359.186981826653</x:v>
      </x:c>
      <x:c r="W2599" s="2" t="n">
        <x:f>IF(N2599&gt;0,1,0)</x:f>
        <x:v>1</x:v>
      </x:c>
      <x:c r="X2599" s="2" t="n">
        <x:f>IF(U2599&gt;0,1,0)</x:f>
        <x:v>1</x:v>
      </x:c>
      <x:c r="Y2599" s="9" t="n">
        <x:f>MAX(U2599,0)</x:f>
        <x:v>278.9139388973513</x:v>
      </x:c>
      <x:c r="Z2599" s="9" t="n">
        <x:f>-MIN(U2599,0)</x:f>
        <x:v>0</x:v>
      </x:c>
    </x:row>
    <x:row r="2600" ht="23" customHeight="1">
      <x:c r="A2600" s="2" t="str">
        <x:v>4H-CCI-前段</x:v>
      </x:c>
      <x:c r="B2600" s="2" t="str">
        <x:v>4H</x:v>
      </x:c>
      <x:c r="C2600" s="2" t="str">
        <x:v>CCI</x:v>
      </x:c>
      <x:c r="D2600" s="2" t="str">
        <x:v>前段</x:v>
      </x:c>
      <x:c r="E2600" s="2" t="n">
        <x:v>11</x:v>
      </x:c>
      <x:c r="F2600" s="2" t="str">
        <x:v>空</x:v>
      </x:c>
      <x:c r="G2600" s="11" t="n">
        <x:v>44342.666666666664</x:v>
      </x:c>
      <x:c r="H2600" s="11" t="n">
        <x:v>44342.833333333336</x:v>
      </x:c>
      <x:c r="I2600" s="11" t="n">
        <x:v>44344.49998842592</x:v>
      </x:c>
      <x:c r="J2600" s="9" t="n">
        <x:v>39851.91</x:v>
      </x:c>
      <x:c r="K2600" s="9" t="n">
        <x:v>38225.25</x:v>
      </x:c>
      <x:c r="L2600" s="9" t="n">
        <x:v>39843.939618000004</x:v>
      </x:c>
      <x:c r="M2600" s="9" t="n">
        <x:v>38232.89505</x:v>
      </x:c>
      <x:c r="N2600" s="10" t="n">
        <x:f>IF(F2600="多",1,-1)*(K2600/J2600-1)</x:f>
        <x:v>0.0408176170226221</x:v>
      </x:c>
      <x:c r="O2600" s="10" t="n">
        <x:f>IF(F2600="多",1,-1)*(M2600/L2600-1)</x:f>
        <x:v>0.0404338673194905</x:v>
      </x:c>
      <x:c r="P2600" s="10" t="n">
        <x:v>0.0009797830663402548</x:v>
      </x:c>
      <x:c r="Q2600" s="10" t="n">
        <x:v>-0.0004881275844322588</x:v>
      </x:c>
      <x:c r="R2600" s="10" t="n">
        <x:f>O2600-P2600-Q2600</x:f>
        <x:v>0.0399422118375825</x:v>
      </x:c>
      <x:c r="S2600" s="9" t="n">
        <x:f>V2599</x:f>
        <x:v>9359.186981826653</x:v>
      </x:c>
      <x:c r="T2600" s="9" t="n">
        <x:f>S2600/(1+'回测计划'!$B$33)</x:f>
        <x:v>9354.509726963171</x:v>
      </x:c>
      <x:c r="U2600" s="9" t="n">
        <x:f>T2600*R2600</x:f>
        <x:v>373.639809151089</x:v>
      </x:c>
      <x:c r="V2600" s="9" t="n">
        <x:f>S2600+U2600</x:f>
        <x:v>9732.826790977742</x:v>
      </x:c>
      <x:c r="W2600" s="2" t="n">
        <x:f>IF(N2600&gt;0,1,0)</x:f>
        <x:v>1</x:v>
      </x:c>
      <x:c r="X2600" s="2" t="n">
        <x:f>IF(U2600&gt;0,1,0)</x:f>
        <x:v>1</x:v>
      </x:c>
      <x:c r="Y2600" s="9" t="n">
        <x:f>MAX(U2600,0)</x:f>
        <x:v>373.639809151089</x:v>
      </x:c>
      <x:c r="Z2600" s="9" t="n">
        <x:f>-MIN(U2600,0)</x:f>
        <x:v>0</x:v>
      </x:c>
    </x:row>
    <x:row r="2601" ht="23" customHeight="1">
      <x:c r="A2601" s="2" t="str">
        <x:v>4H-CCI-前段</x:v>
      </x:c>
      <x:c r="B2601" s="2" t="str">
        <x:v>4H</x:v>
      </x:c>
      <x:c r="C2601" s="2" t="str">
        <x:v>CCI</x:v>
      </x:c>
      <x:c r="D2601" s="2" t="str">
        <x:v>前段</x:v>
      </x:c>
      <x:c r="E2601" s="2" t="n">
        <x:v>12</x:v>
      </x:c>
      <x:c r="F2601" s="2" t="str">
        <x:v>多</x:v>
      </x:c>
      <x:c r="G2601" s="11" t="n">
        <x:v>44346.166666666664</x:v>
      </x:c>
      <x:c r="H2601" s="11" t="n">
        <x:v>44346.333333333336</x:v>
      </x:c>
      <x:c r="I2601" s="11" t="n">
        <x:v>44347.99998842592</x:v>
      </x:c>
      <x:c r="J2601" s="9" t="n">
        <x:v>34611.95</x:v>
      </x:c>
      <x:c r="K2601" s="9" t="n">
        <x:v>36944.12</x:v>
      </x:c>
      <x:c r="L2601" s="9" t="n">
        <x:v>34618.87239</x:v>
      </x:c>
      <x:c r="M2601" s="9" t="n">
        <x:v>36936.731176</x:v>
      </x:c>
      <x:c r="N2601" s="10" t="n">
        <x:f>IF(F2601="多",1,-1)*(K2601/J2601-1)</x:f>
        <x:v>0.06738048564151988</x:v>
      </x:c>
      <x:c r="O2601" s="10" t="n">
        <x:f>IF(F2601="多",1,-1)*(M2601/L2601-1)</x:f>
        <x:v>0.06695361882062745</x:v>
      </x:c>
      <x:c r="P2601" s="10" t="n">
        <x:v>0.0010334768094103137</x:v>
      </x:c>
      <x:c r="Q2601" s="10" t="n">
        <x:v>0.0005130227755520161</x:v>
      </x:c>
      <x:c r="R2601" s="10" t="n">
        <x:f>O2601-P2601-Q2601</x:f>
        <x:v>0.06540711923566513</x:v>
      </x:c>
      <x:c r="S2601" s="9" t="n">
        <x:f>V2600</x:f>
        <x:v>9732.826790977742</x:v>
      </x:c>
      <x:c r="T2601" s="9" t="n">
        <x:f>S2601/(1+'回测计划'!$B$33)</x:f>
        <x:v>9727.962809572957</x:v>
      </x:c>
      <x:c r="U2601" s="9" t="n">
        <x:f>T2601*R2601</x:f>
        <x:v>636.2780234058544</x:v>
      </x:c>
      <x:c r="V2601" s="9" t="n">
        <x:f>S2601+U2601</x:f>
        <x:v>10369.104814383596</x:v>
      </x:c>
      <x:c r="W2601" s="2" t="n">
        <x:f>IF(N2601&gt;0,1,0)</x:f>
        <x:v>1</x:v>
      </x:c>
      <x:c r="X2601" s="2" t="n">
        <x:f>IF(U2601&gt;0,1,0)</x:f>
        <x:v>1</x:v>
      </x:c>
      <x:c r="Y2601" s="9" t="n">
        <x:f>MAX(U2601,0)</x:f>
        <x:v>636.2780234058544</x:v>
      </x:c>
      <x:c r="Z2601" s="9" t="n">
        <x:f>-MIN(U2601,0)</x:f>
        <x:v>0</x:v>
      </x:c>
    </x:row>
    <x:row r="2602" ht="23" customHeight="1">
      <x:c r="A2602" s="2" t="str">
        <x:v>4H-CCI-前段</x:v>
      </x:c>
      <x:c r="B2602" s="2" t="str">
        <x:v>4H</x:v>
      </x:c>
      <x:c r="C2602" s="2" t="str">
        <x:v>CCI</x:v>
      </x:c>
      <x:c r="D2602" s="2" t="str">
        <x:v>前段</x:v>
      </x:c>
      <x:c r="E2602" s="2" t="n">
        <x:v>13</x:v>
      </x:c>
      <x:c r="F2602" s="2" t="str">
        <x:v>多</x:v>
      </x:c>
      <x:c r="G2602" s="11" t="n">
        <x:v>44393.166666666664</x:v>
      </x:c>
      <x:c r="H2602" s="11" t="n">
        <x:v>44393.333333333336</x:v>
      </x:c>
      <x:c r="I2602" s="11" t="n">
        <x:v>44394.99998842592</x:v>
      </x:c>
      <x:c r="J2602" s="9" t="n">
        <x:v>31865.53</x:v>
      </x:c>
      <x:c r="K2602" s="9" t="n">
        <x:v>31737.92</x:v>
      </x:c>
      <x:c r="L2602" s="9" t="n">
        <x:v>31871.903105999998</x:v>
      </x:c>
      <x:c r="M2602" s="9" t="n">
        <x:v>31731.572416</x:v>
      </x:c>
      <x:c r="N2602" s="10" t="n">
        <x:f>IF(F2602="多",1,-1)*(K2602/J2602-1)</x:f>
        <x:v>-0.004004640751307131</x:v>
      </x:c>
      <x:c r="O2602" s="10" t="n">
        <x:f>IF(F2602="多",1,-1)*(M2602/L2602-1)</x:f>
        <x:v>-0.004402959231310621</x:v>
      </x:c>
      <x:c r="P2602" s="10" t="n">
        <x:v>0.0009977985203843448</x:v>
      </x:c>
      <x:c r="Q2602" s="10" t="n">
        <x:v>0.0001272075800592969</x:v>
      </x:c>
      <x:c r="R2602" s="10" t="n">
        <x:f>O2602-P2602-Q2602</x:f>
        <x:v>-0.005527965331754263</x:v>
      </x:c>
      <x:c r="S2602" s="9" t="n">
        <x:f>V2601</x:f>
        <x:v>10369.104814383596</x:v>
      </x:c>
      <x:c r="T2602" s="9" t="n">
        <x:f>S2602/(1+'回测计划'!$B$33)</x:f>
        <x:v>10363.922852957117</x:v>
      </x:c>
      <x:c r="U2602" s="9" t="n">
        <x:f>T2602*R2602</x:f>
        <x:v>-57.29140623212268</x:v>
      </x:c>
      <x:c r="V2602" s="9" t="n">
        <x:f>S2602+U2602</x:f>
        <x:v>10311.813408151473</x:v>
      </x:c>
      <x:c r="W2602" s="2" t="n">
        <x:f>IF(N2602&gt;0,1,0)</x:f>
        <x:v>0</x:v>
      </x:c>
      <x:c r="X2602" s="2" t="n">
        <x:f>IF(U2602&gt;0,1,0)</x:f>
        <x:v>0</x:v>
      </x:c>
      <x:c r="Y2602" s="9" t="n">
        <x:f>MAX(U2602,0)</x:f>
        <x:v>0</x:v>
      </x:c>
      <x:c r="Z2602" s="9" t="n">
        <x:f>-MIN(U2602,0)</x:f>
        <x:v>57.29140623212268</x:v>
      </x:c>
    </x:row>
    <x:row r="2603" ht="23" customHeight="1">
      <x:c r="A2603" s="2" t="str">
        <x:v>4H-CCI-前段</x:v>
      </x:c>
      <x:c r="B2603" s="2" t="str">
        <x:v>4H</x:v>
      </x:c>
      <x:c r="C2603" s="2" t="str">
        <x:v>CCI</x:v>
      </x:c>
      <x:c r="D2603" s="2" t="str">
        <x:v>前段</x:v>
      </x:c>
      <x:c r="E2603" s="2" t="n">
        <x:v>14</x:v>
      </x:c>
      <x:c r="F2603" s="2" t="str">
        <x:v>空</x:v>
      </x:c>
      <x:c r="G2603" s="11" t="n">
        <x:v>44409.50000000001</x:v>
      </x:c>
      <x:c r="H2603" s="11" t="n">
        <x:v>44409.666666666664</x:v>
      </x:c>
      <x:c r="I2603" s="11" t="n">
        <x:v>44411.333321759266</x:v>
      </x:c>
      <x:c r="J2603" s="9" t="n">
        <x:v>41705</x:v>
      </x:c>
      <x:c r="K2603" s="9" t="n">
        <x:v>39147.48</x:v>
      </x:c>
      <x:c r="L2603" s="9" t="n">
        <x:v>41696.659</x:v>
      </x:c>
      <x:c r="M2603" s="9" t="n">
        <x:v>39155.309496</x:v>
      </x:c>
      <x:c r="N2603" s="10" t="n">
        <x:f>IF(F2603="多",1,-1)*(K2603/J2603-1)</x:f>
        <x:v>0.06132406186308592</x:v>
      </x:c>
      <x:c r="O2603" s="10" t="n">
        <x:f>IF(F2603="多",1,-1)*(M2603/L2603-1)</x:f>
        <x:v>0.06094851637873433</x:v>
      </x:c>
      <x:c r="P2603" s="10" t="n">
        <x:v>0.0009695257418106329</x:v>
      </x:c>
      <x:c r="Q2603" s="10" t="n">
        <x:v>-0.0004859645469437075</x:v>
      </x:c>
      <x:c r="R2603" s="10" t="n">
        <x:f>O2603-P2603-Q2603</x:f>
        <x:v>0.06046495518386741</x:v>
      </x:c>
      <x:c r="S2603" s="9" t="n">
        <x:f>V2602</x:f>
        <x:v>10311.813408151473</x:v>
      </x:c>
      <x:c r="T2603" s="9" t="n">
        <x:f>S2603/(1+'回测计划'!$B$33)</x:f>
        <x:v>10306.660078112416</x:v>
      </x:c>
      <x:c r="U2603" s="9" t="n">
        <x:f>T2603*R2603</x:f>
        <x:v>623.1917397184226</x:v>
      </x:c>
      <x:c r="V2603" s="9" t="n">
        <x:f>S2603+U2603</x:f>
        <x:v>10935.005147869895</x:v>
      </x:c>
      <x:c r="W2603" s="2" t="n">
        <x:f>IF(N2603&gt;0,1,0)</x:f>
        <x:v>1</x:v>
      </x:c>
      <x:c r="X2603" s="2" t="n">
        <x:f>IF(U2603&gt;0,1,0)</x:f>
        <x:v>1</x:v>
      </x:c>
      <x:c r="Y2603" s="9" t="n">
        <x:f>MAX(U2603,0)</x:f>
        <x:v>623.1917397184226</x:v>
      </x:c>
      <x:c r="Z2603" s="9" t="n">
        <x:f>-MIN(U2603,0)</x:f>
        <x:v>0</x:v>
      </x:c>
    </x:row>
    <x:row r="2604" ht="23" customHeight="1">
      <x:c r="A2604" s="2" t="str">
        <x:v>4H-CCI-前段</x:v>
      </x:c>
      <x:c r="B2604" s="2" t="str">
        <x:v>4H</x:v>
      </x:c>
      <x:c r="C2604" s="2" t="str">
        <x:v>CCI</x:v>
      </x:c>
      <x:c r="D2604" s="2" t="str">
        <x:v>前段</x:v>
      </x:c>
      <x:c r="E2604" s="2" t="n">
        <x:v>15</x:v>
      </x:c>
      <x:c r="F2604" s="2" t="str">
        <x:v>空</x:v>
      </x:c>
      <x:c r="G2604" s="11" t="n">
        <x:v>44414.166666666664</x:v>
      </x:c>
      <x:c r="H2604" s="11" t="n">
        <x:v>44414.333333333336</x:v>
      </x:c>
      <x:c r="I2604" s="11" t="n">
        <x:v>44415.99998842592</x:v>
      </x:c>
      <x:c r="J2604" s="9" t="n">
        <x:v>40882.39</x:v>
      </x:c>
      <x:c r="K2604" s="9" t="n">
        <x:v>43362.44</x:v>
      </x:c>
      <x:c r="L2604" s="9" t="n">
        <x:v>40874.213522</x:v>
      </x:c>
      <x:c r="M2604" s="9" t="n">
        <x:v>43371.112488</x:v>
      </x:c>
      <x:c r="N2604" s="10" t="n">
        <x:f>IF(F2604="多",1,-1)*(K2604/J2604-1)</x:f>
        <x:v>-0.060663038535663016</x:v>
      </x:c>
      <x:c r="O2604" s="10" t="n">
        <x:f>IF(F2604="多",1,-1)*(M2604/L2604-1)</x:f>
        <x:v>-0.06108738862109431</x:v>
      </x:c>
      <x:c r="P2604" s="10" t="n">
        <x:v>0.001030543694310547</x:v>
      </x:c>
      <x:c r="Q2604" s="10" t="n">
        <x:v>-0.00041338928737807593</x:v>
      </x:c>
      <x:c r="R2604" s="10" t="n">
        <x:f>O2604-P2604-Q2604</x:f>
        <x:v>-0.06170454302802678</x:v>
      </x:c>
      <x:c r="S2604" s="9" t="n">
        <x:f>V2603</x:f>
        <x:v>10935.005147869895</x:v>
      </x:c>
      <x:c r="T2604" s="9" t="n">
        <x:f>S2604/(1+'回测计划'!$B$33)</x:f>
        <x:v>10929.540377681054</x:v>
      </x:c>
      <x:c r="U2604" s="9" t="n">
        <x:f>T2604*R2604</x:f>
        <x:v>-674.4022945111767</x:v>
      </x:c>
      <x:c r="V2604" s="9" t="n">
        <x:f>S2604+U2604</x:f>
        <x:v>10260.602853358718</x:v>
      </x:c>
      <x:c r="W2604" s="2" t="n">
        <x:f>IF(N2604&gt;0,1,0)</x:f>
        <x:v>0</x:v>
      </x:c>
      <x:c r="X2604" s="2" t="n">
        <x:f>IF(U2604&gt;0,1,0)</x:f>
        <x:v>0</x:v>
      </x:c>
      <x:c r="Y2604" s="9" t="n">
        <x:f>MAX(U2604,0)</x:f>
        <x:v>0</x:v>
      </x:c>
      <x:c r="Z2604" s="9" t="n">
        <x:f>-MIN(U2604,0)</x:f>
        <x:v>674.4022945111767</x:v>
      </x:c>
    </x:row>
    <x:row r="2605" ht="23" customHeight="1">
      <x:c r="A2605" s="2" t="str">
        <x:v>4H-CCI-前段</x:v>
      </x:c>
      <x:c r="B2605" s="2" t="str">
        <x:v>4H</x:v>
      </x:c>
      <x:c r="C2605" s="2" t="str">
        <x:v>CCI</x:v>
      </x:c>
      <x:c r="D2605" s="2" t="str">
        <x:v>前段</x:v>
      </x:c>
      <x:c r="E2605" s="2" t="n">
        <x:v>16</x:v>
      </x:c>
      <x:c r="F2605" s="2" t="str">
        <x:v>空</x:v>
      </x:c>
      <x:c r="G2605" s="11" t="n">
        <x:v>44416.333333333336</x:v>
      </x:c>
      <x:c r="H2605" s="11" t="n">
        <x:v>44416.50000000001</x:v>
      </x:c>
      <x:c r="I2605" s="11" t="n">
        <x:v>44418.166655092595</x:v>
      </x:c>
      <x:c r="J2605" s="9" t="n">
        <x:v>44333.54</x:v>
      </x:c>
      <x:c r="K2605" s="9" t="n">
        <x:v>45986.77</x:v>
      </x:c>
      <x:c r="L2605" s="9" t="n">
        <x:v>44324.673292</x:v>
      </x:c>
      <x:c r="M2605" s="9" t="n">
        <x:v>45995.96735399999</x:v>
      </x:c>
      <x:c r="N2605" s="10" t="n">
        <x:f>IF(F2605="多",1,-1)*(K2605/J2605-1)</x:f>
        <x:v>-0.03729072841916059</x:v>
      </x:c>
      <x:c r="O2605" s="10" t="n">
        <x:f>IF(F2605="多",1,-1)*(M2605/L2605-1)</x:f>
        <x:v>-0.037705727710386494</x:v>
      </x:c>
      <x:c r="P2605" s="10" t="n">
        <x:v>0.0010188528638551933</x:v>
      </x:c>
      <x:c r="Q2605" s="10" t="n">
        <x:v>-0.0005014021390206248</x:v>
      </x:c>
      <x:c r="R2605" s="10" t="n">
        <x:f>O2605-P2605-Q2605</x:f>
        <x:v>-0.038223178435221064</x:v>
      </x:c>
      <x:c r="S2605" s="9" t="n">
        <x:f>V2604</x:f>
        <x:v>10260.602853358718</x:v>
      </x:c>
      <x:c r="T2605" s="9" t="n">
        <x:f>S2605/(1+'回测计划'!$B$33)</x:f>
        <x:v>10255.475115800818</x:v>
      </x:c>
      <x:c r="U2605" s="9" t="n">
        <x:f>T2605*R2605</x:f>
        <x:v>-391.9968552892241</x:v>
      </x:c>
      <x:c r="V2605" s="9" t="n">
        <x:f>S2605+U2605</x:f>
        <x:v>9868.605998069494</x:v>
      </x:c>
      <x:c r="W2605" s="2" t="n">
        <x:f>IF(N2605&gt;0,1,0)</x:f>
        <x:v>0</x:v>
      </x:c>
      <x:c r="X2605" s="2" t="n">
        <x:f>IF(U2605&gt;0,1,0)</x:f>
        <x:v>0</x:v>
      </x:c>
      <x:c r="Y2605" s="9" t="n">
        <x:f>MAX(U2605,0)</x:f>
        <x:v>0</x:v>
      </x:c>
      <x:c r="Z2605" s="9" t="n">
        <x:f>-MIN(U2605,0)</x:f>
        <x:v>391.9968552892241</x:v>
      </x:c>
    </x:row>
    <x:row r="2606" ht="23" customHeight="1">
      <x:c r="A2606" s="2" t="str">
        <x:v>4H-CCI-前段</x:v>
      </x:c>
      <x:c r="B2606" s="2" t="str">
        <x:v>4H</x:v>
      </x:c>
      <x:c r="C2606" s="2" t="str">
        <x:v>CCI</x:v>
      </x:c>
      <x:c r="D2606" s="2" t="str">
        <x:v>前段</x:v>
      </x:c>
      <x:c r="E2606" s="2" t="n">
        <x:v>17</x:v>
      </x:c>
      <x:c r="F2606" s="2" t="str">
        <x:v>多</x:v>
      </x:c>
      <x:c r="G2606" s="11" t="n">
        <x:v>44426.333333333336</x:v>
      </x:c>
      <x:c r="H2606" s="11" t="n">
        <x:v>44426.50000000001</x:v>
      </x:c>
      <x:c r="I2606" s="11" t="n">
        <x:v>44428.166655092595</x:v>
      </x:c>
      <x:c r="J2606" s="9" t="n">
        <x:v>45083.38</x:v>
      </x:c>
      <x:c r="K2606" s="9" t="n">
        <x:v>46719.82</x:v>
      </x:c>
      <x:c r="L2606" s="9" t="n">
        <x:v>45092.396676</x:v>
      </x:c>
      <x:c r="M2606" s="9" t="n">
        <x:v>46710.476036</x:v>
      </x:c>
      <x:c r="N2606" s="10" t="n">
        <x:f>IF(F2606="多",1,-1)*(K2606/J2606-1)</x:f>
        <x:v>0.03629807702971699</x:v>
      </x:c>
      <x:c r="O2606" s="10" t="n">
        <x:f>IF(F2606="多",1,-1)*(M2606/L2606-1)</x:f>
        <x:v>0.03588364068617378</x:v>
      </x:c>
      <x:c r="P2606" s="10" t="n">
        <x:v>0.0010179418203430867</x:v>
      </x:c>
      <x:c r="Q2606" s="10" t="n">
        <x:v>0.0005011351284423085</x:v>
      </x:c>
      <x:c r="R2606" s="10" t="n">
        <x:f>O2606-P2606-Q2606</x:f>
        <x:v>0.03436456373738839</x:v>
      </x:c>
      <x:c r="S2606" s="9" t="n">
        <x:f>V2605</x:f>
        <x:v>9868.605998069494</x:v>
      </x:c>
      <x:c r="T2606" s="9" t="n">
        <x:f>S2606/(1+'回测计划'!$B$33)</x:f>
        <x:v>9863.674160989</x:v>
      </x:c>
      <x:c r="U2606" s="9" t="n">
        <x:f>T2606*R2606</x:f>
        <x:v>338.9608593901374</x:v>
      </x:c>
      <x:c r="V2606" s="9" t="n">
        <x:f>S2606+U2606</x:f>
        <x:v>10207.566857459631</x:v>
      </x:c>
      <x:c r="W2606" s="2" t="n">
        <x:f>IF(N2606&gt;0,1,0)</x:f>
        <x:v>1</x:v>
      </x:c>
      <x:c r="X2606" s="2" t="n">
        <x:f>IF(U2606&gt;0,1,0)</x:f>
        <x:v>1</x:v>
      </x:c>
      <x:c r="Y2606" s="9" t="n">
        <x:f>MAX(U2606,0)</x:f>
        <x:v>338.9608593901374</x:v>
      </x:c>
      <x:c r="Z2606" s="9" t="n">
        <x:f>-MIN(U2606,0)</x:f>
        <x:v>0</x:v>
      </x:c>
    </x:row>
    <x:row r="2607" ht="23" customHeight="1">
      <x:c r="A2607" s="2" t="str">
        <x:v>4H-CCI-前段</x:v>
      </x:c>
      <x:c r="B2607" s="2" t="str">
        <x:v>4H</x:v>
      </x:c>
      <x:c r="C2607" s="2" t="str">
        <x:v>CCI</x:v>
      </x:c>
      <x:c r="D2607" s="2" t="str">
        <x:v>前段</x:v>
      </x:c>
      <x:c r="E2607" s="2" t="n">
        <x:v>18</x:v>
      </x:c>
      <x:c r="F2607" s="2" t="str">
        <x:v>多</x:v>
      </x:c>
      <x:c r="G2607" s="11" t="n">
        <x:v>44452.50000000001</x:v>
      </x:c>
      <x:c r="H2607" s="11" t="n">
        <x:v>44452.666666666664</x:v>
      </x:c>
      <x:c r="I2607" s="11" t="n">
        <x:v>44454.333321759266</x:v>
      </x:c>
      <x:c r="J2607" s="9" t="n">
        <x:v>44488.48</x:v>
      </x:c>
      <x:c r="K2607" s="9" t="n">
        <x:v>47087.18</x:v>
      </x:c>
      <x:c r="L2607" s="9" t="n">
        <x:v>44497.377696</x:v>
      </x:c>
      <x:c r="M2607" s="9" t="n">
        <x:v>47077.762564000004</x:v>
      </x:c>
      <x:c r="N2607" s="10" t="n">
        <x:f>IF(F2607="多",1,-1)*(K2607/J2607-1)</x:f>
        <x:v>0.05841287452392163</x:v>
      </x:c>
      <x:c r="O2607" s="10" t="n">
        <x:f>IF(F2607="多",1,-1)*(M2607/L2607-1)</x:f>
        <x:v>0.05798959403021087</x:v>
      </x:c>
      <x:c r="P2607" s="10" t="n">
        <x:v>0.0010289947970151055</x:v>
      </x:c>
      <x:c r="Q2607" s="10" t="n">
        <x:v>0.0005085761492420461</x:v>
      </x:c>
      <x:c r="R2607" s="10" t="n">
        <x:f>O2607-P2607-Q2607</x:f>
        <x:v>0.056452023083953716</x:v>
      </x:c>
      <x:c r="S2607" s="9" t="n">
        <x:f>V2606</x:f>
        <x:v>10207.566857459631</x:v>
      </x:c>
      <x:c r="T2607" s="9" t="n">
        <x:f>S2607/(1+'回测计划'!$B$33)</x:f>
        <x:v>10202.465624647308</x:v>
      </x:c>
      <x:c r="U2607" s="9" t="n">
        <x:f>T2607*R2607</x:f>
        <x:v>575.9498249558341</x:v>
      </x:c>
      <x:c r="V2607" s="9" t="n">
        <x:f>S2607+U2607</x:f>
        <x:v>10783.516682415466</x:v>
      </x:c>
      <x:c r="W2607" s="2" t="n">
        <x:f>IF(N2607&gt;0,1,0)</x:f>
        <x:v>1</x:v>
      </x:c>
      <x:c r="X2607" s="2" t="n">
        <x:f>IF(U2607&gt;0,1,0)</x:f>
        <x:v>1</x:v>
      </x:c>
      <x:c r="Y2607" s="9" t="n">
        <x:f>MAX(U2607,0)</x:f>
        <x:v>575.9498249558341</x:v>
      </x:c>
      <x:c r="Z2607" s="9" t="n">
        <x:f>-MIN(U2607,0)</x:f>
        <x:v>0</x:v>
      </x:c>
    </x:row>
    <x:row r="2608" ht="23" customHeight="1">
      <x:c r="A2608" s="2" t="str">
        <x:v>4H-CCI-前段</x:v>
      </x:c>
      <x:c r="B2608" s="2" t="str">
        <x:v>4H</x:v>
      </x:c>
      <x:c r="C2608" s="2" t="str">
        <x:v>CCI</x:v>
      </x:c>
      <x:c r="D2608" s="2" t="str">
        <x:v>前段</x:v>
      </x:c>
      <x:c r="E2608" s="2" t="n">
        <x:v>19</x:v>
      </x:c>
      <x:c r="F2608" s="2" t="str">
        <x:v>空</x:v>
      </x:c>
      <x:c r="G2608" s="11" t="n">
        <x:v>44474.166666666664</x:v>
      </x:c>
      <x:c r="H2608" s="11" t="n">
        <x:v>44474.333333333336</x:v>
      </x:c>
      <x:c r="I2608" s="11" t="n">
        <x:v>44475.99998842592</x:v>
      </x:c>
      <x:c r="J2608" s="9" t="n">
        <x:v>49199.78</x:v>
      </x:c>
      <x:c r="K2608" s="9" t="n">
        <x:v>55014.04</x:v>
      </x:c>
      <x:c r="L2608" s="9" t="n">
        <x:v>49189.940044</x:v>
      </x:c>
      <x:c r="M2608" s="9" t="n">
        <x:v>55025.042808</x:v>
      </x:c>
      <x:c r="N2608" s="10" t="n">
        <x:f>IF(F2608="多",1,-1)*(K2608/J2608-1)</x:f>
        <x:v>-0.11817654469186656</x:v>
      </x:c>
      <x:c r="O2608" s="10" t="n">
        <x:f>IF(F2608="多",1,-1)*(M2608/L2608-1)</x:f>
        <x:v>-0.11862390478176121</x:v>
      </x:c>
      <x:c r="P2608" s="10" t="n">
        <x:v>0.0010593119523908804</x:v>
      </x:c>
      <x:c r="Q2608" s="10" t="n">
        <x:v>-0.00028642248253600333</x:v>
      </x:c>
      <x:c r="R2608" s="10" t="n">
        <x:f>O2608-P2608-Q2608</x:f>
        <x:v>-0.11939679425161609</x:v>
      </x:c>
      <x:c r="S2608" s="9" t="n">
        <x:f>V2607</x:f>
        <x:v>10783.516682415466</x:v>
      </x:c>
      <x:c r="T2608" s="9" t="n">
        <x:f>S2608/(1+'回测计划'!$B$33)</x:f>
        <x:v>10778.127618606164</x:v>
      </x:c>
      <x:c r="U2608" s="9" t="n">
        <x:f>T2608*R2608</x:f>
        <x:v>-1286.873885696381</x:v>
      </x:c>
      <x:c r="V2608" s="9" t="n">
        <x:f>S2608+U2608</x:f>
        <x:v>9496.642796719085</x:v>
      </x:c>
      <x:c r="W2608" s="2" t="n">
        <x:f>IF(N2608&gt;0,1,0)</x:f>
        <x:v>0</x:v>
      </x:c>
      <x:c r="X2608" s="2" t="n">
        <x:f>IF(U2608&gt;0,1,0)</x:f>
        <x:v>0</x:v>
      </x:c>
      <x:c r="Y2608" s="9" t="n">
        <x:f>MAX(U2608,0)</x:f>
        <x:v>0</x:v>
      </x:c>
      <x:c r="Z2608" s="9" t="n">
        <x:f>-MIN(U2608,0)</x:f>
        <x:v>1286.873885696381</x:v>
      </x:c>
    </x:row>
    <x:row r="2609" ht="23" customHeight="1">
      <x:c r="A2609" s="2" t="str">
        <x:v>4H-CCI-前段</x:v>
      </x:c>
      <x:c r="B2609" s="2" t="str">
        <x:v>4H</x:v>
      </x:c>
      <x:c r="C2609" s="2" t="str">
        <x:v>CCI</x:v>
      </x:c>
      <x:c r="D2609" s="2" t="str">
        <x:v>前段</x:v>
      </x:c>
      <x:c r="E2609" s="2" t="n">
        <x:v>20</x:v>
      </x:c>
      <x:c r="F2609" s="2" t="str">
        <x:v>空</x:v>
      </x:c>
      <x:c r="G2609" s="11" t="n">
        <x:v>44476.00000000001</x:v>
      </x:c>
      <x:c r="H2609" s="11" t="n">
        <x:v>44476.166666666664</x:v>
      </x:c>
      <x:c r="I2609" s="11" t="n">
        <x:v>44477.833321759266</x:v>
      </x:c>
      <x:c r="J2609" s="9" t="n">
        <x:v>55078.55</x:v>
      </x:c>
      <x:c r="K2609" s="9" t="n">
        <x:v>55300.99</x:v>
      </x:c>
      <x:c r="L2609" s="9" t="n">
        <x:v>55067.53429</x:v>
      </x:c>
      <x:c r="M2609" s="9" t="n">
        <x:v>55312.050198</x:v>
      </x:c>
      <x:c r="N2609" s="10" t="n">
        <x:f>IF(F2609="多",1,-1)*(K2609/J2609-1)</x:f>
        <x:v>-0.0040385957872890454</x:v>
      </x:c>
      <x:c r="O2609" s="10" t="n">
        <x:f>IF(F2609="多",1,-1)*(M2609/L2609-1)</x:f>
        <x:v>-0.0044402915647594465</x:v>
      </x:c>
      <x:c r="P2609" s="10" t="n">
        <x:v>0.00100222014578238</x:v>
      </x:c>
      <x:c r="Q2609" s="10" t="n">
        <x:v>-0.0012698431832910365</x:v>
      </x:c>
      <x:c r="R2609" s="10" t="n">
        <x:f>O2609-P2609-Q2609</x:f>
        <x:v>-0.00417266852725079</x:v>
      </x:c>
      <x:c r="S2609" s="9" t="n">
        <x:f>V2608</x:f>
        <x:v>9496.642796719085</x:v>
      </x:c>
      <x:c r="T2609" s="9" t="n">
        <x:f>S2609/(1+'回测计划'!$B$33)</x:f>
        <x:v>9491.896848294939</x:v>
      </x:c>
      <x:c r="U2609" s="9" t="n">
        <x:f>T2609*R2609</x:f>
        <x:v>-39.60653924279126</x:v>
      </x:c>
      <x:c r="V2609" s="9" t="n">
        <x:f>S2609+U2609</x:f>
        <x:v>9457.036257476293</x:v>
      </x:c>
      <x:c r="W2609" s="2" t="n">
        <x:f>IF(N2609&gt;0,1,0)</x:f>
        <x:v>0</x:v>
      </x:c>
      <x:c r="X2609" s="2" t="n">
        <x:f>IF(U2609&gt;0,1,0)</x:f>
        <x:v>0</x:v>
      </x:c>
      <x:c r="Y2609" s="9" t="n">
        <x:f>MAX(U2609,0)</x:f>
        <x:v>0</x:v>
      </x:c>
      <x:c r="Z2609" s="9" t="n">
        <x:f>-MIN(U2609,0)</x:f>
        <x:v>39.60653924279126</x:v>
      </x:c>
    </x:row>
    <x:row r="2610" ht="23" customHeight="1">
      <x:c r="A2610" s="2" t="str">
        <x:v>4H-CCI-前段</x:v>
      </x:c>
      <x:c r="B2610" s="2" t="str">
        <x:v>4H</x:v>
      </x:c>
      <x:c r="C2610" s="2" t="str">
        <x:v>CCI</x:v>
      </x:c>
      <x:c r="D2610" s="2" t="str">
        <x:v>前段</x:v>
      </x:c>
      <x:c r="E2610" s="2" t="n">
        <x:v>21</x:v>
      </x:c>
      <x:c r="F2610" s="2" t="str">
        <x:v>空</x:v>
      </x:c>
      <x:c r="G2610" s="11" t="n">
        <x:v>44488.50000000001</x:v>
      </x:c>
      <x:c r="H2610" s="11" t="n">
        <x:v>44488.666666666664</x:v>
      </x:c>
      <x:c r="I2610" s="11" t="n">
        <x:v>44490.333321759266</x:v>
      </x:c>
      <x:c r="J2610" s="9" t="n">
        <x:v>62320.32</x:v>
      </x:c>
      <x:c r="K2610" s="9" t="n">
        <x:v>66064.24</x:v>
      </x:c>
      <x:c r="L2610" s="9" t="n">
        <x:v>62307.855936</x:v>
      </x:c>
      <x:c r="M2610" s="9" t="n">
        <x:v>66077.452848</x:v>
      </x:c>
      <x:c r="N2610" s="10" t="n">
        <x:f>IF(F2610="多",1,-1)*(K2610/J2610-1)</x:f>
        <x:v>-0.06007542965119561</x:v>
      </x:c>
      <x:c r="O2610" s="10" t="n">
        <x:f>IF(F2610="多",1,-1)*(M2610/L2610-1)</x:f>
        <x:v>-0.060499544646055003</x:v>
      </x:c>
      <x:c r="P2610" s="10" t="n">
        <x:v>0.0010302497723230276</x:v>
      </x:c>
      <x:c r="Q2610" s="10" t="n">
        <x:v>-0.0009853448391381142</x:v>
      </x:c>
      <x:c r="R2610" s="10" t="n">
        <x:f>O2610-P2610-Q2610</x:f>
        <x:v>-0.06054444957923992</x:v>
      </x:c>
      <x:c r="S2610" s="9" t="n">
        <x:f>V2609</x:f>
        <x:v>9457.036257476293</x:v>
      </x:c>
      <x:c r="T2610" s="9" t="n">
        <x:f>S2610/(1+'回测计划'!$B$33)</x:f>
        <x:v>9452.310102425081</x:v>
      </x:c>
      <x:c r="U2610" s="9" t="n">
        <x:f>T2610*R2610</x:f>
        <x:v>-572.2849124036154</x:v>
      </x:c>
      <x:c r="V2610" s="9" t="n">
        <x:f>S2610+U2610</x:f>
        <x:v>8884.751345072678</x:v>
      </x:c>
      <x:c r="W2610" s="2" t="n">
        <x:f>IF(N2610&gt;0,1,0)</x:f>
        <x:v>0</x:v>
      </x:c>
      <x:c r="X2610" s="2" t="n">
        <x:f>IF(U2610&gt;0,1,0)</x:f>
        <x:v>0</x:v>
      </x:c>
      <x:c r="Y2610" s="9" t="n">
        <x:f>MAX(U2610,0)</x:f>
        <x:v>0</x:v>
      </x:c>
      <x:c r="Z2610" s="9" t="n">
        <x:f>-MIN(U2610,0)</x:f>
        <x:v>572.2849124036154</x:v>
      </x:c>
    </x:row>
    <x:row r="2611" ht="23" customHeight="1">
      <x:c r="A2611" s="2" t="str">
        <x:v>4H-CCI-前段</x:v>
      </x:c>
      <x:c r="B2611" s="2" t="str">
        <x:v>4H</x:v>
      </x:c>
      <x:c r="C2611" s="2" t="str">
        <x:v>CCI</x:v>
      </x:c>
      <x:c r="D2611" s="2" t="str">
        <x:v>前段</x:v>
      </x:c>
      <x:c r="E2611" s="2" t="n">
        <x:v>22</x:v>
      </x:c>
      <x:c r="F2611" s="2" t="str">
        <x:v>多</x:v>
      </x:c>
      <x:c r="G2611" s="11" t="n">
        <x:v>44506.00000000001</x:v>
      </x:c>
      <x:c r="H2611" s="11" t="n">
        <x:v>44506.166666666664</x:v>
      </x:c>
      <x:c r="I2611" s="11" t="n">
        <x:v>44507.833321759266</x:v>
      </x:c>
      <x:c r="J2611" s="9" t="n">
        <x:v>61152.78</x:v>
      </x:c>
      <x:c r="K2611" s="9" t="n">
        <x:v>61957.18</x:v>
      </x:c>
      <x:c r="L2611" s="9" t="n">
        <x:v>61165.010556</x:v>
      </x:c>
      <x:c r="M2611" s="9" t="n">
        <x:v>61944.788564</x:v>
      </x:c>
      <x:c r="N2611" s="10" t="n">
        <x:f>IF(F2611="多",1,-1)*(K2611/J2611-1)</x:f>
        <x:v>0.013153940017117893</x:v>
      </x:c>
      <x:c r="O2611" s="10" t="n">
        <x:f>IF(F2611="多",1,-1)*(M2611/L2611-1)</x:f>
        <x:v>0.012748759477218874</x:v>
      </x:c>
      <x:c r="P2611" s="10" t="n">
        <x:v>0.0010063743797386095</x:v>
      </x:c>
      <x:c r="Q2611" s="10" t="n">
        <x:v>0.0018948999985307655</x:v>
      </x:c>
      <x:c r="R2611" s="10" t="n">
        <x:f>O2611-P2611-Q2611</x:f>
        <x:v>0.0098474850989495</x:v>
      </x:c>
      <x:c r="S2611" s="9" t="n">
        <x:f>V2610</x:f>
        <x:v>8884.751345072678</x:v>
      </x:c>
      <x:c r="T2611" s="9" t="n">
        <x:f>S2611/(1+'回测计划'!$B$33)</x:f>
        <x:v>8880.31118947794</x:v>
      </x:c>
      <x:c r="U2611" s="9" t="n">
        <x:f>T2611*R2611</x:f>
        <x:v>87.44873211241851</x:v>
      </x:c>
      <x:c r="V2611" s="9" t="n">
        <x:f>S2611+U2611</x:f>
        <x:v>8972.200077185096</x:v>
      </x:c>
      <x:c r="W2611" s="2" t="n">
        <x:f>IF(N2611&gt;0,1,0)</x:f>
        <x:v>1</x:v>
      </x:c>
      <x:c r="X2611" s="2" t="n">
        <x:f>IF(U2611&gt;0,1,0)</x:f>
        <x:v>1</x:v>
      </x:c>
      <x:c r="Y2611" s="9" t="n">
        <x:f>MAX(U2611,0)</x:f>
        <x:v>87.44873211241851</x:v>
      </x:c>
      <x:c r="Z2611" s="9" t="n">
        <x:f>-MIN(U2611,0)</x:f>
        <x:v>0</x:v>
      </x:c>
    </x:row>
    <x:row r="2612" ht="23" customHeight="1">
      <x:c r="A2612" s="2" t="str">
        <x:v>4H-CCI-前段</x:v>
      </x:c>
      <x:c r="B2612" s="2" t="str">
        <x:v>4H</x:v>
      </x:c>
      <x:c r="C2612" s="2" t="str">
        <x:v>CCI</x:v>
      </x:c>
      <x:c r="D2612" s="2" t="str">
        <x:v>前段</x:v>
      </x:c>
      <x:c r="E2612" s="2" t="n">
        <x:v>23</x:v>
      </x:c>
      <x:c r="F2612" s="2" t="str">
        <x:v>多</x:v>
      </x:c>
      <x:c r="G2612" s="11" t="n">
        <x:v>44540.166666666664</x:v>
      </x:c>
      <x:c r="H2612" s="11" t="n">
        <x:v>44540.333333333336</x:v>
      </x:c>
      <x:c r="I2612" s="11" t="n">
        <x:v>44541.99998842592</x:v>
      </x:c>
      <x:c r="J2612" s="9" t="n">
        <x:v>47539.34</x:v>
      </x:c>
      <x:c r="K2612" s="9" t="n">
        <x:v>48730.51</x:v>
      </x:c>
      <x:c r="L2612" s="9" t="n">
        <x:v>47548.847868</x:v>
      </x:c>
      <x:c r="M2612" s="9" t="n">
        <x:v>48720.763898000005</x:v>
      </x:c>
      <x:c r="N2612" s="10" t="n">
        <x:f>IF(F2612="多",1,-1)*(K2612/J2612-1)</x:f>
        <x:v>0.025056511091656075</x:v>
      </x:c>
      <x:c r="O2612" s="10" t="n">
        <x:f>IF(F2612="多",1,-1)*(M2612/L2612-1)</x:f>
        <x:v>0.02464657047534269</x:v>
      </x:c>
      <x:c r="P2612" s="10" t="n">
        <x:v>0.0010123232852376715</x:v>
      </x:c>
      <x:c r="Q2612" s="10" t="n">
        <x:v>0.0004012916370333121</x:v>
      </x:c>
      <x:c r="R2612" s="10" t="n">
        <x:f>O2612-P2612-Q2612</x:f>
        <x:v>0.023232955553071703</x:v>
      </x:c>
      <x:c r="S2612" s="9" t="n">
        <x:f>V2611</x:f>
        <x:v>8972.200077185096</x:v>
      </x:c>
      <x:c r="T2612" s="9" t="n">
        <x:f>S2612/(1+'回测计划'!$B$33)</x:f>
        <x:v>8967.716219075559</x:v>
      </x:c>
      <x:c r="U2612" s="9" t="n">
        <x:f>T2612*R2612</x:f>
        <x:v>208.3465523303427</x:v>
      </x:c>
      <x:c r="V2612" s="9" t="n">
        <x:f>S2612+U2612</x:f>
        <x:v>9180.546629515438</x:v>
      </x:c>
      <x:c r="W2612" s="2" t="n">
        <x:f>IF(N2612&gt;0,1,0)</x:f>
        <x:v>1</x:v>
      </x:c>
      <x:c r="X2612" s="2" t="n">
        <x:f>IF(U2612&gt;0,1,0)</x:f>
        <x:v>1</x:v>
      </x:c>
      <x:c r="Y2612" s="9" t="n">
        <x:f>MAX(U2612,0)</x:f>
        <x:v>208.3465523303427</x:v>
      </x:c>
      <x:c r="Z2612" s="9" t="n">
        <x:f>-MIN(U2612,0)</x:f>
        <x:v>0</x:v>
      </x:c>
    </x:row>
    <x:row r="2613" ht="23" customHeight="1">
      <x:c r="A2613" s="2" t="str">
        <x:v>4H-CCI-前段</x:v>
      </x:c>
      <x:c r="B2613" s="2" t="str">
        <x:v>4H</x:v>
      </x:c>
      <x:c r="C2613" s="2" t="str">
        <x:v>CCI</x:v>
      </x:c>
      <x:c r="D2613" s="2" t="str">
        <x:v>前段</x:v>
      </x:c>
      <x:c r="E2613" s="2" t="n">
        <x:v>24</x:v>
      </x:c>
      <x:c r="F2613" s="2" t="str">
        <x:v>多</x:v>
      </x:c>
      <x:c r="G2613" s="11" t="n">
        <x:v>44546.00000000001</x:v>
      </x:c>
      <x:c r="H2613" s="11" t="n">
        <x:v>44546.166666666664</x:v>
      </x:c>
      <x:c r="I2613" s="11" t="n">
        <x:v>44547.833321759266</x:v>
      </x:c>
      <x:c r="J2613" s="9" t="n">
        <x:v>48656.02</x:v>
      </x:c>
      <x:c r="K2613" s="9" t="n">
        <x:v>47100</x:v>
      </x:c>
      <x:c r="L2613" s="9" t="n">
        <x:v>48665.75120399999</x:v>
      </x:c>
      <x:c r="M2613" s="9" t="n">
        <x:v>47090.58</x:v>
      </x:c>
      <x:c r="N2613" s="10" t="n">
        <x:f>IF(F2613="多",1,-1)*(K2613/J2613-1)</x:f>
        <x:v>-0.03198000987339278</x:v>
      </x:c>
      <x:c r="O2613" s="10" t="n">
        <x:f>IF(F2613="多",1,-1)*(M2613/L2613-1)</x:f>
        <x:v>-0.032367140443329334</x:v>
      </x:c>
      <x:c r="P2613" s="10" t="n">
        <x:v>0.0009838164297783353</x:v>
      </x:c>
      <x:c r="Q2613" s="10" t="n">
        <x:v>0.0004947885813796381</x:v>
      </x:c>
      <x:c r="R2613" s="10" t="n">
        <x:f>O2613-P2613-Q2613</x:f>
        <x:v>-0.033845745454487305</x:v>
      </x:c>
      <x:c r="S2613" s="9" t="n">
        <x:f>V2612</x:f>
        <x:v>9180.546629515438</x:v>
      </x:c>
      <x:c r="T2613" s="9" t="n">
        <x:f>S2613/(1+'回测计划'!$B$33)</x:f>
        <x:v>9175.958650190343</x:v>
      </x:c>
      <x:c r="U2613" s="9" t="n">
        <x:f>T2613*R2613</x:f>
        <x:v>-310.5671607752433</x:v>
      </x:c>
      <x:c r="V2613" s="9" t="n">
        <x:f>S2613+U2613</x:f>
        <x:v>8869.979468740195</x:v>
      </x:c>
      <x:c r="W2613" s="2" t="n">
        <x:f>IF(N2613&gt;0,1,0)</x:f>
        <x:v>0</x:v>
      </x:c>
      <x:c r="X2613" s="2" t="n">
        <x:f>IF(U2613&gt;0,1,0)</x:f>
        <x:v>0</x:v>
      </x:c>
      <x:c r="Y2613" s="9" t="n">
        <x:f>MAX(U2613,0)</x:f>
        <x:v>0</x:v>
      </x:c>
      <x:c r="Z2613" s="9" t="n">
        <x:f>-MIN(U2613,0)</x:f>
        <x:v>310.5671607752433</x:v>
      </x:c>
    </x:row>
    <x:row r="2614" ht="23" customHeight="1">
      <x:c r="A2614" s="2" t="str">
        <x:v>4H-CCI-前段</x:v>
      </x:c>
      <x:c r="B2614" s="2" t="str">
        <x:v>4H</x:v>
      </x:c>
      <x:c r="C2614" s="2" t="str">
        <x:v>CCI</x:v>
      </x:c>
      <x:c r="D2614" s="2" t="str">
        <x:v>前段</x:v>
      </x:c>
      <x:c r="E2614" s="2" t="n">
        <x:v>25</x:v>
      </x:c>
      <x:c r="F2614" s="2" t="str">
        <x:v>空</x:v>
      </x:c>
      <x:c r="G2614" s="11" t="n">
        <x:v>44555.166666666664</x:v>
      </x:c>
      <x:c r="H2614" s="11" t="n">
        <x:v>44555.333333333336</x:v>
      </x:c>
      <x:c r="I2614" s="11" t="n">
        <x:v>44556.99998842592</x:v>
      </x:c>
      <x:c r="J2614" s="9" t="n">
        <x:v>50809.37</x:v>
      </x:c>
      <x:c r="K2614" s="9" t="n">
        <x:v>50039.1</x:v>
      </x:c>
      <x:c r="L2614" s="9" t="n">
        <x:v>50799.208126000005</x:v>
      </x:c>
      <x:c r="M2614" s="9" t="n">
        <x:v>50049.10782</x:v>
      </x:c>
      <x:c r="N2614" s="10" t="n">
        <x:f>IF(F2614="多",1,-1)*(K2614/J2614-1)</x:f>
        <x:v>0.015159999031674753</x:v>
      </x:c>
      <x:c r="O2614" s="10" t="n">
        <x:f>IF(F2614="多",1,-1)*(M2614/L2614-1)</x:f>
        <x:v>0.014765984228326867</x:v>
      </x:c>
      <x:c r="P2614" s="10" t="n">
        <x:v>0.0009926170078858366</x:v>
      </x:c>
      <x:c r="Q2614" s="10" t="n">
        <x:v>-0.0003974566286529951</x:v>
      </x:c>
      <x:c r="R2614" s="10" t="n">
        <x:f>O2614-P2614-Q2614</x:f>
        <x:v>0.014170823849094025</x:v>
      </x:c>
      <x:c r="S2614" s="9" t="n">
        <x:f>V2613</x:f>
        <x:v>8869.979468740195</x:v>
      </x:c>
      <x:c r="T2614" s="9" t="n">
        <x:f>S2614/(1+'回测计划'!$B$33)</x:f>
        <x:v>8865.546695392499</x:v>
      </x:c>
      <x:c r="U2614" s="9" t="n">
        <x:f>T2614*R2614</x:f>
        <x:v>125.63210054632475</x:v>
      </x:c>
      <x:c r="V2614" s="9" t="n">
        <x:f>S2614+U2614</x:f>
        <x:v>8995.61156928652</x:v>
      </x:c>
      <x:c r="W2614" s="2" t="n">
        <x:f>IF(N2614&gt;0,1,0)</x:f>
        <x:v>1</x:v>
      </x:c>
      <x:c r="X2614" s="2" t="n">
        <x:f>IF(U2614&gt;0,1,0)</x:f>
        <x:v>1</x:v>
      </x:c>
      <x:c r="Y2614" s="9" t="n">
        <x:f>MAX(U2614,0)</x:f>
        <x:v>125.63210054632475</x:v>
      </x:c>
      <x:c r="Z2614" s="9" t="n">
        <x:f>-MIN(U2614,0)</x:f>
        <x:v>0</x:v>
      </x:c>
    </x:row>
    <x:row r="2615" ht="23" customHeight="1">
      <x:c r="A2615" s="2" t="str">
        <x:v>4H-CCI-前段</x:v>
      </x:c>
      <x:c r="B2615" s="2" t="str">
        <x:v>4H</x:v>
      </x:c>
      <x:c r="C2615" s="2" t="str">
        <x:v>CCI</x:v>
      </x:c>
      <x:c r="D2615" s="2" t="str">
        <x:v>前段</x:v>
      </x:c>
      <x:c r="E2615" s="2" t="n">
        <x:v>26</x:v>
      </x:c>
      <x:c r="F2615" s="2" t="str">
        <x:v>空</x:v>
      </x:c>
      <x:c r="G2615" s="11" t="n">
        <x:v>44558.00000000001</x:v>
      </x:c>
      <x:c r="H2615" s="11" t="n">
        <x:v>44558.166666666664</x:v>
      </x:c>
      <x:c r="I2615" s="11" t="n">
        <x:v>44559.833321759266</x:v>
      </x:c>
      <x:c r="J2615" s="9" t="n">
        <x:v>51207.93</x:v>
      </x:c>
      <x:c r="K2615" s="9" t="n">
        <x:v>47734.91</x:v>
      </x:c>
      <x:c r="L2615" s="9" t="n">
        <x:v>51197.688414000004</x:v>
      </x:c>
      <x:c r="M2615" s="9" t="n">
        <x:v>47744.456982</x:v>
      </x:c>
      <x:c r="N2615" s="10" t="n">
        <x:f>IF(F2615="多",1,-1)*(K2615/J2615-1)</x:f>
        <x:v>0.06782191742567989</x:v>
      </x:c>
      <x:c r="O2615" s="10" t="n">
        <x:f>IF(F2615="多",1,-1)*(M2615/L2615-1)</x:f>
        <x:v>0.06744897160348584</x:v>
      </x:c>
      <x:c r="P2615" s="10" t="n">
        <x:v>0.000966275514198257</x:v>
      </x:c>
      <x:c r="Q2615" s="10" t="n">
        <x:v>-0.0004764104934340966</x:v>
      </x:c>
      <x:c r="R2615" s="10" t="n">
        <x:f>O2615-P2615-Q2615</x:f>
        <x:v>0.06695910658272168</x:v>
      </x:c>
      <x:c r="S2615" s="9" t="n">
        <x:f>V2614</x:f>
        <x:v>8995.61156928652</x:v>
      </x:c>
      <x:c r="T2615" s="9" t="n">
        <x:f>S2615/(1+'回测计划'!$B$33)</x:f>
        <x:v>8991.116011280881</x:v>
      </x:c>
      <x:c r="U2615" s="9" t="n">
        <x:f>T2615*R2615</x:f>
        <x:v>602.037095296972</x:v>
      </x:c>
      <x:c r="V2615" s="9" t="n">
        <x:f>S2615+U2615</x:f>
        <x:v>9597.648664583492</x:v>
      </x:c>
      <x:c r="W2615" s="2" t="n">
        <x:f>IF(N2615&gt;0,1,0)</x:f>
        <x:v>1</x:v>
      </x:c>
      <x:c r="X2615" s="2" t="n">
        <x:f>IF(U2615&gt;0,1,0)</x:f>
        <x:v>1</x:v>
      </x:c>
      <x:c r="Y2615" s="9" t="n">
        <x:f>MAX(U2615,0)</x:f>
        <x:v>602.037095296972</x:v>
      </x:c>
      <x:c r="Z2615" s="9" t="n">
        <x:f>-MIN(U2615,0)</x:f>
        <x:v>0</x:v>
      </x:c>
    </x:row>
    <x:row r="2616" ht="23" customHeight="1">
      <x:c r="A2616" s="2" t="str">
        <x:v>4H-CCI-前段</x:v>
      </x:c>
      <x:c r="B2616" s="2" t="str">
        <x:v>4H</x:v>
      </x:c>
      <x:c r="C2616" s="2" t="str">
        <x:v>CCI</x:v>
      </x:c>
      <x:c r="D2616" s="2" t="str">
        <x:v>前段</x:v>
      </x:c>
      <x:c r="E2616" s="2" t="n">
        <x:v>27</x:v>
      </x:c>
      <x:c r="F2616" s="2" t="str">
        <x:v>多</x:v>
      </x:c>
      <x:c r="G2616" s="11" t="n">
        <x:v>44560.333333333336</x:v>
      </x:c>
      <x:c r="H2616" s="11" t="n">
        <x:v>44560.50000000001</x:v>
      </x:c>
      <x:c r="I2616" s="11" t="n">
        <x:v>44562.166655092595</x:v>
      </x:c>
      <x:c r="J2616" s="9" t="n">
        <x:v>46495.87</x:v>
      </x:c>
      <x:c r="K2616" s="9" t="n">
        <x:v>45707.62</x:v>
      </x:c>
      <x:c r="L2616" s="9" t="n">
        <x:v>46505.169174</x:v>
      </x:c>
      <x:c r="M2616" s="9" t="n">
        <x:v>45698.478476000004</x:v>
      </x:c>
      <x:c r="N2616" s="10" t="n">
        <x:f>IF(F2616="多",1,-1)*(K2616/J2616-1)</x:f>
        <x:v>-0.016953118631826913</x:v>
      </x:c>
      <x:c r="O2616" s="10" t="n">
        <x:f>IF(F2616="多",1,-1)*(M2616/L2616-1)</x:f>
        <x:v>-0.01734625875634921</x:v>
      </x:c>
      <x:c r="P2616" s="10" t="n">
        <x:v>0.0009913268706218256</x:v>
      </x:c>
      <x:c r="Q2616" s="10" t="n">
        <x:v>0.0003755774635342372</x:v>
      </x:c>
      <x:c r="R2616" s="10" t="n">
        <x:f>O2616-P2616-Q2616</x:f>
        <x:v>-0.01871316309050527</x:v>
      </x:c>
      <x:c r="S2616" s="9" t="n">
        <x:f>V2615</x:f>
        <x:v>9597.648664583492</x:v>
      </x:c>
      <x:c r="T2616" s="9" t="n">
        <x:f>S2616/(1+'回测计划'!$B$33)</x:f>
        <x:v>9592.85223846426</x:v>
      </x:c>
      <x:c r="U2616" s="9" t="n">
        <x:f>T2616*R2616</x:f>
        <x:v>-179.51260844150028</x:v>
      </x:c>
      <x:c r="V2616" s="9" t="n">
        <x:f>S2616+U2616</x:f>
        <x:v>9418.136056141992</x:v>
      </x:c>
      <x:c r="W2616" s="2" t="n">
        <x:f>IF(N2616&gt;0,1,0)</x:f>
        <x:v>0</x:v>
      </x:c>
      <x:c r="X2616" s="2" t="n">
        <x:f>IF(U2616&gt;0,1,0)</x:f>
        <x:v>0</x:v>
      </x:c>
      <x:c r="Y2616" s="9" t="n">
        <x:f>MAX(U2616,0)</x:f>
        <x:v>0</x:v>
      </x:c>
      <x:c r="Z2616" s="9" t="n">
        <x:f>-MIN(U2616,0)</x:f>
        <x:v>179.51260844150028</x:v>
      </x:c>
    </x:row>
    <x:row r="2617" ht="23" customHeight="1">
      <x:c r="A2617" s="2" t="str">
        <x:v>4H-CCI-前段</x:v>
      </x:c>
      <x:c r="B2617" s="2" t="str">
        <x:v>4H</x:v>
      </x:c>
      <x:c r="C2617" s="2" t="str">
        <x:v>CCI</x:v>
      </x:c>
      <x:c r="D2617" s="2" t="str">
        <x:v>前段</x:v>
      </x:c>
      <x:c r="E2617" s="2" t="n">
        <x:v>28</x:v>
      </x:c>
      <x:c r="F2617" s="2" t="str">
        <x:v>空</x:v>
      </x:c>
      <x:c r="G2617" s="11" t="n">
        <x:v>44573.166666666664</x:v>
      </x:c>
      <x:c r="H2617" s="11" t="n">
        <x:v>44573.333333333336</x:v>
      </x:c>
      <x:c r="I2617" s="11" t="n">
        <x:v>44574.99998842592</x:v>
      </x:c>
      <x:c r="J2617" s="9" t="n">
        <x:v>42700.69</x:v>
      </x:c>
      <x:c r="K2617" s="9" t="n">
        <x:v>43170</x:v>
      </x:c>
      <x:c r="L2617" s="9" t="n">
        <x:v>42692.149862000006</x:v>
      </x:c>
      <x:c r="M2617" s="9" t="n">
        <x:v>43178.634</x:v>
      </x:c>
      <x:c r="N2617" s="10" t="n">
        <x:f>IF(F2617="多",1,-1)*(K2617/J2617-1)</x:f>
        <x:v>-0.010990688909242374</x:v>
      </x:c>
      <x:c r="O2617" s="10" t="n">
        <x:f>IF(F2617="多",1,-1)*(M2617/L2617-1)</x:f>
        <x:v>-0.011395166080240271</x:v>
      </x:c>
      <x:c r="P2617" s="10" t="n">
        <x:v>0.0010056975830401204</x:v>
      </x:c>
      <x:c r="Q2617" s="10" t="n">
        <x:v>-0.000018877296121327274</x:v>
      </x:c>
      <x:c r="R2617" s="10" t="n">
        <x:f>O2617-P2617-Q2617</x:f>
        <x:v>-0.012381986367159063</x:v>
      </x:c>
      <x:c r="S2617" s="9" t="n">
        <x:f>V2616</x:f>
        <x:v>9418.136056141992</x:v>
      </x:c>
      <x:c r="T2617" s="9" t="n">
        <x:f>S2617/(1+'回测计划'!$B$33)</x:f>
        <x:v>9413.429341471256</x:v>
      </x:c>
      <x:c r="U2617" s="9" t="n">
        <x:f>T2617*R2617</x:f>
        <x:v>-116.5569537743122</x:v>
      </x:c>
      <x:c r="V2617" s="9" t="n">
        <x:f>S2617+U2617</x:f>
        <x:v>9301.57910236768</x:v>
      </x:c>
      <x:c r="W2617" s="2" t="n">
        <x:f>IF(N2617&gt;0,1,0)</x:f>
        <x:v>0</x:v>
      </x:c>
      <x:c r="X2617" s="2" t="n">
        <x:f>IF(U2617&gt;0,1,0)</x:f>
        <x:v>0</x:v>
      </x:c>
      <x:c r="Y2617" s="9" t="n">
        <x:f>MAX(U2617,0)</x:f>
        <x:v>0</x:v>
      </x:c>
      <x:c r="Z2617" s="9" t="n">
        <x:f>-MIN(U2617,0)</x:f>
        <x:v>116.5569537743122</x:v>
      </x:c>
    </x:row>
    <x:row r="2618" ht="23" customHeight="1">
      <x:c r="A2618" s="2" t="str">
        <x:v>4H-CCI-前段</x:v>
      </x:c>
      <x:c r="B2618" s="2" t="str">
        <x:v>4H</x:v>
      </x:c>
      <x:c r="C2618" s="2" t="str">
        <x:v>CCI</x:v>
      </x:c>
      <x:c r="D2618" s="2" t="str">
        <x:v>前段</x:v>
      </x:c>
      <x:c r="E2618" s="2" t="n">
        <x:v>29</x:v>
      </x:c>
      <x:c r="F2618" s="2" t="str">
        <x:v>空</x:v>
      </x:c>
      <x:c r="G2618" s="11" t="n">
        <x:v>44586.333333333336</x:v>
      </x:c>
      <x:c r="H2618" s="11" t="n">
        <x:v>44586.50000000001</x:v>
      </x:c>
      <x:c r="I2618" s="11" t="n">
        <x:v>44588.166655092595</x:v>
      </x:c>
      <x:c r="J2618" s="9" t="n">
        <x:v>36402.55</x:v>
      </x:c>
      <x:c r="K2618" s="9" t="n">
        <x:v>37548.79</x:v>
      </x:c>
      <x:c r="L2618" s="9" t="n">
        <x:v>36395.269490000006</x:v>
      </x:c>
      <x:c r="M2618" s="9" t="n">
        <x:v>37556.299758</x:v>
      </x:c>
      <x:c r="N2618" s="10" t="n">
        <x:f>IF(F2618="多",1,-1)*(K2618/J2618-1)</x:f>
        <x:v>-0.031487904006724854</x:v>
      </x:c>
      <x:c r="O2618" s="10" t="n">
        <x:f>IF(F2618="多",1,-1)*(M2618/L2618-1)</x:f>
        <x:v>-0.03190058170386667</x:v>
      </x:c>
      <x:c r="P2618" s="10" t="n">
        <x:v>0.0010159502908519333</x:v>
      </x:c>
      <x:c r="Q2618" s="10" t="n">
        <x:v>0.0000757412469210121</x:v>
      </x:c>
      <x:c r="R2618" s="10" t="n">
        <x:f>O2618-P2618-Q2618</x:f>
        <x:v>-0.032992273241639614</x:v>
      </x:c>
      <x:c r="S2618" s="9" t="n">
        <x:f>V2617</x:f>
        <x:v>9301.57910236768</x:v>
      </x:c>
      <x:c r="T2618" s="9" t="n">
        <x:f>S2618/(1+'回测计划'!$B$33)</x:f>
        <x:v>9296.930637049156</x:v>
      </x:c>
      <x:c r="U2618" s="9" t="n">
        <x:f>T2618*R2618</x:f>
        <x:v>-306.72687588609637</x:v>
      </x:c>
      <x:c r="V2618" s="9" t="n">
        <x:f>S2618+U2618</x:f>
        <x:v>8994.852226481584</x:v>
      </x:c>
      <x:c r="W2618" s="2" t="n">
        <x:f>IF(N2618&gt;0,1,0)</x:f>
        <x:v>0</x:v>
      </x:c>
      <x:c r="X2618" s="2" t="n">
        <x:f>IF(U2618&gt;0,1,0)</x:f>
        <x:v>0</x:v>
      </x:c>
      <x:c r="Y2618" s="9" t="n">
        <x:f>MAX(U2618,0)</x:f>
        <x:v>0</x:v>
      </x:c>
      <x:c r="Z2618" s="9" t="n">
        <x:f>-MIN(U2618,0)</x:f>
        <x:v>306.72687588609637</x:v>
      </x:c>
    </x:row>
    <x:row r="2619" ht="23" customHeight="1">
      <x:c r="A2619" s="2" t="str">
        <x:v>4H-CCI-前段</x:v>
      </x:c>
      <x:c r="B2619" s="2" t="str">
        <x:v>4H</x:v>
      </x:c>
      <x:c r="C2619" s="2" t="str">
        <x:v>CCI</x:v>
      </x:c>
      <x:c r="D2619" s="2" t="str">
        <x:v>前段</x:v>
      </x:c>
      <x:c r="E2619" s="2" t="n">
        <x:v>30</x:v>
      </x:c>
      <x:c r="F2619" s="2" t="str">
        <x:v>空</x:v>
      </x:c>
      <x:c r="G2619" s="11" t="n">
        <x:v>44591.666666666664</x:v>
      </x:c>
      <x:c r="H2619" s="11" t="n">
        <x:v>44591.833333333336</x:v>
      </x:c>
      <x:c r="I2619" s="11" t="n">
        <x:v>44593.49998842592</x:v>
      </x:c>
      <x:c r="J2619" s="9" t="n">
        <x:v>38095.46</x:v>
      </x:c>
      <x:c r="K2619" s="9" t="n">
        <x:v>38570.11</x:v>
      </x:c>
      <x:c r="L2619" s="9" t="n">
        <x:v>38087.840908</x:v>
      </x:c>
      <x:c r="M2619" s="9" t="n">
        <x:v>38577.824022</x:v>
      </x:c>
      <x:c r="N2619" s="10" t="n">
        <x:f>IF(F2619="多",1,-1)*(K2619/J2619-1)</x:f>
        <x:v>-0.012459489923471345</x:v>
      </x:c>
      <x:c r="O2619" s="10" t="n">
        <x:f>IF(F2619="多",1,-1)*(M2619/L2619-1)</x:f>
        <x:v>-0.012864554732402445</x:v>
      </x:c>
      <x:c r="P2619" s="10" t="n">
        <x:v>0.0010064322773662014</x:v>
      </x:c>
      <x:c r="Q2619" s="10" t="n">
        <x:v>-0.000020388907627371435</x:v>
      </x:c>
      <x:c r="R2619" s="10" t="n">
        <x:f>O2619-P2619-Q2619</x:f>
        <x:v>-0.013850598102141273</x:v>
      </x:c>
      <x:c r="S2619" s="9" t="n">
        <x:f>V2618</x:f>
        <x:v>8994.852226481584</x:v>
      </x:c>
      <x:c r="T2619" s="9" t="n">
        <x:f>S2619/(1+'回测计划'!$B$33)</x:f>
        <x:v>8990.357047957605</x:v>
      </x:c>
      <x:c r="U2619" s="9" t="n">
        <x:f>T2619*R2619</x:f>
        <x:v>-124.52182226601401</x:v>
      </x:c>
      <x:c r="V2619" s="9" t="n">
        <x:f>S2619+U2619</x:f>
        <x:v>8870.33040421557</x:v>
      </x:c>
      <x:c r="W2619" s="2" t="n">
        <x:f>IF(N2619&gt;0,1,0)</x:f>
        <x:v>0</x:v>
      </x:c>
      <x:c r="X2619" s="2" t="n">
        <x:f>IF(U2619&gt;0,1,0)</x:f>
        <x:v>0</x:v>
      </x:c>
      <x:c r="Y2619" s="9" t="n">
        <x:f>MAX(U2619,0)</x:f>
        <x:v>0</x:v>
      </x:c>
      <x:c r="Z2619" s="9" t="n">
        <x:f>-MIN(U2619,0)</x:f>
        <x:v>124.52182226601401</x:v>
      </x:c>
    </x:row>
    <x:row r="2620" ht="23" customHeight="1">
      <x:c r="A2620" s="2" t="str">
        <x:v>4H-CCI-前段</x:v>
      </x:c>
      <x:c r="B2620" s="2" t="str">
        <x:v>4H</x:v>
      </x:c>
      <x:c r="C2620" s="2" t="str">
        <x:v>CCI</x:v>
      </x:c>
      <x:c r="D2620" s="2" t="str">
        <x:v>前段</x:v>
      </x:c>
      <x:c r="E2620" s="2" t="n">
        <x:v>31</x:v>
      </x:c>
      <x:c r="F2620" s="2" t="str">
        <x:v>空</x:v>
      </x:c>
      <x:c r="G2620" s="11" t="n">
        <x:v>44593.50000000001</x:v>
      </x:c>
      <x:c r="H2620" s="11" t="n">
        <x:v>44593.666666666664</x:v>
      </x:c>
      <x:c r="I2620" s="11" t="n">
        <x:v>44595.333321759266</x:v>
      </x:c>
      <x:c r="J2620" s="9" t="n">
        <x:v>38420.65</x:v>
      </x:c>
      <x:c r="K2620" s="9" t="n">
        <x:v>36892.03</x:v>
      </x:c>
      <x:c r="L2620" s="9" t="n">
        <x:v>38412.96587</x:v>
      </x:c>
      <x:c r="M2620" s="9" t="n">
        <x:v>36899.408405999995</x:v>
      </x:c>
      <x:c r="N2620" s="10" t="n">
        <x:f>IF(F2620="多",1,-1)*(K2620/J2620-1)</x:f>
        <x:v>0.039786416939848857</x:v>
      </x:c>
      <x:c r="O2620" s="10" t="n">
        <x:f>IF(F2620="多",1,-1)*(M2620/L2620-1)</x:f>
        <x:v>0.03940225467417169</x:v>
      </x:c>
      <x:c r="P2620" s="10" t="n">
        <x:v>0.0009802988726629143</x:v>
      </x:c>
      <x:c r="Q2620" s="10" t="n">
        <x:v>-0.00003236945368934013</x:v>
      </x:c>
      <x:c r="R2620" s="10" t="n">
        <x:f>O2620-P2620-Q2620</x:f>
        <x:v>0.03845432525519812</x:v>
      </x:c>
      <x:c r="S2620" s="9" t="n">
        <x:f>V2619</x:f>
        <x:v>8870.33040421557</x:v>
      </x:c>
      <x:c r="T2620" s="9" t="n">
        <x:f>S2620/(1+'回测计划'!$B$33)</x:f>
        <x:v>8865.897455487828</x:v>
      </x:c>
      <x:c r="U2620" s="9" t="n">
        <x:f>T2620*R2620</x:f>
        <x:v>340.9321044325623</x:v>
      </x:c>
      <x:c r="V2620" s="9" t="n">
        <x:f>S2620+U2620</x:f>
        <x:v>9211.262508648133</x:v>
      </x:c>
      <x:c r="W2620" s="2" t="n">
        <x:f>IF(N2620&gt;0,1,0)</x:f>
        <x:v>1</x:v>
      </x:c>
      <x:c r="X2620" s="2" t="n">
        <x:f>IF(U2620&gt;0,1,0)</x:f>
        <x:v>1</x:v>
      </x:c>
      <x:c r="Y2620" s="9" t="n">
        <x:f>MAX(U2620,0)</x:f>
        <x:v>340.9321044325623</x:v>
      </x:c>
      <x:c r="Z2620" s="9" t="n">
        <x:f>-MIN(U2620,0)</x:f>
        <x:v>0</x:v>
      </x:c>
    </x:row>
    <x:row r="2621" ht="23" customHeight="1">
      <x:c r="A2621" s="2" t="str">
        <x:v>4H-CCI-前段</x:v>
      </x:c>
      <x:c r="B2621" s="2" t="str">
        <x:v>4H</x:v>
      </x:c>
      <x:c r="C2621" s="2" t="str">
        <x:v>CCI</x:v>
      </x:c>
      <x:c r="D2621" s="2" t="str">
        <x:v>前段</x:v>
      </x:c>
      <x:c r="E2621" s="2" t="n">
        <x:v>32</x:v>
      </x:c>
      <x:c r="F2621" s="2" t="str">
        <x:v>多</x:v>
      </x:c>
      <x:c r="G2621" s="11" t="n">
        <x:v>44606.166666666664</x:v>
      </x:c>
      <x:c r="H2621" s="11" t="n">
        <x:v>44606.333333333336</x:v>
      </x:c>
      <x:c r="I2621" s="11" t="n">
        <x:v>44607.99998842592</x:v>
      </x:c>
      <x:c r="J2621" s="9" t="n">
        <x:v>42041.12</x:v>
      </x:c>
      <x:c r="K2621" s="9" t="n">
        <x:v>44190.3</x:v>
      </x:c>
      <x:c r="L2621" s="9" t="n">
        <x:v>42049.528224</x:v>
      </x:c>
      <x:c r="M2621" s="9" t="n">
        <x:v>44181.46194</x:v>
      </x:c>
      <x:c r="N2621" s="10" t="n">
        <x:f>IF(F2621="多",1,-1)*(K2621/J2621-1)</x:f>
        <x:v>0.05112090258299484</x:v>
      </x:c>
      <x:c r="O2621" s="10" t="n">
        <x:f>IF(F2621="多",1,-1)*(M2621/L2621-1)</x:f>
        <x:v>0.05070053829481935</x:v>
      </x:c>
      <x:c r="P2621" s="10" t="n">
        <x:v>0.0010253502691474096</x:v>
      </x:c>
      <x:c r="Q2621" s="10" t="n">
        <x:v>0.00021177321675671328</x:v>
      </x:c>
      <x:c r="R2621" s="10" t="n">
        <x:f>O2621-P2621-Q2621</x:f>
        <x:v>0.04946341480891523</x:v>
      </x:c>
      <x:c r="S2621" s="9" t="n">
        <x:f>V2620</x:f>
        <x:v>9211.262508648133</x:v>
      </x:c>
      <x:c r="T2621" s="9" t="n">
        <x:f>S2621/(1+'回测计划'!$B$33)</x:f>
        <x:v>9206.659179058604</x:v>
      </x:c>
      <x:c r="U2621" s="9" t="n">
        <x:f>T2621*R2621</x:f>
        <x:v>455.39280197808273</x:v>
      </x:c>
      <x:c r="V2621" s="9" t="n">
        <x:f>S2621+U2621</x:f>
        <x:v>9666.655310626216</x:v>
      </x:c>
      <x:c r="W2621" s="2" t="n">
        <x:f>IF(N2621&gt;0,1,0)</x:f>
        <x:v>1</x:v>
      </x:c>
      <x:c r="X2621" s="2" t="n">
        <x:f>IF(U2621&gt;0,1,0)</x:f>
        <x:v>1</x:v>
      </x:c>
      <x:c r="Y2621" s="9" t="n">
        <x:f>MAX(U2621,0)</x:f>
        <x:v>455.39280197808273</x:v>
      </x:c>
      <x:c r="Z2621" s="9" t="n">
        <x:f>-MIN(U2621,0)</x:f>
        <x:v>0</x:v>
      </x:c>
    </x:row>
    <x:row r="2622" ht="23" customHeight="1">
      <x:c r="A2622" s="2" t="str">
        <x:v>4H-CCI-前段</x:v>
      </x:c>
      <x:c r="B2622" s="2" t="str">
        <x:v>4H</x:v>
      </x:c>
      <x:c r="C2622" s="2" t="str">
        <x:v>CCI</x:v>
      </x:c>
      <x:c r="D2622" s="2" t="str">
        <x:v>前段</x:v>
      </x:c>
      <x:c r="E2622" s="2" t="n">
        <x:v>33</x:v>
      </x:c>
      <x:c r="F2622" s="2" t="str">
        <x:v>空</x:v>
      </x:c>
      <x:c r="G2622" s="11" t="n">
        <x:v>44617.50000000001</x:v>
      </x:c>
      <x:c r="H2622" s="11" t="n">
        <x:v>44617.666666666664</x:v>
      </x:c>
      <x:c r="I2622" s="11" t="n">
        <x:v>44619.333321759266</x:v>
      </x:c>
      <x:c r="J2622" s="9" t="n">
        <x:v>38462.5</x:v>
      </x:c>
      <x:c r="K2622" s="9" t="n">
        <x:v>39099.3</x:v>
      </x:c>
      <x:c r="L2622" s="9" t="n">
        <x:v>38454.8075</x:v>
      </x:c>
      <x:c r="M2622" s="9" t="n">
        <x:v>39107.11986</x:v>
      </x:c>
      <x:c r="N2622" s="10" t="n">
        <x:f>IF(F2622="多",1,-1)*(K2622/J2622-1)</x:f>
        <x:v>-0.016556386090347708</x:v>
      </x:c>
      <x:c r="O2622" s="10" t="n">
        <x:f>IF(F2622="多",1,-1)*(M2622/L2622-1)</x:f>
        <x:v>-0.01696308998556284</x:v>
      </x:c>
      <x:c r="P2622" s="10" t="n">
        <x:v>0.0010084815449927812</x:v>
      </x:c>
      <x:c r="Q2622" s="10" t="n">
        <x:v>-0.0003471132065347178</x:v>
      </x:c>
      <x:c r="R2622" s="10" t="n">
        <x:f>O2622-P2622-Q2622</x:f>
        <x:v>-0.017624458324020903</x:v>
      </x:c>
      <x:c r="S2622" s="9" t="n">
        <x:f>V2621</x:f>
        <x:v>9666.655310626216</x:v>
      </x:c>
      <x:c r="T2622" s="9" t="n">
        <x:f>S2622/(1+'回测计划'!$B$33)</x:f>
        <x:v>9661.824398427003</x:v>
      </x:c>
      <x:c r="U2622" s="9" t="n">
        <x:f>T2622*R2622</x:f>
        <x:v>-170.28442144408504</x:v>
      </x:c>
      <x:c r="V2622" s="9" t="n">
        <x:f>S2622+U2622</x:f>
        <x:v>9496.370889182132</x:v>
      </x:c>
      <x:c r="W2622" s="2" t="n">
        <x:f>IF(N2622&gt;0,1,0)</x:f>
        <x:v>0</x:v>
      </x:c>
      <x:c r="X2622" s="2" t="n">
        <x:f>IF(U2622&gt;0,1,0)</x:f>
        <x:v>0</x:v>
      </x:c>
      <x:c r="Y2622" s="9" t="n">
        <x:f>MAX(U2622,0)</x:f>
        <x:v>0</x:v>
      </x:c>
      <x:c r="Z2622" s="9" t="n">
        <x:f>-MIN(U2622,0)</x:f>
        <x:v>170.28442144408504</x:v>
      </x:c>
    </x:row>
    <x:row r="2623" ht="23" customHeight="1">
      <x:c r="A2623" s="2" t="str">
        <x:v>4H-CCI-前段</x:v>
      </x:c>
      <x:c r="B2623" s="2" t="str">
        <x:v>4H</x:v>
      </x:c>
      <x:c r="C2623" s="2" t="str">
        <x:v>CCI</x:v>
      </x:c>
      <x:c r="D2623" s="2" t="str">
        <x:v>前段</x:v>
      </x:c>
      <x:c r="E2623" s="2" t="n">
        <x:v>34</x:v>
      </x:c>
      <x:c r="F2623" s="2" t="str">
        <x:v>空</x:v>
      </x:c>
      <x:c r="G2623" s="11" t="n">
        <x:v>44640.333333333336</x:v>
      </x:c>
      <x:c r="H2623" s="11" t="n">
        <x:v>44640.50000000001</x:v>
      </x:c>
      <x:c r="I2623" s="11" t="n">
        <x:v>44642.166655092595</x:v>
      </x:c>
      <x:c r="J2623" s="9" t="n">
        <x:v>41922.2</x:v>
      </x:c>
      <x:c r="K2623" s="9" t="n">
        <x:v>41168</x:v>
      </x:c>
      <x:c r="L2623" s="9" t="n">
        <x:v>41913.815559999995</x:v>
      </x:c>
      <x:c r="M2623" s="9" t="n">
        <x:v>41176.2336</x:v>
      </x:c>
      <x:c r="N2623" s="10" t="n">
        <x:f>IF(F2623="多",1,-1)*(K2623/J2623-1)</x:f>
        <x:v>0.017990468057496933</x:v>
      </x:c>
      <x:c r="O2623" s="10" t="n">
        <x:f>IF(F2623="多",1,-1)*(M2623/L2623-1)</x:f>
        <x:v>0.01759758566824199</x:v>
      </x:c>
      <x:c r="P2623" s="10" t="n">
        <x:v>0.000991201207165879</x:v>
      </x:c>
      <x:c r="Q2623" s="10" t="n">
        <x:v>-0.0002866407080930086</x:v>
      </x:c>
      <x:c r="R2623" s="10" t="n">
        <x:f>O2623-P2623-Q2623</x:f>
        <x:v>0.01689302516916912</x:v>
      </x:c>
      <x:c r="S2623" s="9" t="n">
        <x:f>V2622</x:f>
        <x:v>9496.370889182132</x:v>
      </x:c>
      <x:c r="T2623" s="9" t="n">
        <x:f>S2623/(1+'回测计划'!$B$33)</x:f>
        <x:v>9491.62507664381</x:v>
      </x:c>
      <x:c r="U2623" s="9" t="n">
        <x:f>T2623*R2623</x:f>
        <x:v>160.34226131606064</x:v>
      </x:c>
      <x:c r="V2623" s="9" t="n">
        <x:f>S2623+U2623</x:f>
        <x:v>9656.713150498192</x:v>
      </x:c>
      <x:c r="W2623" s="2" t="n">
        <x:f>IF(N2623&gt;0,1,0)</x:f>
        <x:v>1</x:v>
      </x:c>
      <x:c r="X2623" s="2" t="n">
        <x:f>IF(U2623&gt;0,1,0)</x:f>
        <x:v>1</x:v>
      </x:c>
      <x:c r="Y2623" s="9" t="n">
        <x:f>MAX(U2623,0)</x:f>
        <x:v>160.34226131606064</x:v>
      </x:c>
      <x:c r="Z2623" s="9" t="n">
        <x:f>-MIN(U2623,0)</x:f>
        <x:v>0</x:v>
      </x:c>
    </x:row>
    <x:row r="2624" ht="23" customHeight="1">
      <x:c r="A2624" s="2" t="str">
        <x:v>4H-CCI-前段</x:v>
      </x:c>
      <x:c r="B2624" s="2" t="str">
        <x:v>4H</x:v>
      </x:c>
      <x:c r="C2624" s="2" t="str">
        <x:v>CCI</x:v>
      </x:c>
      <x:c r="D2624" s="2" t="str">
        <x:v>前段</x:v>
      </x:c>
      <x:c r="E2624" s="2" t="n">
        <x:v>35</x:v>
      </x:c>
      <x:c r="F2624" s="2" t="str">
        <x:v>空</x:v>
      </x:c>
      <x:c r="G2624" s="11" t="n">
        <x:v>44644.666666666664</x:v>
      </x:c>
      <x:c r="H2624" s="11" t="n">
        <x:v>44644.833333333336</x:v>
      </x:c>
      <x:c r="I2624" s="11" t="n">
        <x:v>44646.49998842592</x:v>
      </x:c>
      <x:c r="J2624" s="9" t="n">
        <x:v>42949.5</x:v>
      </x:c>
      <x:c r="K2624" s="9" t="n">
        <x:v>44374</x:v>
      </x:c>
      <x:c r="L2624" s="9" t="n">
        <x:v>42940.9101</x:v>
      </x:c>
      <x:c r="M2624" s="9" t="n">
        <x:v>44382.8748</x:v>
      </x:c>
      <x:c r="N2624" s="10" t="n">
        <x:f>IF(F2624="多",1,-1)*(K2624/J2624-1)</x:f>
        <x:v>-0.033166858752721184</x:v>
      </x:c>
      <x:c r="O2624" s="10" t="n">
        <x:f>IF(F2624="多",1,-1)*(M2624/L2624-1)</x:f>
        <x:v>-0.03358020816610496</x:v>
      </x:c>
      <x:c r="P2624" s="10" t="n">
        <x:v>0.0010167901040830526</x:v>
      </x:c>
      <x:c r="Q2624" s="10" t="n">
        <x:v>-0.0002494518423120168</x:v>
      </x:c>
      <x:c r="R2624" s="10" t="n">
        <x:f>O2624-P2624-Q2624</x:f>
        <x:v>-0.034347546427876</x:v>
      </x:c>
      <x:c r="S2624" s="9" t="n">
        <x:f>V2623</x:f>
        <x:v>9656.713150498192</x:v>
      </x:c>
      <x:c r="T2624" s="9" t="n">
        <x:f>S2624/(1+'回测计划'!$B$33)</x:f>
        <x:v>9651.887206894744</x:v>
      </x:c>
      <x:c r="U2624" s="9" t="n">
        <x:f>T2624*R2624</x:f>
        <x:v>-331.5186439554396</x:v>
      </x:c>
      <x:c r="V2624" s="9" t="n">
        <x:f>S2624+U2624</x:f>
        <x:v>9325.194506542752</x:v>
      </x:c>
      <x:c r="W2624" s="2" t="n">
        <x:f>IF(N2624&gt;0,1,0)</x:f>
        <x:v>0</x:v>
      </x:c>
      <x:c r="X2624" s="2" t="n">
        <x:f>IF(U2624&gt;0,1,0)</x:f>
        <x:v>0</x:v>
      </x:c>
      <x:c r="Y2624" s="9" t="n">
        <x:f>MAX(U2624,0)</x:f>
        <x:v>0</x:v>
      </x:c>
      <x:c r="Z2624" s="9" t="n">
        <x:f>-MIN(U2624,0)</x:f>
        <x:v>331.5186439554396</x:v>
      </x:c>
    </x:row>
    <x:row r="2625" ht="23" customHeight="1">
      <x:c r="A2625" s="2" t="str">
        <x:v>4H-CCI-前段</x:v>
      </x:c>
      <x:c r="B2625" s="2" t="str">
        <x:v>4H</x:v>
      </x:c>
      <x:c r="C2625" s="2" t="str">
        <x:v>CCI</x:v>
      </x:c>
      <x:c r="D2625" s="2" t="str">
        <x:v>前段</x:v>
      </x:c>
      <x:c r="E2625" s="2" t="n">
        <x:v>36</x:v>
      </x:c>
      <x:c r="F2625" s="2" t="str">
        <x:v>多</x:v>
      </x:c>
      <x:c r="G2625" s="11" t="n">
        <x:v>44657.50000000001</x:v>
      </x:c>
      <x:c r="H2625" s="11" t="n">
        <x:v>44657.666666666664</x:v>
      </x:c>
      <x:c r="I2625" s="11" t="n">
        <x:v>44659.333321759266</x:v>
      </x:c>
      <x:c r="J2625" s="9" t="n">
        <x:v>45254.9</x:v>
      </x:c>
      <x:c r="K2625" s="9" t="n">
        <x:v>43417.1</x:v>
      </x:c>
      <x:c r="L2625" s="9" t="n">
        <x:v>45263.95098</x:v>
      </x:c>
      <x:c r="M2625" s="9" t="n">
        <x:v>43408.41658</x:v>
      </x:c>
      <x:c r="N2625" s="10" t="n">
        <x:f>IF(F2625="多",1,-1)*(K2625/J2625-1)</x:f>
        <x:v>-0.040609967097485655</x:v>
      </x:c>
      <x:c r="O2625" s="10" t="n">
        <x:f>IF(F2625="多",1,-1)*(M2625/L2625-1)</x:f>
        <x:v>-0.04099364637479119</x:v>
      </x:c>
      <x:c r="P2625" s="10" t="n">
        <x:v>0.0009795031768126043</x:v>
      </x:c>
      <x:c r="Q2625" s="10" t="n">
        <x:v>0.0004119720803479791</x:v>
      </x:c>
      <x:c r="R2625" s="10" t="n">
        <x:f>O2625-P2625-Q2625</x:f>
        <x:v>-0.04238512163195178</x:v>
      </x:c>
      <x:c r="S2625" s="9" t="n">
        <x:f>V2624</x:f>
        <x:v>9325.194506542752</x:v>
      </x:c>
      <x:c r="T2625" s="9" t="n">
        <x:f>S2625/(1+'回测计划'!$B$33)</x:f>
        <x:v>9320.534239423041</x:v>
      </x:c>
      <x:c r="U2625" s="9" t="n">
        <x:f>T2625*R2625</x:f>
        <x:v>-395.0519774127168</x:v>
      </x:c>
      <x:c r="V2625" s="9" t="n">
        <x:f>S2625+U2625</x:f>
        <x:v>8930.142529130035</x:v>
      </x:c>
      <x:c r="W2625" s="2" t="n">
        <x:f>IF(N2625&gt;0,1,0)</x:f>
        <x:v>0</x:v>
      </x:c>
      <x:c r="X2625" s="2" t="n">
        <x:f>IF(U2625&gt;0,1,0)</x:f>
        <x:v>0</x:v>
      </x:c>
      <x:c r="Y2625" s="9" t="n">
        <x:f>MAX(U2625,0)</x:f>
        <x:v>0</x:v>
      </x:c>
      <x:c r="Z2625" s="9" t="n">
        <x:f>-MIN(U2625,0)</x:f>
        <x:v>395.0519774127168</x:v>
      </x:c>
    </x:row>
    <x:row r="2626" ht="23" customHeight="1">
      <x:c r="A2626" s="2" t="str">
        <x:v>4H-CCI-前段</x:v>
      </x:c>
      <x:c r="B2626" s="2" t="str">
        <x:v>4H</x:v>
      </x:c>
      <x:c r="C2626" s="2" t="str">
        <x:v>CCI</x:v>
      </x:c>
      <x:c r="D2626" s="2" t="str">
        <x:v>前段</x:v>
      </x:c>
      <x:c r="E2626" s="2" t="n">
        <x:v>37</x:v>
      </x:c>
      <x:c r="F2626" s="2" t="str">
        <x:v>多</x:v>
      </x:c>
      <x:c r="G2626" s="11" t="n">
        <x:v>44662.333333333336</x:v>
      </x:c>
      <x:c r="H2626" s="11" t="n">
        <x:v>44662.50000000001</x:v>
      </x:c>
      <x:c r="I2626" s="11" t="n">
        <x:v>44664.166655092595</x:v>
      </x:c>
      <x:c r="J2626" s="9" t="n">
        <x:v>42105.1</x:v>
      </x:c>
      <x:c r="K2626" s="9" t="n">
        <x:v>39281.1</x:v>
      </x:c>
      <x:c r="L2626" s="9" t="n">
        <x:v>42113.52102</x:v>
      </x:c>
      <x:c r="M2626" s="9" t="n">
        <x:v>39273.24378</x:v>
      </x:c>
      <x:c r="N2626" s="10" t="n">
        <x:f>IF(F2626="多",1,-1)*(K2626/J2626-1)</x:f>
        <x:v>-0.06707025989725712</x:v>
      </x:c>
      <x:c r="O2626" s="10" t="n">
        <x:f>IF(F2626="多",1,-1)*(M2626/L2626-1)</x:f>
        <x:v>-0.06744335717384298</x:v>
      </x:c>
      <x:c r="P2626" s="10" t="n">
        <x:v>0.0009662783214130785</x:v>
      </x:c>
      <x:c r="Q2626" s="10" t="n">
        <x:v>-0.000029225263459102027</x:v>
      </x:c>
      <x:c r="R2626" s="10" t="n">
        <x:f>O2626-P2626-Q2626</x:f>
        <x:v>-0.06838041023179696</x:v>
      </x:c>
      <x:c r="S2626" s="9" t="n">
        <x:f>V2625</x:f>
        <x:v>8930.142529130035</x:v>
      </x:c>
      <x:c r="T2626" s="9" t="n">
        <x:f>S2626/(1+'回测计划'!$B$33)</x:f>
        <x:v>8925.679689285393</x:v>
      </x:c>
      <x:c r="U2626" s="9" t="n">
        <x:f>T2626*R2626</x:f>
        <x:v>-610.3416387509532</x:v>
      </x:c>
      <x:c r="V2626" s="9" t="n">
        <x:f>S2626+U2626</x:f>
        <x:v>8319.800890379081</x:v>
      </x:c>
      <x:c r="W2626" s="2" t="n">
        <x:f>IF(N2626&gt;0,1,0)</x:f>
        <x:v>0</x:v>
      </x:c>
      <x:c r="X2626" s="2" t="n">
        <x:f>IF(U2626&gt;0,1,0)</x:f>
        <x:v>0</x:v>
      </x:c>
      <x:c r="Y2626" s="9" t="n">
        <x:f>MAX(U2626,0)</x:f>
        <x:v>0</x:v>
      </x:c>
      <x:c r="Z2626" s="9" t="n">
        <x:f>-MIN(U2626,0)</x:f>
        <x:v>610.3416387509532</x:v>
      </x:c>
    </x:row>
    <x:row r="2627" ht="23" customHeight="1">
      <x:c r="A2627" s="2" t="str">
        <x:v>4H-CCI-前段</x:v>
      </x:c>
      <x:c r="B2627" s="2" t="str">
        <x:v>4H</x:v>
      </x:c>
      <x:c r="C2627" s="2" t="str">
        <x:v>CCI</x:v>
      </x:c>
      <x:c r="D2627" s="2" t="str">
        <x:v>前段</x:v>
      </x:c>
      <x:c r="E2627" s="2" t="n">
        <x:v>38</x:v>
      </x:c>
      <x:c r="F2627" s="2" t="str">
        <x:v>多</x:v>
      </x:c>
      <x:c r="G2627" s="11" t="n">
        <x:v>44678.333333333336</x:v>
      </x:c>
      <x:c r="H2627" s="11" t="n">
        <x:v>44678.50000000001</x:v>
      </x:c>
      <x:c r="I2627" s="11" t="n">
        <x:v>44680.166655092595</x:v>
      </x:c>
      <x:c r="J2627" s="9" t="n">
        <x:v>38324.8</x:v>
      </x:c>
      <x:c r="K2627" s="9" t="n">
        <x:v>39973.2</x:v>
      </x:c>
      <x:c r="L2627" s="9" t="n">
        <x:v>38332.464960000005</x:v>
      </x:c>
      <x:c r="M2627" s="9" t="n">
        <x:v>39965.20536</x:v>
      </x:c>
      <x:c r="N2627" s="10" t="n">
        <x:f>IF(F2627="多",1,-1)*(K2627/J2627-1)</x:f>
        <x:v>0.04301131382290313</x:v>
      </x:c>
      <x:c r="O2627" s="10" t="n">
        <x:f>IF(F2627="多",1,-1)*(M2627/L2627-1)</x:f>
        <x:v>0.04259419272159426</x:v>
      </x:c>
      <x:c r="P2627" s="10" t="n">
        <x:v>0.0010212970963607972</x:v>
      </x:c>
      <x:c r="Q2627" s="10" t="n">
        <x:v>-0.00010498742358991931</x:v>
      </x:c>
      <x:c r="R2627" s="10" t="n">
        <x:f>O2627-P2627-Q2627</x:f>
        <x:v>0.04167788304882338</x:v>
      </x:c>
      <x:c r="S2627" s="9" t="n">
        <x:f>V2626</x:f>
        <x:v>8319.800890379081</x:v>
      </x:c>
      <x:c r="T2627" s="9" t="n">
        <x:f>S2627/(1+'回测计划'!$B$33)</x:f>
        <x:v>8315.64306884466</x:v>
      </x:c>
      <x:c r="U2627" s="9" t="n">
        <x:f>T2627*R2627</x:f>
        <x:v>346.5783992990665</x:v>
      </x:c>
      <x:c r="V2627" s="9" t="n">
        <x:f>S2627+U2627</x:f>
        <x:v>8666.379289678149</x:v>
      </x:c>
      <x:c r="W2627" s="2" t="n">
        <x:f>IF(N2627&gt;0,1,0)</x:f>
        <x:v>1</x:v>
      </x:c>
      <x:c r="X2627" s="2" t="n">
        <x:f>IF(U2627&gt;0,1,0)</x:f>
        <x:v>1</x:v>
      </x:c>
      <x:c r="Y2627" s="9" t="n">
        <x:f>MAX(U2627,0)</x:f>
        <x:v>346.5783992990665</x:v>
      </x:c>
      <x:c r="Z2627" s="9" t="n">
        <x:f>-MIN(U2627,0)</x:f>
        <x:v>0</x:v>
      </x:c>
    </x:row>
    <x:row r="2628" ht="23" customHeight="1">
      <x:c r="A2628" s="2" t="str">
        <x:v>4H-CCI-前段</x:v>
      </x:c>
      <x:c r="B2628" s="2" t="str">
        <x:v>4H</x:v>
      </x:c>
      <x:c r="C2628" s="2" t="str">
        <x:v>CCI</x:v>
      </x:c>
      <x:c r="D2628" s="2" t="str">
        <x:v>前段</x:v>
      </x:c>
      <x:c r="E2628" s="2" t="n">
        <x:v>39</x:v>
      </x:c>
      <x:c r="F2628" s="2" t="str">
        <x:v>多</x:v>
      </x:c>
      <x:c r="G2628" s="11" t="n">
        <x:v>44687.00000000001</x:v>
      </x:c>
      <x:c r="H2628" s="11" t="n">
        <x:v>44687.166666666664</x:v>
      </x:c>
      <x:c r="I2628" s="11" t="n">
        <x:v>44688.833321759266</x:v>
      </x:c>
      <x:c r="J2628" s="9" t="n">
        <x:v>36281.3</x:v>
      </x:c>
      <x:c r="K2628" s="9" t="n">
        <x:v>36042.3</x:v>
      </x:c>
      <x:c r="L2628" s="9" t="n">
        <x:v>36288.556260000005</x:v>
      </x:c>
      <x:c r="M2628" s="9" t="n">
        <x:v>36035.09154</x:v>
      </x:c>
      <x:c r="N2628" s="10" t="n">
        <x:f>IF(F2628="多",1,-1)*(K2628/J2628-1)</x:f>
        <x:v>-0.006587415555671883</x:v>
      </x:c>
      <x:c r="O2628" s="10" t="n">
        <x:f>IF(F2628="多",1,-1)*(M2628/L2628-1)</x:f>
        <x:v>-0.006984701132334403</x:v>
      </x:c>
      <x:c r="P2628" s="10" t="n">
        <x:v>0.0009965076494338327</x:v>
      </x:c>
      <x:c r="Q2628" s="10" t="n">
        <x:v>-0.00014430336146421073</x:v>
      </x:c>
      <x:c r="R2628" s="10" t="n">
        <x:f>O2628-P2628-Q2628</x:f>
        <x:v>-0.007836905420304024</x:v>
      </x:c>
      <x:c r="S2628" s="9" t="n">
        <x:f>V2627</x:f>
        <x:v>8666.379289678149</x:v>
      </x:c>
      <x:c r="T2628" s="9" t="n">
        <x:f>S2628/(1+'回测计划'!$B$33)</x:f>
        <x:v>8662.048265545376</x:v>
      </x:c>
      <x:c r="U2628" s="9" t="n">
        <x:f>T2628*R2628</x:f>
        <x:v>-67.88365300318763</x:v>
      </x:c>
      <x:c r="V2628" s="9" t="n">
        <x:f>S2628+U2628</x:f>
        <x:v>8598.495636674961</x:v>
      </x:c>
      <x:c r="W2628" s="2" t="n">
        <x:f>IF(N2628&gt;0,1,0)</x:f>
        <x:v>0</x:v>
      </x:c>
      <x:c r="X2628" s="2" t="n">
        <x:f>IF(U2628&gt;0,1,0)</x:f>
        <x:v>0</x:v>
      </x:c>
      <x:c r="Y2628" s="9" t="n">
        <x:f>MAX(U2628,0)</x:f>
        <x:v>0</x:v>
      </x:c>
      <x:c r="Z2628" s="9" t="n">
        <x:f>-MIN(U2628,0)</x:f>
        <x:v>67.88365300318763</x:v>
      </x:c>
    </x:row>
    <x:row r="2629" ht="23" customHeight="1">
      <x:c r="A2629" s="2" t="str">
        <x:v>4H-CCI-前段</x:v>
      </x:c>
      <x:c r="B2629" s="2" t="str">
        <x:v>4H</x:v>
      </x:c>
      <x:c r="C2629" s="2" t="str">
        <x:v>CCI</x:v>
      </x:c>
      <x:c r="D2629" s="2" t="str">
        <x:v>前段</x:v>
      </x:c>
      <x:c r="E2629" s="2" t="n">
        <x:v>40</x:v>
      </x:c>
      <x:c r="F2629" s="2" t="str">
        <x:v>多</x:v>
      </x:c>
      <x:c r="G2629" s="11" t="n">
        <x:v>44689.50000000001</x:v>
      </x:c>
      <x:c r="H2629" s="11" t="n">
        <x:v>44689.666666666664</x:v>
      </x:c>
      <x:c r="I2629" s="11" t="n">
        <x:v>44691.333321759266</x:v>
      </x:c>
      <x:c r="J2629" s="9" t="n">
        <x:v>34592.9</x:v>
      </x:c>
      <x:c r="K2629" s="9" t="n">
        <x:v>30056.6</x:v>
      </x:c>
      <x:c r="L2629" s="9" t="n">
        <x:v>34599.81858</x:v>
      </x:c>
      <x:c r="M2629" s="9" t="n">
        <x:v>30050.58868</x:v>
      </x:c>
      <x:c r="N2629" s="10" t="n">
        <x:f>IF(F2629="多",1,-1)*(K2629/J2629-1)</x:f>
        <x:v>-0.1311338453844576</x:v>
      </x:c>
      <x:c r="O2629" s="10" t="n">
        <x:f>IF(F2629="多",1,-1)*(M2629/L2629-1)</x:f>
        <x:v>-0.13148132235091037</x:v>
      </x:c>
      <x:c r="P2629" s="10" t="n">
        <x:v>0.0009342593388245448</x:v>
      </x:c>
      <x:c r="Q2629" s="10" t="n">
        <x:v>0.0004879658533747426</x:v>
      </x:c>
      <x:c r="R2629" s="10" t="n">
        <x:f>O2629-P2629-Q2629</x:f>
        <x:v>-0.13290354754310965</x:v>
      </x:c>
      <x:c r="S2629" s="9" t="n">
        <x:f>V2628</x:f>
        <x:v>8598.495636674961</x:v>
      </x:c>
      <x:c r="T2629" s="9" t="n">
        <x:f>S2629/(1+'回测计划'!$B$33)</x:f>
        <x:v>8594.198537406259</x:v>
      </x:c>
      <x:c r="U2629" s="9" t="n">
        <x:f>T2629*R2629</x:f>
        <x:v>-1142.1994739110962</x:v>
      </x:c>
      <x:c r="V2629" s="9" t="n">
        <x:f>S2629+U2629</x:f>
        <x:v>7456.296162763865</x:v>
      </x:c>
      <x:c r="W2629" s="2" t="n">
        <x:f>IF(N2629&gt;0,1,0)</x:f>
        <x:v>0</x:v>
      </x:c>
      <x:c r="X2629" s="2" t="n">
        <x:f>IF(U2629&gt;0,1,0)</x:f>
        <x:v>0</x:v>
      </x:c>
      <x:c r="Y2629" s="9" t="n">
        <x:f>MAX(U2629,0)</x:f>
        <x:v>0</x:v>
      </x:c>
      <x:c r="Z2629" s="9" t="n">
        <x:f>-MIN(U2629,0)</x:f>
        <x:v>1142.1994739110962</x:v>
      </x:c>
    </x:row>
    <x:row r="2630" ht="23" customHeight="1">
      <x:c r="A2630" s="2" t="str">
        <x:v>4H-CCI-前段</x:v>
      </x:c>
      <x:c r="B2630" s="2" t="str">
        <x:v>4H</x:v>
      </x:c>
      <x:c r="C2630" s="2" t="str">
        <x:v>CCI</x:v>
      </x:c>
      <x:c r="D2630" s="2" t="str">
        <x:v>前段</x:v>
      </x:c>
      <x:c r="E2630" s="2" t="n">
        <x:v>41</x:v>
      </x:c>
      <x:c r="F2630" s="2" t="str">
        <x:v>多</x:v>
      </x:c>
      <x:c r="G2630" s="11" t="n">
        <x:v>44729.333333333336</x:v>
      </x:c>
      <x:c r="H2630" s="11" t="n">
        <x:v>44729.50000000001</x:v>
      </x:c>
      <x:c r="I2630" s="11" t="n">
        <x:v>44731.166655092595</x:v>
      </x:c>
      <x:c r="J2630" s="9" t="n">
        <x:v>20369.1</x:v>
      </x:c>
      <x:c r="K2630" s="9" t="n">
        <x:v>18059.4</x:v>
      </x:c>
      <x:c r="L2630" s="9" t="n">
        <x:v>20373.173819999996</x:v>
      </x:c>
      <x:c r="M2630" s="9" t="n">
        <x:v>18055.78812</x:v>
      </x:c>
      <x:c r="N2630" s="10" t="n">
        <x:f>IF(F2630="多",1,-1)*(K2630/J2630-1)</x:f>
        <x:v>-0.11339234428619804</x:v>
      </x:c>
      <x:c r="O2630" s="10" t="n">
        <x:f>IF(F2630="多",1,-1)*(M2630/L2630-1)</x:f>
        <x:v>-0.11374691643405399</x:v>
      </x:c>
      <x:c r="P2630" s="10" t="n">
        <x:v>0.000943126541782973</x:v>
      </x:c>
      <x:c r="Q2630" s="10" t="n">
        <x:v>0.00011912955214745737</x:v>
      </x:c>
      <x:c r="R2630" s="10" t="n">
        <x:f>O2630-P2630-Q2630</x:f>
        <x:v>-0.11480917252798442</x:v>
      </x:c>
      <x:c r="S2630" s="9" t="n">
        <x:f>V2629</x:f>
        <x:v>7456.296162763865</x:v>
      </x:c>
      <x:c r="T2630" s="9" t="n">
        <x:f>S2630/(1+'回测计划'!$B$33)</x:f>
        <x:v>7452.569877824953</x:v>
      </x:c>
      <x:c r="U2630" s="9" t="n">
        <x:f>T2630*R2630</x:f>
        <x:v>-855.6233808800648</x:v>
      </x:c>
      <x:c r="V2630" s="9" t="n">
        <x:f>S2630+U2630</x:f>
        <x:v>6600.672781883801</x:v>
      </x:c>
      <x:c r="W2630" s="2" t="n">
        <x:f>IF(N2630&gt;0,1,0)</x:f>
        <x:v>0</x:v>
      </x:c>
      <x:c r="X2630" s="2" t="n">
        <x:f>IF(U2630&gt;0,1,0)</x:f>
        <x:v>0</x:v>
      </x:c>
      <x:c r="Y2630" s="9" t="n">
        <x:f>MAX(U2630,0)</x:f>
        <x:v>0</x:v>
      </x:c>
      <x:c r="Z2630" s="9" t="n">
        <x:f>-MIN(U2630,0)</x:f>
        <x:v>855.6233808800648</x:v>
      </x:c>
    </x:row>
    <x:row r="2631" ht="23" customHeight="1">
      <x:c r="A2631" s="2" t="str">
        <x:v>4H-CCI-前段</x:v>
      </x:c>
      <x:c r="B2631" s="2" t="str">
        <x:v>4H</x:v>
      </x:c>
      <x:c r="C2631" s="2" t="str">
        <x:v>CCI</x:v>
      </x:c>
      <x:c r="D2631" s="2" t="str">
        <x:v>前段</x:v>
      </x:c>
      <x:c r="E2631" s="2" t="n">
        <x:v>42</x:v>
      </x:c>
      <x:c r="F2631" s="2" t="str">
        <x:v>多</x:v>
      </x:c>
      <x:c r="G2631" s="11" t="n">
        <x:v>44765.166666666664</x:v>
      </x:c>
      <x:c r="H2631" s="11" t="n">
        <x:v>44765.333333333336</x:v>
      </x:c>
      <x:c r="I2631" s="11" t="n">
        <x:v>44766.99998842592</x:v>
      </x:c>
      <x:c r="J2631" s="9" t="n">
        <x:v>22675</x:v>
      </x:c>
      <x:c r="K2631" s="9" t="n">
        <x:v>22837</x:v>
      </x:c>
      <x:c r="L2631" s="9" t="n">
        <x:v>22679.535</x:v>
      </x:c>
      <x:c r="M2631" s="9" t="n">
        <x:v>22832.4326</x:v>
      </x:c>
      <x:c r="N2631" s="10" t="n">
        <x:f>IF(F2631="多",1,-1)*(K2631/J2631-1)</x:f>
        <x:v>0.007144432194046368</x:v>
      </x:c>
      <x:c r="O2631" s="10" t="n">
        <x:f>IF(F2631="多",1,-1)*(M2631/L2631-1)</x:f>
        <x:v>0.006741654976612166</x:v>
      </x:c>
      <x:c r="P2631" s="10" t="n">
        <x:v>0.0010033708274883061</x:v>
      </x:c>
      <x:c r="Q2631" s="10" t="n">
        <x:v>0.000335948003431264</x:v>
      </x:c>
      <x:c r="R2631" s="10" t="n">
        <x:f>O2631-P2631-Q2631</x:f>
        <x:v>0.005402336145692596</x:v>
      </x:c>
      <x:c r="S2631" s="9" t="n">
        <x:f>V2630</x:f>
        <x:v>6600.672781883801</x:v>
      </x:c>
      <x:c r="T2631" s="9" t="n">
        <x:f>S2631/(1+'回测计划'!$B$33)</x:f>
        <x:v>6597.374094836383</x:v>
      </x:c>
      <x:c r="U2631" s="9" t="n">
        <x:f>T2631*R2631</x:f>
        <x:v>35.64123253919056</x:v>
      </x:c>
      <x:c r="V2631" s="9" t="n">
        <x:f>S2631+U2631</x:f>
        <x:v>6636.314014422991</x:v>
      </x:c>
      <x:c r="W2631" s="2" t="n">
        <x:f>IF(N2631&gt;0,1,0)</x:f>
        <x:v>1</x:v>
      </x:c>
      <x:c r="X2631" s="2" t="n">
        <x:f>IF(U2631&gt;0,1,0)</x:f>
        <x:v>1</x:v>
      </x:c>
      <x:c r="Y2631" s="9" t="n">
        <x:f>MAX(U2631,0)</x:f>
        <x:v>35.64123253919056</x:v>
      </x:c>
      <x:c r="Z2631" s="9" t="n">
        <x:f>-MIN(U2631,0)</x:f>
        <x:v>0</x:v>
      </x:c>
    </x:row>
    <x:row r="2632" ht="23" customHeight="1">
      <x:c r="A2632" s="2" t="str">
        <x:v>4H-CCI-前段</x:v>
      </x:c>
      <x:c r="B2632" s="2" t="str">
        <x:v>4H</x:v>
      </x:c>
      <x:c r="C2632" s="2" t="str">
        <x:v>CCI</x:v>
      </x:c>
      <x:c r="D2632" s="2" t="str">
        <x:v>前段</x:v>
      </x:c>
      <x:c r="E2632" s="2" t="n">
        <x:v>43</x:v>
      </x:c>
      <x:c r="F2632" s="2" t="str">
        <x:v>多</x:v>
      </x:c>
      <x:c r="G2632" s="11" t="n">
        <x:v>44777.333333333336</x:v>
      </x:c>
      <x:c r="H2632" s="11" t="n">
        <x:v>44777.50000000001</x:v>
      </x:c>
      <x:c r="I2632" s="11" t="n">
        <x:v>44779.166655092595</x:v>
      </x:c>
      <x:c r="J2632" s="9" t="n">
        <x:v>23083.7</x:v>
      </x:c>
      <x:c r="K2632" s="9" t="n">
        <x:v>22922.7</x:v>
      </x:c>
      <x:c r="L2632" s="9" t="n">
        <x:v>23088.316740000002</x:v>
      </x:c>
      <x:c r="M2632" s="9" t="n">
        <x:v>22918.11546</x:v>
      </x:c>
      <x:c r="N2632" s="10" t="n">
        <x:f>IF(F2632="多",1,-1)*(K2632/J2632-1)</x:f>
        <x:v>-0.006974618453714054</x:v>
      </x:c>
      <x:c r="O2632" s="10" t="n">
        <x:f>IF(F2632="多",1,-1)*(M2632/L2632-1)</x:f>
        <x:v>-0.007371749180187348</x:v>
      </x:c>
      <x:c r="P2632" s="10" t="n">
        <x:v>0.0009963141254099063</x:v>
      </x:c>
      <x:c r="Q2632" s="10" t="n">
        <x:v>0.00013753207861615444</x:v>
      </x:c>
      <x:c r="R2632" s="10" t="n">
        <x:f>O2632-P2632-Q2632</x:f>
        <x:v>-0.008505595384213409</x:v>
      </x:c>
      <x:c r="S2632" s="9" t="n">
        <x:f>V2631</x:f>
        <x:v>6636.314014422991</x:v>
      </x:c>
      <x:c r="T2632" s="9" t="n">
        <x:f>S2632/(1+'回测计划'!$B$33)</x:f>
        <x:v>6632.997515665159</x:v>
      </x:c>
      <x:c r="U2632" s="9" t="n">
        <x:f>T2632*R2632</x:f>
        <x:v>-56.417593052740585</x:v>
      </x:c>
      <x:c r="V2632" s="9" t="n">
        <x:f>S2632+U2632</x:f>
        <x:v>6579.89642137025</x:v>
      </x:c>
      <x:c r="W2632" s="2" t="n">
        <x:f>IF(N2632&gt;0,1,0)</x:f>
        <x:v>0</x:v>
      </x:c>
      <x:c r="X2632" s="2" t="n">
        <x:f>IF(U2632&gt;0,1,0)</x:f>
        <x:v>0</x:v>
      </x:c>
      <x:c r="Y2632" s="9" t="n">
        <x:f>MAX(U2632,0)</x:f>
        <x:v>0</x:v>
      </x:c>
      <x:c r="Z2632" s="9" t="n">
        <x:f>-MIN(U2632,0)</x:f>
        <x:v>56.417593052740585</x:v>
      </x:c>
    </x:row>
    <x:row r="2633" ht="23" customHeight="1">
      <x:c r="A2633" s="2" t="str">
        <x:v>4H-CCI-前段</x:v>
      </x:c>
      <x:c r="B2633" s="2" t="str">
        <x:v>4H</x:v>
      </x:c>
      <x:c r="C2633" s="2" t="str">
        <x:v>CCI</x:v>
      </x:c>
      <x:c r="D2633" s="2" t="str">
        <x:v>前段</x:v>
      </x:c>
      <x:c r="E2633" s="2" t="n">
        <x:v>44</x:v>
      </x:c>
      <x:c r="F2633" s="2" t="str">
        <x:v>空</x:v>
      </x:c>
      <x:c r="G2633" s="11" t="n">
        <x:v>44784.50000000001</x:v>
      </x:c>
      <x:c r="H2633" s="11" t="n">
        <x:v>44784.666666666664</x:v>
      </x:c>
      <x:c r="I2633" s="11" t="n">
        <x:v>44786.333321759266</x:v>
      </x:c>
      <x:c r="J2633" s="9" t="n">
        <x:v>24429.4</x:v>
      </x:c>
      <x:c r="K2633" s="9" t="n">
        <x:v>24387.5</x:v>
      </x:c>
      <x:c r="L2633" s="9" t="n">
        <x:v>24424.514120000003</x:v>
      </x:c>
      <x:c r="M2633" s="9" t="n">
        <x:v>24392.3775</x:v>
      </x:c>
      <x:c r="N2633" s="10" t="n">
        <x:f>IF(F2633="多",1,-1)*(K2633/J2633-1)</x:f>
        <x:v>0.001715146503802889</x:v>
      </x:c>
      <x:c r="O2633" s="10" t="n">
        <x:f>IF(F2633="多",1,-1)*(M2633/L2633-1)</x:f>
        <x:v>0.001315752683640481</x:v>
      </x:c>
      <x:c r="P2633" s="10" t="n">
        <x:v>0.0009993421236581797</x:v>
      </x:c>
      <x:c r="Q2633" s="10" t="n">
        <x:v>-0.00011793836789732454</x:v>
      </x:c>
      <x:c r="R2633" s="10" t="n">
        <x:f>O2633-P2633-Q2633</x:f>
        <x:v>0.00043434892787962576</x:v>
      </x:c>
      <x:c r="S2633" s="9" t="n">
        <x:f>V2632</x:f>
        <x:v>6579.89642137025</x:v>
      </x:c>
      <x:c r="T2633" s="9" t="n">
        <x:f>S2633/(1+'回测计划'!$B$33)</x:f>
        <x:v>6576.6081173115945</x:v>
      </x:c>
      <x:c r="U2633" s="9" t="n">
        <x:f>T2633*R2633</x:f>
        <x:v>2.856542684838735</x:v>
      </x:c>
      <x:c r="V2633" s="9" t="n">
        <x:f>S2633+U2633</x:f>
        <x:v>6582.752964055089</x:v>
      </x:c>
      <x:c r="W2633" s="2" t="n">
        <x:f>IF(N2633&gt;0,1,0)</x:f>
        <x:v>1</x:v>
      </x:c>
      <x:c r="X2633" s="2" t="n">
        <x:f>IF(U2633&gt;0,1,0)</x:f>
        <x:v>1</x:v>
      </x:c>
      <x:c r="Y2633" s="9" t="n">
        <x:f>MAX(U2633,0)</x:f>
        <x:v>2.856542684838735</x:v>
      </x:c>
      <x:c r="Z2633" s="9" t="n">
        <x:f>-MIN(U2633,0)</x:f>
        <x:v>0</x:v>
      </x:c>
    </x:row>
    <x:row r="2634" ht="23" customHeight="1">
      <x:c r="A2634" s="2" t="str">
        <x:v>4H-CCI-前段</x:v>
      </x:c>
      <x:c r="B2634" s="2" t="str">
        <x:v>4H</x:v>
      </x:c>
      <x:c r="C2634" s="2" t="str">
        <x:v>CCI</x:v>
      </x:c>
      <x:c r="D2634" s="2" t="str">
        <x:v>前段</x:v>
      </x:c>
      <x:c r="E2634" s="2" t="n">
        <x:v>45</x:v>
      </x:c>
      <x:c r="F2634" s="2" t="str">
        <x:v>空</x:v>
      </x:c>
      <x:c r="G2634" s="11" t="n">
        <x:v>44786.50000000001</x:v>
      </x:c>
      <x:c r="H2634" s="11" t="n">
        <x:v>44786.666666666664</x:v>
      </x:c>
      <x:c r="I2634" s="11" t="n">
        <x:v>44788.333321759266</x:v>
      </x:c>
      <x:c r="J2634" s="9" t="n">
        <x:v>24566.1</x:v>
      </x:c>
      <x:c r="K2634" s="9" t="n">
        <x:v>24294.1</x:v>
      </x:c>
      <x:c r="L2634" s="9" t="n">
        <x:v>24561.18678</x:v>
      </x:c>
      <x:c r="M2634" s="9" t="n">
        <x:v>24298.958819999996</x:v>
      </x:c>
      <x:c r="N2634" s="10" t="n">
        <x:f>IF(F2634="多",1,-1)*(K2634/J2634-1)</x:f>
        <x:v>0.01107216855748372</x:v>
      </x:c>
      <x:c r="O2634" s="10" t="n">
        <x:f>IF(F2634="多",1,-1)*(M2634/L2634-1)</x:f>
        <x:v>0.010676518294854276</x:v>
      </x:c>
      <x:c r="P2634" s="10" t="n">
        <x:v>0.0009946617408525728</x:v>
      </x:c>
      <x:c r="Q2634" s="10" t="n">
        <x:v>-0.00013887957864394917</x:v>
      </x:c>
      <x:c r="R2634" s="10" t="n">
        <x:f>O2634-P2634-Q2634</x:f>
        <x:v>0.009820736132645651</x:v>
      </x:c>
      <x:c r="S2634" s="9" t="n">
        <x:f>V2633</x:f>
        <x:v>6582.752964055089</x:v>
      </x:c>
      <x:c r="T2634" s="9" t="n">
        <x:f>S2634/(1+'回测计划'!$B$33)</x:f>
        <x:v>6579.46323243887</x:v>
      </x:c>
      <x:c r="U2634" s="9" t="n">
        <x:f>T2634*R2634</x:f>
        <x:v>64.61517230022596</x:v>
      </x:c>
      <x:c r="V2634" s="9" t="n">
        <x:f>S2634+U2634</x:f>
        <x:v>6647.368136355315</x:v>
      </x:c>
      <x:c r="W2634" s="2" t="n">
        <x:f>IF(N2634&gt;0,1,0)</x:f>
        <x:v>1</x:v>
      </x:c>
      <x:c r="X2634" s="2" t="n">
        <x:f>IF(U2634&gt;0,1,0)</x:f>
        <x:v>1</x:v>
      </x:c>
      <x:c r="Y2634" s="9" t="n">
        <x:f>MAX(U2634,0)</x:f>
        <x:v>64.61517230022596</x:v>
      </x:c>
      <x:c r="Z2634" s="9" t="n">
        <x:f>-MIN(U2634,0)</x:f>
        <x:v>0</x:v>
      </x:c>
    </x:row>
    <x:row r="2635" ht="23" customHeight="1">
      <x:c r="A2635" s="2" t="str">
        <x:v>4H-CCI-前段</x:v>
      </x:c>
      <x:c r="B2635" s="2" t="str">
        <x:v>4H</x:v>
      </x:c>
      <x:c r="C2635" s="2" t="str">
        <x:v>CCI</x:v>
      </x:c>
      <x:c r="D2635" s="2" t="str">
        <x:v>前段</x:v>
      </x:c>
      <x:c r="E2635" s="2" t="n">
        <x:v>46</x:v>
      </x:c>
      <x:c r="F2635" s="2" t="str">
        <x:v>空</x:v>
      </x:c>
      <x:c r="G2635" s="11" t="n">
        <x:v>44798.166666666664</x:v>
      </x:c>
      <x:c r="H2635" s="11" t="n">
        <x:v>44798.333333333336</x:v>
      </x:c>
      <x:c r="I2635" s="11" t="n">
        <x:v>44799.99998842592</x:v>
      </x:c>
      <x:c r="J2635" s="9" t="n">
        <x:v>21355</x:v>
      </x:c>
      <x:c r="K2635" s="9" t="n">
        <x:v>20770.1</x:v>
      </x:c>
      <x:c r="L2635" s="9" t="n">
        <x:v>21350.729</x:v>
      </x:c>
      <x:c r="M2635" s="9" t="n">
        <x:v>20774.254019999997</x:v>
      </x:c>
      <x:c r="N2635" s="10" t="n">
        <x:f>IF(F2635="多",1,-1)*(K2635/J2635-1)</x:f>
        <x:v>0.027389370170920246</x:v>
      </x:c>
      <x:c r="O2635" s="10" t="n">
        <x:f>IF(F2635="多",1,-1)*(M2635/L2635-1)</x:f>
        <x:v>0.027000248094573354</x:v>
      </x:c>
      <x:c r="P2635" s="10" t="n">
        <x:v>0.0009864998759527132</x:v>
      </x:c>
      <x:c r="Q2635" s="10" t="n">
        <x:v>-0.00007724314724790566</x:v>
      </x:c>
      <x:c r="R2635" s="10" t="n">
        <x:f>O2635-P2635-Q2635</x:f>
        <x:v>0.026090991365868545</x:v>
      </x:c>
      <x:c r="S2635" s="9" t="n">
        <x:f>V2634</x:f>
        <x:v>6647.368136355315</x:v>
      </x:c>
      <x:c r="T2635" s="9" t="n">
        <x:f>S2635/(1+'回测计划'!$B$33)</x:f>
        <x:v>6644.046113298666</x:v>
      </x:c>
      <x:c r="U2635" s="9" t="n">
        <x:f>T2635*R2635</x:f>
        <x:v>173.34974977650793</x:v>
      </x:c>
      <x:c r="V2635" s="9" t="n">
        <x:f>S2635+U2635</x:f>
        <x:v>6820.717886131823</x:v>
      </x:c>
      <x:c r="W2635" s="2" t="n">
        <x:f>IF(N2635&gt;0,1,0)</x:f>
        <x:v>1</x:v>
      </x:c>
      <x:c r="X2635" s="2" t="n">
        <x:f>IF(U2635&gt;0,1,0)</x:f>
        <x:v>1</x:v>
      </x:c>
      <x:c r="Y2635" s="9" t="n">
        <x:f>MAX(U2635,0)</x:f>
        <x:v>173.34974977650793</x:v>
      </x:c>
      <x:c r="Z2635" s="9" t="n">
        <x:f>-MIN(U2635,0)</x:f>
        <x:v>0</x:v>
      </x:c>
    </x:row>
    <x:row r="2636" ht="23" customHeight="1">
      <x:c r="A2636" s="2" t="str">
        <x:v>4H-CCI-前段</x:v>
      </x:c>
      <x:c r="B2636" s="2" t="str">
        <x:v>4H</x:v>
      </x:c>
      <x:c r="C2636" s="2" t="str">
        <x:v>CCI</x:v>
      </x:c>
      <x:c r="D2636" s="2" t="str">
        <x:v>前段</x:v>
      </x:c>
      <x:c r="E2636" s="2" t="n">
        <x:v>47</x:v>
      </x:c>
      <x:c r="F2636" s="2" t="str">
        <x:v>多</x:v>
      </x:c>
      <x:c r="G2636" s="11" t="n">
        <x:v>44808.166666666664</x:v>
      </x:c>
      <x:c r="H2636" s="11" t="n">
        <x:v>44808.333333333336</x:v>
      </x:c>
      <x:c r="I2636" s="11" t="n">
        <x:v>44809.99998842592</x:v>
      </x:c>
      <x:c r="J2636" s="9" t="n">
        <x:v>19820.7</x:v>
      </x:c>
      <x:c r="K2636" s="9" t="n">
        <x:v>19848.1</x:v>
      </x:c>
      <x:c r="L2636" s="9" t="n">
        <x:v>19824.66414</x:v>
      </x:c>
      <x:c r="M2636" s="9" t="n">
        <x:v>19844.13038</x:v>
      </x:c>
      <x:c r="N2636" s="10" t="n">
        <x:f>IF(F2636="多",1,-1)*(K2636/J2636-1)</x:f>
        <x:v>0.0013823931546310675</x:v>
      </x:c>
      <x:c r="O2636" s="10" t="n">
        <x:f>IF(F2636="多",1,-1)*(M2636/L2636-1)</x:f>
        <x:v>0.0009819202919418846</x:v>
      </x:c>
      <x:c r="P2636" s="10" t="n">
        <x:v>0.001000490960145971</x:v>
      </x:c>
      <x:c r="Q2636" s="10" t="n">
        <x:v>0.00015736875091406288</x:v>
      </x:c>
      <x:c r="R2636" s="10" t="n">
        <x:f>O2636-P2636-Q2636</x:f>
        <x:v>-0.00017593941911814921</x:v>
      </x:c>
      <x:c r="S2636" s="9" t="n">
        <x:f>V2635</x:f>
        <x:v>6820.717886131823</x:v>
      </x:c>
      <x:c r="T2636" s="9" t="n">
        <x:f>S2636/(1+'回测计划'!$B$33)</x:f>
        <x:v>6817.309231516066</x:v>
      </x:c>
      <x:c r="U2636" s="9" t="n">
        <x:f>T2636*R2636</x:f>
        <x:v>-1.1994334261417328</x:v>
      </x:c>
      <x:c r="V2636" s="9" t="n">
        <x:f>S2636+U2636</x:f>
        <x:v>6819.518452705682</x:v>
      </x:c>
      <x:c r="W2636" s="2" t="n">
        <x:f>IF(N2636&gt;0,1,0)</x:f>
        <x:v>1</x:v>
      </x:c>
      <x:c r="X2636" s="2" t="n">
        <x:f>IF(U2636&gt;0,1,0)</x:f>
        <x:v>0</x:v>
      </x:c>
      <x:c r="Y2636" s="9" t="n">
        <x:f>MAX(U2636,0)</x:f>
        <x:v>0</x:v>
      </x:c>
      <x:c r="Z2636" s="9" t="n">
        <x:f>-MIN(U2636,0)</x:f>
        <x:v>1.1994334261417328</x:v>
      </x:c>
    </x:row>
    <x:row r="2637" ht="23" customHeight="1">
      <x:c r="A2637" s="2" t="str">
        <x:v>4H-CCI-前段</x:v>
      </x:c>
      <x:c r="B2637" s="2" t="str">
        <x:v>4H</x:v>
      </x:c>
      <x:c r="C2637" s="2" t="str">
        <x:v>CCI</x:v>
      </x:c>
      <x:c r="D2637" s="2" t="str">
        <x:v>前段</x:v>
      </x:c>
      <x:c r="E2637" s="2" t="n">
        <x:v>48</x:v>
      </x:c>
      <x:c r="F2637" s="2" t="str">
        <x:v>空</x:v>
      </x:c>
      <x:c r="G2637" s="11" t="n">
        <x:v>44816.333333333336</x:v>
      </x:c>
      <x:c r="H2637" s="11" t="n">
        <x:v>44816.50000000001</x:v>
      </x:c>
      <x:c r="I2637" s="11" t="n">
        <x:v>44818.166655092595</x:v>
      </x:c>
      <x:c r="J2637" s="9" t="n">
        <x:v>21649.2</x:v>
      </x:c>
      <x:c r="K2637" s="9" t="n">
        <x:v>20272</x:v>
      </x:c>
      <x:c r="L2637" s="9" t="n">
        <x:v>21644.870160000002</x:v>
      </x:c>
      <x:c r="M2637" s="9" t="n">
        <x:v>20276.0544</x:v>
      </x:c>
      <x:c r="N2637" s="10" t="n">
        <x:f>IF(F2637="多",1,-1)*(K2637/J2637-1)</x:f>
        <x:v>0.06361435988396802</x:v>
      </x:c>
      <x:c r="O2637" s="10" t="n">
        <x:f>IF(F2637="多",1,-1)*(M2637/L2637-1)</x:f>
        <x:v>0.06323973070208522</x:v>
      </x:c>
      <x:c r="P2637" s="10" t="n">
        <x:v>0.0009683801346489574</x:v>
      </x:c>
      <x:c r="Q2637" s="10" t="n">
        <x:v>-0.0004887792622359495</x:v>
      </x:c>
      <x:c r="R2637" s="10" t="n">
        <x:f>O2637-P2637-Q2637</x:f>
        <x:v>0.0627601298296722</x:v>
      </x:c>
      <x:c r="S2637" s="9" t="n">
        <x:f>V2636</x:f>
        <x:v>6819.518452705682</x:v>
      </x:c>
      <x:c r="T2637" s="9" t="n">
        <x:f>S2637/(1+'回测计划'!$B$33)</x:f>
        <x:v>6816.110397506929</x:v>
      </x:c>
      <x:c r="U2637" s="9" t="n">
        <x:f>T2637*R2637</x:f>
        <x:v>427.7799734809135</x:v>
      </x:c>
      <x:c r="V2637" s="9" t="n">
        <x:f>S2637+U2637</x:f>
        <x:v>7247.298426186595</x:v>
      </x:c>
      <x:c r="W2637" s="2" t="n">
        <x:f>IF(N2637&gt;0,1,0)</x:f>
        <x:v>1</x:v>
      </x:c>
      <x:c r="X2637" s="2" t="n">
        <x:f>IF(U2637&gt;0,1,0)</x:f>
        <x:v>1</x:v>
      </x:c>
      <x:c r="Y2637" s="9" t="n">
        <x:f>MAX(U2637,0)</x:f>
        <x:v>427.7799734809135</x:v>
      </x:c>
      <x:c r="Z2637" s="9" t="n">
        <x:f>-MIN(U2637,0)</x:f>
        <x:v>0</x:v>
      </x:c>
    </x:row>
    <x:row r="2638" ht="23" customHeight="1">
      <x:c r="A2638" s="2" t="str">
        <x:v>4H-CCI-前段</x:v>
      </x:c>
      <x:c r="B2638" s="2" t="str">
        <x:v>4H</x:v>
      </x:c>
      <x:c r="C2638" s="2" t="str">
        <x:v>CCI</x:v>
      </x:c>
      <x:c r="D2638" s="2" t="str">
        <x:v>前段</x:v>
      </x:c>
      <x:c r="E2638" s="2" t="n">
        <x:v>49</x:v>
      </x:c>
      <x:c r="F2638" s="2" t="str">
        <x:v>多</x:v>
      </x:c>
      <x:c r="G2638" s="11" t="n">
        <x:v>44832.50000000001</x:v>
      </x:c>
      <x:c r="H2638" s="11" t="n">
        <x:v>44832.666666666664</x:v>
      </x:c>
      <x:c r="I2638" s="11" t="n">
        <x:v>44834.333321759266</x:v>
      </x:c>
      <x:c r="J2638" s="9" t="n">
        <x:v>18770.5</x:v>
      </x:c>
      <x:c r="K2638" s="9" t="n">
        <x:v>19582.5</x:v>
      </x:c>
      <x:c r="L2638" s="9" t="n">
        <x:v>18774.2541</x:v>
      </x:c>
      <x:c r="M2638" s="9" t="n">
        <x:v>19578.5835</x:v>
      </x:c>
      <x:c r="N2638" s="10" t="n">
        <x:f>IF(F2638="多",1,-1)*(K2638/J2638-1)</x:f>
        <x:v>0.043259369755733745</x:v>
      </x:c>
      <x:c r="O2638" s="10" t="n">
        <x:f>IF(F2638="多",1,-1)*(M2638/L2638-1)</x:f>
        <x:v>0.04284214945189224</x:v>
      </x:c>
      <x:c r="P2638" s="10" t="n">
        <x:v>0.0010214210747259461</x:v>
      </x:c>
      <x:c r="Q2638" s="10" t="n">
        <x:v>0.0002614638537888856</x:v>
      </x:c>
      <x:c r="R2638" s="10" t="n">
        <x:f>O2638-P2638-Q2638</x:f>
        <x:v>0.04155926452337741</x:v>
      </x:c>
      <x:c r="S2638" s="9" t="n">
        <x:f>V2637</x:f>
        <x:v>7247.298426186595</x:v>
      </x:c>
      <x:c r="T2638" s="9" t="n">
        <x:f>S2638/(1+'回测计划'!$B$33)</x:f>
        <x:v>7243.676587892649</x:v>
      </x:c>
      <x:c r="U2638" s="9" t="n">
        <x:f>T2638*R2638</x:f>
        <x:v>301.0418714380265</x:v>
      </x:c>
      <x:c r="V2638" s="9" t="n">
        <x:f>S2638+U2638</x:f>
        <x:v>7548.340297624622</x:v>
      </x:c>
      <x:c r="W2638" s="2" t="n">
        <x:f>IF(N2638&gt;0,1,0)</x:f>
        <x:v>1</x:v>
      </x:c>
      <x:c r="X2638" s="2" t="n">
        <x:f>IF(U2638&gt;0,1,0)</x:f>
        <x:v>1</x:v>
      </x:c>
      <x:c r="Y2638" s="9" t="n">
        <x:f>MAX(U2638,0)</x:f>
        <x:v>301.0418714380265</x:v>
      </x:c>
      <x:c r="Z2638" s="9" t="n">
        <x:f>-MIN(U2638,0)</x:f>
        <x:v>0</x:v>
      </x:c>
    </x:row>
    <x:row r="2639" ht="23" customHeight="1">
      <x:c r="A2639" s="2" t="str">
        <x:v>4H-CCI-前段</x:v>
      </x:c>
      <x:c r="B2639" s="2" t="str">
        <x:v>4H</x:v>
      </x:c>
      <x:c r="C2639" s="2" t="str">
        <x:v>CCI</x:v>
      </x:c>
      <x:c r="D2639" s="2" t="str">
        <x:v>前段</x:v>
      </x:c>
      <x:c r="E2639" s="2" t="n">
        <x:v>50</x:v>
      </x:c>
      <x:c r="F2639" s="2" t="str">
        <x:v>多</x:v>
      </x:c>
      <x:c r="G2639" s="11" t="n">
        <x:v>44843.50000000001</x:v>
      </x:c>
      <x:c r="H2639" s="11" t="n">
        <x:v>44843.666666666664</x:v>
      </x:c>
      <x:c r="I2639" s="11" t="n">
        <x:v>44845.333321759266</x:v>
      </x:c>
      <x:c r="J2639" s="9" t="n">
        <x:v>19398.3</x:v>
      </x:c>
      <x:c r="K2639" s="9" t="n">
        <x:v>19124</x:v>
      </x:c>
      <x:c r="L2639" s="9" t="n">
        <x:v>19402.179659999998</x:v>
      </x:c>
      <x:c r="M2639" s="9" t="n">
        <x:v>19120.1752</x:v>
      </x:c>
      <x:c r="N2639" s="10" t="n">
        <x:f>IF(F2639="多",1,-1)*(K2639/J2639-1)</x:f>
        <x:v>-0.014140414366207277</x:v>
      </x:c>
      <x:c r="O2639" s="10" t="n">
        <x:f>IF(F2639="多",1,-1)*(M2639/L2639-1)</x:f>
        <x:v>-0.014534679347464441</x:v>
      </x:c>
      <x:c r="P2639" s="10" t="n">
        <x:v>0.000992732660326268</x:v>
      </x:c>
      <x:c r="Q2639" s="10" t="n">
        <x:v>0.0002598521448797692</x:v>
      </x:c>
      <x:c r="R2639" s="10" t="n">
        <x:f>O2639-P2639-Q2639</x:f>
        <x:v>-0.015787264152670476</x:v>
      </x:c>
      <x:c r="S2639" s="9" t="n">
        <x:f>V2638</x:f>
        <x:v>7548.340297624622</x:v>
      </x:c>
      <x:c r="T2639" s="9" t="n">
        <x:f>S2639/(1+'回测计划'!$B$33)</x:f>
        <x:v>7544.568013617813</x:v>
      </x:c>
      <x:c r="U2639" s="9" t="n">
        <x:f>T2639*R2639</x:f>
        <x:v>-119.10808814877281</x:v>
      </x:c>
      <x:c r="V2639" s="9" t="n">
        <x:f>S2639+U2639</x:f>
        <x:v>7429.232209475849</x:v>
      </x:c>
      <x:c r="W2639" s="2" t="n">
        <x:f>IF(N2639&gt;0,1,0)</x:f>
        <x:v>0</x:v>
      </x:c>
      <x:c r="X2639" s="2" t="n">
        <x:f>IF(U2639&gt;0,1,0)</x:f>
        <x:v>0</x:v>
      </x:c>
      <x:c r="Y2639" s="9" t="n">
        <x:f>MAX(U2639,0)</x:f>
        <x:v>0</x:v>
      </x:c>
      <x:c r="Z2639" s="9" t="n">
        <x:f>-MIN(U2639,0)</x:f>
        <x:v>119.10808814877281</x:v>
      </x:c>
    </x:row>
    <x:row r="2640" ht="23" customHeight="1">
      <x:c r="A2640" s="2" t="str">
        <x:v>4H-CCI-前段</x:v>
      </x:c>
      <x:c r="B2640" s="2" t="str">
        <x:v>4H</x:v>
      </x:c>
      <x:c r="C2640" s="2" t="str">
        <x:v>CCI</x:v>
      </x:c>
      <x:c r="D2640" s="2" t="str">
        <x:v>前段</x:v>
      </x:c>
      <x:c r="E2640" s="2" t="n">
        <x:v>51</x:v>
      </x:c>
      <x:c r="F2640" s="2" t="str">
        <x:v>多</x:v>
      </x:c>
      <x:c r="G2640" s="11" t="n">
        <x:v>44855.833333333336</x:v>
      </x:c>
      <x:c r="H2640" s="11" t="n">
        <x:v>44856.00000000001</x:v>
      </x:c>
      <x:c r="I2640" s="11" t="n">
        <x:v>44857.666655092595</x:v>
      </x:c>
      <x:c r="J2640" s="9" t="n">
        <x:v>19158.6</x:v>
      </x:c>
      <x:c r="K2640" s="9" t="n">
        <x:v>19151.6</x:v>
      </x:c>
      <x:c r="L2640" s="9" t="n">
        <x:v>19162.431719999997</x:v>
      </x:c>
      <x:c r="M2640" s="9" t="n">
        <x:v>19147.769679999998</x:v>
      </x:c>
      <x:c r="N2640" s="10" t="n">
        <x:f>IF(F2640="多",1,-1)*(K2640/J2640-1)</x:f>
        <x:v>-0.0003653711649076463</x:v>
      </x:c>
      <x:c r="O2640" s="10" t="n">
        <x:f>IF(F2640="多",1,-1)*(M2640/L2640-1)</x:f>
        <x:v>-0.0007651450616623645</x:v>
      </x:c>
      <x:c r="P2640" s="10" t="n">
        <x:v>0.0009996174274691687</x:v>
      </x:c>
      <x:c r="Q2640" s="10" t="n">
        <x:v>0.00015914681938928134</x:v>
      </x:c>
      <x:c r="R2640" s="10" t="n">
        <x:f>O2640-P2640-Q2640</x:f>
        <x:v>-0.0019239093085208145</x:v>
      </x:c>
      <x:c r="S2640" s="9" t="n">
        <x:f>V2639</x:f>
        <x:v>7429.232209475849</x:v>
      </x:c>
      <x:c r="T2640" s="9" t="n">
        <x:f>S2640/(1+'回测计划'!$B$33)</x:f>
        <x:v>7425.519449750974</x:v>
      </x:c>
      <x:c r="U2640" s="9" t="n">
        <x:f>T2640*R2640</x:f>
        <x:v>-14.286025989978254</x:v>
      </x:c>
      <x:c r="V2640" s="9" t="n">
        <x:f>S2640+U2640</x:f>
        <x:v>7414.946183485871</x:v>
      </x:c>
      <x:c r="W2640" s="2" t="n">
        <x:f>IF(N2640&gt;0,1,0)</x:f>
        <x:v>0</x:v>
      </x:c>
      <x:c r="X2640" s="2" t="n">
        <x:f>IF(U2640&gt;0,1,0)</x:f>
        <x:v>0</x:v>
      </x:c>
      <x:c r="Y2640" s="9" t="n">
        <x:f>MAX(U2640,0)</x:f>
        <x:v>0</x:v>
      </x:c>
      <x:c r="Z2640" s="9" t="n">
        <x:f>-MIN(U2640,0)</x:f>
        <x:v>14.286025989978254</x:v>
      </x:c>
    </x:row>
    <x:row r="2641" ht="23" customHeight="1">
      <x:c r="A2641" s="2" t="str">
        <x:v>4H-CCI-前段</x:v>
      </x:c>
      <x:c r="B2641" s="2" t="str">
        <x:v>4H</x:v>
      </x:c>
      <x:c r="C2641" s="2" t="str">
        <x:v>CCI</x:v>
      </x:c>
      <x:c r="D2641" s="2" t="str">
        <x:v>前段</x:v>
      </x:c>
      <x:c r="E2641" s="2" t="n">
        <x:v>52</x:v>
      </x:c>
      <x:c r="F2641" s="2" t="str">
        <x:v>空</x:v>
      </x:c>
      <x:c r="G2641" s="11" t="n">
        <x:v>44864.00000000001</x:v>
      </x:c>
      <x:c r="H2641" s="11" t="n">
        <x:v>44864.166666666664</x:v>
      </x:c>
      <x:c r="I2641" s="11" t="n">
        <x:v>44865.833321759266</x:v>
      </x:c>
      <x:c r="J2641" s="9" t="n">
        <x:v>20827.1</x:v>
      </x:c>
      <x:c r="K2641" s="9" t="n">
        <x:v>20722.1</x:v>
      </x:c>
      <x:c r="L2641" s="9" t="n">
        <x:v>20822.934579999997</x:v>
      </x:c>
      <x:c r="M2641" s="9" t="n">
        <x:v>20726.24442</x:v>
      </x:c>
      <x:c r="N2641" s="10" t="n">
        <x:f>IF(F2641="多",1,-1)*(K2641/J2641-1)</x:f>
        <x:v>0.005041508419319052</x:v>
      </x:c>
      <x:c r="O2641" s="10" t="n">
        <x:f>IF(F2641="多",1,-1)*(M2641/L2641-1)</x:f>
        <x:v>0.004643445410084879</x:v>
      </x:c>
      <x:c r="P2641" s="10" t="n">
        <x:v>0.0009976782772949575</x:v>
      </x:c>
      <x:c r="Q2641" s="10" t="n">
        <x:v>-0.00011078094401826622</x:v>
      </x:c>
      <x:c r="R2641" s="10" t="n">
        <x:f>O2641-P2641-Q2641</x:f>
        <x:v>0.0037565480768081876</x:v>
      </x:c>
      <x:c r="S2641" s="9" t="n">
        <x:f>V2640</x:f>
        <x:v>7414.946183485871</x:v>
      </x:c>
      <x:c r="T2641" s="9" t="n">
        <x:f>S2641/(1+'回测计划'!$B$33)</x:f>
        <x:v>7411.240563204269</x:v>
      </x:c>
      <x:c r="U2641" s="9" t="n">
        <x:f>T2641*R2641</x:f>
        <x:v>27.840681484467826</x:v>
      </x:c>
      <x:c r="V2641" s="9" t="n">
        <x:f>S2641+U2641</x:f>
        <x:v>7442.786864970339</x:v>
      </x:c>
      <x:c r="W2641" s="2" t="n">
        <x:f>IF(N2641&gt;0,1,0)</x:f>
        <x:v>1</x:v>
      </x:c>
      <x:c r="X2641" s="2" t="n">
        <x:f>IF(U2641&gt;0,1,0)</x:f>
        <x:v>1</x:v>
      </x:c>
      <x:c r="Y2641" s="9" t="n">
        <x:f>MAX(U2641,0)</x:f>
        <x:v>27.840681484467826</x:v>
      </x:c>
      <x:c r="Z2641" s="9" t="n">
        <x:f>-MIN(U2641,0)</x:f>
        <x:v>0</x:v>
      </x:c>
    </x:row>
    <x:row r="2642" ht="23" customHeight="1">
      <x:c r="A2642" s="2" t="str">
        <x:v>4H-CCI-前段</x:v>
      </x:c>
      <x:c r="B2642" s="2" t="str">
        <x:v>4H</x:v>
      </x:c>
      <x:c r="C2642" s="2" t="str">
        <x:v>CCI</x:v>
      </x:c>
      <x:c r="D2642" s="2" t="str">
        <x:v>前段</x:v>
      </x:c>
      <x:c r="E2642" s="2" t="n">
        <x:v>53</x:v>
      </x:c>
      <x:c r="F2642" s="2" t="str">
        <x:v>多</x:v>
      </x:c>
      <x:c r="G2642" s="11" t="n">
        <x:v>44886.333333333336</x:v>
      </x:c>
      <x:c r="H2642" s="11" t="n">
        <x:v>44886.50000000001</x:v>
      </x:c>
      <x:c r="I2642" s="11" t="n">
        <x:v>44888.166655092595</x:v>
      </x:c>
      <x:c r="J2642" s="9" t="n">
        <x:v>16067.3</x:v>
      </x:c>
      <x:c r="K2642" s="9" t="n">
        <x:v>16160.5</x:v>
      </x:c>
      <x:c r="L2642" s="9" t="n">
        <x:v>16070.513459999998</x:v>
      </x:c>
      <x:c r="M2642" s="9" t="n">
        <x:v>16157.2679</x:v>
      </x:c>
      <x:c r="N2642" s="10" t="n">
        <x:f>IF(F2642="多",1,-1)*(K2642/J2642-1)</x:f>
        <x:v>0.00580060122111381</x:v>
      </x:c>
      <x:c r="O2642" s="10" t="n">
        <x:f>IF(F2642="多",1,-1)*(M2642/L2642-1)</x:f>
        <x:v>0.005398361428583964</x:v>
      </x:c>
      <x:c r="P2642" s="10" t="n">
        <x:v>0.001002699180714292</x:v>
      </x:c>
      <x:c r="Q2642" s="10" t="n">
        <x:v>0.00003701647713239752</x:v>
      </x:c>
      <x:c r="R2642" s="10" t="n">
        <x:f>O2642-P2642-Q2642</x:f>
        <x:v>0.004358645770737275</x:v>
      </x:c>
      <x:c r="S2642" s="9" t="n">
        <x:f>V2641</x:f>
        <x:v>7442.786864970339</x:v>
      </x:c>
      <x:c r="T2642" s="9" t="n">
        <x:f>S2642/(1+'回测计划'!$B$33)</x:f>
        <x:v>7439.067331304686</x:v>
      </x:c>
      <x:c r="U2642" s="9" t="n">
        <x:f>T2642*R2642</x:f>
        <x:v>32.424259361820994</x:v>
      </x:c>
      <x:c r="V2642" s="9" t="n">
        <x:f>S2642+U2642</x:f>
        <x:v>7475.21112433216</x:v>
      </x:c>
      <x:c r="W2642" s="2" t="n">
        <x:f>IF(N2642&gt;0,1,0)</x:f>
        <x:v>1</x:v>
      </x:c>
      <x:c r="X2642" s="2" t="n">
        <x:f>IF(U2642&gt;0,1,0)</x:f>
        <x:v>1</x:v>
      </x:c>
      <x:c r="Y2642" s="9" t="n">
        <x:f>MAX(U2642,0)</x:f>
        <x:v>32.424259361820994</x:v>
      </x:c>
      <x:c r="Z2642" s="9" t="n">
        <x:f>-MIN(U2642,0)</x:f>
        <x:v>0</x:v>
      </x:c>
    </x:row>
    <x:row r="2643" ht="23" customHeight="1">
      <x:c r="A2643" s="2" t="str">
        <x:v>4H-CCI-前段</x:v>
      </x:c>
      <x:c r="B2643" s="2" t="str">
        <x:v>4H</x:v>
      </x:c>
      <x:c r="C2643" s="2" t="str">
        <x:v>CCI</x:v>
      </x:c>
      <x:c r="D2643" s="2" t="str">
        <x:v>前段</x:v>
      </x:c>
      <x:c r="E2643" s="2" t="n">
        <x:v>54</x:v>
      </x:c>
      <x:c r="F2643" s="2" t="str">
        <x:v>空</x:v>
      </x:c>
      <x:c r="G2643" s="11" t="n">
        <x:v>44909.00000000001</x:v>
      </x:c>
      <x:c r="H2643" s="11" t="n">
        <x:v>44909.166666666664</x:v>
      </x:c>
      <x:c r="I2643" s="11" t="n">
        <x:v>44910.833321759266</x:v>
      </x:c>
      <x:c r="J2643" s="9" t="n">
        <x:v>17740.5</x:v>
      </x:c>
      <x:c r="K2643" s="9" t="n">
        <x:v>17712.1</x:v>
      </x:c>
      <x:c r="L2643" s="9" t="n">
        <x:v>17736.9519</x:v>
      </x:c>
      <x:c r="M2643" s="9" t="n">
        <x:v>17715.642419999996</x:v>
      </x:c>
      <x:c r="N2643" s="10" t="n">
        <x:f>IF(F2643="多",1,-1)*(K2643/J2643-1)</x:f>
        <x:v>0.0016008567965954956</x:v>
      </x:c>
      <x:c r="O2643" s="10" t="n">
        <x:f>IF(F2643="多",1,-1)*(M2643/L2643-1)</x:f>
        <x:v>0.0012014172514052124</x:v>
      </x:c>
      <x:c r="P2643" s="10" t="n">
        <x:v>0.0009993992913742975</x:v>
      </x:c>
      <x:c r="Q2643" s="10" t="n">
        <x:v>-0.0005025040407306945</x:v>
      </x:c>
      <x:c r="R2643" s="10" t="n">
        <x:f>O2643-P2643-Q2643</x:f>
        <x:v>0.0007045220007616094</x:v>
      </x:c>
      <x:c r="S2643" s="9" t="n">
        <x:f>V2642</x:f>
        <x:v>7475.21112433216</x:v>
      </x:c>
      <x:c r="T2643" s="9" t="n">
        <x:f>S2643/(1+'回测计划'!$B$33)</x:f>
        <x:v>7471.475386638841</x:v>
      </x:c>
      <x:c r="U2643" s="9" t="n">
        <x:f>T2643*R2643</x:f>
        <x:v>5.263818788035915</x:v>
      </x:c>
      <x:c r="V2643" s="9" t="n">
        <x:f>S2643+U2643</x:f>
        <x:v>7480.474943120195</x:v>
      </x:c>
      <x:c r="W2643" s="2" t="n">
        <x:f>IF(N2643&gt;0,1,0)</x:f>
        <x:v>1</x:v>
      </x:c>
      <x:c r="X2643" s="2" t="n">
        <x:f>IF(U2643&gt;0,1,0)</x:f>
        <x:v>1</x:v>
      </x:c>
      <x:c r="Y2643" s="9" t="n">
        <x:f>MAX(U2643,0)</x:f>
        <x:v>5.263818788035915</x:v>
      </x:c>
      <x:c r="Z2643" s="9" t="n">
        <x:f>-MIN(U2643,0)</x:f>
        <x:v>0</x:v>
      </x:c>
    </x:row>
    <x:row r="2644" ht="23" customHeight="1">
      <x:c r="A2644" s="2" t="str">
        <x:v>4H-CCI-前段</x:v>
      </x:c>
      <x:c r="B2644" s="2" t="str">
        <x:v>4H</x:v>
      </x:c>
      <x:c r="C2644" s="2" t="str">
        <x:v>CCI</x:v>
      </x:c>
      <x:c r="D2644" s="2" t="str">
        <x:v>前段</x:v>
      </x:c>
      <x:c r="E2644" s="2" t="n">
        <x:v>55</x:v>
      </x:c>
      <x:c r="F2644" s="2" t="str">
        <x:v>空</x:v>
      </x:c>
      <x:c r="G2644" s="11" t="n">
        <x:v>44934.666666666664</x:v>
      </x:c>
      <x:c r="H2644" s="11" t="n">
        <x:v>44934.833333333336</x:v>
      </x:c>
      <x:c r="I2644" s="11" t="n">
        <x:v>44936.49998842592</x:v>
      </x:c>
      <x:c r="J2644" s="9" t="n">
        <x:v>16918.5</x:v>
      </x:c>
      <x:c r="K2644" s="9" t="n">
        <x:v>17199.9</x:v>
      </x:c>
      <x:c r="L2644" s="9" t="n">
        <x:v>16915.1163</x:v>
      </x:c>
      <x:c r="M2644" s="9" t="n">
        <x:v>17203.33998</x:v>
      </x:c>
      <x:c r="N2644" s="10" t="n">
        <x:f>IF(F2644="多",1,-1)*(K2644/J2644-1)</x:f>
        <x:v>-0.0166326802021457</x:v>
      </x:c>
      <x:c r="O2644" s="10" t="n">
        <x:f>IF(F2644="多",1,-1)*(M2644/L2644-1)</x:f>
        <x:v>-0.01703941462111014</x:v>
      </x:c>
      <x:c r="P2644" s="10" t="n">
        <x:v>0.0010085197073105552</x:v>
      </x:c>
      <x:c r="Q2644" s="10" t="n">
        <x:v>-0.0001605318828340321</x:v>
      </x:c>
      <x:c r="R2644" s="10" t="n">
        <x:f>O2644-P2644-Q2644</x:f>
        <x:v>-0.01788740244558666</x:v>
      </x:c>
      <x:c r="S2644" s="9" t="n">
        <x:f>V2643</x:f>
        <x:v>7480.474943120195</x:v>
      </x:c>
      <x:c r="T2644" s="9" t="n">
        <x:f>S2644/(1+'回测计划'!$B$33)</x:f>
        <x:v>7476.736574832779</x:v>
      </x:c>
      <x:c r="U2644" s="9" t="n">
        <x:f>T2644*R2644</x:f>
        <x:v>-133.7393960936711</x:v>
      </x:c>
      <x:c r="V2644" s="9" t="n">
        <x:f>S2644+U2644</x:f>
        <x:v>7346.735547026524</x:v>
      </x:c>
      <x:c r="W2644" s="2" t="n">
        <x:f>IF(N2644&gt;0,1,0)</x:f>
        <x:v>0</x:v>
      </x:c>
      <x:c r="X2644" s="2" t="n">
        <x:f>IF(U2644&gt;0,1,0)</x:f>
        <x:v>0</x:v>
      </x:c>
      <x:c r="Y2644" s="9" t="n">
        <x:f>MAX(U2644,0)</x:f>
        <x:v>0</x:v>
      </x:c>
      <x:c r="Z2644" s="9" t="n">
        <x:f>-MIN(U2644,0)</x:f>
        <x:v>133.7393960936711</x:v>
      </x:c>
    </x:row>
    <x:row r="2645" ht="23" customHeight="1">
      <x:c r="A2645" s="2" t="str">
        <x:v>4H-CCI-前段</x:v>
      </x:c>
      <x:c r="B2645" s="2" t="str">
        <x:v>4H</x:v>
      </x:c>
      <x:c r="C2645" s="2" t="str">
        <x:v>CCI</x:v>
      </x:c>
      <x:c r="D2645" s="2" t="str">
        <x:v>前段</x:v>
      </x:c>
      <x:c r="E2645" s="2" t="n">
        <x:v>56</x:v>
      </x:c>
      <x:c r="F2645" s="2" t="str">
        <x:v>空</x:v>
      </x:c>
      <x:c r="G2645" s="11" t="n">
        <x:v>44942.50000000001</x:v>
      </x:c>
      <x:c r="H2645" s="11" t="n">
        <x:v>44942.666666666664</x:v>
      </x:c>
      <x:c r="I2645" s="11" t="n">
        <x:v>44944.333321759266</x:v>
      </x:c>
      <x:c r="J2645" s="9" t="n">
        <x:v>21116</x:v>
      </x:c>
      <x:c r="K2645" s="9" t="n">
        <x:v>21130.9</x:v>
      </x:c>
      <x:c r="L2645" s="9" t="n">
        <x:v>21111.7768</x:v>
      </x:c>
      <x:c r="M2645" s="9" t="n">
        <x:v>21135.12618</x:v>
      </x:c>
      <x:c r="N2645" s="10" t="n">
        <x:f>IF(F2645="多",1,-1)*(K2645/J2645-1)</x:f>
        <x:v>-0.0007056260655426971</x:v>
      </x:c>
      <x:c r="O2645" s="10" t="n">
        <x:f>IF(F2645="多",1,-1)*(M2645/L2645-1)</x:f>
        <x:v>-0.0011059883884334543</x:v>
      </x:c>
      <x:c r="P2645" s="10" t="n">
        <x:v>0.0010005529941942166</x:v>
      </x:c>
      <x:c r="Q2645" s="10" t="n">
        <x:v>-0.0005002672252578494</x:v>
      </x:c>
      <x:c r="R2645" s="10" t="n">
        <x:f>O2645-P2645-Q2645</x:f>
        <x:v>-0.0016062741573698216</x:v>
      </x:c>
      <x:c r="S2645" s="9" t="n">
        <x:f>V2644</x:f>
        <x:v>7346.735547026524</x:v>
      </x:c>
      <x:c r="T2645" s="9" t="n">
        <x:f>S2645/(1+'回测计划'!$B$33)</x:f>
        <x:v>7343.064015019015</x:v>
      </x:c>
      <x:c r="U2645" s="9" t="n">
        <x:f>T2645*R2645</x:f>
        <x:v>-11.794973963237327</x:v>
      </x:c>
      <x:c r="V2645" s="9" t="n">
        <x:f>S2645+U2645</x:f>
        <x:v>7334.940573063286</x:v>
      </x:c>
      <x:c r="W2645" s="2" t="n">
        <x:f>IF(N2645&gt;0,1,0)</x:f>
        <x:v>0</x:v>
      </x:c>
      <x:c r="X2645" s="2" t="n">
        <x:f>IF(U2645&gt;0,1,0)</x:f>
        <x:v>0</x:v>
      </x:c>
      <x:c r="Y2645" s="9" t="n">
        <x:f>MAX(U2645,0)</x:f>
        <x:v>0</x:v>
      </x:c>
      <x:c r="Z2645" s="9" t="n">
        <x:f>-MIN(U2645,0)</x:f>
        <x:v>11.794973963237327</x:v>
      </x:c>
    </x:row>
    <x:row r="2646" ht="23" customHeight="1">
      <x:c r="A2646" s="2" t="str">
        <x:v>4H-CCI-前段</x:v>
      </x:c>
      <x:c r="B2646" s="2" t="str">
        <x:v>4H</x:v>
      </x:c>
      <x:c r="C2646" s="2" t="str">
        <x:v>CCI</x:v>
      </x:c>
      <x:c r="D2646" s="2" t="str">
        <x:v>前段</x:v>
      </x:c>
      <x:c r="E2646" s="2" t="n">
        <x:v>57</x:v>
      </x:c>
      <x:c r="F2646" s="2" t="str">
        <x:v>空</x:v>
      </x:c>
      <x:c r="G2646" s="11" t="n">
        <x:v>44944.166666666664</x:v>
      </x:c>
      <x:c r="H2646" s="11" t="n">
        <x:v>44944.333333333336</x:v>
      </x:c>
      <x:c r="I2646" s="11" t="n">
        <x:v>44945.99998842592</x:v>
      </x:c>
      <x:c r="J2646" s="9" t="n">
        <x:v>21130.8</x:v>
      </x:c>
      <x:c r="K2646" s="9" t="n">
        <x:v>20870.7</x:v>
      </x:c>
      <x:c r="L2646" s="9" t="n">
        <x:v>21126.57384</x:v>
      </x:c>
      <x:c r="M2646" s="9" t="n">
        <x:v>20874.87414</x:v>
      </x:c>
      <x:c r="N2646" s="10" t="n">
        <x:f>IF(F2646="多",1,-1)*(K2646/J2646-1)</x:f>
        <x:v>0.012309046510307176</x:v>
      </x:c>
      <x:c r="O2646" s="10" t="n">
        <x:f>IF(F2646="多",1,-1)*(M2646/L2646-1)</x:f>
        <x:v>0.011913891097828921</x:v>
      </x:c>
      <x:c r="P2646" s="10" t="n">
        <x:v>0.0009940430544510856</x:v>
      </x:c>
      <x:c r="Q2646" s="10" t="n">
        <x:v>-0.0004968737514893216</x:v>
      </x:c>
      <x:c r="R2646" s="10" t="n">
        <x:f>O2646-P2646-Q2646</x:f>
        <x:v>0.011416721794867158</x:v>
      </x:c>
      <x:c r="S2646" s="9" t="n">
        <x:f>V2645</x:f>
        <x:v>7334.940573063286</x:v>
      </x:c>
      <x:c r="T2646" s="9" t="n">
        <x:f>S2646/(1+'回测计划'!$B$33)</x:f>
        <x:v>7331.274935595488</x:v>
      </x:c>
      <x:c r="U2646" s="9" t="n">
        <x:f>T2646*R2646</x:f>
        <x:v>83.69912634137633</x:v>
      </x:c>
      <x:c r="V2646" s="9" t="n">
        <x:f>S2646+U2646</x:f>
        <x:v>7418.639699404663</x:v>
      </x:c>
      <x:c r="W2646" s="2" t="n">
        <x:f>IF(N2646&gt;0,1,0)</x:f>
        <x:v>1</x:v>
      </x:c>
      <x:c r="X2646" s="2" t="n">
        <x:f>IF(U2646&gt;0,1,0)</x:f>
        <x:v>1</x:v>
      </x:c>
      <x:c r="Y2646" s="9" t="n">
        <x:f>MAX(U2646,0)</x:f>
        <x:v>83.69912634137633</x:v>
      </x:c>
      <x:c r="Z2646" s="9" t="n">
        <x:f>-MIN(U2646,0)</x:f>
        <x:v>0</x:v>
      </x:c>
    </x:row>
    <x:row r="2647" ht="23" customHeight="1">
      <x:c r="A2647" s="2" t="str">
        <x:v>4H-CCI-前段</x:v>
      </x:c>
      <x:c r="B2647" s="2" t="str">
        <x:v>4H</x:v>
      </x:c>
      <x:c r="C2647" s="2" t="str">
        <x:v>CCI</x:v>
      </x:c>
      <x:c r="D2647" s="2" t="str">
        <x:v>前段</x:v>
      </x:c>
      <x:c r="E2647" s="2" t="n">
        <x:v>58</x:v>
      </x:c>
      <x:c r="F2647" s="2" t="str">
        <x:v>空</x:v>
      </x:c>
      <x:c r="G2647" s="11" t="n">
        <x:v>44952.50000000001</x:v>
      </x:c>
      <x:c r="H2647" s="11" t="n">
        <x:v>44952.666666666664</x:v>
      </x:c>
      <x:c r="I2647" s="11" t="n">
        <x:v>44954.333321759266</x:v>
      </x:c>
      <x:c r="J2647" s="9" t="n">
        <x:v>22961.3</x:v>
      </x:c>
      <x:c r="K2647" s="9" t="n">
        <x:v>23068</x:v>
      </x:c>
      <x:c r="L2647" s="9" t="n">
        <x:v>22956.707739999998</x:v>
      </x:c>
      <x:c r="M2647" s="9" t="n">
        <x:v>23072.6136</x:v>
      </x:c>
      <x:c r="N2647" s="10" t="n">
        <x:f>IF(F2647="多",1,-1)*(K2647/J2647-1)</x:f>
        <x:v>-0.0046469494323055915</x:v>
      </x:c>
      <x:c r="O2647" s="10" t="n">
        <x:f>IF(F2647="多",1,-1)*(M2647/L2647-1)</x:f>
        <x:v>-0.00504888859991226</x:v>
      </x:c>
      <x:c r="P2647" s="10" t="n">
        <x:v>0.001002524444299956</x:v>
      </x:c>
      <x:c r="Q2647" s="10" t="n">
        <x:v>-0.0004959268354131442</x:v>
      </x:c>
      <x:c r="R2647" s="10" t="n">
        <x:f>O2647-P2647-Q2647</x:f>
        <x:v>-0.005555486208799072</x:v>
      </x:c>
      <x:c r="S2647" s="9" t="n">
        <x:f>V2646</x:f>
        <x:v>7418.639699404663</x:v>
      </x:c>
      <x:c r="T2647" s="9" t="n">
        <x:f>S2647/(1+'回测计划'!$B$33)</x:f>
        <x:v>7414.932233288019</x:v>
      </x:c>
      <x:c r="U2647" s="9" t="n">
        <x:f>T2647*R2647</x:f>
        <x:v>-41.19355376121129</x:v>
      </x:c>
      <x:c r="V2647" s="9" t="n">
        <x:f>S2647+U2647</x:f>
        <x:v>7377.446145643451</x:v>
      </x:c>
      <x:c r="W2647" s="2" t="n">
        <x:f>IF(N2647&gt;0,1,0)</x:f>
        <x:v>0</x:v>
      </x:c>
      <x:c r="X2647" s="2" t="n">
        <x:f>IF(U2647&gt;0,1,0)</x:f>
        <x:v>0</x:v>
      </x:c>
      <x:c r="Y2647" s="9" t="n">
        <x:f>MAX(U2647,0)</x:f>
        <x:v>0</x:v>
      </x:c>
      <x:c r="Z2647" s="9" t="n">
        <x:f>-MIN(U2647,0)</x:f>
        <x:v>41.19355376121129</x:v>
      </x:c>
    </x:row>
    <x:row r="2648" ht="23" customHeight="1">
      <x:c r="A2648" s="2" t="str">
        <x:v>4H-CCI-前段</x:v>
      </x:c>
      <x:c r="B2648" s="2" t="str">
        <x:v>4H</x:v>
      </x:c>
      <x:c r="C2648" s="2" t="str">
        <x:v>CCI</x:v>
      </x:c>
      <x:c r="D2648" s="2" t="str">
        <x:v>前段</x:v>
      </x:c>
      <x:c r="E2648" s="2" t="n">
        <x:v>59</x:v>
      </x:c>
      <x:c r="F2648" s="2" t="str">
        <x:v>空</x:v>
      </x:c>
      <x:c r="G2648" s="11" t="n">
        <x:v>44978.00000000001</x:v>
      </x:c>
      <x:c r="H2648" s="11" t="n">
        <x:v>44978.166666666664</x:v>
      </x:c>
      <x:c r="I2648" s="11" t="n">
        <x:v>44979.833321759266</x:v>
      </x:c>
      <x:c r="J2648" s="9" t="n">
        <x:v>24878.4</x:v>
      </x:c>
      <x:c r="K2648" s="9" t="n">
        <x:v>24156.4</x:v>
      </x:c>
      <x:c r="L2648" s="9" t="n">
        <x:v>24873.424320000002</x:v>
      </x:c>
      <x:c r="M2648" s="9" t="n">
        <x:v>24161.23128</x:v>
      </x:c>
      <x:c r="N2648" s="10" t="n">
        <x:f>IF(F2648="多",1,-1)*(K2648/J2648-1)</x:f>
        <x:v>0.0290211589169721</x:v>
      </x:c>
      <x:c r="O2648" s="10" t="n">
        <x:f>IF(F2648="多",1,-1)*(M2648/L2648-1)</x:f>
        <x:v>0.02863268968669297</x:v>
      </x:c>
      <x:c r="P2648" s="10" t="n">
        <x:v>0.0009856836551566535</x:v>
      </x:c>
      <x:c r="Q2648" s="10" t="n">
        <x:v>-0.0004941470801072955</x:v>
      </x:c>
      <x:c r="R2648" s="10" t="n">
        <x:f>O2648-P2648-Q2648</x:f>
        <x:v>0.028141153111643613</x:v>
      </x:c>
      <x:c r="S2648" s="9" t="n">
        <x:f>V2647</x:f>
        <x:v>7377.446145643451</x:v>
      </x:c>
      <x:c r="T2648" s="9" t="n">
        <x:f>S2648/(1+'回测计划'!$B$33)</x:f>
        <x:v>7373.7592660104465</x:v>
      </x:c>
      <x:c r="U2648" s="9" t="n">
        <x:f>T2648*R2648</x:f>
        <x:v>207.5060885132008</x:v>
      </x:c>
      <x:c r="V2648" s="9" t="n">
        <x:f>S2648+U2648</x:f>
        <x:v>7584.952234156652</x:v>
      </x:c>
      <x:c r="W2648" s="2" t="n">
        <x:f>IF(N2648&gt;0,1,0)</x:f>
        <x:v>1</x:v>
      </x:c>
      <x:c r="X2648" s="2" t="n">
        <x:f>IF(U2648&gt;0,1,0)</x:f>
        <x:v>1</x:v>
      </x:c>
      <x:c r="Y2648" s="9" t="n">
        <x:f>MAX(U2648,0)</x:f>
        <x:v>207.5060885132008</x:v>
      </x:c>
      <x:c r="Z2648" s="9" t="n">
        <x:f>-MIN(U2648,0)</x:f>
        <x:v>0</x:v>
      </x:c>
    </x:row>
    <x:row r="2649" ht="23" customHeight="1">
      <x:c r="A2649" s="2" t="str">
        <x:v>4H-CCI-前段</x:v>
      </x:c>
      <x:c r="B2649" s="2" t="str">
        <x:v>4H</x:v>
      </x:c>
      <x:c r="C2649" s="2" t="str">
        <x:v>CCI</x:v>
      </x:c>
      <x:c r="D2649" s="2" t="str">
        <x:v>前段</x:v>
      </x:c>
      <x:c r="E2649" s="2" t="n">
        <x:v>60</x:v>
      </x:c>
      <x:c r="F2649" s="2" t="str">
        <x:v>多</x:v>
      </x:c>
      <x:c r="G2649" s="11" t="n">
        <x:v>44979.666666666664</x:v>
      </x:c>
      <x:c r="H2649" s="11" t="n">
        <x:v>44979.833333333336</x:v>
      </x:c>
      <x:c r="I2649" s="11" t="n">
        <x:v>44981.49998842592</x:v>
      </x:c>
      <x:c r="J2649" s="9" t="n">
        <x:v>24156.4</x:v>
      </x:c>
      <x:c r="K2649" s="9" t="n">
        <x:v>23945.1</x:v>
      </x:c>
      <x:c r="L2649" s="9" t="n">
        <x:v>24161.23128</x:v>
      </x:c>
      <x:c r="M2649" s="9" t="n">
        <x:v>23940.31098</x:v>
      </x:c>
      <x:c r="N2649" s="10" t="n">
        <x:f>IF(F2649="多",1,-1)*(K2649/J2649-1)</x:f>
        <x:v>-0.008747164312563283</x:v>
      </x:c>
      <x:c r="O2649" s="10" t="n">
        <x:f>IF(F2649="多",1,-1)*(M2649/L2649-1)</x:f>
        <x:v>-0.009143586162468242</x:v>
      </x:c>
      <x:c r="P2649" s="10" t="n">
        <x:v>0.000995428206918766</x:v>
      </x:c>
      <x:c r="Q2649" s="10" t="n">
        <x:v>0.0003187981567965562</x:v>
      </x:c>
      <x:c r="R2649" s="10" t="n">
        <x:f>O2649-P2649-Q2649</x:f>
        <x:v>-0.010457812526183566</x:v>
      </x:c>
      <x:c r="S2649" s="9" t="n">
        <x:f>V2648</x:f>
        <x:v>7584.952234156652</x:v>
      </x:c>
      <x:c r="T2649" s="9" t="n">
        <x:f>S2649/(1+'回测计划'!$B$33)</x:f>
        <x:v>7581.1616533299875</x:v>
      </x:c>
      <x:c r="U2649" s="9" t="n">
        <x:f>T2649*R2649</x:f>
        <x:v>-79.28236730121685</x:v>
      </x:c>
      <x:c r="V2649" s="9" t="n">
        <x:f>S2649+U2649</x:f>
        <x:v>7505.6698668554345</x:v>
      </x:c>
      <x:c r="W2649" s="2" t="n">
        <x:f>IF(N2649&gt;0,1,0)</x:f>
        <x:v>0</x:v>
      </x:c>
      <x:c r="X2649" s="2" t="n">
        <x:f>IF(U2649&gt;0,1,0)</x:f>
        <x:v>0</x:v>
      </x:c>
      <x:c r="Y2649" s="9" t="n">
        <x:f>MAX(U2649,0)</x:f>
        <x:v>0</x:v>
      </x:c>
      <x:c r="Z2649" s="9" t="n">
        <x:f>-MIN(U2649,0)</x:f>
        <x:v>79.28236730121685</x:v>
      </x:c>
    </x:row>
    <x:row r="2650" ht="23" customHeight="1">
      <x:c r="A2650" s="2" t="str">
        <x:v>4H-CCI-前段</x:v>
      </x:c>
      <x:c r="B2650" s="2" t="str">
        <x:v>4H</x:v>
      </x:c>
      <x:c r="C2650" s="2" t="str">
        <x:v>CCI</x:v>
      </x:c>
      <x:c r="D2650" s="2" t="str">
        <x:v>前段</x:v>
      </x:c>
      <x:c r="E2650" s="2" t="n">
        <x:v>61</x:v>
      </x:c>
      <x:c r="F2650" s="2" t="str">
        <x:v>多</x:v>
      </x:c>
      <x:c r="G2650" s="11" t="n">
        <x:v>44990.166666666664</x:v>
      </x:c>
      <x:c r="H2650" s="11" t="n">
        <x:v>44990.333333333336</x:v>
      </x:c>
      <x:c r="I2650" s="11" t="n">
        <x:v>44991.99998842592</x:v>
      </x:c>
      <x:c r="J2650" s="9" t="n">
        <x:v>22335.8</x:v>
      </x:c>
      <x:c r="K2650" s="9" t="n">
        <x:v>22543.6</x:v>
      </x:c>
      <x:c r="L2650" s="9" t="n">
        <x:v>22340.26716</x:v>
      </x:c>
      <x:c r="M2650" s="9" t="n">
        <x:v>22539.09128</x:v>
      </x:c>
      <x:c r="N2650" s="10" t="n">
        <x:f>IF(F2650="多",1,-1)*(K2650/J2650-1)</x:f>
        <x:v>0.009303450066709074</x:v>
      </x:c>
      <x:c r="O2650" s="10" t="n">
        <x:f>IF(F2650="多",1,-1)*(M2650/L2650-1)</x:f>
        <x:v>0.00889980941481272</x:v>
      </x:c>
      <x:c r="P2650" s="10" t="n">
        <x:v>0.0010044499047074066</x:v>
      </x:c>
      <x:c r="Q2650" s="10" t="n">
        <x:v>0.0001380285292881526</x:v>
      </x:c>
      <x:c r="R2650" s="10" t="n">
        <x:f>O2650-P2650-Q2650</x:f>
        <x:v>0.007757330980817161</x:v>
      </x:c>
      <x:c r="S2650" s="9" t="n">
        <x:f>V2649</x:f>
        <x:v>7505.6698668554345</x:v>
      </x:c>
      <x:c r="T2650" s="9" t="n">
        <x:f>S2650/(1+'回测计划'!$B$33)</x:f>
        <x:v>7501.918907401734</x:v>
      </x:c>
      <x:c r="U2650" s="9" t="n">
        <x:f>T2650*R2650</x:f>
        <x:v>58.1948679559655</x:v>
      </x:c>
      <x:c r="V2650" s="9" t="n">
        <x:f>S2650+U2650</x:f>
        <x:v>7563.8647348114</x:v>
      </x:c>
      <x:c r="W2650" s="2" t="n">
        <x:f>IF(N2650&gt;0,1,0)</x:f>
        <x:v>1</x:v>
      </x:c>
      <x:c r="X2650" s="2" t="n">
        <x:f>IF(U2650&gt;0,1,0)</x:f>
        <x:v>1</x:v>
      </x:c>
      <x:c r="Y2650" s="9" t="n">
        <x:f>MAX(U2650,0)</x:f>
        <x:v>58.1948679559655</x:v>
      </x:c>
      <x:c r="Z2650" s="9" t="n">
        <x:f>-MIN(U2650,0)</x:f>
        <x:v>0</x:v>
      </x:c>
    </x:row>
    <x:row r="2651" ht="23" customHeight="1">
      <x:c r="A2651" s="2" t="str">
        <x:v>4H-CCI-前段</x:v>
      </x:c>
      <x:c r="B2651" s="2" t="str">
        <x:v>4H</x:v>
      </x:c>
      <x:c r="C2651" s="2" t="str">
        <x:v>CCI</x:v>
      </x:c>
      <x:c r="D2651" s="2" t="str">
        <x:v>前段</x:v>
      </x:c>
      <x:c r="E2651" s="2" t="n">
        <x:v>62</x:v>
      </x:c>
      <x:c r="F2651" s="2" t="str">
        <x:v>多</x:v>
      </x:c>
      <x:c r="G2651" s="11" t="n">
        <x:v>44993.166666666664</x:v>
      </x:c>
      <x:c r="H2651" s="11" t="n">
        <x:v>44993.333333333336</x:v>
      </x:c>
      <x:c r="I2651" s="11" t="n">
        <x:v>44994.99998842592</x:v>
      </x:c>
      <x:c r="J2651" s="9" t="n">
        <x:v>22187.1</x:v>
      </x:c>
      <x:c r="K2651" s="9" t="n">
        <x:v>21637.4</x:v>
      </x:c>
      <x:c r="L2651" s="9" t="n">
        <x:v>22191.537419999997</x:v>
      </x:c>
      <x:c r="M2651" s="9" t="n">
        <x:v>21633.07252</x:v>
      </x:c>
      <x:c r="N2651" s="10" t="n">
        <x:f>IF(F2651="多",1,-1)*(K2651/J2651-1)</x:f>
        <x:v>-0.024775657927354033</x:v>
      </x:c>
      <x:c r="O2651" s="10" t="n">
        <x:f>IF(F2651="多",1,-1)*(M2651/L2651-1)</x:f>
        <x:v>-0.025165669661836088</x:v>
      </x:c>
      <x:c r="P2651" s="10" t="n">
        <x:v>0.000987417165169082</x:v>
      </x:c>
      <x:c r="Q2651" s="10" t="n">
        <x:v>0.0003329493316376523</x:v>
      </x:c>
      <x:c r="R2651" s="10" t="n">
        <x:f>O2651-P2651-Q2651</x:f>
        <x:v>-0.026486036158642822</x:v>
      </x:c>
      <x:c r="S2651" s="9" t="n">
        <x:f>V2650</x:f>
        <x:v>7563.8647348114</x:v>
      </x:c>
      <x:c r="T2651" s="9" t="n">
        <x:f>S2651/(1+'回测计划'!$B$33)</x:f>
        <x:v>7560.084692465168</x:v>
      </x:c>
      <x:c r="U2651" s="9" t="n">
        <x:f>T2651*R2651</x:f>
        <x:v>-200.23667652703455</x:v>
      </x:c>
      <x:c r="V2651" s="9" t="n">
        <x:f>S2651+U2651</x:f>
        <x:v>7363.628058284366</x:v>
      </x:c>
      <x:c r="W2651" s="2" t="n">
        <x:f>IF(N2651&gt;0,1,0)</x:f>
        <x:v>0</x:v>
      </x:c>
      <x:c r="X2651" s="2" t="n">
        <x:f>IF(U2651&gt;0,1,0)</x:f>
        <x:v>0</x:v>
      </x:c>
      <x:c r="Y2651" s="9" t="n">
        <x:f>MAX(U2651,0)</x:f>
        <x:v>0</x:v>
      </x:c>
      <x:c r="Z2651" s="9" t="n">
        <x:f>-MIN(U2651,0)</x:f>
        <x:v>200.23667652703455</x:v>
      </x:c>
    </x:row>
    <x:row r="2652" ht="23" customHeight="1">
      <x:c r="A2652" s="2" t="str">
        <x:v>4H-CCI-前段</x:v>
      </x:c>
      <x:c r="B2652" s="2" t="str">
        <x:v>4H</x:v>
      </x:c>
      <x:c r="C2652" s="2" t="str">
        <x:v>CCI</x:v>
      </x:c>
      <x:c r="D2652" s="2" t="str">
        <x:v>前段</x:v>
      </x:c>
      <x:c r="E2652" s="2" t="n">
        <x:v>63</x:v>
      </x:c>
      <x:c r="F2652" s="2" t="str">
        <x:v>多</x:v>
      </x:c>
      <x:c r="G2652" s="11" t="n">
        <x:v>44995.166666666664</x:v>
      </x:c>
      <x:c r="H2652" s="11" t="n">
        <x:v>44995.333333333336</x:v>
      </x:c>
      <x:c r="I2652" s="11" t="n">
        <x:v>44996.99998842592</x:v>
      </x:c>
      <x:c r="J2652" s="9" t="n">
        <x:v>20348.4</x:v>
      </x:c>
      <x:c r="K2652" s="9" t="n">
        <x:v>20052.3</x:v>
      </x:c>
      <x:c r="L2652" s="9" t="n">
        <x:v>20352.469680000002</x:v>
      </x:c>
      <x:c r="M2652" s="9" t="n">
        <x:v>20048.289539999998</x:v>
      </x:c>
      <x:c r="N2652" s="10" t="n">
        <x:f>IF(F2652="多",1,-1)*(K2652/J2652-1)</x:f>
        <x:v>-0.014551512649643272</x:v>
      </x:c>
      <x:c r="O2652" s="10" t="n">
        <x:f>IF(F2652="多",1,-1)*(M2652/L2652-1)</x:f>
        <x:v>-0.014945613224468635</x:v>
      </x:c>
      <x:c r="P2652" s="10" t="n">
        <x:v>0.0009925271933877659</x:v>
      </x:c>
      <x:c r="Q2652" s="10" t="n">
        <x:v>-0.000010019825859355219</x:v>
      </x:c>
      <x:c r="R2652" s="10" t="n">
        <x:f>O2652-P2652-Q2652</x:f>
        <x:v>-0.015928120591997042</x:v>
      </x:c>
      <x:c r="S2652" s="9" t="n">
        <x:f>V2651</x:f>
        <x:v>7363.628058284366</x:v>
      </x:c>
      <x:c r="T2652" s="9" t="n">
        <x:f>S2652/(1+'回测计划'!$B$33)</x:f>
        <x:v>7359.9480842422445</x:v>
      </x:c>
      <x:c r="U2652" s="9" t="n">
        <x:f>T2652*R2652</x:f>
        <x:v>-117.23014063664807</x:v>
      </x:c>
      <x:c r="V2652" s="9" t="n">
        <x:f>S2652+U2652</x:f>
        <x:v>7246.397917647718</x:v>
      </x:c>
      <x:c r="W2652" s="2" t="n">
        <x:f>IF(N2652&gt;0,1,0)</x:f>
        <x:v>0</x:v>
      </x:c>
      <x:c r="X2652" s="2" t="n">
        <x:f>IF(U2652&gt;0,1,0)</x:f>
        <x:v>0</x:v>
      </x:c>
      <x:c r="Y2652" s="9" t="n">
        <x:f>MAX(U2652,0)</x:f>
        <x:v>0</x:v>
      </x:c>
      <x:c r="Z2652" s="9" t="n">
        <x:f>-MIN(U2652,0)</x:f>
        <x:v>117.23014063664807</x:v>
      </x:c>
    </x:row>
    <x:row r="2653" ht="23" customHeight="1">
      <x:c r="A2653" s="2" t="str">
        <x:v>4H-CCI-前段</x:v>
      </x:c>
      <x:c r="B2653" s="2" t="str">
        <x:v>4H</x:v>
      </x:c>
      <x:c r="C2653" s="2" t="str">
        <x:v>CCI</x:v>
      </x:c>
      <x:c r="D2653" s="2" t="str">
        <x:v>前段</x:v>
      </x:c>
      <x:c r="E2653" s="2" t="n">
        <x:v>64</x:v>
      </x:c>
      <x:c r="F2653" s="2" t="str">
        <x:v>空</x:v>
      </x:c>
      <x:c r="G2653" s="11" t="n">
        <x:v>45008.00000000001</x:v>
      </x:c>
      <x:c r="H2653" s="11" t="n">
        <x:v>45008.166666666664</x:v>
      </x:c>
      <x:c r="I2653" s="11" t="n">
        <x:v>45009.833321759266</x:v>
      </x:c>
      <x:c r="J2653" s="9" t="n">
        <x:v>26653.3</x:v>
      </x:c>
      <x:c r="K2653" s="9" t="n">
        <x:v>27558.4</x:v>
      </x:c>
      <x:c r="L2653" s="9" t="n">
        <x:v>26647.96934</x:v>
      </x:c>
      <x:c r="M2653" s="9" t="n">
        <x:v>27563.91168</x:v>
      </x:c>
      <x:c r="N2653" s="10" t="n">
        <x:f>IF(F2653="多",1,-1)*(K2653/J2653-1)</x:f>
        <x:v>-0.033958271583631294</x:v>
      </x:c>
      <x:c r="O2653" s="10" t="n">
        <x:f>IF(F2653="多",1,-1)*(M2653/L2653-1)</x:f>
        <x:v>-0.03437193762547319</x:v>
      </x:c>
      <x:c r="P2653" s="10" t="n">
        <x:v>0.0010171859688127367</x:v>
      </x:c>
      <x:c r="Q2653" s="10" t="n">
        <x:v>-0.00031069467426804936</x:v>
      </x:c>
      <x:c r="R2653" s="10" t="n">
        <x:f>O2653-P2653-Q2653</x:f>
        <x:v>-0.035078428920017876</x:v>
      </x:c>
      <x:c r="S2653" s="9" t="n">
        <x:f>V2652</x:f>
        <x:v>7246.397917647718</x:v>
      </x:c>
      <x:c r="T2653" s="9" t="n">
        <x:f>S2653/(1+'回测计划'!$B$33)</x:f>
        <x:v>7242.776529383027</x:v>
      </x:c>
      <x:c r="U2653" s="9" t="n">
        <x:f>T2653*R2653</x:f>
        <x:v>-254.06522166953627</x:v>
      </x:c>
      <x:c r="V2653" s="9" t="n">
        <x:f>S2653+U2653</x:f>
        <x:v>6992.332695978182</x:v>
      </x:c>
      <x:c r="W2653" s="2" t="n">
        <x:f>IF(N2653&gt;0,1,0)</x:f>
        <x:v>0</x:v>
      </x:c>
      <x:c r="X2653" s="2" t="n">
        <x:f>IF(U2653&gt;0,1,0)</x:f>
        <x:v>0</x:v>
      </x:c>
      <x:c r="Y2653" s="9" t="n">
        <x:f>MAX(U2653,0)</x:f>
        <x:v>0</x:v>
      </x:c>
      <x:c r="Z2653" s="9" t="n">
        <x:f>-MIN(U2653,0)</x:f>
        <x:v>254.06522166953627</x:v>
      </x:c>
    </x:row>
    <x:row r="2654" ht="23" customHeight="1">
      <x:c r="A2654" s="2" t="str">
        <x:v>4H-CCI-前段</x:v>
      </x:c>
      <x:c r="B2654" s="2" t="str">
        <x:v>4H</x:v>
      </x:c>
      <x:c r="C2654" s="2" t="str">
        <x:v>CCI</x:v>
      </x:c>
      <x:c r="D2654" s="2" t="str">
        <x:v>前段</x:v>
      </x:c>
      <x:c r="E2654" s="2" t="n">
        <x:v>65</x:v>
      </x:c>
      <x:c r="F2654" s="2" t="str">
        <x:v>多</x:v>
      </x:c>
      <x:c r="G2654" s="11" t="n">
        <x:v>45035.833333333336</x:v>
      </x:c>
      <x:c r="H2654" s="11" t="n">
        <x:v>45036.00000000001</x:v>
      </x:c>
      <x:c r="I2654" s="11" t="n">
        <x:v>45037.666655092595</x:v>
      </x:c>
      <x:c r="J2654" s="9" t="n">
        <x:v>29248</x:v>
      </x:c>
      <x:c r="K2654" s="9" t="n">
        <x:v>28142.3</x:v>
      </x:c>
      <x:c r="L2654" s="9" t="n">
        <x:v>29253.849599999998</x:v>
      </x:c>
      <x:c r="M2654" s="9" t="n">
        <x:v>28136.67154</x:v>
      </x:c>
      <x:c r="N2654" s="10" t="n">
        <x:f>IF(F2654="多",1,-1)*(K2654/J2654-1)</x:f>
        <x:v>-0.037804294310722075</x:v>
      </x:c>
      <x:c r="O2654" s="10" t="n">
        <x:f>IF(F2654="多",1,-1)*(M2654/L2654-1)</x:f>
        <x:v>-0.038189095632733316</x:v>
      </x:c>
      <x:c r="P2654" s="10" t="n">
        <x:v>0.0009809054521836334</x:v>
      </x:c>
      <x:c r="Q2654" s="10" t="n">
        <x:v>0.00023883837978710214</x:v>
      </x:c>
      <x:c r="R2654" s="10" t="n">
        <x:f>O2654-P2654-Q2654</x:f>
        <x:v>-0.039408839464704054</x:v>
      </x:c>
      <x:c r="S2654" s="9" t="n">
        <x:f>V2653</x:f>
        <x:v>6992.332695978182</x:v>
      </x:c>
      <x:c r="T2654" s="9" t="n">
        <x:f>S2654/(1+'回测计划'!$B$33)</x:f>
        <x:v>6988.838276839762</x:v>
      </x:c>
      <x:c r="U2654" s="9" t="n">
        <x:f>T2654*R2654</x:f>
        <x:v>-275.4220056967571</x:v>
      </x:c>
      <x:c r="V2654" s="9" t="n">
        <x:f>S2654+U2654</x:f>
        <x:v>6716.910690281425</x:v>
      </x:c>
      <x:c r="W2654" s="2" t="n">
        <x:f>IF(N2654&gt;0,1,0)</x:f>
        <x:v>0</x:v>
      </x:c>
      <x:c r="X2654" s="2" t="n">
        <x:f>IF(U2654&gt;0,1,0)</x:f>
        <x:v>0</x:v>
      </x:c>
      <x:c r="Y2654" s="9" t="n">
        <x:f>MAX(U2654,0)</x:f>
        <x:v>0</x:v>
      </x:c>
      <x:c r="Z2654" s="9" t="n">
        <x:f>-MIN(U2654,0)</x:f>
        <x:v>275.4220056967571</x:v>
      </x:c>
    </x:row>
    <x:row r="2655" ht="23" customHeight="1">
      <x:c r="A2655" s="2" t="str">
        <x:v>4H-CCI-前段</x:v>
      </x:c>
      <x:c r="B2655" s="2" t="str">
        <x:v>4H</x:v>
      </x:c>
      <x:c r="C2655" s="2" t="str">
        <x:v>CCI</x:v>
      </x:c>
      <x:c r="D2655" s="2" t="str">
        <x:v>前段</x:v>
      </x:c>
      <x:c r="E2655" s="2" t="n">
        <x:v>66</x:v>
      </x:c>
      <x:c r="F2655" s="2" t="str">
        <x:v>多</x:v>
      </x:c>
      <x:c r="G2655" s="11" t="n">
        <x:v>45054.333333333336</x:v>
      </x:c>
      <x:c r="H2655" s="11" t="n">
        <x:v>45054.50000000001</x:v>
      </x:c>
      <x:c r="I2655" s="11" t="n">
        <x:v>45056.166655092595</x:v>
      </x:c>
      <x:c r="J2655" s="9" t="n">
        <x:v>28188.1</x:v>
      </x:c>
      <x:c r="K2655" s="9" t="n">
        <x:v>27704.7</x:v>
      </x:c>
      <x:c r="L2655" s="9" t="n">
        <x:v>28193.737619999996</x:v>
      </x:c>
      <x:c r="M2655" s="9" t="n">
        <x:v>27699.15906</x:v>
      </x:c>
      <x:c r="N2655" s="10" t="n">
        <x:f>IF(F2655="多",1,-1)*(K2655/J2655-1)</x:f>
        <x:v>-0.017149080640411984</x:v>
      </x:c>
      <x:c r="O2655" s="10" t="n">
        <x:f>IF(F2655="多",1,-1)*(M2655/L2655-1)</x:f>
        <x:v>-0.01754214239580465</x:v>
      </x:c>
      <x:c r="P2655" s="10" t="n">
        <x:v>0.0009912289288020978</x:v>
      </x:c>
      <x:c r="Q2655" s="10" t="n">
        <x:v>0.0001635065879569327</x:v>
      </x:c>
      <x:c r="R2655" s="10" t="n">
        <x:f>O2655-P2655-Q2655</x:f>
        <x:v>-0.01869687791256368</x:v>
      </x:c>
      <x:c r="S2655" s="9" t="n">
        <x:f>V2654</x:f>
        <x:v>6716.910690281425</x:v>
      </x:c>
      <x:c r="T2655" s="9" t="n">
        <x:f>S2655/(1+'回测计划'!$B$33)</x:f>
        <x:v>6713.553913324763</x:v>
      </x:c>
      <x:c r="U2655" s="9" t="n">
        <x:f>T2655*R2655</x:f>
        <x:v>-125.52249787684723</x:v>
      </x:c>
      <x:c r="V2655" s="9" t="n">
        <x:f>S2655+U2655</x:f>
        <x:v>6591.388192404577</x:v>
      </x:c>
      <x:c r="W2655" s="2" t="n">
        <x:f>IF(N2655&gt;0,1,0)</x:f>
        <x:v>0</x:v>
      </x:c>
      <x:c r="X2655" s="2" t="n">
        <x:f>IF(U2655&gt;0,1,0)</x:f>
        <x:v>0</x:v>
      </x:c>
      <x:c r="Y2655" s="9" t="n">
        <x:f>MAX(U2655,0)</x:f>
        <x:v>0</x:v>
      </x:c>
      <x:c r="Z2655" s="9" t="n">
        <x:f>-MIN(U2655,0)</x:f>
        <x:v>125.52249787684723</x:v>
      </x:c>
    </x:row>
    <x:row r="2656" ht="23" customHeight="1">
      <x:c r="A2656" s="2" t="str">
        <x:v>4H-CCI-前段</x:v>
      </x:c>
      <x:c r="B2656" s="2" t="str">
        <x:v>4H</x:v>
      </x:c>
      <x:c r="C2656" s="2" t="str">
        <x:v>CCI</x:v>
      </x:c>
      <x:c r="D2656" s="2" t="str">
        <x:v>前段</x:v>
      </x:c>
      <x:c r="E2656" s="2" t="n">
        <x:v>67</x:v>
      </x:c>
      <x:c r="F2656" s="2" t="str">
        <x:v>多</x:v>
      </x:c>
      <x:c r="G2656" s="11" t="n">
        <x:v>45071.00000000001</x:v>
      </x:c>
      <x:c r="H2656" s="11" t="n">
        <x:v>45071.166666666664</x:v>
      </x:c>
      <x:c r="I2656" s="11" t="n">
        <x:v>45072.833321759266</x:v>
      </x:c>
      <x:c r="J2656" s="9" t="n">
        <x:v>26241.6</x:v>
      </x:c>
      <x:c r="K2656" s="9" t="n">
        <x:v>26451.9</x:v>
      </x:c>
      <x:c r="L2656" s="9" t="n">
        <x:v>26246.848319999997</x:v>
      </x:c>
      <x:c r="M2656" s="9" t="n">
        <x:v>26446.609620000003</x:v>
      </x:c>
      <x:c r="N2656" s="10" t="n">
        <x:f>IF(F2656="多",1,-1)*(K2656/J2656-1)</x:f>
        <x:v>0.00801399304920447</x:v>
      </x:c>
      <x:c r="O2656" s="10" t="n">
        <x:f>IF(F2656="多",1,-1)*(M2656/L2656-1)</x:f>
        <x:v>0.007610868076979305</x:v>
      </x:c>
      <x:c r="P2656" s="10" t="n">
        <x:v>0.0010038054340384896</x:v>
      </x:c>
      <x:c r="Q2656" s="10" t="n">
        <x:v>0.00045528783228776943</x:v>
      </x:c>
      <x:c r="R2656" s="10" t="n">
        <x:f>O2656-P2656-Q2656</x:f>
        <x:v>0.006151774810653046</x:v>
      </x:c>
      <x:c r="S2656" s="9" t="n">
        <x:f>V2655</x:f>
        <x:v>6591.388192404577</x:v>
      </x:c>
      <x:c r="T2656" s="9" t="n">
        <x:f>S2656/(1+'回测计划'!$B$33)</x:f>
        <x:v>6588.094145331912</x:v>
      </x:c>
      <x:c r="U2656" s="9" t="n">
        <x:f>T2656*R2656</x:f>
        <x:v>40.528471613463665</x:v>
      </x:c>
      <x:c r="V2656" s="9" t="n">
        <x:f>S2656+U2656</x:f>
        <x:v>6631.916664018041</x:v>
      </x:c>
      <x:c r="W2656" s="2" t="n">
        <x:f>IF(N2656&gt;0,1,0)</x:f>
        <x:v>1</x:v>
      </x:c>
      <x:c r="X2656" s="2" t="n">
        <x:f>IF(U2656&gt;0,1,0)</x:f>
        <x:v>1</x:v>
      </x:c>
      <x:c r="Y2656" s="9" t="n">
        <x:f>MAX(U2656,0)</x:f>
        <x:v>40.528471613463665</x:v>
      </x:c>
      <x:c r="Z2656" s="9" t="n">
        <x:f>-MIN(U2656,0)</x:f>
        <x:v>0</x:v>
      </x:c>
    </x:row>
    <x:row r="2657" ht="23" customHeight="1">
      <x:c r="A2657" s="2" t="str">
        <x:v>4H-CCI-前段</x:v>
      </x:c>
      <x:c r="B2657" s="2" t="str">
        <x:v>4H</x:v>
      </x:c>
      <x:c r="C2657" s="2" t="str">
        <x:v>CCI</x:v>
      </x:c>
      <x:c r="D2657" s="2" t="str">
        <x:v>前段</x:v>
      </x:c>
      <x:c r="E2657" s="2" t="n">
        <x:v>68</x:v>
      </x:c>
      <x:c r="F2657" s="2" t="str">
        <x:v>空</x:v>
      </x:c>
      <x:c r="G2657" s="11" t="n">
        <x:v>45090.50000000001</x:v>
      </x:c>
      <x:c r="H2657" s="11" t="n">
        <x:v>45090.666666666664</x:v>
      </x:c>
      <x:c r="I2657" s="11" t="n">
        <x:v>45092.333321759266</x:v>
      </x:c>
      <x:c r="J2657" s="9" t="n">
        <x:v>26060.3</x:v>
      </x:c>
      <x:c r="K2657" s="9" t="n">
        <x:v>25115.9</x:v>
      </x:c>
      <x:c r="L2657" s="9" t="n">
        <x:v>26055.08794</x:v>
      </x:c>
      <x:c r="M2657" s="9" t="n">
        <x:v>25120.92318</x:v>
      </x:c>
      <x:c r="N2657" s="10" t="n">
        <x:f>IF(F2657="多",1,-1)*(K2657/J2657-1)</x:f>
        <x:v>0.03623903024907604</x:v>
      </x:c>
      <x:c r="O2657" s="10" t="n">
        <x:f>IF(F2657="多",1,-1)*(M2657/L2657-1)</x:f>
        <x:v>0.03585344874487495</x:v>
      </x:c>
      <x:c r="P2657" s="10" t="n">
        <x:v>0.0009820732756275626</x:v>
      </x:c>
      <x:c r="Q2657" s="10" t="n">
        <x:v>-0.00015200370983661497</x:v>
      </x:c>
      <x:c r="R2657" s="10" t="n">
        <x:f>O2657-P2657-Q2657</x:f>
        <x:v>0.035023379179084005</x:v>
      </x:c>
      <x:c r="S2657" s="9" t="n">
        <x:f>V2656</x:f>
        <x:v>6631.916664018041</x:v>
      </x:c>
      <x:c r="T2657" s="9" t="n">
        <x:f>S2657/(1+'回测计划'!$B$33)</x:f>
        <x:v>6628.602362836623</x:v>
      </x:c>
      <x:c r="U2657" s="9" t="n">
        <x:f>T2657*R2657</x:f>
        <x:v>232.15605398099922</x:v>
      </x:c>
      <x:c r="V2657" s="9" t="n">
        <x:f>S2657+U2657</x:f>
        <x:v>6864.07271799904</x:v>
      </x:c>
      <x:c r="W2657" s="2" t="n">
        <x:f>IF(N2657&gt;0,1,0)</x:f>
        <x:v>1</x:v>
      </x:c>
      <x:c r="X2657" s="2" t="n">
        <x:f>IF(U2657&gt;0,1,0)</x:f>
        <x:v>1</x:v>
      </x:c>
      <x:c r="Y2657" s="9" t="n">
        <x:f>MAX(U2657,0)</x:f>
        <x:v>232.15605398099922</x:v>
      </x:c>
      <x:c r="Z2657" s="9" t="n">
        <x:f>-MIN(U2657,0)</x:f>
        <x:v>0</x:v>
      </x:c>
    </x:row>
    <x:row r="2658" ht="23" customHeight="1">
      <x:c r="A2658" s="2" t="str">
        <x:v>4H-CCI-前段</x:v>
      </x:c>
      <x:c r="B2658" s="2" t="str">
        <x:v>4H</x:v>
      </x:c>
      <x:c r="C2658" s="2" t="str">
        <x:v>CCI</x:v>
      </x:c>
      <x:c r="D2658" s="2" t="str">
        <x:v>前段</x:v>
      </x:c>
      <x:c r="E2658" s="2" t="n">
        <x:v>69</x:v>
      </x:c>
      <x:c r="F2658" s="2" t="str">
        <x:v>空</x:v>
      </x:c>
      <x:c r="G2658" s="11" t="n">
        <x:v>45107.50000000001</x:v>
      </x:c>
      <x:c r="H2658" s="11" t="n">
        <x:v>45107.666666666664</x:v>
      </x:c>
      <x:c r="I2658" s="11" t="n">
        <x:v>45109.333321759266</x:v>
      </x:c>
      <x:c r="J2658" s="9" t="n">
        <x:v>30759.2</x:v>
      </x:c>
      <x:c r="K2658" s="9" t="n">
        <x:v>30573.6</x:v>
      </x:c>
      <x:c r="L2658" s="9" t="n">
        <x:v>30753.048160000002</x:v>
      </x:c>
      <x:c r="M2658" s="9" t="n">
        <x:v>30579.714719999996</x:v>
      </x:c>
      <x:c r="N2658" s="10" t="n">
        <x:f>IF(F2658="多",1,-1)*(K2658/J2658-1)</x:f>
        <x:v>0.006033967073265978</x:v>
      </x:c>
      <x:c r="O2658" s="10" t="n">
        <x:f>IF(F2658="多",1,-1)*(M2658/L2658-1)</x:f>
        <x:v>0.0056363011269061625</x:v>
      </x:c>
      <x:c r="P2658" s="10" t="n">
        <x:v>0.000997181849436547</x:v>
      </x:c>
      <x:c r="Q2658" s="10" t="n">
        <x:v>-0.0003951536750690977</x:v>
      </x:c>
      <x:c r="R2658" s="10" t="n">
        <x:f>O2658-P2658-Q2658</x:f>
        <x:v>0.005034272952538713</x:v>
      </x:c>
      <x:c r="S2658" s="9" t="n">
        <x:f>V2657</x:f>
        <x:v>6864.07271799904</x:v>
      </x:c>
      <x:c r="T2658" s="9" t="n">
        <x:f>S2658/(1+'回测计划'!$B$33)</x:f>
        <x:v>6860.64239680064</x:v>
      </x:c>
      <x:c r="U2658" s="9" t="n">
        <x:f>T2658*R2658</x:f>
        <x:v>34.53834645525383</x:v>
      </x:c>
      <x:c r="V2658" s="9" t="n">
        <x:f>S2658+U2658</x:f>
        <x:v>6898.611064454294</x:v>
      </x:c>
      <x:c r="W2658" s="2" t="n">
        <x:f>IF(N2658&gt;0,1,0)</x:f>
        <x:v>1</x:v>
      </x:c>
      <x:c r="X2658" s="2" t="n">
        <x:f>IF(U2658&gt;0,1,0)</x:f>
        <x:v>1</x:v>
      </x:c>
      <x:c r="Y2658" s="9" t="n">
        <x:f>MAX(U2658,0)</x:f>
        <x:v>34.53834645525383</x:v>
      </x:c>
      <x:c r="Z2658" s="9" t="n">
        <x:f>-MIN(U2658,0)</x:f>
        <x:v>0</x:v>
      </x:c>
    </x:row>
    <x:row r="2659" ht="23" customHeight="1">
      <x:c r="A2659" s="2" t="str">
        <x:v>4H-CCI-前段</x:v>
      </x:c>
      <x:c r="B2659" s="2" t="str">
        <x:v>4H</x:v>
      </x:c>
      <x:c r="C2659" s="2" t="str">
        <x:v>CCI</x:v>
      </x:c>
      <x:c r="D2659" s="2" t="str">
        <x:v>前段</x:v>
      </x:c>
      <x:c r="E2659" s="2" t="n">
        <x:v>70</x:v>
      </x:c>
      <x:c r="F2659" s="2" t="str">
        <x:v>空</x:v>
      </x:c>
      <x:c r="G2659" s="11" t="n">
        <x:v>45121.166666666664</x:v>
      </x:c>
      <x:c r="H2659" s="11" t="n">
        <x:v>45121.333333333336</x:v>
      </x:c>
      <x:c r="I2659" s="11" t="n">
        <x:v>45122.99998842592</x:v>
      </x:c>
      <x:c r="J2659" s="9" t="n">
        <x:v>31441.6</x:v>
      </x:c>
      <x:c r="K2659" s="9" t="n">
        <x:v>30290.5</x:v>
      </x:c>
      <x:c r="L2659" s="9" t="n">
        <x:v>31435.31168</x:v>
      </x:c>
      <x:c r="M2659" s="9" t="n">
        <x:v>30296.5581</x:v>
      </x:c>
      <x:c r="N2659" s="10" t="n">
        <x:f>IF(F2659="多",1,-1)*(K2659/J2659-1)</x:f>
        <x:v>0.03661073227825551</x:v>
      </x:c>
      <x:c r="O2659" s="10" t="n">
        <x:f>IF(F2659="多",1,-1)*(M2659/L2659-1)</x:f>
        <x:v>0.036225299484608176</x:v>
      </x:c>
      <x:c r="P2659" s="10" t="n">
        <x:v>0.000981887350257696</x:v>
      </x:c>
      <x:c r="Q2659" s="10" t="n">
        <x:v>-0.00015681582101624602</x:v>
      </x:c>
      <x:c r="R2659" s="10" t="n">
        <x:f>O2659-P2659-Q2659</x:f>
        <x:v>0.03540022795536672</x:v>
      </x:c>
      <x:c r="S2659" s="9" t="n">
        <x:f>V2658</x:f>
        <x:v>6898.611064454294</x:v>
      </x:c>
      <x:c r="T2659" s="9" t="n">
        <x:f>S2659/(1+'回测计划'!$B$33)</x:f>
        <x:v>6895.163482712938</x:v>
      </x:c>
      <x:c r="U2659" s="9" t="n">
        <x:f>T2659*R2659</x:f>
        <x:v>244.09035907755833</x:v>
      </x:c>
      <x:c r="V2659" s="9" t="n">
        <x:f>S2659+U2659</x:f>
        <x:v>7142.701423531853</x:v>
      </x:c>
      <x:c r="W2659" s="2" t="n">
        <x:f>IF(N2659&gt;0,1,0)</x:f>
        <x:v>1</x:v>
      </x:c>
      <x:c r="X2659" s="2" t="n">
        <x:f>IF(U2659&gt;0,1,0)</x:f>
        <x:v>1</x:v>
      </x:c>
      <x:c r="Y2659" s="9" t="n">
        <x:f>MAX(U2659,0)</x:f>
        <x:v>244.09035907755833</x:v>
      </x:c>
      <x:c r="Z2659" s="9" t="n">
        <x:f>-MIN(U2659,0)</x:f>
        <x:v>0</x:v>
      </x:c>
    </x:row>
    <x:row r="2660" ht="23" customHeight="1">
      <x:c r="A2660" s="2" t="str">
        <x:v>4H-CCI-前段</x:v>
      </x:c>
      <x:c r="B2660" s="2" t="str">
        <x:v>4H</x:v>
      </x:c>
      <x:c r="C2660" s="2" t="str">
        <x:v>CCI</x:v>
      </x:c>
      <x:c r="D2660" s="2" t="str">
        <x:v>前段</x:v>
      </x:c>
      <x:c r="E2660" s="2" t="n">
        <x:v>71</x:v>
      </x:c>
      <x:c r="F2660" s="2" t="str">
        <x:v>多</x:v>
      </x:c>
      <x:c r="G2660" s="11" t="n">
        <x:v>45126.166666666664</x:v>
      </x:c>
      <x:c r="H2660" s="11" t="n">
        <x:v>45126.333333333336</x:v>
      </x:c>
      <x:c r="I2660" s="11" t="n">
        <x:v>45127.99998842592</x:v>
      </x:c>
      <x:c r="J2660" s="9" t="n">
        <x:v>29845.7</x:v>
      </x:c>
      <x:c r="K2660" s="9" t="n">
        <x:v>29792.8</x:v>
      </x:c>
      <x:c r="L2660" s="9" t="n">
        <x:v>29851.66914</x:v>
      </x:c>
      <x:c r="M2660" s="9" t="n">
        <x:v>29786.84144</x:v>
      </x:c>
      <x:c r="N2660" s="10" t="n">
        <x:f>IF(F2660="多",1,-1)*(K2660/J2660-1)</x:f>
        <x:v>-0.0017724496326104733</x:v>
      </x:c>
      <x:c r="O2660" s="10" t="n">
        <x:f>IF(F2660="多",1,-1)*(M2660/L2660-1)</x:f>
        <x:v>-0.0021716608105217805</x:v>
      </x:c>
      <x:c r="P2660" s="10" t="n">
        <x:v>0.0009989141695947391</x:v>
      </x:c>
      <x:c r="Q2660" s="10" t="n">
        <x:v>0.0002536782360304387</x:v>
      </x:c>
      <x:c r="R2660" s="10" t="n">
        <x:f>O2660-P2660-Q2660</x:f>
        <x:v>-0.0034242532161469583</x:v>
      </x:c>
      <x:c r="S2660" s="9" t="n">
        <x:f>V2659</x:f>
        <x:v>7142.701423531853</x:v>
      </x:c>
      <x:c r="T2660" s="9" t="n">
        <x:f>S2660/(1+'回测计划'!$B$33)</x:f>
        <x:v>7139.131857603052</x:v>
      </x:c>
      <x:c r="U2660" s="9" t="n">
        <x:f>T2660*R2660</x:f>
        <x:v>-24.44619522389446</x:v>
      </x:c>
      <x:c r="V2660" s="9" t="n">
        <x:f>S2660+U2660</x:f>
        <x:v>7118.2552283079585</x:v>
      </x:c>
      <x:c r="W2660" s="2" t="n">
        <x:f>IF(N2660&gt;0,1,0)</x:f>
        <x:v>0</x:v>
      </x:c>
      <x:c r="X2660" s="2" t="n">
        <x:f>IF(U2660&gt;0,1,0)</x:f>
        <x:v>0</x:v>
      </x:c>
      <x:c r="Y2660" s="9" t="n">
        <x:f>MAX(U2660,0)</x:f>
        <x:v>0</x:v>
      </x:c>
      <x:c r="Z2660" s="9" t="n">
        <x:f>-MIN(U2660,0)</x:f>
        <x:v>24.44619522389446</x:v>
      </x:c>
    </x:row>
    <x:row r="2661" ht="23" customHeight="1">
      <x:c r="A2661" s="2" t="str">
        <x:v>4H-CCI-前段</x:v>
      </x:c>
      <x:c r="B2661" s="2" t="str">
        <x:v>4H</x:v>
      </x:c>
      <x:c r="C2661" s="2" t="str">
        <x:v>CCI</x:v>
      </x:c>
      <x:c r="D2661" s="2" t="str">
        <x:v>前段</x:v>
      </x:c>
      <x:c r="E2661" s="2" t="n">
        <x:v>72</x:v>
      </x:c>
      <x:c r="F2661" s="2" t="str">
        <x:v>多</x:v>
      </x:c>
      <x:c r="G2661" s="11" t="n">
        <x:v>45139.166666666664</x:v>
      </x:c>
      <x:c r="H2661" s="11" t="n">
        <x:v>45139.333333333336</x:v>
      </x:c>
      <x:c r="I2661" s="11" t="n">
        <x:v>45140.99998842592</x:v>
      </x:c>
      <x:c r="J2661" s="9" t="n">
        <x:v>29220.8</x:v>
      </x:c>
      <x:c r="K2661" s="9" t="n">
        <x:v>29312.6</x:v>
      </x:c>
      <x:c r="L2661" s="9" t="n">
        <x:v>29226.64416</x:v>
      </x:c>
      <x:c r="M2661" s="9" t="n">
        <x:v>29306.73748</x:v>
      </x:c>
      <x:c r="N2661" s="10" t="n">
        <x:f>IF(F2661="多",1,-1)*(K2661/J2661-1)</x:f>
        <x:v>0.0031415977659750016</x:v>
      </x:c>
      <x:c r="O2661" s="10" t="n">
        <x:f>IF(F2661="多",1,-1)*(M2661/L2661-1)</x:f>
        <x:v>0.002740421362149359</x:v>
      </x:c>
      <x:c r="P2661" s="10" t="n">
        <x:v>0.0010013702106810747</x:v>
      </x:c>
      <x:c r="Q2661" s="10" t="n">
        <x:v>0.00036880138400411744</x:v>
      </x:c>
      <x:c r="R2661" s="10" t="n">
        <x:f>O2661-P2661-Q2661</x:f>
        <x:v>0.001370249767464167</x:v>
      </x:c>
      <x:c r="S2661" s="9" t="n">
        <x:f>V2660</x:f>
        <x:v>7118.2552283079585</x:v>
      </x:c>
      <x:c r="T2661" s="9" t="n">
        <x:f>S2661/(1+'回测计划'!$B$33)</x:f>
        <x:v>7114.697879368275</x:v>
      </x:c>
      <x:c r="U2661" s="9" t="n">
        <x:f>T2661*R2661</x:f>
        <x:v>9.74891311478218</x:v>
      </x:c>
      <x:c r="V2661" s="9" t="n">
        <x:f>S2661+U2661</x:f>
        <x:v>7128.004141422741</x:v>
      </x:c>
      <x:c r="W2661" s="2" t="n">
        <x:f>IF(N2661&gt;0,1,0)</x:f>
        <x:v>1</x:v>
      </x:c>
      <x:c r="X2661" s="2" t="n">
        <x:f>IF(U2661&gt;0,1,0)</x:f>
        <x:v>1</x:v>
      </x:c>
      <x:c r="Y2661" s="9" t="n">
        <x:f>MAX(U2661,0)</x:f>
        <x:v>9.74891311478218</x:v>
      </x:c>
      <x:c r="Z2661" s="9" t="n">
        <x:f>-MIN(U2661,0)</x:f>
        <x:v>0</x:v>
      </x:c>
    </x:row>
    <x:row r="2662" ht="23" customHeight="1">
      <x:c r="A2662" s="2" t="str">
        <x:v>4H-CCI-前段</x:v>
      </x:c>
      <x:c r="B2662" s="2" t="str">
        <x:v>4H</x:v>
      </x:c>
      <x:c r="C2662" s="2" t="str">
        <x:v>CCI</x:v>
      </x:c>
      <x:c r="D2662" s="2" t="str">
        <x:v>前段</x:v>
      </x:c>
      <x:c r="E2662" s="2" t="n">
        <x:v>73</x:v>
      </x:c>
      <x:c r="F2662" s="2" t="str">
        <x:v>空</x:v>
      </x:c>
      <x:c r="G2662" s="11" t="n">
        <x:v>45152.166666666664</x:v>
      </x:c>
      <x:c r="H2662" s="11" t="n">
        <x:v>45152.333333333336</x:v>
      </x:c>
      <x:c r="I2662" s="11" t="n">
        <x:v>45153.99998842592</x:v>
      </x:c>
      <x:c r="J2662" s="9" t="n">
        <x:v>29293.3</x:v>
      </x:c>
      <x:c r="K2662" s="9" t="n">
        <x:v>29315.2</x:v>
      </x:c>
      <x:c r="L2662" s="9" t="n">
        <x:v>29287.44134</x:v>
      </x:c>
      <x:c r="M2662" s="9" t="n">
        <x:v>29321.06304</x:v>
      </x:c>
      <x:c r="N2662" s="10" t="n">
        <x:f>IF(F2662="多",1,-1)*(K2662/J2662-1)</x:f>
        <x:v>-0.0007476112285063063</x:v>
      </x:c>
      <x:c r="O2662" s="10" t="n">
        <x:f>IF(F2662="多",1,-1)*(M2662/L2662-1)</x:f>
        <x:v>-0.0011479903488216259</x:v>
      </x:c>
      <x:c r="P2662" s="10" t="n">
        <x:v>0.0010005739951744108</x:v>
      </x:c>
      <x:c r="Q2662" s="10" t="n">
        <x:v>-0.000502307109358406</x:v>
      </x:c>
      <x:c r="R2662" s="10" t="n">
        <x:f>O2662-P2662-Q2662</x:f>
        <x:v>-0.0016462572346376309</x:v>
      </x:c>
      <x:c r="S2662" s="9" t="n">
        <x:f>V2661</x:f>
        <x:v>7128.004141422741</x:v>
      </x:c>
      <x:c r="T2662" s="9" t="n">
        <x:f>S2662/(1+'回测计划'!$B$33)</x:f>
        <x:v>7124.44192046251</x:v>
      </x:c>
      <x:c r="U2662" s="9" t="n">
        <x:f>T2662*R2662</x:f>
        <x:v>-11.728664054317024</x:v>
      </x:c>
      <x:c r="V2662" s="9" t="n">
        <x:f>S2662+U2662</x:f>
        <x:v>7116.275477368424</x:v>
      </x:c>
      <x:c r="W2662" s="2" t="n">
        <x:f>IF(N2662&gt;0,1,0)</x:f>
        <x:v>0</x:v>
      </x:c>
      <x:c r="X2662" s="2" t="n">
        <x:f>IF(U2662&gt;0,1,0)</x:f>
        <x:v>0</x:v>
      </x:c>
      <x:c r="Y2662" s="9" t="n">
        <x:f>MAX(U2662,0)</x:f>
        <x:v>0</x:v>
      </x:c>
      <x:c r="Z2662" s="9" t="n">
        <x:f>-MIN(U2662,0)</x:f>
        <x:v>11.728664054317024</x:v>
      </x:c>
    </x:row>
    <x:row r="2663" ht="23" customHeight="1">
      <x:c r="A2663" s="2" t="str">
        <x:v>4H-CCI-前段</x:v>
      </x:c>
      <x:c r="B2663" s="2" t="str">
        <x:v>4H</x:v>
      </x:c>
      <x:c r="C2663" s="2" t="str">
        <x:v>CCI</x:v>
      </x:c>
      <x:c r="D2663" s="2" t="str">
        <x:v>前段</x:v>
      </x:c>
      <x:c r="E2663" s="2" t="n">
        <x:v>74</x:v>
      </x:c>
      <x:c r="F2663" s="2" t="str">
        <x:v>多</x:v>
      </x:c>
      <x:c r="G2663" s="11" t="n">
        <x:v>45154.166666666664</x:v>
      </x:c>
      <x:c r="H2663" s="11" t="n">
        <x:v>45154.333333333336</x:v>
      </x:c>
      <x:c r="I2663" s="11" t="n">
        <x:v>45155.99998842592</x:v>
      </x:c>
      <x:c r="J2663" s="9" t="n">
        <x:v>29188.9</x:v>
      </x:c>
      <x:c r="K2663" s="9" t="n">
        <x:v>27920.9</x:v>
      </x:c>
      <x:c r="L2663" s="9" t="n">
        <x:v>29194.73778</x:v>
      </x:c>
      <x:c r="M2663" s="9" t="n">
        <x:v>27915.315820000003</x:v>
      </x:c>
      <x:c r="N2663" s="10" t="n">
        <x:f>IF(F2663="多",1,-1)*(K2663/J2663-1)</x:f>
        <x:v>-0.04344117113012136</x:v>
      </x:c>
      <x:c r="O2663" s="10" t="n">
        <x:f>IF(F2663="多",1,-1)*(M2663/L2663-1)</x:f>
        <x:v>-0.04382371815226482</x:v>
      </x:c>
      <x:c r="P2663" s="10" t="n">
        <x:v>0.0009780881409238676</x:v>
      </x:c>
      <x:c r="Q2663" s="10" t="n">
        <x:v>0.0003960042418301552</x:v>
      </x:c>
      <x:c r="R2663" s="10" t="n">
        <x:f>O2663-P2663-Q2663</x:f>
        <x:v>-0.04519781053501885</x:v>
      </x:c>
      <x:c r="S2663" s="9" t="n">
        <x:f>V2662</x:f>
        <x:v>7116.275477368424</x:v>
      </x:c>
      <x:c r="T2663" s="9" t="n">
        <x:f>S2663/(1+'回测计划'!$B$33)</x:f>
        <x:v>7112.719117809519</x:v>
      </x:c>
      <x:c r="U2663" s="9" t="n">
        <x:f>T2663*R2663</x:f>
        <x:v>-321.47933107556105</x:v>
      </x:c>
      <x:c r="V2663" s="9" t="n">
        <x:f>S2663+U2663</x:f>
        <x:v>6794.796146292862</x:v>
      </x:c>
      <x:c r="W2663" s="2" t="n">
        <x:f>IF(N2663&gt;0,1,0)</x:f>
        <x:v>0</x:v>
      </x:c>
      <x:c r="X2663" s="2" t="n">
        <x:f>IF(U2663&gt;0,1,0)</x:f>
        <x:v>0</x:v>
      </x:c>
      <x:c r="Y2663" s="9" t="n">
        <x:f>MAX(U2663,0)</x:f>
        <x:v>0</x:v>
      </x:c>
      <x:c r="Z2663" s="9" t="n">
        <x:f>-MIN(U2663,0)</x:f>
        <x:v>321.47933107556105</x:v>
      </x:c>
    </x:row>
    <x:row r="2664" ht="23" customHeight="1">
      <x:c r="A2664" s="2" t="str">
        <x:v>4H-CCI-前段</x:v>
      </x:c>
      <x:c r="B2664" s="2" t="str">
        <x:v>4H</x:v>
      </x:c>
      <x:c r="C2664" s="2" t="str">
        <x:v>CCI</x:v>
      </x:c>
      <x:c r="D2664" s="2" t="str">
        <x:v>前段</x:v>
      </x:c>
      <x:c r="E2664" s="2" t="n">
        <x:v>75</x:v>
      </x:c>
      <x:c r="F2664" s="2" t="str">
        <x:v>空</x:v>
      </x:c>
      <x:c r="G2664" s="11" t="n">
        <x:v>45183.00000000001</x:v>
      </x:c>
      <x:c r="H2664" s="11" t="n">
        <x:v>45183.166666666664</x:v>
      </x:c>
      <x:c r="I2664" s="11" t="n">
        <x:v>45184.833321759266</x:v>
      </x:c>
      <x:c r="J2664" s="9" t="n">
        <x:v>26129.4</x:v>
      </x:c>
      <x:c r="K2664" s="9" t="n">
        <x:v>26415.3</x:v>
      </x:c>
      <x:c r="L2664" s="9" t="n">
        <x:v>26124.174120000003</x:v>
      </x:c>
      <x:c r="M2664" s="9" t="n">
        <x:v>26420.583059999997</x:v>
      </x:c>
      <x:c r="N2664" s="10" t="n">
        <x:f>IF(F2664="多",1,-1)*(K2664/J2664-1)</x:f>
        <x:v>-0.010941697857585586</x:v>
      </x:c>
      <x:c r="O2664" s="10" t="n">
        <x:f>IF(F2664="多",1,-1)*(M2664/L2664-1)</x:f>
        <x:v>-0.011346155428242577</x:v>
      </x:c>
      <x:c r="P2664" s="10" t="n">
        <x:v>0.0010056730777141213</x:v>
      </x:c>
      <x:c r="Q2664" s="10" t="n">
        <x:v>0.00004384777665072705</x:v>
      </x:c>
      <x:c r="R2664" s="10" t="n">
        <x:f>O2664-P2664-Q2664</x:f>
        <x:v>-0.012395676282607427</x:v>
      </x:c>
      <x:c r="S2664" s="9" t="n">
        <x:f>V2663</x:f>
        <x:v>6794.796146292862</x:v>
      </x:c>
      <x:c r="T2664" s="9" t="n">
        <x:f>S2664/(1+'回测计划'!$B$33)</x:f>
        <x:v>6791.400446069828</x:v>
      </x:c>
      <x:c r="U2664" s="9" t="n">
        <x:f>T2664*R2664</x:f>
        <x:v>-84.18400143503726</x:v>
      </x:c>
      <x:c r="V2664" s="9" t="n">
        <x:f>S2664+U2664</x:f>
        <x:v>6710.612144857825</x:v>
      </x:c>
      <x:c r="W2664" s="2" t="n">
        <x:f>IF(N2664&gt;0,1,0)</x:f>
        <x:v>0</x:v>
      </x:c>
      <x:c r="X2664" s="2" t="n">
        <x:f>IF(U2664&gt;0,1,0)</x:f>
        <x:v>0</x:v>
      </x:c>
      <x:c r="Y2664" s="9" t="n">
        <x:f>MAX(U2664,0)</x:f>
        <x:v>0</x:v>
      </x:c>
      <x:c r="Z2664" s="9" t="n">
        <x:f>-MIN(U2664,0)</x:f>
        <x:v>84.18400143503726</x:v>
      </x:c>
    </x:row>
    <x:row r="2665" ht="23" customHeight="1">
      <x:c r="A2665" s="2" t="str">
        <x:v>4H-CCI-前段</x:v>
      </x:c>
      <x:c r="B2665" s="2" t="str">
        <x:v>4H</x:v>
      </x:c>
      <x:c r="C2665" s="2" t="str">
        <x:v>CCI</x:v>
      </x:c>
      <x:c r="D2665" s="2" t="str">
        <x:v>前段</x:v>
      </x:c>
      <x:c r="E2665" s="2" t="n">
        <x:v>76</x:v>
      </x:c>
      <x:c r="F2665" s="2" t="str">
        <x:v>空</x:v>
      </x:c>
      <x:c r="G2665" s="11" t="n">
        <x:v>45189.00000000001</x:v>
      </x:c>
      <x:c r="H2665" s="11" t="n">
        <x:v>45189.166666666664</x:v>
      </x:c>
      <x:c r="I2665" s="11" t="n">
        <x:v>45190.833321759266</x:v>
      </x:c>
      <x:c r="J2665" s="9" t="n">
        <x:v>27172.1</x:v>
      </x:c>
      <x:c r="K2665" s="9" t="n">
        <x:v>26722.7</x:v>
      </x:c>
      <x:c r="L2665" s="9" t="n">
        <x:v>27166.66558</x:v>
      </x:c>
      <x:c r="M2665" s="9" t="n">
        <x:v>26728.04454</x:v>
      </x:c>
      <x:c r="N2665" s="10" t="n">
        <x:f>IF(F2665="多",1,-1)*(K2665/J2665-1)</x:f>
        <x:v>0.016539023483646775</x:v>
      </x:c>
      <x:c r="O2665" s="10" t="n">
        <x:f>IF(F2665="多",1,-1)*(M2665/L2665-1)</x:f>
        <x:v>0.016145560400423697</x:v>
      </x:c>
      <x:c r="P2665" s="10" t="n">
        <x:v>0.0009919272197997883</x:v>
      </x:c>
      <x:c r="Q2665" s="10" t="n">
        <x:v>0.00003129915728878845</x:v>
      </x:c>
      <x:c r="R2665" s="10" t="n">
        <x:f>O2665-P2665-Q2665</x:f>
        <x:v>0.015122334023335121</x:v>
      </x:c>
      <x:c r="S2665" s="9" t="n">
        <x:f>V2664</x:f>
        <x:v>6710.612144857825</x:v>
      </x:c>
      <x:c r="T2665" s="9" t="n">
        <x:f>S2665/(1+'回测计划'!$B$33)</x:f>
        <x:v>6707.258515600025</x:v>
      </x:c>
      <x:c r="U2665" s="9" t="n">
        <x:f>T2665*R2665</x:f>
        <x:v>101.42940365376248</x:v>
      </x:c>
      <x:c r="V2665" s="9" t="n">
        <x:f>S2665+U2665</x:f>
        <x:v>6812.041548511587</x:v>
      </x:c>
      <x:c r="W2665" s="2" t="n">
        <x:f>IF(N2665&gt;0,1,0)</x:f>
        <x:v>1</x:v>
      </x:c>
      <x:c r="X2665" s="2" t="n">
        <x:f>IF(U2665&gt;0,1,0)</x:f>
        <x:v>1</x:v>
      </x:c>
      <x:c r="Y2665" s="9" t="n">
        <x:f>MAX(U2665,0)</x:f>
        <x:v>101.42940365376248</x:v>
      </x:c>
      <x:c r="Z2665" s="9" t="n">
        <x:f>-MIN(U2665,0)</x:f>
        <x:v>0</x:v>
      </x:c>
    </x:row>
    <x:row r="2666" ht="23" customHeight="1">
      <x:c r="A2666" s="2" t="str">
        <x:v>4H-CCI-前段</x:v>
      </x:c>
      <x:c r="B2666" s="2" t="str">
        <x:v>4H</x:v>
      </x:c>
      <x:c r="C2666" s="2" t="str">
        <x:v>CCI</x:v>
      </x:c>
      <x:c r="D2666" s="2" t="str">
        <x:v>前段</x:v>
      </x:c>
      <x:c r="E2666" s="2" t="n">
        <x:v>77</x:v>
      </x:c>
      <x:c r="F2666" s="2" t="str">
        <x:v>空</x:v>
      </x:c>
      <x:c r="G2666" s="11" t="n">
        <x:v>45198.00000000001</x:v>
      </x:c>
      <x:c r="H2666" s="11" t="n">
        <x:v>45198.166666666664</x:v>
      </x:c>
      <x:c r="I2666" s="11" t="n">
        <x:v>45199.833321759266</x:v>
      </x:c>
      <x:c r="J2666" s="9" t="n">
        <x:v>27088.5</x:v>
      </x:c>
      <x:c r="K2666" s="9" t="n">
        <x:v>26924.3</x:v>
      </x:c>
      <x:c r="L2666" s="9" t="n">
        <x:v>27083.082300000002</x:v>
      </x:c>
      <x:c r="M2666" s="9" t="n">
        <x:v>26929.684859999998</x:v>
      </x:c>
      <x:c r="N2666" s="10" t="n">
        <x:f>IF(F2666="多",1,-1)*(K2666/J2666-1)</x:f>
        <x:v>0.006061612861546495</x:v>
      </x:c>
      <x:c r="O2666" s="10" t="n">
        <x:f>IF(F2666="多",1,-1)*(M2666/L2666-1)</x:f>
        <x:v>0.005663957975714062</x:v>
      </x:c>
      <x:c r="P2666" s="10" t="n">
        <x:v>0.000997168021012143</x:v>
      </x:c>
      <x:c r="Q2666" s="10" t="n">
        <x:v>0.000034955039220197375</x:v>
      </x:c>
      <x:c r="R2666" s="10" t="n">
        <x:f>O2666-P2666-Q2666</x:f>
        <x:v>0.004631834915481722</x:v>
      </x:c>
      <x:c r="S2666" s="9" t="n">
        <x:f>V2665</x:f>
        <x:v>6812.041548511587</x:v>
      </x:c>
      <x:c r="T2666" s="9" t="n">
        <x:f>S2666/(1+'回测计划'!$B$33)</x:f>
        <x:v>6808.637229896639</x:v>
      </x:c>
      <x:c r="U2666" s="9" t="n">
        <x:f>T2666*R2666</x:f>
        <x:v>31.536483648284005</x:v>
      </x:c>
      <x:c r="V2666" s="9" t="n">
        <x:f>S2666+U2666</x:f>
        <x:v>6843.578032159871</x:v>
      </x:c>
      <x:c r="W2666" s="2" t="n">
        <x:f>IF(N2666&gt;0,1,0)</x:f>
        <x:v>1</x:v>
      </x:c>
      <x:c r="X2666" s="2" t="n">
        <x:f>IF(U2666&gt;0,1,0)</x:f>
        <x:v>1</x:v>
      </x:c>
      <x:c r="Y2666" s="9" t="n">
        <x:f>MAX(U2666,0)</x:f>
        <x:v>31.536483648284005</x:v>
      </x:c>
      <x:c r="Z2666" s="9" t="n">
        <x:f>-MIN(U2666,0)</x:f>
        <x:v>0</x:v>
      </x:c>
    </x:row>
    <x:row r="2667" ht="23" customHeight="1">
      <x:c r="A2667" s="2" t="str">
        <x:v>4H-CCI-前段</x:v>
      </x:c>
      <x:c r="B2667" s="2" t="str">
        <x:v>4H</x:v>
      </x:c>
      <x:c r="C2667" s="2" t="str">
        <x:v>CCI</x:v>
      </x:c>
      <x:c r="D2667" s="2" t="str">
        <x:v>前段</x:v>
      </x:c>
      <x:c r="E2667" s="2" t="n">
        <x:v>78</x:v>
      </x:c>
      <x:c r="F2667" s="2" t="str">
        <x:v>多</x:v>
      </x:c>
      <x:c r="G2667" s="11" t="n">
        <x:v>45210.00000000001</x:v>
      </x:c>
      <x:c r="H2667" s="11" t="n">
        <x:v>45210.166666666664</x:v>
      </x:c>
      <x:c r="I2667" s="11" t="n">
        <x:v>45211.833321759266</x:v>
      </x:c>
      <x:c r="J2667" s="9" t="n">
        <x:v>27386.3</x:v>
      </x:c>
      <x:c r="K2667" s="9" t="n">
        <x:v>26827.4</x:v>
      </x:c>
      <x:c r="L2667" s="9" t="n">
        <x:v>27391.77726</x:v>
      </x:c>
      <x:c r="M2667" s="9" t="n">
        <x:v>26822.03452</x:v>
      </x:c>
      <x:c r="N2667" s="10" t="n">
        <x:f>IF(F2667="多",1,-1)*(K2667/J2667-1)</x:f>
        <x:v>-0.020408014226091065</x:v>
      </x:c>
      <x:c r="O2667" s="10" t="n">
        <x:f>IF(F2667="多",1,-1)*(M2667/L2667-1)</x:f>
        <x:v>-0.020799772668712135</x:v>
      </x:c>
      <x:c r="P2667" s="10" t="n">
        <x:v>0.000989600113665644</x:v>
      </x:c>
      <x:c r="Q2667" s="10" t="n">
        <x:v>0.00032716783142390954</x:v>
      </x:c>
      <x:c r="R2667" s="10" t="n">
        <x:f>O2667-P2667-Q2667</x:f>
        <x:v>-0.022116540613801687</x:v>
      </x:c>
      <x:c r="S2667" s="9" t="n">
        <x:f>V2666</x:f>
        <x:v>6843.578032159871</x:v>
      </x:c>
      <x:c r="T2667" s="9" t="n">
        <x:f>S2667/(1+'回测计划'!$B$33)</x:f>
        <x:v>6840.15795318328</x:v>
      </x:c>
      <x:c r="U2667" s="9" t="n">
        <x:f>T2667*R2667</x:f>
        <x:v>-151.28063117639664</x:v>
      </x:c>
      <x:c r="V2667" s="9" t="n">
        <x:f>S2667+U2667</x:f>
        <x:v>6692.297400983474</x:v>
      </x:c>
      <x:c r="W2667" s="2" t="n">
        <x:f>IF(N2667&gt;0,1,0)</x:f>
        <x:v>0</x:v>
      </x:c>
      <x:c r="X2667" s="2" t="n">
        <x:f>IF(U2667&gt;0,1,0)</x:f>
        <x:v>0</x:v>
      </x:c>
      <x:c r="Y2667" s="9" t="n">
        <x:f>MAX(U2667,0)</x:f>
        <x:v>0</x:v>
      </x:c>
      <x:c r="Z2667" s="9" t="n">
        <x:f>-MIN(U2667,0)</x:f>
        <x:v>151.28063117639664</x:v>
      </x:c>
    </x:row>
    <x:row r="2668" ht="23" customHeight="1">
      <x:c r="A2668" s="2" t="str">
        <x:v>4H-CCI-前段</x:v>
      </x:c>
      <x:c r="B2668" s="2" t="str">
        <x:v>4H</x:v>
      </x:c>
      <x:c r="C2668" s="2" t="str">
        <x:v>CCI</x:v>
      </x:c>
      <x:c r="D2668" s="2" t="str">
        <x:v>前段</x:v>
      </x:c>
      <x:c r="E2668" s="2" t="n">
        <x:v>79</x:v>
      </x:c>
      <x:c r="F2668" s="2" t="str">
        <x:v>空</x:v>
      </x:c>
      <x:c r="G2668" s="11" t="n">
        <x:v>45221.166666666664</x:v>
      </x:c>
      <x:c r="H2668" s="11" t="n">
        <x:v>45221.333333333336</x:v>
      </x:c>
      <x:c r="I2668" s="11" t="n">
        <x:v>45222.99998842592</x:v>
      </x:c>
      <x:c r="J2668" s="9" t="n">
        <x:v>29895.4</x:v>
      </x:c>
      <x:c r="K2668" s="9" t="n">
        <x:v>30864.1</x:v>
      </x:c>
      <x:c r="L2668" s="9" t="n">
        <x:v>29889.42092</x:v>
      </x:c>
      <x:c r="M2668" s="9" t="n">
        <x:v>30870.27282</x:v>
      </x:c>
      <x:c r="N2668" s="10" t="n">
        <x:f>IF(F2668="多",1,-1)*(K2668/J2668-1)</x:f>
        <x:v>-0.03240297838463424</x:v>
      </x:c>
      <x:c r="O2668" s="10" t="n">
        <x:f>IF(F2668="多",1,-1)*(M2668/L2668-1)</x:f>
        <x:v>-0.03281602218474822</x:v>
      </x:c>
      <x:c r="P2668" s="10" t="n">
        <x:v>0.001016408011092374</x:v>
      </x:c>
      <x:c r="Q2668" s="10" t="n">
        <x:v>-0.0002374245265571721</x:v>
      </x:c>
      <x:c r="R2668" s="10" t="n">
        <x:f>O2668-P2668-Q2668</x:f>
        <x:v>-0.03359500566928342</x:v>
      </x:c>
      <x:c r="S2668" s="9" t="n">
        <x:f>V2667</x:f>
        <x:v>6692.297400983474</x:v>
      </x:c>
      <x:c r="T2668" s="9" t="n">
        <x:f>S2668/(1+'回测计划'!$B$33)</x:f>
        <x:v>6688.952924521214</x:v>
      </x:c>
      <x:c r="U2668" s="9" t="n">
        <x:f>T2668*R2668</x:f>
        <x:v>-224.71541142086008</x:v>
      </x:c>
      <x:c r="V2668" s="9" t="n">
        <x:f>S2668+U2668</x:f>
        <x:v>6467.581989562615</x:v>
      </x:c>
      <x:c r="W2668" s="2" t="n">
        <x:f>IF(N2668&gt;0,1,0)</x:f>
        <x:v>0</x:v>
      </x:c>
      <x:c r="X2668" s="2" t="n">
        <x:f>IF(U2668&gt;0,1,0)</x:f>
        <x:v>0</x:v>
      </x:c>
      <x:c r="Y2668" s="9" t="n">
        <x:f>MAX(U2668,0)</x:f>
        <x:v>0</x:v>
      </x:c>
      <x:c r="Z2668" s="9" t="n">
        <x:f>-MIN(U2668,0)</x:f>
        <x:v>224.71541142086008</x:v>
      </x:c>
    </x:row>
    <x:row r="2669" ht="23" customHeight="1">
      <x:c r="A2669" s="2" t="str">
        <x:v>4H-CCI-前段</x:v>
      </x:c>
      <x:c r="B2669" s="2" t="str">
        <x:v>4H</x:v>
      </x:c>
      <x:c r="C2669" s="2" t="str">
        <x:v>CCI</x:v>
      </x:c>
      <x:c r="D2669" s="2" t="str">
        <x:v>前段</x:v>
      </x:c>
      <x:c r="E2669" s="2" t="n">
        <x:v>80</x:v>
      </x:c>
      <x:c r="F2669" s="2" t="str">
        <x:v>空</x:v>
      </x:c>
      <x:c r="G2669" s="11" t="n">
        <x:v>45238.166666666664</x:v>
      </x:c>
      <x:c r="H2669" s="11" t="n">
        <x:v>45238.333333333336</x:v>
      </x:c>
      <x:c r="I2669" s="11" t="n">
        <x:v>45239.99998842592</x:v>
      </x:c>
      <x:c r="J2669" s="9" t="n">
        <x:v>35406.5</x:v>
      </x:c>
      <x:c r="K2669" s="9" t="n">
        <x:v>37141.5</x:v>
      </x:c>
      <x:c r="L2669" s="9" t="n">
        <x:v>35399.4187</x:v>
      </x:c>
      <x:c r="M2669" s="9" t="n">
        <x:v>37148.9283</x:v>
      </x:c>
      <x:c r="N2669" s="10" t="n">
        <x:f>IF(F2669="多",1,-1)*(K2669/J2669-1)</x:f>
        <x:v>-0.0490023018372332</x:v>
      </x:c>
      <x:c r="O2669" s="10" t="n">
        <x:f>IF(F2669="多",1,-1)*(M2669/L2669-1)</x:f>
        <x:v>-0.04942198669493969</x:v>
      </x:c>
      <x:c r="P2669" s="10" t="n">
        <x:v>0.00102471099334747</x:v>
      </x:c>
      <x:c r="Q2669" s="10" t="n">
        <x:v>-0.0004029821668053169</x:v>
      </x:c>
      <x:c r="R2669" s="10" t="n">
        <x:f>O2669-P2669-Q2669</x:f>
        <x:v>-0.050043715521481846</x:v>
      </x:c>
      <x:c r="S2669" s="9" t="n">
        <x:f>V2668</x:f>
        <x:v>6467.581989562615</x:v>
      </x:c>
      <x:c r="T2669" s="9" t="n">
        <x:f>S2669/(1+'回测计划'!$B$33)</x:f>
        <x:v>6464.349814655287</x:v>
      </x:c>
      <x:c r="U2669" s="9" t="n">
        <x:f>T2669*R2669</x:f>
        <x:v>-323.5000831559531</x:v>
      </x:c>
      <x:c r="V2669" s="9" t="n">
        <x:f>S2669+U2669</x:f>
        <x:v>6144.081906406662</x:v>
      </x:c>
      <x:c r="W2669" s="2" t="n">
        <x:f>IF(N2669&gt;0,1,0)</x:f>
        <x:v>0</x:v>
      </x:c>
      <x:c r="X2669" s="2" t="n">
        <x:f>IF(U2669&gt;0,1,0)</x:f>
        <x:v>0</x:v>
      </x:c>
      <x:c r="Y2669" s="9" t="n">
        <x:f>MAX(U2669,0)</x:f>
        <x:v>0</x:v>
      </x:c>
      <x:c r="Z2669" s="9" t="n">
        <x:f>-MIN(U2669,0)</x:f>
        <x:v>323.5000831559531</x:v>
      </x:c>
    </x:row>
    <x:row r="2670" ht="23" customHeight="1">
      <x:c r="A2670" s="2" t="str">
        <x:v>4H-CCI-前段</x:v>
      </x:c>
      <x:c r="B2670" s="2" t="str">
        <x:v>4H</x:v>
      </x:c>
      <x:c r="C2670" s="2" t="str">
        <x:v>CCI</x:v>
      </x:c>
      <x:c r="D2670" s="2" t="str">
        <x:v>前段</x:v>
      </x:c>
      <x:c r="E2670" s="2" t="n">
        <x:v>81</x:v>
      </x:c>
      <x:c r="F2670" s="2" t="str">
        <x:v>空</x:v>
      </x:c>
      <x:c r="G2670" s="11" t="n">
        <x:v>45241.166666666664</x:v>
      </x:c>
      <x:c r="H2670" s="11" t="n">
        <x:v>45241.333333333336</x:v>
      </x:c>
      <x:c r="I2670" s="11" t="n">
        <x:v>45242.99998842592</x:v>
      </x:c>
      <x:c r="J2670" s="9" t="n">
        <x:v>37330.3</x:v>
      </x:c>
      <x:c r="K2670" s="9" t="n">
        <x:v>37178.3</x:v>
      </x:c>
      <x:c r="L2670" s="9" t="n">
        <x:v>37322.833940000004</x:v>
      </x:c>
      <x:c r="M2670" s="9" t="n">
        <x:v>37185.73566</x:v>
      </x:c>
      <x:c r="N2670" s="10" t="n">
        <x:f>IF(F2670="多",1,-1)*(K2670/J2670-1)</x:f>
        <x:v>0.004071759401879982</x:v>
      </x:c>
      <x:c r="O2670" s="10" t="n">
        <x:f>IF(F2670="多",1,-1)*(M2670/L2670-1)</x:f>
        <x:v>0.0036733084154435547</x:v>
      </x:c>
      <x:c r="P2670" s="10" t="n">
        <x:v>0.0009981633457922783</x:v>
      </x:c>
      <x:c r="Q2670" s="10" t="n">
        <x:v>-0.00069770132752689</x:v>
      </x:c>
      <x:c r="R2670" s="10" t="n">
        <x:f>O2670-P2670-Q2670</x:f>
        <x:v>0.0033728463971781663</x:v>
      </x:c>
      <x:c r="S2670" s="9" t="n">
        <x:f>V2669</x:f>
        <x:v>6144.081906406662</x:v>
      </x:c>
      <x:c r="T2670" s="9" t="n">
        <x:f>S2670/(1+'回测计划'!$B$33)</x:f>
        <x:v>6141.011400706309</x:v>
      </x:c>
      <x:c r="U2670" s="9" t="n">
        <x:f>T2670*R2670</x:f>
        <x:v>20.71268817790232</x:v>
      </x:c>
      <x:c r="V2670" s="9" t="n">
        <x:f>S2670+U2670</x:f>
        <x:v>6164.794594584564</x:v>
      </x:c>
      <x:c r="W2670" s="2" t="n">
        <x:f>IF(N2670&gt;0,1,0)</x:f>
        <x:v>1</x:v>
      </x:c>
      <x:c r="X2670" s="2" t="n">
        <x:f>IF(U2670&gt;0,1,0)</x:f>
        <x:v>1</x:v>
      </x:c>
      <x:c r="Y2670" s="9" t="n">
        <x:f>MAX(U2670,0)</x:f>
        <x:v>20.71268817790232</x:v>
      </x:c>
      <x:c r="Z2670" s="9" t="n">
        <x:f>-MIN(U2670,0)</x:f>
        <x:v>0</x:v>
      </x:c>
    </x:row>
    <x:row r="2671" ht="23" customHeight="1">
      <x:c r="A2671" s="2" t="str">
        <x:v>4H-CCI-前段</x:v>
      </x:c>
      <x:c r="B2671" s="2" t="str">
        <x:v>4H</x:v>
      </x:c>
      <x:c r="C2671" s="2" t="str">
        <x:v>CCI</x:v>
      </x:c>
      <x:c r="D2671" s="2" t="str">
        <x:v>前段</x:v>
      </x:c>
      <x:c r="E2671" s="2" t="n">
        <x:v>82</x:v>
      </x:c>
      <x:c r="F2671" s="2" t="str">
        <x:v>空</x:v>
      </x:c>
      <x:c r="G2671" s="11" t="n">
        <x:v>45261.833333333336</x:v>
      </x:c>
      <x:c r="H2671" s="11" t="n">
        <x:v>45262.00000000001</x:v>
      </x:c>
      <x:c r="I2671" s="11" t="n">
        <x:v>45263.666655092595</x:v>
      </x:c>
      <x:c r="J2671" s="9" t="n">
        <x:v>38401.4</x:v>
      </x:c>
      <x:c r="K2671" s="9" t="n">
        <x:v>39474.1</x:v>
      </x:c>
      <x:c r="L2671" s="9" t="n">
        <x:v>38393.71972</x:v>
      </x:c>
      <x:c r="M2671" s="9" t="n">
        <x:v>39481.99482</x:v>
      </x:c>
      <x:c r="N2671" s="10" t="n">
        <x:f>IF(F2671="多",1,-1)*(K2671/J2671-1)</x:f>
        <x:v>-0.0279338774107194</x:v>
      </x:c>
      <x:c r="O2671" s="10" t="n">
        <x:f>IF(F2671="多",1,-1)*(M2671/L2671-1)</x:f>
        <x:v>-0.028345133212844154</x:v>
      </x:c>
      <x:c r="P2671" s="10" t="n">
        <x:v>0.0010141725666064222</x:v>
      </x:c>
      <x:c r="Q2671" s="10" t="n">
        <x:v>-0.0003594734918678779</x:v>
      </x:c>
      <x:c r="R2671" s="10" t="n">
        <x:f>O2671-P2671-Q2671</x:f>
        <x:v>-0.028999832287582697</x:v>
      </x:c>
      <x:c r="S2671" s="9" t="n">
        <x:f>V2670</x:f>
        <x:v>6164.794594584564</x:v>
      </x:c>
      <x:c r="T2671" s="9" t="n">
        <x:f>S2671/(1+'回测计划'!$B$33)</x:f>
        <x:v>6161.713737715707</x:v>
      </x:c>
      <x:c r="U2671" s="9" t="n">
        <x:f>T2671*R2671</x:f>
        <x:v>-178.68866499784983</x:v>
      </x:c>
      <x:c r="V2671" s="9" t="n">
        <x:f>S2671+U2671</x:f>
        <x:v>5986.105929586714</x:v>
      </x:c>
      <x:c r="W2671" s="2" t="n">
        <x:f>IF(N2671&gt;0,1,0)</x:f>
        <x:v>0</x:v>
      </x:c>
      <x:c r="X2671" s="2" t="n">
        <x:f>IF(U2671&gt;0,1,0)</x:f>
        <x:v>0</x:v>
      </x:c>
      <x:c r="Y2671" s="9" t="n">
        <x:f>MAX(U2671,0)</x:f>
        <x:v>0</x:v>
      </x:c>
      <x:c r="Z2671" s="9" t="n">
        <x:f>-MIN(U2671,0)</x:f>
        <x:v>178.68866499784983</x:v>
      </x:c>
    </x:row>
    <x:row r="2672" ht="23" customHeight="1">
      <x:c r="A2672" s="2" t="str">
        <x:v>4H-CCI-前段</x:v>
      </x:c>
      <x:c r="B2672" s="2" t="str">
        <x:v>4H</x:v>
      </x:c>
      <x:c r="C2672" s="2" t="str">
        <x:v>CCI</x:v>
      </x:c>
      <x:c r="D2672" s="2" t="str">
        <x:v>前段</x:v>
      </x:c>
      <x:c r="E2672" s="2" t="n">
        <x:v>83</x:v>
      </x:c>
      <x:c r="F2672" s="2" t="str">
        <x:v>空</x:v>
      </x:c>
      <x:c r="G2672" s="11" t="n">
        <x:v>45269.333333333336</x:v>
      </x:c>
      <x:c r="H2672" s="11" t="n">
        <x:v>45269.50000000001</x:v>
      </x:c>
      <x:c r="I2672" s="11" t="n">
        <x:v>45271.166655092595</x:v>
      </x:c>
      <x:c r="J2672" s="9" t="n">
        <x:v>44175</x:v>
      </x:c>
      <x:c r="K2672" s="9" t="n">
        <x:v>43819.5</x:v>
      </x:c>
      <x:c r="L2672" s="9" t="n">
        <x:v>44166.165</x:v>
      </x:c>
      <x:c r="M2672" s="9" t="n">
        <x:v>43828.2639</x:v>
      </x:c>
      <x:c r="N2672" s="10" t="n">
        <x:f>IF(F2672="多",1,-1)*(K2672/J2672-1)</x:f>
        <x:v>0.008047538200339543</x:v>
      </x:c>
      <x:c r="O2672" s="10" t="n">
        <x:f>IF(F2672="多",1,-1)*(M2672/L2672-1)</x:f>
        <x:v>0.007650677843548448</x:v>
      </x:c>
      <x:c r="P2672" s="10" t="n">
        <x:v>0.0009961746610782259</x:v>
      </x:c>
      <x:c r="Q2672" s="10" t="n">
        <x:v>-0.0011198336369129564</x:v>
      </x:c>
      <x:c r="R2672" s="10" t="n">
        <x:f>O2672-P2672-Q2672</x:f>
        <x:v>0.007774336819383178</x:v>
      </x:c>
      <x:c r="S2672" s="9" t="n">
        <x:f>V2671</x:f>
        <x:v>5986.105929586714</x:v>
      </x:c>
      <x:c r="T2672" s="9" t="n">
        <x:f>S2672/(1+'回测计划'!$B$33)</x:f>
        <x:v>5983.114372400514</x:v>
      </x:c>
      <x:c r="U2672" s="9" t="n">
        <x:f>T2672*R2672</x:f>
        <x:v>46.514746359933994</x:v>
      </x:c>
      <x:c r="V2672" s="9" t="n">
        <x:f>S2672+U2672</x:f>
        <x:v>6032.620675946649</x:v>
      </x:c>
      <x:c r="W2672" s="2" t="n">
        <x:f>IF(N2672&gt;0,1,0)</x:f>
        <x:v>1</x:v>
      </x:c>
      <x:c r="X2672" s="2" t="n">
        <x:f>IF(U2672&gt;0,1,0)</x:f>
        <x:v>1</x:v>
      </x:c>
      <x:c r="Y2672" s="9" t="n">
        <x:f>MAX(U2672,0)</x:f>
        <x:v>46.514746359933994</x:v>
      </x:c>
      <x:c r="Z2672" s="9" t="n">
        <x:f>-MIN(U2672,0)</x:f>
        <x:v>0</x:v>
      </x:c>
    </x:row>
    <x:row r="2673" ht="23" customHeight="1">
      <x:c r="A2673" s="2" t="str">
        <x:v>4H-CCI-前段</x:v>
      </x:c>
      <x:c r="B2673" s="2" t="str">
        <x:v>4H</x:v>
      </x:c>
      <x:c r="C2673" s="2" t="str">
        <x:v>CCI</x:v>
      </x:c>
      <x:c r="D2673" s="2" t="str">
        <x:v>前段</x:v>
      </x:c>
      <x:c r="E2673" s="2" t="n">
        <x:v>84</x:v>
      </x:c>
      <x:c r="F2673" s="2" t="str">
        <x:v>多</x:v>
      </x:c>
      <x:c r="G2673" s="11" t="n">
        <x:v>45277.666666666664</x:v>
      </x:c>
      <x:c r="H2673" s="11" t="n">
        <x:v>45277.833333333336</x:v>
      </x:c>
      <x:c r="I2673" s="11" t="n">
        <x:v>45279.49998842592</x:v>
      </x:c>
      <x:c r="J2673" s="9" t="n">
        <x:v>41979.8</x:v>
      </x:c>
      <x:c r="K2673" s="9" t="n">
        <x:v>43100.1</x:v>
      </x:c>
      <x:c r="L2673" s="9" t="n">
        <x:v>41988.195960000005</x:v>
      </x:c>
      <x:c r="M2673" s="9" t="n">
        <x:v>43091.47998</x:v>
      </x:c>
      <x:c r="N2673" s="10" t="n">
        <x:f>IF(F2673="多",1,-1)*(K2673/J2673-1)</x:f>
        <x:v>0.02668664452903524</x:v>
      </x:c>
      <x:c r="O2673" s="10" t="n">
        <x:f>IF(F2673="多",1,-1)*(M2673/L2673-1)</x:f>
        <x:v>0.026276051989731375</x:v>
      </x:c>
      <x:c r="P2673" s="10" t="n">
        <x:v>0.0010131380259948658</x:v>
      </x:c>
      <x:c r="Q2673" s="10" t="n">
        <x:v>0.0005844041125342526</x:v>
      </x:c>
      <x:c r="R2673" s="10" t="n">
        <x:f>O2673-P2673-Q2673</x:f>
        <x:v>0.024678509851202256</x:v>
      </x:c>
      <x:c r="S2673" s="9" t="n">
        <x:f>V2672</x:f>
        <x:v>6032.620675946649</x:v>
      </x:c>
      <x:c r="T2673" s="9" t="n">
        <x:f>S2673/(1+'回测计划'!$B$33)</x:f>
        <x:v>6029.605873010144</x:v>
      </x:c>
      <x:c r="U2673" s="9" t="n">
        <x:f>T2673*R2673</x:f>
        <x:v>148.80168793594783</x:v>
      </x:c>
      <x:c r="V2673" s="9" t="n">
        <x:f>S2673+U2673</x:f>
        <x:v>6181.422363882596</x:v>
      </x:c>
      <x:c r="W2673" s="2" t="n">
        <x:f>IF(N2673&gt;0,1,0)</x:f>
        <x:v>1</x:v>
      </x:c>
      <x:c r="X2673" s="2" t="n">
        <x:f>IF(U2673&gt;0,1,0)</x:f>
        <x:v>1</x:v>
      </x:c>
      <x:c r="Y2673" s="9" t="n">
        <x:f>MAX(U2673,0)</x:f>
        <x:v>148.80168793594783</x:v>
      </x:c>
      <x:c r="Z2673" s="9" t="n">
        <x:f>-MIN(U2673,0)</x:f>
        <x:v>0</x:v>
      </x:c>
    </x:row>
    <x:row r="2674" ht="23" customHeight="1">
      <x:c r="A2674" s="2" t="str">
        <x:v>4H-CCI-前段</x:v>
      </x:c>
      <x:c r="B2674" s="2" t="str">
        <x:v>4H</x:v>
      </x:c>
      <x:c r="C2674" s="2" t="str">
        <x:v>CCI</x:v>
      </x:c>
      <x:c r="D2674" s="2" t="str">
        <x:v>前段</x:v>
      </x:c>
      <x:c r="E2674" s="2" t="n">
        <x:v>85</x:v>
      </x:c>
      <x:c r="F2674" s="2" t="str">
        <x:v>多</x:v>
      </x:c>
      <x:c r="G2674" s="11" t="n">
        <x:v>45286.666666666664</x:v>
      </x:c>
      <x:c r="H2674" s="11" t="n">
        <x:v>45286.833333333336</x:v>
      </x:c>
      <x:c r="I2674" s="11" t="n">
        <x:v>45288.49998842592</x:v>
      </x:c>
      <x:c r="J2674" s="9" t="n">
        <x:v>42720</x:v>
      </x:c>
      <x:c r="K2674" s="9" t="n">
        <x:v>43444.8</x:v>
      </x:c>
      <x:c r="L2674" s="9" t="n">
        <x:v>42728.544</x:v>
      </x:c>
      <x:c r="M2674" s="9" t="n">
        <x:v>43436.11104</x:v>
      </x:c>
      <x:c r="N2674" s="10" t="n">
        <x:f>IF(F2674="多",1,-1)*(K2674/J2674-1)</x:f>
        <x:v>0.016966292134831473</x:v>
      </x:c>
      <x:c r="O2674" s="10" t="n">
        <x:f>IF(F2674="多",1,-1)*(M2674/L2674-1)</x:f>
        <x:v>0.016559586959012718</x:v>
      </x:c>
      <x:c r="P2674" s="10" t="n">
        <x:v>0.0010082797934795064</x:v>
      </x:c>
      <x:c r="Q2674" s="10" t="n">
        <x:v>0.0014033652478567518</x:v>
      </x:c>
      <x:c r="R2674" s="10" t="n">
        <x:f>O2674-P2674-Q2674</x:f>
        <x:v>0.01414794191767646</x:v>
      </x:c>
      <x:c r="S2674" s="9" t="n">
        <x:f>V2673</x:f>
        <x:v>6181.422363882596</x:v>
      </x:c>
      <x:c r="T2674" s="9" t="n">
        <x:f>S2674/(1+'回测计划'!$B$33)</x:f>
        <x:v>6178.333197283954</x:v>
      </x:c>
      <x:c r="U2674" s="9" t="n">
        <x:f>T2674*R2674</x:f>
        <x:v>87.41069922322568</x:v>
      </x:c>
      <x:c r="V2674" s="9" t="n">
        <x:f>S2674+U2674</x:f>
        <x:v>6268.833063105822</x:v>
      </x:c>
      <x:c r="W2674" s="2" t="n">
        <x:f>IF(N2674&gt;0,1,0)</x:f>
        <x:v>1</x:v>
      </x:c>
      <x:c r="X2674" s="2" t="n">
        <x:f>IF(U2674&gt;0,1,0)</x:f>
        <x:v>1</x:v>
      </x:c>
      <x:c r="Y2674" s="9" t="n">
        <x:f>MAX(U2674,0)</x:f>
        <x:v>87.41069922322568</x:v>
      </x:c>
      <x:c r="Z2674" s="9" t="n">
        <x:f>-MIN(U2674,0)</x:f>
        <x:v>0</x:v>
      </x:c>
    </x:row>
    <x:row r="2675" ht="23" customHeight="1">
      <x:c r="A2675" s="2" t="str">
        <x:v>4H-CCI-前段</x:v>
      </x:c>
      <x:c r="B2675" s="2" t="str">
        <x:v>4H</x:v>
      </x:c>
      <x:c r="C2675" s="2" t="str">
        <x:v>CCI</x:v>
      </x:c>
      <x:c r="D2675" s="2" t="str">
        <x:v>前段</x:v>
      </x:c>
      <x:c r="E2675" s="2" t="n">
        <x:v>86</x:v>
      </x:c>
      <x:c r="F2675" s="2" t="str">
        <x:v>空</x:v>
      </x:c>
      <x:c r="G2675" s="11" t="n">
        <x:v>45297.333333333336</x:v>
      </x:c>
      <x:c r="H2675" s="11" t="n">
        <x:v>45297.50000000001</x:v>
      </x:c>
      <x:c r="I2675" s="11" t="n">
        <x:v>45299.166655092595</x:v>
      </x:c>
      <x:c r="J2675" s="9" t="n">
        <x:v>43925.8</x:v>
      </x:c>
      <x:c r="K2675" s="9" t="n">
        <x:v>44238.8</x:v>
      </x:c>
      <x:c r="L2675" s="9" t="n">
        <x:v>43917.01484</x:v>
      </x:c>
      <x:c r="M2675" s="9" t="n">
        <x:v>44247.64776</x:v>
      </x:c>
      <x:c r="N2675" s="10" t="n">
        <x:f>IF(F2675="多",1,-1)*(K2675/J2675-1)</x:f>
        <x:v>-0.007125652805412663</x:v>
      </x:c>
      <x:c r="O2675" s="10" t="n">
        <x:f>IF(F2675="多",1,-1)*(M2675/L2675-1)</x:f>
        <x:v>-0.007528583652704368</x:v>
      </x:c>
      <x:c r="P2675" s="10" t="n">
        <x:v>0.0010037642918263522</x:v>
      </x:c>
      <x:c r="Q2675" s="10" t="n">
        <x:v>-0.0005000166012378368</x:v>
      </x:c>
      <x:c r="R2675" s="10" t="n">
        <x:f>O2675-P2675-Q2675</x:f>
        <x:v>-0.008032331343292884</x:v>
      </x:c>
      <x:c r="S2675" s="9" t="n">
        <x:f>V2674</x:f>
        <x:v>6268.833063105822</x:v>
      </x:c>
      <x:c r="T2675" s="9" t="n">
        <x:f>S2675/(1+'回测计划'!$B$33)</x:f>
        <x:v>6265.7002129993225</x:v>
      </x:c>
      <x:c r="U2675" s="9" t="n">
        <x:f>T2675*R2675</x:f>
        <x:v>-50.32818020855136</x:v>
      </x:c>
      <x:c r="V2675" s="9" t="n">
        <x:f>S2675+U2675</x:f>
        <x:v>6218.50488289727</x:v>
      </x:c>
      <x:c r="W2675" s="2" t="n">
        <x:f>IF(N2675&gt;0,1,0)</x:f>
        <x:v>0</x:v>
      </x:c>
      <x:c r="X2675" s="2" t="n">
        <x:f>IF(U2675&gt;0,1,0)</x:f>
        <x:v>0</x:v>
      </x:c>
      <x:c r="Y2675" s="9" t="n">
        <x:f>MAX(U2675,0)</x:f>
        <x:v>0</x:v>
      </x:c>
      <x:c r="Z2675" s="9" t="n">
        <x:f>-MIN(U2675,0)</x:f>
        <x:v>50.32818020855136</x:v>
      </x:c>
    </x:row>
    <x:row r="2676" ht="23" customHeight="1">
      <x:c r="A2676" s="2" t="str">
        <x:v>4H-CCI-前段</x:v>
      </x:c>
      <x:c r="B2676" s="2" t="str">
        <x:v>4H</x:v>
      </x:c>
      <x:c r="C2676" s="2" t="str">
        <x:v>CCI</x:v>
      </x:c>
      <x:c r="D2676" s="2" t="str">
        <x:v>前段</x:v>
      </x:c>
      <x:c r="E2676" s="2" t="n">
        <x:v>87</x:v>
      </x:c>
      <x:c r="F2676" s="2" t="str">
        <x:v>空</x:v>
      </x:c>
      <x:c r="G2676" s="11" t="n">
        <x:v>45302.833333333336</x:v>
      </x:c>
      <x:c r="H2676" s="11" t="n">
        <x:v>45303.00000000001</x:v>
      </x:c>
      <x:c r="I2676" s="11" t="n">
        <x:v>45304.666655092595</x:v>
      </x:c>
      <x:c r="J2676" s="9" t="n">
        <x:v>46813.4</x:v>
      </x:c>
      <x:c r="K2676" s="9" t="n">
        <x:v>43102.1</x:v>
      </x:c>
      <x:c r="L2676" s="9" t="n">
        <x:v>46804.03732</x:v>
      </x:c>
      <x:c r="M2676" s="9" t="n">
        <x:v>43110.72042</x:v>
      </x:c>
      <x:c r="N2676" s="10" t="n">
        <x:f>IF(F2676="多",1,-1)*(K2676/J2676-1)</x:f>
        <x:v>0.07927858262805099</x:v>
      </x:c>
      <x:c r="O2676" s="10" t="n">
        <x:f>IF(F2676="多",1,-1)*(M2676/L2676-1)</x:f>
        <x:v>0.07891022038865436</x:v>
      </x:c>
      <x:c r="P2676" s="10" t="n">
        <x:v>0.0009605448898056727</x:v>
      </x:c>
      <x:c r="Q2676" s="10" t="n">
        <x:v>-0.00038379521694425475</x:v>
      </x:c>
      <x:c r="R2676" s="10" t="n">
        <x:f>O2676-P2676-Q2676</x:f>
        <x:v>0.07833347071579295</x:v>
      </x:c>
      <x:c r="S2676" s="9" t="n">
        <x:f>V2675</x:f>
        <x:v>6218.50488289727</x:v>
      </x:c>
      <x:c r="T2676" s="9" t="n">
        <x:f>S2676/(1+'回测计划'!$B$33)</x:f>
        <x:v>6215.397184305119</x:v>
      </x:c>
      <x:c r="U2676" s="9" t="n">
        <x:f>T2676*R2676</x:f>
        <x:v>486.873633323787</x:v>
      </x:c>
      <x:c r="V2676" s="9" t="n">
        <x:f>S2676+U2676</x:f>
        <x:v>6705.378516221057</x:v>
      </x:c>
      <x:c r="W2676" s="2" t="n">
        <x:f>IF(N2676&gt;0,1,0)</x:f>
        <x:v>1</x:v>
      </x:c>
      <x:c r="X2676" s="2" t="n">
        <x:f>IF(U2676&gt;0,1,0)</x:f>
        <x:v>1</x:v>
      </x:c>
      <x:c r="Y2676" s="9" t="n">
        <x:f>MAX(U2676,0)</x:f>
        <x:v>486.873633323787</x:v>
      </x:c>
      <x:c r="Z2676" s="9" t="n">
        <x:f>-MIN(U2676,0)</x:f>
        <x:v>0</x:v>
      </x:c>
    </x:row>
    <x:row r="2677" ht="23" customHeight="1">
      <x:c r="A2677" s="2" t="str">
        <x:v>4H-CCI-前段</x:v>
      </x:c>
      <x:c r="B2677" s="2" t="str">
        <x:v>4H</x:v>
      </x:c>
      <x:c r="C2677" s="2" t="str">
        <x:v>CCI</x:v>
      </x:c>
      <x:c r="D2677" s="2" t="str">
        <x:v>前段</x:v>
      </x:c>
      <x:c r="E2677" s="2" t="n">
        <x:v>88</x:v>
      </x:c>
      <x:c r="F2677" s="2" t="str">
        <x:v>空</x:v>
      </x:c>
      <x:c r="G2677" s="11" t="n">
        <x:v>45319.666666666664</x:v>
      </x:c>
      <x:c r="H2677" s="11" t="n">
        <x:v>45319.833333333336</x:v>
      </x:c>
      <x:c r="I2677" s="11" t="n">
        <x:v>45321.49998842592</x:v>
      </x:c>
      <x:c r="J2677" s="9" t="n">
        <x:v>42456.5</x:v>
      </x:c>
      <x:c r="K2677" s="9" t="n">
        <x:v>43502.9</x:v>
      </x:c>
      <x:c r="L2677" s="9" t="n">
        <x:v>42448.0087</x:v>
      </x:c>
      <x:c r="M2677" s="9" t="n">
        <x:v>43511.60058</x:v>
      </x:c>
      <x:c r="N2677" s="10" t="n">
        <x:f>IF(F2677="多",1,-1)*(K2677/J2677-1)</x:f>
        <x:v>-0.024646402788736754</x:v>
      </x:c>
      <x:c r="O2677" s="10" t="n">
        <x:f>IF(F2677="多",1,-1)*(M2677/L2677-1)</x:f>
        <x:v>-0.025056343337962028</x:v>
      </x:c>
      <x:c r="P2677" s="10" t="n">
        <x:v>0.0010125281716689808</x:v>
      </x:c>
      <x:c r="Q2677" s="10" t="n">
        <x:v>-0.0004914552889964986</x:v>
      </x:c>
      <x:c r="R2677" s="10" t="n">
        <x:f>O2677-P2677-Q2677</x:f>
        <x:v>-0.02557741622063451</x:v>
      </x:c>
      <x:c r="S2677" s="9" t="n">
        <x:f>V2676</x:f>
        <x:v>6705.378516221057</x:v>
      </x:c>
      <x:c r="T2677" s="9" t="n">
        <x:f>S2677/(1+'回测计划'!$B$33)</x:f>
        <x:v>6702.027502469822</x:v>
      </x:c>
      <x:c r="U2677" s="9" t="n">
        <x:f>T2677*R2677</x:f>
        <x:v>-171.4205469528102</x:v>
      </x:c>
      <x:c r="V2677" s="9" t="n">
        <x:f>S2677+U2677</x:f>
        <x:v>6533.957969268246</x:v>
      </x:c>
      <x:c r="W2677" s="2" t="n">
        <x:f>IF(N2677&gt;0,1,0)</x:f>
        <x:v>0</x:v>
      </x:c>
      <x:c r="X2677" s="2" t="n">
        <x:f>IF(U2677&gt;0,1,0)</x:f>
        <x:v>0</x:v>
      </x:c>
      <x:c r="Y2677" s="9" t="n">
        <x:f>MAX(U2677,0)</x:f>
        <x:v>0</x:v>
      </x:c>
      <x:c r="Z2677" s="9" t="n">
        <x:f>-MIN(U2677,0)</x:f>
        <x:v>171.4205469528102</x:v>
      </x:c>
    </x:row>
    <x:row r="2678" ht="23" customHeight="1">
      <x:c r="A2678" s="2" t="str">
        <x:v>4H-CCI-前段</x:v>
      </x:c>
      <x:c r="B2678" s="2" t="str">
        <x:v>4H</x:v>
      </x:c>
      <x:c r="C2678" s="2" t="str">
        <x:v>CCI</x:v>
      </x:c>
      <x:c r="D2678" s="2" t="str">
        <x:v>前段</x:v>
      </x:c>
      <x:c r="E2678" s="2" t="n">
        <x:v>89</x:v>
      </x:c>
      <x:c r="F2678" s="2" t="str">
        <x:v>多</x:v>
      </x:c>
      <x:c r="G2678" s="11" t="n">
        <x:v>45343.833333333336</x:v>
      </x:c>
      <x:c r="H2678" s="11" t="n">
        <x:v>45344.00000000001</x:v>
      </x:c>
      <x:c r="I2678" s="11" t="n">
        <x:v>45345.666655092595</x:v>
      </x:c>
      <x:c r="J2678" s="9" t="n">
        <x:v>51183.6</x:v>
      </x:c>
      <x:c r="K2678" s="9" t="n">
        <x:v>50952.3</x:v>
      </x:c>
      <x:c r="L2678" s="9" t="n">
        <x:v>51193.83672</x:v>
      </x:c>
      <x:c r="M2678" s="9" t="n">
        <x:v>50942.109540000005</x:v>
      </x:c>
      <x:c r="N2678" s="10" t="n">
        <x:f>IF(F2678="多",1,-1)*(K2678/J2678-1)</x:f>
        <x:v>-0.004519025625395523</x:v>
      </x:c>
      <x:c r="O2678" s="10" t="n">
        <x:f>IF(F2678="多",1,-1)*(M2678/L2678-1)</x:f>
        <x:v>-0.004917138392591891</x:v>
      </x:c>
      <x:c r="P2678" s="10" t="n">
        <x:v>0.0009975414308037041</x:v>
      </x:c>
      <x:c r="Q2678" s="10" t="n">
        <x:v>0.0004647598053585825</x:v>
      </x:c>
      <x:c r="R2678" s="10" t="n">
        <x:f>O2678-P2678-Q2678</x:f>
        <x:v>-0.006379439628754178</x:v>
      </x:c>
      <x:c r="S2678" s="9" t="n">
        <x:f>V2677</x:f>
        <x:v>6533.957969268246</x:v>
      </x:c>
      <x:c r="T2678" s="9" t="n">
        <x:f>S2678/(1+'回测计划'!$B$33)</x:f>
        <x:v>6530.692622956768</x:v>
      </x:c>
      <x:c r="U2678" s="9" t="n">
        <x:f>T2678*R2678</x:f>
        <x:v>-41.66215932210297</x:v>
      </x:c>
      <x:c r="V2678" s="9" t="n">
        <x:f>S2678+U2678</x:f>
        <x:v>6492.295809946144</x:v>
      </x:c>
      <x:c r="W2678" s="2" t="n">
        <x:f>IF(N2678&gt;0,1,0)</x:f>
        <x:v>0</x:v>
      </x:c>
      <x:c r="X2678" s="2" t="n">
        <x:f>IF(U2678&gt;0,1,0)</x:f>
        <x:v>0</x:v>
      </x:c>
      <x:c r="Y2678" s="9" t="n">
        <x:f>MAX(U2678,0)</x:f>
        <x:v>0</x:v>
      </x:c>
      <x:c r="Z2678" s="9" t="n">
        <x:f>-MIN(U2678,0)</x:f>
        <x:v>41.66215932210297</x:v>
      </x:c>
    </x:row>
    <x:row r="2679" ht="23" customHeight="1">
      <x:c r="A2679" s="2" t="str">
        <x:v>4H-CCI-前段</x:v>
      </x:c>
      <x:c r="B2679" s="2" t="str">
        <x:v>4H</x:v>
      </x:c>
      <x:c r="C2679" s="2" t="str">
        <x:v>CCI</x:v>
      </x:c>
      <x:c r="D2679" s="2" t="str">
        <x:v>前段</x:v>
      </x:c>
      <x:c r="E2679" s="2" t="n">
        <x:v>90</x:v>
      </x:c>
      <x:c r="F2679" s="2" t="str">
        <x:v>多</x:v>
      </x:c>
      <x:c r="G2679" s="11" t="n">
        <x:v>45345.666666666664</x:v>
      </x:c>
      <x:c r="H2679" s="11" t="n">
        <x:v>45345.833333333336</x:v>
      </x:c>
      <x:c r="I2679" s="11" t="n">
        <x:v>45347.49998842592</x:v>
      </x:c>
      <x:c r="J2679" s="9" t="n">
        <x:v>51254.1</x:v>
      </x:c>
      <x:c r="K2679" s="9" t="n">
        <x:v>51654.2</x:v>
      </x:c>
      <x:c r="L2679" s="9" t="n">
        <x:v>51264.35082</x:v>
      </x:c>
      <x:c r="M2679" s="9" t="n">
        <x:v>51643.869159999995</x:v>
      </x:c>
      <x:c r="N2679" s="10" t="n">
        <x:f>IF(F2679="多",1,-1)*(K2679/J2679-1)</x:f>
        <x:v>0.007806204771910963</x:v>
      </x:c>
      <x:c r="O2679" s="10" t="n">
        <x:f>IF(F2679="多",1,-1)*(M2679/L2679-1)</x:f>
        <x:v>0.007403162898376836</x:v>
      </x:c>
      <x:c r="P2679" s="10" t="n">
        <x:v>0.0010037015814491883</x:v>
      </x:c>
      <x:c r="Q2679" s="10" t="n">
        <x:v>0.0005426177128238143</x:v>
      </x:c>
      <x:c r="R2679" s="10" t="n">
        <x:f>O2679-P2679-Q2679</x:f>
        <x:v>0.005856843604103833</x:v>
      </x:c>
      <x:c r="S2679" s="9" t="n">
        <x:f>V2678</x:f>
        <x:v>6492.295809946144</x:v>
      </x:c>
      <x:c r="T2679" s="9" t="n">
        <x:f>S2679/(1+'回测计划'!$B$33)</x:f>
        <x:v>6489.051284303992</x:v>
      </x:c>
      <x:c r="U2679" s="9" t="n">
        <x:f>T2679*R2679</x:f>
        <x:v>38.005358511177604</x:v>
      </x:c>
      <x:c r="V2679" s="9" t="n">
        <x:f>S2679+U2679</x:f>
        <x:v>6530.301168457321</x:v>
      </x:c>
      <x:c r="W2679" s="2" t="n">
        <x:f>IF(N2679&gt;0,1,0)</x:f>
        <x:v>1</x:v>
      </x:c>
      <x:c r="X2679" s="2" t="n">
        <x:f>IF(U2679&gt;0,1,0)</x:f>
        <x:v>1</x:v>
      </x:c>
      <x:c r="Y2679" s="9" t="n">
        <x:f>MAX(U2679,0)</x:f>
        <x:v>38.005358511177604</x:v>
      </x:c>
      <x:c r="Z2679" s="9" t="n">
        <x:f>-MIN(U2679,0)</x:f>
        <x:v>0</x:v>
      </x:c>
    </x:row>
    <x:row r="2680" ht="23" customHeight="1">
      <x:c r="A2680" s="2" t="str">
        <x:v>4H-CCI-前段</x:v>
      </x:c>
      <x:c r="B2680" s="2" t="str">
        <x:v>4H</x:v>
      </x:c>
      <x:c r="C2680" s="2" t="str">
        <x:v>CCI</x:v>
      </x:c>
      <x:c r="D2680" s="2" t="str">
        <x:v>前段</x:v>
      </x:c>
      <x:c r="E2680" s="2" t="n">
        <x:v>91</x:v>
      </x:c>
      <x:c r="F2680" s="2" t="str">
        <x:v>空</x:v>
      </x:c>
      <x:c r="G2680" s="11" t="n">
        <x:v>45361.50000000001</x:v>
      </x:c>
      <x:c r="H2680" s="11" t="n">
        <x:v>45361.666666666664</x:v>
      </x:c>
      <x:c r="I2680" s="11" t="n">
        <x:v>45363.333321759266</x:v>
      </x:c>
      <x:c r="J2680" s="9" t="n">
        <x:v>69429.9</x:v>
      </x:c>
      <x:c r="K2680" s="9" t="n">
        <x:v>72153.8</x:v>
      </x:c>
      <x:c r="L2680" s="9" t="n">
        <x:v>69416.01402</x:v>
      </x:c>
      <x:c r="M2680" s="9" t="n">
        <x:v>72168.23076</x:v>
      </x:c>
      <x:c r="N2680" s="10" t="n">
        <x:f>IF(F2680="多",1,-1)*(K2680/J2680-1)</x:f>
        <x:v>-0.03923237682900327</x:v>
      </x:c>
      <x:c r="O2680" s="10" t="n">
        <x:f>IF(F2680="多",1,-1)*(M2680/L2680-1)</x:f>
        <x:v>-0.03964815293495594</x:v>
      </x:c>
      <x:c r="P2680" s="10" t="n">
        <x:v>0.001019824076467478</x:v>
      </x:c>
      <x:c r="Q2680" s="10" t="n">
        <x:v>-0.002389978235226872</x:v>
      </x:c>
      <x:c r="R2680" s="10" t="n">
        <x:f>O2680-P2680-Q2680</x:f>
        <x:v>-0.038277998776196545</x:v>
      </x:c>
      <x:c r="S2680" s="9" t="n">
        <x:f>V2679</x:f>
        <x:v>6530.301168457321</x:v>
      </x:c>
      <x:c r="T2680" s="9" t="n">
        <x:f>S2680/(1+'回测计划'!$B$33)</x:f>
        <x:v>6527.037649632505</x:v>
      </x:c>
      <x:c r="U2680" s="9" t="n">
        <x:f>T2680*R2680</x:f>
        <x:v>-249.8419391648218</x:v>
      </x:c>
      <x:c r="V2680" s="9" t="n">
        <x:f>S2680+U2680</x:f>
        <x:v>6280.459229292499</x:v>
      </x:c>
      <x:c r="W2680" s="2" t="n">
        <x:f>IF(N2680&gt;0,1,0)</x:f>
        <x:v>0</x:v>
      </x:c>
      <x:c r="X2680" s="2" t="n">
        <x:f>IF(U2680&gt;0,1,0)</x:f>
        <x:v>0</x:v>
      </x:c>
      <x:c r="Y2680" s="9" t="n">
        <x:f>MAX(U2680,0)</x:f>
        <x:v>0</x:v>
      </x:c>
      <x:c r="Z2680" s="9" t="n">
        <x:f>-MIN(U2680,0)</x:f>
        <x:v>249.8419391648218</x:v>
      </x:c>
    </x:row>
    <x:row r="2681" ht="23" customHeight="1">
      <x:c r="A2681" s="2" t="str">
        <x:v>4H-CCI-前段</x:v>
      </x:c>
      <x:c r="B2681" s="2" t="str">
        <x:v>4H</x:v>
      </x:c>
      <x:c r="C2681" s="2" t="str">
        <x:v>CCI</x:v>
      </x:c>
      <x:c r="D2681" s="2" t="str">
        <x:v>前段</x:v>
      </x:c>
      <x:c r="E2681" s="2" t="n">
        <x:v>92</x:v>
      </x:c>
      <x:c r="F2681" s="2" t="str">
        <x:v>空</x:v>
      </x:c>
      <x:c r="G2681" s="11" t="n">
        <x:v>45380.00000000001</x:v>
      </x:c>
      <x:c r="H2681" s="11" t="n">
        <x:v>45380.166666666664</x:v>
      </x:c>
      <x:c r="I2681" s="11" t="n">
        <x:v>45381.833321759266</x:v>
      </x:c>
      <x:c r="J2681" s="9" t="n">
        <x:v>70837.1</x:v>
      </x:c>
      <x:c r="K2681" s="9" t="n">
        <x:v>70237.1</x:v>
      </x:c>
      <x:c r="L2681" s="9" t="n">
        <x:v>70822.93258000001</x:v>
      </x:c>
      <x:c r="M2681" s="9" t="n">
        <x:v>70251.14742000001</x:v>
      </x:c>
      <x:c r="N2681" s="10" t="n">
        <x:f>IF(F2681="多",1,-1)*(K2681/J2681-1)</x:f>
        <x:v>0.008470137823259227</x:v>
      </x:c>
      <x:c r="O2681" s="10" t="n">
        <x:f>IF(F2681="多",1,-1)*(M2681/L2681-1)</x:f>
        <x:v>0.008073446540131979</x:v>
      </x:c>
      <x:c r="P2681" s="10" t="n">
        <x:v>0.000995963276729934</x:v>
      </x:c>
      <x:c r="Q2681" s="10" t="n">
        <x:v>-0.0012406244991614527</x:v>
      </x:c>
      <x:c r="R2681" s="10" t="n">
        <x:f>O2681-P2681-Q2681</x:f>
        <x:v>0.008318107762563497</x:v>
      </x:c>
      <x:c r="S2681" s="9" t="n">
        <x:f>V2680</x:f>
        <x:v>6280.459229292499</x:v>
      </x:c>
      <x:c r="T2681" s="9" t="n">
        <x:f>S2681/(1+'回测计划'!$B$33)</x:f>
        <x:v>6277.320569007996</x:v>
      </x:c>
      <x:c r="U2681" s="9" t="n">
        <x:f>T2681*R2681</x:f>
        <x:v>52.21542895316492</x:v>
      </x:c>
      <x:c r="V2681" s="9" t="n">
        <x:f>S2681+U2681</x:f>
        <x:v>6332.6746582456635</x:v>
      </x:c>
      <x:c r="W2681" s="2" t="n">
        <x:f>IF(N2681&gt;0,1,0)</x:f>
        <x:v>1</x:v>
      </x:c>
      <x:c r="X2681" s="2" t="n">
        <x:f>IF(U2681&gt;0,1,0)</x:f>
        <x:v>1</x:v>
      </x:c>
      <x:c r="Y2681" s="9" t="n">
        <x:f>MAX(U2681,0)</x:f>
        <x:v>52.21542895316492</x:v>
      </x:c>
      <x:c r="Z2681" s="9" t="n">
        <x:f>-MIN(U2681,0)</x:f>
        <x:v>0</x:v>
      </x:c>
    </x:row>
    <x:row r="2682" ht="23" customHeight="1">
      <x:c r="A2682" s="2" t="str">
        <x:v>4H-CCI-前段</x:v>
      </x:c>
      <x:c r="B2682" s="2" t="str">
        <x:v>4H</x:v>
      </x:c>
      <x:c r="C2682" s="2" t="str">
        <x:v>CCI</x:v>
      </x:c>
      <x:c r="D2682" s="2" t="str">
        <x:v>前段</x:v>
      </x:c>
      <x:c r="E2682" s="2" t="n">
        <x:v>93</x:v>
      </x:c>
      <x:c r="F2682" s="2" t="str">
        <x:v>空</x:v>
      </x:c>
      <x:c r="G2682" s="11" t="n">
        <x:v>45394.50000000001</x:v>
      </x:c>
      <x:c r="H2682" s="11" t="n">
        <x:v>45394.666666666664</x:v>
      </x:c>
      <x:c r="I2682" s="11" t="n">
        <x:v>45396.333321759266</x:v>
      </x:c>
      <x:c r="J2682" s="9" t="n">
        <x:v>70825.9</x:v>
      </x:c>
      <x:c r="K2682" s="9" t="n">
        <x:v>63939.7</x:v>
      </x:c>
      <x:c r="L2682" s="9" t="n">
        <x:v>70811.73482</x:v>
      </x:c>
      <x:c r="M2682" s="9" t="n">
        <x:v>63952.48794</x:v>
      </x:c>
      <x:c r="N2682" s="10" t="n">
        <x:f>IF(F2682="多",1,-1)*(K2682/J2682-1)</x:f>
        <x:v>0.097227144307379</x:v>
      </x:c>
      <x:c r="O2682" s="10" t="n">
        <x:f>IF(F2682="多",1,-1)*(M2682/L2682-1)</x:f>
        <x:v>0.09686596292882632</x:v>
      </x:c>
      <x:c r="P2682" s="10" t="n">
        <x:v>0.0009515670185355869</x:v>
      </x:c>
      <x:c r="Q2682" s="10" t="n">
        <x:v>-0.000661697711588385</x:v>
      </x:c>
      <x:c r="R2682" s="10" t="n">
        <x:f>O2682-P2682-Q2682</x:f>
        <x:v>0.09657609362187912</x:v>
      </x:c>
      <x:c r="S2682" s="9" t="n">
        <x:f>V2681</x:f>
        <x:v>6332.6746582456635</x:v>
      </x:c>
      <x:c r="T2682" s="9" t="n">
        <x:f>S2682/(1+'回测计划'!$B$33)</x:f>
        <x:v>6329.509903294017</x:v>
      </x:c>
      <x:c r="U2682" s="9" t="n">
        <x:f>T2682*R2682</x:f>
        <x:v>611.2793410011341</x:v>
      </x:c>
      <x:c r="V2682" s="9" t="n">
        <x:f>S2682+U2682</x:f>
        <x:v>6943.953999246798</x:v>
      </x:c>
      <x:c r="W2682" s="2" t="n">
        <x:f>IF(N2682&gt;0,1,0)</x:f>
        <x:v>1</x:v>
      </x:c>
      <x:c r="X2682" s="2" t="n">
        <x:f>IF(U2682&gt;0,1,0)</x:f>
        <x:v>1</x:v>
      </x:c>
      <x:c r="Y2682" s="9" t="n">
        <x:f>MAX(U2682,0)</x:f>
        <x:v>611.2793410011341</x:v>
      </x:c>
      <x:c r="Z2682" s="9" t="n">
        <x:f>-MIN(U2682,0)</x:f>
        <x:v>0</x:v>
      </x:c>
    </x:row>
    <x:row r="2683" ht="23" customHeight="1">
      <x:c r="A2683" s="2" t="str">
        <x:v>4H-CCI-前段</x:v>
      </x:c>
      <x:c r="B2683" s="2" t="str">
        <x:v>4H</x:v>
      </x:c>
      <x:c r="C2683" s="2" t="str">
        <x:v>CCI</x:v>
      </x:c>
      <x:c r="D2683" s="2" t="str">
        <x:v>前段</x:v>
      </x:c>
      <x:c r="E2683" s="2" t="n">
        <x:v>94</x:v>
      </x:c>
      <x:c r="F2683" s="2" t="str">
        <x:v>多</x:v>
      </x:c>
      <x:c r="G2683" s="11" t="n">
        <x:v>45396.333333333336</x:v>
      </x:c>
      <x:c r="H2683" s="11" t="n">
        <x:v>45396.50000000001</x:v>
      </x:c>
      <x:c r="I2683" s="11" t="n">
        <x:v>45398.166655092595</x:v>
      </x:c>
      <x:c r="J2683" s="9" t="n">
        <x:v>63428.5</x:v>
      </x:c>
      <x:c r="K2683" s="9" t="n">
        <x:v>63269.9</x:v>
      </x:c>
      <x:c r="L2683" s="9" t="n">
        <x:v>63441.1857</x:v>
      </x:c>
      <x:c r="M2683" s="9" t="n">
        <x:v>63257.246020000006</x:v>
      </x:c>
      <x:c r="N2683" s="10" t="n">
        <x:f>IF(F2683="多",1,-1)*(K2683/J2683-1)</x:f>
        <x:v>-0.002500453266276126</x:v>
      </x:c>
      <x:c r="O2683" s="10" t="n">
        <x:f>IF(F2683="多",1,-1)*(M2683/L2683-1)</x:f>
        <x:v>-0.002899373300962682</x:v>
      </x:c>
      <x:c r="P2683" s="10" t="n">
        <x:v>0.0009985503133495186</x:v>
      </x:c>
      <x:c r="Q2683" s="10" t="n">
        <x:v>0.0004262859643220108</x:v>
      </x:c>
      <x:c r="R2683" s="10" t="n">
        <x:f>O2683-P2683-Q2683</x:f>
        <x:v>-0.004324209578634212</x:v>
      </x:c>
      <x:c r="S2683" s="9" t="n">
        <x:f>V2682</x:f>
        <x:v>6943.953999246798</x:v>
      </x:c>
      <x:c r="T2683" s="9" t="n">
        <x:f>S2683/(1+'回测计划'!$B$33)</x:f>
        <x:v>6940.483757368114</x:v>
      </x:c>
      <x:c r="U2683" s="9" t="n">
        <x:f>T2683*R2683</x:f>
        <x:v>-30.012106343966362</x:v>
      </x:c>
      <x:c r="V2683" s="9" t="n">
        <x:f>S2683+U2683</x:f>
        <x:v>6913.941892902832</x:v>
      </x:c>
      <x:c r="W2683" s="2" t="n">
        <x:f>IF(N2683&gt;0,1,0)</x:f>
        <x:v>0</x:v>
      </x:c>
      <x:c r="X2683" s="2" t="n">
        <x:f>IF(U2683&gt;0,1,0)</x:f>
        <x:v>0</x:v>
      </x:c>
      <x:c r="Y2683" s="9" t="n">
        <x:f>MAX(U2683,0)</x:f>
        <x:v>0</x:v>
      </x:c>
      <x:c r="Z2683" s="9" t="n">
        <x:f>-MIN(U2683,0)</x:f>
        <x:v>30.012106343966362</x:v>
      </x:c>
    </x:row>
    <x:row r="2684" ht="23" customHeight="1">
      <x:c r="A2684" s="2" t="str">
        <x:v>4H-CCI-前段</x:v>
      </x:c>
      <x:c r="B2684" s="2" t="str">
        <x:v>4H</x:v>
      </x:c>
      <x:c r="C2684" s="2" t="str">
        <x:v>CCI</x:v>
      </x:c>
      <x:c r="D2684" s="2" t="str">
        <x:v>前段</x:v>
      </x:c>
      <x:c r="E2684" s="2" t="n">
        <x:v>95</x:v>
      </x:c>
      <x:c r="F2684" s="2" t="str">
        <x:v>多</x:v>
      </x:c>
      <x:c r="G2684" s="11" t="n">
        <x:v>45398.166666666664</x:v>
      </x:c>
      <x:c r="H2684" s="11" t="n">
        <x:v>45398.333333333336</x:v>
      </x:c>
      <x:c r="I2684" s="11" t="n">
        <x:v>45399.99998842592</x:v>
      </x:c>
      <x:c r="J2684" s="9" t="n">
        <x:v>63392.8</x:v>
      </x:c>
      <x:c r="K2684" s="9" t="n">
        <x:v>60272</x:v>
      </x:c>
      <x:c r="L2684" s="9" t="n">
        <x:v>63405.47856</x:v>
      </x:c>
      <x:c r="M2684" s="9" t="n">
        <x:v>60259.9456</x:v>
      </x:c>
      <x:c r="N2684" s="10" t="n">
        <x:f>IF(F2684="多",1,-1)*(K2684/J2684-1)</x:f>
        <x:v>-0.04922956550270696</x:v>
      </x:c>
      <x:c r="O2684" s="10" t="n">
        <x:f>IF(F2684="多",1,-1)*(M2684/L2684-1)</x:f>
        <x:v>-0.04960979763008044</x:v>
      </x:c>
      <x:c r="P2684" s="10" t="n">
        <x:v>0.0009751951011849598</x:v>
      </x:c>
      <x:c r="Q2684" s="10" t="n">
        <x:v>0.00028888500194054685</x:v>
      </x:c>
      <x:c r="R2684" s="10" t="n">
        <x:f>O2684-P2684-Q2684</x:f>
        <x:v>-0.05087387773320595</x:v>
      </x:c>
      <x:c r="S2684" s="9" t="n">
        <x:f>V2683</x:f>
        <x:v>6913.941892902832</x:v>
      </x:c>
      <x:c r="T2684" s="9" t="n">
        <x:f>S2684/(1+'回测计划'!$B$33)</x:f>
        <x:v>6910.4866495780425</x:v>
      </x:c>
      <x:c r="U2684" s="9" t="n">
        <x:f>T2684*R2684</x:f>
        <x:v>-351.5632528875854</x:v>
      </x:c>
      <x:c r="V2684" s="9" t="n">
        <x:f>S2684+U2684</x:f>
        <x:v>6562.378640015246</x:v>
      </x:c>
      <x:c r="W2684" s="2" t="n">
        <x:f>IF(N2684&gt;0,1,0)</x:f>
        <x:v>0</x:v>
      </x:c>
      <x:c r="X2684" s="2" t="n">
        <x:f>IF(U2684&gt;0,1,0)</x:f>
        <x:v>0</x:v>
      </x:c>
      <x:c r="Y2684" s="9" t="n">
        <x:f>MAX(U2684,0)</x:f>
        <x:v>0</x:v>
      </x:c>
      <x:c r="Z2684" s="9" t="n">
        <x:f>-MIN(U2684,0)</x:f>
        <x:v>351.5632528875854</x:v>
      </x:c>
    </x:row>
    <x:row r="2685" ht="23" customHeight="1">
      <x:c r="A2685" s="2" t="str">
        <x:v>4H-CCI-前段</x:v>
      </x:c>
      <x:c r="B2685" s="2" t="str">
        <x:v>4H</x:v>
      </x:c>
      <x:c r="C2685" s="2" t="str">
        <x:v>CCI</x:v>
      </x:c>
      <x:c r="D2685" s="2" t="str">
        <x:v>前段</x:v>
      </x:c>
      <x:c r="E2685" s="2" t="n">
        <x:v>96</x:v>
      </x:c>
      <x:c r="F2685" s="2" t="str">
        <x:v>空</x:v>
      </x:c>
      <x:c r="G2685" s="11" t="n">
        <x:v>45403.50000000001</x:v>
      </x:c>
      <x:c r="H2685" s="11" t="n">
        <x:v>45403.666666666664</x:v>
      </x:c>
      <x:c r="I2685" s="11" t="n">
        <x:v>45405.333321759266</x:v>
      </x:c>
      <x:c r="J2685" s="9" t="n">
        <x:v>65109.8</x:v>
      </x:c>
      <x:c r="K2685" s="9" t="n">
        <x:v>66778</x:v>
      </x:c>
      <x:c r="L2685" s="9" t="n">
        <x:v>65096.778040000005</x:v>
      </x:c>
      <x:c r="M2685" s="9" t="n">
        <x:v>66791.3556</x:v>
      </x:c>
      <x:c r="N2685" s="10" t="n">
        <x:f>IF(F2685="多",1,-1)*(K2685/J2685-1)</x:f>
        <x:v>-0.02562133503712194</x:v>
      </x:c>
      <x:c r="O2685" s="10" t="n">
        <x:f>IF(F2685="多",1,-1)*(M2685/L2685-1)</x:f>
        <x:v>-0.026031665637256562</x:v>
      </x:c>
      <x:c r="P2685" s="10" t="n">
        <x:v>0.0010130158328186282</x:v>
      </x:c>
      <x:c r="Q2685" s="10" t="n">
        <x:v>-0.00016096751706991535</x:v>
      </x:c>
      <x:c r="R2685" s="10" t="n">
        <x:f>O2685-P2685-Q2685</x:f>
        <x:v>-0.026883713953005275</x:v>
      </x:c>
      <x:c r="S2685" s="9" t="n">
        <x:f>V2684</x:f>
        <x:v>6562.378640015246</x:v>
      </x:c>
      <x:c r="T2685" s="9" t="n">
        <x:f>S2685/(1+'回测计划'!$B$33)</x:f>
        <x:v>6559.099090470011</x:v>
      </x:c>
      <x:c r="U2685" s="9" t="n">
        <x:f>T2685*R2685</x:f>
        <x:v>-176.33294373761285</x:v>
      </x:c>
      <x:c r="V2685" s="9" t="n">
        <x:f>S2685+U2685</x:f>
        <x:v>6386.0456962776325</x:v>
      </x:c>
      <x:c r="W2685" s="2" t="n">
        <x:f>IF(N2685&gt;0,1,0)</x:f>
        <x:v>0</x:v>
      </x:c>
      <x:c r="X2685" s="2" t="n">
        <x:f>IF(U2685&gt;0,1,0)</x:f>
        <x:v>0</x:v>
      </x:c>
      <x:c r="Y2685" s="9" t="n">
        <x:f>MAX(U2685,0)</x:f>
        <x:v>0</x:v>
      </x:c>
      <x:c r="Z2685" s="9" t="n">
        <x:f>-MIN(U2685,0)</x:f>
        <x:v>176.33294373761285</x:v>
      </x:c>
    </x:row>
    <x:row r="2686" ht="23" customHeight="1">
      <x:c r="A2686" s="2" t="str">
        <x:v>4H-CCI-前段</x:v>
      </x:c>
      <x:c r="B2686" s="2" t="str">
        <x:v>4H</x:v>
      </x:c>
      <x:c r="C2686" s="2" t="str">
        <x:v>CCI</x:v>
      </x:c>
      <x:c r="D2686" s="2" t="str">
        <x:v>前段</x:v>
      </x:c>
      <x:c r="E2686" s="2" t="n">
        <x:v>97</x:v>
      </x:c>
      <x:c r="F2686" s="2" t="str">
        <x:v>多</x:v>
      </x:c>
      <x:c r="G2686" s="11" t="n">
        <x:v>45423.00000000001</x:v>
      </x:c>
      <x:c r="H2686" s="11" t="n">
        <x:v>45423.166666666664</x:v>
      </x:c>
      <x:c r="I2686" s="11" t="n">
        <x:v>45424.833321759266</x:v>
      </x:c>
      <x:c r="J2686" s="9" t="n">
        <x:v>60682.4</x:v>
      </x:c>
      <x:c r="K2686" s="9" t="n">
        <x:v>61120</x:v>
      </x:c>
      <x:c r="L2686" s="9" t="n">
        <x:v>60694.53648</x:v>
      </x:c>
      <x:c r="M2686" s="9" t="n">
        <x:v>61107.776</x:v>
      </x:c>
      <x:c r="N2686" s="10" t="n">
        <x:f>IF(F2686="多",1,-1)*(K2686/J2686-1)</x:f>
        <x:v>0.007211316625578501</x:v>
      </x:c>
      <x:c r="O2686" s="10" t="n">
        <x:f>IF(F2686="多",1,-1)*(M2686/L2686-1)</x:f>
        <x:v>0.006808512659721266</x:v>
      </x:c>
      <x:c r="P2686" s="10" t="n">
        <x:v>0.0010034042563298606</x:v>
      </x:c>
      <x:c r="Q2686" s="10" t="n">
        <x:v>0.00023231473766708596</x:v>
      </x:c>
      <x:c r="R2686" s="10" t="n">
        <x:f>O2686-P2686-Q2686</x:f>
        <x:v>0.00557279366572432</x:v>
      </x:c>
      <x:c r="S2686" s="9" t="n">
        <x:f>V2685</x:f>
        <x:v>6386.0456962776325</x:v>
      </x:c>
      <x:c r="T2686" s="9" t="n">
        <x:f>S2686/(1+'回测计划'!$B$33)</x:f>
        <x:v>6382.854269143061</x:v>
      </x:c>
      <x:c r="U2686" s="9" t="n">
        <x:f>T2686*R2686</x:f>
        <x:v>35.57032984032188</x:v>
      </x:c>
      <x:c r="V2686" s="9" t="n">
        <x:f>S2686+U2686</x:f>
        <x:v>6421.616026117955</x:v>
      </x:c>
      <x:c r="W2686" s="2" t="n">
        <x:f>IF(N2686&gt;0,1,0)</x:f>
        <x:v>1</x:v>
      </x:c>
      <x:c r="X2686" s="2" t="n">
        <x:f>IF(U2686&gt;0,1,0)</x:f>
        <x:v>1</x:v>
      </x:c>
      <x:c r="Y2686" s="9" t="n">
        <x:f>MAX(U2686,0)</x:f>
        <x:v>35.57032984032188</x:v>
      </x:c>
      <x:c r="Z2686" s="9" t="n">
        <x:f>-MIN(U2686,0)</x:f>
        <x:v>0</x:v>
      </x:c>
    </x:row>
    <x:row r="2687" ht="23" customHeight="1">
      <x:c r="A2687" s="2" t="str">
        <x:v>4H-CCI-前段</x:v>
      </x:c>
      <x:c r="B2687" s="2" t="str">
        <x:v>4H</x:v>
      </x:c>
      <x:c r="C2687" s="2" t="str">
        <x:v>CCI</x:v>
      </x:c>
      <x:c r="D2687" s="2" t="str">
        <x:v>前段</x:v>
      </x:c>
      <x:c r="E2687" s="2" t="n">
        <x:v>98</x:v>
      </x:c>
      <x:c r="F2687" s="2" t="str">
        <x:v>空</x:v>
      </x:c>
      <x:c r="G2687" s="11" t="n">
        <x:v>45431.666666666664</x:v>
      </x:c>
      <x:c r="H2687" s="11" t="n">
        <x:v>45431.833333333336</x:v>
      </x:c>
      <x:c r="I2687" s="11" t="n">
        <x:v>45433.49998842592</x:v>
      </x:c>
      <x:c r="J2687" s="9" t="n">
        <x:v>67303.4</x:v>
      </x:c>
      <x:c r="K2687" s="9" t="n">
        <x:v>71323.8</x:v>
      </x:c>
      <x:c r="L2687" s="9" t="n">
        <x:v>67289.93931999999</x:v>
      </x:c>
      <x:c r="M2687" s="9" t="n">
        <x:v>71338.06476000001</x:v>
      </x:c>
      <x:c r="N2687" s="10" t="n">
        <x:f>IF(F2687="多",1,-1)*(K2687/J2687-1)</x:f>
        <x:v>-0.059735466558896055</x:v>
      </x:c>
      <x:c r="O2687" s="10" t="n">
        <x:f>IF(F2687="多",1,-1)*(M2687/L2687-1)</x:f>
        <x:v>-0.06015944554131636</x:v>
      </x:c>
      <x:c r="P2687" s="10" t="n">
        <x:v>0.0010300797227706581</x:v>
      </x:c>
      <x:c r="Q2687" s="10" t="n">
        <x:v>-0.0002590495973695867</x:v>
      </x:c>
      <x:c r="R2687" s="10" t="n">
        <x:f>O2687-P2687-Q2687</x:f>
        <x:v>-0.06093047566671743</x:v>
      </x:c>
      <x:c r="S2687" s="9" t="n">
        <x:f>V2686</x:f>
        <x:v>6421.616026117955</x:v>
      </x:c>
      <x:c r="T2687" s="9" t="n">
        <x:f>S2687/(1+'回测计划'!$B$33)</x:f>
        <x:v>6418.406822706602</x:v>
      </x:c>
      <x:c r="U2687" s="9" t="n">
        <x:f>T2687*R2687</x:f>
        <x:v>-391.0765807300177</x:v>
      </x:c>
      <x:c r="V2687" s="9" t="n">
        <x:f>S2687+U2687</x:f>
        <x:v>6030.539445387937</x:v>
      </x:c>
      <x:c r="W2687" s="2" t="n">
        <x:f>IF(N2687&gt;0,1,0)</x:f>
        <x:v>0</x:v>
      </x:c>
      <x:c r="X2687" s="2" t="n">
        <x:f>IF(U2687&gt;0,1,0)</x:f>
        <x:v>0</x:v>
      </x:c>
      <x:c r="Y2687" s="9" t="n">
        <x:f>MAX(U2687,0)</x:f>
        <x:v>0</x:v>
      </x:c>
      <x:c r="Z2687" s="9" t="n">
        <x:f>-MIN(U2687,0)</x:f>
        <x:v>391.0765807300177</x:v>
      </x:c>
    </x:row>
    <x:row r="2688" ht="23" customHeight="1">
      <x:c r="A2688" s="2" t="str">
        <x:v>4H-CCI-前段</x:v>
      </x:c>
      <x:c r="B2688" s="2" t="str">
        <x:v>4H</x:v>
      </x:c>
      <x:c r="C2688" s="2" t="str">
        <x:v>CCI</x:v>
      </x:c>
      <x:c r="D2688" s="2" t="str">
        <x:v>前段</x:v>
      </x:c>
      <x:c r="E2688" s="2" t="n">
        <x:v>99</x:v>
      </x:c>
      <x:c r="F2688" s="2" t="str">
        <x:v>空</x:v>
      </x:c>
      <x:c r="G2688" s="11" t="n">
        <x:v>45487.333333333336</x:v>
      </x:c>
      <x:c r="H2688" s="11" t="n">
        <x:v>45487.50000000001</x:v>
      </x:c>
      <x:c r="I2688" s="11" t="n">
        <x:v>45489.166655092595</x:v>
      </x:c>
      <x:c r="J2688" s="9" t="n">
        <x:v>59435</x:v>
      </x:c>
      <x:c r="K2688" s="9" t="n">
        <x:v>63309.9</x:v>
      </x:c>
      <x:c r="L2688" s="9" t="n">
        <x:v>59423.113000000005</x:v>
      </x:c>
      <x:c r="M2688" s="9" t="n">
        <x:v>63322.56198</x:v>
      </x:c>
      <x:c r="N2688" s="10" t="n">
        <x:f>IF(F2688="多",1,-1)*(K2688/J2688-1)</x:f>
        <x:v>-0.06519559182299983</x:v>
      </x:c>
      <x:c r="O2688" s="10" t="n">
        <x:f>IF(F2688="多",1,-1)*(M2688/L2688-1)</x:f>
        <x:v>-0.06562175529242298</x:v>
      </x:c>
      <x:c r="P2688" s="10" t="n">
        <x:v>0.0010328108776462115</x:v>
      </x:c>
      <x:c r="Q2688" s="10" t="n">
        <x:v>-0.0001971297155444251</x:v>
      </x:c>
      <x:c r="R2688" s="10" t="n">
        <x:f>O2688-P2688-Q2688</x:f>
        <x:v>-0.06645743645452477</x:v>
      </x:c>
      <x:c r="S2688" s="9" t="n">
        <x:f>V2687</x:f>
        <x:v>6030.539445387937</x:v>
      </x:c>
      <x:c r="T2688" s="9" t="n">
        <x:f>S2688/(1+'回测计划'!$B$33)</x:f>
        <x:v>6027.525682546664</x:v>
      </x:c>
      <x:c r="U2688" s="9" t="n">
        <x:f>T2688*R2688</x:f>
        <x:v>-400.573905025861</x:v>
      </x:c>
      <x:c r="V2688" s="9" t="n">
        <x:f>S2688+U2688</x:f>
        <x:v>5629.965540362076</x:v>
      </x:c>
      <x:c r="W2688" s="2" t="n">
        <x:f>IF(N2688&gt;0,1,0)</x:f>
        <x:v>0</x:v>
      </x:c>
      <x:c r="X2688" s="2" t="n">
        <x:f>IF(U2688&gt;0,1,0)</x:f>
        <x:v>0</x:v>
      </x:c>
      <x:c r="Y2688" s="9" t="n">
        <x:f>MAX(U2688,0)</x:f>
        <x:v>0</x:v>
      </x:c>
      <x:c r="Z2688" s="9" t="n">
        <x:f>-MIN(U2688,0)</x:f>
        <x:v>400.573905025861</x:v>
      </x:c>
    </x:row>
    <x:row r="2689" ht="23" customHeight="1">
      <x:c r="A2689" s="2" t="str">
        <x:v>4H-CCI-前段</x:v>
      </x:c>
      <x:c r="B2689" s="2" t="str">
        <x:v>4H</x:v>
      </x:c>
      <x:c r="C2689" s="2" t="str">
        <x:v>CCI</x:v>
      </x:c>
      <x:c r="D2689" s="2" t="str">
        <x:v>前段</x:v>
      </x:c>
      <x:c r="E2689" s="2" t="n">
        <x:v>100</x:v>
      </x:c>
      <x:c r="F2689" s="2" t="str">
        <x:v>空</x:v>
      </x:c>
      <x:c r="G2689" s="11" t="n">
        <x:v>45494.166666666664</x:v>
      </x:c>
      <x:c r="H2689" s="11" t="n">
        <x:v>45494.333333333336</x:v>
      </x:c>
      <x:c r="I2689" s="11" t="n">
        <x:v>45495.99998842592</x:v>
      </x:c>
      <x:c r="J2689" s="9" t="n">
        <x:v>67095.6</x:v>
      </x:c>
      <x:c r="K2689" s="9" t="n">
        <x:v>67044.3</x:v>
      </x:c>
      <x:c r="L2689" s="9" t="n">
        <x:v>67082.18088000001</x:v>
      </x:c>
      <x:c r="M2689" s="9" t="n">
        <x:v>67057.70886</x:v>
      </x:c>
      <x:c r="N2689" s="10" t="n">
        <x:f>IF(F2689="多",1,-1)*(K2689/J2689-1)</x:f>
        <x:v>0.0007645806878543437</x:v>
      </x:c>
      <x:c r="O2689" s="10" t="n">
        <x:f>IF(F2689="多",1,-1)*(M2689/L2689-1)</x:f>
        <x:v>0.00036480656530524236</x:v>
      </x:c>
      <x:c r="P2689" s="10" t="n">
        <x:v>0.0009998175967173475</x:v>
      </x:c>
      <x:c r="Q2689" s="10" t="n">
        <x:v>-0.00018071174829420965</x:v>
      </x:c>
      <x:c r="R2689" s="10" t="n">
        <x:f>O2689-P2689-Q2689</x:f>
        <x:v>-0.00045429928311789547</x:v>
      </x:c>
      <x:c r="S2689" s="9" t="n">
        <x:f>V2688</x:f>
        <x:v>5629.965540362076</x:v>
      </x:c>
      <x:c r="T2689" s="9" t="n">
        <x:f>S2689/(1+'回测计划'!$B$33)</x:f>
        <x:v>5627.1519643798865</x:v>
      </x:c>
      <x:c r="U2689" s="9" t="n">
        <x:f>T2689*R2689</x:f>
        <x:v>-2.5564111034132395</x:v>
      </x:c>
      <x:c r="V2689" s="9" t="n">
        <x:f>S2689+U2689</x:f>
        <x:v>5627.409129258663</x:v>
      </x:c>
      <x:c r="W2689" s="2" t="n">
        <x:f>IF(N2689&gt;0,1,0)</x:f>
        <x:v>1</x:v>
      </x:c>
      <x:c r="X2689" s="2" t="n">
        <x:f>IF(U2689&gt;0,1,0)</x:f>
        <x:v>0</x:v>
      </x:c>
      <x:c r="Y2689" s="9" t="n">
        <x:f>MAX(U2689,0)</x:f>
        <x:v>0</x:v>
      </x:c>
      <x:c r="Z2689" s="9" t="n">
        <x:f>-MIN(U2689,0)</x:f>
        <x:v>2.5564111034132395</x:v>
      </x:c>
    </x:row>
    <x:row r="2690" ht="23" customHeight="1">
      <x:c r="A2690" s="2" t="str">
        <x:v>4H-CCI-前段</x:v>
      </x:c>
      <x:c r="B2690" s="2" t="str">
        <x:v>4H</x:v>
      </x:c>
      <x:c r="C2690" s="2" t="str">
        <x:v>CCI</x:v>
      </x:c>
      <x:c r="D2690" s="2" t="str">
        <x:v>前段</x:v>
      </x:c>
      <x:c r="E2690" s="2" t="n">
        <x:v>101</x:v>
      </x:c>
      <x:c r="F2690" s="2" t="str">
        <x:v>多</x:v>
      </x:c>
      <x:c r="G2690" s="11" t="n">
        <x:v>45503.333333333336</x:v>
      </x:c>
      <x:c r="H2690" s="11" t="n">
        <x:v>45503.50000000001</x:v>
      </x:c>
      <x:c r="I2690" s="11" t="n">
        <x:v>45505.166655092595</x:v>
      </x:c>
      <x:c r="J2690" s="9" t="n">
        <x:v>66585.7</x:v>
      </x:c>
      <x:c r="K2690" s="9" t="n">
        <x:v>65229.8</x:v>
      </x:c>
      <x:c r="L2690" s="9" t="n">
        <x:v>66599.01714</x:v>
      </x:c>
      <x:c r="M2690" s="9" t="n">
        <x:v>65216.75404000001</x:v>
      </x:c>
      <x:c r="N2690" s="10" t="n">
        <x:f>IF(F2690="多",1,-1)*(K2690/J2690-1)</x:f>
        <x:v>-0.02036323114422456</x:v>
      </x:c>
      <x:c r="O2690" s="10" t="n">
        <x:f>IF(F2690="多",1,-1)*(M2690/L2690-1)</x:f>
        <x:v>-0.02075500749649639</x:v>
      </x:c>
      <x:c r="P2690" s="10" t="n">
        <x:v>0.0009896224962517518</x:v>
      </x:c>
      <x:c r="Q2690" s="10" t="n">
        <x:v>0.0002521287090874148</x:v>
      </x:c>
      <x:c r="R2690" s="10" t="n">
        <x:f>O2690-P2690-Q2690</x:f>
        <x:v>-0.021996758701835557</x:v>
      </x:c>
      <x:c r="S2690" s="9" t="n">
        <x:f>V2689</x:f>
        <x:v>5627.409129258663</x:v>
      </x:c>
      <x:c r="T2690" s="9" t="n">
        <x:f>S2690/(1+'回测计划'!$B$33)</x:f>
        <x:v>5624.596830843241</x:v>
      </x:c>
      <x:c r="U2690" s="9" t="n">
        <x:f>T2690*R2690</x:f>
        <x:v>-123.72289928316776</x:v>
      </x:c>
      <x:c r="V2690" s="9" t="n">
        <x:f>S2690+U2690</x:f>
        <x:v>5503.686229975495</x:v>
      </x:c>
      <x:c r="W2690" s="2" t="n">
        <x:f>IF(N2690&gt;0,1,0)</x:f>
        <x:v>0</x:v>
      </x:c>
      <x:c r="X2690" s="2" t="n">
        <x:f>IF(U2690&gt;0,1,0)</x:f>
        <x:v>0</x:v>
      </x:c>
      <x:c r="Y2690" s="9" t="n">
        <x:f>MAX(U2690,0)</x:f>
        <x:v>0</x:v>
      </x:c>
      <x:c r="Z2690" s="9" t="n">
        <x:f>-MIN(U2690,0)</x:f>
        <x:v>123.72289928316776</x:v>
      </x:c>
    </x:row>
    <x:row r="2691" ht="23" customHeight="1">
      <x:c r="A2691" s="2" t="str">
        <x:v>4H-CCI-前段</x:v>
      </x:c>
      <x:c r="B2691" s="2" t="str">
        <x:v>4H</x:v>
      </x:c>
      <x:c r="C2691" s="2" t="str">
        <x:v>CCI</x:v>
      </x:c>
      <x:c r="D2691" s="2" t="str">
        <x:v>前段</x:v>
      </x:c>
      <x:c r="E2691" s="2" t="n">
        <x:v>102</x:v>
      </x:c>
      <x:c r="F2691" s="2" t="str">
        <x:v>多</x:v>
      </x:c>
      <x:c r="G2691" s="11" t="n">
        <x:v>45519.666666666664</x:v>
      </x:c>
      <x:c r="H2691" s="11" t="n">
        <x:v>45519.833333333336</x:v>
      </x:c>
      <x:c r="I2691" s="11" t="n">
        <x:v>45521.49998842592</x:v>
      </x:c>
      <x:c r="J2691" s="9" t="n">
        <x:v>58712</x:v>
      </x:c>
      <x:c r="K2691" s="9" t="n">
        <x:v>59128.2</x:v>
      </x:c>
      <x:c r="L2691" s="9" t="n">
        <x:v>58723.742399999996</x:v>
      </x:c>
      <x:c r="M2691" s="9" t="n">
        <x:v>59116.37436</x:v>
      </x:c>
      <x:c r="N2691" s="10" t="n">
        <x:f>IF(F2691="多",1,-1)*(K2691/J2691-1)</x:f>
        <x:v>0.007088840441477062</x:v>
      </x:c>
      <x:c r="O2691" s="10" t="n">
        <x:f>IF(F2691="多",1,-1)*(M2691/L2691-1)</x:f>
        <x:v>0.006686085456297564</x:v>
      </x:c>
      <x:c r="P2691" s="10" t="n">
        <x:v>0.0010033430427281488</x:v>
      </x:c>
      <x:c r="Q2691" s="10" t="n">
        <x:v>-0.0002326586042213368</x:v>
      </x:c>
      <x:c r="R2691" s="10" t="n">
        <x:f>O2691-P2691-Q2691</x:f>
        <x:v>0.005915401017790752</x:v>
      </x:c>
      <x:c r="S2691" s="9" t="n">
        <x:f>V2690</x:f>
        <x:v>5503.686229975495</x:v>
      </x:c>
      <x:c r="T2691" s="9" t="n">
        <x:f>S2691/(1+'回测计划'!$B$33)</x:f>
        <x:v>5500.935762094447</x:v>
      </x:c>
      <x:c r="U2691" s="9" t="n">
        <x:f>T2691*R2691</x:f>
        <x:v>32.54024100589504</x:v>
      </x:c>
      <x:c r="V2691" s="9" t="n">
        <x:f>S2691+U2691</x:f>
        <x:v>5536.22647098139</x:v>
      </x:c>
      <x:c r="W2691" s="2" t="n">
        <x:f>IF(N2691&gt;0,1,0)</x:f>
        <x:v>1</x:v>
      </x:c>
      <x:c r="X2691" s="2" t="n">
        <x:f>IF(U2691&gt;0,1,0)</x:f>
        <x:v>1</x:v>
      </x:c>
      <x:c r="Y2691" s="9" t="n">
        <x:f>MAX(U2691,0)</x:f>
        <x:v>32.54024100589504</x:v>
      </x:c>
      <x:c r="Z2691" s="9" t="n">
        <x:f>-MIN(U2691,0)</x:f>
        <x:v>0</x:v>
      </x:c>
    </x:row>
    <x:row r="2692" ht="23" customHeight="1">
      <x:c r="A2692" s="2" t="str">
        <x:v>4H-CCI-前段</x:v>
      </x:c>
      <x:c r="B2692" s="2" t="str">
        <x:v>4H</x:v>
      </x:c>
      <x:c r="C2692" s="2" t="str">
        <x:v>CCI</x:v>
      </x:c>
      <x:c r="D2692" s="2" t="str">
        <x:v>前段</x:v>
      </x:c>
      <x:c r="E2692" s="2" t="n">
        <x:v>103</x:v>
      </x:c>
      <x:c r="F2692" s="2" t="str">
        <x:v>空</x:v>
      </x:c>
      <x:c r="G2692" s="11" t="n">
        <x:v>45524.50000000001</x:v>
      </x:c>
      <x:c r="H2692" s="11" t="n">
        <x:v>45524.666666666664</x:v>
      </x:c>
      <x:c r="I2692" s="11" t="n">
        <x:v>45526.333321759266</x:v>
      </x:c>
      <x:c r="J2692" s="9" t="n">
        <x:v>60899.9</x:v>
      </x:c>
      <x:c r="K2692" s="9" t="n">
        <x:v>61120</x:v>
      </x:c>
      <x:c r="L2692" s="9" t="n">
        <x:v>60887.72002</x:v>
      </x:c>
      <x:c r="M2692" s="9" t="n">
        <x:v>61132.224</x:v>
      </x:c>
      <x:c r="N2692" s="10" t="n">
        <x:f>IF(F2692="多",1,-1)*(K2692/J2692-1)</x:f>
        <x:v>-0.003614127445201065</x:v>
      </x:c>
      <x:c r="O2692" s="10" t="n">
        <x:f>IF(F2692="多",1,-1)*(M2692/L2692-1)</x:f>
        <x:v>-0.004015653401370445</x:v>
      </x:c>
      <x:c r="P2692" s="10" t="n">
        <x:v>0.0010020078267006852</x:v>
      </x:c>
      <x:c r="Q2692" s="10" t="n">
        <x:v>0.000053672532564421095</x:v>
      </x:c>
      <x:c r="R2692" s="10" t="n">
        <x:f>O2692-P2692-Q2692</x:f>
        <x:v>-0.005071333760635551</x:v>
      </x:c>
      <x:c r="S2692" s="9" t="n">
        <x:f>V2691</x:f>
        <x:v>5536.22647098139</x:v>
      </x:c>
      <x:c r="T2692" s="9" t="n">
        <x:f>S2692/(1+'回测计划'!$B$33)</x:f>
        <x:v>5533.459741110834</x:v>
      </x:c>
      <x:c r="U2692" s="9" t="n">
        <x:f>T2692*R2692</x:f>
        <x:v>-28.06202119821303</x:v>
      </x:c>
      <x:c r="V2692" s="9" t="n">
        <x:f>S2692+U2692</x:f>
        <x:v>5508.164449783177</x:v>
      </x:c>
      <x:c r="W2692" s="2" t="n">
        <x:f>IF(N2692&gt;0,1,0)</x:f>
        <x:v>0</x:v>
      </x:c>
      <x:c r="X2692" s="2" t="n">
        <x:f>IF(U2692&gt;0,1,0)</x:f>
        <x:v>0</x:v>
      </x:c>
      <x:c r="Y2692" s="9" t="n">
        <x:f>MAX(U2692,0)</x:f>
        <x:v>0</x:v>
      </x:c>
      <x:c r="Z2692" s="9" t="n">
        <x:f>-MIN(U2692,0)</x:f>
        <x:v>28.06202119821303</x:v>
      </x:c>
    </x:row>
    <x:row r="2693" ht="23" customHeight="1">
      <x:c r="A2693" s="2" t="str">
        <x:v>4H-CCI-前段</x:v>
      </x:c>
      <x:c r="B2693" s="2" t="str">
        <x:v>4H</x:v>
      </x:c>
      <x:c r="C2693" s="2" t="str">
        <x:v>CCI</x:v>
      </x:c>
      <x:c r="D2693" s="2" t="str">
        <x:v>前段</x:v>
      </x:c>
      <x:c r="E2693" s="2" t="n">
        <x:v>104</x:v>
      </x:c>
      <x:c r="F2693" s="2" t="str">
        <x:v>多</x:v>
      </x:c>
      <x:c r="G2693" s="11" t="n">
        <x:v>45539.50000000001</x:v>
      </x:c>
      <x:c r="H2693" s="11" t="n">
        <x:v>45539.666666666664</x:v>
      </x:c>
      <x:c r="I2693" s="11" t="n">
        <x:v>45541.333321759266</x:v>
      </x:c>
      <x:c r="J2693" s="9" t="n">
        <x:v>56717.1</x:v>
      </x:c>
      <x:c r="K2693" s="9" t="n">
        <x:v>56145.7</x:v>
      </x:c>
      <x:c r="L2693" s="9" t="n">
        <x:v>56728.443419999996</x:v>
      </x:c>
      <x:c r="M2693" s="9" t="n">
        <x:v>56134.47086</x:v>
      </x:c>
      <x:c r="N2693" s="10" t="n">
        <x:f>IF(F2693="多",1,-1)*(K2693/J2693-1)</x:f>
        <x:v>-0.010074563050649687</x:v>
      </x:c>
      <x:c r="O2693" s="10" t="n">
        <x:f>IF(F2693="多",1,-1)*(M2693/L2693-1)</x:f>
        <x:v>-0.010470454047229905</x:v>
      </x:c>
      <x:c r="P2693" s="10" t="n">
        <x:v>0.0009947647729763851</x:v>
      </x:c>
      <x:c r="Q2693" s="10" t="n">
        <x:v>0.00012199161910917952</x:v>
      </x:c>
      <x:c r="R2693" s="10" t="n">
        <x:f>O2693-P2693-Q2693</x:f>
        <x:v>-0.011587210439315468</x:v>
      </x:c>
      <x:c r="S2693" s="9" t="n">
        <x:f>V2692</x:f>
        <x:v>5508.164449783177</x:v>
      </x:c>
      <x:c r="T2693" s="9" t="n">
        <x:f>S2693/(1+'回测计划'!$B$33)</x:f>
        <x:v>5505.4117439112215</x:v>
      </x:c>
      <x:c r="U2693" s="9" t="n">
        <x:f>T2693*R2693</x:f>
        <x:v>-63.79236443177808</x:v>
      </x:c>
      <x:c r="V2693" s="9" t="n">
        <x:f>S2693+U2693</x:f>
        <x:v>5444.372085351399</x:v>
      </x:c>
      <x:c r="W2693" s="2" t="n">
        <x:f>IF(N2693&gt;0,1,0)</x:f>
        <x:v>0</x:v>
      </x:c>
      <x:c r="X2693" s="2" t="n">
        <x:f>IF(U2693&gt;0,1,0)</x:f>
        <x:v>0</x:v>
      </x:c>
      <x:c r="Y2693" s="9" t="n">
        <x:f>MAX(U2693,0)</x:f>
        <x:v>0</x:v>
      </x:c>
      <x:c r="Z2693" s="9" t="n">
        <x:f>-MIN(U2693,0)</x:f>
        <x:v>63.79236443177808</x:v>
      </x:c>
    </x:row>
    <x:row r="2694" ht="23" customHeight="1">
      <x:c r="A2694" s="2" t="str">
        <x:v>4H-CCI-前段</x:v>
      </x:c>
      <x:c r="B2694" s="2" t="str">
        <x:v>4H</x:v>
      </x:c>
      <x:c r="C2694" s="2" t="str">
        <x:v>CCI</x:v>
      </x:c>
      <x:c r="D2694" s="2" t="str">
        <x:v>前段</x:v>
      </x:c>
      <x:c r="E2694" s="2" t="n">
        <x:v>105</x:v>
      </x:c>
      <x:c r="F2694" s="2" t="str">
        <x:v>空</x:v>
      </x:c>
      <x:c r="G2694" s="11" t="n">
        <x:v>45554.333333333336</x:v>
      </x:c>
      <x:c r="H2694" s="11" t="n">
        <x:v>45554.50000000001</x:v>
      </x:c>
      <x:c r="I2694" s="11" t="n">
        <x:v>45556.166655092595</x:v>
      </x:c>
      <x:c r="J2694" s="9" t="n">
        <x:v>62086.6</x:v>
      </x:c>
      <x:c r="K2694" s="9" t="n">
        <x:v>62772.1</x:v>
      </x:c>
      <x:c r="L2694" s="9" t="n">
        <x:v>62074.18268</x:v>
      </x:c>
      <x:c r="M2694" s="9" t="n">
        <x:v>62784.65442</x:v>
      </x:c>
      <x:c r="N2694" s="10" t="n">
        <x:f>IF(F2694="多",1,-1)*(K2694/J2694-1)</x:f>
        <x:v>-0.011041029787425938</x:v>
      </x:c>
      <x:c r="O2694" s="10" t="n">
        <x:f>IF(F2694="多",1,-1)*(M2694/L2694-1)</x:f>
        <x:v>-0.011445527098803199</x:v>
      </x:c>
      <x:c r="P2694" s="10" t="n">
        <x:v>0.0010057227635494016</x:v>
      </x:c>
      <x:c r="Q2694" s="10" t="n">
        <x:v>-0.00020386795061832122</x:v>
      </x:c>
      <x:c r="R2694" s="10" t="n">
        <x:f>O2694-P2694-Q2694</x:f>
        <x:v>-0.012247381911734278</x:v>
      </x:c>
      <x:c r="S2694" s="9" t="n">
        <x:f>V2693</x:f>
        <x:v>5444.372085351399</x:v>
      </x:c>
      <x:c r="T2694" s="9" t="n">
        <x:f>S2694/(1+'回测计划'!$B$33)</x:f>
        <x:v>5441.651259721538</x:v>
      </x:c>
      <x:c r="U2694" s="9" t="n">
        <x:f>T2694*R2694</x:f>
        <x:v>-66.64598120827961</x:v>
      </x:c>
      <x:c r="V2694" s="9" t="n">
        <x:f>S2694+U2694</x:f>
        <x:v>5377.726104143119</x:v>
      </x:c>
      <x:c r="W2694" s="2" t="n">
        <x:f>IF(N2694&gt;0,1,0)</x:f>
        <x:v>0</x:v>
      </x:c>
      <x:c r="X2694" s="2" t="n">
        <x:f>IF(U2694&gt;0,1,0)</x:f>
        <x:v>0</x:v>
      </x:c>
      <x:c r="Y2694" s="9" t="n">
        <x:f>MAX(U2694,0)</x:f>
        <x:v>0</x:v>
      </x:c>
      <x:c r="Z2694" s="9" t="n">
        <x:f>-MIN(U2694,0)</x:f>
        <x:v>66.64598120827961</x:v>
      </x:c>
    </x:row>
    <x:row r="2695" ht="23" customHeight="1">
      <x:c r="A2695" s="2" t="str">
        <x:v>4H-CCI-前段</x:v>
      </x:c>
      <x:c r="B2695" s="2" t="str">
        <x:v>4H</x:v>
      </x:c>
      <x:c r="C2695" s="2" t="str">
        <x:v>CCI</x:v>
      </x:c>
      <x:c r="D2695" s="2" t="str">
        <x:v>前段</x:v>
      </x:c>
      <x:c r="E2695" s="2" t="n">
        <x:v>106</x:v>
      </x:c>
      <x:c r="F2695" s="2" t="str">
        <x:v>多</x:v>
      </x:c>
      <x:c r="G2695" s="11" t="n">
        <x:v>45574.333333333336</x:v>
      </x:c>
      <x:c r="H2695" s="11" t="n">
        <x:v>45574.50000000001</x:v>
      </x:c>
      <x:c r="I2695" s="11" t="n">
        <x:v>45576.166655092595</x:v>
      </x:c>
      <x:c r="J2695" s="9" t="n">
        <x:v>62365</x:v>
      </x:c>
      <x:c r="K2695" s="9" t="n">
        <x:v>59696.9</x:v>
      </x:c>
      <x:c r="L2695" s="9" t="n">
        <x:v>62377.473</x:v>
      </x:c>
      <x:c r="M2695" s="9" t="n">
        <x:v>59684.960620000005</x:v>
      </x:c>
      <x:c r="N2695" s="10" t="n">
        <x:f>IF(F2695="多",1,-1)*(K2695/J2695-1)</x:f>
        <x:v>-0.04278200913974184</x:v>
      </x:c>
      <x:c r="O2695" s="10" t="n">
        <x:f>IF(F2695="多",1,-1)*(M2695/L2695-1)</x:f>
        <x:v>-0.04316481977395903</x:v>
      </x:c>
      <x:c r="P2695" s="10" t="n">
        <x:v>0.0009784175901130206</x:v>
      </x:c>
      <x:c r="Q2695" s="10" t="n">
        <x:v>0.0002632214101178731</x:v>
      </x:c>
      <x:c r="R2695" s="10" t="n">
        <x:f>O2695-P2695-Q2695</x:f>
        <x:v>-0.04440645877418992</x:v>
      </x:c>
      <x:c r="S2695" s="9" t="n">
        <x:f>V2694</x:f>
        <x:v>5377.726104143119</x:v>
      </x:c>
      <x:c r="T2695" s="9" t="n">
        <x:f>S2695/(1+'回测计划'!$B$33)</x:f>
        <x:v>5375.038584850694</x:v>
      </x:c>
      <x:c r="U2695" s="9" t="n">
        <x:f>T2695*R2695</x:f>
        <x:v>-238.6864293278525</x:v>
      </x:c>
      <x:c r="V2695" s="9" t="n">
        <x:f>S2695+U2695</x:f>
        <x:v>5139.039674815267</x:v>
      </x:c>
      <x:c r="W2695" s="2" t="n">
        <x:f>IF(N2695&gt;0,1,0)</x:f>
        <x:v>0</x:v>
      </x:c>
      <x:c r="X2695" s="2" t="n">
        <x:f>IF(U2695&gt;0,1,0)</x:f>
        <x:v>0</x:v>
      </x:c>
      <x:c r="Y2695" s="9" t="n">
        <x:f>MAX(U2695,0)</x:f>
        <x:v>0</x:v>
      </x:c>
      <x:c r="Z2695" s="9" t="n">
        <x:f>-MIN(U2695,0)</x:f>
        <x:v>238.6864293278525</x:v>
      </x:c>
    </x:row>
    <x:row r="2696" ht="23" customHeight="1">
      <x:c r="A2696" s="2" t="str">
        <x:v>4H-CCI-前段</x:v>
      </x:c>
      <x:c r="B2696" s="2" t="str">
        <x:v>4H</x:v>
      </x:c>
      <x:c r="C2696" s="2" t="str">
        <x:v>CCI</x:v>
      </x:c>
      <x:c r="D2696" s="2" t="str">
        <x:v>前段</x:v>
      </x:c>
      <x:c r="E2696" s="2" t="n">
        <x:v>107</x:v>
      </x:c>
      <x:c r="F2696" s="2" t="str">
        <x:v>空</x:v>
      </x:c>
      <x:c r="G2696" s="11" t="n">
        <x:v>45586.333333333336</x:v>
      </x:c>
      <x:c r="H2696" s="11" t="n">
        <x:v>45586.50000000001</x:v>
      </x:c>
      <x:c r="I2696" s="11" t="n">
        <x:v>45588.166655092595</x:v>
      </x:c>
      <x:c r="J2696" s="9" t="n">
        <x:v>68937.9</x:v>
      </x:c>
      <x:c r="K2696" s="9" t="n">
        <x:v>67466.8</x:v>
      </x:c>
      <x:c r="L2696" s="9" t="n">
        <x:v>68924.11241999999</x:v>
      </x:c>
      <x:c r="M2696" s="9" t="n">
        <x:v>67480.29336</x:v>
      </x:c>
      <x:c r="N2696" s="10" t="n">
        <x:f>IF(F2696="多",1,-1)*(K2696/J2696-1)</x:f>
        <x:v>0.02133949540093316</x:v>
      </x:c>
      <x:c r="O2696" s="10" t="n">
        <x:f>IF(F2696="多",1,-1)*(M2696/L2696-1)</x:f>
        <x:v>0.02094795289059148</x:v>
      </x:c>
      <x:c r="P2696" s="10" t="n">
        <x:v>0.0009895260235547043</x:v>
      </x:c>
      <x:c r="Q2696" s="10" t="n">
        <x:v>-0.0004902358712673705</x:v>
      </x:c>
      <x:c r="R2696" s="10" t="n">
        <x:f>O2696-P2696-Q2696</x:f>
        <x:v>0.020448662738304146</x:v>
      </x:c>
      <x:c r="S2696" s="9" t="n">
        <x:f>V2695</x:f>
        <x:v>5139.039674815267</x:v>
      </x:c>
      <x:c r="T2696" s="9" t="n">
        <x:f>S2696/(1+'回测计划'!$B$33)</x:f>
        <x:v>5136.47143909572</x:v>
      </x:c>
      <x:c r="U2696" s="9" t="n">
        <x:f>T2696*R2696</x:f>
        <x:v>105.03397212300011</x:v>
      </x:c>
      <x:c r="V2696" s="9" t="n">
        <x:f>S2696+U2696</x:f>
        <x:v>5244.073646938267</x:v>
      </x:c>
      <x:c r="W2696" s="2" t="n">
        <x:f>IF(N2696&gt;0,1,0)</x:f>
        <x:v>1</x:v>
      </x:c>
      <x:c r="X2696" s="2" t="n">
        <x:f>IF(U2696&gt;0,1,0)</x:f>
        <x:v>1</x:v>
      </x:c>
      <x:c r="Y2696" s="9" t="n">
        <x:f>MAX(U2696,0)</x:f>
        <x:v>105.03397212300011</x:v>
      </x:c>
      <x:c r="Z2696" s="9" t="n">
        <x:f>-MIN(U2696,0)</x:f>
        <x:v>0</x:v>
      </x:c>
    </x:row>
    <x:row r="2697" ht="23" customHeight="1">
      <x:c r="A2697" s="2" t="str">
        <x:v>4H-CCI-前段</x:v>
      </x:c>
      <x:c r="B2697" s="2" t="str">
        <x:v>4H</x:v>
      </x:c>
      <x:c r="C2697" s="2" t="str">
        <x:v>CCI</x:v>
      </x:c>
      <x:c r="D2697" s="2" t="str">
        <x:v>前段</x:v>
      </x:c>
      <x:c r="E2697" s="2" t="n">
        <x:v>108</x:v>
      </x:c>
      <x:c r="F2697" s="2" t="str">
        <x:v>空</x:v>
      </x:c>
      <x:c r="G2697" s="11" t="n">
        <x:v>45616.166666666664</x:v>
      </x:c>
      <x:c r="H2697" s="11" t="n">
        <x:v>45616.333333333336</x:v>
      </x:c>
      <x:c r="I2697" s="11" t="n">
        <x:v>45617.99998842592</x:v>
      </x:c>
      <x:c r="J2697" s="9" t="n">
        <x:v>92335.9</x:v>
      </x:c>
      <x:c r="K2697" s="9" t="n">
        <x:v>96684</x:v>
      </x:c>
      <x:c r="L2697" s="9" t="n">
        <x:v>92317.43282</x:v>
      </x:c>
      <x:c r="M2697" s="9" t="n">
        <x:v>96703.3368</x:v>
      </x:c>
      <x:c r="N2697" s="10" t="n">
        <x:f>IF(F2697="多",1,-1)*(K2697/J2697-1)</x:f>
        <x:v>-0.04709002673932905</x:v>
      </x:c>
      <x:c r="O2697" s="10" t="n">
        <x:f>IF(F2697="多",1,-1)*(M2697/L2697-1)</x:f>
        <x:v>-0.04750894653398352</x:v>
      </x:c>
      <x:c r="P2697" s="10" t="n">
        <x:v>0.0010237544732669918</x:v>
      </x:c>
      <x:c r="Q2697" s="10" t="n">
        <x:v>-0.0005103445250467768</x:v>
      </x:c>
      <x:c r="R2697" s="10" t="n">
        <x:f>O2697-P2697-Q2697</x:f>
        <x:v>-0.04802235648220373</x:v>
      </x:c>
      <x:c r="S2697" s="9" t="n">
        <x:f>V2696</x:f>
        <x:v>5244.073646938267</x:v>
      </x:c>
      <x:c r="T2697" s="9" t="n">
        <x:f>S2697/(1+'回测计划'!$B$33)</x:f>
        <x:v>5241.452920478028</x:v>
      </x:c>
      <x:c r="U2697" s="9" t="n">
        <x:f>T2697*R2697</x:f>
        <x:v>-251.70692063188372</x:v>
      </x:c>
      <x:c r="V2697" s="9" t="n">
        <x:f>S2697+U2697</x:f>
        <x:v>4992.3667263063835</x:v>
      </x:c>
      <x:c r="W2697" s="2" t="n">
        <x:f>IF(N2697&gt;0,1,0)</x:f>
        <x:v>0</x:v>
      </x:c>
      <x:c r="X2697" s="2" t="n">
        <x:f>IF(U2697&gt;0,1,0)</x:f>
        <x:v>0</x:v>
      </x:c>
      <x:c r="Y2697" s="9" t="n">
        <x:f>MAX(U2697,0)</x:f>
        <x:v>0</x:v>
      </x:c>
      <x:c r="Z2697" s="9" t="n">
        <x:f>-MIN(U2697,0)</x:f>
        <x:v>251.70692063188372</x:v>
      </x:c>
    </x:row>
    <x:row r="2698" ht="23" customHeight="1">
      <x:c r="A2698" s="2" t="str">
        <x:v>4H-CCI-前段</x:v>
      </x:c>
      <x:c r="B2698" s="2" t="str">
        <x:v>4H</x:v>
      </x:c>
      <x:c r="C2698" s="2" t="str">
        <x:v>CCI</x:v>
      </x:c>
      <x:c r="D2698" s="2" t="str">
        <x:v>前段</x:v>
      </x:c>
      <x:c r="E2698" s="2" t="n">
        <x:v>109</x:v>
      </x:c>
      <x:c r="F2698" s="2" t="str">
        <x:v>多</x:v>
      </x:c>
      <x:c r="G2698" s="11" t="n">
        <x:v>45622.333333333336</x:v>
      </x:c>
      <x:c r="H2698" s="11" t="n">
        <x:v>45622.50000000001</x:v>
      </x:c>
      <x:c r="I2698" s="11" t="n">
        <x:v>45624.166655092595</x:v>
      </x:c>
      <x:c r="J2698" s="9" t="n">
        <x:v>94537.7</x:v>
      </x:c>
      <x:c r="K2698" s="9" t="n">
        <x:v>96670</x:v>
      </x:c>
      <x:c r="L2698" s="9" t="n">
        <x:v>94556.60754</x:v>
      </x:c>
      <x:c r="M2698" s="9" t="n">
        <x:v>96650.666</x:v>
      </x:c>
      <x:c r="N2698" s="10" t="n">
        <x:f>IF(F2698="多",1,-1)*(K2698/J2698-1)</x:f>
        <x:v>0.022555023022561294</x:v>
      </x:c>
      <x:c r="O2698" s="10" t="n">
        <x:f>IF(F2698="多",1,-1)*(M2698/L2698-1)</x:f>
        <x:v>0.022146082801396627</x:v>
      </x:c>
      <x:c r="P2698" s="10" t="n">
        <x:v>0.0010110730414006983</x:v>
      </x:c>
      <x:c r="Q2698" s="10" t="n">
        <x:v>0.0010398173203078687</x:v>
      </x:c>
      <x:c r="R2698" s="10" t="n">
        <x:f>O2698-P2698-Q2698</x:f>
        <x:v>0.02009519243968806</x:v>
      </x:c>
      <x:c r="S2698" s="9" t="n">
        <x:f>V2697</x:f>
        <x:v>4992.3667263063835</x:v>
      </x:c>
      <x:c r="T2698" s="9" t="n">
        <x:f>S2698/(1+'回测计划'!$B$33)</x:f>
        <x:v>4989.871790411178</x:v>
      </x:c>
      <x:c r="U2698" s="9" t="n">
        <x:f>T2698*R2698</x:f>
        <x:v>100.27243387768344</x:v>
      </x:c>
      <x:c r="V2698" s="9" t="n">
        <x:f>S2698+U2698</x:f>
        <x:v>5092.639160184067</x:v>
      </x:c>
      <x:c r="W2698" s="2" t="n">
        <x:f>IF(N2698&gt;0,1,0)</x:f>
        <x:v>1</x:v>
      </x:c>
      <x:c r="X2698" s="2" t="n">
        <x:f>IF(U2698&gt;0,1,0)</x:f>
        <x:v>1</x:v>
      </x:c>
      <x:c r="Y2698" s="9" t="n">
        <x:f>MAX(U2698,0)</x:f>
        <x:v>100.27243387768344</x:v>
      </x:c>
      <x:c r="Z2698" s="9" t="n">
        <x:f>-MIN(U2698,0)</x:f>
        <x:v>0</x:v>
      </x:c>
    </x:row>
    <x:row r="2699" ht="23" customHeight="1">
      <x:c r="A2699" s="2" t="str">
        <x:v>4H-CCI-前段</x:v>
      </x:c>
      <x:c r="B2699" s="2" t="str">
        <x:v>4H</x:v>
      </x:c>
      <x:c r="C2699" s="2" t="str">
        <x:v>CCI</x:v>
      </x:c>
      <x:c r="D2699" s="2" t="str">
        <x:v>前段</x:v>
      </x:c>
      <x:c r="E2699" s="2" t="n">
        <x:v>110</x:v>
      </x:c>
      <x:c r="F2699" s="2" t="str">
        <x:v>多</x:v>
      </x:c>
      <x:c r="G2699" s="11" t="n">
        <x:v>45629.833333333336</x:v>
      </x:c>
      <x:c r="H2699" s="11" t="n">
        <x:v>45630.00000000001</x:v>
      </x:c>
      <x:c r="I2699" s="11" t="n">
        <x:v>45631.666655092595</x:v>
      </x:c>
      <x:c r="J2699" s="9" t="n">
        <x:v>95744.7</x:v>
      </x:c>
      <x:c r="K2699" s="9" t="n">
        <x:v>102292.1</x:v>
      </x:c>
      <x:c r="L2699" s="9" t="n">
        <x:v>95763.84894</x:v>
      </x:c>
      <x:c r="M2699" s="9" t="n">
        <x:v>102271.64158000001</x:v>
      </x:c>
      <x:c r="N2699" s="10" t="n">
        <x:f>IF(F2699="多",1,-1)*(K2699/J2699-1)</x:f>
        <x:v>0.06838394187876728</x:v>
      </x:c>
      <x:c r="O2699" s="10" t="n">
        <x:f>IF(F2699="多",1,-1)*(M2699/L2699-1)</x:f>
        <x:v>0.06795667375564052</x:v>
      </x:c>
      <x:c r="P2699" s="10" t="n">
        <x:v>0.0010339783368778202</x:v>
      </x:c>
      <x:c r="Q2699" s="10" t="n">
        <x:v>0.001048850949620531</x:v>
      </x:c>
      <x:c r="R2699" s="10" t="n">
        <x:f>O2699-P2699-Q2699</x:f>
        <x:v>0.06587384446914217</x:v>
      </x:c>
      <x:c r="S2699" s="9" t="n">
        <x:f>V2698</x:f>
        <x:v>5092.639160184067</x:v>
      </x:c>
      <x:c r="T2699" s="9" t="n">
        <x:f>S2699/(1+'回测计划'!$B$33)</x:f>
        <x:v>5090.094113127503</x:v>
      </x:c>
      <x:c r="U2699" s="9" t="n">
        <x:f>T2699*R2699</x:f>
        <x:v>335.3040679414573</x:v>
      </x:c>
      <x:c r="V2699" s="9" t="n">
        <x:f>S2699+U2699</x:f>
        <x:v>5427.943228125524</x:v>
      </x:c>
      <x:c r="W2699" s="2" t="n">
        <x:f>IF(N2699&gt;0,1,0)</x:f>
        <x:v>1</x:v>
      </x:c>
      <x:c r="X2699" s="2" t="n">
        <x:f>IF(U2699&gt;0,1,0)</x:f>
        <x:v>1</x:v>
      </x:c>
      <x:c r="Y2699" s="9" t="n">
        <x:f>MAX(U2699,0)</x:f>
        <x:v>335.3040679414573</x:v>
      </x:c>
      <x:c r="Z2699" s="9" t="n">
        <x:f>-MIN(U2699,0)</x:f>
        <x:v>0</x:v>
      </x:c>
    </x:row>
    <x:row r="2700" ht="23" customHeight="1">
      <x:c r="A2700" s="2" t="str">
        <x:v>4H-CCI-前段</x:v>
      </x:c>
      <x:c r="B2700" s="2" t="str">
        <x:v>4H</x:v>
      </x:c>
      <x:c r="C2700" s="2" t="str">
        <x:v>CCI</x:v>
      </x:c>
      <x:c r="D2700" s="2" t="str">
        <x:v>前段</x:v>
      </x:c>
      <x:c r="E2700" s="2" t="n">
        <x:v>111</x:v>
      </x:c>
      <x:c r="F2700" s="2" t="str">
        <x:v>空</x:v>
      </x:c>
      <x:c r="G2700" s="11" t="n">
        <x:v>45641.833333333336</x:v>
      </x:c>
      <x:c r="H2700" s="11" t="n">
        <x:v>45642.00000000001</x:v>
      </x:c>
      <x:c r="I2700" s="11" t="n">
        <x:v>45643.666655092595</x:v>
      </x:c>
      <x:c r="J2700" s="9" t="n">
        <x:v>102668.5</x:v>
      </x:c>
      <x:c r="K2700" s="9" t="n">
        <x:v>106784</x:v>
      </x:c>
      <x:c r="L2700" s="9" t="n">
        <x:v>102647.9663</x:v>
      </x:c>
      <x:c r="M2700" s="9" t="n">
        <x:v>106805.3568</x:v>
      </x:c>
      <x:c r="N2700" s="10" t="n">
        <x:f>IF(F2700="多",1,-1)*(K2700/J2700-1)</x:f>
        <x:v>-0.04008532315169688</x:v>
      </x:c>
      <x:c r="O2700" s="10" t="n">
        <x:f>IF(F2700="多",1,-1)*(M2700/L2700-1)</x:f>
        <x:v>-0.040501440504428166</x:v>
      </x:c>
      <x:c r="P2700" s="10" t="n">
        <x:v>0.0010202507202522143</x:v>
      </x:c>
      <x:c r="Q2700" s="10" t="n">
        <x:v>-0.0003803171187859366</x:v>
      </x:c>
      <x:c r="R2700" s="10" t="n">
        <x:f>O2700-P2700-Q2700</x:f>
        <x:v>-0.04114137410589444</x:v>
      </x:c>
      <x:c r="S2700" s="9" t="n">
        <x:f>V2699</x:f>
        <x:v>5427.943228125524</x:v>
      </x:c>
      <x:c r="T2700" s="9" t="n">
        <x:f>S2700/(1+'回测计划'!$B$33)</x:f>
        <x:v>5425.230612819115</x:v>
      </x:c>
      <x:c r="U2700" s="9" t="n">
        <x:f>T2700*R2700</x:f>
        <x:v>-223.20144225274217</x:v>
      </x:c>
      <x:c r="V2700" s="9" t="n">
        <x:f>S2700+U2700</x:f>
        <x:v>5204.741785872782</x:v>
      </x:c>
      <x:c r="W2700" s="2" t="n">
        <x:f>IF(N2700&gt;0,1,0)</x:f>
        <x:v>0</x:v>
      </x:c>
      <x:c r="X2700" s="2" t="n">
        <x:f>IF(U2700&gt;0,1,0)</x:f>
        <x:v>0</x:v>
      </x:c>
      <x:c r="Y2700" s="9" t="n">
        <x:f>MAX(U2700,0)</x:f>
        <x:v>0</x:v>
      </x:c>
      <x:c r="Z2700" s="9" t="n">
        <x:f>-MIN(U2700,0)</x:f>
        <x:v>223.20144225274217</x:v>
      </x:c>
    </x:row>
    <x:row r="2701" ht="23" customHeight="1">
      <x:c r="A2701" s="2" t="str">
        <x:v>4H-MOM-前段</x:v>
      </x:c>
      <x:c r="B2701" s="2" t="str">
        <x:v>4H</x:v>
      </x:c>
      <x:c r="C2701" s="2" t="str">
        <x:v>Momentum</x:v>
      </x:c>
      <x:c r="D2701" s="2" t="str">
        <x:v>前段</x:v>
      </x:c>
      <x:c r="E2701" s="2" t="n">
        <x:v>1</x:v>
      </x:c>
      <x:c r="F2701" s="2" t="str">
        <x:v>空</x:v>
      </x:c>
      <x:c r="G2701" s="11" t="n">
        <x:v>44199.166666666664</x:v>
      </x:c>
      <x:c r="H2701" s="11" t="n">
        <x:v>44199.333333333336</x:v>
      </x:c>
      <x:c r="I2701" s="11" t="n">
        <x:v>44200.99998842592</x:v>
      </x:c>
      <x:c r="J2701" s="9" t="n">
        <x:v>32198.41</x:v>
      </x:c>
      <x:c r="K2701" s="9" t="n">
        <x:v>31758.38</x:v>
      </x:c>
      <x:c r="L2701" s="9" t="n">
        <x:v>32191.970318</x:v>
      </x:c>
      <x:c r="M2701" s="9" t="n">
        <x:v>31764.731676</x:v>
      </x:c>
      <x:c r="N2701" s="10" t="n">
        <x:f>IF(F2701="多",1,-1)*(K2701/J2701-1)</x:f>
        <x:v>0.01366620277212438</x:v>
      </x:c>
      <x:c r="O2701" s="10" t="n">
        <x:f>IF(F2701="多",1,-1)*(M2701/L2701-1)</x:f>
        <x:v>0.013271590330745098</x:v>
      </x:c>
      <x:c r="P2701" s="10" t="n">
        <x:v>0.0009933642048346274</x:v>
      </x:c>
      <x:c r="Q2701" s="10" t="n">
        <x:v>-0.008134278929903928</x:v>
      </x:c>
      <x:c r="R2701" s="10" t="n">
        <x:f>O2701-P2701-Q2701</x:f>
        <x:v>0.0204125050558144</x:v>
      </x:c>
      <x:c r="S2701" s="9" t="n">
        <x:f>'回测计划'!$B$32</x:f>
        <x:v>10000</x:v>
      </x:c>
      <x:c r="T2701" s="9" t="n">
        <x:f>S2701/(1+'回测计划'!$B$33)</x:f>
        <x:v>9995.002498750626</x:v>
      </x:c>
      <x:c r="U2701" s="9" t="n">
        <x:f>T2701*R2701</x:f>
        <x:v>204.02303903862472</x:v>
      </x:c>
      <x:c r="V2701" s="9" t="n">
        <x:f>S2701+U2701</x:f>
        <x:v>10204.023039038624</x:v>
      </x:c>
      <x:c r="W2701" s="2" t="n">
        <x:f>IF(N2701&gt;0,1,0)</x:f>
        <x:v>1</x:v>
      </x:c>
      <x:c r="X2701" s="2" t="n">
        <x:f>IF(U2701&gt;0,1,0)</x:f>
        <x:v>1</x:v>
      </x:c>
      <x:c r="Y2701" s="9" t="n">
        <x:f>MAX(U2701,0)</x:f>
        <x:v>204.02303903862472</x:v>
      </x:c>
      <x:c r="Z2701" s="9" t="n">
        <x:f>-MIN(U2701,0)</x:f>
        <x:v>0</x:v>
      </x:c>
    </x:row>
    <x:row r="2702" ht="23" customHeight="1">
      <x:c r="A2702" s="2" t="str">
        <x:v>4H-MOM-前段</x:v>
      </x:c>
      <x:c r="B2702" s="2" t="str">
        <x:v>4H</x:v>
      </x:c>
      <x:c r="C2702" s="2" t="str">
        <x:v>Momentum</x:v>
      </x:c>
      <x:c r="D2702" s="2" t="str">
        <x:v>前段</x:v>
      </x:c>
      <x:c r="E2702" s="2" t="n">
        <x:v>2</x:v>
      </x:c>
      <x:c r="F2702" s="2" t="str">
        <x:v>多</x:v>
      </x:c>
      <x:c r="G2702" s="11" t="n">
        <x:v>44218.00000000001</x:v>
      </x:c>
      <x:c r="H2702" s="11" t="n">
        <x:v>44218.166666666664</x:v>
      </x:c>
      <x:c r="I2702" s="11" t="n">
        <x:v>44219.833321759266</x:v>
      </x:c>
      <x:c r="J2702" s="9" t="n">
        <x:v>32473.65</x:v>
      </x:c>
      <x:c r="K2702" s="9" t="n">
        <x:v>31663.37</x:v>
      </x:c>
      <x:c r="L2702" s="9" t="n">
        <x:v>32480.14473</x:v>
      </x:c>
      <x:c r="M2702" s="9" t="n">
        <x:v>31657.037326</x:v>
      </x:c>
      <x:c r="N2702" s="10" t="n">
        <x:f>IF(F2702="多",1,-1)*(K2702/J2702-1)</x:f>
        <x:v>-0.02495192255875156</x:v>
      </x:c>
      <x:c r="O2702" s="10" t="n">
        <x:f>IF(F2702="多",1,-1)*(M2702/L2702-1)</x:f>
        <x:v>-0.025341863801479403</x:v>
      </x:c>
      <x:c r="P2702" s="10" t="n">
        <x:v>0.0009873290680992603</x:v>
      </x:c>
      <x:c r="Q2702" s="10" t="n">
        <x:v>0.0005151887404228258</x:v>
      </x:c>
      <x:c r="R2702" s="10" t="n">
        <x:f>O2702-P2702-Q2702</x:f>
        <x:v>-0.02684438161000149</x:v>
      </x:c>
      <x:c r="S2702" s="9" t="n">
        <x:f>V2701</x:f>
        <x:v>10204.023039038624</x:v>
      </x:c>
      <x:c r="T2702" s="9" t="n">
        <x:f>S2702/(1+'回测计划'!$B$33)</x:f>
        <x:v>10198.92357725</x:v>
      </x:c>
      <x:c r="U2702" s="9" t="n">
        <x:f>T2702*R2702</x:f>
        <x:v>-273.7837965189405</x:v>
      </x:c>
      <x:c r="V2702" s="9" t="n">
        <x:f>S2702+U2702</x:f>
        <x:v>9930.239242519683</x:v>
      </x:c>
      <x:c r="W2702" s="2" t="n">
        <x:f>IF(N2702&gt;0,1,0)</x:f>
        <x:v>0</x:v>
      </x:c>
      <x:c r="X2702" s="2" t="n">
        <x:f>IF(U2702&gt;0,1,0)</x:f>
        <x:v>0</x:v>
      </x:c>
      <x:c r="Y2702" s="9" t="n">
        <x:f>MAX(U2702,0)</x:f>
        <x:v>0</x:v>
      </x:c>
      <x:c r="Z2702" s="9" t="n">
        <x:f>-MIN(U2702,0)</x:f>
        <x:v>273.7837965189405</x:v>
      </x:c>
    </x:row>
    <x:row r="2703" ht="23" customHeight="1">
      <x:c r="A2703" s="2" t="str">
        <x:v>4H-MOM-前段</x:v>
      </x:c>
      <x:c r="B2703" s="2" t="str">
        <x:v>4H</x:v>
      </x:c>
      <x:c r="C2703" s="2" t="str">
        <x:v>Momentum</x:v>
      </x:c>
      <x:c r="D2703" s="2" t="str">
        <x:v>前段</x:v>
      </x:c>
      <x:c r="E2703" s="2" t="n">
        <x:v>3</x:v>
      </x:c>
      <x:c r="F2703" s="2" t="str">
        <x:v>空</x:v>
      </x:c>
      <x:c r="G2703" s="11" t="n">
        <x:v>44231.333333333336</x:v>
      </x:c>
      <x:c r="H2703" s="11" t="n">
        <x:v>44231.50000000001</x:v>
      </x:c>
      <x:c r="I2703" s="11" t="n">
        <x:v>44233.166655092595</x:v>
      </x:c>
      <x:c r="J2703" s="9" t="n">
        <x:v>37565.17</x:v>
      </x:c>
      <x:c r="K2703" s="9" t="n">
        <x:v>37638.22</x:v>
      </x:c>
      <x:c r="L2703" s="9" t="n">
        <x:v>37557.656966</x:v>
      </x:c>
      <x:c r="M2703" s="9" t="n">
        <x:v>37645.747644</x:v>
      </x:c>
      <x:c r="N2703" s="10" t="n">
        <x:f>IF(F2703="多",1,-1)*(K2703/J2703-1)</x:f>
        <x:v>-0.0019446205088384794</x:v>
      </x:c>
      <x:c r="O2703" s="10" t="n">
        <x:f>IF(F2703="多",1,-1)*(M2703/L2703-1)</x:f>
        <x:v>-0.0023454785286458613</x:v>
      </x:c>
      <x:c r="P2703" s="10" t="n">
        <x:v>0.001001172739264323</x:v>
      </x:c>
      <x:c r="Q2703" s="10" t="n">
        <x:v>-0.003665325008626621</x:v>
      </x:c>
      <x:c r="R2703" s="10" t="n">
        <x:f>O2703-P2703-Q2703</x:f>
        <x:v>0.00031867374071643676</x:v>
      </x:c>
      <x:c r="S2703" s="9" t="n">
        <x:f>V2702</x:f>
        <x:v>9930.239242519683</x:v>
      </x:c>
      <x:c r="T2703" s="9" t="n">
        <x:f>S2703/(1+'回测计划'!$B$33)</x:f>
        <x:v>9925.276604217575</x:v>
      </x:c>
      <x:c r="U2703" s="9" t="n">
        <x:f>T2703*R2703</x:f>
        <x:v>3.1629250231113475</x:v>
      </x:c>
      <x:c r="V2703" s="9" t="n">
        <x:f>S2703+U2703</x:f>
        <x:v>9933.402167542794</x:v>
      </x:c>
      <x:c r="W2703" s="2" t="n">
        <x:f>IF(N2703&gt;0,1,0)</x:f>
        <x:v>0</x:v>
      </x:c>
      <x:c r="X2703" s="2" t="n">
        <x:f>IF(U2703&gt;0,1,0)</x:f>
        <x:v>1</x:v>
      </x:c>
      <x:c r="Y2703" s="9" t="n">
        <x:f>MAX(U2703,0)</x:f>
        <x:v>3.1629250231113475</x:v>
      </x:c>
      <x:c r="Z2703" s="9" t="n">
        <x:f>-MIN(U2703,0)</x:f>
        <x:v>0</x:v>
      </x:c>
    </x:row>
    <x:row r="2704" ht="23" customHeight="1">
      <x:c r="A2704" s="2" t="str">
        <x:v>4H-MOM-前段</x:v>
      </x:c>
      <x:c r="B2704" s="2" t="str">
        <x:v>4H</x:v>
      </x:c>
      <x:c r="C2704" s="2" t="str">
        <x:v>Momentum</x:v>
      </x:c>
      <x:c r="D2704" s="2" t="str">
        <x:v>前段</x:v>
      </x:c>
      <x:c r="E2704" s="2" t="n">
        <x:v>4</x:v>
      </x:c>
      <x:c r="F2704" s="2" t="str">
        <x:v>空</x:v>
      </x:c>
      <x:c r="G2704" s="11" t="n">
        <x:v>44233.50000000001</x:v>
      </x:c>
      <x:c r="H2704" s="11" t="n">
        <x:v>44233.666666666664</x:v>
      </x:c>
      <x:c r="I2704" s="11" t="n">
        <x:v>44235.333321759266</x:v>
      </x:c>
      <x:c r="J2704" s="9" t="n">
        <x:v>39410.69</x:v>
      </x:c>
      <x:c r="K2704" s="9" t="n">
        <x:v>38849.25</x:v>
      </x:c>
      <x:c r="L2704" s="9" t="n">
        <x:v>39402.807862</x:v>
      </x:c>
      <x:c r="M2704" s="9" t="n">
        <x:v>38857.01985</x:v>
      </x:c>
      <x:c r="N2704" s="10" t="n">
        <x:f>IF(F2704="多",1,-1)*(K2704/J2704-1)</x:f>
        <x:v>0.014245881003352223</x:v>
      </x:c>
      <x:c r="O2704" s="10" t="n">
        <x:f>IF(F2704="多",1,-1)*(M2704/L2704-1)</x:f>
        <x:v>0.013851500479648893</x:v>
      </x:c>
      <x:c r="P2704" s="10" t="n">
        <x:v>0.0009930742497601755</x:v>
      </x:c>
      <x:c r="Q2704" s="10" t="n">
        <x:v>-0.004978898151382722</x:v>
      </x:c>
      <x:c r="R2704" s="10" t="n">
        <x:f>O2704-P2704-Q2704</x:f>
        <x:v>0.01783732438127144</x:v>
      </x:c>
      <x:c r="S2704" s="9" t="n">
        <x:f>V2703</x:f>
        <x:v>9933.402167542794</x:v>
      </x:c>
      <x:c r="T2704" s="9" t="n">
        <x:f>S2704/(1+'回测计划'!$B$33)</x:f>
        <x:v>9928.43794856851</x:v>
      </x:c>
      <x:c r="U2704" s="9" t="n">
        <x:f>T2704*R2704</x:f>
        <x:v>177.09676828794167</x:v>
      </x:c>
      <x:c r="V2704" s="9" t="n">
        <x:f>S2704+U2704</x:f>
        <x:v>10110.498935830736</x:v>
      </x:c>
      <x:c r="W2704" s="2" t="n">
        <x:f>IF(N2704&gt;0,1,0)</x:f>
        <x:v>1</x:v>
      </x:c>
      <x:c r="X2704" s="2" t="n">
        <x:f>IF(U2704&gt;0,1,0)</x:f>
        <x:v>1</x:v>
      </x:c>
      <x:c r="Y2704" s="9" t="n">
        <x:f>MAX(U2704,0)</x:f>
        <x:v>177.09676828794167</x:v>
      </x:c>
      <x:c r="Z2704" s="9" t="n">
        <x:f>-MIN(U2704,0)</x:f>
        <x:v>0</x:v>
      </x:c>
    </x:row>
    <x:row r="2705" ht="23" customHeight="1">
      <x:c r="A2705" s="2" t="str">
        <x:v>4H-MOM-前段</x:v>
      </x:c>
      <x:c r="B2705" s="2" t="str">
        <x:v>4H</x:v>
      </x:c>
      <x:c r="C2705" s="2" t="str">
        <x:v>Momentum</x:v>
      </x:c>
      <x:c r="D2705" s="2" t="str">
        <x:v>前段</x:v>
      </x:c>
      <x:c r="E2705" s="2" t="n">
        <x:v>5</x:v>
      </x:c>
      <x:c r="F2705" s="2" t="str">
        <x:v>空</x:v>
      </x:c>
      <x:c r="G2705" s="11" t="n">
        <x:v>44236.00000000001</x:v>
      </x:c>
      <x:c r="H2705" s="11" t="n">
        <x:v>44236.166666666664</x:v>
      </x:c>
      <x:c r="I2705" s="11" t="n">
        <x:v>44237.833321759266</x:v>
      </x:c>
      <x:c r="J2705" s="9" t="n">
        <x:v>43147.99</x:v>
      </x:c>
      <x:c r="K2705" s="9" t="n">
        <x:v>46685</x:v>
      </x:c>
      <x:c r="L2705" s="9" t="n">
        <x:v>43139.360402</x:v>
      </x:c>
      <x:c r="M2705" s="9" t="n">
        <x:v>46694.337</x:v>
      </x:c>
      <x:c r="N2705" s="10" t="n">
        <x:f>IF(F2705="多",1,-1)*(K2705/J2705-1)</x:f>
        <x:v>-0.08197392277137361</x:v>
      </x:c>
      <x:c r="O2705" s="10" t="n">
        <x:f>IF(F2705="多",1,-1)*(M2705/L2705-1)</x:f>
        <x:v>-0.08240679891571112</x:v>
      </x:c>
      <x:c r="P2705" s="10" t="n">
        <x:v>0.0010412033994578556</x:v>
      </x:c>
      <x:c r="Q2705" s="10" t="n">
        <x:v>-0.008458264205024773</x:v>
      </x:c>
      <x:c r="R2705" s="10" t="n">
        <x:f>O2705-P2705-Q2705</x:f>
        <x:v>-0.07498973811014421</x:v>
      </x:c>
      <x:c r="S2705" s="9" t="n">
        <x:f>V2704</x:f>
        <x:v>10110.498935830736</x:v>
      </x:c>
      <x:c r="T2705" s="9" t="n">
        <x:f>S2705/(1+'回测计划'!$B$33)</x:f>
        <x:v>10105.446212724373</x:v>
      </x:c>
      <x:c r="U2705" s="9" t="n">
        <x:f>T2705*R2705</x:f>
        <x:v>-757.8047649783495</x:v>
      </x:c>
      <x:c r="V2705" s="9" t="n">
        <x:f>S2705+U2705</x:f>
        <x:v>9352.694170852386</x:v>
      </x:c>
      <x:c r="W2705" s="2" t="n">
        <x:f>IF(N2705&gt;0,1,0)</x:f>
        <x:v>0</x:v>
      </x:c>
      <x:c r="X2705" s="2" t="n">
        <x:f>IF(U2705&gt;0,1,0)</x:f>
        <x:v>0</x:v>
      </x:c>
      <x:c r="Y2705" s="9" t="n">
        <x:f>MAX(U2705,0)</x:f>
        <x:v>0</x:v>
      </x:c>
      <x:c r="Z2705" s="9" t="n">
        <x:f>-MIN(U2705,0)</x:f>
        <x:v>757.8047649783495</x:v>
      </x:c>
    </x:row>
    <x:row r="2706" ht="23" customHeight="1">
      <x:c r="A2706" s="2" t="str">
        <x:v>4H-MOM-前段</x:v>
      </x:c>
      <x:c r="B2706" s="2" t="str">
        <x:v>4H</x:v>
      </x:c>
      <x:c r="C2706" s="2" t="str">
        <x:v>Momentum</x:v>
      </x:c>
      <x:c r="D2706" s="2" t="str">
        <x:v>前段</x:v>
      </x:c>
      <x:c r="E2706" s="2" t="n">
        <x:v>6</x:v>
      </x:c>
      <x:c r="F2706" s="2" t="str">
        <x:v>空</x:v>
      </x:c>
      <x:c r="G2706" s="11" t="n">
        <x:v>44244.666666666664</x:v>
      </x:c>
      <x:c r="H2706" s="11" t="n">
        <x:v>44244.833333333336</x:v>
      </x:c>
      <x:c r="I2706" s="11" t="n">
        <x:v>44246.49998842592</x:v>
      </x:c>
      <x:c r="J2706" s="9" t="n">
        <x:v>51373.56</x:v>
      </x:c>
      <x:c r="K2706" s="9" t="n">
        <x:v>51327.21</x:v>
      </x:c>
      <x:c r="L2706" s="9" t="n">
        <x:v>51363.285288</x:v>
      </x:c>
      <x:c r="M2706" s="9" t="n">
        <x:v>51337.475441999995</x:v>
      </x:c>
      <x:c r="N2706" s="10" t="n">
        <x:f>IF(F2706="多",1,-1)*(K2706/J2706-1)</x:f>
        <x:v>0.0009022150693858144</x:v>
      </x:c>
      <x:c r="O2706" s="10" t="n">
        <x:f>IF(F2706="多",1,-1)*(M2706/L2706-1)</x:f>
        <x:v>0.0005024960116021271</x:v>
      </x:c>
      <x:c r="P2706" s="10" t="n">
        <x:v>0.000999748751994199</x:v>
      </x:c>
      <x:c r="Q2706" s="10" t="n">
        <x:v>-0.006557079770035374</x:v>
      </x:c>
      <x:c r="R2706" s="10" t="n">
        <x:f>O2706-P2706-Q2706</x:f>
        <x:v>0.006059827029643302</x:v>
      </x:c>
      <x:c r="S2706" s="9" t="n">
        <x:f>V2705</x:f>
        <x:v>9352.694170852386</x:v>
      </x:c>
      <x:c r="T2706" s="9" t="n">
        <x:f>S2706/(1+'回测计划'!$B$33)</x:f>
        <x:v>9348.020160772001</x:v>
      </x:c>
      <x:c r="U2706" s="9" t="n">
        <x:f>T2706*R2706</x:f>
        <x:v>56.6473852438967</x:v>
      </x:c>
      <x:c r="V2706" s="9" t="n">
        <x:f>S2706+U2706</x:f>
        <x:v>9409.341556096284</x:v>
      </x:c>
      <x:c r="W2706" s="2" t="n">
        <x:f>IF(N2706&gt;0,1,0)</x:f>
        <x:v>1</x:v>
      </x:c>
      <x:c r="X2706" s="2" t="n">
        <x:f>IF(U2706&gt;0,1,0)</x:f>
        <x:v>1</x:v>
      </x:c>
      <x:c r="Y2706" s="9" t="n">
        <x:f>MAX(U2706,0)</x:f>
        <x:v>56.6473852438967</x:v>
      </x:c>
      <x:c r="Z2706" s="9" t="n">
        <x:f>-MIN(U2706,0)</x:f>
        <x:v>0</x:v>
      </x:c>
    </x:row>
    <x:row r="2707" ht="23" customHeight="1">
      <x:c r="A2707" s="2" t="str">
        <x:v>4H-MOM-前段</x:v>
      </x:c>
      <x:c r="B2707" s="2" t="str">
        <x:v>4H</x:v>
      </x:c>
      <x:c r="C2707" s="2" t="str">
        <x:v>Momentum</x:v>
      </x:c>
      <x:c r="D2707" s="2" t="str">
        <x:v>前段</x:v>
      </x:c>
      <x:c r="E2707" s="2" t="n">
        <x:v>7</x:v>
      </x:c>
      <x:c r="F2707" s="2" t="str">
        <x:v>空</x:v>
      </x:c>
      <x:c r="G2707" s="11" t="n">
        <x:v>44247.333333333336</x:v>
      </x:c>
      <x:c r="H2707" s="11" t="n">
        <x:v>44247.50000000001</x:v>
      </x:c>
      <x:c r="I2707" s="11" t="n">
        <x:v>44249.166655092595</x:v>
      </x:c>
      <x:c r="J2707" s="9" t="n">
        <x:v>55836.2</x:v>
      </x:c>
      <x:c r="K2707" s="9" t="n">
        <x:v>58181.35</x:v>
      </x:c>
      <x:c r="L2707" s="9" t="n">
        <x:v>55825.03276</x:v>
      </x:c>
      <x:c r="M2707" s="9" t="n">
        <x:v>58192.986269999994</x:v>
      </x:c>
      <x:c r="N2707" s="10" t="n">
        <x:f>IF(F2707="多",1,-1)*(K2707/J2707-1)</x:f>
        <x:v>-0.04200053012203564</x:v>
      </x:c>
      <x:c r="O2707" s="10" t="n">
        <x:f>IF(F2707="多",1,-1)*(M2707/L2707-1)</x:f>
        <x:v>-0.04241741371080199</x:v>
      </x:c>
      <x:c r="P2707" s="10" t="n">
        <x:v>0.001021208706855401</x:v>
      </x:c>
      <x:c r="Q2707" s="10" t="n">
        <x:v>-0.005683558777701999</x:v>
      </x:c>
      <x:c r="R2707" s="10" t="n">
        <x:f>O2707-P2707-Q2707</x:f>
        <x:v>-0.03775506363995539</x:v>
      </x:c>
      <x:c r="S2707" s="9" t="n">
        <x:f>V2706</x:f>
        <x:v>9409.341556096284</x:v>
      </x:c>
      <x:c r="T2707" s="9" t="n">
        <x:f>S2707/(1+'回测计划'!$B$33)</x:f>
        <x:v>9404.639236478046</x:v>
      </x:c>
      <x:c r="U2707" s="9" t="n">
        <x:f>T2707*R2707</x:f>
        <x:v>-355.0727528840501</x:v>
      </x:c>
      <x:c r="V2707" s="9" t="n">
        <x:f>S2707+U2707</x:f>
        <x:v>9054.268803212233</x:v>
      </x:c>
      <x:c r="W2707" s="2" t="n">
        <x:f>IF(N2707&gt;0,1,0)</x:f>
        <x:v>0</x:v>
      </x:c>
      <x:c r="X2707" s="2" t="n">
        <x:f>IF(U2707&gt;0,1,0)</x:f>
        <x:v>0</x:v>
      </x:c>
      <x:c r="Y2707" s="9" t="n">
        <x:f>MAX(U2707,0)</x:f>
        <x:v>0</x:v>
      </x:c>
      <x:c r="Z2707" s="9" t="n">
        <x:f>-MIN(U2707,0)</x:f>
        <x:v>355.0727528840501</x:v>
      </x:c>
    </x:row>
    <x:row r="2708" ht="23" customHeight="1">
      <x:c r="A2708" s="2" t="str">
        <x:v>4H-MOM-前段</x:v>
      </x:c>
      <x:c r="B2708" s="2" t="str">
        <x:v>4H</x:v>
      </x:c>
      <x:c r="C2708" s="2" t="str">
        <x:v>Momentum</x:v>
      </x:c>
      <x:c r="D2708" s="2" t="str">
        <x:v>前段</x:v>
      </x:c>
      <x:c r="E2708" s="2" t="n">
        <x:v>8</x:v>
      </x:c>
      <x:c r="F2708" s="2" t="str">
        <x:v>多</x:v>
      </x:c>
      <x:c r="G2708" s="11" t="n">
        <x:v>44253.666666666664</x:v>
      </x:c>
      <x:c r="H2708" s="11" t="n">
        <x:v>44253.833333333336</x:v>
      </x:c>
      <x:c r="I2708" s="11" t="n">
        <x:v>44255.49998842592</x:v>
      </x:c>
      <x:c r="J2708" s="9" t="n">
        <x:v>46433.79</x:v>
      </x:c>
      <x:c r="K2708" s="9" t="n">
        <x:v>44646.33</x:v>
      </x:c>
      <x:c r="L2708" s="9" t="n">
        <x:v>46443.076758</x:v>
      </x:c>
      <x:c r="M2708" s="9" t="n">
        <x:v>44637.400734</x:v>
      </x:c>
      <x:c r="N2708" s="10" t="n">
        <x:f>IF(F2708="多",1,-1)*(K2708/J2708-1)</x:f>
        <x:v>-0.03849481164470958</x:v>
      </x:c>
      <x:c r="O2708" s="10" t="n">
        <x:f>IF(F2708="多",1,-1)*(M2708/L2708-1)</x:f>
        <x:v>-0.03887933681501765</x:v>
      </x:c>
      <x:c r="P2708" s="10" t="n">
        <x:v>0.0009805603315924912</x:v>
      </x:c>
      <x:c r="Q2708" s="10" t="n">
        <x:v>0.0010561778352841417</x:v>
      </x:c>
      <x:c r="R2708" s="10" t="n">
        <x:f>O2708-P2708-Q2708</x:f>
        <x:v>-0.04091607498189428</x:v>
      </x:c>
      <x:c r="S2708" s="9" t="n">
        <x:f>V2707</x:f>
        <x:v>9054.268803212233</x:v>
      </x:c>
      <x:c r="T2708" s="9" t="n">
        <x:f>S2708/(1+'回测计划'!$B$33)</x:f>
        <x:v>9049.74393124661</x:v>
      </x:c>
      <x:c r="U2708" s="9" t="n">
        <x:f>T2708*R2708</x:f>
        <x:v>-370.280001257829</x:v>
      </x:c>
      <x:c r="V2708" s="9" t="n">
        <x:f>S2708+U2708</x:f>
        <x:v>8683.988801954405</x:v>
      </x:c>
      <x:c r="W2708" s="2" t="n">
        <x:f>IF(N2708&gt;0,1,0)</x:f>
        <x:v>0</x:v>
      </x:c>
      <x:c r="X2708" s="2" t="n">
        <x:f>IF(U2708&gt;0,1,0)</x:f>
        <x:v>0</x:v>
      </x:c>
      <x:c r="Y2708" s="9" t="n">
        <x:f>MAX(U2708,0)</x:f>
        <x:v>0</x:v>
      </x:c>
      <x:c r="Z2708" s="9" t="n">
        <x:f>-MIN(U2708,0)</x:f>
        <x:v>370.280001257829</x:v>
      </x:c>
    </x:row>
    <x:row r="2709" ht="23" customHeight="1">
      <x:c r="A2709" s="2" t="str">
        <x:v>4H-MOM-前段</x:v>
      </x:c>
      <x:c r="B2709" s="2" t="str">
        <x:v>4H</x:v>
      </x:c>
      <x:c r="C2709" s="2" t="str">
        <x:v>Momentum</x:v>
      </x:c>
      <x:c r="D2709" s="2" t="str">
        <x:v>前段</x:v>
      </x:c>
      <x:c r="E2709" s="2" t="n">
        <x:v>9</x:v>
      </x:c>
      <x:c r="F2709" s="2" t="str">
        <x:v>多</x:v>
      </x:c>
      <x:c r="G2709" s="11" t="n">
        <x:v>44255.666666666664</x:v>
      </x:c>
      <x:c r="H2709" s="11" t="n">
        <x:v>44255.833333333336</x:v>
      </x:c>
      <x:c r="I2709" s="11" t="n">
        <x:v>44257.49998842592</x:v>
      </x:c>
      <x:c r="J2709" s="9" t="n">
        <x:v>45335.56</x:v>
      </x:c>
      <x:c r="K2709" s="9" t="n">
        <x:v>48988.38</x:v>
      </x:c>
      <x:c r="L2709" s="9" t="n">
        <x:v>45344.627111999995</x:v>
      </x:c>
      <x:c r="M2709" s="9" t="n">
        <x:v>48978.582323999995</x:v>
      </x:c>
      <x:c r="N2709" s="10" t="n">
        <x:f>IF(F2709="多",1,-1)*(K2709/J2709-1)</x:f>
        <x:v>0.08057295421077848</x:v>
      </x:c>
      <x:c r="O2709" s="10" t="n">
        <x:f>IF(F2709="多",1,-1)*(M2709/L2709-1)</x:f>
        <x:v>0.08014081145764473</x:v>
      </x:c>
      <x:c r="P2709" s="10" t="n">
        <x:v>0.0010400704057288224</x:v>
      </x:c>
      <x:c r="Q2709" s="10" t="n">
        <x:v>0.0008496089191921923</x:v>
      </x:c>
      <x:c r="R2709" s="10" t="n">
        <x:f>O2709-P2709-Q2709</x:f>
        <x:v>0.07825113213272372</x:v>
      </x:c>
      <x:c r="S2709" s="9" t="n">
        <x:f>V2708</x:f>
        <x:v>8683.988801954405</x:v>
      </x:c>
      <x:c r="T2709" s="9" t="n">
        <x:f>S2709/(1+'回测计划'!$B$33)</x:f>
        <x:v>8679.648977465673</x:v>
      </x:c>
      <x:c r="U2709" s="9" t="n">
        <x:f>T2709*R2709</x:f>
        <x:v>679.1923590013267</x:v>
      </x:c>
      <x:c r="V2709" s="9" t="n">
        <x:f>S2709+U2709</x:f>
        <x:v>9363.181160955732</x:v>
      </x:c>
      <x:c r="W2709" s="2" t="n">
        <x:f>IF(N2709&gt;0,1,0)</x:f>
        <x:v>1</x:v>
      </x:c>
      <x:c r="X2709" s="2" t="n">
        <x:f>IF(U2709&gt;0,1,0)</x:f>
        <x:v>1</x:v>
      </x:c>
      <x:c r="Y2709" s="9" t="n">
        <x:f>MAX(U2709,0)</x:f>
        <x:v>679.1923590013267</x:v>
      </x:c>
      <x:c r="Z2709" s="9" t="n">
        <x:f>-MIN(U2709,0)</x:f>
        <x:v>0</x:v>
      </x:c>
    </x:row>
    <x:row r="2710" ht="23" customHeight="1">
      <x:c r="A2710" s="2" t="str">
        <x:v>4H-MOM-前段</x:v>
      </x:c>
      <x:c r="B2710" s="2" t="str">
        <x:v>4H</x:v>
      </x:c>
      <x:c r="C2710" s="2" t="str">
        <x:v>Momentum</x:v>
      </x:c>
      <x:c r="D2710" s="2" t="str">
        <x:v>前段</x:v>
      </x:c>
      <x:c r="E2710" s="2" t="n">
        <x:v>10</x:v>
      </x:c>
      <x:c r="F2710" s="2" t="str">
        <x:v>多</x:v>
      </x:c>
      <x:c r="G2710" s="11" t="n">
        <x:v>44262.00000000001</x:v>
      </x:c>
      <x:c r="H2710" s="11" t="n">
        <x:v>44262.166666666664</x:v>
      </x:c>
      <x:c r="I2710" s="11" t="n">
        <x:v>44263.833321759266</x:v>
      </x:c>
      <x:c r="J2710" s="9" t="n">
        <x:v>48361.33</x:v>
      </x:c>
      <x:c r="K2710" s="9" t="n">
        <x:v>50529.08</x:v>
      </x:c>
      <x:c r="L2710" s="9" t="n">
        <x:v>48371.002266</x:v>
      </x:c>
      <x:c r="M2710" s="9" t="n">
        <x:v>50518.974184000006</x:v>
      </x:c>
      <x:c r="N2710" s="10" t="n">
        <x:f>IF(F2710="多",1,-1)*(K2710/J2710-1)</x:f>
        <x:v>0.044824036063524364</x:v>
      </x:c>
      <x:c r="O2710" s="10" t="n">
        <x:f>IF(F2710="多",1,-1)*(M2710/L2710-1)</x:f>
        <x:v>0.04440619001830792</x:v>
      </x:c>
      <x:c r="P2710" s="10" t="n">
        <x:v>0.0010222030950091541</x:v>
      </x:c>
      <x:c r="Q2710" s="10" t="n">
        <x:v>0.0005972395477797783</x:v>
      </x:c>
      <x:c r="R2710" s="10" t="n">
        <x:f>O2710-P2710-Q2710</x:f>
        <x:v>0.04278674737551899</x:v>
      </x:c>
      <x:c r="S2710" s="9" t="n">
        <x:f>V2709</x:f>
        <x:v>9363.181160955732</x:v>
      </x:c>
      <x:c r="T2710" s="9" t="n">
        <x:f>S2710/(1+'回测计划'!$B$33)</x:f>
        <x:v>9358.501910000732</x:v>
      </x:c>
      <x:c r="U2710" s="9" t="n">
        <x:f>T2710*R2710</x:f>
        <x:v>400.4198570365133</x:v>
      </x:c>
      <x:c r="V2710" s="9" t="n">
        <x:f>S2710+U2710</x:f>
        <x:v>9763.601017992245</x:v>
      </x:c>
      <x:c r="W2710" s="2" t="n">
        <x:f>IF(N2710&gt;0,1,0)</x:f>
        <x:v>1</x:v>
      </x:c>
      <x:c r="X2710" s="2" t="n">
        <x:f>IF(U2710&gt;0,1,0)</x:f>
        <x:v>1</x:v>
      </x:c>
      <x:c r="Y2710" s="9" t="n">
        <x:f>MAX(U2710,0)</x:f>
        <x:v>400.4198570365133</x:v>
      </x:c>
      <x:c r="Z2710" s="9" t="n">
        <x:f>-MIN(U2710,0)</x:f>
        <x:v>0</x:v>
      </x:c>
    </x:row>
    <x:row r="2711" ht="23" customHeight="1">
      <x:c r="A2711" s="2" t="str">
        <x:v>4H-MOM-前段</x:v>
      </x:c>
      <x:c r="B2711" s="2" t="str">
        <x:v>4H</x:v>
      </x:c>
      <x:c r="C2711" s="2" t="str">
        <x:v>Momentum</x:v>
      </x:c>
      <x:c r="D2711" s="2" t="str">
        <x:v>前段</x:v>
      </x:c>
      <x:c r="E2711" s="2" t="n">
        <x:v>11</x:v>
      </x:c>
      <x:c r="F2711" s="2" t="str">
        <x:v>空</x:v>
      </x:c>
      <x:c r="G2711" s="11" t="n">
        <x:v>44264.50000000001</x:v>
      </x:c>
      <x:c r="H2711" s="11" t="n">
        <x:v>44264.666666666664</x:v>
      </x:c>
      <x:c r="I2711" s="11" t="n">
        <x:v>44266.333321759266</x:v>
      </x:c>
      <x:c r="J2711" s="9" t="n">
        <x:v>53602.41</x:v>
      </x:c>
      <x:c r="K2711" s="9" t="n">
        <x:v>55947.98</x:v>
      </x:c>
      <x:c r="L2711" s="9" t="n">
        <x:v>53591.68951800001</x:v>
      </x:c>
      <x:c r="M2711" s="9" t="n">
        <x:v>55959.169596</x:v>
      </x:c>
      <x:c r="N2711" s="10" t="n">
        <x:f>IF(F2711="多",1,-1)*(K2711/J2711-1)</x:f>
        <x:v>-0.04375866682113738</x:v>
      </x:c>
      <x:c r="O2711" s="10" t="n">
        <x:f>IF(F2711="多",1,-1)*(M2711/L2711-1)</x:f>
        <x:v>-0.04417625380526258</x:v>
      </x:c>
      <x:c r="P2711" s="10" t="n">
        <x:v>0.0010220881269026312</x:v>
      </x:c>
      <x:c r="Q2711" s="10" t="n">
        <x:v>-0.001915648724407498</x:v>
      </x:c>
      <x:c r="R2711" s="10" t="n">
        <x:f>O2711-P2711-Q2711</x:f>
        <x:v>-0.04328269320775771</x:v>
      </x:c>
      <x:c r="S2711" s="9" t="n">
        <x:f>V2710</x:f>
        <x:v>9763.601017992245</x:v>
      </x:c>
      <x:c r="T2711" s="9" t="n">
        <x:f>S2711/(1+'回测计划'!$B$33)</x:f>
        <x:v>9758.721657163664</x:v>
      </x:c>
      <x:c r="U2711" s="9" t="n">
        <x:f>T2711*R2711</x:f>
        <x:v>-422.38375558691575</x:v>
      </x:c>
      <x:c r="V2711" s="9" t="n">
        <x:f>S2711+U2711</x:f>
        <x:v>9341.21726240533</x:v>
      </x:c>
      <x:c r="W2711" s="2" t="n">
        <x:f>IF(N2711&gt;0,1,0)</x:f>
        <x:v>0</x:v>
      </x:c>
      <x:c r="X2711" s="2" t="n">
        <x:f>IF(U2711&gt;0,1,0)</x:f>
        <x:v>0</x:v>
      </x:c>
      <x:c r="Y2711" s="9" t="n">
        <x:f>MAX(U2711,0)</x:f>
        <x:v>0</x:v>
      </x:c>
      <x:c r="Z2711" s="9" t="n">
        <x:f>-MIN(U2711,0)</x:f>
        <x:v>422.38375558691575</x:v>
      </x:c>
    </x:row>
    <x:row r="2712" ht="23" customHeight="1">
      <x:c r="A2712" s="2" t="str">
        <x:v>4H-MOM-前段</x:v>
      </x:c>
      <x:c r="B2712" s="2" t="str">
        <x:v>4H</x:v>
      </x:c>
      <x:c r="C2712" s="2" t="str">
        <x:v>Momentum</x:v>
      </x:c>
      <x:c r="D2712" s="2" t="str">
        <x:v>前段</x:v>
      </x:c>
      <x:c r="E2712" s="2" t="n">
        <x:v>12</x:v>
      </x:c>
      <x:c r="F2712" s="2" t="str">
        <x:v>空</x:v>
      </x:c>
      <x:c r="G2712" s="11" t="n">
        <x:v>44268.833333333336</x:v>
      </x:c>
      <x:c r="H2712" s="11" t="n">
        <x:v>44269.00000000001</x:v>
      </x:c>
      <x:c r="I2712" s="11" t="n">
        <x:v>44270.666655092595</x:v>
      </x:c>
      <x:c r="J2712" s="9" t="n">
        <x:v>59737.64</x:v>
      </x:c>
      <x:c r="K2712" s="9" t="n">
        <x:v>57830.61</x:v>
      </x:c>
      <x:c r="L2712" s="9" t="n">
        <x:v>59725.692472</x:v>
      </x:c>
      <x:c r="M2712" s="9" t="n">
        <x:v>57842.176122</x:v>
      </x:c>
      <x:c r="N2712" s="10" t="n">
        <x:f>IF(F2712="多",1,-1)*(K2712/J2712-1)</x:f>
        <x:v>0.03192342382457691</x:v>
      </x:c>
      <x:c r="O2712" s="10" t="n">
        <x:f>IF(F2712="多",1,-1)*(M2712/L2712-1)</x:f>
        <x:v>0.03153611573248838</x:v>
      </x:c>
      <x:c r="P2712" s="10" t="n">
        <x:v>0.0009842319421337557</x:v>
      </x:c>
      <x:c r="Q2712" s="10" t="n">
        <x:v>-0.003659665729184636</x:v>
      </x:c>
      <x:c r="R2712" s="10" t="n">
        <x:f>O2712-P2712-Q2712</x:f>
        <x:v>0.03421154951953926</x:v>
      </x:c>
      <x:c r="S2712" s="9" t="n">
        <x:f>V2711</x:f>
        <x:v>9341.21726240533</x:v>
      </x:c>
      <x:c r="T2712" s="9" t="n">
        <x:f>S2712/(1+'回测计划'!$B$33)</x:f>
        <x:v>9336.548987911374</x:v>
      </x:c>
      <x:c r="U2712" s="9" t="n">
        <x:f>T2712*R2712</x:f>
        <x:v>319.4178080415341</x:v>
      </x:c>
      <x:c r="V2712" s="9" t="n">
        <x:f>S2712+U2712</x:f>
        <x:v>9660.635070446864</x:v>
      </x:c>
      <x:c r="W2712" s="2" t="n">
        <x:f>IF(N2712&gt;0,1,0)</x:f>
        <x:v>1</x:v>
      </x:c>
      <x:c r="X2712" s="2" t="n">
        <x:f>IF(U2712&gt;0,1,0)</x:f>
        <x:v>1</x:v>
      </x:c>
      <x:c r="Y2712" s="9" t="n">
        <x:f>MAX(U2712,0)</x:f>
        <x:v>319.4178080415341</x:v>
      </x:c>
      <x:c r="Z2712" s="9" t="n">
        <x:f>-MIN(U2712,0)</x:f>
        <x:v>0</x:v>
      </x:c>
    </x:row>
    <x:row r="2713" ht="23" customHeight="1">
      <x:c r="A2713" s="2" t="str">
        <x:v>4H-MOM-前段</x:v>
      </x:c>
      <x:c r="B2713" s="2" t="str">
        <x:v>4H</x:v>
      </x:c>
      <x:c r="C2713" s="2" t="str">
        <x:v>Momentum</x:v>
      </x:c>
      <x:c r="D2713" s="2" t="str">
        <x:v>前段</x:v>
      </x:c>
      <x:c r="E2713" s="2" t="n">
        <x:v>13</x:v>
      </x:c>
      <x:c r="F2713" s="2" t="str">
        <x:v>多</x:v>
      </x:c>
      <x:c r="G2713" s="11" t="n">
        <x:v>44278.333333333336</x:v>
      </x:c>
      <x:c r="H2713" s="11" t="n">
        <x:v>44278.50000000001</x:v>
      </x:c>
      <x:c r="I2713" s="11" t="n">
        <x:v>44280.166655092595</x:v>
      </x:c>
      <x:c r="J2713" s="9" t="n">
        <x:v>54715</x:v>
      </x:c>
      <x:c r="K2713" s="9" t="n">
        <x:v>54789.04</x:v>
      </x:c>
      <x:c r="L2713" s="9" t="n">
        <x:v>54725.943</x:v>
      </x:c>
      <x:c r="M2713" s="9" t="n">
        <x:v>54778.082192</x:v>
      </x:c>
      <x:c r="N2713" s="10" t="n">
        <x:f>IF(F2713="多",1,-1)*(K2713/J2713-1)</x:f>
        <x:v>0.0013531938225350704</x:v>
      </x:c>
      <x:c r="O2713" s="10" t="n">
        <x:f>IF(F2713="多",1,-1)*(M2713/L2713-1)</x:f>
        <x:v>0.0009527326372429368</x:v>
      </x:c>
      <x:c r="P2713" s="10" t="n">
        <x:v>0.0010004763663186216</x:v>
      </x:c>
      <x:c r="Q2713" s="10" t="n">
        <x:v>0.0016612871634646739</x:v>
      </x:c>
      <x:c r="R2713" s="10" t="n">
        <x:f>O2713-P2713-Q2713</x:f>
        <x:v>-0.0017090308925403587</x:v>
      </x:c>
      <x:c r="S2713" s="9" t="n">
        <x:f>V2712</x:f>
        <x:v>9660.635070446864</x:v>
      </x:c>
      <x:c r="T2713" s="9" t="n">
        <x:f>S2713/(1+'回测计划'!$B$33)</x:f>
        <x:v>9655.807166863433</x:v>
      </x:c>
      <x:c r="U2713" s="9" t="n">
        <x:f>T2713*R2713</x:f>
        <x:v>-16.502072740582204</x:v>
      </x:c>
      <x:c r="V2713" s="9" t="n">
        <x:f>S2713+U2713</x:f>
        <x:v>9644.132997706281</x:v>
      </x:c>
      <x:c r="W2713" s="2" t="n">
        <x:f>IF(N2713&gt;0,1,0)</x:f>
        <x:v>1</x:v>
      </x:c>
      <x:c r="X2713" s="2" t="n">
        <x:f>IF(U2713&gt;0,1,0)</x:f>
        <x:v>0</x:v>
      </x:c>
      <x:c r="Y2713" s="9" t="n">
        <x:f>MAX(U2713,0)</x:f>
        <x:v>0</x:v>
      </x:c>
      <x:c r="Z2713" s="9" t="n">
        <x:f>-MIN(U2713,0)</x:f>
        <x:v>16.502072740582204</x:v>
      </x:c>
    </x:row>
    <x:row r="2714" ht="23" customHeight="1">
      <x:c r="A2714" s="2" t="str">
        <x:v>4H-MOM-前段</x:v>
      </x:c>
      <x:c r="B2714" s="2" t="str">
        <x:v>4H</x:v>
      </x:c>
      <x:c r="C2714" s="2" t="str">
        <x:v>Momentum</x:v>
      </x:c>
      <x:c r="D2714" s="2" t="str">
        <x:v>前段</x:v>
      </x:c>
      <x:c r="E2714" s="2" t="n">
        <x:v>14</x:v>
      </x:c>
      <x:c r="F2714" s="2" t="str">
        <x:v>多</x:v>
      </x:c>
      <x:c r="G2714" s="11" t="n">
        <x:v>44281.00000000001</x:v>
      </x:c>
      <x:c r="H2714" s="11" t="n">
        <x:v>44281.166666666664</x:v>
      </x:c>
      <x:c r="I2714" s="11" t="n">
        <x:v>44282.833321759266</x:v>
      </x:c>
      <x:c r="J2714" s="9" t="n">
        <x:v>52219.99</x:v>
      </x:c>
      <x:c r="K2714" s="9" t="n">
        <x:v>54480.01</x:v>
      </x:c>
      <x:c r="L2714" s="9" t="n">
        <x:v>52230.433998</x:v>
      </x:c>
      <x:c r="M2714" s="9" t="n">
        <x:v>54469.113998</x:v>
      </x:c>
      <x:c r="N2714" s="10" t="n">
        <x:f>IF(F2714="多",1,-1)*(K2714/J2714-1)</x:f>
        <x:v>0.04327882866312316</x:v>
      </x:c>
      <x:c r="O2714" s="10" t="n">
        <x:f>IF(F2714="多",1,-1)*(M2714/L2714-1)</x:f>
        <x:v>0.04286160057727506</x:v>
      </x:c>
      <x:c r="P2714" s="10" t="n">
        <x:v>0.0010214308002886377</x:v>
      </x:c>
      <x:c r="Q2714" s="10" t="n">
        <x:v>0.0005724879981113119</x:v>
      </x:c>
      <x:c r="R2714" s="10" t="n">
        <x:f>O2714-P2714-Q2714</x:f>
        <x:v>0.04126768177887511</x:v>
      </x:c>
      <x:c r="S2714" s="9" t="n">
        <x:f>V2713</x:f>
        <x:v>9644.132997706281</x:v>
      </x:c>
      <x:c r="T2714" s="9" t="n">
        <x:f>S2714/(1+'回测计划'!$B$33)</x:f>
        <x:v>9639.313341035764</x:v>
      </x:c>
      <x:c r="U2714" s="9" t="n">
        <x:f>T2714*R2714</x:f>
        <x:v>397.79211552472935</x:v>
      </x:c>
      <x:c r="V2714" s="9" t="n">
        <x:f>S2714+U2714</x:f>
        <x:v>10041.925113231011</x:v>
      </x:c>
      <x:c r="W2714" s="2" t="n">
        <x:f>IF(N2714&gt;0,1,0)</x:f>
        <x:v>1</x:v>
      </x:c>
      <x:c r="X2714" s="2" t="n">
        <x:f>IF(U2714&gt;0,1,0)</x:f>
        <x:v>1</x:v>
      </x:c>
      <x:c r="Y2714" s="9" t="n">
        <x:f>MAX(U2714,0)</x:f>
        <x:v>397.79211552472935</x:v>
      </x:c>
      <x:c r="Z2714" s="9" t="n">
        <x:f>-MIN(U2714,0)</x:f>
        <x:v>0</x:v>
      </x:c>
    </x:row>
    <x:row r="2715" ht="23" customHeight="1">
      <x:c r="A2715" s="2" t="str">
        <x:v>4H-MOM-前段</x:v>
      </x:c>
      <x:c r="B2715" s="2" t="str">
        <x:v>4H</x:v>
      </x:c>
      <x:c r="C2715" s="2" t="str">
        <x:v>Momentum</x:v>
      </x:c>
      <x:c r="D2715" s="2" t="str">
        <x:v>前段</x:v>
      </x:c>
      <x:c r="E2715" s="2" t="n">
        <x:v>15</x:v>
      </x:c>
      <x:c r="F2715" s="2" t="str">
        <x:v>空</x:v>
      </x:c>
      <x:c r="G2715" s="11" t="n">
        <x:v>44288.50000000001</x:v>
      </x:c>
      <x:c r="H2715" s="11" t="n">
        <x:v>44288.666666666664</x:v>
      </x:c>
      <x:c r="I2715" s="11" t="n">
        <x:v>44290.333321759266</x:v>
      </x:c>
      <x:c r="J2715" s="9" t="n">
        <x:v>59515.91</x:v>
      </x:c>
      <x:c r="K2715" s="9" t="n">
        <x:v>57134.65</x:v>
      </x:c>
      <x:c r="L2715" s="9" t="n">
        <x:v>59504.006818</x:v>
      </x:c>
      <x:c r="M2715" s="9" t="n">
        <x:v>57146.07693</x:v>
      </x:c>
      <x:c r="N2715" s="10" t="n">
        <x:f>IF(F2715="多",1,-1)*(K2715/J2715-1)</x:f>
        <x:v>0.04001047787053924</x:v>
      </x:c>
      <x:c r="O2715" s="10" t="n">
        <x:f>IF(F2715="多",1,-1)*(M2715/L2715-1)</x:f>
        <x:v>0.039626405247162655</x:v>
      </x:c>
      <x:c r="P2715" s="10" t="n">
        <x:v>0.0009801867973764187</x:v>
      </x:c>
      <x:c r="Q2715" s="10" t="n">
        <x:v>-0.003726795308599583</x:v>
      </x:c>
      <x:c r="R2715" s="10" t="n">
        <x:f>O2715-P2715-Q2715</x:f>
        <x:v>0.04237301375838582</x:v>
      </x:c>
      <x:c r="S2715" s="9" t="n">
        <x:f>V2714</x:f>
        <x:v>10041.925113231011</x:v>
      </x:c>
      <x:c r="T2715" s="9" t="n">
        <x:f>S2715/(1+'回测计划'!$B$33)</x:f>
        <x:v>10036.90665990106</x:v>
      </x:c>
      <x:c r="U2715" s="9" t="n">
        <x:f>T2715*R2715</x:f>
        <x:v>425.2939839916219</x:v>
      </x:c>
      <x:c r="V2715" s="9" t="n">
        <x:f>S2715+U2715</x:f>
        <x:v>10467.219097222633</x:v>
      </x:c>
      <x:c r="W2715" s="2" t="n">
        <x:f>IF(N2715&gt;0,1,0)</x:f>
        <x:v>1</x:v>
      </x:c>
      <x:c r="X2715" s="2" t="n">
        <x:f>IF(U2715&gt;0,1,0)</x:f>
        <x:v>1</x:v>
      </x:c>
      <x:c r="Y2715" s="9" t="n">
        <x:f>MAX(U2715,0)</x:f>
        <x:v>425.2939839916219</x:v>
      </x:c>
      <x:c r="Z2715" s="9" t="n">
        <x:f>-MIN(U2715,0)</x:f>
        <x:v>0</x:v>
      </x:c>
    </x:row>
    <x:row r="2716" ht="23" customHeight="1">
      <x:c r="A2716" s="2" t="str">
        <x:v>4H-MOM-前段</x:v>
      </x:c>
      <x:c r="B2716" s="2" t="str">
        <x:v>4H</x:v>
      </x:c>
      <x:c r="C2716" s="2" t="str">
        <x:v>Momentum</x:v>
      </x:c>
      <x:c r="D2716" s="2" t="str">
        <x:v>前段</x:v>
      </x:c>
      <x:c r="E2716" s="2" t="n">
        <x:v>16</x:v>
      </x:c>
      <x:c r="F2716" s="2" t="str">
        <x:v>空</x:v>
      </x:c>
      <x:c r="G2716" s="11" t="n">
        <x:v>44300.00000000001</x:v>
      </x:c>
      <x:c r="H2716" s="11" t="n">
        <x:v>44300.166666666664</x:v>
      </x:c>
      <x:c r="I2716" s="11" t="n">
        <x:v>44301.833321759266</x:v>
      </x:c>
      <x:c r="J2716" s="9" t="n">
        <x:v>63084.72</x:v>
      </x:c>
      <x:c r="K2716" s="9" t="n">
        <x:v>62461.25</x:v>
      </x:c>
      <x:c r="L2716" s="9" t="n">
        <x:v>63072.103056</x:v>
      </x:c>
      <x:c r="M2716" s="9" t="n">
        <x:v>62473.742249999996</x:v>
      </x:c>
      <x:c r="N2716" s="10" t="n">
        <x:f>IF(F2716="多",1,-1)*(K2716/J2716-1)</x:f>
        <x:v>0.009883058845311488</x:v>
      </x:c>
      <x:c r="O2716" s="10" t="n">
        <x:f>IF(F2716="多",1,-1)*(M2716/L2716-1)</x:f>
        <x:v>0.00948693284364932</x:v>
      </x:c>
      <x:c r="P2716" s="10" t="n">
        <x:v>0.0009952565335781753</x:v>
      </x:c>
      <x:c r="Q2716" s="10" t="n">
        <x:v>-0.004652095132619594</x:v>
      </x:c>
      <x:c r="R2716" s="10" t="n">
        <x:f>O2716-P2716-Q2716</x:f>
        <x:v>0.01314377144269074</x:v>
      </x:c>
      <x:c r="S2716" s="9" t="n">
        <x:f>V2715</x:f>
        <x:v>10467.219097222633</x:v>
      </x:c>
      <x:c r="T2716" s="9" t="n">
        <x:f>S2716/(1+'回测计划'!$B$33)</x:f>
        <x:v>10461.988103171048</x:v>
      </x:c>
      <x:c r="U2716" s="9" t="n">
        <x:f>T2716*R2716</x:f>
        <x:v>137.5099804642299</x:v>
      </x:c>
      <x:c r="V2716" s="9" t="n">
        <x:f>S2716+U2716</x:f>
        <x:v>10604.729077686863</x:v>
      </x:c>
      <x:c r="W2716" s="2" t="n">
        <x:f>IF(N2716&gt;0,1,0)</x:f>
        <x:v>1</x:v>
      </x:c>
      <x:c r="X2716" s="2" t="n">
        <x:f>IF(U2716&gt;0,1,0)</x:f>
        <x:v>1</x:v>
      </x:c>
      <x:c r="Y2716" s="9" t="n">
        <x:f>MAX(U2716,0)</x:f>
        <x:v>137.5099804642299</x:v>
      </x:c>
      <x:c r="Z2716" s="9" t="n">
        <x:f>-MIN(U2716,0)</x:f>
        <x:v>0</x:v>
      </x:c>
    </x:row>
    <x:row r="2717" ht="23" customHeight="1">
      <x:c r="A2717" s="2" t="str">
        <x:v>4H-MOM-前段</x:v>
      </x:c>
      <x:c r="B2717" s="2" t="str">
        <x:v>4H</x:v>
      </x:c>
      <x:c r="C2717" s="2" t="str">
        <x:v>Momentum</x:v>
      </x:c>
      <x:c r="D2717" s="2" t="str">
        <x:v>前段</x:v>
      </x:c>
      <x:c r="E2717" s="2" t="n">
        <x:v>17</x:v>
      </x:c>
      <x:c r="F2717" s="2" t="str">
        <x:v>多</x:v>
      </x:c>
      <x:c r="G2717" s="11" t="n">
        <x:v>44309.666666666664</x:v>
      </x:c>
      <x:c r="H2717" s="11" t="n">
        <x:v>44309.833333333336</x:v>
      </x:c>
      <x:c r="I2717" s="11" t="n">
        <x:v>44311.49998842592</x:v>
      </x:c>
      <x:c r="J2717" s="9" t="n">
        <x:v>50080.25</x:v>
      </x:c>
      <x:c r="K2717" s="9" t="n">
        <x:v>49680</x:v>
      </x:c>
      <x:c r="L2717" s="9" t="n">
        <x:v>50090.26605</x:v>
      </x:c>
      <x:c r="M2717" s="9" t="n">
        <x:v>49670.064</x:v>
      </x:c>
      <x:c r="N2717" s="10" t="n">
        <x:f>IF(F2717="多",1,-1)*(K2717/J2717-1)</x:f>
        <x:v>-0.007992172563036304</x:v>
      </x:c>
      <x:c r="O2717" s="10" t="n">
        <x:f>IF(F2717="多",1,-1)*(M2717/L2717-1)</x:f>
        <x:v>-0.008388896349253883</x:v>
      </x:c>
      <x:c r="P2717" s="10" t="n">
        <x:v>0.000995805551825373</x:v>
      </x:c>
      <x:c r="Q2717" s="10" t="n">
        <x:v>0.0008620561684000597</x:v>
      </x:c>
      <x:c r="R2717" s="10" t="n">
        <x:f>O2717-P2717-Q2717</x:f>
        <x:v>-0.010246758069479315</x:v>
      </x:c>
      <x:c r="S2717" s="9" t="n">
        <x:f>V2716</x:f>
        <x:v>10604.729077686863</x:v>
      </x:c>
      <x:c r="T2717" s="9" t="n">
        <x:f>S2717/(1+'回测计划'!$B$33)</x:f>
        <x:v>10599.429363005362</x:v>
      </x:c>
      <x:c r="U2717" s="9" t="n">
        <x:f>T2717*R2717</x:f>
        <x:v>-108.60978835725118</x:v>
      </x:c>
      <x:c r="V2717" s="9" t="n">
        <x:f>S2717+U2717</x:f>
        <x:v>10496.119289329612</x:v>
      </x:c>
      <x:c r="W2717" s="2" t="n">
        <x:f>IF(N2717&gt;0,1,0)</x:f>
        <x:v>0</x:v>
      </x:c>
      <x:c r="X2717" s="2" t="n">
        <x:f>IF(U2717&gt;0,1,0)</x:f>
        <x:v>0</x:v>
      </x:c>
      <x:c r="Y2717" s="9" t="n">
        <x:f>MAX(U2717,0)</x:f>
        <x:v>0</x:v>
      </x:c>
      <x:c r="Z2717" s="9" t="n">
        <x:f>-MIN(U2717,0)</x:f>
        <x:v>108.60978835725118</x:v>
      </x:c>
    </x:row>
    <x:row r="2718" ht="23" customHeight="1">
      <x:c r="A2718" s="2" t="str">
        <x:v>4H-MOM-前段</x:v>
      </x:c>
      <x:c r="B2718" s="2" t="str">
        <x:v>4H</x:v>
      </x:c>
      <x:c r="C2718" s="2" t="str">
        <x:v>Momentum</x:v>
      </x:c>
      <x:c r="D2718" s="2" t="str">
        <x:v>前段</x:v>
      </x:c>
      <x:c r="E2718" s="2" t="n">
        <x:v>18</x:v>
      </x:c>
      <x:c r="F2718" s="2" t="str">
        <x:v>多</x:v>
      </x:c>
      <x:c r="G2718" s="11" t="n">
        <x:v>44312.333333333336</x:v>
      </x:c>
      <x:c r="H2718" s="11" t="n">
        <x:v>44312.50000000001</x:v>
      </x:c>
      <x:c r="I2718" s="11" t="n">
        <x:v>44314.166655092595</x:v>
      </x:c>
      <x:c r="J2718" s="9" t="n">
        <x:v>52419.73</x:v>
      </x:c>
      <x:c r="K2718" s="9" t="n">
        <x:v>54755.19</x:v>
      </x:c>
      <x:c r="L2718" s="9" t="n">
        <x:v>52430.213946</x:v>
      </x:c>
      <x:c r="M2718" s="9" t="n">
        <x:v>54744.238962</x:v>
      </x:c>
      <x:c r="N2718" s="10" t="n">
        <x:f>IF(F2718="多",1,-1)*(K2718/J2718-1)</x:f>
        <x:v>0.044553071906322295</x:v>
      </x:c>
      <x:c r="O2718" s="10" t="n">
        <x:f>IF(F2718="多",1,-1)*(M2718/L2718-1)</x:f>
        <x:v>0.04413533422509608</x:v>
      </x:c>
      <x:c r="P2718" s="10" t="n">
        <x:v>0.0010220676671125481</x:v>
      </x:c>
      <x:c r="Q2718" s="10" t="n">
        <x:v>0.0005147535355815525</x:v>
      </x:c>
      <x:c r="R2718" s="10" t="n">
        <x:f>O2718-P2718-Q2718</x:f>
        <x:v>0.04259851302240198</x:v>
      </x:c>
      <x:c r="S2718" s="9" t="n">
        <x:f>V2717</x:f>
        <x:v>10496.119289329612</x:v>
      </x:c>
      <x:c r="T2718" s="9" t="n">
        <x:f>S2718/(1+'回测计划'!$B$33)</x:f>
        <x:v>10490.87385240341</x:v>
      </x:c>
      <x:c r="U2718" s="9" t="n">
        <x:f>T2718*R2718</x:f>
        <x:v>446.8956264179831</x:v>
      </x:c>
      <x:c r="V2718" s="9" t="n">
        <x:f>S2718+U2718</x:f>
        <x:v>10943.014915747595</x:v>
      </x:c>
      <x:c r="W2718" s="2" t="n">
        <x:f>IF(N2718&gt;0,1,0)</x:f>
        <x:v>1</x:v>
      </x:c>
      <x:c r="X2718" s="2" t="n">
        <x:f>IF(U2718&gt;0,1,0)</x:f>
        <x:v>1</x:v>
      </x:c>
      <x:c r="Y2718" s="9" t="n">
        <x:f>MAX(U2718,0)</x:f>
        <x:v>446.8956264179831</x:v>
      </x:c>
      <x:c r="Z2718" s="9" t="n">
        <x:f>-MIN(U2718,0)</x:f>
        <x:v>0</x:v>
      </x:c>
    </x:row>
    <x:row r="2719" ht="23" customHeight="1">
      <x:c r="A2719" s="2" t="str">
        <x:v>4H-MOM-前段</x:v>
      </x:c>
      <x:c r="B2719" s="2" t="str">
        <x:v>4H</x:v>
      </x:c>
      <x:c r="C2719" s="2" t="str">
        <x:v>Momentum</x:v>
      </x:c>
      <x:c r="D2719" s="2" t="str">
        <x:v>前段</x:v>
      </x:c>
      <x:c r="E2719" s="2" t="n">
        <x:v>19</x:v>
      </x:c>
      <x:c r="F2719" s="2" t="str">
        <x:v>多</x:v>
      </x:c>
      <x:c r="G2719" s="11" t="n">
        <x:v>44331.666666666664</x:v>
      </x:c>
      <x:c r="H2719" s="11" t="n">
        <x:v>44331.833333333336</x:v>
      </x:c>
      <x:c r="I2719" s="11" t="n">
        <x:v>44333.49998842592</x:v>
      </x:c>
      <x:c r="J2719" s="9" t="n">
        <x:v>48959.41</x:v>
      </x:c>
      <x:c r="K2719" s="9" t="n">
        <x:v>42990.79</x:v>
      </x:c>
      <x:c r="L2719" s="9" t="n">
        <x:v>48969.201882</x:v>
      </x:c>
      <x:c r="M2719" s="9" t="n">
        <x:v>42982.191842</x:v>
      </x:c>
      <x:c r="N2719" s="10" t="n">
        <x:f>IF(F2719="多",1,-1)*(K2719/J2719-1)</x:f>
        <x:v>-0.12190955732513942</x:v>
      </x:c>
      <x:c r="O2719" s="10" t="n">
        <x:f>IF(F2719="多",1,-1)*(M2719/L2719-1)</x:f>
        <x:v>-0.12226072326902049</x:v>
      </x:c>
      <x:c r="P2719" s="10" t="n">
        <x:v>0.0009388696383654898</x:v>
      </x:c>
      <x:c r="Q2719" s="10" t="n">
        <x:v>0.001202855629961784</x:v>
      </x:c>
      <x:c r="R2719" s="10" t="n">
        <x:f>O2719-P2719-Q2719</x:f>
        <x:v>-0.12440244853734776</x:v>
      </x:c>
      <x:c r="S2719" s="9" t="n">
        <x:f>V2718</x:f>
        <x:v>10943.014915747595</x:v>
      </x:c>
      <x:c r="T2719" s="9" t="n">
        <x:f>S2719/(1+'回测计划'!$B$33)</x:f>
        <x:v>10937.546142676258</x:v>
      </x:c>
      <x:c r="U2719" s="9" t="n">
        <x:f>T2719*R2719</x:f>
        <x:v>-1360.6575211391496</x:v>
      </x:c>
      <x:c r="V2719" s="9" t="n">
        <x:f>S2719+U2719</x:f>
        <x:v>9582.357394608445</x:v>
      </x:c>
      <x:c r="W2719" s="2" t="n">
        <x:f>IF(N2719&gt;0,1,0)</x:f>
        <x:v>0</x:v>
      </x:c>
      <x:c r="X2719" s="2" t="n">
        <x:f>IF(U2719&gt;0,1,0)</x:f>
        <x:v>0</x:v>
      </x:c>
      <x:c r="Y2719" s="9" t="n">
        <x:f>MAX(U2719,0)</x:f>
        <x:v>0</x:v>
      </x:c>
      <x:c r="Z2719" s="9" t="n">
        <x:f>-MIN(U2719,0)</x:f>
        <x:v>1360.6575211391496</x:v>
      </x:c>
    </x:row>
    <x:row r="2720" ht="23" customHeight="1">
      <x:c r="A2720" s="2" t="str">
        <x:v>4H-MOM-前段</x:v>
      </x:c>
      <x:c r="B2720" s="2" t="str">
        <x:v>4H</x:v>
      </x:c>
      <x:c r="C2720" s="2" t="str">
        <x:v>Momentum</x:v>
      </x:c>
      <x:c r="D2720" s="2" t="str">
        <x:v>前段</x:v>
      </x:c>
      <x:c r="E2720" s="2" t="n">
        <x:v>20</x:v>
      </x:c>
      <x:c r="F2720" s="2" t="str">
        <x:v>多</x:v>
      </x:c>
      <x:c r="G2720" s="11" t="n">
        <x:v>44333.50000000001</x:v>
      </x:c>
      <x:c r="H2720" s="11" t="n">
        <x:v>44333.666666666664</x:v>
      </x:c>
      <x:c r="I2720" s="11" t="n">
        <x:v>44335.333321759266</x:v>
      </x:c>
      <x:c r="J2720" s="9" t="n">
        <x:v>45175.74</x:v>
      </x:c>
      <x:c r="K2720" s="9" t="n">
        <x:v>42882.53</x:v>
      </x:c>
      <x:c r="L2720" s="9" t="n">
        <x:v>45184.77514799999</x:v>
      </x:c>
      <x:c r="M2720" s="9" t="n">
        <x:v>42873.953494</x:v>
      </x:c>
      <x:c r="N2720" s="10" t="n">
        <x:f>IF(F2720="多",1,-1)*(K2720/J2720-1)</x:f>
        <x:v>-0.050761979770558296</x:v>
      </x:c>
      <x:c r="O2720" s="10" t="n">
        <x:f>IF(F2720="多",1,-1)*(M2720/L2720-1)</x:f>
        <x:v>-0.051141599054792986</x:v>
      </x:c>
      <x:c r="P2720" s="10" t="n">
        <x:v>0.0009744292004726035</x:v>
      </x:c>
      <x:c r="Q2720" s="10" t="n">
        <x:v>0.0020908851869916012</x:v>
      </x:c>
      <x:c r="R2720" s="10" t="n">
        <x:f>O2720-P2720-Q2720</x:f>
        <x:v>-0.05420691344225719</x:v>
      </x:c>
      <x:c r="S2720" s="9" t="n">
        <x:f>V2719</x:f>
        <x:v>9582.357394608445</x:v>
      </x:c>
      <x:c r="T2720" s="9" t="n">
        <x:f>S2720/(1+'回测计划'!$B$33)</x:f>
        <x:v>9577.568610303295</x:v>
      </x:c>
      <x:c r="U2720" s="9" t="n">
        <x:f>T2720*R2720</x:f>
        <x:v>-519.1704326459902</x:v>
      </x:c>
      <x:c r="V2720" s="9" t="n">
        <x:f>S2720+U2720</x:f>
        <x:v>9063.186961962456</x:v>
      </x:c>
      <x:c r="W2720" s="2" t="n">
        <x:f>IF(N2720&gt;0,1,0)</x:f>
        <x:v>0</x:v>
      </x:c>
      <x:c r="X2720" s="2" t="n">
        <x:f>IF(U2720&gt;0,1,0)</x:f>
        <x:v>0</x:v>
      </x:c>
      <x:c r="Y2720" s="9" t="n">
        <x:f>MAX(U2720,0)</x:f>
        <x:v>0</x:v>
      </x:c>
      <x:c r="Z2720" s="9" t="n">
        <x:f>-MIN(U2720,0)</x:f>
        <x:v>519.1704326459902</x:v>
      </x:c>
    </x:row>
    <x:row r="2721" ht="23" customHeight="1">
      <x:c r="A2721" s="2" t="str">
        <x:v>4H-MOM-前段</x:v>
      </x:c>
      <x:c r="B2721" s="2" t="str">
        <x:v>4H</x:v>
      </x:c>
      <x:c r="C2721" s="2" t="str">
        <x:v>Momentum</x:v>
      </x:c>
      <x:c r="D2721" s="2" t="str">
        <x:v>前段</x:v>
      </x:c>
      <x:c r="E2721" s="2" t="n">
        <x:v>21</x:v>
      </x:c>
      <x:c r="F2721" s="2" t="str">
        <x:v>多</x:v>
      </x:c>
      <x:c r="G2721" s="11" t="n">
        <x:v>44336.00000000001</x:v>
      </x:c>
      <x:c r="H2721" s="11" t="n">
        <x:v>44336.166666666664</x:v>
      </x:c>
      <x:c r="I2721" s="11" t="n">
        <x:v>44337.833321759266</x:v>
      </x:c>
      <x:c r="J2721" s="9" t="n">
        <x:v>39337.79</x:v>
      </x:c>
      <x:c r="K2721" s="9" t="n">
        <x:v>41090.34</x:v>
      </x:c>
      <x:c r="L2721" s="9" t="n">
        <x:v>39345.657558</x:v>
      </x:c>
      <x:c r="M2721" s="9" t="n">
        <x:v>41082.121931999995</x:v>
      </x:c>
      <x:c r="N2721" s="10" t="n">
        <x:f>IF(F2721="多",1,-1)*(K2721/J2721-1)</x:f>
        <x:v>0.044551308042469984</x:v>
      </x:c>
      <x:c r="O2721" s="10" t="n">
        <x:f>IF(F2721="多",1,-1)*(M2721/L2721-1)</x:f>
        <x:v>0.04413357106664817</x:v>
      </x:c>
      <x:c r="P2721" s="10" t="n">
        <x:v>0.001022066785533324</x:v>
      </x:c>
      <x:c r="Q2721" s="10" t="n">
        <x:v>0.0003929170294920104</x:v>
      </x:c>
      <x:c r="R2721" s="10" t="n">
        <x:f>O2721-P2721-Q2721</x:f>
        <x:v>0.042718587251622836</x:v>
      </x:c>
      <x:c r="S2721" s="9" t="n">
        <x:f>V2720</x:f>
        <x:v>9063.186961962456</x:v>
      </x:c>
      <x:c r="T2721" s="9" t="n">
        <x:f>S2721/(1+'回测计划'!$B$33)</x:f>
        <x:v>9058.657633145884</x:v>
      </x:c>
      <x:c r="U2721" s="9" t="n">
        <x:f>T2721*R2721</x:f>
        <x:v>386.9730564841216</x:v>
      </x:c>
      <x:c r="V2721" s="9" t="n">
        <x:f>S2721+U2721</x:f>
        <x:v>9450.160018446577</x:v>
      </x:c>
      <x:c r="W2721" s="2" t="n">
        <x:f>IF(N2721&gt;0,1,0)</x:f>
        <x:v>1</x:v>
      </x:c>
      <x:c r="X2721" s="2" t="n">
        <x:f>IF(U2721&gt;0,1,0)</x:f>
        <x:v>1</x:v>
      </x:c>
      <x:c r="Y2721" s="9" t="n">
        <x:f>MAX(U2721,0)</x:f>
        <x:v>386.9730564841216</x:v>
      </x:c>
      <x:c r="Z2721" s="9" t="n">
        <x:f>-MIN(U2721,0)</x:f>
        <x:v>0</x:v>
      </x:c>
    </x:row>
    <x:row r="2722" ht="23" customHeight="1">
      <x:c r="A2722" s="2" t="str">
        <x:v>4H-MOM-前段</x:v>
      </x:c>
      <x:c r="B2722" s="2" t="str">
        <x:v>4H</x:v>
      </x:c>
      <x:c r="C2722" s="2" t="str">
        <x:v>Momentum</x:v>
      </x:c>
      <x:c r="D2722" s="2" t="str">
        <x:v>前段</x:v>
      </x:c>
      <x:c r="E2722" s="2" t="n">
        <x:v>22</x:v>
      </x:c>
      <x:c r="F2722" s="2" t="str">
        <x:v>多</x:v>
      </x:c>
      <x:c r="G2722" s="11" t="n">
        <x:v>44338.166666666664</x:v>
      </x:c>
      <x:c r="H2722" s="11" t="n">
        <x:v>44338.333333333336</x:v>
      </x:c>
      <x:c r="I2722" s="11" t="n">
        <x:v>44339.99998842592</x:v>
      </x:c>
      <x:c r="J2722" s="9" t="n">
        <x:v>37210.01</x:v>
      </x:c>
      <x:c r="K2722" s="9" t="n">
        <x:v>33306.95</x:v>
      </x:c>
      <x:c r="L2722" s="9" t="n">
        <x:v>37217.452002</x:v>
      </x:c>
      <x:c r="M2722" s="9" t="n">
        <x:v>33300.288609999996</x:v>
      </x:c>
      <x:c r="N2722" s="10" t="n">
        <x:f>IF(F2722="多",1,-1)*(K2722/J2722-1)</x:f>
        <x:v>-0.10489274257115233</x:v>
      </x:c>
      <x:c r="O2722" s="10" t="n">
        <x:f>IF(F2722="多",1,-1)*(M2722/L2722-1)</x:f>
        <x:v>-0.10525071387986207</x:v>
      </x:c>
      <x:c r="P2722" s="10" t="n">
        <x:v>0.0009473746430600689</x:v>
      </x:c>
      <x:c r="Q2722" s="10" t="n">
        <x:v>-0.00010514583572483983</x:v>
      </x:c>
      <x:c r="R2722" s="10" t="n">
        <x:f>O2722-P2722-Q2722</x:f>
        <x:v>-0.1060929426871973</x:v>
      </x:c>
      <x:c r="S2722" s="9" t="n">
        <x:f>V2721</x:f>
        <x:v>9450.160018446577</x:v>
      </x:c>
      <x:c r="T2722" s="9" t="n">
        <x:f>S2722/(1+'回测计划'!$B$33)</x:f>
        <x:v>9445.437299796678</x:v>
      </x:c>
      <x:c r="U2722" s="9" t="n">
        <x:f>T2722*R2722</x:f>
        <x:v>-1002.0942381028445</x:v>
      </x:c>
      <x:c r="V2722" s="9" t="n">
        <x:f>S2722+U2722</x:f>
        <x:v>8448.065780343732</x:v>
      </x:c>
      <x:c r="W2722" s="2" t="n">
        <x:f>IF(N2722&gt;0,1,0)</x:f>
        <x:v>0</x:v>
      </x:c>
      <x:c r="X2722" s="2" t="n">
        <x:f>IF(U2722&gt;0,1,0)</x:f>
        <x:v>0</x:v>
      </x:c>
      <x:c r="Y2722" s="9" t="n">
        <x:f>MAX(U2722,0)</x:f>
        <x:v>0</x:v>
      </x:c>
      <x:c r="Z2722" s="9" t="n">
        <x:f>-MIN(U2722,0)</x:f>
        <x:v>1002.0942381028445</x:v>
      </x:c>
    </x:row>
    <x:row r="2723" ht="23" customHeight="1">
      <x:c r="A2723" s="2" t="str">
        <x:v>4H-MOM-前段</x:v>
      </x:c>
      <x:c r="B2723" s="2" t="str">
        <x:v>4H</x:v>
      </x:c>
      <x:c r="C2723" s="2" t="str">
        <x:v>Momentum</x:v>
      </x:c>
      <x:c r="D2723" s="2" t="str">
        <x:v>前段</x:v>
      </x:c>
      <x:c r="E2723" s="2" t="n">
        <x:v>23</x:v>
      </x:c>
      <x:c r="F2723" s="2" t="str">
        <x:v>多</x:v>
      </x:c>
      <x:c r="G2723" s="11" t="n">
        <x:v>44340.166666666664</x:v>
      </x:c>
      <x:c r="H2723" s="11" t="n">
        <x:v>44340.333333333336</x:v>
      </x:c>
      <x:c r="I2723" s="11" t="n">
        <x:v>44341.99998842592</x:v>
      </x:c>
      <x:c r="J2723" s="9" t="n">
        <x:v>34656.53</x:v>
      </x:c>
      <x:c r="K2723" s="9" t="n">
        <x:v>38269.99</x:v>
      </x:c>
      <x:c r="L2723" s="9" t="n">
        <x:v>34663.461306</x:v>
      </x:c>
      <x:c r="M2723" s="9" t="n">
        <x:v>38262.336002</x:v>
      </x:c>
      <x:c r="N2723" s="10" t="n">
        <x:f>IF(F2723="多",1,-1)*(K2723/J2723-1)</x:f>
        <x:v>0.10426491053778308</x:v>
      </x:c>
      <x:c r="O2723" s="10" t="n">
        <x:f>IF(F2723="多",1,-1)*(M2723/L2723-1)</x:f>
        <x:v>0.10382329289709613</x:v>
      </x:c>
      <x:c r="P2723" s="10" t="n">
        <x:v>0.0010519116464485481</x:v>
      </x:c>
      <x:c r="Q2723" s="10" t="n">
        <x:v>0.00005703437640137828</x:v>
      </x:c>
      <x:c r="R2723" s="10" t="n">
        <x:f>O2723-P2723-Q2723</x:f>
        <x:v>0.1027143468742462</x:v>
      </x:c>
      <x:c r="S2723" s="9" t="n">
        <x:f>V2722</x:f>
        <x:v>8448.065780343732</x:v>
      </x:c>
      <x:c r="T2723" s="9" t="n">
        <x:f>S2723/(1+'回测计划'!$B$33)</x:f>
        <x:v>8443.843858414524</x:v>
      </x:c>
      <x:c r="U2723" s="9" t="n">
        <x:f>T2723*R2723</x:f>
        <x:v>867.3039070251629</x:v>
      </x:c>
      <x:c r="V2723" s="9" t="n">
        <x:f>S2723+U2723</x:f>
        <x:v>9315.369687368895</x:v>
      </x:c>
      <x:c r="W2723" s="2" t="n">
        <x:f>IF(N2723&gt;0,1,0)</x:f>
        <x:v>1</x:v>
      </x:c>
      <x:c r="X2723" s="2" t="n">
        <x:f>IF(U2723&gt;0,1,0)</x:f>
        <x:v>1</x:v>
      </x:c>
      <x:c r="Y2723" s="9" t="n">
        <x:f>MAX(U2723,0)</x:f>
        <x:v>867.3039070251629</x:v>
      </x:c>
      <x:c r="Z2723" s="9" t="n">
        <x:f>-MIN(U2723,0)</x:f>
        <x:v>0</x:v>
      </x:c>
    </x:row>
    <x:row r="2724" ht="23" customHeight="1">
      <x:c r="A2724" s="2" t="str">
        <x:v>4H-MOM-前段</x:v>
      </x:c>
      <x:c r="B2724" s="2" t="str">
        <x:v>4H</x:v>
      </x:c>
      <x:c r="C2724" s="2" t="str">
        <x:v>Momentum</x:v>
      </x:c>
      <x:c r="D2724" s="2" t="str">
        <x:v>前段</x:v>
      </x:c>
      <x:c r="E2724" s="2" t="n">
        <x:v>24</x:v>
      </x:c>
      <x:c r="F2724" s="2" t="str">
        <x:v>多</x:v>
      </x:c>
      <x:c r="G2724" s="11" t="n">
        <x:v>44355.50000000001</x:v>
      </x:c>
      <x:c r="H2724" s="11" t="n">
        <x:v>44355.666666666664</x:v>
      </x:c>
      <x:c r="I2724" s="11" t="n">
        <x:v>44357.333321759266</x:v>
      </x:c>
      <x:c r="J2724" s="9" t="n">
        <x:v>32944.56</x:v>
      </x:c>
      <x:c r="K2724" s="9" t="n">
        <x:v>37368.45</x:v>
      </x:c>
      <x:c r="L2724" s="9" t="n">
        <x:v>32951.148912</x:v>
      </x:c>
      <x:c r="M2724" s="9" t="n">
        <x:v>37360.97631</x:v>
      </x:c>
      <x:c r="N2724" s="10" t="n">
        <x:f>IF(F2724="多",1,-1)*(K2724/J2724-1)</x:f>
        <x:v>0.1342828679454211</x:v>
      </x:c>
      <x:c r="O2724" s="10" t="n">
        <x:f>IF(F2724="多",1,-1)*(M2724/L2724-1)</x:f>
        <x:v>0.13382924552272746</x:v>
      </x:c>
      <x:c r="P2724" s="10" t="n">
        <x:v>0.0010669146227613637</x:v>
      </x:c>
      <x:c r="Q2724" s="10" t="n">
        <x:v>-0.000022161417859827343</x:v>
      </x:c>
      <x:c r="R2724" s="10" t="n">
        <x:f>O2724-P2724-Q2724</x:f>
        <x:v>0.1327844923178259</x:v>
      </x:c>
      <x:c r="S2724" s="9" t="n">
        <x:f>V2723</x:f>
        <x:v>9315.369687368895</x:v>
      </x:c>
      <x:c r="T2724" s="9" t="n">
        <x:f>S2724/(1+'回测计划'!$B$33)</x:f>
        <x:v>9310.714330203793</x:v>
      </x:c>
      <x:c r="U2724" s="9" t="n">
        <x:f>T2724*R2724</x:f>
        <x:v>1236.3184754524173</x:v>
      </x:c>
      <x:c r="V2724" s="9" t="n">
        <x:f>S2724+U2724</x:f>
        <x:v>10551.688162821312</x:v>
      </x:c>
      <x:c r="W2724" s="2" t="n">
        <x:f>IF(N2724&gt;0,1,0)</x:f>
        <x:v>1</x:v>
      </x:c>
      <x:c r="X2724" s="2" t="n">
        <x:f>IF(U2724&gt;0,1,0)</x:f>
        <x:v>1</x:v>
      </x:c>
      <x:c r="Y2724" s="9" t="n">
        <x:f>MAX(U2724,0)</x:f>
        <x:v>1236.3184754524173</x:v>
      </x:c>
      <x:c r="Z2724" s="9" t="n">
        <x:f>-MIN(U2724,0)</x:f>
        <x:v>0</x:v>
      </x:c>
    </x:row>
    <x:row r="2725" ht="23" customHeight="1">
      <x:c r="A2725" s="2" t="str">
        <x:v>4H-MOM-前段</x:v>
      </x:c>
      <x:c r="B2725" s="2" t="str">
        <x:v>4H</x:v>
      </x:c>
      <x:c r="C2725" s="2" t="str">
        <x:v>Momentum</x:v>
      </x:c>
      <x:c r="D2725" s="2" t="str">
        <x:v>前段</x:v>
      </x:c>
      <x:c r="E2725" s="2" t="n">
        <x:v>25</x:v>
      </x:c>
      <x:c r="F2725" s="2" t="str">
        <x:v>空</x:v>
      </x:c>
      <x:c r="G2725" s="11" t="n">
        <x:v>44361.333333333336</x:v>
      </x:c>
      <x:c r="H2725" s="11" t="n">
        <x:v>44361.50000000001</x:v>
      </x:c>
      <x:c r="I2725" s="11" t="n">
        <x:v>44363.166655092595</x:v>
      </x:c>
      <x:c r="J2725" s="9" t="n">
        <x:v>38978.01</x:v>
      </x:c>
      <x:c r="K2725" s="9" t="n">
        <x:v>39950</x:v>
      </x:c>
      <x:c r="L2725" s="9" t="n">
        <x:v>38970.214398000004</x:v>
      </x:c>
      <x:c r="M2725" s="9" t="n">
        <x:v>39957.99</x:v>
      </x:c>
      <x:c r="N2725" s="10" t="n">
        <x:f>IF(F2725="多",1,-1)*(K2725/J2725-1)</x:f>
        <x:v>-0.02493688107730474</x:v>
      </x:c>
      <x:c r="O2725" s="10" t="n">
        <x:f>IF(F2725="多",1,-1)*(M2725/L2725-1)</x:f>
        <x:v>-0.025346937841088435</x:v>
      </x:c>
      <x:c r="P2725" s="10" t="n">
        <x:v>0.001012673468920544</x:v>
      </x:c>
      <x:c r="Q2725" s="10" t="n">
        <x:v>-0.0003580902803017396</x:v>
      </x:c>
      <x:c r="R2725" s="10" t="n">
        <x:f>O2725-P2725-Q2725</x:f>
        <x:v>-0.02600152102970724</x:v>
      </x:c>
      <x:c r="S2725" s="9" t="n">
        <x:f>V2724</x:f>
        <x:v>10551.688162821312</x:v>
      </x:c>
      <x:c r="T2725" s="9" t="n">
        <x:f>S2725/(1+'回测计划'!$B$33)</x:f>
        <x:v>10546.414955343642</x:v>
      </x:c>
      <x:c r="U2725" s="9" t="n">
        <x:f>T2725*R2725</x:f>
        <x:v>-274.2228302493866</x:v>
      </x:c>
      <x:c r="V2725" s="9" t="n">
        <x:f>S2725+U2725</x:f>
        <x:v>10277.465332571926</x:v>
      </x:c>
      <x:c r="W2725" s="2" t="n">
        <x:f>IF(N2725&gt;0,1,0)</x:f>
        <x:v>0</x:v>
      </x:c>
      <x:c r="X2725" s="2" t="n">
        <x:f>IF(U2725&gt;0,1,0)</x:f>
        <x:v>0</x:v>
      </x:c>
      <x:c r="Y2725" s="9" t="n">
        <x:f>MAX(U2725,0)</x:f>
        <x:v>0</x:v>
      </x:c>
      <x:c r="Z2725" s="9" t="n">
        <x:f>-MIN(U2725,0)</x:f>
        <x:v>274.2228302493866</x:v>
      </x:c>
    </x:row>
    <x:row r="2726" ht="23" customHeight="1">
      <x:c r="A2726" s="2" t="str">
        <x:v>4H-MOM-前段</x:v>
      </x:c>
      <x:c r="B2726" s="2" t="str">
        <x:v>4H</x:v>
      </x:c>
      <x:c r="C2726" s="2" t="str">
        <x:v>Momentum</x:v>
      </x:c>
      <x:c r="D2726" s="2" t="str">
        <x:v>前段</x:v>
      </x:c>
      <x:c r="E2726" s="2" t="n">
        <x:v>26</x:v>
      </x:c>
      <x:c r="F2726" s="2" t="str">
        <x:v>多</x:v>
      </x:c>
      <x:c r="G2726" s="11" t="n">
        <x:v>44368.833333333336</x:v>
      </x:c>
      <x:c r="H2726" s="11" t="n">
        <x:v>44369.00000000001</x:v>
      </x:c>
      <x:c r="I2726" s="11" t="n">
        <x:v>44370.666655092595</x:v>
      </x:c>
      <x:c r="J2726" s="9" t="n">
        <x:v>32664.09</x:v>
      </x:c>
      <x:c r="K2726" s="9" t="n">
        <x:v>33959.13</x:v>
      </x:c>
      <x:c r="L2726" s="9" t="n">
        <x:v>32670.622818</x:v>
      </x:c>
      <x:c r="M2726" s="9" t="n">
        <x:v>33952.338174</x:v>
      </x:c>
      <x:c r="N2726" s="10" t="n">
        <x:f>IF(F2726="多",1,-1)*(K2726/J2726-1)</x:f>
        <x:v>0.03964720890739648</x:v>
      </x:c>
      <x:c r="O2726" s="10" t="n">
        <x:f>IF(F2726="多",1,-1)*(M2726/L2726-1)</x:f>
        <x:v>0.03923143317897915</x:v>
      </x:c>
      <x:c r="P2726" s="10" t="n">
        <x:v>0.0010196157165894895</x:v>
      </x:c>
      <x:c r="Q2726" s="10" t="n">
        <x:v>-0.0003387106016572023</x:v>
      </x:c>
      <x:c r="R2726" s="10" t="n">
        <x:f>O2726-P2726-Q2726</x:f>
        <x:v>0.03855052806404686</x:v>
      </x:c>
      <x:c r="S2726" s="9" t="n">
        <x:f>V2725</x:f>
        <x:v>10277.465332571926</x:v>
      </x:c>
      <x:c r="T2726" s="9" t="n">
        <x:f>S2726/(1+'回测计划'!$B$33)</x:f>
        <x:v>10272.329167987933</x:v>
      </x:c>
      <x:c r="U2726" s="9" t="n">
        <x:f>T2726*R2726</x:f>
        <x:v>396.00371387364595</x:v>
      </x:c>
      <x:c r="V2726" s="9" t="n">
        <x:f>S2726+U2726</x:f>
        <x:v>10673.469046445573</x:v>
      </x:c>
      <x:c r="W2726" s="2" t="n">
        <x:f>IF(N2726&gt;0,1,0)</x:f>
        <x:v>1</x:v>
      </x:c>
      <x:c r="X2726" s="2" t="n">
        <x:f>IF(U2726&gt;0,1,0)</x:f>
        <x:v>1</x:v>
      </x:c>
      <x:c r="Y2726" s="9" t="n">
        <x:f>MAX(U2726,0)</x:f>
        <x:v>396.00371387364595</x:v>
      </x:c>
      <x:c r="Z2726" s="9" t="n">
        <x:f>-MIN(U2726,0)</x:f>
        <x:v>0</x:v>
      </x:c>
    </x:row>
    <x:row r="2727" ht="23" customHeight="1">
      <x:c r="A2727" s="2" t="str">
        <x:v>4H-MOM-前段</x:v>
      </x:c>
      <x:c r="B2727" s="2" t="str">
        <x:v>4H</x:v>
      </x:c>
      <x:c r="C2727" s="2" t="str">
        <x:v>Momentum</x:v>
      </x:c>
      <x:c r="D2727" s="2" t="str">
        <x:v>前段</x:v>
      </x:c>
      <x:c r="E2727" s="2" t="n">
        <x:v>27</x:v>
      </x:c>
      <x:c r="F2727" s="2" t="str">
        <x:v>多</x:v>
      </x:c>
      <x:c r="G2727" s="11" t="n">
        <x:v>44373.666666666664</x:v>
      </x:c>
      <x:c r="H2727" s="11" t="n">
        <x:v>44373.833333333336</x:v>
      </x:c>
      <x:c r="I2727" s="11" t="n">
        <x:v>44375.49998842592</x:v>
      </x:c>
      <x:c r="J2727" s="9" t="n">
        <x:v>31758.44</x:v>
      </x:c>
      <x:c r="K2727" s="9" t="n">
        <x:v>34390.66</x:v>
      </x:c>
      <x:c r="L2727" s="9" t="n">
        <x:v>31764.791687999998</x:v>
      </x:c>
      <x:c r="M2727" s="9" t="n">
        <x:v>34383.781868000005</x:v>
      </x:c>
      <x:c r="N2727" s="10" t="n">
        <x:f>IF(F2727="多",1,-1)*(K2727/J2727-1)</x:f>
        <x:v>0.08288253453255279</x:v>
      </x:c>
      <x:c r="O2727" s="10" t="n">
        <x:f>IF(F2727="多",1,-1)*(M2727/L2727-1)</x:f>
        <x:v>0.08244946813202003</x:v>
      </x:c>
      <x:c r="P2727" s="10" t="n">
        <x:v>0.00104122473406601</x:v>
      </x:c>
      <x:c r="Q2727" s="10" t="n">
        <x:v>-0.0012004860688479225</x:v>
      </x:c>
      <x:c r="R2727" s="10" t="n">
        <x:f>O2727-P2727-Q2727</x:f>
        <x:v>0.08260872946680195</x:v>
      </x:c>
      <x:c r="S2727" s="9" t="n">
        <x:f>V2726</x:f>
        <x:v>10673.469046445573</x:v>
      </x:c>
      <x:c r="T2727" s="9" t="n">
        <x:f>S2727/(1+'回测计划'!$B$33)</x:f>
        <x:v>10668.134978956095</x:v>
      </x:c>
      <x:c r="U2727" s="9" t="n">
        <x:f>T2727*R2727</x:f>
        <x:v>881.281076391911</x:v>
      </x:c>
      <x:c r="V2727" s="9" t="n">
        <x:f>S2727+U2727</x:f>
        <x:v>11554.750122837484</x:v>
      </x:c>
      <x:c r="W2727" s="2" t="n">
        <x:f>IF(N2727&gt;0,1,0)</x:f>
        <x:v>1</x:v>
      </x:c>
      <x:c r="X2727" s="2" t="n">
        <x:f>IF(U2727&gt;0,1,0)</x:f>
        <x:v>1</x:v>
      </x:c>
      <x:c r="Y2727" s="9" t="n">
        <x:f>MAX(U2727,0)</x:f>
        <x:v>881.281076391911</x:v>
      </x:c>
      <x:c r="Z2727" s="9" t="n">
        <x:f>-MIN(U2727,0)</x:f>
        <x:v>0</x:v>
      </x:c>
    </x:row>
    <x:row r="2728" ht="23" customHeight="1">
      <x:c r="A2728" s="2" t="str">
        <x:v>4H-MOM-前段</x:v>
      </x:c>
      <x:c r="B2728" s="2" t="str">
        <x:v>4H</x:v>
      </x:c>
      <x:c r="C2728" s="2" t="str">
        <x:v>Momentum</x:v>
      </x:c>
      <x:c r="D2728" s="2" t="str">
        <x:v>前段</x:v>
      </x:c>
      <x:c r="E2728" s="2" t="n">
        <x:v>28</x:v>
      </x:c>
      <x:c r="F2728" s="2" t="str">
        <x:v>空</x:v>
      </x:c>
      <x:c r="G2728" s="11" t="n">
        <x:v>44376.833333333336</x:v>
      </x:c>
      <x:c r="H2728" s="11" t="n">
        <x:v>44377.00000000001</x:v>
      </x:c>
      <x:c r="I2728" s="11" t="n">
        <x:v>44378.666655092595</x:v>
      </x:c>
      <x:c r="J2728" s="9" t="n">
        <x:v>36244.88</x:v>
      </x:c>
      <x:c r="K2728" s="9" t="n">
        <x:v>33337.58</x:v>
      </x:c>
      <x:c r="L2728" s="9" t="n">
        <x:v>36237.631023999995</x:v>
      </x:c>
      <x:c r="M2728" s="9" t="n">
        <x:v>33344.247516</x:v>
      </x:c>
      <x:c r="N2728" s="10" t="n">
        <x:f>IF(F2728="多",1,-1)*(K2728/J2728-1)</x:f>
        <x:v>0.08021270866395458</x:v>
      </x:c>
      <x:c r="O2728" s="10" t="n">
        <x:f>IF(F2728="多",1,-1)*(M2728/L2728-1)</x:f>
        <x:v>0.07984472014971722</x:v>
      </x:c>
      <x:c r="P2728" s="10" t="n">
        <x:v>0.0009600776399251415</x:v>
      </x:c>
      <x:c r="Q2728" s="10" t="n">
        <x:v>-0.0003873360262072848</x:v>
      </x:c>
      <x:c r="R2728" s="10" t="n">
        <x:f>O2728-P2728-Q2728</x:f>
        <x:v>0.07927197853599936</x:v>
      </x:c>
      <x:c r="S2728" s="9" t="n">
        <x:f>V2727</x:f>
        <x:v>11554.750122837484</x:v>
      </x:c>
      <x:c r="T2728" s="9" t="n">
        <x:f>S2728/(1+'回测计划'!$B$33)</x:f>
        <x:v>11548.975635019975</x:v>
      </x:c>
      <x:c r="U2728" s="9" t="n">
        <x:f>T2728*R2728</x:f>
        <x:v>915.5101486520831</x:v>
      </x:c>
      <x:c r="V2728" s="9" t="n">
        <x:f>S2728+U2728</x:f>
        <x:v>12470.260271489567</x:v>
      </x:c>
      <x:c r="W2728" s="2" t="n">
        <x:f>IF(N2728&gt;0,1,0)</x:f>
        <x:v>1</x:v>
      </x:c>
      <x:c r="X2728" s="2" t="n">
        <x:f>IF(U2728&gt;0,1,0)</x:f>
        <x:v>1</x:v>
      </x:c>
      <x:c r="Y2728" s="9" t="n">
        <x:f>MAX(U2728,0)</x:f>
        <x:v>915.5101486520831</x:v>
      </x:c>
      <x:c r="Z2728" s="9" t="n">
        <x:f>-MIN(U2728,0)</x:f>
        <x:v>0</x:v>
      </x:c>
    </x:row>
    <x:row r="2729" ht="23" customHeight="1">
      <x:c r="A2729" s="2" t="str">
        <x:v>4H-MOM-前段</x:v>
      </x:c>
      <x:c r="B2729" s="2" t="str">
        <x:v>4H</x:v>
      </x:c>
      <x:c r="C2729" s="2" t="str">
        <x:v>Momentum</x:v>
      </x:c>
      <x:c r="D2729" s="2" t="str">
        <x:v>前段</x:v>
      </x:c>
      <x:c r="E2729" s="2" t="n">
        <x:v>29</x:v>
      </x:c>
      <x:c r="F2729" s="2" t="str">
        <x:v>空</x:v>
      </x:c>
      <x:c r="G2729" s="11" t="n">
        <x:v>44389.50000000001</x:v>
      </x:c>
      <x:c r="H2729" s="11" t="n">
        <x:v>44389.666666666664</x:v>
      </x:c>
      <x:c r="I2729" s="11" t="n">
        <x:v>44391.333321759266</x:v>
      </x:c>
      <x:c r="J2729" s="9" t="n">
        <x:v>34271.16</x:v>
      </x:c>
      <x:c r="K2729" s="9" t="n">
        <x:v>32709.09</x:v>
      </x:c>
      <x:c r="L2729" s="9" t="n">
        <x:v>34264.305768000006</x:v>
      </x:c>
      <x:c r="M2729" s="9" t="n">
        <x:v>32715.631817999998</x:v>
      </x:c>
      <x:c r="N2729" s="10" t="n">
        <x:f>IF(F2729="多",1,-1)*(K2729/J2729-1)</x:f>
        <x:v>0.045579723592665156</x:v>
      </x:c>
      <x:c r="O2729" s="10" t="n">
        <x:f>IF(F2729="多",1,-1)*(M2729/L2729-1)</x:f>
        <x:v>0.045197879113206496</x:v>
      </x:c>
      <x:c r="P2729" s="10" t="n">
        <x:v>0.0009774010604433967</x:v>
      </x:c>
      <x:c r="Q2729" s="10" t="n">
        <x:v>-0.00032573178199995123</x:v>
      </x:c>
      <x:c r="R2729" s="10" t="n">
        <x:f>O2729-P2729-Q2729</x:f>
        <x:v>0.044546209834763054</x:v>
      </x:c>
      <x:c r="S2729" s="9" t="n">
        <x:f>V2728</x:f>
        <x:v>12470.260271489567</x:v>
      </x:c>
      <x:c r="T2729" s="9" t="n">
        <x:f>S2729/(1+'回测计划'!$B$33)</x:f>
        <x:v>12464.028257360887</x:v>
      </x:c>
      <x:c r="U2729" s="9" t="n">
        <x:f>T2729*R2729</x:f>
        <x:v>555.2252181388142</x:v>
      </x:c>
      <x:c r="V2729" s="9" t="n">
        <x:f>S2729+U2729</x:f>
        <x:v>13025.485489628381</x:v>
      </x:c>
      <x:c r="W2729" s="2" t="n">
        <x:f>IF(N2729&gt;0,1,0)</x:f>
        <x:v>1</x:v>
      </x:c>
      <x:c r="X2729" s="2" t="n">
        <x:f>IF(U2729&gt;0,1,0)</x:f>
        <x:v>1</x:v>
      </x:c>
      <x:c r="Y2729" s="9" t="n">
        <x:f>MAX(U2729,0)</x:f>
        <x:v>555.2252181388142</x:v>
      </x:c>
      <x:c r="Z2729" s="9" t="n">
        <x:f>-MIN(U2729,0)</x:f>
        <x:v>0</x:v>
      </x:c>
    </x:row>
    <x:row r="2730" ht="23" customHeight="1">
      <x:c r="A2730" s="2" t="str">
        <x:v>4H-MOM-前段</x:v>
      </x:c>
      <x:c r="B2730" s="2" t="str">
        <x:v>4H</x:v>
      </x:c>
      <x:c r="C2730" s="2" t="str">
        <x:v>Momentum</x:v>
      </x:c>
      <x:c r="D2730" s="2" t="str">
        <x:v>前段</x:v>
      </x:c>
      <x:c r="E2730" s="2" t="n">
        <x:v>30</x:v>
      </x:c>
      <x:c r="F2730" s="2" t="str">
        <x:v>多</x:v>
      </x:c>
      <x:c r="G2730" s="11" t="n">
        <x:v>44393.00000000001</x:v>
      </x:c>
      <x:c r="H2730" s="11" t="n">
        <x:v>44393.166666666664</x:v>
      </x:c>
      <x:c r="I2730" s="11" t="n">
        <x:v>44394.833321759266</x:v>
      </x:c>
      <x:c r="J2730" s="9" t="n">
        <x:v>31513.99</x:v>
      </x:c>
      <x:c r="K2730" s="9" t="n">
        <x:v>31377.09</x:v>
      </x:c>
      <x:c r="L2730" s="9" t="n">
        <x:v>31520.292798000002</x:v>
      </x:c>
      <x:c r="M2730" s="9" t="n">
        <x:v>31370.814582</x:v>
      </x:c>
      <x:c r="N2730" s="10" t="n">
        <x:f>IF(F2730="多",1,-1)*(K2730/J2730-1)</x:f>
        <x:v>-0.0043441024129283745</x:v>
      </x:c>
      <x:c r="O2730" s="10" t="n">
        <x:f>IF(F2730="多",1,-1)*(M2730/L2730-1)</x:f>
        <x:v>-0.0047422851354187445</x:v>
      </x:c>
      <x:c r="P2730" s="10" t="n">
        <x:v>0.0009976288574322907</x:v>
      </x:c>
      <x:c r="Q2730" s="10" t="n">
        <x:v>0.000012073831760959381</x:v>
      </x:c>
      <x:c r="R2730" s="10" t="n">
        <x:f>O2730-P2730-Q2730</x:f>
        <x:v>-0.005751987824611994</x:v>
      </x:c>
      <x:c r="S2730" s="9" t="n">
        <x:f>V2729</x:f>
        <x:v>13025.485489628381</x:v>
      </x:c>
      <x:c r="T2730" s="9" t="n">
        <x:f>S2730/(1+'回测计划'!$B$33)</x:f>
        <x:v>13018.976001627569</x:v>
      </x:c>
      <x:c r="U2730" s="9" t="n">
        <x:f>T2730*R2730</x:f>
        <x:v>-74.88499145027751</x:v>
      </x:c>
      <x:c r="V2730" s="9" t="n">
        <x:f>S2730+U2730</x:f>
        <x:v>12950.600498178104</x:v>
      </x:c>
      <x:c r="W2730" s="2" t="n">
        <x:f>IF(N2730&gt;0,1,0)</x:f>
        <x:v>0</x:v>
      </x:c>
      <x:c r="X2730" s="2" t="n">
        <x:f>IF(U2730&gt;0,1,0)</x:f>
        <x:v>0</x:v>
      </x:c>
      <x:c r="Y2730" s="9" t="n">
        <x:f>MAX(U2730,0)</x:f>
        <x:v>0</x:v>
      </x:c>
      <x:c r="Z2730" s="9" t="n">
        <x:f>-MIN(U2730,0)</x:f>
        <x:v>74.88499145027751</x:v>
      </x:c>
    </x:row>
    <x:row r="2731" ht="23" customHeight="1">
      <x:c r="A2731" s="2" t="str">
        <x:v>4H-MOM-前段</x:v>
      </x:c>
      <x:c r="B2731" s="2" t="str">
        <x:v>4H</x:v>
      </x:c>
      <x:c r="C2731" s="2" t="str">
        <x:v>Momentum</x:v>
      </x:c>
      <x:c r="D2731" s="2" t="str">
        <x:v>前段</x:v>
      </x:c>
      <x:c r="E2731" s="2" t="n">
        <x:v>31</x:v>
      </x:c>
      <x:c r="F2731" s="2" t="str">
        <x:v>多</x:v>
      </x:c>
      <x:c r="G2731" s="11" t="n">
        <x:v>44397.00000000001</x:v>
      </x:c>
      <x:c r="H2731" s="11" t="n">
        <x:v>44397.166666666664</x:v>
      </x:c>
      <x:c r="I2731" s="11" t="n">
        <x:v>44398.833321759266</x:v>
      </x:c>
      <x:c r="J2731" s="9" t="n">
        <x:v>30735</x:v>
      </x:c>
      <x:c r="K2731" s="9" t="n">
        <x:v>31500</x:v>
      </x:c>
      <x:c r="L2731" s="9" t="n">
        <x:v>30741.147</x:v>
      </x:c>
      <x:c r="M2731" s="9" t="n">
        <x:v>31493.7</x:v>
      </x:c>
      <x:c r="N2731" s="10" t="n">
        <x:f>IF(F2731="多",1,-1)*(K2731/J2731-1)</x:f>
        <x:v>0.02489019033674955</x:v>
      </x:c>
      <x:c r="O2731" s="10" t="n">
        <x:f>IF(F2731="多",1,-1)*(M2731/L2731-1)</x:f>
        <x:v>0.02448031623543523</x:v>
      </x:c>
      <x:c r="P2731" s="10" t="n">
        <x:v>0.0010122401581177177</x:v>
      </x:c>
      <x:c r="Q2731" s="10" t="n">
        <x:v>-0.0010767072201535663</x:v>
      </x:c>
      <x:c r="R2731" s="10" t="n">
        <x:f>O2731-P2731-Q2731</x:f>
        <x:v>0.024544783297471076</x:v>
      </x:c>
      <x:c r="S2731" s="9" t="n">
        <x:f>V2730</x:f>
        <x:v>12950.600498178104</x:v>
      </x:c>
      <x:c r="T2731" s="9" t="n">
        <x:f>S2731/(1+'回测计划'!$B$33)</x:f>
        <x:v>12944.128433961125</x:v>
      </x:c>
      <x:c r="U2731" s="9" t="n">
        <x:f>T2731*R2731</x:f>
        <x:v>317.7108273862095</x:v>
      </x:c>
      <x:c r="V2731" s="9" t="n">
        <x:f>S2731+U2731</x:f>
        <x:v>13268.311325564313</x:v>
      </x:c>
      <x:c r="W2731" s="2" t="n">
        <x:f>IF(N2731&gt;0,1,0)</x:f>
        <x:v>1</x:v>
      </x:c>
      <x:c r="X2731" s="2" t="n">
        <x:f>IF(U2731&gt;0,1,0)</x:f>
        <x:v>1</x:v>
      </x:c>
      <x:c r="Y2731" s="9" t="n">
        <x:f>MAX(U2731,0)</x:f>
        <x:v>317.7108273862095</x:v>
      </x:c>
      <x:c r="Z2731" s="9" t="n">
        <x:f>-MIN(U2731,0)</x:f>
        <x:v>0</x:v>
      </x:c>
    </x:row>
    <x:row r="2732" ht="23" customHeight="1">
      <x:c r="A2732" s="2" t="str">
        <x:v>4H-MOM-前段</x:v>
      </x:c>
      <x:c r="B2732" s="2" t="str">
        <x:v>4H</x:v>
      </x:c>
      <x:c r="C2732" s="2" t="str">
        <x:v>Momentum</x:v>
      </x:c>
      <x:c r="D2732" s="2" t="str">
        <x:v>前段</x:v>
      </x:c>
      <x:c r="E2732" s="2" t="n">
        <x:v>32</x:v>
      </x:c>
      <x:c r="F2732" s="2" t="str">
        <x:v>空</x:v>
      </x:c>
      <x:c r="G2732" s="11" t="n">
        <x:v>44415.166666666664</x:v>
      </x:c>
      <x:c r="H2732" s="11" t="n">
        <x:v>44415.333333333336</x:v>
      </x:c>
      <x:c r="I2732" s="11" t="n">
        <x:v>44416.99998842592</x:v>
      </x:c>
      <x:c r="J2732" s="9" t="n">
        <x:v>42825.43</x:v>
      </x:c>
      <x:c r="K2732" s="9" t="n">
        <x:v>44000.56</x:v>
      </x:c>
      <x:c r="L2732" s="9" t="n">
        <x:v>42816.864914</x:v>
      </x:c>
      <x:c r="M2732" s="9" t="n">
        <x:v>44009.360111999995</x:v>
      </x:c>
      <x:c r="N2732" s="10" t="n">
        <x:f>IF(F2732="多",1,-1)*(K2732/J2732-1)</x:f>
        <x:v>-0.02744000468880281</x:v>
      </x:c>
      <x:c r="O2732" s="10" t="n">
        <x:f>IF(F2732="多",1,-1)*(M2732/L2732-1)</x:f>
        <x:v>-0.027851062902320978</x:v>
      </x:c>
      <x:c r="P2732" s="10" t="n">
        <x:v>0.0010139255314511604</x:v>
      </x:c>
      <x:c r="Q2732" s="10" t="n">
        <x:v>-0.0005109965207388447</x:v>
      </x:c>
      <x:c r="R2732" s="10" t="n">
        <x:f>O2732-P2732-Q2732</x:f>
        <x:v>-0.028353991913033293</x:v>
      </x:c>
      <x:c r="S2732" s="9" t="n">
        <x:f>V2731</x:f>
        <x:v>13268.311325564313</x:v>
      </x:c>
      <x:c r="T2732" s="9" t="n">
        <x:f>S2732/(1+'回测计划'!$B$33)</x:f>
        <x:v>13261.680485321653</x:v>
      </x:c>
      <x:c r="U2732" s="9" t="n">
        <x:f>T2732*R2732</x:f>
        <x:v>-376.0215812340416</x:v>
      </x:c>
      <x:c r="V2732" s="9" t="n">
        <x:f>S2732+U2732</x:f>
        <x:v>12892.289744330272</x:v>
      </x:c>
      <x:c r="W2732" s="2" t="n">
        <x:f>IF(N2732&gt;0,1,0)</x:f>
        <x:v>0</x:v>
      </x:c>
      <x:c r="X2732" s="2" t="n">
        <x:f>IF(U2732&gt;0,1,0)</x:f>
        <x:v>0</x:v>
      </x:c>
      <x:c r="Y2732" s="9" t="n">
        <x:f>MAX(U2732,0)</x:f>
        <x:v>0</x:v>
      </x:c>
      <x:c r="Z2732" s="9" t="n">
        <x:f>-MIN(U2732,0)</x:f>
        <x:v>376.0215812340416</x:v>
      </x:c>
    </x:row>
    <x:row r="2733" ht="23" customHeight="1">
      <x:c r="A2733" s="2" t="str">
        <x:v>4H-MOM-前段</x:v>
      </x:c>
      <x:c r="B2733" s="2" t="str">
        <x:v>4H</x:v>
      </x:c>
      <x:c r="C2733" s="2" t="str">
        <x:v>Momentum</x:v>
      </x:c>
      <x:c r="D2733" s="2" t="str">
        <x:v>前段</x:v>
      </x:c>
      <x:c r="E2733" s="2" t="n">
        <x:v>33</x:v>
      </x:c>
      <x:c r="F2733" s="2" t="str">
        <x:v>空</x:v>
      </x:c>
      <x:c r="G2733" s="11" t="n">
        <x:v>44417.833333333336</x:v>
      </x:c>
      <x:c r="H2733" s="11" t="n">
        <x:v>44418.00000000001</x:v>
      </x:c>
      <x:c r="I2733" s="11" t="n">
        <x:v>44419.666655092595</x:v>
      </x:c>
      <x:c r="J2733" s="9" t="n">
        <x:v>45871.79</x:v>
      </x:c>
      <x:c r="K2733" s="9" t="n">
        <x:v>46367.38</x:v>
      </x:c>
      <x:c r="L2733" s="9" t="n">
        <x:v>45862.615642000004</x:v>
      </x:c>
      <x:c r="M2733" s="9" t="n">
        <x:v>46376.653476</x:v>
      </x:c>
      <x:c r="N2733" s="10" t="n">
        <x:f>IF(F2733="多",1,-1)*(K2733/J2733-1)</x:f>
        <x:v>-0.010803807743277494</x:v>
      </x:c>
      <x:c r="O2733" s="10" t="n">
        <x:f>IF(F2733="多",1,-1)*(M2733/L2733-1)</x:f>
        <x:v>-0.011208210146855357</x:v>
      </x:c>
      <x:c r="P2733" s="10" t="n">
        <x:v>0.0010056041050734276</x:v>
      </x:c>
      <x:c r="Q2733" s="10" t="n">
        <x:v>-0.0004990382183749839</x:v>
      </x:c>
      <x:c r="R2733" s="10" t="n">
        <x:f>O2733-P2733-Q2733</x:f>
        <x:v>-0.011714776033553802</x:v>
      </x:c>
      <x:c r="S2733" s="9" t="n">
        <x:f>V2732</x:f>
        <x:v>12892.289744330272</x:v>
      </x:c>
      <x:c r="T2733" s="9" t="n">
        <x:f>S2733/(1+'回测计划'!$B$33)</x:f>
        <x:v>12885.846820919813</x:v>
      </x:c>
      <x:c r="U2733" s="9" t="n">
        <x:f>T2733*R2733</x:f>
        <x:v>-150.95480950975687</x:v>
      </x:c>
      <x:c r="V2733" s="9" t="n">
        <x:f>S2733+U2733</x:f>
        <x:v>12741.334934820516</x:v>
      </x:c>
      <x:c r="W2733" s="2" t="n">
        <x:f>IF(N2733&gt;0,1,0)</x:f>
        <x:v>0</x:v>
      </x:c>
      <x:c r="X2733" s="2" t="n">
        <x:f>IF(U2733&gt;0,1,0)</x:f>
        <x:v>0</x:v>
      </x:c>
      <x:c r="Y2733" s="9" t="n">
        <x:f>MAX(U2733,0)</x:f>
        <x:v>0</x:v>
      </x:c>
      <x:c r="Z2733" s="9" t="n">
        <x:f>-MIN(U2733,0)</x:f>
        <x:v>150.95480950975687</x:v>
      </x:c>
    </x:row>
    <x:row r="2734" ht="23" customHeight="1">
      <x:c r="A2734" s="2" t="str">
        <x:v>4H-MOM-前段</x:v>
      </x:c>
      <x:c r="B2734" s="2" t="str">
        <x:v>4H</x:v>
      </x:c>
      <x:c r="C2734" s="2" t="str">
        <x:v>Momentum</x:v>
      </x:c>
      <x:c r="D2734" s="2" t="str">
        <x:v>前段</x:v>
      </x:c>
      <x:c r="E2734" s="2" t="n">
        <x:v>34</x:v>
      </x:c>
      <x:c r="F2734" s="2" t="str">
        <x:v>空</x:v>
      </x:c>
      <x:c r="G2734" s="11" t="n">
        <x:v>44442.833333333336</x:v>
      </x:c>
      <x:c r="H2734" s="11" t="n">
        <x:v>44443.00000000001</x:v>
      </x:c>
      <x:c r="I2734" s="11" t="n">
        <x:v>44444.666655092595</x:v>
      </x:c>
      <x:c r="J2734" s="9" t="n">
        <x:v>50589.99</x:v>
      </x:c>
      <x:c r="K2734" s="9" t="n">
        <x:v>49890.96</x:v>
      </x:c>
      <x:c r="L2734" s="9" t="n">
        <x:v>50579.872002</x:v>
      </x:c>
      <x:c r="M2734" s="9" t="n">
        <x:v>49900.938192</x:v>
      </x:c>
      <x:c r="N2734" s="10" t="n">
        <x:f>IF(F2734="多",1,-1)*(K2734/J2734-1)</x:f>
        <x:v>0.013817555607344434</x:v>
      </x:c>
      <x:c r="O2734" s="10" t="n">
        <x:f>IF(F2734="多",1,-1)*(M2734/L2734-1)</x:f>
        <x:v>0.01342300371920968</x:v>
      </x:c>
      <x:c r="P2734" s="10" t="n">
        <x:v>0.0009932884981403952</x:v>
      </x:c>
      <x:c r="Q2734" s="10" t="n">
        <x:v>-0.0010838643949461282</x:v>
      </x:c>
      <x:c r="R2734" s="10" t="n">
        <x:f>O2734-P2734-Q2734</x:f>
        <x:v>0.013513579616015414</x:v>
      </x:c>
      <x:c r="S2734" s="9" t="n">
        <x:f>V2733</x:f>
        <x:v>12741.334934820516</x:v>
      </x:c>
      <x:c r="T2734" s="9" t="n">
        <x:f>S2734/(1+'回测计划'!$B$33)</x:f>
        <x:v>12734.967451094968</x:v>
      </x:c>
      <x:c r="U2734" s="9" t="n">
        <x:f>T2734*R2734</x:f>
        <x:v>172.09499655773672</x:v>
      </x:c>
      <x:c r="V2734" s="9" t="n">
        <x:f>S2734+U2734</x:f>
        <x:v>12913.429931378252</x:v>
      </x:c>
      <x:c r="W2734" s="2" t="n">
        <x:f>IF(N2734&gt;0,1,0)</x:f>
        <x:v>1</x:v>
      </x:c>
      <x:c r="X2734" s="2" t="n">
        <x:f>IF(U2734&gt;0,1,0)</x:f>
        <x:v>1</x:v>
      </x:c>
      <x:c r="Y2734" s="9" t="n">
        <x:f>MAX(U2734,0)</x:f>
        <x:v>172.09499655773672</x:v>
      </x:c>
      <x:c r="Z2734" s="9" t="n">
        <x:f>-MIN(U2734,0)</x:f>
        <x:v>0</x:v>
      </x:c>
    </x:row>
    <x:row r="2735" ht="23" customHeight="1">
      <x:c r="A2735" s="2" t="str">
        <x:v>4H-MOM-前段</x:v>
      </x:c>
      <x:c r="B2735" s="2" t="str">
        <x:v>4H</x:v>
      </x:c>
      <x:c r="C2735" s="2" t="str">
        <x:v>Momentum</x:v>
      </x:c>
      <x:c r="D2735" s="2" t="str">
        <x:v>前段</x:v>
      </x:c>
      <x:c r="E2735" s="2" t="n">
        <x:v>35</x:v>
      </x:c>
      <x:c r="F2735" s="2" t="str">
        <x:v>空</x:v>
      </x:c>
      <x:c r="G2735" s="11" t="n">
        <x:v>44445.333333333336</x:v>
      </x:c>
      <x:c r="H2735" s="11" t="n">
        <x:v>44445.50000000001</x:v>
      </x:c>
      <x:c r="I2735" s="11" t="n">
        <x:v>44447.166655092595</x:v>
      </x:c>
      <x:c r="J2735" s="9" t="n">
        <x:v>51618.28</x:v>
      </x:c>
      <x:c r="K2735" s="9" t="n">
        <x:v>46713.14</x:v>
      </x:c>
      <x:c r="L2735" s="9" t="n">
        <x:v>51607.956344</x:v>
      </x:c>
      <x:c r="M2735" s="9" t="n">
        <x:v>46722.482628</x:v>
      </x:c>
      <x:c r="N2735" s="10" t="n">
        <x:f>IF(F2735="多",1,-1)*(K2735/J2735-1)</x:f>
        <x:v>0.09502718804268562</x:v>
      </x:c>
      <x:c r="O2735" s="10" t="n">
        <x:f>IF(F2735="多",1,-1)*(M2735/L2735-1)</x:f>
        <x:v>0.09466512650559533</x:v>
      </x:c>
      <x:c r="P2735" s="10" t="n">
        <x:v>0.0009526674367472023</x:v>
      </x:c>
      <x:c r="Q2735" s="10" t="n">
        <x:v>-0.0006117004704288747</x:v>
      </x:c>
      <x:c r="R2735" s="10" t="n">
        <x:f>O2735-P2735-Q2735</x:f>
        <x:v>0.094324159539277</x:v>
      </x:c>
      <x:c r="S2735" s="9" t="n">
        <x:f>V2734</x:f>
        <x:v>12913.429931378252</x:v>
      </x:c>
      <x:c r="T2735" s="9" t="n">
        <x:f>S2735/(1+'回测计划'!$B$33)</x:f>
        <x:v>12906.976443156675</x:v>
      </x:c>
      <x:c r="U2735" s="9" t="n">
        <x:f>T2735*R2735</x:f>
        <x:v>1217.4397051940002</x:v>
      </x:c>
      <x:c r="V2735" s="9" t="n">
        <x:f>S2735+U2735</x:f>
        <x:v>14130.869636572252</x:v>
      </x:c>
      <x:c r="W2735" s="2" t="n">
        <x:f>IF(N2735&gt;0,1,0)</x:f>
        <x:v>1</x:v>
      </x:c>
      <x:c r="X2735" s="2" t="n">
        <x:f>IF(U2735&gt;0,1,0)</x:f>
        <x:v>1</x:v>
      </x:c>
      <x:c r="Y2735" s="9" t="n">
        <x:f>MAX(U2735,0)</x:f>
        <x:v>1217.4397051940002</x:v>
      </x:c>
      <x:c r="Z2735" s="9" t="n">
        <x:f>-MIN(U2735,0)</x:f>
        <x:v>0</x:v>
      </x:c>
    </x:row>
    <x:row r="2736" ht="23" customHeight="1">
      <x:c r="A2736" s="2" t="str">
        <x:v>4H-MOM-前段</x:v>
      </x:c>
      <x:c r="B2736" s="2" t="str">
        <x:v>4H</x:v>
      </x:c>
      <x:c r="C2736" s="2" t="str">
        <x:v>Momentum</x:v>
      </x:c>
      <x:c r="D2736" s="2" t="str">
        <x:v>前段</x:v>
      </x:c>
      <x:c r="E2736" s="2" t="n">
        <x:v>36</x:v>
      </x:c>
      <x:c r="F2736" s="2" t="str">
        <x:v>空</x:v>
      </x:c>
      <x:c r="G2736" s="11" t="n">
        <x:v>44457.666666666664</x:v>
      </x:c>
      <x:c r="H2736" s="11" t="n">
        <x:v>44457.833333333336</x:v>
      </x:c>
      <x:c r="I2736" s="11" t="n">
        <x:v>44459.49998842592</x:v>
      </x:c>
      <x:c r="J2736" s="9" t="n">
        <x:v>48384.34</x:v>
      </x:c>
      <x:c r="K2736" s="9" t="n">
        <x:v>45552.92</x:v>
      </x:c>
      <x:c r="L2736" s="9" t="n">
        <x:v>48374.663131999994</x:v>
      </x:c>
      <x:c r="M2736" s="9" t="n">
        <x:v>45562.030584</x:v>
      </x:c>
      <x:c r="N2736" s="10" t="n">
        <x:f>IF(F2736="多",1,-1)*(K2736/J2736-1)</x:f>
        <x:v>0.058519347375617814</x:v>
      </x:c>
      <x:c r="O2736" s="10" t="n">
        <x:f>IF(F2736="多",1,-1)*(M2736/L2736-1)</x:f>
        <x:v>0.058142679781049034</x:v>
      </x:c>
      <x:c r="P2736" s="10" t="n">
        <x:v>0.0009709286601094756</x:v>
      </x:c>
      <x:c r="Q2736" s="10" t="n">
        <x:v>-0.0004956676790610535</x:v>
      </x:c>
      <x:c r="R2736" s="10" t="n">
        <x:f>O2736-P2736-Q2736</x:f>
        <x:v>0.05766741880000061</x:v>
      </x:c>
      <x:c r="S2736" s="9" t="n">
        <x:f>V2735</x:f>
        <x:v>14130.869636572252</x:v>
      </x:c>
      <x:c r="T2736" s="9" t="n">
        <x:f>S2736/(1+'回测计划'!$B$33)</x:f>
        <x:v>14123.8077327059</x:v>
      </x:c>
      <x:c r="U2736" s="9" t="n">
        <x:f>T2736*R2736</x:f>
        <x:v>814.4835355726383</x:v>
      </x:c>
      <x:c r="V2736" s="9" t="n">
        <x:f>S2736+U2736</x:f>
        <x:v>14945.35317214489</x:v>
      </x:c>
      <x:c r="W2736" s="2" t="n">
        <x:f>IF(N2736&gt;0,1,0)</x:f>
        <x:v>1</x:v>
      </x:c>
      <x:c r="X2736" s="2" t="n">
        <x:f>IF(U2736&gt;0,1,0)</x:f>
        <x:v>1</x:v>
      </x:c>
      <x:c r="Y2736" s="9" t="n">
        <x:f>MAX(U2736,0)</x:f>
        <x:v>814.4835355726383</x:v>
      </x:c>
      <x:c r="Z2736" s="9" t="n">
        <x:f>-MIN(U2736,0)</x:f>
        <x:v>0</x:v>
      </x:c>
    </x:row>
    <x:row r="2737" ht="23" customHeight="1">
      <x:c r="A2737" s="2" t="str">
        <x:v>4H-MOM-前段</x:v>
      </x:c>
      <x:c r="B2737" s="2" t="str">
        <x:v>4H</x:v>
      </x:c>
      <x:c r="C2737" s="2" t="str">
        <x:v>Momentum</x:v>
      </x:c>
      <x:c r="D2737" s="2" t="str">
        <x:v>前段</x:v>
      </x:c>
      <x:c r="E2737" s="2" t="n">
        <x:v>37</x:v>
      </x:c>
      <x:c r="F2737" s="2" t="str">
        <x:v>空</x:v>
      </x:c>
      <x:c r="G2737" s="11" t="n">
        <x:v>44473.166666666664</x:v>
      </x:c>
      <x:c r="H2737" s="11" t="n">
        <x:v>44473.333333333336</x:v>
      </x:c>
      <x:c r="I2737" s="11" t="n">
        <x:v>44474.99998842592</x:v>
      </x:c>
      <x:c r="J2737" s="9" t="n">
        <x:v>48187.99</x:v>
      </x:c>
      <x:c r="K2737" s="9" t="n">
        <x:v>49770.9</x:v>
      </x:c>
      <x:c r="L2737" s="9" t="n">
        <x:v>48178.352402</x:v>
      </x:c>
      <x:c r="M2737" s="9" t="n">
        <x:v>49780.85418</x:v>
      </x:c>
      <x:c r="N2737" s="10" t="n">
        <x:f>IF(F2737="多",1,-1)*(K2737/J2737-1)</x:f>
        <x:v>-0.03284864133158494</x:v>
      </x:c>
      <x:c r="O2737" s="10" t="n">
        <x:f>IF(F2737="多",1,-1)*(M2737/L2737-1)</x:f>
        <x:v>-0.0332618634325379</x:v>
      </x:c>
      <x:c r="P2737" s="10" t="n">
        <x:v>0.001016630931716269</x:v>
      </x:c>
      <x:c r="Q2737" s="10" t="n">
        <x:v>-0.0003756285899338601</x:v>
      </x:c>
      <x:c r="R2737" s="10" t="n">
        <x:f>O2737-P2737-Q2737</x:f>
        <x:v>-0.03390286577432031</x:v>
      </x:c>
      <x:c r="S2737" s="9" t="n">
        <x:f>V2736</x:f>
        <x:v>14945.35317214489</x:v>
      </x:c>
      <x:c r="T2737" s="9" t="n">
        <x:f>S2737/(1+'回测计划'!$B$33)</x:f>
        <x:v>14937.884230029877</x:v>
      </x:c>
      <x:c r="U2737" s="9" t="n">
        <x:f>T2737*R2737</x:f>
        <x:v>-506.43708400303893</x:v>
      </x:c>
      <x:c r="V2737" s="9" t="n">
        <x:f>S2737+U2737</x:f>
        <x:v>14438.916088141852</x:v>
      </x:c>
      <x:c r="W2737" s="2" t="n">
        <x:f>IF(N2737&gt;0,1,0)</x:f>
        <x:v>0</x:v>
      </x:c>
      <x:c r="X2737" s="2" t="n">
        <x:f>IF(U2737&gt;0,1,0)</x:f>
        <x:v>0</x:v>
      </x:c>
      <x:c r="Y2737" s="9" t="n">
        <x:f>MAX(U2737,0)</x:f>
        <x:v>0</x:v>
      </x:c>
      <x:c r="Z2737" s="9" t="n">
        <x:f>-MIN(U2737,0)</x:f>
        <x:v>506.43708400303893</x:v>
      </x:c>
    </x:row>
    <x:row r="2738" ht="23" customHeight="1">
      <x:c r="A2738" s="2" t="str">
        <x:v>4H-MOM-前段</x:v>
      </x:c>
      <x:c r="B2738" s="2" t="str">
        <x:v>4H</x:v>
      </x:c>
      <x:c r="C2738" s="2" t="str">
        <x:v>Momentum</x:v>
      </x:c>
      <x:c r="D2738" s="2" t="str">
        <x:v>前段</x:v>
      </x:c>
      <x:c r="E2738" s="2" t="n">
        <x:v>38</x:v>
      </x:c>
      <x:c r="F2738" s="2" t="str">
        <x:v>空</x:v>
      </x:c>
      <x:c r="G2738" s="11" t="n">
        <x:v>44475.166666666664</x:v>
      </x:c>
      <x:c r="H2738" s="11" t="n">
        <x:v>44475.333333333336</x:v>
      </x:c>
      <x:c r="I2738" s="11" t="n">
        <x:v>44476.99998842592</x:v>
      </x:c>
      <x:c r="J2738" s="9" t="n">
        <x:v>51460.22</x:v>
      </x:c>
      <x:c r="K2738" s="9" t="n">
        <x:v>53959.27</x:v>
      </x:c>
      <x:c r="L2738" s="9" t="n">
        <x:v>51449.927956</x:v>
      </x:c>
      <x:c r="M2738" s="9" t="n">
        <x:v>53970.06185399999</x:v>
      </x:c>
      <x:c r="N2738" s="10" t="n">
        <x:f>IF(F2738="多",1,-1)*(K2738/J2738-1)</x:f>
        <x:v>-0.04856275390971887</x:v>
      </x:c>
      <x:c r="O2738" s="10" t="n">
        <x:f>IF(F2738="多",1,-1)*(M2738/L2738-1)</x:f>
        <x:v>-0.048982262913083385</x:v>
      </x:c>
      <x:c r="P2738" s="10" t="n">
        <x:v>0.0010244911314565418</x:v>
      </x:c>
      <x:c r="Q2738" s="10" t="n">
        <x:v>-0.0007252884875934943</x:v>
      </x:c>
      <x:c r="R2738" s="10" t="n">
        <x:f>O2738-P2738-Q2738</x:f>
        <x:v>-0.04928146555694644</x:v>
      </x:c>
      <x:c r="S2738" s="9" t="n">
        <x:f>V2737</x:f>
        <x:v>14438.916088141852</x:v>
      </x:c>
      <x:c r="T2738" s="9" t="n">
        <x:f>S2738/(1+'回测计划'!$B$33)</x:f>
        <x:v>14431.70023802284</x:v>
      </x:c>
      <x:c r="U2738" s="9" t="n">
        <x:f>T2738*R2738</x:f>
        <x:v>-711.2153382082984</x:v>
      </x:c>
      <x:c r="V2738" s="9" t="n">
        <x:f>S2738+U2738</x:f>
        <x:v>13727.700749933554</x:v>
      </x:c>
      <x:c r="W2738" s="2" t="n">
        <x:f>IF(N2738&gt;0,1,0)</x:f>
        <x:v>0</x:v>
      </x:c>
      <x:c r="X2738" s="2" t="n">
        <x:f>IF(U2738&gt;0,1,0)</x:f>
        <x:v>0</x:v>
      </x:c>
      <x:c r="Y2738" s="9" t="n">
        <x:f>MAX(U2738,0)</x:f>
        <x:v>0</x:v>
      </x:c>
      <x:c r="Z2738" s="9" t="n">
        <x:f>-MIN(U2738,0)</x:f>
        <x:v>711.2153382082984</x:v>
      </x:c>
    </x:row>
    <x:row r="2739" ht="23" customHeight="1">
      <x:c r="A2739" s="2" t="str">
        <x:v>4H-MOM-前段</x:v>
      </x:c>
      <x:c r="B2739" s="2" t="str">
        <x:v>4H</x:v>
      </x:c>
      <x:c r="C2739" s="2" t="str">
        <x:v>Momentum</x:v>
      </x:c>
      <x:c r="D2739" s="2" t="str">
        <x:v>前段</x:v>
      </x:c>
      <x:c r="E2739" s="2" t="n">
        <x:v>39</x:v>
      </x:c>
      <x:c r="F2739" s="2" t="str">
        <x:v>空</x:v>
      </x:c>
      <x:c r="G2739" s="11" t="n">
        <x:v>44479.666666666664</x:v>
      </x:c>
      <x:c r="H2739" s="11" t="n">
        <x:v>44479.833333333336</x:v>
      </x:c>
      <x:c r="I2739" s="11" t="n">
        <x:v>44481.49998842592</x:v>
      </x:c>
      <x:c r="J2739" s="9" t="n">
        <x:v>55182.24</x:v>
      </x:c>
      <x:c r="K2739" s="9" t="n">
        <x:v>56743.26</x:v>
      </x:c>
      <x:c r="L2739" s="9" t="n">
        <x:v>55171.203552</x:v>
      </x:c>
      <x:c r="M2739" s="9" t="n">
        <x:v>56754.608652</x:v>
      </x:c>
      <x:c r="N2739" s="10" t="n">
        <x:f>IF(F2739="多",1,-1)*(K2739/J2739-1)</x:f>
        <x:v>-0.02828844932717489</x:v>
      </x:c>
      <x:c r="O2739" s="10" t="n">
        <x:f>IF(F2739="多",1,-1)*(M2739/L2739-1)</x:f>
        <x:v>-0.028699846986437683</x:v>
      </x:c>
      <x:c r="P2739" s="10" t="n">
        <x:v>0.001014349923493219</x:v>
      </x:c>
      <x:c r="Q2739" s="10" t="n">
        <x:v>-0.0005109608307426372</x:v>
      </x:c>
      <x:c r="R2739" s="10" t="n">
        <x:f>O2739-P2739-Q2739</x:f>
        <x:v>-0.029203236079188268</x:v>
      </x:c>
      <x:c r="S2739" s="9" t="n">
        <x:f>V2738</x:f>
        <x:v>13727.700749933554</x:v>
      </x:c>
      <x:c r="T2739" s="9" t="n">
        <x:f>S2739/(1+'回测计划'!$B$33)</x:f>
        <x:v>13720.840329768671</x:v>
      </x:c>
      <x:c r="U2739" s="9" t="n">
        <x:f>T2739*R2739</x:f>
        <x:v>-400.6929393550819</x:v>
      </x:c>
      <x:c r="V2739" s="9" t="n">
        <x:f>S2739+U2739</x:f>
        <x:v>13327.007810578472</x:v>
      </x:c>
      <x:c r="W2739" s="2" t="n">
        <x:f>IF(N2739&gt;0,1,0)</x:f>
        <x:v>0</x:v>
      </x:c>
      <x:c r="X2739" s="2" t="n">
        <x:f>IF(U2739&gt;0,1,0)</x:f>
        <x:v>0</x:v>
      </x:c>
      <x:c r="Y2739" s="9" t="n">
        <x:f>MAX(U2739,0)</x:f>
        <x:v>0</x:v>
      </x:c>
      <x:c r="Z2739" s="9" t="n">
        <x:f>-MIN(U2739,0)</x:f>
        <x:v>400.6929393550819</x:v>
      </x:c>
    </x:row>
    <x:row r="2740" ht="23" customHeight="1">
      <x:c r="A2740" s="2" t="str">
        <x:v>4H-MOM-前段</x:v>
      </x:c>
      <x:c r="B2740" s="2" t="str">
        <x:v>4H</x:v>
      </x:c>
      <x:c r="C2740" s="2" t="str">
        <x:v>Momentum</x:v>
      </x:c>
      <x:c r="D2740" s="2" t="str">
        <x:v>前段</x:v>
      </x:c>
      <x:c r="E2740" s="2" t="n">
        <x:v>40</x:v>
      </x:c>
      <x:c r="F2740" s="2" t="str">
        <x:v>空</x:v>
      </x:c>
      <x:c r="G2740" s="11" t="n">
        <x:v>44483.50000000001</x:v>
      </x:c>
      <x:c r="H2740" s="11" t="n">
        <x:v>44483.666666666664</x:v>
      </x:c>
      <x:c r="I2740" s="11" t="n">
        <x:v>44485.333321759266</x:v>
      </x:c>
      <x:c r="J2740" s="9" t="n">
        <x:v>57416.58</x:v>
      </x:c>
      <x:c r="K2740" s="9" t="n">
        <x:v>61702.33</x:v>
      </x:c>
      <x:c r="L2740" s="9" t="n">
        <x:v>57405.096684000004</x:v>
      </x:c>
      <x:c r="M2740" s="9" t="n">
        <x:v>61714.670466</x:v>
      </x:c>
      <x:c r="N2740" s="10" t="n">
        <x:f>IF(F2740="多",1,-1)*(K2740/J2740-1)</x:f>
        <x:v>-0.07464307348156218</x:v>
      </x:c>
      <x:c r="O2740" s="10" t="n">
        <x:f>IF(F2740="多",1,-1)*(M2740/L2740-1)</x:f>
        <x:v>-0.07507301669959854</x:v>
      </x:c>
      <x:c r="P2740" s="10" t="n">
        <x:v>0.0010375365083497995</x:v>
      </x:c>
      <x:c r="Q2740" s="10" t="n">
        <x:v>-0.000984282108683383</x:v>
      </x:c>
      <x:c r="R2740" s="10" t="n">
        <x:f>O2740-P2740-Q2740</x:f>
        <x:v>-0.07512627109926495</x:v>
      </x:c>
      <x:c r="S2740" s="9" t="n">
        <x:f>V2739</x:f>
        <x:v>13327.007810578472</x:v>
      </x:c>
      <x:c r="T2740" s="9" t="n">
        <x:f>S2740/(1+'回测计划'!$B$33)</x:f>
        <x:v>13320.347636760092</x:v>
      </x:c>
      <x:c r="U2740" s="9" t="n">
        <x:f>T2740*R2740</x:f>
        <x:v>-1000.7080476956919</x:v>
      </x:c>
      <x:c r="V2740" s="9" t="n">
        <x:f>S2740+U2740</x:f>
        <x:v>12326.29976288278</x:v>
      </x:c>
      <x:c r="W2740" s="2" t="n">
        <x:f>IF(N2740&gt;0,1,0)</x:f>
        <x:v>0</x:v>
      </x:c>
      <x:c r="X2740" s="2" t="n">
        <x:f>IF(U2740&gt;0,1,0)</x:f>
        <x:v>0</x:v>
      </x:c>
      <x:c r="Y2740" s="9" t="n">
        <x:f>MAX(U2740,0)</x:f>
        <x:v>0</x:v>
      </x:c>
      <x:c r="Z2740" s="9" t="n">
        <x:f>-MIN(U2740,0)</x:f>
        <x:v>1000.7080476956919</x:v>
      </x:c>
    </x:row>
    <x:row r="2741" ht="23" customHeight="1">
      <x:c r="A2741" s="2" t="str">
        <x:v>4H-MOM-前段</x:v>
      </x:c>
      <x:c r="B2741" s="2" t="str">
        <x:v>4H</x:v>
      </x:c>
      <x:c r="C2741" s="2" t="str">
        <x:v>Momentum</x:v>
      </x:c>
      <x:c r="D2741" s="2" t="str">
        <x:v>前段</x:v>
      </x:c>
      <x:c r="E2741" s="2" t="n">
        <x:v>41</x:v>
      </x:c>
      <x:c r="F2741" s="2" t="str">
        <x:v>空</x:v>
      </x:c>
      <x:c r="G2741" s="11" t="n">
        <x:v>44485.333333333336</x:v>
      </x:c>
      <x:c r="H2741" s="11" t="n">
        <x:v>44485.50000000001</x:v>
      </x:c>
      <x:c r="I2741" s="11" t="n">
        <x:v>44487.166655092595</x:v>
      </x:c>
      <x:c r="J2741" s="9" t="n">
        <x:v>61691.62</x:v>
      </x:c>
      <x:c r="K2741" s="9" t="n">
        <x:v>60563.24</x:v>
      </x:c>
      <x:c r="L2741" s="9" t="n">
        <x:v>61679.281676000006</x:v>
      </x:c>
      <x:c r="M2741" s="9" t="n">
        <x:v>60575.352648</x:v>
      </x:c>
      <x:c r="N2741" s="10" t="n">
        <x:f>IF(F2741="多",1,-1)*(K2741/J2741-1)</x:f>
        <x:v>0.0182906527661294</x:v>
      </x:c>
      <x:c r="O2741" s="10" t="n">
        <x:f>IF(F2741="多",1,-1)*(M2741/L2741-1)</x:f>
        <x:v>0.017897890474777634</x:v>
      </x:c>
      <x:c r="P2741" s="10" t="n">
        <x:v>0.0009910510547626113</x:v>
      </x:c>
      <x:c r="Q2741" s="10" t="n">
        <x:v>-0.0018456560815087388</x:v>
      </x:c>
      <x:c r="R2741" s="10" t="n">
        <x:f>O2741-P2741-Q2741</x:f>
        <x:v>0.01875249550152376</x:v>
      </x:c>
      <x:c r="S2741" s="9" t="n">
        <x:f>V2740</x:f>
        <x:v>12326.29976288278</x:v>
      </x:c>
      <x:c r="T2741" s="9" t="n">
        <x:f>S2741/(1+'回测计划'!$B$33)</x:f>
        <x:v>12320.139693036263</x:v>
      </x:c>
      <x:c r="U2741" s="9" t="n">
        <x:f>T2741*R2741</x:f>
        <x:v>231.03336417180685</x:v>
      </x:c>
      <x:c r="V2741" s="9" t="n">
        <x:f>S2741+U2741</x:f>
        <x:v>12557.333127054586</x:v>
      </x:c>
      <x:c r="W2741" s="2" t="n">
        <x:f>IF(N2741&gt;0,1,0)</x:f>
        <x:v>1</x:v>
      </x:c>
      <x:c r="X2741" s="2" t="n">
        <x:f>IF(U2741&gt;0,1,0)</x:f>
        <x:v>1</x:v>
      </x:c>
      <x:c r="Y2741" s="9" t="n">
        <x:f>MAX(U2741,0)</x:f>
        <x:v>231.03336417180685</x:v>
      </x:c>
      <x:c r="Z2741" s="9" t="n">
        <x:f>-MIN(U2741,0)</x:f>
        <x:v>0</x:v>
      </x:c>
    </x:row>
    <x:row r="2742" ht="23" customHeight="1">
      <x:c r="A2742" s="2" t="str">
        <x:v>4H-MOM-前段</x:v>
      </x:c>
      <x:c r="B2742" s="2" t="str">
        <x:v>4H</x:v>
      </x:c>
      <x:c r="C2742" s="2" t="str">
        <x:v>Momentum</x:v>
      </x:c>
      <x:c r="D2742" s="2" t="str">
        <x:v>前段</x:v>
      </x:c>
      <x:c r="E2742" s="2" t="n">
        <x:v>42</x:v>
      </x:c>
      <x:c r="F2742" s="2" t="str">
        <x:v>空</x:v>
      </x:c>
      <x:c r="G2742" s="11" t="n">
        <x:v>44487.50000000001</x:v>
      </x:c>
      <x:c r="H2742" s="11" t="n">
        <x:v>44487.666666666664</x:v>
      </x:c>
      <x:c r="I2742" s="11" t="n">
        <x:v>44489.333321759266</x:v>
      </x:c>
      <x:c r="J2742" s="9" t="n">
        <x:v>61929.38</x:v>
      </x:c>
      <x:c r="K2742" s="9" t="n">
        <x:v>64316.7</x:v>
      </x:c>
      <x:c r="L2742" s="9" t="n">
        <x:v>61916.994124</x:v>
      </x:c>
      <x:c r="M2742" s="9" t="n">
        <x:v>64329.56333999999</x:v>
      </x:c>
      <x:c r="N2742" s="10" t="n">
        <x:f>IF(F2742="多",1,-1)*(K2742/J2742-1)</x:f>
        <x:v>-0.038549069924485035</x:v>
      </x:c>
      <x:c r="O2742" s="10" t="n">
        <x:f>IF(F2742="多",1,-1)*(M2742/L2742-1)</x:f>
        <x:v>-0.03896457265300035</x:v>
      </x:c>
      <x:c r="P2742" s="10" t="n">
        <x:v>0.0010194822863265002</x:v>
      </x:c>
      <x:c r="Q2742" s="10" t="n">
        <x:v>-0.0006742171127654793</x:v>
      </x:c>
      <x:c r="R2742" s="10" t="n">
        <x:f>O2742-P2742-Q2742</x:f>
        <x:v>-0.03930983782656137</x:v>
      </x:c>
      <x:c r="S2742" s="9" t="n">
        <x:f>V2741</x:f>
        <x:v>12557.333127054586</x:v>
      </x:c>
      <x:c r="T2742" s="9" t="n">
        <x:f>S2742/(1+'回测计划'!$B$33)</x:f>
        <x:v>12551.057598255458</x:v>
      </x:c>
      <x:c r="U2742" s="9" t="n">
        <x:f>T2742*R2742</x:f>
        <x:v>-493.3800387392529</x:v>
      </x:c>
      <x:c r="V2742" s="9" t="n">
        <x:f>S2742+U2742</x:f>
        <x:v>12063.953088315333</x:v>
      </x:c>
      <x:c r="W2742" s="2" t="n">
        <x:f>IF(N2742&gt;0,1,0)</x:f>
        <x:v>0</x:v>
      </x:c>
      <x:c r="X2742" s="2" t="n">
        <x:f>IF(U2742&gt;0,1,0)</x:f>
        <x:v>0</x:v>
      </x:c>
      <x:c r="Y2742" s="9" t="n">
        <x:f>MAX(U2742,0)</x:f>
        <x:v>0</x:v>
      </x:c>
      <x:c r="Z2742" s="9" t="n">
        <x:f>-MIN(U2742,0)</x:f>
        <x:v>493.3800387392529</x:v>
      </x:c>
    </x:row>
    <x:row r="2743" ht="23" customHeight="1">
      <x:c r="A2743" s="2" t="str">
        <x:v>4H-MOM-前段</x:v>
      </x:c>
      <x:c r="B2743" s="2" t="str">
        <x:v>4H</x:v>
      </x:c>
      <x:c r="C2743" s="2" t="str">
        <x:v>Momentum</x:v>
      </x:c>
      <x:c r="D2743" s="2" t="str">
        <x:v>前段</x:v>
      </x:c>
      <x:c r="E2743" s="2" t="n">
        <x:v>43</x:v>
      </x:c>
      <x:c r="F2743" s="2" t="str">
        <x:v>空</x:v>
      </x:c>
      <x:c r="G2743" s="11" t="n">
        <x:v>44490.00000000001</x:v>
      </x:c>
      <x:c r="H2743" s="11" t="n">
        <x:v>44490.166666666664</x:v>
      </x:c>
      <x:c r="I2743" s="11" t="n">
        <x:v>44491.833321759266</x:v>
      </x:c>
      <x:c r="J2743" s="9" t="n">
        <x:v>66450.95</x:v>
      </x:c>
      <x:c r="K2743" s="9" t="n">
        <x:v>63420.67</x:v>
      </x:c>
      <x:c r="L2743" s="9" t="n">
        <x:v>66437.65981</x:v>
      </x:c>
      <x:c r="M2743" s="9" t="n">
        <x:v>63433.354133999994</x:v>
      </x:c>
      <x:c r="N2743" s="10" t="n">
        <x:f>IF(F2743="多",1,-1)*(K2743/J2743-1)</x:f>
        <x:v>0.045601755881593875</x:v>
      </x:c>
      <x:c r="O2743" s="10" t="n">
        <x:f>IF(F2743="多",1,-1)*(M2743/L2743-1)</x:f>
        <x:v>0.04521992021681365</x:v>
      </x:c>
      <x:c r="P2743" s="10" t="n">
        <x:v>0.0009773900398915931</x:v>
      </x:c>
      <x:c r="Q2743" s="10" t="n">
        <x:v>-0.0023832033820970063</x:v>
      </x:c>
      <x:c r="R2743" s="10" t="n">
        <x:f>O2743-P2743-Q2743</x:f>
        <x:v>0.04662573355901906</x:v>
      </x:c>
      <x:c r="S2743" s="9" t="n">
        <x:f>V2742</x:f>
        <x:v>12063.953088315333</x:v>
      </x:c>
      <x:c r="T2743" s="9" t="n">
        <x:f>S2743/(1+'回测计划'!$B$33)</x:f>
        <x:v>12057.924126252208</x:v>
      </x:c>
      <x:c r="U2743" s="9" t="n">
        <x:f>T2743*R2743</x:f>
        <x:v>562.2095575855031</x:v>
      </x:c>
      <x:c r="V2743" s="9" t="n">
        <x:f>S2743+U2743</x:f>
        <x:v>12626.162645900837</x:v>
      </x:c>
      <x:c r="W2743" s="2" t="n">
        <x:f>IF(N2743&gt;0,1,0)</x:f>
        <x:v>1</x:v>
      </x:c>
      <x:c r="X2743" s="2" t="n">
        <x:f>IF(U2743&gt;0,1,0)</x:f>
        <x:v>1</x:v>
      </x:c>
      <x:c r="Y2743" s="9" t="n">
        <x:f>MAX(U2743,0)</x:f>
        <x:v>562.2095575855031</x:v>
      </x:c>
      <x:c r="Z2743" s="9" t="n">
        <x:f>-MIN(U2743,0)</x:f>
        <x:v>0</x:v>
      </x:c>
    </x:row>
    <x:row r="2744" ht="23" customHeight="1">
      <x:c r="A2744" s="2" t="str">
        <x:v>4H-MOM-前段</x:v>
      </x:c>
      <x:c r="B2744" s="2" t="str">
        <x:v>4H</x:v>
      </x:c>
      <x:c r="C2744" s="2" t="str">
        <x:v>Momentum</x:v>
      </x:c>
      <x:c r="D2744" s="2" t="str">
        <x:v>前段</x:v>
      </x:c>
      <x:c r="E2744" s="2" t="n">
        <x:v>44</x:v>
      </x:c>
      <x:c r="F2744" s="2" t="str">
        <x:v>空</x:v>
      </x:c>
      <x:c r="G2744" s="11" t="n">
        <x:v>44501.666666666664</x:v>
      </x:c>
      <x:c r="H2744" s="11" t="n">
        <x:v>44501.833333333336</x:v>
      </x:c>
      <x:c r="I2744" s="11" t="n">
        <x:v>44503.49998842592</x:v>
      </x:c>
      <x:c r="J2744" s="9" t="n">
        <x:v>61881.04</x:v>
      </x:c>
      <x:c r="K2744" s="9" t="n">
        <x:v>63270.5</x:v>
      </x:c>
      <x:c r="L2744" s="9" t="n">
        <x:v>61868.663792</x:v>
      </x:c>
      <x:c r="M2744" s="9" t="n">
        <x:v>63283.1541</x:v>
      </x:c>
      <x:c r="N2744" s="10" t="n">
        <x:f>IF(F2744="多",1,-1)*(K2744/J2744-1)</x:f>
        <x:v>-0.02245372734524187</x:v>
      </x:c>
      <x:c r="O2744" s="10" t="n">
        <x:f>IF(F2744="多",1,-1)*(M2744/L2744-1)</x:f>
        <x:v>-0.02286279064884056</x:v>
      </x:c>
      <x:c r="P2744" s="10" t="n">
        <x:v>0.0010114313953244203</x:v>
      </x:c>
      <x:c r="Q2744" s="10" t="n">
        <x:v>-0.0023831878185458072</x:v>
      </x:c>
      <x:c r="R2744" s="10" t="n">
        <x:f>O2744-P2744-Q2744</x:f>
        <x:v>-0.021491034225619172</x:v>
      </x:c>
      <x:c r="S2744" s="9" t="n">
        <x:f>V2743</x:f>
        <x:v>12626.162645900837</x:v>
      </x:c>
      <x:c r="T2744" s="9" t="n">
        <x:f>S2744/(1+'回测计划'!$B$33)</x:f>
        <x:v>12619.852719541066</x:v>
      </x:c>
      <x:c r="U2744" s="9" t="n">
        <x:f>T2744*R2744</x:f>
        <x:v>-271.2136867179302</x:v>
      </x:c>
      <x:c r="V2744" s="9" t="n">
        <x:f>S2744+U2744</x:f>
        <x:v>12354.948959182906</x:v>
      </x:c>
      <x:c r="W2744" s="2" t="n">
        <x:f>IF(N2744&gt;0,1,0)</x:f>
        <x:v>0</x:v>
      </x:c>
      <x:c r="X2744" s="2" t="n">
        <x:f>IF(U2744&gt;0,1,0)</x:f>
        <x:v>0</x:v>
      </x:c>
      <x:c r="Y2744" s="9" t="n">
        <x:f>MAX(U2744,0)</x:f>
        <x:v>0</x:v>
      </x:c>
      <x:c r="Z2744" s="9" t="n">
        <x:f>-MIN(U2744,0)</x:f>
        <x:v>271.2136867179302</x:v>
      </x:c>
    </x:row>
    <x:row r="2745" ht="23" customHeight="1">
      <x:c r="A2745" s="2" t="str">
        <x:v>4H-MOM-前段</x:v>
      </x:c>
      <x:c r="B2745" s="2" t="str">
        <x:v>4H</x:v>
      </x:c>
      <x:c r="C2745" s="2" t="str">
        <x:v>Momentum</x:v>
      </x:c>
      <x:c r="D2745" s="2" t="str">
        <x:v>前段</x:v>
      </x:c>
      <x:c r="E2745" s="2" t="n">
        <x:v>45</x:v>
      </x:c>
      <x:c r="F2745" s="2" t="str">
        <x:v>多</x:v>
      </x:c>
      <x:c r="G2745" s="11" t="n">
        <x:v>44506.00000000001</x:v>
      </x:c>
      <x:c r="H2745" s="11" t="n">
        <x:v>44506.166666666664</x:v>
      </x:c>
      <x:c r="I2745" s="11" t="n">
        <x:v>44507.833321759266</x:v>
      </x:c>
      <x:c r="J2745" s="9" t="n">
        <x:v>61152.78</x:v>
      </x:c>
      <x:c r="K2745" s="9" t="n">
        <x:v>61957.18</x:v>
      </x:c>
      <x:c r="L2745" s="9" t="n">
        <x:v>61165.010556</x:v>
      </x:c>
      <x:c r="M2745" s="9" t="n">
        <x:v>61944.788564</x:v>
      </x:c>
      <x:c r="N2745" s="10" t="n">
        <x:f>IF(F2745="多",1,-1)*(K2745/J2745-1)</x:f>
        <x:v>0.013153940017117893</x:v>
      </x:c>
      <x:c r="O2745" s="10" t="n">
        <x:f>IF(F2745="多",1,-1)*(M2745/L2745-1)</x:f>
        <x:v>0.012748759477218874</x:v>
      </x:c>
      <x:c r="P2745" s="10" t="n">
        <x:v>0.0010063743797386095</x:v>
      </x:c>
      <x:c r="Q2745" s="10" t="n">
        <x:v>0.0018948999985307655</x:v>
      </x:c>
      <x:c r="R2745" s="10" t="n">
        <x:f>O2745-P2745-Q2745</x:f>
        <x:v>0.0098474850989495</x:v>
      </x:c>
      <x:c r="S2745" s="9" t="n">
        <x:f>V2744</x:f>
        <x:v>12354.948959182906</x:v>
      </x:c>
      <x:c r="T2745" s="9" t="n">
        <x:f>S2745/(1+'回测计划'!$B$33)</x:f>
        <x:v>12348.774571896958</x:v>
      </x:c>
      <x:c r="U2745" s="9" t="n">
        <x:f>T2745*R2745</x:f>
        <x:v>121.60437358704178</x:v>
      </x:c>
      <x:c r="V2745" s="9" t="n">
        <x:f>S2745+U2745</x:f>
        <x:v>12476.553332769949</x:v>
      </x:c>
      <x:c r="W2745" s="2" t="n">
        <x:f>IF(N2745&gt;0,1,0)</x:f>
        <x:v>1</x:v>
      </x:c>
      <x:c r="X2745" s="2" t="n">
        <x:f>IF(U2745&gt;0,1,0)</x:f>
        <x:v>1</x:v>
      </x:c>
      <x:c r="Y2745" s="9" t="n">
        <x:f>MAX(U2745,0)</x:f>
        <x:v>121.60437358704178</x:v>
      </x:c>
      <x:c r="Z2745" s="9" t="n">
        <x:f>-MIN(U2745,0)</x:f>
        <x:v>0</x:v>
      </x:c>
    </x:row>
    <x:row r="2746" ht="23" customHeight="1">
      <x:c r="A2746" s="2" t="str">
        <x:v>4H-MOM-前段</x:v>
      </x:c>
      <x:c r="B2746" s="2" t="str">
        <x:v>4H</x:v>
      </x:c>
      <x:c r="C2746" s="2" t="str">
        <x:v>Momentum</x:v>
      </x:c>
      <x:c r="D2746" s="2" t="str">
        <x:v>前段</x:v>
      </x:c>
      <x:c r="E2746" s="2" t="n">
        <x:v>46</x:v>
      </x:c>
      <x:c r="F2746" s="2" t="str">
        <x:v>多</x:v>
      </x:c>
      <x:c r="G2746" s="11" t="n">
        <x:v>44519.00000000001</x:v>
      </x:c>
      <x:c r="H2746" s="11" t="n">
        <x:v>44519.166666666664</x:v>
      </x:c>
      <x:c r="I2746" s="11" t="n">
        <x:v>44520.833321759266</x:v>
      </x:c>
      <x:c r="J2746" s="9" t="n">
        <x:v>57952.31</x:v>
      </x:c>
      <x:c r="K2746" s="9" t="n">
        <x:v>58655.29</x:v>
      </x:c>
      <x:c r="L2746" s="9" t="n">
        <x:v>57963.900462</x:v>
      </x:c>
      <x:c r="M2746" s="9" t="n">
        <x:v>58643.558942</x:v>
      </x:c>
      <x:c r="N2746" s="10" t="n">
        <x:f>IF(F2746="多",1,-1)*(K2746/J2746-1)</x:f>
        <x:v>0.012130318877711765</x:v>
      </x:c>
      <x:c r="O2746" s="10" t="n">
        <x:f>IF(F2746="多",1,-1)*(M2746/L2746-1)</x:f>
        <x:v>0.011725547704395378</x:v>
      </x:c>
      <x:c r="P2746" s="10" t="n">
        <x:v>0.0010058627738521978</x:v>
      </x:c>
      <x:c r="Q2746" s="10" t="n">
        <x:v>0.0004956637971393342</x:v>
      </x:c>
      <x:c r="R2746" s="10" t="n">
        <x:f>O2746-P2746-Q2746</x:f>
        <x:v>0.010224021133403847</x:v>
      </x:c>
      <x:c r="S2746" s="9" t="n">
        <x:f>V2745</x:f>
        <x:v>12476.553332769949</x:v>
      </x:c>
      <x:c r="T2746" s="9" t="n">
        <x:f>S2746/(1+'回测计划'!$B$33)</x:f>
        <x:v>12470.318173683108</x:v>
      </x:c>
      <x:c r="U2746" s="9" t="n">
        <x:f>T2746*R2746</x:f>
        <x:v>127.49679654800616</x:v>
      </x:c>
      <x:c r="V2746" s="9" t="n">
        <x:f>S2746+U2746</x:f>
        <x:v>12604.050129317955</x:v>
      </x:c>
      <x:c r="W2746" s="2" t="n">
        <x:f>IF(N2746&gt;0,1,0)</x:f>
        <x:v>1</x:v>
      </x:c>
      <x:c r="X2746" s="2" t="n">
        <x:f>IF(U2746&gt;0,1,0)</x:f>
        <x:v>1</x:v>
      </x:c>
      <x:c r="Y2746" s="9" t="n">
        <x:f>MAX(U2746,0)</x:f>
        <x:v>127.49679654800616</x:v>
      </x:c>
      <x:c r="Z2746" s="9" t="n">
        <x:f>-MIN(U2746,0)</x:f>
        <x:v>0</x:v>
      </x:c>
    </x:row>
    <x:row r="2747" ht="23" customHeight="1">
      <x:c r="A2747" s="2" t="str">
        <x:v>4H-MOM-前段</x:v>
      </x:c>
      <x:c r="B2747" s="2" t="str">
        <x:v>4H</x:v>
      </x:c>
      <x:c r="C2747" s="2" t="str">
        <x:v>Momentum</x:v>
      </x:c>
      <x:c r="D2747" s="2" t="str">
        <x:v>前段</x:v>
      </x:c>
      <x:c r="E2747" s="2" t="n">
        <x:v>47</x:v>
      </x:c>
      <x:c r="F2747" s="2" t="str">
        <x:v>多</x:v>
      </x:c>
      <x:c r="G2747" s="11" t="n">
        <x:v>44526.833333333336</x:v>
      </x:c>
      <x:c r="H2747" s="11" t="n">
        <x:v>44527.00000000001</x:v>
      </x:c>
      <x:c r="I2747" s="11" t="n">
        <x:v>44528.666655092595</x:v>
      </x:c>
      <x:c r="J2747" s="9" t="n">
        <x:v>54363.1</x:v>
      </x:c>
      <x:c r="K2747" s="9" t="n">
        <x:v>54533.56</x:v>
      </x:c>
      <x:c r="L2747" s="9" t="n">
        <x:v>54373.97262</x:v>
      </x:c>
      <x:c r="M2747" s="9" t="n">
        <x:v>54522.653288</x:v>
      </x:c>
      <x:c r="N2747" s="10" t="n">
        <x:f>IF(F2747="多",1,-1)*(K2747/J2747-1)</x:f>
        <x:v>0.0031355827758166033</x:v>
      </x:c>
      <x:c r="O2747" s="10" t="n">
        <x:f>IF(F2747="多",1,-1)*(M2747/L2747-1)</x:f>
        <x:v>0.002734408777506081</x:v>
      </x:c>
      <x:c r="P2747" s="10" t="n">
        <x:v>0.001001367204388753</x:v>
      </x:c>
      <x:c r="Q2747" s="10" t="n">
        <x:v>0.0005087317940095681</x:v>
      </x:c>
      <x:c r="R2747" s="10" t="n">
        <x:f>O2747-P2747-Q2747</x:f>
        <x:v>0.00122430977910776</x:v>
      </x:c>
      <x:c r="S2747" s="9" t="n">
        <x:f>V2746</x:f>
        <x:v>12604.050129317955</x:v>
      </x:c>
      <x:c r="T2747" s="9" t="n">
        <x:f>S2747/(1+'回测计划'!$B$33)</x:f>
        <x:v>12597.75125369111</x:v>
      </x:c>
      <x:c r="U2747" s="9" t="n">
        <x:f>T2747*R2747</x:f>
        <x:v>15.423550054661069</x:v>
      </x:c>
      <x:c r="V2747" s="9" t="n">
        <x:f>S2747+U2747</x:f>
        <x:v>12619.473679372617</x:v>
      </x:c>
      <x:c r="W2747" s="2" t="n">
        <x:f>IF(N2747&gt;0,1,0)</x:f>
        <x:v>1</x:v>
      </x:c>
      <x:c r="X2747" s="2" t="n">
        <x:f>IF(U2747&gt;0,1,0)</x:f>
        <x:v>1</x:v>
      </x:c>
      <x:c r="Y2747" s="9" t="n">
        <x:f>MAX(U2747,0)</x:f>
        <x:v>15.423550054661069</x:v>
      </x:c>
      <x:c r="Z2747" s="9" t="n">
        <x:f>-MIN(U2747,0)</x:f>
        <x:v>0</x:v>
      </x:c>
    </x:row>
    <x:row r="2748" ht="23" customHeight="1">
      <x:c r="A2748" s="2" t="str">
        <x:v>4H-MOM-前段</x:v>
      </x:c>
      <x:c r="B2748" s="2" t="str">
        <x:v>4H</x:v>
      </x:c>
      <x:c r="C2748" s="2" t="str">
        <x:v>Momentum</x:v>
      </x:c>
      <x:c r="D2748" s="2" t="str">
        <x:v>前段</x:v>
      </x:c>
      <x:c r="E2748" s="2" t="n">
        <x:v>48</x:v>
      </x:c>
      <x:c r="F2748" s="2" t="str">
        <x:v>多</x:v>
      </x:c>
      <x:c r="G2748" s="11" t="n">
        <x:v>44540.333333333336</x:v>
      </x:c>
      <x:c r="H2748" s="11" t="n">
        <x:v>44540.50000000001</x:v>
      </x:c>
      <x:c r="I2748" s="11" t="n">
        <x:v>44542.166655092595</x:v>
      </x:c>
      <x:c r="J2748" s="9" t="n">
        <x:v>48348.77</x:v>
      </x:c>
      <x:c r="K2748" s="9" t="n">
        <x:v>48400</x:v>
      </x:c>
      <x:c r="L2748" s="9" t="n">
        <x:v>48358.439754</x:v>
      </x:c>
      <x:c r="M2748" s="9" t="n">
        <x:v>48390.32</x:v>
      </x:c>
      <x:c r="N2748" s="10" t="n">
        <x:f>IF(F2748="多",1,-1)*(K2748/J2748-1)</x:f>
        <x:v>0.0010595926225218655</x:v>
      </x:c>
      <x:c r="O2748" s="10" t="n">
        <x:f>IF(F2748="多",1,-1)*(M2748/L2748-1)</x:f>
        <x:v>0.000659248854226302</x:v>
      </x:c>
      <x:c r="P2748" s="10" t="n">
        <x:v>0.0010003296244271132</x:v>
      </x:c>
      <x:c r="Q2748" s="10" t="n">
        <x:v>0.0004953428216843316</x:v>
      </x:c>
      <x:c r="R2748" s="10" t="n">
        <x:f>O2748-P2748-Q2748</x:f>
        <x:v>-0.0008364235918851429</x:v>
      </x:c>
      <x:c r="S2748" s="9" t="n">
        <x:f>V2747</x:f>
        <x:v>12619.473679372617</x:v>
      </x:c>
      <x:c r="T2748" s="9" t="n">
        <x:f>S2748/(1+'回测计划'!$B$33)</x:f>
        <x:v>12613.167095824705</x:v>
      </x:c>
      <x:c r="U2748" s="9" t="n">
        <x:f>T2748*R2748</x:f>
        <x:v>-10.549950527337195</x:v>
      </x:c>
      <x:c r="V2748" s="9" t="n">
        <x:f>S2748+U2748</x:f>
        <x:v>12608.92372884528</x:v>
      </x:c>
      <x:c r="W2748" s="2" t="n">
        <x:f>IF(N2748&gt;0,1,0)</x:f>
        <x:v>1</x:v>
      </x:c>
      <x:c r="X2748" s="2" t="n">
        <x:f>IF(U2748&gt;0,1,0)</x:f>
        <x:v>0</x:v>
      </x:c>
      <x:c r="Y2748" s="9" t="n">
        <x:f>MAX(U2748,0)</x:f>
        <x:v>0</x:v>
      </x:c>
      <x:c r="Z2748" s="9" t="n">
        <x:f>-MIN(U2748,0)</x:f>
        <x:v>10.549950527337195</x:v>
      </x:c>
    </x:row>
    <x:row r="2749" ht="23" customHeight="1">
      <x:c r="A2749" s="2" t="str">
        <x:v>4H-MOM-前段</x:v>
      </x:c>
      <x:c r="B2749" s="2" t="str">
        <x:v>4H</x:v>
      </x:c>
      <x:c r="C2749" s="2" t="str">
        <x:v>Momentum</x:v>
      </x:c>
      <x:c r="D2749" s="2" t="str">
        <x:v>前段</x:v>
      </x:c>
      <x:c r="E2749" s="2" t="n">
        <x:v>49</x:v>
      </x:c>
      <x:c r="F2749" s="2" t="str">
        <x:v>多</x:v>
      </x:c>
      <x:c r="G2749" s="11" t="n">
        <x:v>44548.333333333336</x:v>
      </x:c>
      <x:c r="H2749" s="11" t="n">
        <x:v>44548.50000000001</x:v>
      </x:c>
      <x:c r="I2749" s="11" t="n">
        <x:v>44550.166655092595</x:v>
      </x:c>
      <x:c r="J2749" s="9" t="n">
        <x:v>46267.45</x:v>
      </x:c>
      <x:c r="K2749" s="9" t="n">
        <x:v>46656.13</x:v>
      </x:c>
      <x:c r="L2749" s="9" t="n">
        <x:v>46276.70348999999</x:v>
      </x:c>
      <x:c r="M2749" s="9" t="n">
        <x:v>46646.798773999995</x:v>
      </x:c>
      <x:c r="N2749" s="10" t="n">
        <x:f>IF(F2749="多",1,-1)*(K2749/J2749-1)</x:f>
        <x:v>0.008400722322064347</x:v>
      </x:c>
      <x:c r="O2749" s="10" t="n">
        <x:f>IF(F2749="多",1,-1)*(M2749/L2749-1)</x:f>
        <x:v>0.007997442689062328</x:v>
      </x:c>
      <x:c r="P2749" s="10" t="n">
        <x:v>0.0010039987213445313</x:v>
      </x:c>
      <x:c r="Q2749" s="10" t="n">
        <x:v>0.0004537101478898246</x:v>
      </x:c>
      <x:c r="R2749" s="10" t="n">
        <x:f>O2749-P2749-Q2749</x:f>
        <x:v>0.006539733819827972</x:v>
      </x:c>
      <x:c r="S2749" s="9" t="n">
        <x:f>V2748</x:f>
        <x:v>12608.92372884528</x:v>
      </x:c>
      <x:c r="T2749" s="9" t="n">
        <x:f>S2749/(1+'回测计划'!$B$33)</x:f>
        <x:v>12602.622417636463</x:v>
      </x:c>
      <x:c r="U2749" s="9" t="n">
        <x:f>T2749*R2749</x:f>
        <x:v>82.41779604313933</x:v>
      </x:c>
      <x:c r="V2749" s="9" t="n">
        <x:f>S2749+U2749</x:f>
        <x:v>12691.34152488842</x:v>
      </x:c>
      <x:c r="W2749" s="2" t="n">
        <x:f>IF(N2749&gt;0,1,0)</x:f>
        <x:v>1</x:v>
      </x:c>
      <x:c r="X2749" s="2" t="n">
        <x:f>IF(U2749&gt;0,1,0)</x:f>
        <x:v>1</x:v>
      </x:c>
      <x:c r="Y2749" s="9" t="n">
        <x:f>MAX(U2749,0)</x:f>
        <x:v>82.41779604313933</x:v>
      </x:c>
      <x:c r="Z2749" s="9" t="n">
        <x:f>-MIN(U2749,0)</x:f>
        <x:v>0</x:v>
      </x:c>
    </x:row>
    <x:row r="2750" ht="23" customHeight="1">
      <x:c r="A2750" s="2" t="str">
        <x:v>4H-MOM-前段</x:v>
      </x:c>
      <x:c r="B2750" s="2" t="str">
        <x:v>4H</x:v>
      </x:c>
      <x:c r="C2750" s="2" t="str">
        <x:v>Momentum</x:v>
      </x:c>
      <x:c r="D2750" s="2" t="str">
        <x:v>前段</x:v>
      </x:c>
      <x:c r="E2750" s="2" t="n">
        <x:v>50</x:v>
      </x:c>
      <x:c r="F2750" s="2" t="str">
        <x:v>多</x:v>
      </x:c>
      <x:c r="G2750" s="11" t="n">
        <x:v>44580.00000000001</x:v>
      </x:c>
      <x:c r="H2750" s="11" t="n">
        <x:v>44580.166666666664</x:v>
      </x:c>
      <x:c r="I2750" s="11" t="n">
        <x:v>44581.833321759266</x:v>
      </x:c>
      <x:c r="J2750" s="9" t="n">
        <x:v>41680.94</x:v>
      </x:c>
      <x:c r="K2750" s="9" t="n">
        <x:v>42117.31</x:v>
      </x:c>
      <x:c r="L2750" s="9" t="n">
        <x:v>41689.276188</x:v>
      </x:c>
      <x:c r="M2750" s="9" t="n">
        <x:v>42108.886538</x:v>
      </x:c>
      <x:c r="N2750" s="10" t="n">
        <x:f>IF(F2750="多",1,-1)*(K2750/J2750-1)</x:f>
        <x:v>0.010469293638770916</x:v>
      </x:c>
      <x:c r="O2750" s="10" t="n">
        <x:f>IF(F2750="多",1,-1)*(M2750/L2750-1)</x:f>
        <x:v>0.010065186742694632</x:v>
      </x:c>
      <x:c r="P2750" s="10" t="n">
        <x:v>0.0010050325933713474</x:v>
      </x:c>
      <x:c r="Q2750" s="10" t="n">
        <x:v>0.0004509406632205283</x:v>
      </x:c>
      <x:c r="R2750" s="10" t="n">
        <x:f>O2750-P2750-Q2750</x:f>
        <x:v>0.008609213486102756</x:v>
      </x:c>
      <x:c r="S2750" s="9" t="n">
        <x:f>V2749</x:f>
        <x:v>12691.34152488842</x:v>
      </x:c>
      <x:c r="T2750" s="9" t="n">
        <x:f>S2750/(1+'回测计划'!$B$33)</x:f>
        <x:v>12684.999025375731</x:v>
      </x:c>
      <x:c r="U2750" s="9" t="n">
        <x:f>T2750*R2750</x:f>
        <x:v>109.20786468046506</x:v>
      </x:c>
      <x:c r="V2750" s="9" t="n">
        <x:f>S2750+U2750</x:f>
        <x:v>12800.549389568885</x:v>
      </x:c>
      <x:c r="W2750" s="2" t="n">
        <x:f>IF(N2750&gt;0,1,0)</x:f>
        <x:v>1</x:v>
      </x:c>
      <x:c r="X2750" s="2" t="n">
        <x:f>IF(U2750&gt;0,1,0)</x:f>
        <x:v>1</x:v>
      </x:c>
      <x:c r="Y2750" s="9" t="n">
        <x:f>MAX(U2750,0)</x:f>
        <x:v>109.20786468046506</x:v>
      </x:c>
      <x:c r="Z2750" s="9" t="n">
        <x:f>-MIN(U2750,0)</x:f>
        <x:v>0</x:v>
      </x:c>
    </x:row>
    <x:row r="2751" ht="23" customHeight="1">
      <x:c r="A2751" s="2" t="str">
        <x:v>4H-MOM-前段</x:v>
      </x:c>
      <x:c r="B2751" s="2" t="str">
        <x:v>4H</x:v>
      </x:c>
      <x:c r="C2751" s="2" t="str">
        <x:v>Momentum</x:v>
      </x:c>
      <x:c r="D2751" s="2" t="str">
        <x:v>前段</x:v>
      </x:c>
      <x:c r="E2751" s="2" t="n">
        <x:v>51</x:v>
      </x:c>
      <x:c r="F2751" s="2" t="str">
        <x:v>空</x:v>
      </x:c>
      <x:c r="G2751" s="11" t="n">
        <x:v>44593.166666666664</x:v>
      </x:c>
      <x:c r="H2751" s="11" t="n">
        <x:v>44593.333333333336</x:v>
      </x:c>
      <x:c r="I2751" s="11" t="n">
        <x:v>44594.99998842592</x:v>
      </x:c>
      <x:c r="J2751" s="9" t="n">
        <x:v>38439.04</x:v>
      </x:c>
      <x:c r="K2751" s="9" t="n">
        <x:v>37419.51</x:v>
      </x:c>
      <x:c r="L2751" s="9" t="n">
        <x:v>38431.352192</x:v>
      </x:c>
      <x:c r="M2751" s="9" t="n">
        <x:v>37426.993902</x:v>
      </x:c>
      <x:c r="N2751" s="10" t="n">
        <x:f>IF(F2751="多",1,-1)*(K2751/J2751-1)</x:f>
        <x:v>0.026523295066682162</x:v>
      </x:c>
      <x:c r="O2751" s="10" t="n">
        <x:f>IF(F2751="多",1,-1)*(M2751/L2751-1)</x:f>
        <x:v>0.026133826490993606</x:v>
      </x:c>
      <x:c r="P2751" s="10" t="n">
        <x:v>0.0009869330867545033</x:v>
      </x:c>
      <x:c r="Q2751" s="10" t="n">
        <x:v>-0.000028601097559822243</x:v>
      </x:c>
      <x:c r="R2751" s="10" t="n">
        <x:f>O2751-P2751-Q2751</x:f>
        <x:v>0.025175494501798925</x:v>
      </x:c>
      <x:c r="S2751" s="9" t="n">
        <x:f>V2750</x:f>
        <x:v>12800.549389568885</x:v>
      </x:c>
      <x:c r="T2751" s="9" t="n">
        <x:f>S2751/(1+'回测计划'!$B$33)</x:f>
        <x:v>12794.15231341218</x:v>
      </x:c>
      <x:c r="U2751" s="9" t="n">
        <x:f>T2751*R2751</x:f>
        <x:v>322.09911122148634</x:v>
      </x:c>
      <x:c r="V2751" s="9" t="n">
        <x:f>S2751+U2751</x:f>
        <x:v>13122.648500790372</x:v>
      </x:c>
      <x:c r="W2751" s="2" t="n">
        <x:f>IF(N2751&gt;0,1,0)</x:f>
        <x:v>1</x:v>
      </x:c>
      <x:c r="X2751" s="2" t="n">
        <x:f>IF(U2751&gt;0,1,0)</x:f>
        <x:v>1</x:v>
      </x:c>
      <x:c r="Y2751" s="9" t="n">
        <x:f>MAX(U2751,0)</x:f>
        <x:v>322.09911122148634</x:v>
      </x:c>
      <x:c r="Z2751" s="9" t="n">
        <x:f>-MIN(U2751,0)</x:f>
        <x:v>0</x:v>
      </x:c>
    </x:row>
    <x:row r="2752" ht="23" customHeight="1">
      <x:c r="A2752" s="2" t="str">
        <x:v>4H-MOM-前段</x:v>
      </x:c>
      <x:c r="B2752" s="2" t="str">
        <x:v>4H</x:v>
      </x:c>
      <x:c r="C2752" s="2" t="str">
        <x:v>Momentum</x:v>
      </x:c>
      <x:c r="D2752" s="2" t="str">
        <x:v>前段</x:v>
      </x:c>
      <x:c r="E2752" s="2" t="n">
        <x:v>52</x:v>
      </x:c>
      <x:c r="F2752" s="2" t="str">
        <x:v>空</x:v>
      </x:c>
      <x:c r="G2752" s="11" t="n">
        <x:v>44600.166666666664</x:v>
      </x:c>
      <x:c r="H2752" s="11" t="n">
        <x:v>44600.333333333336</x:v>
      </x:c>
      <x:c r="I2752" s="11" t="n">
        <x:v>44601.99998842592</x:v>
      </x:c>
      <x:c r="J2752" s="9" t="n">
        <x:v>43829.99</x:v>
      </x:c>
      <x:c r="K2752" s="9" t="n">
        <x:v>43855.17</x:v>
      </x:c>
      <x:c r="L2752" s="9" t="n">
        <x:v>43821.224001999995</x:v>
      </x:c>
      <x:c r="M2752" s="9" t="n">
        <x:v>43863.941033999996</x:v>
      </x:c>
      <x:c r="N2752" s="10" t="n">
        <x:f>IF(F2752="多",1,-1)*(K2752/J2752-1)</x:f>
        <x:v>-0.0005744924879060864</x:v>
      </x:c>
      <x:c r="O2752" s="10" t="n">
        <x:f>IF(F2752="多",1,-1)*(M2752/L2752-1)</x:f>
        <x:v>-0.0009748023468729716</x:v>
      </x:c>
      <x:c r="P2752" s="10" t="n">
        <x:v>0.0010004874011734365</x:v>
      </x:c>
      <x:c r="Q2752" s="10" t="n">
        <x:v>-0.0004421696647705884</x:v>
      </x:c>
      <x:c r="R2752" s="10" t="n">
        <x:f>O2752-P2752-Q2752</x:f>
        <x:v>-0.0015331200832758196</x:v>
      </x:c>
      <x:c r="S2752" s="9" t="n">
        <x:f>V2751</x:f>
        <x:v>13122.648500790372</x:v>
      </x:c>
      <x:c r="T2752" s="9" t="n">
        <x:f>S2752/(1+'回测计划'!$B$33)</x:f>
        <x:v>13116.090455562591</x:v>
      </x:c>
      <x:c r="U2752" s="9" t="n">
        <x:f>T2752*R2752</x:f>
        <x:v>-20.108541691485303</x:v>
      </x:c>
      <x:c r="V2752" s="9" t="n">
        <x:f>S2752+U2752</x:f>
        <x:v>13102.539959098887</x:v>
      </x:c>
      <x:c r="W2752" s="2" t="n">
        <x:f>IF(N2752&gt;0,1,0)</x:f>
        <x:v>0</x:v>
      </x:c>
      <x:c r="X2752" s="2" t="n">
        <x:f>IF(U2752&gt;0,1,0)</x:f>
        <x:v>0</x:v>
      </x:c>
      <x:c r="Y2752" s="9" t="n">
        <x:f>MAX(U2752,0)</x:f>
        <x:v>0</x:v>
      </x:c>
      <x:c r="Z2752" s="9" t="n">
        <x:f>-MIN(U2752,0)</x:f>
        <x:v>20.108541691485303</x:v>
      </x:c>
    </x:row>
    <x:row r="2753" ht="23" customHeight="1">
      <x:c r="A2753" s="2" t="str">
        <x:v>4H-MOM-前段</x:v>
      </x:c>
      <x:c r="B2753" s="2" t="str">
        <x:v>4H</x:v>
      </x:c>
      <x:c r="C2753" s="2" t="str">
        <x:v>Momentum</x:v>
      </x:c>
      <x:c r="D2753" s="2" t="str">
        <x:v>前段</x:v>
      </x:c>
      <x:c r="E2753" s="2" t="n">
        <x:v>53</x:v>
      </x:c>
      <x:c r="F2753" s="2" t="str">
        <x:v>多</x:v>
      </x:c>
      <x:c r="G2753" s="11" t="n">
        <x:v>44606.50000000001</x:v>
      </x:c>
      <x:c r="H2753" s="11" t="n">
        <x:v>44606.666666666664</x:v>
      </x:c>
      <x:c r="I2753" s="11" t="n">
        <x:v>44608.333321759266</x:v>
      </x:c>
      <x:c r="J2753" s="9" t="n">
        <x:v>42290.41</x:v>
      </x:c>
      <x:c r="K2753" s="9" t="n">
        <x:v>44529.6</x:v>
      </x:c>
      <x:c r="L2753" s="9" t="n">
        <x:v>42298.868082</x:v>
      </x:c>
      <x:c r="M2753" s="9" t="n">
        <x:v>44520.69408</x:v>
      </x:c>
      <x:c r="N2753" s="10" t="n">
        <x:f>IF(F2753="多",1,-1)*(K2753/J2753-1)</x:f>
        <x:v>0.052947937842172665</x:v>
      </x:c>
      <x:c r="O2753" s="10" t="n">
        <x:f>IF(F2753="多",1,-1)*(M2753/L2753-1)</x:f>
        <x:v>0.05252684288602705</x:v>
      </x:c>
      <x:c r="P2753" s="10" t="n">
        <x:v>0.0010262634214430136</x:v>
      </x:c>
      <x:c r="Q2753" s="10" t="n">
        <x:v>0.00017100936121214612</x:v>
      </x:c>
      <x:c r="R2753" s="10" t="n">
        <x:f>O2753-P2753-Q2753</x:f>
        <x:v>0.05132957010337189</x:v>
      </x:c>
      <x:c r="S2753" s="9" t="n">
        <x:f>V2752</x:f>
        <x:v>13102.539959098887</x:v>
      </x:c>
      <x:c r="T2753" s="9" t="n">
        <x:f>S2753/(1+'回测计划'!$B$33)</x:f>
        <x:v>13095.991963117329</x:v>
      </x:c>
      <x:c r="U2753" s="9" t="n">
        <x:f>T2753*R2753</x:f>
        <x:v>672.2116375440258</x:v>
      </x:c>
      <x:c r="V2753" s="9" t="n">
        <x:f>S2753+U2753</x:f>
        <x:v>13774.751596642913</x:v>
      </x:c>
      <x:c r="W2753" s="2" t="n">
        <x:f>IF(N2753&gt;0,1,0)</x:f>
        <x:v>1</x:v>
      </x:c>
      <x:c r="X2753" s="2" t="n">
        <x:f>IF(U2753&gt;0,1,0)</x:f>
        <x:v>1</x:v>
      </x:c>
      <x:c r="Y2753" s="9" t="n">
        <x:f>MAX(U2753,0)</x:f>
        <x:v>672.2116375440258</x:v>
      </x:c>
      <x:c r="Z2753" s="9" t="n">
        <x:f>-MIN(U2753,0)</x:f>
        <x:v>0</x:v>
      </x:c>
    </x:row>
    <x:row r="2754" ht="23" customHeight="1">
      <x:c r="A2754" s="2" t="str">
        <x:v>4H-MOM-前段</x:v>
      </x:c>
      <x:c r="B2754" s="2" t="str">
        <x:v>4H</x:v>
      </x:c>
      <x:c r="C2754" s="2" t="str">
        <x:v>Momentum</x:v>
      </x:c>
      <x:c r="D2754" s="2" t="str">
        <x:v>前段</x:v>
      </x:c>
      <x:c r="E2754" s="2" t="n">
        <x:v>54</x:v>
      </x:c>
      <x:c r="F2754" s="2" t="str">
        <x:v>多</x:v>
      </x:c>
      <x:c r="G2754" s="11" t="n">
        <x:v>44628.166666666664</x:v>
      </x:c>
      <x:c r="H2754" s="11" t="n">
        <x:v>44628.333333333336</x:v>
      </x:c>
      <x:c r="I2754" s="11" t="n">
        <x:v>44629.99998842592</x:v>
      </x:c>
      <x:c r="J2754" s="9" t="n">
        <x:v>37963.7</x:v>
      </x:c>
      <x:c r="K2754" s="9" t="n">
        <x:v>42509</x:v>
      </x:c>
      <x:c r="L2754" s="9" t="n">
        <x:v>37971.29274</x:v>
      </x:c>
      <x:c r="M2754" s="9" t="n">
        <x:v>42500.4982</x:v>
      </x:c>
      <x:c r="N2754" s="10" t="n">
        <x:f>IF(F2754="多",1,-1)*(K2754/J2754-1)</x:f>
        <x:v>0.11972752919236007</x:v>
      </x:c>
      <x:c r="O2754" s="10" t="n">
        <x:f>IF(F2754="多",1,-1)*(M2754/L2754-1)</x:f>
        <x:v>0.11927972774097362</x:v>
      </x:c>
      <x:c r="P2754" s="10" t="n">
        <x:v>0.0010596398638704869</x:v>
      </x:c>
      <x:c r="Q2754" s="10" t="n">
        <x:v>0.00041611637291862877</x:v>
      </x:c>
      <x:c r="R2754" s="10" t="n">
        <x:f>O2754-P2754-Q2754</x:f>
        <x:v>0.1178039715041845</x:v>
      </x:c>
      <x:c r="S2754" s="9" t="n">
        <x:f>V2753</x:f>
        <x:v>13774.751596642913</x:v>
      </x:c>
      <x:c r="T2754" s="9" t="n">
        <x:f>S2754/(1+'回测计划'!$B$33)</x:f>
        <x:v>13767.867662811508</x:v>
      </x:c>
      <x:c r="U2754" s="9" t="n">
        <x:f>T2754*R2754</x:f>
        <x:v>1621.9094898232302</x:v>
      </x:c>
      <x:c r="V2754" s="9" t="n">
        <x:f>S2754+U2754</x:f>
        <x:v>15396.661086466143</x:v>
      </x:c>
      <x:c r="W2754" s="2" t="n">
        <x:f>IF(N2754&gt;0,1,0)</x:f>
        <x:v>1</x:v>
      </x:c>
      <x:c r="X2754" s="2" t="n">
        <x:f>IF(U2754&gt;0,1,0)</x:f>
        <x:v>1</x:v>
      </x:c>
      <x:c r="Y2754" s="9" t="n">
        <x:f>MAX(U2754,0)</x:f>
        <x:v>1621.9094898232302</x:v>
      </x:c>
      <x:c r="Z2754" s="9" t="n">
        <x:f>-MIN(U2754,0)</x:f>
        <x:v>0</x:v>
      </x:c>
    </x:row>
    <x:row r="2755" ht="23" customHeight="1">
      <x:c r="A2755" s="2" t="str">
        <x:v>4H-MOM-前段</x:v>
      </x:c>
      <x:c r="B2755" s="2" t="str">
        <x:v>4H</x:v>
      </x:c>
      <x:c r="C2755" s="2" t="str">
        <x:v>Momentum</x:v>
      </x:c>
      <x:c r="D2755" s="2" t="str">
        <x:v>前段</x:v>
      </x:c>
      <x:c r="E2755" s="2" t="n">
        <x:v>55</x:v>
      </x:c>
      <x:c r="F2755" s="2" t="str">
        <x:v>空</x:v>
      </x:c>
      <x:c r="G2755" s="11" t="n">
        <x:v>44639.166666666664</x:v>
      </x:c>
      <x:c r="H2755" s="11" t="n">
        <x:v>44639.333333333336</x:v>
      </x:c>
      <x:c r="I2755" s="11" t="n">
        <x:v>44640.99998842592</x:v>
      </x:c>
      <x:c r="J2755" s="9" t="n">
        <x:v>41751.6</x:v>
      </x:c>
      <x:c r="K2755" s="9" t="n">
        <x:v>41334.2</x:v>
      </x:c>
      <x:c r="L2755" s="9" t="n">
        <x:v>41743.24968</x:v>
      </x:c>
      <x:c r="M2755" s="9" t="n">
        <x:v>41342.466839999994</x:v>
      </x:c>
      <x:c r="N2755" s="10" t="n">
        <x:f>IF(F2755="多",1,-1)*(K2755/J2755-1)</x:f>
        <x:v>0.009997221663361477</x:v>
      </x:c>
      <x:c r="O2755" s="10" t="n">
        <x:f>IF(F2755="多",1,-1)*(M2755/L2755-1)</x:f>
        <x:v>0.00960114133596146</x:v>
      </x:c>
      <x:c r="P2755" s="10" t="n">
        <x:v>0.0009951994293320192</x:v>
      </x:c>
      <x:c r="Q2755" s="10" t="n">
        <x:v>-0.0005014044225221765</x:v>
      </x:c>
      <x:c r="R2755" s="10" t="n">
        <x:f>O2755-P2755-Q2755</x:f>
        <x:v>0.009107346329151618</x:v>
      </x:c>
      <x:c r="S2755" s="9" t="n">
        <x:f>V2754</x:f>
        <x:v>15396.661086466143</x:v>
      </x:c>
      <x:c r="T2755" s="9" t="n">
        <x:f>S2755/(1+'回测计划'!$B$33)</x:f>
        <x:v>15388.966603164561</x:v>
      </x:c>
      <x:c r="U2755" s="9" t="n">
        <x:f>T2755*R2755</x:f>
        <x:v>140.15264850276762</x:v>
      </x:c>
      <x:c r="V2755" s="9" t="n">
        <x:f>S2755+U2755</x:f>
        <x:v>15536.813734968911</x:v>
      </x:c>
      <x:c r="W2755" s="2" t="n">
        <x:f>IF(N2755&gt;0,1,0)</x:f>
        <x:v>1</x:v>
      </x:c>
      <x:c r="X2755" s="2" t="n">
        <x:f>IF(U2755&gt;0,1,0)</x:f>
        <x:v>1</x:v>
      </x:c>
      <x:c r="Y2755" s="9" t="n">
        <x:f>MAX(U2755,0)</x:f>
        <x:v>140.15264850276762</x:v>
      </x:c>
      <x:c r="Z2755" s="9" t="n">
        <x:f>-MIN(U2755,0)</x:f>
        <x:v>0</x:v>
      </x:c>
    </x:row>
    <x:row r="2756" ht="23" customHeight="1">
      <x:c r="A2756" s="2" t="str">
        <x:v>4H-MOM-前段</x:v>
      </x:c>
      <x:c r="B2756" s="2" t="str">
        <x:v>4H</x:v>
      </x:c>
      <x:c r="C2756" s="2" t="str">
        <x:v>Momentum</x:v>
      </x:c>
      <x:c r="D2756" s="2" t="str">
        <x:v>前段</x:v>
      </x:c>
      <x:c r="E2756" s="2" t="n">
        <x:v>56</x:v>
      </x:c>
      <x:c r="F2756" s="2" t="str">
        <x:v>空</x:v>
      </x:c>
      <x:c r="G2756" s="11" t="n">
        <x:v>44642.50000000001</x:v>
      </x:c>
      <x:c r="H2756" s="11" t="n">
        <x:v>44642.666666666664</x:v>
      </x:c>
      <x:c r="I2756" s="11" t="n">
        <x:v>44644.333321759266</x:v>
      </x:c>
      <x:c r="J2756" s="9" t="n">
        <x:v>42198</x:v>
      </x:c>
      <x:c r="K2756" s="9" t="n">
        <x:v>42867.9</x:v>
      </x:c>
      <x:c r="L2756" s="9" t="n">
        <x:v>42189.5604</x:v>
      </x:c>
      <x:c r="M2756" s="9" t="n">
        <x:v>42876.47358</x:v>
      </x:c>
      <x:c r="N2756" s="10" t="n">
        <x:f>IF(F2756="多",1,-1)*(K2756/J2756-1)</x:f>
        <x:v>-0.015875159960187624</x:v>
      </x:c>
      <x:c r="O2756" s="10" t="n">
        <x:f>IF(F2756="多",1,-1)*(M2756/L2756-1)</x:f>
        <x:v>-0.016281591310441712</x:v>
      </x:c>
      <x:c r="P2756" s="10" t="n">
        <x:v>0.0010081407956552208</x:v>
      </x:c>
      <x:c r="Q2756" s="10" t="n">
        <x:v>-0.00047187245444731574</x:v>
      </x:c>
      <x:c r="R2756" s="10" t="n">
        <x:f>O2756-P2756-Q2756</x:f>
        <x:v>-0.016817859651649617</x:v>
      </x:c>
      <x:c r="S2756" s="9" t="n">
        <x:f>V2755</x:f>
        <x:v>15536.813734968911</x:v>
      </x:c>
      <x:c r="T2756" s="9" t="n">
        <x:f>S2756/(1+'回测计划'!$B$33)</x:f>
        <x:v>15529.04921036373</x:v>
      </x:c>
      <x:c r="U2756" s="9" t="n">
        <x:f>T2756*R2756</x:f>
        <x:v>-261.1653701434575</x:v>
      </x:c>
      <x:c r="V2756" s="9" t="n">
        <x:f>S2756+U2756</x:f>
        <x:v>15275.648364825454</x:v>
      </x:c>
      <x:c r="W2756" s="2" t="n">
        <x:f>IF(N2756&gt;0,1,0)</x:f>
        <x:v>0</x:v>
      </x:c>
      <x:c r="X2756" s="2" t="n">
        <x:f>IF(U2756&gt;0,1,0)</x:f>
        <x:v>0</x:v>
      </x:c>
      <x:c r="Y2756" s="9" t="n">
        <x:f>MAX(U2756,0)</x:f>
        <x:v>0</x:v>
      </x:c>
      <x:c r="Z2756" s="9" t="n">
        <x:f>-MIN(U2756,0)</x:f>
        <x:v>261.1653701434575</x:v>
      </x:c>
    </x:row>
    <x:row r="2757" ht="23" customHeight="1">
      <x:c r="A2757" s="2" t="str">
        <x:v>4H-MOM-前段</x:v>
      </x:c>
      <x:c r="B2757" s="2" t="str">
        <x:v>4H</x:v>
      </x:c>
      <x:c r="C2757" s="2" t="str">
        <x:v>Momentum</x:v>
      </x:c>
      <x:c r="D2757" s="2" t="str">
        <x:v>前段</x:v>
      </x:c>
      <x:c r="E2757" s="2" t="n">
        <x:v>57</x:v>
      </x:c>
      <x:c r="F2757" s="2" t="str">
        <x:v>空</x:v>
      </x:c>
      <x:c r="G2757" s="11" t="n">
        <x:v>44645.00000000001</x:v>
      </x:c>
      <x:c r="H2757" s="11" t="n">
        <x:v>44645.166666666664</x:v>
      </x:c>
      <x:c r="I2757" s="11" t="n">
        <x:v>44646.833321759266</x:v>
      </x:c>
      <x:c r="J2757" s="9" t="n">
        <x:v>43891</x:v>
      </x:c>
      <x:c r="K2757" s="9" t="n">
        <x:v>44323.6</x:v>
      </x:c>
      <x:c r="L2757" s="9" t="n">
        <x:v>43882.2218</x:v>
      </x:c>
      <x:c r="M2757" s="9" t="n">
        <x:v>44332.464719999996</x:v>
      </x:c>
      <x:c r="N2757" s="10" t="n">
        <x:f>IF(F2757="多",1,-1)*(K2757/J2757-1)</x:f>
        <x:v>-0.009856234763391036</x:v>
      </x:c>
      <x:c r="O2757" s="10" t="n">
        <x:f>IF(F2757="多",1,-1)*(M2757/L2757-1)</x:f>
        <x:v>-0.010260258061956185</x:v>
      </x:c>
      <x:c r="P2757" s="10" t="n">
        <x:v>0.0010051301290309783</x:v>
      </x:c>
      <x:c r="Q2757" s="10" t="n">
        <x:v>-0.00018110595020053925</x:v>
      </x:c>
      <x:c r="R2757" s="10" t="n">
        <x:f>O2757-P2757-Q2757</x:f>
        <x:v>-0.011084282240786624</x:v>
      </x:c>
      <x:c r="S2757" s="9" t="n">
        <x:f>V2756</x:f>
        <x:v>15275.648364825454</x:v>
      </x:c>
      <x:c r="T2757" s="9" t="n">
        <x:f>S2757/(1+'回测计划'!$B$33)</x:f>
        <x:v>15268.014357646633</x:v>
      </x:c>
      <x:c r="U2757" s="9" t="n">
        <x:f>T2757*R2757</x:f>
        <x:v>-169.23498039653776</x:v>
      </x:c>
      <x:c r="V2757" s="9" t="n">
        <x:f>S2757+U2757</x:f>
        <x:v>15106.413384428917</x:v>
      </x:c>
      <x:c r="W2757" s="2" t="n">
        <x:f>IF(N2757&gt;0,1,0)</x:f>
        <x:v>0</x:v>
      </x:c>
      <x:c r="X2757" s="2" t="n">
        <x:f>IF(U2757&gt;0,1,0)</x:f>
        <x:v>0</x:v>
      </x:c>
      <x:c r="Y2757" s="9" t="n">
        <x:f>MAX(U2757,0)</x:f>
        <x:v>0</x:v>
      </x:c>
      <x:c r="Z2757" s="9" t="n">
        <x:f>-MIN(U2757,0)</x:f>
        <x:v>169.23498039653776</x:v>
      </x:c>
    </x:row>
    <x:row r="2758" ht="23" customHeight="1">
      <x:c r="A2758" s="2" t="str">
        <x:v>4H-MOM-前段</x:v>
      </x:c>
      <x:c r="B2758" s="2" t="str">
        <x:v>4H</x:v>
      </x:c>
      <x:c r="C2758" s="2" t="str">
        <x:v>Momentum</x:v>
      </x:c>
      <x:c r="D2758" s="2" t="str">
        <x:v>前段</x:v>
      </x:c>
      <x:c r="E2758" s="2" t="n">
        <x:v>58</x:v>
      </x:c>
      <x:c r="F2758" s="2" t="str">
        <x:v>空</x:v>
      </x:c>
      <x:c r="G2758" s="11" t="n">
        <x:v>44647.666666666664</x:v>
      </x:c>
      <x:c r="H2758" s="11" t="n">
        <x:v>44647.833333333336</x:v>
      </x:c>
      <x:c r="I2758" s="11" t="n">
        <x:v>44649.49998842592</x:v>
      </x:c>
      <x:c r="J2758" s="9" t="n">
        <x:v>44556.4</x:v>
      </x:c>
      <x:c r="K2758" s="9" t="n">
        <x:v>47328</x:v>
      </x:c>
      <x:c r="L2758" s="9" t="n">
        <x:v>44547.48872</x:v>
      </x:c>
      <x:c r="M2758" s="9" t="n">
        <x:v>47337.465599999996</x:v>
      </x:c>
      <x:c r="N2758" s="10" t="n">
        <x:f>IF(F2758="多",1,-1)*(K2758/J2758-1)</x:f>
        <x:v>-0.06220430734978577</x:v>
      </x:c>
      <x:c r="O2758" s="10" t="n">
        <x:f>IF(F2758="多",1,-1)*(M2758/L2758-1)</x:f>
        <x:v>-0.062629274066069</x:v>
      </x:c>
      <x:c r="P2758" s="10" t="n">
        <x:v>0.0010313146370330344</x:v>
      </x:c>
      <x:c r="Q2758" s="10" t="n">
        <x:v>-0.0005234283832823742</x:v>
      </x:c>
      <x:c r="R2758" s="10" t="n">
        <x:f>O2758-P2758-Q2758</x:f>
        <x:v>-0.06313716031981965</x:v>
      </x:c>
      <x:c r="S2758" s="9" t="n">
        <x:f>V2757</x:f>
        <x:v>15106.413384428917</x:v>
      </x:c>
      <x:c r="T2758" s="9" t="n">
        <x:f>S2758/(1+'回测计划'!$B$33)</x:f>
        <x:v>15098.863952452692</x:v>
      </x:c>
      <x:c r="U2758" s="9" t="n">
        <x:f>T2758*R2758</x:f>
        <x:v>-953.2993940131514</x:v>
      </x:c>
      <x:c r="V2758" s="9" t="n">
        <x:f>S2758+U2758</x:f>
        <x:v>14153.113990415766</x:v>
      </x:c>
      <x:c r="W2758" s="2" t="n">
        <x:f>IF(N2758&gt;0,1,0)</x:f>
        <x:v>0</x:v>
      </x:c>
      <x:c r="X2758" s="2" t="n">
        <x:f>IF(U2758&gt;0,1,0)</x:f>
        <x:v>0</x:v>
      </x:c>
      <x:c r="Y2758" s="9" t="n">
        <x:f>MAX(U2758,0)</x:f>
        <x:v>0</x:v>
      </x:c>
      <x:c r="Z2758" s="9" t="n">
        <x:f>-MIN(U2758,0)</x:f>
        <x:v>953.2993940131514</x:v>
      </x:c>
    </x:row>
    <x:row r="2759" ht="23" customHeight="1">
      <x:c r="A2759" s="2" t="str">
        <x:v>4H-MOM-前段</x:v>
      </x:c>
      <x:c r="B2759" s="2" t="str">
        <x:v>4H</x:v>
      </x:c>
      <x:c r="C2759" s="2" t="str">
        <x:v>Momentum</x:v>
      </x:c>
      <x:c r="D2759" s="2" t="str">
        <x:v>前段</x:v>
      </x:c>
      <x:c r="E2759" s="2" t="n">
        <x:v>59</x:v>
      </x:c>
      <x:c r="F2759" s="2" t="str">
        <x:v>多</x:v>
      </x:c>
      <x:c r="G2759" s="11" t="n">
        <x:v>44663.333333333336</x:v>
      </x:c>
      <x:c r="H2759" s="11" t="n">
        <x:v>44663.50000000001</x:v>
      </x:c>
      <x:c r="I2759" s="11" t="n">
        <x:v>44665.166655092595</x:v>
      </x:c>
      <x:c r="J2759" s="9" t="n">
        <x:v>39719.7</x:v>
      </x:c>
      <x:c r="K2759" s="9" t="n">
        <x:v>41041.5</x:v>
      </x:c>
      <x:c r="L2759" s="9" t="n">
        <x:v>39727.643939999994</x:v>
      </x:c>
      <x:c r="M2759" s="9" t="n">
        <x:v>41033.2917</x:v>
      </x:c>
      <x:c r="N2759" s="10" t="n">
        <x:f>IF(F2759="多",1,-1)*(K2759/J2759-1)</x:f>
        <x:v>0.03327819696523404</x:v>
      </x:c>
      <x:c r="O2759" s="10" t="n">
        <x:f>IF(F2759="多",1,-1)*(M2759/L2759-1)</x:f>
        <x:v>0.03286496833217467</x:v>
      </x:c>
      <x:c r="P2759" s="10" t="n">
        <x:v>0.0010164324841660873</x:v>
      </x:c>
      <x:c r="Q2759" s="10" t="n">
        <x:v>-0.00019681038127528647</x:v>
      </x:c>
      <x:c r="R2759" s="10" t="n">
        <x:f>O2759-P2759-Q2759</x:f>
        <x:v>0.03204534622928387</x:v>
      </x:c>
      <x:c r="S2759" s="9" t="n">
        <x:f>V2758</x:f>
        <x:v>14153.113990415766</x:v>
      </x:c>
      <x:c r="T2759" s="9" t="n">
        <x:f>S2759/(1+'回测计划'!$B$33)</x:f>
        <x:v>14146.040969930802</x:v>
      </x:c>
      <x:c r="U2759" s="9" t="n">
        <x:f>T2759*R2759</x:f>
        <x:v>453.3147806550672</x:v>
      </x:c>
      <x:c r="V2759" s="9" t="n">
        <x:f>S2759+U2759</x:f>
        <x:v>14606.428771070834</x:v>
      </x:c>
      <x:c r="W2759" s="2" t="n">
        <x:f>IF(N2759&gt;0,1,0)</x:f>
        <x:v>1</x:v>
      </x:c>
      <x:c r="X2759" s="2" t="n">
        <x:f>IF(U2759&gt;0,1,0)</x:f>
        <x:v>1</x:v>
      </x:c>
      <x:c r="Y2759" s="9" t="n">
        <x:f>MAX(U2759,0)</x:f>
        <x:v>453.3147806550672</x:v>
      </x:c>
      <x:c r="Z2759" s="9" t="n">
        <x:f>-MIN(U2759,0)</x:f>
        <x:v>0</x:v>
      </x:c>
    </x:row>
    <x:row r="2760" ht="23" customHeight="1">
      <x:c r="A2760" s="2" t="str">
        <x:v>4H-MOM-前段</x:v>
      </x:c>
      <x:c r="B2760" s="2" t="str">
        <x:v>4H</x:v>
      </x:c>
      <x:c r="C2760" s="2" t="str">
        <x:v>Momentum</x:v>
      </x:c>
      <x:c r="D2760" s="2" t="str">
        <x:v>前段</x:v>
      </x:c>
      <x:c r="E2760" s="2" t="n">
        <x:v>60</x:v>
      </x:c>
      <x:c r="F2760" s="2" t="str">
        <x:v>多</x:v>
      </x:c>
      <x:c r="G2760" s="11" t="n">
        <x:v>44669.666666666664</x:v>
      </x:c>
      <x:c r="H2760" s="11" t="n">
        <x:v>44669.833333333336</x:v>
      </x:c>
      <x:c r="I2760" s="11" t="n">
        <x:v>44671.49998842592</x:v>
      </x:c>
      <x:c r="J2760" s="9" t="n">
        <x:v>38975.4</x:v>
      </x:c>
      <x:c r="K2760" s="9" t="n">
        <x:v>41372.6</x:v>
      </x:c>
      <x:c r="L2760" s="9" t="n">
        <x:v>38983.19508</x:v>
      </x:c>
      <x:c r="M2760" s="9" t="n">
        <x:v>41364.32548</x:v>
      </x:c>
      <x:c r="N2760" s="10" t="n">
        <x:f>IF(F2760="多",1,-1)*(K2760/J2760-1)</x:f>
        <x:v>0.06150546241988519</x:v>
      </x:c>
      <x:c r="O2760" s="10" t="n">
        <x:f>IF(F2760="多",1,-1)*(M2760/L2760-1)</x:f>
        <x:v>0.06108094513837381</x:v>
      </x:c>
      <x:c r="P2760" s="10" t="n">
        <x:v>0.0010305404725691868</x:v>
      </x:c>
      <x:c r="Q2760" s="10" t="n">
        <x:v>0.00016222097375608057</x:v>
      </x:c>
      <x:c r="R2760" s="10" t="n">
        <x:f>O2760-P2760-Q2760</x:f>
        <x:v>0.05988818369204854</x:v>
      </x:c>
      <x:c r="S2760" s="9" t="n">
        <x:f>V2759</x:f>
        <x:v>14606.428771070834</x:v>
      </x:c>
      <x:c r="T2760" s="9" t="n">
        <x:f>S2760/(1+'回测计划'!$B$33)</x:f>
        <x:v>14599.129206467602</x:v>
      </x:c>
      <x:c r="U2760" s="9" t="n">
        <x:f>T2760*R2760</x:f>
        <x:v>874.3153316608826</x:v>
      </x:c>
      <x:c r="V2760" s="9" t="n">
        <x:f>S2760+U2760</x:f>
        <x:v>15480.744102731716</x:v>
      </x:c>
      <x:c r="W2760" s="2" t="n">
        <x:f>IF(N2760&gt;0,1,0)</x:f>
        <x:v>1</x:v>
      </x:c>
      <x:c r="X2760" s="2" t="n">
        <x:f>IF(U2760&gt;0,1,0)</x:f>
        <x:v>1</x:v>
      </x:c>
      <x:c r="Y2760" s="9" t="n">
        <x:f>MAX(U2760,0)</x:f>
        <x:v>874.3153316608826</x:v>
      </x:c>
      <x:c r="Z2760" s="9" t="n">
        <x:f>-MIN(U2760,0)</x:f>
        <x:v>0</x:v>
      </x:c>
    </x:row>
    <x:row r="2761" ht="23" customHeight="1">
      <x:c r="A2761" s="2" t="str">
        <x:v>4H-MOM-前段</x:v>
      </x:c>
      <x:c r="B2761" s="2" t="str">
        <x:v>4H</x:v>
      </x:c>
      <x:c r="C2761" s="2" t="str">
        <x:v>Momentum</x:v>
      </x:c>
      <x:c r="D2761" s="2" t="str">
        <x:v>前段</x:v>
      </x:c>
      <x:c r="E2761" s="2" t="n">
        <x:v>61</x:v>
      </x:c>
      <x:c r="F2761" s="2" t="str">
        <x:v>空</x:v>
      </x:c>
      <x:c r="G2761" s="11" t="n">
        <x:v>44672.833333333336</x:v>
      </x:c>
      <x:c r="H2761" s="11" t="n">
        <x:v>44673.00000000001</x:v>
      </x:c>
      <x:c r="I2761" s="11" t="n">
        <x:v>44674.666655092595</x:v>
      </x:c>
      <x:c r="J2761" s="9" t="n">
        <x:v>42129.2</x:v>
      </x:c>
      <x:c r="K2761" s="9" t="n">
        <x:v>39578.2</x:v>
      </x:c>
      <x:c r="L2761" s="9" t="n">
        <x:v>42120.77416</x:v>
      </x:c>
      <x:c r="M2761" s="9" t="n">
        <x:v>39586.115639999996</x:v>
      </x:c>
      <x:c r="N2761" s="10" t="n">
        <x:f>IF(F2761="多",1,-1)*(K2761/J2761-1)</x:f>
        <x:v>0.06055182628675604</x:v>
      </x:c>
      <x:c r="O2761" s="10" t="n">
        <x:f>IF(F2761="多",1,-1)*(M2761/L2761-1)</x:f>
        <x:v>0.06017597184638268</x:v>
      </x:c>
      <x:c r="P2761" s="10" t="n">
        <x:v>0.0009699120140768087</x:v>
      </x:c>
      <x:c r="Q2761" s="10" t="n">
        <x:v>0.0001702715042880512</x:v>
      </x:c>
      <x:c r="R2761" s="10" t="n">
        <x:f>O2761-P2761-Q2761</x:f>
        <x:v>0.05903578832801783</x:v>
      </x:c>
      <x:c r="S2761" s="9" t="n">
        <x:f>V2760</x:f>
        <x:v>15480.744102731716</x:v>
      </x:c>
      <x:c r="T2761" s="9" t="n">
        <x:f>S2761/(1+'回测计划'!$B$33)</x:f>
        <x:v>15473.00759893225</x:v>
      </x:c>
      <x:c r="U2761" s="9" t="n">
        <x:f>T2761*R2761</x:f>
        <x:v>913.4612014083757</x:v>
      </x:c>
      <x:c r="V2761" s="9" t="n">
        <x:f>S2761+U2761</x:f>
        <x:v>16394.20530414009</x:v>
      </x:c>
      <x:c r="W2761" s="2" t="n">
        <x:f>IF(N2761&gt;0,1,0)</x:f>
        <x:v>1</x:v>
      </x:c>
      <x:c r="X2761" s="2" t="n">
        <x:f>IF(U2761&gt;0,1,0)</x:f>
        <x:v>1</x:v>
      </x:c>
      <x:c r="Y2761" s="9" t="n">
        <x:f>MAX(U2761,0)</x:f>
        <x:v>913.4612014083757</x:v>
      </x:c>
      <x:c r="Z2761" s="9" t="n">
        <x:f>-MIN(U2761,0)</x:f>
        <x:v>0</x:v>
      </x:c>
    </x:row>
    <x:row r="2762" ht="23" customHeight="1">
      <x:c r="A2762" s="2" t="str">
        <x:v>4H-MOM-前段</x:v>
      </x:c>
      <x:c r="B2762" s="2" t="str">
        <x:v>4H</x:v>
      </x:c>
      <x:c r="C2762" s="2" t="str">
        <x:v>Momentum</x:v>
      </x:c>
      <x:c r="D2762" s="2" t="str">
        <x:v>前段</x:v>
      </x:c>
      <x:c r="E2762" s="2" t="n">
        <x:v>62</x:v>
      </x:c>
      <x:c r="F2762" s="2" t="str">
        <x:v>多</x:v>
      </x:c>
      <x:c r="G2762" s="11" t="n">
        <x:v>44678.166666666664</x:v>
      </x:c>
      <x:c r="H2762" s="11" t="n">
        <x:v>44678.333333333336</x:v>
      </x:c>
      <x:c r="I2762" s="11" t="n">
        <x:v>44679.99998842592</x:v>
      </x:c>
      <x:c r="J2762" s="9" t="n">
        <x:v>38093.7</x:v>
      </x:c>
      <x:c r="K2762" s="9" t="n">
        <x:v>39428.2</x:v>
      </x:c>
      <x:c r="L2762" s="9" t="n">
        <x:v>38101.318739999995</x:v>
      </x:c>
      <x:c r="M2762" s="9" t="n">
        <x:v>39420.31436</x:v>
      </x:c>
      <x:c r="N2762" s="10" t="n">
        <x:f>IF(F2762="多",1,-1)*(K2762/J2762-1)</x:f>
        <x:v>0.035032039418591454</x:v>
      </x:c>
      <x:c r="O2762" s="10" t="n">
        <x:f>IF(F2762="多",1,-1)*(M2762/L2762-1)</x:f>
        <x:v>0.03461810938883003</x:v>
      </x:c>
      <x:c r="P2762" s="10" t="n">
        <x:v>0.001017309054694415</x:v>
      </x:c>
      <x:c r="Q2762" s="10" t="n">
        <x:v>-0.0003354813124245768</x:v>
      </x:c>
      <x:c r="R2762" s="10" t="n">
        <x:f>O2762-P2762-Q2762</x:f>
        <x:v>0.03393628164656019</x:v>
      </x:c>
      <x:c r="S2762" s="9" t="n">
        <x:f>V2761</x:f>
        <x:v>16394.20530414009</x:v>
      </x:c>
      <x:c r="T2762" s="9" t="n">
        <x:f>S2762/(1+'回测计划'!$B$33)</x:f>
        <x:v>16386.012297991096</x:v>
      </x:c>
      <x:c r="U2762" s="9" t="n">
        <x:f>T2762*R2762</x:f>
        <x:v>556.0803284086248</x:v>
      </x:c>
      <x:c r="V2762" s="9" t="n">
        <x:f>S2762+U2762</x:f>
        <x:v>16950.285632548716</x:v>
      </x:c>
      <x:c r="W2762" s="2" t="n">
        <x:f>IF(N2762&gt;0,1,0)</x:f>
        <x:v>1</x:v>
      </x:c>
      <x:c r="X2762" s="2" t="n">
        <x:f>IF(U2762&gt;0,1,0)</x:f>
        <x:v>1</x:v>
      </x:c>
      <x:c r="Y2762" s="9" t="n">
        <x:f>MAX(U2762,0)</x:f>
        <x:v>556.0803284086248</x:v>
      </x:c>
      <x:c r="Z2762" s="9" t="n">
        <x:f>-MIN(U2762,0)</x:f>
        <x:v>0</x:v>
      </x:c>
    </x:row>
    <x:row r="2763" ht="23" customHeight="1">
      <x:c r="A2763" s="2" t="str">
        <x:v>4H-MOM-前段</x:v>
      </x:c>
      <x:c r="B2763" s="2" t="str">
        <x:v>4H</x:v>
      </x:c>
      <x:c r="C2763" s="2" t="str">
        <x:v>Momentum</x:v>
      </x:c>
      <x:c r="D2763" s="2" t="str">
        <x:v>前段</x:v>
      </x:c>
      <x:c r="E2763" s="2" t="n">
        <x:v>63</x:v>
      </x:c>
      <x:c r="F2763" s="2" t="str">
        <x:v>多</x:v>
      </x:c>
      <x:c r="G2763" s="11" t="n">
        <x:v>44687.166666666664</x:v>
      </x:c>
      <x:c r="H2763" s="11" t="n">
        <x:v>44687.333333333336</x:v>
      </x:c>
      <x:c r="I2763" s="11" t="n">
        <x:v>44688.99998842592</x:v>
      </x:c>
      <x:c r="J2763" s="9" t="n">
        <x:v>36533.7</x:v>
      </x:c>
      <x:c r="K2763" s="9" t="n">
        <x:v>35947.1</x:v>
      </x:c>
      <x:c r="L2763" s="9" t="n">
        <x:v>36541.00674</x:v>
      </x:c>
      <x:c r="M2763" s="9" t="n">
        <x:v>35939.910579999996</x:v>
      </x:c>
      <x:c r="N2763" s="10" t="n">
        <x:f>IF(F2763="多",1,-1)*(K2763/J2763-1)</x:f>
        <x:v>-0.016056408192983374</x:v>
      </x:c>
      <x:c r="O2763" s="10" t="n">
        <x:f>IF(F2763="多",1,-1)*(M2763/L2763-1)</x:f>
        <x:v>-0.016449906929958957</x:v>
      </x:c>
      <x:c r="P2763" s="10" t="n">
        <x:v>0.0009917750465350205</x:v>
      </x:c>
      <x:c r="Q2763" s="10" t="n">
        <x:v>-0.0001433064143049149</x:v>
      </x:c>
      <x:c r="R2763" s="10" t="n">
        <x:f>O2763-P2763-Q2763</x:f>
        <x:v>-0.01729837556218906</x:v>
      </x:c>
      <x:c r="S2763" s="9" t="n">
        <x:f>V2762</x:f>
        <x:v>16950.285632548716</x:v>
      </x:c>
      <x:c r="T2763" s="9" t="n">
        <x:f>S2763/(1+'回测计划'!$B$33)</x:f>
        <x:v>16941.814725186123</x:v>
      </x:c>
      <x:c r="U2763" s="9" t="n">
        <x:f>T2763*R2763</x:f>
        <x:v>-293.0658738212944</x:v>
      </x:c>
      <x:c r="V2763" s="9" t="n">
        <x:f>S2763+U2763</x:f>
        <x:v>16657.21975872742</x:v>
      </x:c>
      <x:c r="W2763" s="2" t="n">
        <x:f>IF(N2763&gt;0,1,0)</x:f>
        <x:v>0</x:v>
      </x:c>
      <x:c r="X2763" s="2" t="n">
        <x:f>IF(U2763&gt;0,1,0)</x:f>
        <x:v>0</x:v>
      </x:c>
      <x:c r="Y2763" s="9" t="n">
        <x:f>MAX(U2763,0)</x:f>
        <x:v>0</x:v>
      </x:c>
      <x:c r="Z2763" s="9" t="n">
        <x:f>-MIN(U2763,0)</x:f>
        <x:v>293.0658738212944</x:v>
      </x:c>
    </x:row>
    <x:row r="2764" ht="23" customHeight="1">
      <x:c r="A2764" s="2" t="str">
        <x:v>4H-MOM-前段</x:v>
      </x:c>
      <x:c r="B2764" s="2" t="str">
        <x:v>4H</x:v>
      </x:c>
      <x:c r="C2764" s="2" t="str">
        <x:v>Momentum</x:v>
      </x:c>
      <x:c r="D2764" s="2" t="str">
        <x:v>前段</x:v>
      </x:c>
      <x:c r="E2764" s="2" t="n">
        <x:v>64</x:v>
      </x:c>
      <x:c r="F2764" s="2" t="str">
        <x:v>多</x:v>
      </x:c>
      <x:c r="G2764" s="11" t="n">
        <x:v>44693.50000000001</x:v>
      </x:c>
      <x:c r="H2764" s="11" t="n">
        <x:v>44693.666666666664</x:v>
      </x:c>
      <x:c r="I2764" s="11" t="n">
        <x:v>44695.333321759266</x:v>
      </x:c>
      <x:c r="J2764" s="9" t="n">
        <x:v>28151.4</x:v>
      </x:c>
      <x:c r="K2764" s="9" t="n">
        <x:v>29274.3</x:v>
      </x:c>
      <x:c r="L2764" s="9" t="n">
        <x:v>28157.03028</x:v>
      </x:c>
      <x:c r="M2764" s="9" t="n">
        <x:v>29268.44514</x:v>
      </x:c>
      <x:c r="N2764" s="10" t="n">
        <x:f>IF(F2764="多",1,-1)*(K2764/J2764-1)</x:f>
        <x:v>0.03988789189880415</x:v>
      </x:c>
      <x:c r="O2764" s="10" t="n">
        <x:f>IF(F2764="多",1,-1)*(M2764/L2764-1)</x:f>
        <x:v>0.03947201991644134</x:v>
      </x:c>
      <x:c r="P2764" s="10" t="n">
        <x:v>0.0010197360099582207</x:v>
      </x:c>
      <x:c r="Q2764" s="10" t="n">
        <x:v>-0.00016608213701861085</x:v>
      </x:c>
      <x:c r="R2764" s="10" t="n">
        <x:f>O2764-P2764-Q2764</x:f>
        <x:v>0.038618366043501724</x:v>
      </x:c>
      <x:c r="S2764" s="9" t="n">
        <x:f>V2763</x:f>
        <x:v>16657.21975872742</x:v>
      </x:c>
      <x:c r="T2764" s="9" t="n">
        <x:f>S2764/(1+'回测计划'!$B$33)</x:f>
        <x:v>16648.895311071887</x:v>
      </x:c>
      <x:c r="U2764" s="9" t="n">
        <x:f>T2764*R2764</x:f>
        <x:v>642.9531333429136</x:v>
      </x:c>
      <x:c r="V2764" s="9" t="n">
        <x:f>S2764+U2764</x:f>
        <x:v>17300.172892070335</x:v>
      </x:c>
      <x:c r="W2764" s="2" t="n">
        <x:f>IF(N2764&gt;0,1,0)</x:f>
        <x:v>1</x:v>
      </x:c>
      <x:c r="X2764" s="2" t="n">
        <x:f>IF(U2764&gt;0,1,0)</x:f>
        <x:v>1</x:v>
      </x:c>
      <x:c r="Y2764" s="9" t="n">
        <x:f>MAX(U2764,0)</x:f>
        <x:v>642.9531333429136</x:v>
      </x:c>
      <x:c r="Z2764" s="9" t="n">
        <x:f>-MIN(U2764,0)</x:f>
        <x:v>0</x:v>
      </x:c>
    </x:row>
    <x:row r="2765" ht="23" customHeight="1">
      <x:c r="A2765" s="2" t="str">
        <x:v>4H-MOM-前段</x:v>
      </x:c>
      <x:c r="B2765" s="2" t="str">
        <x:v>4H</x:v>
      </x:c>
      <x:c r="C2765" s="2" t="str">
        <x:v>Momentum</x:v>
      </x:c>
      <x:c r="D2765" s="2" t="str">
        <x:v>前段</x:v>
      </x:c>
      <x:c r="E2765" s="2" t="n">
        <x:v>65</x:v>
      </x:c>
      <x:c r="F2765" s="2" t="str">
        <x:v>空</x:v>
      </x:c>
      <x:c r="G2765" s="11" t="n">
        <x:v>44704.666666666664</x:v>
      </x:c>
      <x:c r="H2765" s="11" t="n">
        <x:v>44704.833333333336</x:v>
      </x:c>
      <x:c r="I2765" s="11" t="n">
        <x:v>44706.49998842592</x:v>
      </x:c>
      <x:c r="J2765" s="9" t="n">
        <x:v>30393.8</x:v>
      </x:c>
      <x:c r="K2765" s="9" t="n">
        <x:v>30188.9</x:v>
      </x:c>
      <x:c r="L2765" s="9" t="n">
        <x:v>30387.72124</x:v>
      </x:c>
      <x:c r="M2765" s="9" t="n">
        <x:v>30194.93778</x:v>
      </x:c>
      <x:c r="N2765" s="10" t="n">
        <x:f>IF(F2765="多",1,-1)*(K2765/J2765-1)</x:f>
        <x:v>0.00674150649145544</x:v>
      </x:c>
      <x:c r="O2765" s="10" t="n">
        <x:f>IF(F2765="多",1,-1)*(M2765/L2765-1)</x:f>
        <x:v>0.006344123617477271</x:v>
      </x:c>
      <x:c r="P2765" s="10" t="n">
        <x:v>0.0009968279381912615</x:v>
      </x:c>
      <x:c r="Q2765" s="10" t="n">
        <x:v>-0.00003874275654638496</x:v>
      </x:c>
      <x:c r="R2765" s="10" t="n">
        <x:f>O2765-P2765-Q2765</x:f>
        <x:v>0.005386038435832395</x:v>
      </x:c>
      <x:c r="S2765" s="9" t="n">
        <x:f>V2764</x:f>
        <x:v>17300.172892070335</x:v>
      </x:c>
      <x:c r="T2765" s="9" t="n">
        <x:f>S2765/(1+'回测计划'!$B$33)</x:f>
        <x:v>17291.527128506084</x:v>
      </x:c>
      <x:c r="U2765" s="9" t="n">
        <x:f>T2765*R2765</x:f>
        <x:v>93.13282972837233</x:v>
      </x:c>
      <x:c r="V2765" s="9" t="n">
        <x:f>S2765+U2765</x:f>
        <x:v>17393.305721798708</x:v>
      </x:c>
      <x:c r="W2765" s="2" t="n">
        <x:f>IF(N2765&gt;0,1,0)</x:f>
        <x:v>1</x:v>
      </x:c>
      <x:c r="X2765" s="2" t="n">
        <x:f>IF(U2765&gt;0,1,0)</x:f>
        <x:v>1</x:v>
      </x:c>
      <x:c r="Y2765" s="9" t="n">
        <x:f>MAX(U2765,0)</x:f>
        <x:v>93.13282972837233</x:v>
      </x:c>
      <x:c r="Z2765" s="9" t="n">
        <x:f>-MIN(U2765,0)</x:f>
        <x:v>0</x:v>
      </x:c>
    </x:row>
    <x:row r="2766" ht="23" customHeight="1">
      <x:c r="A2766" s="2" t="str">
        <x:v>4H-MOM-前段</x:v>
      </x:c>
      <x:c r="B2766" s="2" t="str">
        <x:v>4H</x:v>
      </x:c>
      <x:c r="C2766" s="2" t="str">
        <x:v>Momentum</x:v>
      </x:c>
      <x:c r="D2766" s="2" t="str">
        <x:v>前段</x:v>
      </x:c>
      <x:c r="E2766" s="2" t="n">
        <x:v>66</x:v>
      </x:c>
      <x:c r="F2766" s="2" t="str">
        <x:v>多</x:v>
      </x:c>
      <x:c r="G2766" s="11" t="n">
        <x:v>44709.333333333336</x:v>
      </x:c>
      <x:c r="H2766" s="11" t="n">
        <x:v>44709.50000000001</x:v>
      </x:c>
      <x:c r="I2766" s="11" t="n">
        <x:v>44711.166655092595</x:v>
      </x:c>
      <x:c r="J2766" s="9" t="n">
        <x:v>28805.3</x:v>
      </x:c>
      <x:c r="K2766" s="9" t="n">
        <x:v>29119.4</x:v>
      </x:c>
      <x:c r="L2766" s="9" t="n">
        <x:v>28811.06106</x:v>
      </x:c>
      <x:c r="M2766" s="9" t="n">
        <x:v>29113.57612</x:v>
      </x:c>
      <x:c r="N2766" s="10" t="n">
        <x:f>IF(F2766="多",1,-1)*(K2766/J2766-1)</x:f>
        <x:v>0.010904243316334217</x:v>
      </x:c>
      <x:c r="O2766" s="10" t="n">
        <x:f>IF(F2766="多",1,-1)*(M2766/L2766-1)</x:f>
        <x:v>0.010499962475175817</x:v>
      </x:c>
      <x:c r="P2766" s="10" t="n">
        <x:v>0.0010052499812375879</x:v>
      </x:c>
      <x:c r="Q2766" s="10" t="n">
        <x:v>0.0004906341870076011</x:v>
      </x:c>
      <x:c r="R2766" s="10" t="n">
        <x:f>O2766-P2766-Q2766</x:f>
        <x:v>0.009004078306930629</x:v>
      </x:c>
      <x:c r="S2766" s="9" t="n">
        <x:f>V2765</x:f>
        <x:v>17393.305721798708</x:v>
      </x:c>
      <x:c r="T2766" s="9" t="n">
        <x:f>S2766/(1+'回测计划'!$B$33)</x:f>
        <x:v>17384.613415091164</x:v>
      </x:c>
      <x:c r="U2766" s="9" t="n">
        <x:f>T2766*R2766</x:f>
        <x:v>156.53242052519755</x:v>
      </x:c>
      <x:c r="V2766" s="9" t="n">
        <x:f>S2766+U2766</x:f>
        <x:v>17549.838142323904</x:v>
      </x:c>
      <x:c r="W2766" s="2" t="n">
        <x:f>IF(N2766&gt;0,1,0)</x:f>
        <x:v>1</x:v>
      </x:c>
      <x:c r="X2766" s="2" t="n">
        <x:f>IF(U2766&gt;0,1,0)</x:f>
        <x:v>1</x:v>
      </x:c>
      <x:c r="Y2766" s="9" t="n">
        <x:f>MAX(U2766,0)</x:f>
        <x:v>156.53242052519755</x:v>
      </x:c>
      <x:c r="Z2766" s="9" t="n">
        <x:f>-MIN(U2766,0)</x:f>
        <x:v>0</x:v>
      </x:c>
    </x:row>
    <x:row r="2767" ht="23" customHeight="1">
      <x:c r="A2767" s="2" t="str">
        <x:v>4H-MOM-前段</x:v>
      </x:c>
      <x:c r="B2767" s="2" t="str">
        <x:v>4H</x:v>
      </x:c>
      <x:c r="C2767" s="2" t="str">
        <x:v>Momentum</x:v>
      </x:c>
      <x:c r="D2767" s="2" t="str">
        <x:v>前段</x:v>
      </x:c>
      <x:c r="E2767" s="2" t="n">
        <x:v>67</x:v>
      </x:c>
      <x:c r="F2767" s="2" t="str">
        <x:v>多</x:v>
      </x:c>
      <x:c r="G2767" s="11" t="n">
        <x:v>44730.666666666664</x:v>
      </x:c>
      <x:c r="H2767" s="11" t="n">
        <x:v>44730.833333333336</x:v>
      </x:c>
      <x:c r="I2767" s="11" t="n">
        <x:v>44732.49998842592</x:v>
      </x:c>
      <x:c r="J2767" s="9" t="n">
        <x:v>19237</x:v>
      </x:c>
      <x:c r="K2767" s="9" t="n">
        <x:v>19966.7</x:v>
      </x:c>
      <x:c r="L2767" s="9" t="n">
        <x:v>19240.8474</x:v>
      </x:c>
      <x:c r="M2767" s="9" t="n">
        <x:v>19962.70666</x:v>
      </x:c>
      <x:c r="N2767" s="10" t="n">
        <x:f>IF(F2767="多",1,-1)*(K2767/J2767-1)</x:f>
        <x:v>0.03793210999636121</x:v>
      </x:c>
      <x:c r="O2767" s="10" t="n">
        <x:f>IF(F2767="多",1,-1)*(M2767/L2767-1)</x:f>
        <x:v>0.037517020170327875</x:v>
      </x:c>
      <x:c r="P2767" s="10" t="n">
        <x:v>0.001018758510085164</x:v>
      </x:c>
      <x:c r="Q2767" s="10" t="n">
        <x:v>0.00013381258805678003</x:v>
      </x:c>
      <x:c r="R2767" s="10" t="n">
        <x:f>O2767-P2767-Q2767</x:f>
        <x:v>0.03636444907218593</x:v>
      </x:c>
      <x:c r="S2767" s="9" t="n">
        <x:f>V2766</x:f>
        <x:v>17549.838142323904</x:v>
      </x:c>
      <x:c r="T2767" s="9" t="n">
        <x:f>S2767/(1+'回测计划'!$B$33)</x:f>
        <x:v>17541.067608519646</x:v>
      </x:c>
      <x:c r="U2767" s="9" t="n">
        <x:f>T2767*R2767</x:f>
        <x:v>637.871259721783</x:v>
      </x:c>
      <x:c r="V2767" s="9" t="n">
        <x:f>S2767+U2767</x:f>
        <x:v>18187.709402045686</x:v>
      </x:c>
      <x:c r="W2767" s="2" t="n">
        <x:f>IF(N2767&gt;0,1,0)</x:f>
        <x:v>1</x:v>
      </x:c>
      <x:c r="X2767" s="2" t="n">
        <x:f>IF(U2767&gt;0,1,0)</x:f>
        <x:v>1</x:v>
      </x:c>
      <x:c r="Y2767" s="9" t="n">
        <x:f>MAX(U2767,0)</x:f>
        <x:v>637.871259721783</x:v>
      </x:c>
      <x:c r="Z2767" s="9" t="n">
        <x:f>-MIN(U2767,0)</x:f>
        <x:v>0</x:v>
      </x:c>
    </x:row>
    <x:row r="2768" ht="23" customHeight="1">
      <x:c r="A2768" s="2" t="str">
        <x:v>4H-MOM-前段</x:v>
      </x:c>
      <x:c r="B2768" s="2" t="str">
        <x:v>4H</x:v>
      </x:c>
      <x:c r="C2768" s="2" t="str">
        <x:v>Momentum</x:v>
      </x:c>
      <x:c r="D2768" s="2" t="str">
        <x:v>前段</x:v>
      </x:c>
      <x:c r="E2768" s="2" t="n">
        <x:v>68</x:v>
      </x:c>
      <x:c r="F2768" s="2" t="str">
        <x:v>空</x:v>
      </x:c>
      <x:c r="G2768" s="11" t="n">
        <x:v>44738.833333333336</x:v>
      </x:c>
      <x:c r="H2768" s="11" t="n">
        <x:v>44739.00000000001</x:v>
      </x:c>
      <x:c r="I2768" s="11" t="n">
        <x:v>44740.666655092595</x:v>
      </x:c>
      <x:c r="J2768" s="9" t="n">
        <x:v>21314.2</x:v>
      </x:c>
      <x:c r="K2768" s="9" t="n">
        <x:v>20868.2</x:v>
      </x:c>
      <x:c r="L2768" s="9" t="n">
        <x:v>21309.93716</x:v>
      </x:c>
      <x:c r="M2768" s="9" t="n">
        <x:v>20872.37364</x:v>
      </x:c>
      <x:c r="N2768" s="10" t="n">
        <x:f>IF(F2768="多",1,-1)*(K2768/J2768-1)</x:f>
        <x:v>0.020925017124733714</x:v>
      </x:c>
      <x:c r="O2768" s="10" t="n">
        <x:f>IF(F2768="多",1,-1)*(M2768/L2768-1)</x:f>
        <x:v>0.02053330878991666</x:v>
      </x:c>
      <x:c r="P2768" s="10" t="n">
        <x:v>0.0009897333456050418</x:v>
      </x:c>
      <x:c r="Q2768" s="10" t="n">
        <x:v>-0.00015350853878351767</x:v>
      </x:c>
      <x:c r="R2768" s="10" t="n">
        <x:f>O2768-P2768-Q2768</x:f>
        <x:v>0.019697083983095137</x:v>
      </x:c>
      <x:c r="S2768" s="9" t="n">
        <x:f>V2767</x:f>
        <x:v>18187.709402045686</x:v>
      </x:c>
      <x:c r="T2768" s="9" t="n">
        <x:f>S2768/(1+'回测计划'!$B$33)</x:f>
        <x:v>18178.620091999688</x:v>
      </x:c>
      <x:c r="U2768" s="9" t="n">
        <x:f>T2768*R2768</x:f>
        <x:v>358.0658066488985</x:v>
      </x:c>
      <x:c r="V2768" s="9" t="n">
        <x:f>S2768+U2768</x:f>
        <x:v>18545.775208694584</x:v>
      </x:c>
      <x:c r="W2768" s="2" t="n">
        <x:f>IF(N2768&gt;0,1,0)</x:f>
        <x:v>1</x:v>
      </x:c>
      <x:c r="X2768" s="2" t="n">
        <x:f>IF(U2768&gt;0,1,0)</x:f>
        <x:v>1</x:v>
      </x:c>
      <x:c r="Y2768" s="9" t="n">
        <x:f>MAX(U2768,0)</x:f>
        <x:v>358.0658066488985</x:v>
      </x:c>
      <x:c r="Z2768" s="9" t="n">
        <x:f>-MIN(U2768,0)</x:f>
        <x:v>0</x:v>
      </x:c>
    </x:row>
    <x:row r="2769" ht="23" customHeight="1">
      <x:c r="A2769" s="2" t="str">
        <x:v>4H-MOM-前段</x:v>
      </x:c>
      <x:c r="B2769" s="2" t="str">
        <x:v>4H</x:v>
      </x:c>
      <x:c r="C2769" s="2" t="str">
        <x:v>Momentum</x:v>
      </x:c>
      <x:c r="D2769" s="2" t="str">
        <x:v>前段</x:v>
      </x:c>
      <x:c r="E2769" s="2" t="n">
        <x:v>69</x:v>
      </x:c>
      <x:c r="F2769" s="2" t="str">
        <x:v>空</x:v>
      </x:c>
      <x:c r="G2769" s="11" t="n">
        <x:v>44749.333333333336</x:v>
      </x:c>
      <x:c r="H2769" s="11" t="n">
        <x:v>44749.50000000001</x:v>
      </x:c>
      <x:c r="I2769" s="11" t="n">
        <x:v>44751.166655092595</x:v>
      </x:c>
      <x:c r="J2769" s="9" t="n">
        <x:v>20474</x:v>
      </x:c>
      <x:c r="K2769" s="9" t="n">
        <x:v>21805.6</x:v>
      </x:c>
      <x:c r="L2769" s="9" t="n">
        <x:v>20469.9052</x:v>
      </x:c>
      <x:c r="M2769" s="9" t="n">
        <x:v>21809.961119999996</x:v>
      </x:c>
      <x:c r="N2769" s="10" t="n">
        <x:f>IF(F2769="多",1,-1)*(K2769/J2769-1)</x:f>
        <x:v>-0.06503858552310238</x:v>
      </x:c>
      <x:c r="O2769" s="10" t="n">
        <x:f>IF(F2769="多",1,-1)*(M2769/L2769-1)</x:f>
        <x:v>-0.06546468617744239</x:v>
      </x:c>
      <x:c r="P2769" s="10" t="n">
        <x:v>0.0010327323430887212</x:v>
      </x:c>
      <x:c r="Q2769" s="10" t="n">
        <x:v>-0.00041774364152896834</x:v>
      </x:c>
      <x:c r="R2769" s="10" t="n">
        <x:f>O2769-P2769-Q2769</x:f>
        <x:v>-0.06607967487900214</x:v>
      </x:c>
      <x:c r="S2769" s="9" t="n">
        <x:f>V2768</x:f>
        <x:v>18545.775208694584</x:v>
      </x:c>
      <x:c r="T2769" s="9" t="n">
        <x:f>S2769/(1+'回测计划'!$B$33)</x:f>
        <x:v>18536.506955216977</x:v>
      </x:c>
      <x:c r="U2769" s="9" t="n">
        <x:f>T2769*R2769</x:f>
        <x:v>-1224.8863529930998</x:v>
      </x:c>
      <x:c r="V2769" s="9" t="n">
        <x:f>S2769+U2769</x:f>
        <x:v>17320.888855701483</x:v>
      </x:c>
      <x:c r="W2769" s="2" t="n">
        <x:f>IF(N2769&gt;0,1,0)</x:f>
        <x:v>0</x:v>
      </x:c>
      <x:c r="X2769" s="2" t="n">
        <x:f>IF(U2769&gt;0,1,0)</x:f>
        <x:v>0</x:v>
      </x:c>
      <x:c r="Y2769" s="9" t="n">
        <x:f>MAX(U2769,0)</x:f>
        <x:v>0</x:v>
      </x:c>
      <x:c r="Z2769" s="9" t="n">
        <x:f>-MIN(U2769,0)</x:f>
        <x:v>1224.8863529930998</x:v>
      </x:c>
    </x:row>
    <x:row r="2770" ht="23" customHeight="1">
      <x:c r="A2770" s="2" t="str">
        <x:v>4H-MOM-前段</x:v>
      </x:c>
      <x:c r="B2770" s="2" t="str">
        <x:v>4H</x:v>
      </x:c>
      <x:c r="C2770" s="2" t="str">
        <x:v>Momentum</x:v>
      </x:c>
      <x:c r="D2770" s="2" t="str">
        <x:v>前段</x:v>
      </x:c>
      <x:c r="E2770" s="2" t="n">
        <x:v>70</x:v>
      </x:c>
      <x:c r="F2770" s="2" t="str">
        <x:v>空</x:v>
      </x:c>
      <x:c r="G2770" s="11" t="n">
        <x:v>44760.666666666664</x:v>
      </x:c>
      <x:c r="H2770" s="11" t="n">
        <x:v>44760.833333333336</x:v>
      </x:c>
      <x:c r="I2770" s="11" t="n">
        <x:v>44762.49998842592</x:v>
      </x:c>
      <x:c r="J2770" s="9" t="n">
        <x:v>22129.9</x:v>
      </x:c>
      <x:c r="K2770" s="9" t="n">
        <x:v>23433.8</x:v>
      </x:c>
      <x:c r="L2770" s="9" t="n">
        <x:v>22125.47402</x:v>
      </x:c>
      <x:c r="M2770" s="9" t="n">
        <x:v>23438.48676</x:v>
      </x:c>
      <x:c r="N2770" s="10" t="n">
        <x:f>IF(F2770="多",1,-1)*(K2770/J2770-1)</x:f>
        <x:v>-0.058920284321212435</x:v>
      </x:c>
      <x:c r="O2770" s="10" t="n">
        <x:f>IF(F2770="多",1,-1)*(M2770/L2770-1)</x:f>
        <x:v>-0.059343937165509786</x:v>
      </x:c>
      <x:c r="P2770" s="10" t="n">
        <x:v>0.0010296719685827548</x:v>
      </x:c>
      <x:c r="Q2770" s="10" t="n">
        <x:v>-0.0005123551246745421</x:v>
      </x:c>
      <x:c r="R2770" s="10" t="n">
        <x:f>O2770-P2770-Q2770</x:f>
        <x:v>-0.059861254009418</x:v>
      </x:c>
      <x:c r="S2770" s="9" t="n">
        <x:f>V2769</x:f>
        <x:v>17320.888855701483</x:v>
      </x:c>
      <x:c r="T2770" s="9" t="n">
        <x:f>S2770/(1+'回测计划'!$B$33)</x:f>
        <x:v>17312.23273933182</x:v>
      </x:c>
      <x:c r="U2770" s="9" t="n">
        <x:f>T2770*R2770</x:f>
        <x:v>-1036.3319614793045</x:v>
      </x:c>
      <x:c r="V2770" s="9" t="n">
        <x:f>S2770+U2770</x:f>
        <x:v>16284.55689422218</x:v>
      </x:c>
      <x:c r="W2770" s="2" t="n">
        <x:f>IF(N2770&gt;0,1,0)</x:f>
        <x:v>0</x:v>
      </x:c>
      <x:c r="X2770" s="2" t="n">
        <x:f>IF(U2770&gt;0,1,0)</x:f>
        <x:v>0</x:v>
      </x:c>
      <x:c r="Y2770" s="9" t="n">
        <x:f>MAX(U2770,0)</x:f>
        <x:v>0</x:v>
      </x:c>
      <x:c r="Z2770" s="9" t="n">
        <x:f>-MIN(U2770,0)</x:f>
        <x:v>1036.3319614793045</x:v>
      </x:c>
    </x:row>
    <x:row r="2771" ht="23" customHeight="1">
      <x:c r="A2771" s="2" t="str">
        <x:v>4H-MOM-前段</x:v>
      </x:c>
      <x:c r="B2771" s="2" t="str">
        <x:v>4H</x:v>
      </x:c>
      <x:c r="C2771" s="2" t="str">
        <x:v>Momentum</x:v>
      </x:c>
      <x:c r="D2771" s="2" t="str">
        <x:v>前段</x:v>
      </x:c>
      <x:c r="E2771" s="2" t="n">
        <x:v>71</x:v>
      </x:c>
      <x:c r="F2771" s="2" t="str">
        <x:v>空</x:v>
      </x:c>
      <x:c r="G2771" s="11" t="n">
        <x:v>44773.00000000001</x:v>
      </x:c>
      <x:c r="H2771" s="11" t="n">
        <x:v>44773.166666666664</x:v>
      </x:c>
      <x:c r="I2771" s="11" t="n">
        <x:v>44774.833321759266</x:v>
      </x:c>
      <x:c r="J2771" s="9" t="n">
        <x:v>23914.9</x:v>
      </x:c>
      <x:c r="K2771" s="9" t="n">
        <x:v>23216.2</x:v>
      </x:c>
      <x:c r="L2771" s="9" t="n">
        <x:v>23910.11702</x:v>
      </x:c>
      <x:c r="M2771" s="9" t="n">
        <x:v>23220.843240000002</x:v>
      </x:c>
      <x:c r="N2771" s="10" t="n">
        <x:f>IF(F2771="多",1,-1)*(K2771/J2771-1)</x:f>
        <x:v>0.029216095404956732</x:v>
      </x:c>
      <x:c r="O2771" s="10" t="n">
        <x:f>IF(F2771="多",1,-1)*(M2771/L2771-1)</x:f>
        <x:v>0.028827704164870682</x:v>
      </x:c>
      <x:c r="P2771" s="10" t="n">
        <x:v>0.0009855861479175648</x:v>
      </x:c>
      <x:c r="Q2771" s="10" t="n">
        <x:v>-0.0004553076587995583</x:v>
      </x:c>
      <x:c r="R2771" s="10" t="n">
        <x:f>O2771-P2771-Q2771</x:f>
        <x:v>0.028297425675752677</x:v>
      </x:c>
      <x:c r="S2771" s="9" t="n">
        <x:f>V2770</x:f>
        <x:v>16284.55689422218</x:v>
      </x:c>
      <x:c r="T2771" s="9" t="n">
        <x:f>S2771/(1+'回测计划'!$B$33)</x:f>
        <x:v>16276.418684879742</x:v>
      </x:c>
      <x:c r="U2771" s="9" t="n">
        <x:f>T2771*R2771</x:f>
        <x:v>460.5807480028166</x:v>
      </x:c>
      <x:c r="V2771" s="9" t="n">
        <x:f>S2771+U2771</x:f>
        <x:v>16745.137642224996</x:v>
      </x:c>
      <x:c r="W2771" s="2" t="n">
        <x:f>IF(N2771&gt;0,1,0)</x:f>
        <x:v>1</x:v>
      </x:c>
      <x:c r="X2771" s="2" t="n">
        <x:f>IF(U2771&gt;0,1,0)</x:f>
        <x:v>1</x:v>
      </x:c>
      <x:c r="Y2771" s="9" t="n">
        <x:f>MAX(U2771,0)</x:f>
        <x:v>460.5807480028166</x:v>
      </x:c>
      <x:c r="Z2771" s="9" t="n">
        <x:f>-MIN(U2771,0)</x:f>
        <x:v>0</x:v>
      </x:c>
    </x:row>
    <x:row r="2772" ht="23" customHeight="1">
      <x:c r="A2772" s="2" t="str">
        <x:v>4H-MOM-前段</x:v>
      </x:c>
      <x:c r="B2772" s="2" t="str">
        <x:v>4H</x:v>
      </x:c>
      <x:c r="C2772" s="2" t="str">
        <x:v>Momentum</x:v>
      </x:c>
      <x:c r="D2772" s="2" t="str">
        <x:v>前段</x:v>
      </x:c>
      <x:c r="E2772" s="2" t="n">
        <x:v>72</x:v>
      </x:c>
      <x:c r="F2772" s="2" t="str">
        <x:v>多</x:v>
      </x:c>
      <x:c r="G2772" s="11" t="n">
        <x:v>44800.50000000001</x:v>
      </x:c>
      <x:c r="H2772" s="11" t="n">
        <x:v>44800.666666666664</x:v>
      </x:c>
      <x:c r="I2772" s="11" t="n">
        <x:v>44802.333321759266</x:v>
      </x:c>
      <x:c r="J2772" s="9" t="n">
        <x:v>20255</x:v>
      </x:c>
      <x:c r="K2772" s="9" t="n">
        <x:v>19547.5</x:v>
      </x:c>
      <x:c r="L2772" s="9" t="n">
        <x:v>20259.051</x:v>
      </x:c>
      <x:c r="M2772" s="9" t="n">
        <x:v>19543.590500000002</x:v>
      </x:c>
      <x:c r="N2772" s="10" t="n">
        <x:f>IF(F2772="多",1,-1)*(K2772/J2772-1)</x:f>
        <x:v>-0.03492964700074053</x:v>
      </x:c>
      <x:c r="O2772" s="10" t="n">
        <x:f>IF(F2772="多",1,-1)*(M2772/L2772-1)</x:f>
        <x:v>-0.03531559795174988</x:v>
      </x:c>
      <x:c r="P2772" s="10" t="n">
        <x:v>0.000982342201024125</x:v>
      </x:c>
      <x:c r="Q2772" s="10" t="n">
        <x:v>-0.0002307910014145821</x:v>
      </x:c>
      <x:c r="R2772" s="10" t="n">
        <x:f>O2772-P2772-Q2772</x:f>
        <x:v>-0.03606714915135942</x:v>
      </x:c>
      <x:c r="S2772" s="9" t="n">
        <x:f>V2771</x:f>
        <x:v>16745.137642224996</x:v>
      </x:c>
      <x:c r="T2772" s="9" t="n">
        <x:f>S2772/(1+'回测计划'!$B$33)</x:f>
        <x:v>16736.7692575962</x:v>
      </x:c>
      <x:c r="U2772" s="9" t="n">
        <x:f>T2772*R2772</x:f>
        <x:v>-603.6475531256092</x:v>
      </x:c>
      <x:c r="V2772" s="9" t="n">
        <x:f>S2772+U2772</x:f>
        <x:v>16141.490089099387</x:v>
      </x:c>
      <x:c r="W2772" s="2" t="n">
        <x:f>IF(N2772&gt;0,1,0)</x:f>
        <x:v>0</x:v>
      </x:c>
      <x:c r="X2772" s="2" t="n">
        <x:f>IF(U2772&gt;0,1,0)</x:f>
        <x:v>0</x:v>
      </x:c>
      <x:c r="Y2772" s="9" t="n">
        <x:f>MAX(U2772,0)</x:f>
        <x:v>0</x:v>
      </x:c>
      <x:c r="Z2772" s="9" t="n">
        <x:f>-MIN(U2772,0)</x:f>
        <x:v>603.6475531256092</x:v>
      </x:c>
    </x:row>
    <x:row r="2773" ht="23" customHeight="1">
      <x:c r="A2773" s="2" t="str">
        <x:v>4H-MOM-前段</x:v>
      </x:c>
      <x:c r="B2773" s="2" t="str">
        <x:v>4H</x:v>
      </x:c>
      <x:c r="C2773" s="2" t="str">
        <x:v>Momentum</x:v>
      </x:c>
      <x:c r="D2773" s="2" t="str">
        <x:v>前段</x:v>
      </x:c>
      <x:c r="E2773" s="2" t="n">
        <x:v>73</x:v>
      </x:c>
      <x:c r="F2773" s="2" t="str">
        <x:v>空</x:v>
      </x:c>
      <x:c r="G2773" s="11" t="n">
        <x:v>44816.333333333336</x:v>
      </x:c>
      <x:c r="H2773" s="11" t="n">
        <x:v>44816.50000000001</x:v>
      </x:c>
      <x:c r="I2773" s="11" t="n">
        <x:v>44818.166655092595</x:v>
      </x:c>
      <x:c r="J2773" s="9" t="n">
        <x:v>21649.2</x:v>
      </x:c>
      <x:c r="K2773" s="9" t="n">
        <x:v>20272</x:v>
      </x:c>
      <x:c r="L2773" s="9" t="n">
        <x:v>21644.870160000002</x:v>
      </x:c>
      <x:c r="M2773" s="9" t="n">
        <x:v>20276.0544</x:v>
      </x:c>
      <x:c r="N2773" s="10" t="n">
        <x:f>IF(F2773="多",1,-1)*(K2773/J2773-1)</x:f>
        <x:v>0.06361435988396802</x:v>
      </x:c>
      <x:c r="O2773" s="10" t="n">
        <x:f>IF(F2773="多",1,-1)*(M2773/L2773-1)</x:f>
        <x:v>0.06323973070208522</x:v>
      </x:c>
      <x:c r="P2773" s="10" t="n">
        <x:v>0.0009683801346489574</x:v>
      </x:c>
      <x:c r="Q2773" s="10" t="n">
        <x:v>-0.0004887792622359495</x:v>
      </x:c>
      <x:c r="R2773" s="10" t="n">
        <x:f>O2773-P2773-Q2773</x:f>
        <x:v>0.0627601298296722</x:v>
      </x:c>
      <x:c r="S2773" s="9" t="n">
        <x:f>V2772</x:f>
        <x:v>16141.490089099387</x:v>
      </x:c>
      <x:c r="T2773" s="9" t="n">
        <x:f>S2773/(1+'回测计划'!$B$33)</x:f>
        <x:v>16133.423377410681</x:v>
      </x:c>
      <x:c r="U2773" s="9" t="n">
        <x:f>T2773*R2773</x:f>
        <x:v>1012.535745763363</x:v>
      </x:c>
      <x:c r="V2773" s="9" t="n">
        <x:f>S2773+U2773</x:f>
        <x:v>17154.02583486275</x:v>
      </x:c>
      <x:c r="W2773" s="2" t="n">
        <x:f>IF(N2773&gt;0,1,0)</x:f>
        <x:v>1</x:v>
      </x:c>
      <x:c r="X2773" s="2" t="n">
        <x:f>IF(U2773&gt;0,1,0)</x:f>
        <x:v>1</x:v>
      </x:c>
      <x:c r="Y2773" s="9" t="n">
        <x:f>MAX(U2773,0)</x:f>
        <x:v>1012.535745763363</x:v>
      </x:c>
      <x:c r="Z2773" s="9" t="n">
        <x:f>-MIN(U2773,0)</x:f>
        <x:v>0</x:v>
      </x:c>
    </x:row>
    <x:row r="2774" ht="23" customHeight="1">
      <x:c r="A2774" s="2" t="str">
        <x:v>4H-MOM-前段</x:v>
      </x:c>
      <x:c r="B2774" s="2" t="str">
        <x:v>4H</x:v>
      </x:c>
      <x:c r="C2774" s="2" t="str">
        <x:v>Momentum</x:v>
      </x:c>
      <x:c r="D2774" s="2" t="str">
        <x:v>前段</x:v>
      </x:c>
      <x:c r="E2774" s="2" t="n">
        <x:v>74</x:v>
      </x:c>
      <x:c r="F2774" s="2" t="str">
        <x:v>多</x:v>
      </x:c>
      <x:c r="G2774" s="11" t="n">
        <x:v>44826.333333333336</x:v>
      </x:c>
      <x:c r="H2774" s="11" t="n">
        <x:v>44826.50000000001</x:v>
      </x:c>
      <x:c r="I2774" s="11" t="n">
        <x:v>44828.166655092595</x:v>
      </x:c>
      <x:c r="J2774" s="9" t="n">
        <x:v>18677.7</x:v>
      </x:c>
      <x:c r="K2774" s="9" t="n">
        <x:v>18798.7</x:v>
      </x:c>
      <x:c r="L2774" s="9" t="n">
        <x:v>18681.43554</x:v>
      </x:c>
      <x:c r="M2774" s="9" t="n">
        <x:v>18794.94026</x:v>
      </x:c>
      <x:c r="N2774" s="10" t="n">
        <x:f>IF(F2774="多",1,-1)*(K2774/J2774-1)</x:f>
        <x:v>0.0064783137110029365</x:v>
      </x:c>
      <x:c r="O2774" s="10" t="n">
        <x:f>IF(F2774="多",1,-1)*(M2774/L2774-1)</x:f>
        <x:v>0.006075802887683279</x:v>
      </x:c>
      <x:c r="P2774" s="10" t="n">
        <x:v>0.0010030379014438417</x:v>
      </x:c>
      <x:c r="Q2774" s="10" t="n">
        <x:v>0.00006431189147266476</x:v>
      </x:c>
      <x:c r="R2774" s="10" t="n">
        <x:f>O2774-P2774-Q2774</x:f>
        <x:v>0.005008453094766773</x:v>
      </x:c>
      <x:c r="S2774" s="9" t="n">
        <x:f>V2773</x:f>
        <x:v>17154.02583486275</x:v>
      </x:c>
      <x:c r="T2774" s="9" t="n">
        <x:f>S2774/(1+'回测计划'!$B$33)</x:f>
        <x:v>17145.453108308597</x:v>
      </x:c>
      <x:c r="U2774" s="9" t="n">
        <x:f>T2774*R2774</x:f>
        <x:v>85.87219768148678</x:v>
      </x:c>
      <x:c r="V2774" s="9" t="n">
        <x:f>S2774+U2774</x:f>
        <x:v>17239.898032544235</x:v>
      </x:c>
      <x:c r="W2774" s="2" t="n">
        <x:f>IF(N2774&gt;0,1,0)</x:f>
        <x:v>1</x:v>
      </x:c>
      <x:c r="X2774" s="2" t="n">
        <x:f>IF(U2774&gt;0,1,0)</x:f>
        <x:v>1</x:v>
      </x:c>
      <x:c r="Y2774" s="9" t="n">
        <x:f>MAX(U2774,0)</x:f>
        <x:v>85.87219768148678</x:v>
      </x:c>
      <x:c r="Z2774" s="9" t="n">
        <x:f>-MIN(U2774,0)</x:f>
        <x:v>0</x:v>
      </x:c>
    </x:row>
    <x:row r="2775" ht="23" customHeight="1">
      <x:c r="A2775" s="2" t="str">
        <x:v>4H-MOM-前段</x:v>
      </x:c>
      <x:c r="B2775" s="2" t="str">
        <x:v>4H</x:v>
      </x:c>
      <x:c r="C2775" s="2" t="str">
        <x:v>Momentum</x:v>
      </x:c>
      <x:c r="D2775" s="2" t="str">
        <x:v>前段</x:v>
      </x:c>
      <x:c r="E2775" s="2" t="n">
        <x:v>75</x:v>
      </x:c>
      <x:c r="F2775" s="2" t="str">
        <x:v>空</x:v>
      </x:c>
      <x:c r="G2775" s="11" t="n">
        <x:v>44839.333333333336</x:v>
      </x:c>
      <x:c r="H2775" s="11" t="n">
        <x:v>44839.50000000001</x:v>
      </x:c>
      <x:c r="I2775" s="11" t="n">
        <x:v>44841.166655092595</x:v>
      </x:c>
      <x:c r="J2775" s="9" t="n">
        <x:v>20185</x:v>
      </x:c>
      <x:c r="K2775" s="9" t="n">
        <x:v>20005.9</x:v>
      </x:c>
      <x:c r="L2775" s="9" t="n">
        <x:v>20180.963</x:v>
      </x:c>
      <x:c r="M2775" s="9" t="n">
        <x:v>20009.90118</x:v>
      </x:c>
      <x:c r="N2775" s="10" t="n">
        <x:f>IF(F2775="多",1,-1)*(K2775/J2775-1)</x:f>
        <x:v>0.008872925439682877</x:v>
      </x:c>
      <x:c r="O2775" s="10" t="n">
        <x:f>IF(F2775="多",1,-1)*(M2775/L2775-1)</x:f>
        <x:v>0.008476395303831596</x:v>
      </x:c>
      <x:c r="P2775" s="10" t="n">
        <x:v>0.0009957618023480842</x:v>
      </x:c>
      <x:c r="Q2775" s="10" t="n">
        <x:v>-0.0004984018849843156</x:v>
      </x:c>
      <x:c r="R2775" s="10" t="n">
        <x:f>O2775-P2775-Q2775</x:f>
        <x:v>0.007979035386467827</x:v>
      </x:c>
      <x:c r="S2775" s="9" t="n">
        <x:f>V2774</x:f>
        <x:v>17239.898032544235</x:v>
      </x:c>
      <x:c r="T2775" s="9" t="n">
        <x:f>S2775/(1+'回测计划'!$B$33)</x:f>
        <x:v>17231.282391348563</x:v>
      </x:c>
      <x:c r="U2775" s="9" t="n">
        <x:f>T2775*R2775</x:f>
        <x:v>137.48901195479013</x:v>
      </x:c>
      <x:c r="V2775" s="9" t="n">
        <x:f>S2775+U2775</x:f>
        <x:v>17377.387044499024</x:v>
      </x:c>
      <x:c r="W2775" s="2" t="n">
        <x:f>IF(N2775&gt;0,1,0)</x:f>
        <x:v>1</x:v>
      </x:c>
      <x:c r="X2775" s="2" t="n">
        <x:f>IF(U2775&gt;0,1,0)</x:f>
        <x:v>1</x:v>
      </x:c>
      <x:c r="Y2775" s="9" t="n">
        <x:f>MAX(U2775,0)</x:f>
        <x:v>137.48901195479013</x:v>
      </x:c>
      <x:c r="Z2775" s="9" t="n">
        <x:f>-MIN(U2775,0)</x:f>
        <x:v>0</x:v>
      </x:c>
    </x:row>
    <x:row r="2776" ht="23" customHeight="1">
      <x:c r="A2776" s="2" t="str">
        <x:v>4H-MOM-前段</x:v>
      </x:c>
      <x:c r="B2776" s="2" t="str">
        <x:v>4H</x:v>
      </x:c>
      <x:c r="C2776" s="2" t="str">
        <x:v>Momentum</x:v>
      </x:c>
      <x:c r="D2776" s="2" t="str">
        <x:v>前段</x:v>
      </x:c>
      <x:c r="E2776" s="2" t="n">
        <x:v>76</x:v>
      </x:c>
      <x:c r="F2776" s="2" t="str">
        <x:v>多</x:v>
      </x:c>
      <x:c r="G2776" s="11" t="n">
        <x:v>44843.50000000001</x:v>
      </x:c>
      <x:c r="H2776" s="11" t="n">
        <x:v>44843.666666666664</x:v>
      </x:c>
      <x:c r="I2776" s="11" t="n">
        <x:v>44845.333321759266</x:v>
      </x:c>
      <x:c r="J2776" s="9" t="n">
        <x:v>19398.3</x:v>
      </x:c>
      <x:c r="K2776" s="9" t="n">
        <x:v>19124</x:v>
      </x:c>
      <x:c r="L2776" s="9" t="n">
        <x:v>19402.179659999998</x:v>
      </x:c>
      <x:c r="M2776" s="9" t="n">
        <x:v>19120.1752</x:v>
      </x:c>
      <x:c r="N2776" s="10" t="n">
        <x:f>IF(F2776="多",1,-1)*(K2776/J2776-1)</x:f>
        <x:v>-0.014140414366207277</x:v>
      </x:c>
      <x:c r="O2776" s="10" t="n">
        <x:f>IF(F2776="多",1,-1)*(M2776/L2776-1)</x:f>
        <x:v>-0.014534679347464441</x:v>
      </x:c>
      <x:c r="P2776" s="10" t="n">
        <x:v>0.000992732660326268</x:v>
      </x:c>
      <x:c r="Q2776" s="10" t="n">
        <x:v>0.0002598521448797692</x:v>
      </x:c>
      <x:c r="R2776" s="10" t="n">
        <x:f>O2776-P2776-Q2776</x:f>
        <x:v>-0.015787264152670476</x:v>
      </x:c>
      <x:c r="S2776" s="9" t="n">
        <x:f>V2775</x:f>
        <x:v>17377.387044499024</x:v>
      </x:c>
      <x:c r="T2776" s="9" t="n">
        <x:f>S2776/(1+'回测计划'!$B$33)</x:f>
        <x:v>17368.70269315245</x:v>
      </x:c>
      <x:c r="U2776" s="9" t="n">
        <x:f>T2776*R2776</x:f>
        <x:v>-274.2042974059968</x:v>
      </x:c>
      <x:c r="V2776" s="9" t="n">
        <x:f>S2776+U2776</x:f>
        <x:v>17103.18274709303</x:v>
      </x:c>
      <x:c r="W2776" s="2" t="n">
        <x:f>IF(N2776&gt;0,1,0)</x:f>
        <x:v>0</x:v>
      </x:c>
      <x:c r="X2776" s="2" t="n">
        <x:f>IF(U2776&gt;0,1,0)</x:f>
        <x:v>0</x:v>
      </x:c>
      <x:c r="Y2776" s="9" t="n">
        <x:f>MAX(U2776,0)</x:f>
        <x:v>0</x:v>
      </x:c>
      <x:c r="Z2776" s="9" t="n">
        <x:f>-MIN(U2776,0)</x:f>
        <x:v>274.2042974059968</x:v>
      </x:c>
    </x:row>
    <x:row r="2777" ht="23" customHeight="1">
      <x:c r="A2777" s="2" t="str">
        <x:v>4H-MOM-前段</x:v>
      </x:c>
      <x:c r="B2777" s="2" t="str">
        <x:v>4H</x:v>
      </x:c>
      <x:c r="C2777" s="2" t="str">
        <x:v>Momentum</x:v>
      </x:c>
      <x:c r="D2777" s="2" t="str">
        <x:v>前段</x:v>
      </x:c>
      <x:c r="E2777" s="2" t="n">
        <x:v>77</x:v>
      </x:c>
      <x:c r="F2777" s="2" t="str">
        <x:v>多</x:v>
      </x:c>
      <x:c r="G2777" s="11" t="n">
        <x:v>44845.50000000001</x:v>
      </x:c>
      <x:c r="H2777" s="11" t="n">
        <x:v>44845.666666666664</x:v>
      </x:c>
      <x:c r="I2777" s="11" t="n">
        <x:v>44847.333321759266</x:v>
      </x:c>
      <x:c r="J2777" s="9" t="n">
        <x:v>19075.1</x:v>
      </x:c>
      <x:c r="K2777" s="9" t="n">
        <x:v>19148</x:v>
      </x:c>
      <x:c r="L2777" s="9" t="n">
        <x:v>19078.915019999997</x:v>
      </x:c>
      <x:c r="M2777" s="9" t="n">
        <x:v>19144.1704</x:v>
      </x:c>
      <x:c r="N2777" s="10" t="n">
        <x:f>IF(F2777="多",1,-1)*(K2777/J2777-1)</x:f>
        <x:v>0.003821736190111835</x:v>
      </x:c>
      <x:c r="O2777" s="10" t="n">
        <x:f>IF(F2777="多",1,-1)*(M2777/L2777-1)</x:f>
        <x:v>0.003420287785316667</x:v>
      </x:c>
      <x:c r="P2777" s="10" t="n">
        <x:v>0.0010017101438926583</x:v>
      </x:c>
      <x:c r="Q2777" s="10" t="n">
        <x:v>0.000500561483186407</x:v>
      </x:c>
      <x:c r="R2777" s="10" t="n">
        <x:f>O2777-P2777-Q2777</x:f>
        <x:v>0.0019180161582376014</x:v>
      </x:c>
      <x:c r="S2777" s="9" t="n">
        <x:f>V2776</x:f>
        <x:v>17103.18274709303</x:v>
      </x:c>
      <x:c r="T2777" s="9" t="n">
        <x:f>S2777/(1+'回测计划'!$B$33)</x:f>
        <x:v>17094.63542937834</x:v>
      </x:c>
      <x:c r="U2777" s="9" t="n">
        <x:f>T2777*R2777</x:f>
        <x:v>32.78778697272863</x:v>
      </x:c>
      <x:c r="V2777" s="9" t="n">
        <x:f>S2777+U2777</x:f>
        <x:v>17135.970534065757</x:v>
      </x:c>
      <x:c r="W2777" s="2" t="n">
        <x:f>IF(N2777&gt;0,1,0)</x:f>
        <x:v>1</x:v>
      </x:c>
      <x:c r="X2777" s="2" t="n">
        <x:f>IF(U2777&gt;0,1,0)</x:f>
        <x:v>1</x:v>
      </x:c>
      <x:c r="Y2777" s="9" t="n">
        <x:f>MAX(U2777,0)</x:f>
        <x:v>32.78778697272863</x:v>
      </x:c>
      <x:c r="Z2777" s="9" t="n">
        <x:f>-MIN(U2777,0)</x:f>
        <x:v>0</x:v>
      </x:c>
    </x:row>
    <x:row r="2778" ht="23" customHeight="1">
      <x:c r="A2778" s="2" t="str">
        <x:v>4H-MOM-前段</x:v>
      </x:c>
      <x:c r="B2778" s="2" t="str">
        <x:v>4H</x:v>
      </x:c>
      <x:c r="C2778" s="2" t="str">
        <x:v>Momentum</x:v>
      </x:c>
      <x:c r="D2778" s="2" t="str">
        <x:v>前段</x:v>
      </x:c>
      <x:c r="E2778" s="2" t="n">
        <x:v>78</x:v>
      </x:c>
      <x:c r="F2778" s="2" t="str">
        <x:v>多</x:v>
      </x:c>
      <x:c r="G2778" s="11" t="n">
        <x:v>44847.833333333336</x:v>
      </x:c>
      <x:c r="H2778" s="11" t="n">
        <x:v>44848.00000000001</x:v>
      </x:c>
      <x:c r="I2778" s="11" t="n">
        <x:v>44849.666655092595</x:v>
      </x:c>
      <x:c r="J2778" s="9" t="n">
        <x:v>18947.7</x:v>
      </x:c>
      <x:c r="K2778" s="9" t="n">
        <x:v>19159</x:v>
      </x:c>
      <x:c r="L2778" s="9" t="n">
        <x:v>18951.48954</x:v>
      </x:c>
      <x:c r="M2778" s="9" t="n">
        <x:v>19155.1682</x:v>
      </x:c>
      <x:c r="N2778" s="10" t="n">
        <x:f>IF(F2778="多",1,-1)*(K2778/J2778-1)</x:f>
        <x:v>0.01115174928883178</x:v>
      </x:c>
      <x:c r="O2778" s="10" t="n">
        <x:f>IF(F2778="多",1,-1)*(M2778/L2778-1)</x:f>
        <x:v>0.010747369465081258</x:v>
      </x:c>
      <x:c r="P2778" s="10" t="n">
        <x:v>0.0010053736847325406</x:v>
      </x:c>
      <x:c r="Q2778" s="10" t="n">
        <x:v>0.00030538939362970575</x:v>
      </x:c>
      <x:c r="R2778" s="10" t="n">
        <x:f>O2778-P2778-Q2778</x:f>
        <x:v>0.009436606386719011</x:v>
      </x:c>
      <x:c r="S2778" s="9" t="n">
        <x:f>V2777</x:f>
        <x:v>17135.970534065757</x:v>
      </x:c>
      <x:c r="T2778" s="9" t="n">
        <x:f>S2778/(1+'回测计划'!$B$33)</x:f>
        <x:v>17127.40683065043</x:v>
      </x:c>
      <x:c r="U2778" s="9" t="n">
        <x:f>T2778*R2778</x:f>
        <x:v>161.62459668605067</x:v>
      </x:c>
      <x:c r="V2778" s="9" t="n">
        <x:f>S2778+U2778</x:f>
        <x:v>17297.595130751808</x:v>
      </x:c>
      <x:c r="W2778" s="2" t="n">
        <x:f>IF(N2778&gt;0,1,0)</x:f>
        <x:v>1</x:v>
      </x:c>
      <x:c r="X2778" s="2" t="n">
        <x:f>IF(U2778&gt;0,1,0)</x:f>
        <x:v>1</x:v>
      </x:c>
      <x:c r="Y2778" s="9" t="n">
        <x:f>MAX(U2778,0)</x:f>
        <x:v>161.62459668605067</x:v>
      </x:c>
      <x:c r="Z2778" s="9" t="n">
        <x:f>-MIN(U2778,0)</x:f>
        <x:v>0</x:v>
      </x:c>
    </x:row>
    <x:row r="2779" ht="23" customHeight="1">
      <x:c r="A2779" s="2" t="str">
        <x:v>4H-MOM-前段</x:v>
      </x:c>
      <x:c r="B2779" s="2" t="str">
        <x:v>4H</x:v>
      </x:c>
      <x:c r="C2779" s="2" t="str">
        <x:v>Momentum</x:v>
      </x:c>
      <x:c r="D2779" s="2" t="str">
        <x:v>前段</x:v>
      </x:c>
      <x:c r="E2779" s="2" t="n">
        <x:v>79</x:v>
      </x:c>
      <x:c r="F2779" s="2" t="str">
        <x:v>多</x:v>
      </x:c>
      <x:c r="G2779" s="11" t="n">
        <x:v>44855.833333333336</x:v>
      </x:c>
      <x:c r="H2779" s="11" t="n">
        <x:v>44856.00000000001</x:v>
      </x:c>
      <x:c r="I2779" s="11" t="n">
        <x:v>44857.666655092595</x:v>
      </x:c>
      <x:c r="J2779" s="9" t="n">
        <x:v>19158.6</x:v>
      </x:c>
      <x:c r="K2779" s="9" t="n">
        <x:v>19151.6</x:v>
      </x:c>
      <x:c r="L2779" s="9" t="n">
        <x:v>19162.431719999997</x:v>
      </x:c>
      <x:c r="M2779" s="9" t="n">
        <x:v>19147.769679999998</x:v>
      </x:c>
      <x:c r="N2779" s="10" t="n">
        <x:f>IF(F2779="多",1,-1)*(K2779/J2779-1)</x:f>
        <x:v>-0.0003653711649076463</x:v>
      </x:c>
      <x:c r="O2779" s="10" t="n">
        <x:f>IF(F2779="多",1,-1)*(M2779/L2779-1)</x:f>
        <x:v>-0.0007651450616623645</x:v>
      </x:c>
      <x:c r="P2779" s="10" t="n">
        <x:v>0.0009996174274691687</x:v>
      </x:c>
      <x:c r="Q2779" s="10" t="n">
        <x:v>0.00015914681938928134</x:v>
      </x:c>
      <x:c r="R2779" s="10" t="n">
        <x:f>O2779-P2779-Q2779</x:f>
        <x:v>-0.0019239093085208145</x:v>
      </x:c>
      <x:c r="S2779" s="9" t="n">
        <x:f>V2778</x:f>
        <x:v>17297.595130751808</x:v>
      </x:c>
      <x:c r="T2779" s="9" t="n">
        <x:f>S2779/(1+'回测计划'!$B$33)</x:f>
        <x:v>17288.950655424098</x:v>
      </x:c>
      <x:c r="U2779" s="9" t="n">
        <x:f>T2779*R2779</x:f>
        <x:v>-33.26237310052746</x:v>
      </x:c>
      <x:c r="V2779" s="9" t="n">
        <x:f>S2779+U2779</x:f>
        <x:v>17264.332757651282</x:v>
      </x:c>
      <x:c r="W2779" s="2" t="n">
        <x:f>IF(N2779&gt;0,1,0)</x:f>
        <x:v>0</x:v>
      </x:c>
      <x:c r="X2779" s="2" t="n">
        <x:f>IF(U2779&gt;0,1,0)</x:f>
        <x:v>0</x:v>
      </x:c>
      <x:c r="Y2779" s="9" t="n">
        <x:f>MAX(U2779,0)</x:f>
        <x:v>0</x:v>
      </x:c>
      <x:c r="Z2779" s="9" t="n">
        <x:f>-MIN(U2779,0)</x:f>
        <x:v>33.26237310052746</x:v>
      </x:c>
    </x:row>
    <x:row r="2780" ht="23" customHeight="1">
      <x:c r="A2780" s="2" t="str">
        <x:v>4H-MOM-前段</x:v>
      </x:c>
      <x:c r="B2780" s="2" t="str">
        <x:v>4H</x:v>
      </x:c>
      <x:c r="C2780" s="2" t="str">
        <x:v>Momentum</x:v>
      </x:c>
      <x:c r="D2780" s="2" t="str">
        <x:v>前段</x:v>
      </x:c>
      <x:c r="E2780" s="2" t="n">
        <x:v>80</x:v>
      </x:c>
      <x:c r="F2780" s="2" t="str">
        <x:v>空</x:v>
      </x:c>
      <x:c r="G2780" s="11" t="n">
        <x:v>44870.50000000001</x:v>
      </x:c>
      <x:c r="H2780" s="11" t="n">
        <x:v>44870.666666666664</x:v>
      </x:c>
      <x:c r="I2780" s="11" t="n">
        <x:v>44872.333321759266</x:v>
      </x:c>
      <x:c r="J2780" s="9" t="n">
        <x:v>21374.4</x:v>
      </x:c>
      <x:c r="K2780" s="9" t="n">
        <x:v>20900</x:v>
      </x:c>
      <x:c r="L2780" s="9" t="n">
        <x:v>21370.12512</x:v>
      </x:c>
      <x:c r="M2780" s="9" t="n">
        <x:v>20904.18</x:v>
      </x:c>
      <x:c r="N2780" s="10" t="n">
        <x:f>IF(F2780="多",1,-1)*(K2780/J2780-1)</x:f>
        <x:v>0.022194775058013372</x:v>
      </x:c>
      <x:c r="O2780" s="10" t="n">
        <x:f>IF(F2780="多",1,-1)*(M2780/L2780-1)</x:f>
        <x:v>0.021803574727970565</x:v>
      </x:c>
      <x:c r="P2780" s="10" t="n">
        <x:v>0.0009890982126360148</x:v>
      </x:c>
      <x:c r="Q2780" s="10" t="n">
        <x:v>-0.0003744086077676138</x:v>
      </x:c>
      <x:c r="R2780" s="10" t="n">
        <x:f>O2780-P2780-Q2780</x:f>
        <x:v>0.021188885123102165</x:v>
      </x:c>
      <x:c r="S2780" s="9" t="n">
        <x:f>V2779</x:f>
        <x:v>17264.332757651282</x:v>
      </x:c>
      <x:c r="T2780" s="9" t="n">
        <x:f>S2780/(1+'回测计划'!$B$33)</x:f>
        <x:v>17255.704905198683</x:v>
      </x:c>
      <x:c r="U2780" s="9" t="n">
        <x:f>T2780*R2780</x:f>
        <x:v>365.6291489544054</x:v>
      </x:c>
      <x:c r="V2780" s="9" t="n">
        <x:f>S2780+U2780</x:f>
        <x:v>17629.961906605688</x:v>
      </x:c>
      <x:c r="W2780" s="2" t="n">
        <x:f>IF(N2780&gt;0,1,0)</x:f>
        <x:v>1</x:v>
      </x:c>
      <x:c r="X2780" s="2" t="n">
        <x:f>IF(U2780&gt;0,1,0)</x:f>
        <x:v>1</x:v>
      </x:c>
      <x:c r="Y2780" s="9" t="n">
        <x:f>MAX(U2780,0)</x:f>
        <x:v>365.6291489544054</x:v>
      </x:c>
      <x:c r="Z2780" s="9" t="n">
        <x:f>-MIN(U2780,0)</x:f>
        <x:v>0</x:v>
      </x:c>
    </x:row>
    <x:row r="2781" ht="23" customHeight="1">
      <x:c r="A2781" s="2" t="str">
        <x:v>4H-MOM-前段</x:v>
      </x:c>
      <x:c r="B2781" s="2" t="str">
        <x:v>4H</x:v>
      </x:c>
      <x:c r="C2781" s="2" t="str">
        <x:v>Momentum</x:v>
      </x:c>
      <x:c r="D2781" s="2" t="str">
        <x:v>前段</x:v>
      </x:c>
      <x:c r="E2781" s="2" t="n">
        <x:v>81</x:v>
      </x:c>
      <x:c r="F2781" s="2" t="str">
        <x:v>多</x:v>
      </x:c>
      <x:c r="G2781" s="11" t="n">
        <x:v>44886.666666666664</x:v>
      </x:c>
      <x:c r="H2781" s="11" t="n">
        <x:v>44886.833333333336</x:v>
      </x:c>
      <x:c r="I2781" s="11" t="n">
        <x:v>44888.49998842592</x:v>
      </x:c>
      <x:c r="J2781" s="9" t="n">
        <x:v>16077.6</x:v>
      </x:c>
      <x:c r="K2781" s="9" t="n">
        <x:v>16577.9</x:v>
      </x:c>
      <x:c r="L2781" s="9" t="n">
        <x:v>16080.81552</x:v>
      </x:c>
      <x:c r="M2781" s="9" t="n">
        <x:v>16574.584420000003</x:v>
      </x:c>
      <x:c r="N2781" s="10" t="n">
        <x:f>IF(F2781="多",1,-1)*(K2781/J2781-1)</x:f>
        <x:v>0.031117828531621594</x:v>
      </x:c>
      <x:c r="O2781" s="10" t="n">
        <x:f>IF(F2781="多",1,-1)*(M2781/L2781-1)</x:f>
        <x:v>0.03070546387314077</x:v>
      </x:c>
      <x:c r="P2781" s="10" t="n">
        <x:v>0.0010153527319365706</x:v>
      </x:c>
      <x:c r="Q2781" s="10" t="n">
        <x:v>0.00014401290774824094</x:v>
      </x:c>
      <x:c r="R2781" s="10" t="n">
        <x:f>O2781-P2781-Q2781</x:f>
        <x:v>0.02954609823345596</x:v>
      </x:c>
      <x:c r="S2781" s="9" t="n">
        <x:f>V2780</x:f>
        <x:v>17629.961906605688</x:v>
      </x:c>
      <x:c r="T2781" s="9" t="n">
        <x:f>S2781/(1+'回测计划'!$B$33)</x:f>
        <x:v>17621.151330940218</x:v>
      </x:c>
      <x:c r="U2781" s="9" t="n">
        <x:f>T2781*R2781</x:f>
        <x:v>520.6362682105529</x:v>
      </x:c>
      <x:c r="V2781" s="9" t="n">
        <x:f>S2781+U2781</x:f>
        <x:v>18150.59817481624</x:v>
      </x:c>
      <x:c r="W2781" s="2" t="n">
        <x:f>IF(N2781&gt;0,1,0)</x:f>
        <x:v>1</x:v>
      </x:c>
      <x:c r="X2781" s="2" t="n">
        <x:f>IF(U2781&gt;0,1,0)</x:f>
        <x:v>1</x:v>
      </x:c>
      <x:c r="Y2781" s="9" t="n">
        <x:f>MAX(U2781,0)</x:f>
        <x:v>520.6362682105529</x:v>
      </x:c>
      <x:c r="Z2781" s="9" t="n">
        <x:f>-MIN(U2781,0)</x:f>
        <x:v>0</x:v>
      </x:c>
    </x:row>
    <x:row r="2782" ht="23" customHeight="1">
      <x:c r="A2782" s="2" t="str">
        <x:v>4H-MOM-前段</x:v>
      </x:c>
      <x:c r="B2782" s="2" t="str">
        <x:v>4H</x:v>
      </x:c>
      <x:c r="C2782" s="2" t="str">
        <x:v>Momentum</x:v>
      </x:c>
      <x:c r="D2782" s="2" t="str">
        <x:v>前段</x:v>
      </x:c>
      <x:c r="E2782" s="2" t="n">
        <x:v>82</x:v>
      </x:c>
      <x:c r="F2782" s="2" t="str">
        <x:v>空</x:v>
      </x:c>
      <x:c r="G2782" s="11" t="n">
        <x:v>44895.666666666664</x:v>
      </x:c>
      <x:c r="H2782" s="11" t="n">
        <x:v>44895.833333333336</x:v>
      </x:c>
      <x:c r="I2782" s="11" t="n">
        <x:v>44897.49998842592</x:v>
      </x:c>
      <x:c r="J2782" s="9" t="n">
        <x:v>16871.3</x:v>
      </x:c>
      <x:c r="K2782" s="9" t="n">
        <x:v>16893.9</x:v>
      </x:c>
      <x:c r="L2782" s="9" t="n">
        <x:v>16867.92574</x:v>
      </x:c>
      <x:c r="M2782" s="9" t="n">
        <x:v>16897.27878</x:v>
      </x:c>
      <x:c r="N2782" s="10" t="n">
        <x:f>IF(F2782="多",1,-1)*(K2782/J2782-1)</x:f>
        <x:v>-0.0013395529686510699</x:v>
      </x:c>
      <x:c r="O2782" s="10" t="n">
        <x:f>IF(F2782="多",1,-1)*(M2782/L2782-1)</x:f>
        <x:v>-0.0017401689130274178</x:v>
      </x:c>
      <x:c r="P2782" s="10" t="n">
        <x:v>0.0010008700844565137</x:v>
      </x:c>
      <x:c r="Q2782" s="10" t="n">
        <x:v>-0.00023806147157040636</x:v>
      </x:c>
      <x:c r="R2782" s="10" t="n">
        <x:f>O2782-P2782-Q2782</x:f>
        <x:v>-0.0025029775259135254</x:v>
      </x:c>
      <x:c r="S2782" s="9" t="n">
        <x:f>V2781</x:f>
        <x:v>18150.59817481624</x:v>
      </x:c>
      <x:c r="T2782" s="9" t="n">
        <x:f>S2782/(1+'回测计划'!$B$33)</x:f>
        <x:v>18141.52741111069</x:v>
      </x:c>
      <x:c r="U2782" s="9" t="n">
        <x:f>T2782*R2782</x:f>
        <x:v>-45.40783539575423</x:v>
      </x:c>
      <x:c r="V2782" s="9" t="n">
        <x:f>S2782+U2782</x:f>
        <x:v>18105.190339420486</x:v>
      </x:c>
      <x:c r="W2782" s="2" t="n">
        <x:f>IF(N2782&gt;0,1,0)</x:f>
        <x:v>0</x:v>
      </x:c>
      <x:c r="X2782" s="2" t="n">
        <x:f>IF(U2782&gt;0,1,0)</x:f>
        <x:v>0</x:v>
      </x:c>
      <x:c r="Y2782" s="9" t="n">
        <x:f>MAX(U2782,0)</x:f>
        <x:v>0</x:v>
      </x:c>
      <x:c r="Z2782" s="9" t="n">
        <x:f>-MIN(U2782,0)</x:f>
        <x:v>45.40783539575423</x:v>
      </x:c>
    </x:row>
    <x:row r="2783" ht="23" customHeight="1">
      <x:c r="A2783" s="2" t="str">
        <x:v>4H-MOM-前段</x:v>
      </x:c>
      <x:c r="B2783" s="2" t="str">
        <x:v>4H</x:v>
      </x:c>
      <x:c r="C2783" s="2" t="str">
        <x:v>Momentum</x:v>
      </x:c>
      <x:c r="D2783" s="2" t="str">
        <x:v>前段</x:v>
      </x:c>
      <x:c r="E2783" s="2" t="n">
        <x:v>83</x:v>
      </x:c>
      <x:c r="F2783" s="2" t="str">
        <x:v>空</x:v>
      </x:c>
      <x:c r="G2783" s="11" t="n">
        <x:v>44909.00000000001</x:v>
      </x:c>
      <x:c r="H2783" s="11" t="n">
        <x:v>44909.166666666664</x:v>
      </x:c>
      <x:c r="I2783" s="11" t="n">
        <x:v>44910.833321759266</x:v>
      </x:c>
      <x:c r="J2783" s="9" t="n">
        <x:v>17740.5</x:v>
      </x:c>
      <x:c r="K2783" s="9" t="n">
        <x:v>17712.1</x:v>
      </x:c>
      <x:c r="L2783" s="9" t="n">
        <x:v>17736.9519</x:v>
      </x:c>
      <x:c r="M2783" s="9" t="n">
        <x:v>17715.642419999996</x:v>
      </x:c>
      <x:c r="N2783" s="10" t="n">
        <x:f>IF(F2783="多",1,-1)*(K2783/J2783-1)</x:f>
        <x:v>0.0016008567965954956</x:v>
      </x:c>
      <x:c r="O2783" s="10" t="n">
        <x:f>IF(F2783="多",1,-1)*(M2783/L2783-1)</x:f>
        <x:v>0.0012014172514052124</x:v>
      </x:c>
      <x:c r="P2783" s="10" t="n">
        <x:v>0.0009993992913742975</x:v>
      </x:c>
      <x:c r="Q2783" s="10" t="n">
        <x:v>-0.0005025040407306945</x:v>
      </x:c>
      <x:c r="R2783" s="10" t="n">
        <x:f>O2783-P2783-Q2783</x:f>
        <x:v>0.0007045220007616094</x:v>
      </x:c>
      <x:c r="S2783" s="9" t="n">
        <x:f>V2782</x:f>
        <x:v>18105.190339420486</x:v>
      </x:c>
      <x:c r="T2783" s="9" t="n">
        <x:f>S2783/(1+'回测计划'!$B$33)</x:f>
        <x:v>18096.142268286345</x:v>
      </x:c>
      <x:c r="U2783" s="9" t="n">
        <x:f>T2783*R2783</x:f>
        <x:v>12.749130356919824</x:v>
      </x:c>
      <x:c r="V2783" s="9" t="n">
        <x:f>S2783+U2783</x:f>
        <x:v>18117.939469777404</x:v>
      </x:c>
      <x:c r="W2783" s="2" t="n">
        <x:f>IF(N2783&gt;0,1,0)</x:f>
        <x:v>1</x:v>
      </x:c>
      <x:c r="X2783" s="2" t="n">
        <x:f>IF(U2783&gt;0,1,0)</x:f>
        <x:v>1</x:v>
      </x:c>
      <x:c r="Y2783" s="9" t="n">
        <x:f>MAX(U2783,0)</x:f>
        <x:v>12.749130356919824</x:v>
      </x:c>
      <x:c r="Z2783" s="9" t="n">
        <x:f>-MIN(U2783,0)</x:f>
        <x:v>0</x:v>
      </x:c>
    </x:row>
    <x:row r="2784" ht="23" customHeight="1">
      <x:c r="A2784" s="2" t="str">
        <x:v>4H-MOM-前段</x:v>
      </x:c>
      <x:c r="B2784" s="2" t="str">
        <x:v>4H</x:v>
      </x:c>
      <x:c r="C2784" s="2" t="str">
        <x:v>Momentum</x:v>
      </x:c>
      <x:c r="D2784" s="2" t="str">
        <x:v>前段</x:v>
      </x:c>
      <x:c r="E2784" s="2" t="n">
        <x:v>84</x:v>
      </x:c>
      <x:c r="F2784" s="2" t="str">
        <x:v>空</x:v>
      </x:c>
      <x:c r="G2784" s="11" t="n">
        <x:v>44921.50000000001</x:v>
      </x:c>
      <x:c r="H2784" s="11" t="n">
        <x:v>44921.666666666664</x:v>
      </x:c>
      <x:c r="I2784" s="11" t="n">
        <x:v>44923.333321759266</x:v>
      </x:c>
      <x:c r="J2784" s="9" t="n">
        <x:v>16836.7</x:v>
      </x:c>
      <x:c r="K2784" s="9" t="n">
        <x:v>16698.2</x:v>
      </x:c>
      <x:c r="L2784" s="9" t="n">
        <x:v>16833.33266</x:v>
      </x:c>
      <x:c r="M2784" s="9" t="n">
        <x:v>16701.53964</x:v>
      </x:c>
      <x:c r="N2784" s="10" t="n">
        <x:f>IF(F2784="多",1,-1)*(K2784/J2784-1)</x:f>
        <x:v>0.008226077556765854</x:v>
      </x:c>
      <x:c r="O2784" s="10" t="n">
        <x:f>IF(F2784="多",1,-1)*(M2784/L2784-1)</x:f>
        <x:v>0.007829288630003317</x:v>
      </x:c>
      <x:c r="P2784" s="10" t="n">
        <x:v>0.0009960853556849985</x:v>
      </x:c>
      <x:c r="Q2784" s="10" t="n">
        <x:v>-0.00014611139812169637</x:v>
      </x:c>
      <x:c r="R2784" s="10" t="n">
        <x:f>O2784-P2784-Q2784</x:f>
        <x:v>0.006979314672440015</x:v>
      </x:c>
      <x:c r="S2784" s="9" t="n">
        <x:f>V2783</x:f>
        <x:v>18117.939469777404</x:v>
      </x:c>
      <x:c r="T2784" s="9" t="n">
        <x:f>S2784/(1+'回测计划'!$B$33)</x:f>
        <x:v>18108.885027263772</x:v>
      </x:c>
      <x:c r="U2784" s="9" t="n">
        <x:f>T2784*R2784</x:f>
        <x:v>126.38760697231133</x:v>
      </x:c>
      <x:c r="V2784" s="9" t="n">
        <x:f>S2784+U2784</x:f>
        <x:v>18244.327076749716</x:v>
      </x:c>
      <x:c r="W2784" s="2" t="n">
        <x:f>IF(N2784&gt;0,1,0)</x:f>
        <x:v>1</x:v>
      </x:c>
      <x:c r="X2784" s="2" t="n">
        <x:f>IF(U2784&gt;0,1,0)</x:f>
        <x:v>1</x:v>
      </x:c>
      <x:c r="Y2784" s="9" t="n">
        <x:f>MAX(U2784,0)</x:f>
        <x:v>126.38760697231133</x:v>
      </x:c>
      <x:c r="Z2784" s="9" t="n">
        <x:f>-MIN(U2784,0)</x:f>
        <x:v>0</x:v>
      </x:c>
    </x:row>
    <x:row r="2785" ht="23" customHeight="1">
      <x:c r="A2785" s="2" t="str">
        <x:v>4H-MOM-前段</x:v>
      </x:c>
      <x:c r="B2785" s="2" t="str">
        <x:v>4H</x:v>
      </x:c>
      <x:c r="C2785" s="2" t="str">
        <x:v>Momentum</x:v>
      </x:c>
      <x:c r="D2785" s="2" t="str">
        <x:v>前段</x:v>
      </x:c>
      <x:c r="E2785" s="2" t="n">
        <x:v>85</x:v>
      </x:c>
      <x:c r="F2785" s="2" t="str">
        <x:v>多</x:v>
      </x:c>
      <x:c r="G2785" s="11" t="n">
        <x:v>44925.666666666664</x:v>
      </x:c>
      <x:c r="H2785" s="11" t="n">
        <x:v>44925.833333333336</x:v>
      </x:c>
      <x:c r="I2785" s="11" t="n">
        <x:v>44927.49998842592</x:v>
      </x:c>
      <x:c r="J2785" s="9" t="n">
        <x:v>16489.6</x:v>
      </x:c>
      <x:c r="K2785" s="9" t="n">
        <x:v>16529.3</x:v>
      </x:c>
      <x:c r="L2785" s="9" t="n">
        <x:v>16492.89792</x:v>
      </x:c>
      <x:c r="M2785" s="9" t="n">
        <x:v>16525.99414</x:v>
      </x:c>
      <x:c r="N2785" s="10" t="n">
        <x:f>IF(F2785="多",1,-1)*(K2785/J2785-1)</x:f>
        <x:v>0.002407578109838937</x:v>
      </x:c>
      <x:c r="O2785" s="10" t="n">
        <x:f>IF(F2785="多",1,-1)*(M2785/L2785-1)</x:f>
        <x:v>0.0020066952551658357</x:v>
      </x:c>
      <x:c r="P2785" s="10" t="n">
        <x:v>0.001001003347627583</x:v>
      </x:c>
      <x:c r="Q2785" s="10" t="n">
        <x:v>0.0005022580046381689</x:v>
      </x:c>
      <x:c r="R2785" s="10" t="n">
        <x:f>O2785-P2785-Q2785</x:f>
        <x:v>0.0005034339029000838</x:v>
      </x:c>
      <x:c r="S2785" s="9" t="n">
        <x:f>V2784</x:f>
        <x:v>18244.327076749716</x:v>
      </x:c>
      <x:c r="T2785" s="9" t="n">
        <x:f>S2785/(1+'回测计划'!$B$33)</x:f>
        <x:v>18235.20947201371</x:v>
      </x:c>
      <x:c r="U2785" s="9" t="n">
        <x:f>T2785*R2785</x:f>
        <x:v>9.180222674696438</x:v>
      </x:c>
      <x:c r="V2785" s="9" t="n">
        <x:f>S2785+U2785</x:f>
        <x:v>18253.50729942441</x:v>
      </x:c>
      <x:c r="W2785" s="2" t="n">
        <x:f>IF(N2785&gt;0,1,0)</x:f>
        <x:v>1</x:v>
      </x:c>
      <x:c r="X2785" s="2" t="n">
        <x:f>IF(U2785&gt;0,1,0)</x:f>
        <x:v>1</x:v>
      </x:c>
      <x:c r="Y2785" s="9" t="n">
        <x:f>MAX(U2785,0)</x:f>
        <x:v>9.180222674696438</x:v>
      </x:c>
      <x:c r="Z2785" s="9" t="n">
        <x:f>-MIN(U2785,0)</x:f>
        <x:v>0</x:v>
      </x:c>
    </x:row>
    <x:row r="2786" ht="23" customHeight="1">
      <x:c r="A2786" s="2" t="str">
        <x:v>4H-MOM-前段</x:v>
      </x:c>
      <x:c r="B2786" s="2" t="str">
        <x:v>4H</x:v>
      </x:c>
      <x:c r="C2786" s="2" t="str">
        <x:v>Momentum</x:v>
      </x:c>
      <x:c r="D2786" s="2" t="str">
        <x:v>前段</x:v>
      </x:c>
      <x:c r="E2786" s="2" t="n">
        <x:v>86</x:v>
      </x:c>
      <x:c r="F2786" s="2" t="str">
        <x:v>空</x:v>
      </x:c>
      <x:c r="G2786" s="11" t="n">
        <x:v>44944.166666666664</x:v>
      </x:c>
      <x:c r="H2786" s="11" t="n">
        <x:v>44944.333333333336</x:v>
      </x:c>
      <x:c r="I2786" s="11" t="n">
        <x:v>44945.99998842592</x:v>
      </x:c>
      <x:c r="J2786" s="9" t="n">
        <x:v>21130.8</x:v>
      </x:c>
      <x:c r="K2786" s="9" t="n">
        <x:v>20870.7</x:v>
      </x:c>
      <x:c r="L2786" s="9" t="n">
        <x:v>21126.57384</x:v>
      </x:c>
      <x:c r="M2786" s="9" t="n">
        <x:v>20874.87414</x:v>
      </x:c>
      <x:c r="N2786" s="10" t="n">
        <x:f>IF(F2786="多",1,-1)*(K2786/J2786-1)</x:f>
        <x:v>0.012309046510307176</x:v>
      </x:c>
      <x:c r="O2786" s="10" t="n">
        <x:f>IF(F2786="多",1,-1)*(M2786/L2786-1)</x:f>
        <x:v>0.011913891097828921</x:v>
      </x:c>
      <x:c r="P2786" s="10" t="n">
        <x:v>0.0009940430544510856</x:v>
      </x:c>
      <x:c r="Q2786" s="10" t="n">
        <x:v>-0.0004968737514893216</x:v>
      </x:c>
      <x:c r="R2786" s="10" t="n">
        <x:f>O2786-P2786-Q2786</x:f>
        <x:v>0.011416721794867158</x:v>
      </x:c>
      <x:c r="S2786" s="9" t="n">
        <x:f>V2785</x:f>
        <x:v>18253.50729942441</x:v>
      </x:c>
      <x:c r="T2786" s="9" t="n">
        <x:f>S2786/(1+'回测计划'!$B$33)</x:f>
        <x:v>18244.385106870977</x:v>
      </x:c>
      <x:c r="U2786" s="9" t="n">
        <x:f>T2786*R2786</x:f>
        <x:v>208.29106908356366</x:v>
      </x:c>
      <x:c r="V2786" s="9" t="n">
        <x:f>S2786+U2786</x:f>
        <x:v>18461.798368507974</x:v>
      </x:c>
      <x:c r="W2786" s="2" t="n">
        <x:f>IF(N2786&gt;0,1,0)</x:f>
        <x:v>1</x:v>
      </x:c>
      <x:c r="X2786" s="2" t="n">
        <x:f>IF(U2786&gt;0,1,0)</x:f>
        <x:v>1</x:v>
      </x:c>
      <x:c r="Y2786" s="9" t="n">
        <x:f>MAX(U2786,0)</x:f>
        <x:v>208.29106908356366</x:v>
      </x:c>
      <x:c r="Z2786" s="9" t="n">
        <x:f>-MIN(U2786,0)</x:f>
        <x:v>0</x:v>
      </x:c>
    </x:row>
    <x:row r="2787" ht="23" customHeight="1">
      <x:c r="A2787" s="2" t="str">
        <x:v>4H-MOM-前段</x:v>
      </x:c>
      <x:c r="B2787" s="2" t="str">
        <x:v>4H</x:v>
      </x:c>
      <x:c r="C2787" s="2" t="str">
        <x:v>Momentum</x:v>
      </x:c>
      <x:c r="D2787" s="2" t="str">
        <x:v>前段</x:v>
      </x:c>
      <x:c r="E2787" s="2" t="n">
        <x:v>87</x:v>
      </x:c>
      <x:c r="F2787" s="2" t="str">
        <x:v>空</x:v>
      </x:c>
      <x:c r="G2787" s="11" t="n">
        <x:v>44956.166666666664</x:v>
      </x:c>
      <x:c r="H2787" s="11" t="n">
        <x:v>44956.333333333336</x:v>
      </x:c>
      <x:c r="I2787" s="11" t="n">
        <x:v>44957.99998842592</x:v>
      </x:c>
      <x:c r="J2787" s="9" t="n">
        <x:v>23740.2</x:v>
      </x:c>
      <x:c r="K2787" s="9" t="n">
        <x:v>23113.9</x:v>
      </x:c>
      <x:c r="L2787" s="9" t="n">
        <x:v>23735.451960000002</x:v>
      </x:c>
      <x:c r="M2787" s="9" t="n">
        <x:v>23118.52278</x:v>
      </x:c>
      <x:c r="N2787" s="10" t="n">
        <x:f>IF(F2787="多",1,-1)*(K2787/J2787-1)</x:f>
        <x:v>0.02638141211952716</x:v>
      </x:c>
      <x:c r="O2787" s="10" t="n">
        <x:f>IF(F2787="多",1,-1)*(M2787/L2787-1)</x:f>
        <x:v>0.025991886779307083</x:v>
      </x:c>
      <x:c r="P2787" s="10" t="n">
        <x:v>0.0009870040566103465</x:v>
      </x:c>
      <x:c r="Q2787" s="10" t="n">
        <x:v>-0.0004902135429991701</x:v>
      </x:c>
      <x:c r="R2787" s="10" t="n">
        <x:f>O2787-P2787-Q2787</x:f>
        <x:v>0.025495096265695905</x:v>
      </x:c>
      <x:c r="S2787" s="9" t="n">
        <x:f>V2786</x:f>
        <x:v>18461.798368507974</x:v>
      </x:c>
      <x:c r="T2787" s="9" t="n">
        <x:f>S2787/(1+'回测计划'!$B$33)</x:f>
        <x:v>18452.57208246674</x:v>
      </x:c>
      <x:c r="U2787" s="9" t="n">
        <x:f>T2787*R2787</x:f>
        <x:v>470.4501015921823</x:v>
      </x:c>
      <x:c r="V2787" s="9" t="n">
        <x:f>S2787+U2787</x:f>
        <x:v>18932.248470100156</x:v>
      </x:c>
      <x:c r="W2787" s="2" t="n">
        <x:f>IF(N2787&gt;0,1,0)</x:f>
        <x:v>1</x:v>
      </x:c>
      <x:c r="X2787" s="2" t="n">
        <x:f>IF(U2787&gt;0,1,0)</x:f>
        <x:v>1</x:v>
      </x:c>
      <x:c r="Y2787" s="9" t="n">
        <x:f>MAX(U2787,0)</x:f>
        <x:v>470.4501015921823</x:v>
      </x:c>
      <x:c r="Z2787" s="9" t="n">
        <x:f>-MIN(U2787,0)</x:f>
        <x:v>0</x:v>
      </x:c>
    </x:row>
    <x:row r="2788" ht="23" customHeight="1">
      <x:c r="A2788" s="2" t="str">
        <x:v>4H-MOM-前段</x:v>
      </x:c>
      <x:c r="B2788" s="2" t="str">
        <x:v>4H</x:v>
      </x:c>
      <x:c r="C2788" s="2" t="str">
        <x:v>Momentum</x:v>
      </x:c>
      <x:c r="D2788" s="2" t="str">
        <x:v>前段</x:v>
      </x:c>
      <x:c r="E2788" s="2" t="n">
        <x:v>88</x:v>
      </x:c>
      <x:c r="F2788" s="2" t="str">
        <x:v>多</x:v>
      </x:c>
      <x:c r="G2788" s="11" t="n">
        <x:v>44966.50000000001</x:v>
      </x:c>
      <x:c r="H2788" s="11" t="n">
        <x:v>44966.666666666664</x:v>
      </x:c>
      <x:c r="I2788" s="11" t="n">
        <x:v>44968.333321759266</x:v>
      </x:c>
      <x:c r="J2788" s="9" t="n">
        <x:v>22668.8</x:v>
      </x:c>
      <x:c r="K2788" s="9" t="n">
        <x:v>21618.6</x:v>
      </x:c>
      <x:c r="L2788" s="9" t="n">
        <x:v>22673.333759999998</x:v>
      </x:c>
      <x:c r="M2788" s="9" t="n">
        <x:v>21614.27628</x:v>
      </x:c>
      <x:c r="N2788" s="10" t="n">
        <x:f>IF(F2788="多",1,-1)*(K2788/J2788-1)</x:f>
        <x:v>-0.04632799265951448</x:v>
      </x:c>
      <x:c r="O2788" s="10" t="n">
        <x:f>IF(F2788="多",1,-1)*(M2788/L2788-1)</x:f>
        <x:v>-0.04670938518394574</x:v>
      </x:c>
      <x:c r="P2788" s="10" t="n">
        <x:v>0.0009766453074080271</x:v>
      </x:c>
      <x:c r="Q2788" s="10" t="n">
        <x:v>0.0004878717932302377</x:v>
      </x:c>
      <x:c r="R2788" s="10" t="n">
        <x:f>O2788-P2788-Q2788</x:f>
        <x:v>-0.04817390228458401</x:v>
      </x:c>
      <x:c r="S2788" s="9" t="n">
        <x:f>V2787</x:f>
        <x:v>18932.248470100156</x:v>
      </x:c>
      <x:c r="T2788" s="9" t="n">
        <x:f>S2788/(1+'回测计划'!$B$33)</x:f>
        <x:v>18922.787076561875</x:v>
      </x:c>
      <x:c r="U2788" s="9" t="n">
        <x:f>T2788*R2788</x:f>
        <x:v>-911.5844955782809</x:v>
      </x:c>
      <x:c r="V2788" s="9" t="n">
        <x:f>S2788+U2788</x:f>
        <x:v>18020.663974521874</x:v>
      </x:c>
      <x:c r="W2788" s="2" t="n">
        <x:f>IF(N2788&gt;0,1,0)</x:f>
        <x:v>0</x:v>
      </x:c>
      <x:c r="X2788" s="2" t="n">
        <x:f>IF(U2788&gt;0,1,0)</x:f>
        <x:v>0</x:v>
      </x:c>
      <x:c r="Y2788" s="9" t="n">
        <x:f>MAX(U2788,0)</x:f>
        <x:v>0</x:v>
      </x:c>
      <x:c r="Z2788" s="9" t="n">
        <x:f>-MIN(U2788,0)</x:f>
        <x:v>911.5844955782809</x:v>
      </x:c>
    </x:row>
    <x:row r="2789" ht="23" customHeight="1">
      <x:c r="A2789" s="2" t="str">
        <x:v>4H-MOM-前段</x:v>
      </x:c>
      <x:c r="B2789" s="2" t="str">
        <x:v>4H</x:v>
      </x:c>
      <x:c r="C2789" s="2" t="str">
        <x:v>Momentum</x:v>
      </x:c>
      <x:c r="D2789" s="2" t="str">
        <x:v>前段</x:v>
      </x:c>
      <x:c r="E2789" s="2" t="n">
        <x:v>89</x:v>
      </x:c>
      <x:c r="F2789" s="2" t="str">
        <x:v>空</x:v>
      </x:c>
      <x:c r="G2789" s="11" t="n">
        <x:v>44978.00000000001</x:v>
      </x:c>
      <x:c r="H2789" s="11" t="n">
        <x:v>44978.166666666664</x:v>
      </x:c>
      <x:c r="I2789" s="11" t="n">
        <x:v>44979.833321759266</x:v>
      </x:c>
      <x:c r="J2789" s="9" t="n">
        <x:v>24878.4</x:v>
      </x:c>
      <x:c r="K2789" s="9" t="n">
        <x:v>24156.4</x:v>
      </x:c>
      <x:c r="L2789" s="9" t="n">
        <x:v>24873.424320000002</x:v>
      </x:c>
      <x:c r="M2789" s="9" t="n">
        <x:v>24161.23128</x:v>
      </x:c>
      <x:c r="N2789" s="10" t="n">
        <x:f>IF(F2789="多",1,-1)*(K2789/J2789-1)</x:f>
        <x:v>0.0290211589169721</x:v>
      </x:c>
      <x:c r="O2789" s="10" t="n">
        <x:f>IF(F2789="多",1,-1)*(M2789/L2789-1)</x:f>
        <x:v>0.02863268968669297</x:v>
      </x:c>
      <x:c r="P2789" s="10" t="n">
        <x:v>0.0009856836551566535</x:v>
      </x:c>
      <x:c r="Q2789" s="10" t="n">
        <x:v>-0.0004941470801072955</x:v>
      </x:c>
      <x:c r="R2789" s="10" t="n">
        <x:f>O2789-P2789-Q2789</x:f>
        <x:v>0.028141153111643613</x:v>
      </x:c>
      <x:c r="S2789" s="9" t="n">
        <x:f>V2788</x:f>
        <x:v>18020.663974521874</x:v>
      </x:c>
      <x:c r="T2789" s="9" t="n">
        <x:f>S2789/(1+'回测计划'!$B$33)</x:f>
        <x:v>18011.65814544915</x:v>
      </x:c>
      <x:c r="U2789" s="9" t="n">
        <x:f>T2789*R2789</x:f>
        <x:v>506.86882966566736</x:v>
      </x:c>
      <x:c r="V2789" s="9" t="n">
        <x:f>S2789+U2789</x:f>
        <x:v>18527.53280418754</x:v>
      </x:c>
      <x:c r="W2789" s="2" t="n">
        <x:f>IF(N2789&gt;0,1,0)</x:f>
        <x:v>1</x:v>
      </x:c>
      <x:c r="X2789" s="2" t="n">
        <x:f>IF(U2789&gt;0,1,0)</x:f>
        <x:v>1</x:v>
      </x:c>
      <x:c r="Y2789" s="9" t="n">
        <x:f>MAX(U2789,0)</x:f>
        <x:v>506.86882966566736</x:v>
      </x:c>
      <x:c r="Z2789" s="9" t="n">
        <x:f>-MIN(U2789,0)</x:f>
        <x:v>0</x:v>
      </x:c>
    </x:row>
    <x:row r="2790" ht="23" customHeight="1">
      <x:c r="A2790" s="2" t="str">
        <x:v>4H-MOM-前段</x:v>
      </x:c>
      <x:c r="B2790" s="2" t="str">
        <x:v>4H</x:v>
      </x:c>
      <x:c r="C2790" s="2" t="str">
        <x:v>Momentum</x:v>
      </x:c>
      <x:c r="D2790" s="2" t="str">
        <x:v>前段</x:v>
      </x:c>
      <x:c r="E2790" s="2" t="n">
        <x:v>90</x:v>
      </x:c>
      <x:c r="F2790" s="2" t="str">
        <x:v>多</x:v>
      </x:c>
      <x:c r="G2790" s="11" t="n">
        <x:v>44993.666666666664</x:v>
      </x:c>
      <x:c r="H2790" s="11" t="n">
        <x:v>44993.833333333336</x:v>
      </x:c>
      <x:c r="I2790" s="11" t="n">
        <x:v>44995.49998842592</x:v>
      </x:c>
      <x:c r="J2790" s="9" t="n">
        <x:v>22061.1</x:v>
      </x:c>
      <x:c r="K2790" s="9" t="n">
        <x:v>20042.1</x:v>
      </x:c>
      <x:c r="L2790" s="9" t="n">
        <x:v>22065.512219999997</x:v>
      </x:c>
      <x:c r="M2790" s="9" t="n">
        <x:v>20038.09158</x:v>
      </x:c>
      <x:c r="N2790" s="10" t="n">
        <x:f>IF(F2790="多",1,-1)*(K2790/J2790-1)</x:f>
        <x:v>-0.09151855528509456</x:v>
      </x:c>
      <x:c r="O2790" s="10" t="n">
        <x:f>IF(F2790="多",1,-1)*(M2790/L2790-1)</x:f>
        <x:v>-0.0918818751989976</x:v>
      </x:c>
      <x:c r="P2790" s="10" t="n">
        <x:v>0.0009540590624005013</x:v>
      </x:c>
      <x:c r="Q2790" s="10" t="n">
        <x:v>0.00031290140700833717</x:v>
      </x:c>
      <x:c r="R2790" s="10" t="n">
        <x:f>O2790-P2790-Q2790</x:f>
        <x:v>-0.09314883566840643</x:v>
      </x:c>
      <x:c r="S2790" s="9" t="n">
        <x:f>V2789</x:f>
        <x:v>18527.53280418754</x:v>
      </x:c>
      <x:c r="T2790" s="9" t="n">
        <x:f>S2790/(1+'回测计划'!$B$33)</x:f>
        <x:v>18518.273667353864</x:v>
      </x:c>
      <x:c r="U2790" s="9" t="n">
        <x:f>T2790*R2790</x:f>
        <x:v>-1724.9556307029231</x:v>
      </x:c>
      <x:c r="V2790" s="9" t="n">
        <x:f>S2790+U2790</x:f>
        <x:v>16802.577173484617</x:v>
      </x:c>
      <x:c r="W2790" s="2" t="n">
        <x:f>IF(N2790&gt;0,1,0)</x:f>
        <x:v>0</x:v>
      </x:c>
      <x:c r="X2790" s="2" t="n">
        <x:f>IF(U2790&gt;0,1,0)</x:f>
        <x:v>0</x:v>
      </x:c>
      <x:c r="Y2790" s="9" t="n">
        <x:f>MAX(U2790,0)</x:f>
        <x:v>0</x:v>
      </x:c>
      <x:c r="Z2790" s="9" t="n">
        <x:f>-MIN(U2790,0)</x:f>
        <x:v>1724.9556307029231</x:v>
      </x:c>
    </x:row>
    <x:row r="2791" ht="23" customHeight="1">
      <x:c r="A2791" s="2" t="str">
        <x:v>4H-MOM-前段</x:v>
      </x:c>
      <x:c r="B2791" s="2" t="str">
        <x:v>4H</x:v>
      </x:c>
      <x:c r="C2791" s="2" t="str">
        <x:v>Momentum</x:v>
      </x:c>
      <x:c r="D2791" s="2" t="str">
        <x:v>前段</x:v>
      </x:c>
      <x:c r="E2791" s="2" t="n">
        <x:v>91</x:v>
      </x:c>
      <x:c r="F2791" s="2" t="str">
        <x:v>空</x:v>
      </x:c>
      <x:c r="G2791" s="11" t="n">
        <x:v>45002.833333333336</x:v>
      </x:c>
      <x:c r="H2791" s="11" t="n">
        <x:v>45003.00000000001</x:v>
      </x:c>
      <x:c r="I2791" s="11" t="n">
        <x:v>45004.666655092595</x:v>
      </x:c>
      <x:c r="J2791" s="9" t="n">
        <x:v>26412.7</x:v>
      </x:c>
      <x:c r="K2791" s="9" t="n">
        <x:v>26963.4</x:v>
      </x:c>
      <x:c r="L2791" s="9" t="n">
        <x:v>26407.41746</x:v>
      </x:c>
      <x:c r="M2791" s="9" t="n">
        <x:v>26968.792680000002</x:v>
      </x:c>
      <x:c r="N2791" s="10" t="n">
        <x:f>IF(F2791="多",1,-1)*(K2791/J2791-1)</x:f>
        <x:v>-0.02084981845854461</x:v>
      </x:c>
      <x:c r="O2791" s="10" t="n">
        <x:f>IF(F2791="多",1,-1)*(M2791/L2791-1)</x:f>
        <x:v>-0.021258240070250345</x:v>
      </x:c>
      <x:c r="P2791" s="10" t="n">
        <x:v>0.0010106291200351252</x:v>
      </x:c>
      <x:c r="Q2791" s="10" t="n">
        <x:v>-0.0005122591037343348</x:v>
      </x:c>
      <x:c r="R2791" s="10" t="n">
        <x:f>O2791-P2791-Q2791</x:f>
        <x:v>-0.021756610086551137</x:v>
      </x:c>
      <x:c r="S2791" s="9" t="n">
        <x:f>V2790</x:f>
        <x:v>16802.577173484617</x:v>
      </x:c>
      <x:c r="T2791" s="9" t="n">
        <x:f>S2791/(1+'回测计划'!$B$33)</x:f>
        <x:v>16794.180083442898</x:v>
      </x:c>
      <x:c r="U2791" s="9" t="n">
        <x:f>T2791*R2791</x:f>
        <x:v>-365.38442779878994</x:v>
      </x:c>
      <x:c r="V2791" s="9" t="n">
        <x:f>S2791+U2791</x:f>
        <x:v>16437.19274568583</x:v>
      </x:c>
      <x:c r="W2791" s="2" t="n">
        <x:f>IF(N2791&gt;0,1,0)</x:f>
        <x:v>0</x:v>
      </x:c>
      <x:c r="X2791" s="2" t="n">
        <x:f>IF(U2791&gt;0,1,0)</x:f>
        <x:v>0</x:v>
      </x:c>
      <x:c r="Y2791" s="9" t="n">
        <x:f>MAX(U2791,0)</x:f>
        <x:v>0</x:v>
      </x:c>
      <x:c r="Z2791" s="9" t="n">
        <x:f>-MIN(U2791,0)</x:f>
        <x:v>365.38442779878994</x:v>
      </x:c>
    </x:row>
    <x:row r="2792" ht="23" customHeight="1">
      <x:c r="A2792" s="2" t="str">
        <x:v>4H-MOM-前段</x:v>
      </x:c>
      <x:c r="B2792" s="2" t="str">
        <x:v>4H</x:v>
      </x:c>
      <x:c r="C2792" s="2" t="str">
        <x:v>Momentum</x:v>
      </x:c>
      <x:c r="D2792" s="2" t="str">
        <x:v>前段</x:v>
      </x:c>
      <x:c r="E2792" s="2" t="n">
        <x:v>92</x:v>
      </x:c>
      <x:c r="F2792" s="2" t="str">
        <x:v>空</x:v>
      </x:c>
      <x:c r="G2792" s="11" t="n">
        <x:v>45005.166666666664</x:v>
      </x:c>
      <x:c r="H2792" s="11" t="n">
        <x:v>45005.333333333336</x:v>
      </x:c>
      <x:c r="I2792" s="11" t="n">
        <x:v>45006.99998842592</x:v>
      </x:c>
      <x:c r="J2792" s="9" t="n">
        <x:v>27955.8</x:v>
      </x:c>
      <x:c r="K2792" s="9" t="n">
        <x:v>28028.7</x:v>
      </x:c>
      <x:c r="L2792" s="9" t="n">
        <x:v>27950.20884</x:v>
      </x:c>
      <x:c r="M2792" s="9" t="n">
        <x:v>28034.30574</x:v>
      </x:c>
      <x:c r="N2792" s="10" t="n">
        <x:f>IF(F2792="多",1,-1)*(K2792/J2792-1)</x:f>
        <x:v>-0.002607687850106233</x:v>
      </x:c>
      <x:c r="O2792" s="10" t="n">
        <x:f>IF(F2792="多",1,-1)*(M2792/L2792-1)</x:f>
        <x:v>-0.003008811149906254</x:v>
      </x:c>
      <x:c r="P2792" s="10" t="n">
        <x:v>0.0010015044055749532</x:v>
      </x:c>
      <x:c r="Q2792" s="10" t="n">
        <x:v>-0.00038337052400359183</x:v>
      </x:c>
      <x:c r="R2792" s="10" t="n">
        <x:f>O2792-P2792-Q2792</x:f>
        <x:v>-0.0036269450314776156</x:v>
      </x:c>
      <x:c r="S2792" s="9" t="n">
        <x:f>V2791</x:f>
        <x:v>16437.19274568583</x:v>
      </x:c>
      <x:c r="T2792" s="9" t="n">
        <x:f>S2792/(1+'回测计划'!$B$33)</x:f>
        <x:v>16428.97825655755</x:v>
      </x:c>
      <x:c r="U2792" s="9" t="n">
        <x:f>T2792*R2792</x:f>
        <x:v>-59.58700105987519</x:v>
      </x:c>
      <x:c r="V2792" s="9" t="n">
        <x:f>S2792+U2792</x:f>
        <x:v>16377.605744625953</x:v>
      </x:c>
      <x:c r="W2792" s="2" t="n">
        <x:f>IF(N2792&gt;0,1,0)</x:f>
        <x:v>0</x:v>
      </x:c>
      <x:c r="X2792" s="2" t="n">
        <x:f>IF(U2792&gt;0,1,0)</x:f>
        <x:v>0</x:v>
      </x:c>
      <x:c r="Y2792" s="9" t="n">
        <x:f>MAX(U2792,0)</x:f>
        <x:v>0</x:v>
      </x:c>
      <x:c r="Z2792" s="9" t="n">
        <x:f>-MIN(U2792,0)</x:f>
        <x:v>59.58700105987519</x:v>
      </x:c>
    </x:row>
    <x:row r="2793" ht="23" customHeight="1">
      <x:c r="A2793" s="2" t="str">
        <x:v>4H-MOM-前段</x:v>
      </x:c>
      <x:c r="B2793" s="2" t="str">
        <x:v>4H</x:v>
      </x:c>
      <x:c r="C2793" s="2" t="str">
        <x:v>Momentum</x:v>
      </x:c>
      <x:c r="D2793" s="2" t="str">
        <x:v>前段</x:v>
      </x:c>
      <x:c r="E2793" s="2" t="n">
        <x:v>93</x:v>
      </x:c>
      <x:c r="F2793" s="2" t="str">
        <x:v>多</x:v>
      </x:c>
      <x:c r="G2793" s="11" t="n">
        <x:v>45013.00000000001</x:v>
      </x:c>
      <x:c r="H2793" s="11" t="n">
        <x:v>45013.166666666664</x:v>
      </x:c>
      <x:c r="I2793" s="11" t="n">
        <x:v>45014.833321759266</x:v>
      </x:c>
      <x:c r="J2793" s="9" t="n">
        <x:v>26956.9</x:v>
      </x:c>
      <x:c r="K2793" s="9" t="n">
        <x:v>28347.5</x:v>
      </x:c>
      <x:c r="L2793" s="9" t="n">
        <x:v>26962.291380000002</x:v>
      </x:c>
      <x:c r="M2793" s="9" t="n">
        <x:v>28341.8305</x:v>
      </x:c>
      <x:c r="N2793" s="10" t="n">
        <x:f>IF(F2793="多",1,-1)*(K2793/J2793-1)</x:f>
        <x:v>0.05158605032477759</x:v>
      </x:c>
      <x:c r="O2793" s="10" t="n">
        <x:f>IF(F2793="多",1,-1)*(M2793/L2793-1)</x:f>
        <x:v>0.051165500014709764</x:v>
      </x:c>
      <x:c r="P2793" s="10" t="n">
        <x:v>0.001025582750007355</x:v>
      </x:c>
      <x:c r="Q2793" s="10" t="n">
        <x:v>0.00020755155958853343</x:v>
      </x:c>
      <x:c r="R2793" s="10" t="n">
        <x:f>O2793-P2793-Q2793</x:f>
        <x:v>0.049932365705113876</x:v>
      </x:c>
      <x:c r="S2793" s="9" t="n">
        <x:f>V2792</x:f>
        <x:v>16377.605744625953</x:v>
      </x:c>
      <x:c r="T2793" s="9" t="n">
        <x:f>S2793/(1+'回测计划'!$B$33)</x:f>
        <x:v>16369.4210341089</x:v>
      </x:c>
      <x:c r="U2793" s="9" t="n">
        <x:f>T2793*R2793</x:f>
        <x:v>817.363917456109</x:v>
      </x:c>
      <x:c r="V2793" s="9" t="n">
        <x:f>S2793+U2793</x:f>
        <x:v>17194.96966208206</x:v>
      </x:c>
      <x:c r="W2793" s="2" t="n">
        <x:f>IF(N2793&gt;0,1,0)</x:f>
        <x:v>1</x:v>
      </x:c>
      <x:c r="X2793" s="2" t="n">
        <x:f>IF(U2793&gt;0,1,0)</x:f>
        <x:v>1</x:v>
      </x:c>
      <x:c r="Y2793" s="9" t="n">
        <x:f>MAX(U2793,0)</x:f>
        <x:v>817.363917456109</x:v>
      </x:c>
      <x:c r="Z2793" s="9" t="n">
        <x:f>-MIN(U2793,0)</x:f>
        <x:v>0</x:v>
      </x:c>
    </x:row>
    <x:row r="2794" ht="23" customHeight="1">
      <x:c r="A2794" s="2" t="str">
        <x:v>4H-MOM-前段</x:v>
      </x:c>
      <x:c r="B2794" s="2" t="str">
        <x:v>4H</x:v>
      </x:c>
      <x:c r="C2794" s="2" t="str">
        <x:v>Momentum</x:v>
      </x:c>
      <x:c r="D2794" s="2" t="str">
        <x:v>前段</x:v>
      </x:c>
      <x:c r="E2794" s="2" t="n">
        <x:v>94</x:v>
      </x:c>
      <x:c r="F2794" s="2" t="str">
        <x:v>空</x:v>
      </x:c>
      <x:c r="G2794" s="11" t="n">
        <x:v>45030.00000000001</x:v>
      </x:c>
      <x:c r="H2794" s="11" t="n">
        <x:v>45030.166666666664</x:v>
      </x:c>
      <x:c r="I2794" s="11" t="n">
        <x:v>45031.833321759266</x:v>
      </x:c>
      <x:c r="J2794" s="9" t="n">
        <x:v>30323</x:v>
      </x:c>
      <x:c r="K2794" s="9" t="n">
        <x:v>30371</x:v>
      </x:c>
      <x:c r="L2794" s="9" t="n">
        <x:v>30316.935400000002</x:v>
      </x:c>
      <x:c r="M2794" s="9" t="n">
        <x:v>30377.0742</x:v>
      </x:c>
      <x:c r="N2794" s="10" t="n">
        <x:f>IF(F2794="多",1,-1)*(K2794/J2794-1)</x:f>
        <x:v>-0.0015829568314480458</x:v>
      </x:c>
      <x:c r="O2794" s="10" t="n">
        <x:f>IF(F2794="多",1,-1)*(M2794/L2794-1)</x:f>
        <x:v>-0.0019836701568456405</x:v>
      </x:c>
      <x:c r="P2794" s="10" t="n">
        <x:v>0.0010009918350784228</x:v>
      </x:c>
      <x:c r="Q2794" s="10" t="n">
        <x:v>-0.00016921631429155497</x:v>
      </x:c>
      <x:c r="R2794" s="10" t="n">
        <x:f>O2794-P2794-Q2794</x:f>
        <x:v>-0.0028154456776325085</x:v>
      </x:c>
      <x:c r="S2794" s="9" t="n">
        <x:f>V2793</x:f>
        <x:v>17194.96966208206</x:v>
      </x:c>
      <x:c r="T2794" s="9" t="n">
        <x:f>S2794/(1+'回测计划'!$B$33)</x:f>
        <x:v>17186.37647384514</x:v>
      </x:c>
      <x:c r="U2794" s="9" t="n">
        <x:f>T2794*R2794</x:f>
        <x:v>-48.38730935745233</x:v>
      </x:c>
      <x:c r="V2794" s="9" t="n">
        <x:f>S2794+U2794</x:f>
        <x:v>17146.58235272461</x:v>
      </x:c>
      <x:c r="W2794" s="2" t="n">
        <x:f>IF(N2794&gt;0,1,0)</x:f>
        <x:v>0</x:v>
      </x:c>
      <x:c r="X2794" s="2" t="n">
        <x:f>IF(U2794&gt;0,1,0)</x:f>
        <x:v>0</x:v>
      </x:c>
      <x:c r="Y2794" s="9" t="n">
        <x:f>MAX(U2794,0)</x:f>
        <x:v>0</x:v>
      </x:c>
      <x:c r="Z2794" s="9" t="n">
        <x:f>-MIN(U2794,0)</x:f>
        <x:v>48.38730935745233</x:v>
      </x:c>
    </x:row>
    <x:row r="2795" ht="23" customHeight="1">
      <x:c r="A2795" s="2" t="str">
        <x:v>4H-MOM-前段</x:v>
      </x:c>
      <x:c r="B2795" s="2" t="str">
        <x:v>4H</x:v>
      </x:c>
      <x:c r="C2795" s="2" t="str">
        <x:v>Momentum</x:v>
      </x:c>
      <x:c r="D2795" s="2" t="str">
        <x:v>前段</x:v>
      </x:c>
      <x:c r="E2795" s="2" t="n">
        <x:v>95</x:v>
      </x:c>
      <x:c r="F2795" s="2" t="str">
        <x:v>多</x:v>
      </x:c>
      <x:c r="G2795" s="11" t="n">
        <x:v>45058.166666666664</x:v>
      </x:c>
      <x:c r="H2795" s="11" t="n">
        <x:v>45058.333333333336</x:v>
      </x:c>
      <x:c r="I2795" s="11" t="n">
        <x:v>45059.99998842592</x:v>
      </x:c>
      <x:c r="J2795" s="9" t="n">
        <x:v>26956.4</x:v>
      </x:c>
      <x:c r="K2795" s="9" t="n">
        <x:v>26802</x:v>
      </x:c>
      <x:c r="L2795" s="9" t="n">
        <x:v>26961.79128</x:v>
      </x:c>
      <x:c r="M2795" s="9" t="n">
        <x:v>26796.639600000002</x:v>
      </x:c>
      <x:c r="N2795" s="10" t="n">
        <x:f>IF(F2795="多",1,-1)*(K2795/J2795-1)</x:f>
        <x:v>-0.005727767802822359</x:v>
      </x:c>
      <x:c r="O2795" s="10" t="n">
        <x:f>IF(F2795="多",1,-1)*(M2795/L2795-1)</x:f>
        <x:v>-0.00612539716982774</x:v>
      </x:c>
      <x:c r="P2795" s="10" t="n">
        <x:v>0.0009969373014150863</x:v>
      </x:c>
      <x:c r="Q2795" s="10" t="n">
        <x:v>0.00015527679301887846</x:v>
      </x:c>
      <x:c r="R2795" s="10" t="n">
        <x:f>O2795-P2795-Q2795</x:f>
        <x:v>-0.007277611264261704</x:v>
      </x:c>
      <x:c r="S2795" s="9" t="n">
        <x:f>V2794</x:f>
        <x:v>17146.58235272461</x:v>
      </x:c>
      <x:c r="T2795" s="9" t="n">
        <x:f>S2795/(1+'回测计划'!$B$33)</x:f>
        <x:v>17138.013346051586</x:v>
      </x:c>
      <x:c r="U2795" s="9" t="n">
        <x:f>T2795*R2795</x:f>
        <x:v>-124.72379897429245</x:v>
      </x:c>
      <x:c r="V2795" s="9" t="n">
        <x:f>S2795+U2795</x:f>
        <x:v>17021.858553750317</x:v>
      </x:c>
      <x:c r="W2795" s="2" t="n">
        <x:f>IF(N2795&gt;0,1,0)</x:f>
        <x:v>0</x:v>
      </x:c>
      <x:c r="X2795" s="2" t="n">
        <x:f>IF(U2795&gt;0,1,0)</x:f>
        <x:v>0</x:v>
      </x:c>
      <x:c r="Y2795" s="9" t="n">
        <x:f>MAX(U2795,0)</x:f>
        <x:v>0</x:v>
      </x:c>
      <x:c r="Z2795" s="9" t="n">
        <x:f>-MIN(U2795,0)</x:f>
        <x:v>124.72379897429245</x:v>
      </x:c>
    </x:row>
    <x:row r="2796" ht="23" customHeight="1">
      <x:c r="A2796" s="2" t="str">
        <x:v>4H-MOM-前段</x:v>
      </x:c>
      <x:c r="B2796" s="2" t="str">
        <x:v>4H</x:v>
      </x:c>
      <x:c r="C2796" s="2" t="str">
        <x:v>Momentum</x:v>
      </x:c>
      <x:c r="D2796" s="2" t="str">
        <x:v>前段</x:v>
      </x:c>
      <x:c r="E2796" s="2" t="n">
        <x:v>96</x:v>
      </x:c>
      <x:c r="F2796" s="2" t="str">
        <x:v>多</x:v>
      </x:c>
      <x:c r="G2796" s="11" t="n">
        <x:v>45071.166666666664</x:v>
      </x:c>
      <x:c r="H2796" s="11" t="n">
        <x:v>45071.333333333336</x:v>
      </x:c>
      <x:c r="I2796" s="11" t="n">
        <x:v>45072.99998842592</x:v>
      </x:c>
      <x:c r="J2796" s="9" t="n">
        <x:v>26313.9</x:v>
      </x:c>
      <x:c r="K2796" s="9" t="n">
        <x:v>26737.5</x:v>
      </x:c>
      <x:c r="L2796" s="9" t="n">
        <x:v>26319.162780000002</x:v>
      </x:c>
      <x:c r="M2796" s="9" t="n">
        <x:v>26732.1525</x:v>
      </x:c>
      <x:c r="N2796" s="10" t="n">
        <x:f>IF(F2796="多",1,-1)*(K2796/J2796-1)</x:f>
        <x:v>0.016097955833228816</x:v>
      </x:c>
      <x:c r="O2796" s="10" t="n">
        <x:f>IF(F2796="多",1,-1)*(M2796/L2796-1)</x:f>
        <x:v>0.01569159792247765</x:v>
      </x:c>
      <x:c r="P2796" s="10" t="n">
        <x:v>0.0010078457989612388</x:v>
      </x:c>
      <x:c r="Q2796" s="10" t="n">
        <x:v>0.0003958485223517778</x:v>
      </x:c>
      <x:c r="R2796" s="10" t="n">
        <x:f>O2796-P2796-Q2796</x:f>
        <x:v>0.014287903601164635</x:v>
      </x:c>
      <x:c r="S2796" s="9" t="n">
        <x:f>V2795</x:f>
        <x:v>17021.858553750317</x:v>
      </x:c>
      <x:c r="T2796" s="9" t="n">
        <x:f>S2796/(1+'回测计划'!$B$33)</x:f>
        <x:v>17013.351877811412</x:v>
      </x:c>
      <x:c r="U2796" s="9" t="n">
        <x:f>T2796*R2796</x:f>
        <x:v>243.08513156286278</x:v>
      </x:c>
      <x:c r="V2796" s="9" t="n">
        <x:f>S2796+U2796</x:f>
        <x:v>17264.94368531318</x:v>
      </x:c>
      <x:c r="W2796" s="2" t="n">
        <x:f>IF(N2796&gt;0,1,0)</x:f>
        <x:v>1</x:v>
      </x:c>
      <x:c r="X2796" s="2" t="n">
        <x:f>IF(U2796&gt;0,1,0)</x:f>
        <x:v>1</x:v>
      </x:c>
      <x:c r="Y2796" s="9" t="n">
        <x:f>MAX(U2796,0)</x:f>
        <x:v>243.08513156286278</x:v>
      </x:c>
      <x:c r="Z2796" s="9" t="n">
        <x:f>-MIN(U2796,0)</x:f>
        <x:v>0</x:v>
      </x:c>
    </x:row>
    <x:row r="2797" ht="23" customHeight="1">
      <x:c r="A2797" s="2" t="str">
        <x:v>4H-MOM-前段</x:v>
      </x:c>
      <x:c r="B2797" s="2" t="str">
        <x:v>4H</x:v>
      </x:c>
      <x:c r="C2797" s="2" t="str">
        <x:v>Momentum</x:v>
      </x:c>
      <x:c r="D2797" s="2" t="str">
        <x:v>前段</x:v>
      </x:c>
      <x:c r="E2797" s="2" t="n">
        <x:v>97</x:v>
      </x:c>
      <x:c r="F2797" s="2" t="str">
        <x:v>空</x:v>
      </x:c>
      <x:c r="G2797" s="11" t="n">
        <x:v>45097.50000000001</x:v>
      </x:c>
      <x:c r="H2797" s="11" t="n">
        <x:v>45097.666666666664</x:v>
      </x:c>
      <x:c r="I2797" s="11" t="n">
        <x:v>45099.333321759266</x:v>
      </x:c>
      <x:c r="J2797" s="9" t="n">
        <x:v>26820.5</x:v>
      </x:c>
      <x:c r="K2797" s="9" t="n">
        <x:v>29988.5</x:v>
      </x:c>
      <x:c r="L2797" s="9" t="n">
        <x:v>26815.1359</x:v>
      </x:c>
      <x:c r="M2797" s="9" t="n">
        <x:v>29994.4977</x:v>
      </x:c>
      <x:c r="N2797" s="10" t="n">
        <x:f>IF(F2797="多",1,-1)*(K2797/J2797-1)</x:f>
        <x:v>-0.11811860330717172</x:v>
      </x:c>
      <x:c r="O2797" s="10" t="n">
        <x:f>IF(F2797="多",1,-1)*(M2797/L2797-1)</x:f>
        <x:v>-0.1185659402158763</x:v>
      </x:c>
      <x:c r="P2797" s="10" t="n">
        <x:v>0.0010592829701079381</x:v>
      </x:c>
      <x:c r="Q2797" s="10" t="n">
        <x:v>-0.00017622430595267362</x:v>
      </x:c>
      <x:c r="R2797" s="10" t="n">
        <x:f>O2797-P2797-Q2797</x:f>
        <x:v>-0.11944899888003156</x:v>
      </x:c>
      <x:c r="S2797" s="9" t="n">
        <x:f>V2796</x:f>
        <x:v>17264.94368531318</x:v>
      </x:c>
      <x:c r="T2797" s="9" t="n">
        <x:f>S2797/(1+'回测计划'!$B$33)</x:f>
        <x:v>17256.315527549406</x:v>
      </x:c>
      <x:c r="U2797" s="9" t="n">
        <x:f>T2797*R2797</x:f>
        <x:v>-2061.24961412372</x:v>
      </x:c>
      <x:c r="V2797" s="9" t="n">
        <x:f>S2797+U2797</x:f>
        <x:v>15203.69407118946</x:v>
      </x:c>
      <x:c r="W2797" s="2" t="n">
        <x:f>IF(N2797&gt;0,1,0)</x:f>
        <x:v>0</x:v>
      </x:c>
      <x:c r="X2797" s="2" t="n">
        <x:f>IF(U2797&gt;0,1,0)</x:f>
        <x:v>0</x:v>
      </x:c>
      <x:c r="Y2797" s="9" t="n">
        <x:f>MAX(U2797,0)</x:f>
        <x:v>0</x:v>
      </x:c>
      <x:c r="Z2797" s="9" t="n">
        <x:f>-MIN(U2797,0)</x:f>
        <x:v>2061.24961412372</x:v>
      </x:c>
    </x:row>
    <x:row r="2798" ht="23" customHeight="1">
      <x:c r="A2798" s="2" t="str">
        <x:v>4H-MOM-前段</x:v>
      </x:c>
      <x:c r="B2798" s="2" t="str">
        <x:v>4H</x:v>
      </x:c>
      <x:c r="C2798" s="2" t="str">
        <x:v>Momentum</x:v>
      </x:c>
      <x:c r="D2798" s="2" t="str">
        <x:v>前段</x:v>
      </x:c>
      <x:c r="E2798" s="2" t="n">
        <x:v>98</x:v>
      </x:c>
      <x:c r="F2798" s="2" t="str">
        <x:v>空</x:v>
      </x:c>
      <x:c r="G2798" s="11" t="n">
        <x:v>45101.00000000001</x:v>
      </x:c>
      <x:c r="H2798" s="11" t="n">
        <x:v>45101.166666666664</x:v>
      </x:c>
      <x:c r="I2798" s="11" t="n">
        <x:v>45102.833321759266</x:v>
      </x:c>
      <x:c r="J2798" s="9" t="n">
        <x:v>30873.7</x:v>
      </x:c>
      <x:c r="K2798" s="9" t="n">
        <x:v>30710</x:v>
      </x:c>
      <x:c r="L2798" s="9" t="n">
        <x:v>30867.525260000002</x:v>
      </x:c>
      <x:c r="M2798" s="9" t="n">
        <x:v>30716.142</x:v>
      </x:c>
      <x:c r="N2798" s="10" t="n">
        <x:f>IF(F2798="多",1,-1)*(K2798/J2798-1)</x:f>
        <x:v>0.005302247544026195</x:v>
      </x:c>
      <x:c r="O2798" s="10" t="n">
        <x:f>IF(F2798="多",1,-1)*(M2798/L2798-1)</x:f>
        <x:v>0.004904288851305338</x:v>
      </x:c>
      <x:c r="P2798" s="10" t="n">
        <x:v>0.0009975478555743474</x:v>
      </x:c>
      <x:c r="Q2798" s="10" t="n">
        <x:v>-0.0004952317968881434</x:v>
      </x:c>
      <x:c r="R2798" s="10" t="n">
        <x:f>O2798-P2798-Q2798</x:f>
        <x:v>0.004401972792619135</x:v>
      </x:c>
      <x:c r="S2798" s="9" t="n">
        <x:f>V2797</x:f>
        <x:v>15203.69407118946</x:v>
      </x:c>
      <x:c r="T2798" s="9" t="n">
        <x:f>S2798/(1+'回测计划'!$B$33)</x:f>
        <x:v>15196.096023177872</x:v>
      </x:c>
      <x:c r="U2798" s="9" t="n">
        <x:f>T2798*R2798</x:f>
        <x:v>66.89280124805683</x:v>
      </x:c>
      <x:c r="V2798" s="9" t="n">
        <x:f>S2798+U2798</x:f>
        <x:v>15270.586872437518</x:v>
      </x:c>
      <x:c r="W2798" s="2" t="n">
        <x:f>IF(N2798&gt;0,1,0)</x:f>
        <x:v>1</x:v>
      </x:c>
      <x:c r="X2798" s="2" t="n">
        <x:f>IF(U2798&gt;0,1,0)</x:f>
        <x:v>1</x:v>
      </x:c>
      <x:c r="Y2798" s="9" t="n">
        <x:f>MAX(U2798,0)</x:f>
        <x:v>66.89280124805683</x:v>
      </x:c>
      <x:c r="Z2798" s="9" t="n">
        <x:f>-MIN(U2798,0)</x:f>
        <x:v>0</x:v>
      </x:c>
    </x:row>
    <x:row r="2799" ht="23" customHeight="1">
      <x:c r="A2799" s="2" t="str">
        <x:v>4H-MOM-前段</x:v>
      </x:c>
      <x:c r="B2799" s="2" t="str">
        <x:v>4H</x:v>
      </x:c>
      <x:c r="C2799" s="2" t="str">
        <x:v>Momentum</x:v>
      </x:c>
      <x:c r="D2799" s="2" t="str">
        <x:v>前段</x:v>
      </x:c>
      <x:c r="E2799" s="2" t="n">
        <x:v>99</x:v>
      </x:c>
      <x:c r="F2799" s="2" t="str">
        <x:v>多</x:v>
      </x:c>
      <x:c r="G2799" s="11" t="n">
        <x:v>45105.666666666664</x:v>
      </x:c>
      <x:c r="H2799" s="11" t="n">
        <x:v>45105.833333333336</x:v>
      </x:c>
      <x:c r="I2799" s="11" t="n">
        <x:v>45107.49998842592</x:v>
      </x:c>
      <x:c r="J2799" s="9" t="n">
        <x:v>30294.4</x:v>
      </x:c>
      <x:c r="K2799" s="9" t="n">
        <x:v>30734.3</x:v>
      </x:c>
      <x:c r="L2799" s="9" t="n">
        <x:v>30300.458880000002</x:v>
      </x:c>
      <x:c r="M2799" s="9" t="n">
        <x:v>30728.15314</x:v>
      </x:c>
      <x:c r="N2799" s="10" t="n">
        <x:f>IF(F2799="多",1,-1)*(K2799/J2799-1)</x:f>
        <x:v>0.014520835533960108</x:v>
      </x:c>
      <x:c r="O2799" s="10" t="n">
        <x:f>IF(F2799="多",1,-1)*(M2799/L2799-1)</x:f>
        <x:v>0.014115108345184035</x:v>
      </x:c>
      <x:c r="P2799" s="10" t="n">
        <x:v>0.001007057554172592</x:v>
      </x:c>
      <x:c r="Q2799" s="10" t="n">
        <x:v>0.00040547914190533236</x:v>
      </x:c>
      <x:c r="R2799" s="10" t="n">
        <x:f>O2799-P2799-Q2799</x:f>
        <x:v>0.012702571649106112</x:v>
      </x:c>
      <x:c r="S2799" s="9" t="n">
        <x:f>V2798</x:f>
        <x:v>15270.586872437518</x:v>
      </x:c>
      <x:c r="T2799" s="9" t="n">
        <x:f>S2799/(1+'回测计划'!$B$33)</x:f>
        <x:v>15262.95539474015</x:v>
      </x:c>
      <x:c r="U2799" s="9" t="n">
        <x:f>T2799*R2799</x:f>
        <x:v>193.8787844787974</x:v>
      </x:c>
      <x:c r="V2799" s="9" t="n">
        <x:f>S2799+U2799</x:f>
        <x:v>15464.465656916314</x:v>
      </x:c>
      <x:c r="W2799" s="2" t="n">
        <x:f>IF(N2799&gt;0,1,0)</x:f>
        <x:v>1</x:v>
      </x:c>
      <x:c r="X2799" s="2" t="n">
        <x:f>IF(U2799&gt;0,1,0)</x:f>
        <x:v>1</x:v>
      </x:c>
      <x:c r="Y2799" s="9" t="n">
        <x:f>MAX(U2799,0)</x:f>
        <x:v>193.8787844787974</x:v>
      </x:c>
      <x:c r="Z2799" s="9" t="n">
        <x:f>-MIN(U2799,0)</x:f>
        <x:v>0</x:v>
      </x:c>
    </x:row>
    <x:row r="2800" ht="23" customHeight="1">
      <x:c r="A2800" s="2" t="str">
        <x:v>4H-MOM-前段</x:v>
      </x:c>
      <x:c r="B2800" s="2" t="str">
        <x:v>4H</x:v>
      </x:c>
      <x:c r="C2800" s="2" t="str">
        <x:v>Momentum</x:v>
      </x:c>
      <x:c r="D2800" s="2" t="str">
        <x:v>前段</x:v>
      </x:c>
      <x:c r="E2800" s="2" t="n">
        <x:v>100</x:v>
      </x:c>
      <x:c r="F2800" s="2" t="str">
        <x:v>空</x:v>
      </x:c>
      <x:c r="G2800" s="11" t="n">
        <x:v>45111.166666666664</x:v>
      </x:c>
      <x:c r="H2800" s="11" t="n">
        <x:v>45111.333333333336</x:v>
      </x:c>
      <x:c r="I2800" s="11" t="n">
        <x:v>45112.99998842592</x:v>
      </x:c>
      <x:c r="J2800" s="9" t="n">
        <x:v>31149</x:v>
      </x:c>
      <x:c r="K2800" s="9" t="n">
        <x:v>30345</x:v>
      </x:c>
      <x:c r="L2800" s="9" t="n">
        <x:v>31142.7702</x:v>
      </x:c>
      <x:c r="M2800" s="9" t="n">
        <x:v>30351.069</x:v>
      </x:c>
      <x:c r="N2800" s="10" t="n">
        <x:f>IF(F2800="多",1,-1)*(K2800/J2800-1)</x:f>
        <x:v>0.025811422517576843</x:v>
      </x:c>
      <x:c r="O2800" s="10" t="n">
        <x:f>IF(F2800="多",1,-1)*(M2800/L2800-1)</x:f>
        <x:v>0.025421669135907488</x:v>
      </x:c>
      <x:c r="P2800" s="10" t="n">
        <x:v>0.0009872891654320462</x:v>
      </x:c>
      <x:c r="Q2800" s="10" t="n">
        <x:v>-0.000496206660510845</x:v>
      </x:c>
      <x:c r="R2800" s="10" t="n">
        <x:f>O2800-P2800-Q2800</x:f>
        <x:v>0.02493058663098629</x:v>
      </x:c>
      <x:c r="S2800" s="9" t="n">
        <x:f>V2799</x:f>
        <x:v>15464.465656916314</x:v>
      </x:c>
      <x:c r="T2800" s="9" t="n">
        <x:f>S2800/(1+'回测计划'!$B$33)</x:f>
        <x:v>15456.73728827218</x:v>
      </x:c>
      <x:c r="U2800" s="9" t="n">
        <x:f>T2800*R2800</x:f>
        <x:v>385.34552799766567</x:v>
      </x:c>
      <x:c r="V2800" s="9" t="n">
        <x:f>S2800+U2800</x:f>
        <x:v>15849.81118491398</x:v>
      </x:c>
      <x:c r="W2800" s="2" t="n">
        <x:f>IF(N2800&gt;0,1,0)</x:f>
        <x:v>1</x:v>
      </x:c>
      <x:c r="X2800" s="2" t="n">
        <x:f>IF(U2800&gt;0,1,0)</x:f>
        <x:v>1</x:v>
      </x:c>
      <x:c r="Y2800" s="9" t="n">
        <x:f>MAX(U2800,0)</x:f>
        <x:v>385.34552799766567</x:v>
      </x:c>
      <x:c r="Z2800" s="9" t="n">
        <x:f>-MIN(U2800,0)</x:f>
        <x:v>0</x:v>
      </x:c>
    </x:row>
    <x:row r="2801" ht="23" customHeight="1">
      <x:c r="A2801" s="2" t="str">
        <x:v>4H-MOM-前段</x:v>
      </x:c>
      <x:c r="B2801" s="2" t="str">
        <x:v>4H</x:v>
      </x:c>
      <x:c r="C2801" s="2" t="str">
        <x:v>Momentum</x:v>
      </x:c>
      <x:c r="D2801" s="2" t="str">
        <x:v>前段</x:v>
      </x:c>
      <x:c r="E2801" s="2" t="n">
        <x:v>101</x:v>
      </x:c>
      <x:c r="F2801" s="2" t="str">
        <x:v>多</x:v>
      </x:c>
      <x:c r="G2801" s="11" t="n">
        <x:v>45139.166666666664</x:v>
      </x:c>
      <x:c r="H2801" s="11" t="n">
        <x:v>45139.333333333336</x:v>
      </x:c>
      <x:c r="I2801" s="11" t="n">
        <x:v>45140.99998842592</x:v>
      </x:c>
      <x:c r="J2801" s="9" t="n">
        <x:v>29220.8</x:v>
      </x:c>
      <x:c r="K2801" s="9" t="n">
        <x:v>29312.6</x:v>
      </x:c>
      <x:c r="L2801" s="9" t="n">
        <x:v>29226.64416</x:v>
      </x:c>
      <x:c r="M2801" s="9" t="n">
        <x:v>29306.73748</x:v>
      </x:c>
      <x:c r="N2801" s="10" t="n">
        <x:f>IF(F2801="多",1,-1)*(K2801/J2801-1)</x:f>
        <x:v>0.0031415977659750016</x:v>
      </x:c>
      <x:c r="O2801" s="10" t="n">
        <x:f>IF(F2801="多",1,-1)*(M2801/L2801-1)</x:f>
        <x:v>0.002740421362149359</x:v>
      </x:c>
      <x:c r="P2801" s="10" t="n">
        <x:v>0.0010013702106810747</x:v>
      </x:c>
      <x:c r="Q2801" s="10" t="n">
        <x:v>0.00036880138400411744</x:v>
      </x:c>
      <x:c r="R2801" s="10" t="n">
        <x:f>O2801-P2801-Q2801</x:f>
        <x:v>0.001370249767464167</x:v>
      </x:c>
      <x:c r="S2801" s="9" t="n">
        <x:f>V2800</x:f>
        <x:v>15849.81118491398</x:v>
      </x:c>
      <x:c r="T2801" s="9" t="n">
        <x:f>S2801/(1+'回测计划'!$B$33)</x:f>
        <x:v>15841.890239794084</x:v>
      </x:c>
      <x:c r="U2801" s="9" t="n">
        <x:f>T2801*R2801</x:f>
        <x:v>21.7073464172707</x:v>
      </x:c>
      <x:c r="V2801" s="9" t="n">
        <x:f>S2801+U2801</x:f>
        <x:v>15871.51853133125</x:v>
      </x:c>
      <x:c r="W2801" s="2" t="n">
        <x:f>IF(N2801&gt;0,1,0)</x:f>
        <x:v>1</x:v>
      </x:c>
      <x:c r="X2801" s="2" t="n">
        <x:f>IF(U2801&gt;0,1,0)</x:f>
        <x:v>1</x:v>
      </x:c>
      <x:c r="Y2801" s="9" t="n">
        <x:f>MAX(U2801,0)</x:f>
        <x:v>21.7073464172707</x:v>
      </x:c>
      <x:c r="Z2801" s="9" t="n">
        <x:f>-MIN(U2801,0)</x:f>
        <x:v>0</x:v>
      </x:c>
    </x:row>
    <x:row r="2802" ht="23" customHeight="1">
      <x:c r="A2802" s="2" t="str">
        <x:v>4H-MOM-前段</x:v>
      </x:c>
      <x:c r="B2802" s="2" t="str">
        <x:v>4H</x:v>
      </x:c>
      <x:c r="C2802" s="2" t="str">
        <x:v>Momentum</x:v>
      </x:c>
      <x:c r="D2802" s="2" t="str">
        <x:v>前段</x:v>
      </x:c>
      <x:c r="E2802" s="2" t="n">
        <x:v>102</x:v>
      </x:c>
      <x:c r="F2802" s="2" t="str">
        <x:v>多</x:v>
      </x:c>
      <x:c r="G2802" s="11" t="n">
        <x:v>45152.333333333336</x:v>
      </x:c>
      <x:c r="H2802" s="11" t="n">
        <x:v>45152.50000000001</x:v>
      </x:c>
      <x:c r="I2802" s="11" t="n">
        <x:v>45154.166655092595</x:v>
      </x:c>
      <x:c r="J2802" s="9" t="n">
        <x:v>29390</x:v>
      </x:c>
      <x:c r="K2802" s="9" t="n">
        <x:v>29172.4</x:v>
      </x:c>
      <x:c r="L2802" s="9" t="n">
        <x:v>29395.878</x:v>
      </x:c>
      <x:c r="M2802" s="9" t="n">
        <x:v>29166.565520000004</x:v>
      </x:c>
      <x:c r="N2802" s="10" t="n">
        <x:f>IF(F2802="多",1,-1)*(K2802/J2802-1)</x:f>
        <x:v>-0.007403878870363978</x:v>
      </x:c>
      <x:c r="O2802" s="10" t="n">
        <x:f>IF(F2802="多",1,-1)*(M2802/L2802-1)</x:f>
        <x:v>-0.007800837927004478</x:v>
      </x:c>
      <x:c r="P2802" s="10" t="n">
        <x:v>0.0009960995810364979</x:v>
      </x:c>
      <x:c r="Q2802" s="10" t="n">
        <x:v>0.0005005283393814187</x:v>
      </x:c>
      <x:c r="R2802" s="10" t="n">
        <x:f>O2802-P2802-Q2802</x:f>
        <x:v>-0.009297465847422394</x:v>
      </x:c>
      <x:c r="S2802" s="9" t="n">
        <x:f>V2801</x:f>
        <x:v>15871.51853133125</x:v>
      </x:c>
      <x:c r="T2802" s="9" t="n">
        <x:f>S2802/(1+'回测计划'!$B$33)</x:f>
        <x:v>15863.58673796227</x:v>
      </x:c>
      <x:c r="U2802" s="9" t="n">
        <x:f>T2802*R2802</x:f>
        <x:v>-147.49115591382704</x:v>
      </x:c>
      <x:c r="V2802" s="9" t="n">
        <x:f>S2802+U2802</x:f>
        <x:v>15724.027375417423</x:v>
      </x:c>
      <x:c r="W2802" s="2" t="n">
        <x:f>IF(N2802&gt;0,1,0)</x:f>
        <x:v>0</x:v>
      </x:c>
      <x:c r="X2802" s="2" t="n">
        <x:f>IF(U2802&gt;0,1,0)</x:f>
        <x:v>0</x:v>
      </x:c>
      <x:c r="Y2802" s="9" t="n">
        <x:f>MAX(U2802,0)</x:f>
        <x:v>0</x:v>
      </x:c>
      <x:c r="Z2802" s="9" t="n">
        <x:f>-MIN(U2802,0)</x:f>
        <x:v>147.49115591382704</x:v>
      </x:c>
    </x:row>
    <x:row r="2803" ht="23" customHeight="1">
      <x:c r="A2803" s="2" t="str">
        <x:v>4H-MOM-前段</x:v>
      </x:c>
      <x:c r="B2803" s="2" t="str">
        <x:v>4H</x:v>
      </x:c>
      <x:c r="C2803" s="2" t="str">
        <x:v>Momentum</x:v>
      </x:c>
      <x:c r="D2803" s="2" t="str">
        <x:v>前段</x:v>
      </x:c>
      <x:c r="E2803" s="2" t="n">
        <x:v>103</x:v>
      </x:c>
      <x:c r="F2803" s="2" t="str">
        <x:v>多</x:v>
      </x:c>
      <x:c r="G2803" s="11" t="n">
        <x:v>45161.166666666664</x:v>
      </x:c>
      <x:c r="H2803" s="11" t="n">
        <x:v>45161.333333333336</x:v>
      </x:c>
      <x:c r="I2803" s="11" t="n">
        <x:v>45162.99998842592</x:v>
      </x:c>
      <x:c r="J2803" s="9" t="n">
        <x:v>26044.5</x:v>
      </x:c>
      <x:c r="K2803" s="9" t="n">
        <x:v>25987.3</x:v>
      </x:c>
      <x:c r="L2803" s="9" t="n">
        <x:v>26049.708899999998</x:v>
      </x:c>
      <x:c r="M2803" s="9" t="n">
        <x:v>25982.10254</x:v>
      </x:c>
      <x:c r="N2803" s="10" t="n">
        <x:f>IF(F2803="多",1,-1)*(K2803/J2803-1)</x:f>
        <x:v>-0.002196241048973868</x:v>
      </x:c>
      <x:c r="O2803" s="10" t="n">
        <x:f>IF(F2803="多",1,-1)*(M2803/L2803-1)</x:f>
        <x:v>-0.002595282744215166</x:v>
      </x:c>
      <x:c r="P2803" s="10" t="n">
        <x:v>0.0009987023586278925</x:v>
      </x:c>
      <x:c r="Q2803" s="10" t="n">
        <x:v>0.000019212363828060075</x:v>
      </x:c>
      <x:c r="R2803" s="10" t="n">
        <x:f>O2803-P2803-Q2803</x:f>
        <x:v>-0.0036131974666711187</x:v>
      </x:c>
      <x:c r="S2803" s="9" t="n">
        <x:f>V2802</x:f>
        <x:v>15724.027375417423</x:v>
      </x:c>
      <x:c r="T2803" s="9" t="n">
        <x:f>S2803/(1+'回测计划'!$B$33)</x:f>
        <x:v>15716.169290772037</x:v>
      </x:c>
      <x:c r="U2803" s="9" t="n">
        <x:f>T2803*R2803</x:f>
        <x:v>-56.785623067191956</x:v>
      </x:c>
      <x:c r="V2803" s="9" t="n">
        <x:f>S2803+U2803</x:f>
        <x:v>15667.241752350232</x:v>
      </x:c>
      <x:c r="W2803" s="2" t="n">
        <x:f>IF(N2803&gt;0,1,0)</x:f>
        <x:v>0</x:v>
      </x:c>
      <x:c r="X2803" s="2" t="n">
        <x:f>IF(U2803&gt;0,1,0)</x:f>
        <x:v>0</x:v>
      </x:c>
      <x:c r="Y2803" s="9" t="n">
        <x:f>MAX(U2803,0)</x:f>
        <x:v>0</x:v>
      </x:c>
      <x:c r="Z2803" s="9" t="n">
        <x:f>-MIN(U2803,0)</x:f>
        <x:v>56.785623067191956</x:v>
      </x:c>
    </x:row>
    <x:row r="2804" ht="23" customHeight="1">
      <x:c r="A2804" s="2" t="str">
        <x:v>4H-MOM-前段</x:v>
      </x:c>
      <x:c r="B2804" s="2" t="str">
        <x:v>4H</x:v>
      </x:c>
      <x:c r="C2804" s="2" t="str">
        <x:v>Momentum</x:v>
      </x:c>
      <x:c r="D2804" s="2" t="str">
        <x:v>前段</x:v>
      </x:c>
      <x:c r="E2804" s="2" t="n">
        <x:v>104</x:v>
      </x:c>
      <x:c r="F2804" s="2" t="str">
        <x:v>多</x:v>
      </x:c>
      <x:c r="G2804" s="11" t="n">
        <x:v>45181.166666666664</x:v>
      </x:c>
      <x:c r="H2804" s="11" t="n">
        <x:v>45181.333333333336</x:v>
      </x:c>
      <x:c r="I2804" s="11" t="n">
        <x:v>45182.99998842592</x:v>
      </x:c>
      <x:c r="J2804" s="9" t="n">
        <x:v>25150.4</x:v>
      </x:c>
      <x:c r="K2804" s="9" t="n">
        <x:v>26229.1</x:v>
      </x:c>
      <x:c r="L2804" s="9" t="n">
        <x:v>25155.430080000002</x:v>
      </x:c>
      <x:c r="M2804" s="9" t="n">
        <x:v>26223.85418</x:v>
      </x:c>
      <x:c r="N2804" s="10" t="n">
        <x:f>IF(F2804="多",1,-1)*(K2804/J2804-1)</x:f>
        <x:v>0.042889973916915736</x:v>
      </x:c>
      <x:c r="O2804" s="10" t="n">
        <x:f>IF(F2804="多",1,-1)*(M2804/L2804-1)</x:f>
        <x:v>0.04247290134186388</x:v>
      </x:c>
      <x:c r="P2804" s="10" t="n">
        <x:v>0.001021236450670932</x:v>
      </x:c>
      <x:c r="Q2804" s="10" t="n">
        <x:v>0.00005619848499912838</x:v>
      </x:c>
      <x:c r="R2804" s="10" t="n">
        <x:f>O2804-P2804-Q2804</x:f>
        <x:v>0.041395466406193814</x:v>
      </x:c>
      <x:c r="S2804" s="9" t="n">
        <x:f>V2803</x:f>
        <x:v>15667.241752350232</x:v>
      </x:c>
      <x:c r="T2804" s="9" t="n">
        <x:f>S2804/(1+'回测计划'!$B$33)</x:f>
        <x:v>15659.412046327068</x:v>
      </x:c>
      <x:c r="U2804" s="9" t="n">
        <x:f>T2804*R2804</x:f>
        <x:v>648.2286653044789</x:v>
      </x:c>
      <x:c r="V2804" s="9" t="n">
        <x:f>S2804+U2804</x:f>
        <x:v>16315.470417654711</x:v>
      </x:c>
      <x:c r="W2804" s="2" t="n">
        <x:f>IF(N2804&gt;0,1,0)</x:f>
        <x:v>1</x:v>
      </x:c>
      <x:c r="X2804" s="2" t="n">
        <x:f>IF(U2804&gt;0,1,0)</x:f>
        <x:v>1</x:v>
      </x:c>
      <x:c r="Y2804" s="9" t="n">
        <x:f>MAX(U2804,0)</x:f>
        <x:v>648.2286653044789</x:v>
      </x:c>
      <x:c r="Z2804" s="9" t="n">
        <x:f>-MIN(U2804,0)</x:f>
        <x:v>0</x:v>
      </x:c>
    </x:row>
    <x:row r="2805" ht="23" customHeight="1">
      <x:c r="A2805" s="2" t="str">
        <x:v>4H-MOM-前段</x:v>
      </x:c>
      <x:c r="B2805" s="2" t="str">
        <x:v>4H</x:v>
      </x:c>
      <x:c r="C2805" s="2" t="str">
        <x:v>Momentum</x:v>
      </x:c>
      <x:c r="D2805" s="2" t="str">
        <x:v>前段</x:v>
      </x:c>
      <x:c r="E2805" s="2" t="n">
        <x:v>105</x:v>
      </x:c>
      <x:c r="F2805" s="2" t="str">
        <x:v>空</x:v>
      </x:c>
      <x:c r="G2805" s="11" t="n">
        <x:v>45188.00000000001</x:v>
      </x:c>
      <x:c r="H2805" s="11" t="n">
        <x:v>45188.166666666664</x:v>
      </x:c>
      <x:c r="I2805" s="11" t="n">
        <x:v>45189.833321759266</x:v>
      </x:c>
      <x:c r="J2805" s="9" t="n">
        <x:v>26803.2</x:v>
      </x:c>
      <x:c r="K2805" s="9" t="n">
        <x:v>27085.4</x:v>
      </x:c>
      <x:c r="L2805" s="9" t="n">
        <x:v>26797.83936</x:v>
      </x:c>
      <x:c r="M2805" s="9" t="n">
        <x:v>27090.81708</x:v>
      </x:c>
      <x:c r="N2805" s="10" t="n">
        <x:f>IF(F2805="多",1,-1)*(K2805/J2805-1)</x:f>
        <x:v>-0.010528593600764191</x:v>
      </x:c>
      <x:c r="O2805" s="10" t="n">
        <x:f>IF(F2805="多",1,-1)*(M2805/L2805-1)</x:f>
        <x:v>-0.010932885896663525</x:v>
      </x:c>
      <x:c r="P2805" s="10" t="n">
        <x:v>0.0010054664429483319</x:v>
      </x:c>
      <x:c r="Q2805" s="10" t="n">
        <x:v>0.00007778489709549363</x:v>
      </x:c>
      <x:c r="R2805" s="10" t="n">
        <x:f>O2805-P2805-Q2805</x:f>
        <x:v>-0.012016137236707351</x:v>
      </x:c>
      <x:c r="S2805" s="9" t="n">
        <x:f>V2804</x:f>
        <x:v>16315.470417654711</x:v>
      </x:c>
      <x:c r="T2805" s="9" t="n">
        <x:f>S2805/(1+'回测计划'!$B$33)</x:f>
        <x:v>16307.316759275074</x:v>
      </x:c>
      <x:c r="U2805" s="9" t="n">
        <x:f>T2805*R2805</x:f>
        <x:v>-195.95095614190706</x:v>
      </x:c>
      <x:c r="V2805" s="9" t="n">
        <x:f>S2805+U2805</x:f>
        <x:v>16119.519461512804</x:v>
      </x:c>
      <x:c r="W2805" s="2" t="n">
        <x:f>IF(N2805&gt;0,1,0)</x:f>
        <x:v>0</x:v>
      </x:c>
      <x:c r="X2805" s="2" t="n">
        <x:f>IF(U2805&gt;0,1,0)</x:f>
        <x:v>0</x:v>
      </x:c>
      <x:c r="Y2805" s="9" t="n">
        <x:f>MAX(U2805,0)</x:f>
        <x:v>0</x:v>
      </x:c>
      <x:c r="Z2805" s="9" t="n">
        <x:f>-MIN(U2805,0)</x:f>
        <x:v>195.95095614190706</x:v>
      </x:c>
    </x:row>
    <x:row r="2806" ht="23" customHeight="1">
      <x:c r="A2806" s="2" t="str">
        <x:v>4H-MOM-前段</x:v>
      </x:c>
      <x:c r="B2806" s="2" t="str">
        <x:v>4H</x:v>
      </x:c>
      <x:c r="C2806" s="2" t="str">
        <x:v>Momentum</x:v>
      </x:c>
      <x:c r="D2806" s="2" t="str">
        <x:v>前段</x:v>
      </x:c>
      <x:c r="E2806" s="2" t="n">
        <x:v>106</x:v>
      </x:c>
      <x:c r="F2806" s="2" t="str">
        <x:v>空</x:v>
      </x:c>
      <x:c r="G2806" s="11" t="n">
        <x:v>45200.833333333336</x:v>
      </x:c>
      <x:c r="H2806" s="11" t="n">
        <x:v>45201.00000000001</x:v>
      </x:c>
      <x:c r="I2806" s="11" t="n">
        <x:v>45202.666655092595</x:v>
      </x:c>
      <x:c r="J2806" s="9" t="n">
        <x:v>27135.8</x:v>
      </x:c>
      <x:c r="K2806" s="9" t="n">
        <x:v>27528.1</x:v>
      </x:c>
      <x:c r="L2806" s="9" t="n">
        <x:v>27130.37284</x:v>
      </x:c>
      <x:c r="M2806" s="9" t="n">
        <x:v>27533.60562</x:v>
      </x:c>
      <x:c r="N2806" s="10" t="n">
        <x:f>IF(F2806="多",1,-1)*(K2806/J2806-1)</x:f>
        <x:v>-0.014456916693077027</x:v>
      </x:c>
      <x:c r="O2806" s="10" t="n">
        <x:f>IF(F2806="多",1,-1)*(M2806/L2806-1)</x:f>
        <x:v>-0.014862780632542094</x:v>
      </x:c>
      <x:c r="P2806" s="10" t="n">
        <x:v>0.001007431390316271</x:v>
      </x:c>
      <x:c r="Q2806" s="10" t="n">
        <x:v>-0.00009473521499892752</x:v>
      </x:c>
      <x:c r="R2806" s="10" t="n">
        <x:f>O2806-P2806-Q2806</x:f>
        <x:v>-0.01577547680785944</x:v>
      </x:c>
      <x:c r="S2806" s="9" t="n">
        <x:f>V2805</x:f>
        <x:v>16119.519461512804</x:v>
      </x:c>
      <x:c r="T2806" s="9" t="n">
        <x:f>S2806/(1+'回测计划'!$B$33)</x:f>
        <x:v>16111.463729647981</x:v>
      </x:c>
      <x:c r="U2806" s="9" t="n">
        <x:f>T2806*R2806</x:f>
        <x:v>-254.16602240773028</x:v>
      </x:c>
      <x:c r="V2806" s="9" t="n">
        <x:f>S2806+U2806</x:f>
        <x:v>15865.353439105074</x:v>
      </x:c>
      <x:c r="W2806" s="2" t="n">
        <x:f>IF(N2806&gt;0,1,0)</x:f>
        <x:v>0</x:v>
      </x:c>
      <x:c r="X2806" s="2" t="n">
        <x:f>IF(U2806&gt;0,1,0)</x:f>
        <x:v>0</x:v>
      </x:c>
      <x:c r="Y2806" s="9" t="n">
        <x:f>MAX(U2806,0)</x:f>
        <x:v>0</x:v>
      </x:c>
      <x:c r="Z2806" s="9" t="n">
        <x:f>-MIN(U2806,0)</x:f>
        <x:v>254.16602240773028</x:v>
      </x:c>
    </x:row>
    <x:row r="2807" ht="23" customHeight="1">
      <x:c r="A2807" s="2" t="str">
        <x:v>4H-MOM-前段</x:v>
      </x:c>
      <x:c r="B2807" s="2" t="str">
        <x:v>4H</x:v>
      </x:c>
      <x:c r="C2807" s="2" t="str">
        <x:v>Momentum</x:v>
      </x:c>
      <x:c r="D2807" s="2" t="str">
        <x:v>前段</x:v>
      </x:c>
      <x:c r="E2807" s="2" t="n">
        <x:v>107</x:v>
      </x:c>
      <x:c r="F2807" s="2" t="str">
        <x:v>空</x:v>
      </x:c>
      <x:c r="G2807" s="11" t="n">
        <x:v>45219.00000000001</x:v>
      </x:c>
      <x:c r="H2807" s="11" t="n">
        <x:v>45219.166666666664</x:v>
      </x:c>
      <x:c r="I2807" s="11" t="n">
        <x:v>45220.833321759266</x:v>
      </x:c>
      <x:c r="J2807" s="9" t="n">
        <x:v>28734.6</x:v>
      </x:c>
      <x:c r="K2807" s="9" t="n">
        <x:v>29794.7</x:v>
      </x:c>
      <x:c r="L2807" s="9" t="n">
        <x:v>28728.85308</x:v>
      </x:c>
      <x:c r="M2807" s="9" t="n">
        <x:v>29800.65894</x:v>
      </x:c>
      <x:c r="N2807" s="10" t="n">
        <x:f>IF(F2807="多",1,-1)*(K2807/J2807-1)</x:f>
        <x:v>-0.036892805189562505</x:v>
      </x:c>
      <x:c r="O2807" s="10" t="n">
        <x:f>IF(F2807="多",1,-1)*(M2807/L2807-1)</x:f>
        <x:v>-0.037307645279656354</x:v>
      </x:c>
      <x:c r="P2807" s="10" t="n">
        <x:v>0.0010186538226398282</x:v>
      </x:c>
      <x:c r="Q2807" s="10" t="n">
        <x:v>0.000016442683516882325</x:v>
      </x:c>
      <x:c r="R2807" s="10" t="n">
        <x:f>O2807-P2807-Q2807</x:f>
        <x:v>-0.03834274178581306</x:v>
      </x:c>
      <x:c r="S2807" s="9" t="n">
        <x:f>V2806</x:f>
        <x:v>15865.353439105074</x:v>
      </x:c>
      <x:c r="T2807" s="9" t="n">
        <x:f>S2807/(1+'回测计划'!$B$33)</x:f>
        <x:v>15857.424726741705</x:v>
      </x:c>
      <x:c r="U2807" s="9" t="n">
        <x:f>T2807*R2807</x:f>
        <x:v>-608.0171416854245</x:v>
      </x:c>
      <x:c r="V2807" s="9" t="n">
        <x:f>S2807+U2807</x:f>
        <x:v>15257.33629741965</x:v>
      </x:c>
      <x:c r="W2807" s="2" t="n">
        <x:f>IF(N2807&gt;0,1,0)</x:f>
        <x:v>0</x:v>
      </x:c>
      <x:c r="X2807" s="2" t="n">
        <x:f>IF(U2807&gt;0,1,0)</x:f>
        <x:v>0</x:v>
      </x:c>
      <x:c r="Y2807" s="9" t="n">
        <x:f>MAX(U2807,0)</x:f>
        <x:v>0</x:v>
      </x:c>
      <x:c r="Z2807" s="9" t="n">
        <x:f>-MIN(U2807,0)</x:f>
        <x:v>608.0171416854245</x:v>
      </x:c>
    </x:row>
    <x:row r="2808" ht="23" customHeight="1">
      <x:c r="A2808" s="2" t="str">
        <x:v>4H-MOM-前段</x:v>
      </x:c>
      <x:c r="B2808" s="2" t="str">
        <x:v>4H</x:v>
      </x:c>
      <x:c r="C2808" s="2" t="str">
        <x:v>Momentum</x:v>
      </x:c>
      <x:c r="D2808" s="2" t="str">
        <x:v>前段</x:v>
      </x:c>
      <x:c r="E2808" s="2" t="n">
        <x:v>108</x:v>
      </x:c>
      <x:c r="F2808" s="2" t="str">
        <x:v>空</x:v>
      </x:c>
      <x:c r="G2808" s="11" t="n">
        <x:v>45221.00000000001</x:v>
      </x:c>
      <x:c r="H2808" s="11" t="n">
        <x:v>45221.166666666664</x:v>
      </x:c>
      <x:c r="I2808" s="11" t="n">
        <x:v>45222.833321759266</x:v>
      </x:c>
      <x:c r="J2808" s="9" t="n">
        <x:v>30128.7</x:v>
      </x:c>
      <x:c r="K2808" s="9" t="n">
        <x:v>30644.4</x:v>
      </x:c>
      <x:c r="L2808" s="9" t="n">
        <x:v>30122.67426</x:v>
      </x:c>
      <x:c r="M2808" s="9" t="n">
        <x:v>30650.52888</x:v>
      </x:c>
      <x:c r="N2808" s="10" t="n">
        <x:f>IF(F2808="多",1,-1)*(K2808/J2808-1)</x:f>
        <x:v>-0.017116569915064384</x:v>
      </x:c>
      <x:c r="O2808" s="10" t="n">
        <x:f>IF(F2808="多",1,-1)*(M2808/L2808-1)</x:f>
        <x:v>-0.01752349792863317</x:v>
      </x:c>
      <x:c r="P2808" s="10" t="n">
        <x:v>0.0010087617489643165</x:v>
      </x:c>
      <x:c r="Q2808" s="10" t="n">
        <x:v>-0.0002610623632258283</x:v>
      </x:c>
      <x:c r="R2808" s="10" t="n">
        <x:f>O2808-P2808-Q2808</x:f>
        <x:v>-0.01827119731437166</x:v>
      </x:c>
      <x:c r="S2808" s="9" t="n">
        <x:f>V2807</x:f>
        <x:v>15257.33629741965</x:v>
      </x:c>
      <x:c r="T2808" s="9" t="n">
        <x:f>S2808/(1+'回测计划'!$B$33)</x:f>
        <x:v>15249.7114416988</x:v>
      </x:c>
      <x:c r="U2808" s="9" t="n">
        <x:f>T2808*R2808</x:f>
        <x:v>-278.6304867385099</x:v>
      </x:c>
      <x:c r="V2808" s="9" t="n">
        <x:f>S2808+U2808</x:f>
        <x:v>14978.70581068114</x:v>
      </x:c>
      <x:c r="W2808" s="2" t="n">
        <x:f>IF(N2808&gt;0,1,0)</x:f>
        <x:v>0</x:v>
      </x:c>
      <x:c r="X2808" s="2" t="n">
        <x:f>IF(U2808&gt;0,1,0)</x:f>
        <x:v>0</x:v>
      </x:c>
      <x:c r="Y2808" s="9" t="n">
        <x:f>MAX(U2808,0)</x:f>
        <x:v>0</x:v>
      </x:c>
      <x:c r="Z2808" s="9" t="n">
        <x:f>-MIN(U2808,0)</x:f>
        <x:v>278.6304867385099</x:v>
      </x:c>
    </x:row>
    <x:row r="2809" ht="23" customHeight="1">
      <x:c r="A2809" s="2" t="str">
        <x:v>4H-MOM-前段</x:v>
      </x:c>
      <x:c r="B2809" s="2" t="str">
        <x:v>4H</x:v>
      </x:c>
      <x:c r="C2809" s="2" t="str">
        <x:v>Momentum</x:v>
      </x:c>
      <x:c r="D2809" s="2" t="str">
        <x:v>前段</x:v>
      </x:c>
      <x:c r="E2809" s="2" t="n">
        <x:v>109</x:v>
      </x:c>
      <x:c r="F2809" s="2" t="str">
        <x:v>空</x:v>
      </x:c>
      <x:c r="G2809" s="11" t="n">
        <x:v>45232.333333333336</x:v>
      </x:c>
      <x:c r="H2809" s="11" t="n">
        <x:v>45232.50000000001</x:v>
      </x:c>
      <x:c r="I2809" s="11" t="n">
        <x:v>45234.166655092595</x:v>
      </x:c>
      <x:c r="J2809" s="9" t="n">
        <x:v>35577.9</x:v>
      </x:c>
      <x:c r="K2809" s="9" t="n">
        <x:v>34518.1</x:v>
      </x:c>
      <x:c r="L2809" s="9" t="n">
        <x:v>35570.78442</x:v>
      </x:c>
      <x:c r="M2809" s="9" t="n">
        <x:v>34525.003619999996</x:v>
      </x:c>
      <x:c r="N2809" s="10" t="n">
        <x:f>IF(F2809="多",1,-1)*(K2809/J2809-1)</x:f>
        <x:v>0.029788155006338246</x:v>
      </x:c>
      <x:c r="O2809" s="10" t="n">
        <x:f>IF(F2809="多",1,-1)*(M2809/L2809-1)</x:f>
        <x:v>0.0293999926358669</x:v>
      </x:c>
      <x:c r="P2809" s="10" t="n">
        <x:v>0.0009853000036820665</x:v>
      </x:c>
      <x:c r="Q2809" s="10" t="n">
        <x:v>-0.0004894208511945052</x:v>
      </x:c>
      <x:c r="R2809" s="10" t="n">
        <x:f>O2809-P2809-Q2809</x:f>
        <x:v>0.02890411348337934</x:v>
      </x:c>
      <x:c r="S2809" s="9" t="n">
        <x:f>V2808</x:f>
        <x:v>14978.70581068114</x:v>
      </x:c>
      <x:c r="T2809" s="9" t="n">
        <x:f>S2809/(1+'回测计划'!$B$33)</x:f>
        <x:v>14971.22020058085</x:v>
      </x:c>
      <x:c r="U2809" s="9" t="n">
        <x:f>T2809*R2809</x:f>
        <x:v>432.7298476622501</x:v>
      </x:c>
      <x:c r="V2809" s="9" t="n">
        <x:f>S2809+U2809</x:f>
        <x:v>15411.435658343391</x:v>
      </x:c>
      <x:c r="W2809" s="2" t="n">
        <x:f>IF(N2809&gt;0,1,0)</x:f>
        <x:v>1</x:v>
      </x:c>
      <x:c r="X2809" s="2" t="n">
        <x:f>IF(U2809&gt;0,1,0)</x:f>
        <x:v>1</x:v>
      </x:c>
      <x:c r="Y2809" s="9" t="n">
        <x:f>MAX(U2809,0)</x:f>
        <x:v>432.7298476622501</x:v>
      </x:c>
      <x:c r="Z2809" s="9" t="n">
        <x:f>-MIN(U2809,0)</x:f>
        <x:v>0</x:v>
      </x:c>
    </x:row>
    <x:row r="2810" ht="23" customHeight="1">
      <x:c r="A2810" s="2" t="str">
        <x:v>4H-MOM-前段</x:v>
      </x:c>
      <x:c r="B2810" s="2" t="str">
        <x:v>4H</x:v>
      </x:c>
      <x:c r="C2810" s="2" t="str">
        <x:v>Momentum</x:v>
      </x:c>
      <x:c r="D2810" s="2" t="str">
        <x:v>前段</x:v>
      </x:c>
      <x:c r="E2810" s="2" t="n">
        <x:v>110</x:v>
      </x:c>
      <x:c r="F2810" s="2" t="str">
        <x:v>空</x:v>
      </x:c>
      <x:c r="G2810" s="11" t="n">
        <x:v>45238.166666666664</x:v>
      </x:c>
      <x:c r="H2810" s="11" t="n">
        <x:v>45238.333333333336</x:v>
      </x:c>
      <x:c r="I2810" s="11" t="n">
        <x:v>45239.99998842592</x:v>
      </x:c>
      <x:c r="J2810" s="9" t="n">
        <x:v>35406.5</x:v>
      </x:c>
      <x:c r="K2810" s="9" t="n">
        <x:v>37141.5</x:v>
      </x:c>
      <x:c r="L2810" s="9" t="n">
        <x:v>35399.4187</x:v>
      </x:c>
      <x:c r="M2810" s="9" t="n">
        <x:v>37148.9283</x:v>
      </x:c>
      <x:c r="N2810" s="10" t="n">
        <x:f>IF(F2810="多",1,-1)*(K2810/J2810-1)</x:f>
        <x:v>-0.0490023018372332</x:v>
      </x:c>
      <x:c r="O2810" s="10" t="n">
        <x:f>IF(F2810="多",1,-1)*(M2810/L2810-1)</x:f>
        <x:v>-0.04942198669493969</x:v>
      </x:c>
      <x:c r="P2810" s="10" t="n">
        <x:v>0.00102471099334747</x:v>
      </x:c>
      <x:c r="Q2810" s="10" t="n">
        <x:v>-0.0004029821668053169</x:v>
      </x:c>
      <x:c r="R2810" s="10" t="n">
        <x:f>O2810-P2810-Q2810</x:f>
        <x:v>-0.050043715521481846</x:v>
      </x:c>
      <x:c r="S2810" s="9" t="n">
        <x:f>V2809</x:f>
        <x:v>15411.435658343391</x:v>
      </x:c>
      <x:c r="T2810" s="9" t="n">
        <x:f>S2810/(1+'回测计划'!$B$33)</x:f>
        <x:v>15403.733791447668</x:v>
      </x:c>
      <x:c r="U2810" s="9" t="n">
        <x:f>T2810*R2810</x:f>
        <x:v>-770.8600718278441</x:v>
      </x:c>
      <x:c r="V2810" s="9" t="n">
        <x:f>S2810+U2810</x:f>
        <x:v>14640.575586515546</x:v>
      </x:c>
      <x:c r="W2810" s="2" t="n">
        <x:f>IF(N2810&gt;0,1,0)</x:f>
        <x:v>0</x:v>
      </x:c>
      <x:c r="X2810" s="2" t="n">
        <x:f>IF(U2810&gt;0,1,0)</x:f>
        <x:v>0</x:v>
      </x:c>
      <x:c r="Y2810" s="9" t="n">
        <x:f>MAX(U2810,0)</x:f>
        <x:v>0</x:v>
      </x:c>
      <x:c r="Z2810" s="9" t="n">
        <x:f>-MIN(U2810,0)</x:f>
        <x:v>770.8600718278441</x:v>
      </x:c>
    </x:row>
    <x:row r="2811" ht="23" customHeight="1">
      <x:c r="A2811" s="2" t="str">
        <x:v>4H-MOM-前段</x:v>
      </x:c>
      <x:c r="B2811" s="2" t="str">
        <x:v>4H</x:v>
      </x:c>
      <x:c r="C2811" s="2" t="str">
        <x:v>Momentum</x:v>
      </x:c>
      <x:c r="D2811" s="2" t="str">
        <x:v>前段</x:v>
      </x:c>
      <x:c r="E2811" s="2" t="n">
        <x:v>111</x:v>
      </x:c>
      <x:c r="F2811" s="2" t="str">
        <x:v>空</x:v>
      </x:c>
      <x:c r="G2811" s="11" t="n">
        <x:v>45299.166666666664</x:v>
      </x:c>
      <x:c r="H2811" s="11" t="n">
        <x:v>45299.333333333336</x:v>
      </x:c>
      <x:c r="I2811" s="11" t="n">
        <x:v>45300.99998842592</x:v>
      </x:c>
      <x:c r="J2811" s="9" t="n">
        <x:v>43916.9</x:v>
      </x:c>
      <x:c r="K2811" s="9" t="n">
        <x:v>46868.8</x:v>
      </x:c>
      <x:c r="L2811" s="9" t="n">
        <x:v>43908.11662</x:v>
      </x:c>
      <x:c r="M2811" s="9" t="n">
        <x:v>46878.173760000005</x:v>
      </x:c>
      <x:c r="N2811" s="10" t="n">
        <x:f>IF(F2811="多",1,-1)*(K2811/J2811-1)</x:f>
        <x:v>-0.06721558215629986</x:v>
      </x:c>
      <x:c r="O2811" s="10" t="n">
        <x:f>IF(F2811="多",1,-1)*(M2811/L2811-1)</x:f>
        <x:v>-0.06764255378348771</x:v>
      </x:c>
      <x:c r="P2811" s="10" t="n">
        <x:v>0.0010338212768917438</x:v>
      </x:c>
      <x:c r="Q2811" s="10" t="n">
        <x:v>-0.00041620006930153297</x:v>
      </x:c>
      <x:c r="R2811" s="10" t="n">
        <x:f>O2811-P2811-Q2811</x:f>
        <x:v>-0.06826017499107793</x:v>
      </x:c>
      <x:c r="S2811" s="9" t="n">
        <x:f>V2810</x:f>
        <x:v>14640.575586515546</x:v>
      </x:c>
      <x:c r="T2811" s="9" t="n">
        <x:f>S2811/(1+'回测计划'!$B$33)</x:f>
        <x:v>14633.25895703703</x:v>
      </x:c>
      <x:c r="U2811" s="9" t="n">
        <x:f>T2811*R2811</x:f>
        <x:v>-998.8688170971062</x:v>
      </x:c>
      <x:c r="V2811" s="9" t="n">
        <x:f>S2811+U2811</x:f>
        <x:v>13641.70676941844</x:v>
      </x:c>
      <x:c r="W2811" s="2" t="n">
        <x:f>IF(N2811&gt;0,1,0)</x:f>
        <x:v>0</x:v>
      </x:c>
      <x:c r="X2811" s="2" t="n">
        <x:f>IF(U2811&gt;0,1,0)</x:f>
        <x:v>0</x:v>
      </x:c>
      <x:c r="Y2811" s="9" t="n">
        <x:f>MAX(U2811,0)</x:f>
        <x:v>0</x:v>
      </x:c>
      <x:c r="Z2811" s="9" t="n">
        <x:f>-MIN(U2811,0)</x:f>
        <x:v>998.8688170971062</x:v>
      </x:c>
    </x:row>
    <x:row r="2812" ht="23" customHeight="1">
      <x:c r="A2812" s="2" t="str">
        <x:v>4H-MOM-前段</x:v>
      </x:c>
      <x:c r="B2812" s="2" t="str">
        <x:v>4H</x:v>
      </x:c>
      <x:c r="C2812" s="2" t="str">
        <x:v>Momentum</x:v>
      </x:c>
      <x:c r="D2812" s="2" t="str">
        <x:v>前段</x:v>
      </x:c>
      <x:c r="E2812" s="2" t="n">
        <x:v>112</x:v>
      </x:c>
      <x:c r="F2812" s="2" t="str">
        <x:v>空</x:v>
      </x:c>
      <x:c r="G2812" s="11" t="n">
        <x:v>45335.00000000001</x:v>
      </x:c>
      <x:c r="H2812" s="11" t="n">
        <x:v>45335.166666666664</x:v>
      </x:c>
      <x:c r="I2812" s="11" t="n">
        <x:v>45336.833321759266</x:v>
      </x:c>
      <x:c r="J2812" s="9" t="n">
        <x:v>49545.9</x:v>
      </x:c>
      <x:c r="K2812" s="9" t="n">
        <x:v>51601.2</x:v>
      </x:c>
      <x:c r="L2812" s="9" t="n">
        <x:v>49535.99082</x:v>
      </x:c>
      <x:c r="M2812" s="9" t="n">
        <x:v>51611.52024</x:v>
      </x:c>
      <x:c r="N2812" s="10" t="n">
        <x:f>IF(F2812="多",1,-1)*(K2812/J2812-1)</x:f>
        <x:v>-0.04148274630191384</x:v>
      </x:c>
      <x:c r="O2812" s="10" t="n">
        <x:f>IF(F2812="多",1,-1)*(M2812/L2812-1)</x:f>
        <x:v>-0.04189942273572145</x:v>
      </x:c>
      <x:c r="P2812" s="10" t="n">
        <x:v>0.0010209497113678608</x:v>
      </x:c>
      <x:c r="Q2812" s="10" t="n">
        <x:v>-0.0005011388232326934</x:v>
      </x:c>
      <x:c r="R2812" s="10" t="n">
        <x:f>O2812-P2812-Q2812</x:f>
        <x:v>-0.04241923362385661</x:v>
      </x:c>
      <x:c r="S2812" s="9" t="n">
        <x:f>V2811</x:f>
        <x:v>13641.70676941844</x:v>
      </x:c>
      <x:c r="T2812" s="9" t="n">
        <x:f>S2812/(1+'回测计划'!$B$33)</x:f>
        <x:v>13634.889324756063</x:v>
      </x:c>
      <x:c r="U2812" s="9" t="n">
        <x:f>T2812*R2812</x:f>
        <x:v>-578.3815557022559</x:v>
      </x:c>
      <x:c r="V2812" s="9" t="n">
        <x:f>S2812+U2812</x:f>
        <x:v>13063.325213716185</x:v>
      </x:c>
      <x:c r="W2812" s="2" t="n">
        <x:f>IF(N2812&gt;0,1,0)</x:f>
        <x:v>0</x:v>
      </x:c>
      <x:c r="X2812" s="2" t="n">
        <x:f>IF(U2812&gt;0,1,0)</x:f>
        <x:v>0</x:v>
      </x:c>
      <x:c r="Y2812" s="9" t="n">
        <x:f>MAX(U2812,0)</x:f>
        <x:v>0</x:v>
      </x:c>
      <x:c r="Z2812" s="9" t="n">
        <x:f>-MIN(U2812,0)</x:f>
        <x:v>578.3815557022559</x:v>
      </x:c>
    </x:row>
    <x:row r="2813" ht="23" customHeight="1">
      <x:c r="A2813" s="2" t="str">
        <x:v>4H-MOM-前段</x:v>
      </x:c>
      <x:c r="B2813" s="2" t="str">
        <x:v>4H</x:v>
      </x:c>
      <x:c r="C2813" s="2" t="str">
        <x:v>Momentum</x:v>
      </x:c>
      <x:c r="D2813" s="2" t="str">
        <x:v>前段</x:v>
      </x:c>
      <x:c r="E2813" s="2" t="n">
        <x:v>113</x:v>
      </x:c>
      <x:c r="F2813" s="2" t="str">
        <x:v>空</x:v>
      </x:c>
      <x:c r="G2813" s="11" t="n">
        <x:v>45336.833333333336</x:v>
      </x:c>
      <x:c r="H2813" s="11" t="n">
        <x:v>45337.00000000001</x:v>
      </x:c>
      <x:c r="I2813" s="11" t="n">
        <x:v>45338.666655092595</x:v>
      </x:c>
      <x:c r="J2813" s="9" t="n">
        <x:v>51616.5</x:v>
      </x:c>
      <x:c r="K2813" s="9" t="n">
        <x:v>51786.4</x:v>
      </x:c>
      <x:c r="L2813" s="9" t="n">
        <x:v>51606.1767</x:v>
      </x:c>
      <x:c r="M2813" s="9" t="n">
        <x:v>51796.75728</x:v>
      </x:c>
      <x:c r="N2813" s="10" t="n">
        <x:f>IF(F2813="多",1,-1)*(K2813/J2813-1)</x:f>
        <x:v>-0.003291583117801533</x:v>
      </x:c>
      <x:c r="O2813" s="10" t="n">
        <x:f>IF(F2813="多",1,-1)*(M2813/L2813-1)</x:f>
        <x:v>-0.003692980030431059</x:v>
      </x:c>
      <x:c r="P2813" s="10" t="n">
        <x:v>0.0010018464900152155</x:v>
      </x:c>
      <x:c r="Q2813" s="10" t="n">
        <x:v>-0.0004020448817902525</x:v>
      </x:c>
      <x:c r="R2813" s="10" t="n">
        <x:f>O2813-P2813-Q2813</x:f>
        <x:v>-0.004292781638656022</x:v>
      </x:c>
      <x:c r="S2813" s="9" t="n">
        <x:f>V2812</x:f>
        <x:v>13063.325213716185</x:v>
      </x:c>
      <x:c r="T2813" s="9" t="n">
        <x:f>S2813/(1+'回测计划'!$B$33)</x:f>
        <x:v>13056.796815308531</x:v>
      </x:c>
      <x:c r="U2813" s="9" t="n">
        <x:f>T2813*R2813</x:f>
        <x:v>-56.04997762841889</x:v>
      </x:c>
      <x:c r="V2813" s="9" t="n">
        <x:f>S2813+U2813</x:f>
        <x:v>13007.275236087766</x:v>
      </x:c>
      <x:c r="W2813" s="2" t="n">
        <x:f>IF(N2813&gt;0,1,0)</x:f>
        <x:v>0</x:v>
      </x:c>
      <x:c r="X2813" s="2" t="n">
        <x:f>IF(U2813&gt;0,1,0)</x:f>
        <x:v>0</x:v>
      </x:c>
      <x:c r="Y2813" s="9" t="n">
        <x:f>MAX(U2813,0)</x:f>
        <x:v>0</x:v>
      </x:c>
      <x:c r="Z2813" s="9" t="n">
        <x:f>-MIN(U2813,0)</x:f>
        <x:v>56.04997762841889</x:v>
      </x:c>
    </x:row>
    <x:row r="2814" ht="23" customHeight="1">
      <x:c r="A2814" s="2" t="str">
        <x:v>4H-MOM-前段</x:v>
      </x:c>
      <x:c r="B2814" s="2" t="str">
        <x:v>4H</x:v>
      </x:c>
      <x:c r="C2814" s="2" t="str">
        <x:v>Momentum</x:v>
      </x:c>
      <x:c r="D2814" s="2" t="str">
        <x:v>前段</x:v>
      </x:c>
      <x:c r="E2814" s="2" t="n">
        <x:v>114</x:v>
      </x:c>
      <x:c r="F2814" s="2" t="str">
        <x:v>多</x:v>
      </x:c>
      <x:c r="G2814" s="11" t="n">
        <x:v>45343.833333333336</x:v>
      </x:c>
      <x:c r="H2814" s="11" t="n">
        <x:v>45344.00000000001</x:v>
      </x:c>
      <x:c r="I2814" s="11" t="n">
        <x:v>45345.666655092595</x:v>
      </x:c>
      <x:c r="J2814" s="9" t="n">
        <x:v>51183.6</x:v>
      </x:c>
      <x:c r="K2814" s="9" t="n">
        <x:v>50952.3</x:v>
      </x:c>
      <x:c r="L2814" s="9" t="n">
        <x:v>51193.83672</x:v>
      </x:c>
      <x:c r="M2814" s="9" t="n">
        <x:v>50942.109540000005</x:v>
      </x:c>
      <x:c r="N2814" s="10" t="n">
        <x:f>IF(F2814="多",1,-1)*(K2814/J2814-1)</x:f>
        <x:v>-0.004519025625395523</x:v>
      </x:c>
      <x:c r="O2814" s="10" t="n">
        <x:f>IF(F2814="多",1,-1)*(M2814/L2814-1)</x:f>
        <x:v>-0.004917138392591891</x:v>
      </x:c>
      <x:c r="P2814" s="10" t="n">
        <x:v>0.0009975414308037041</x:v>
      </x:c>
      <x:c r="Q2814" s="10" t="n">
        <x:v>0.0004647598053585825</x:v>
      </x:c>
      <x:c r="R2814" s="10" t="n">
        <x:f>O2814-P2814-Q2814</x:f>
        <x:v>-0.006379439628754178</x:v>
      </x:c>
      <x:c r="S2814" s="9" t="n">
        <x:f>V2813</x:f>
        <x:v>13007.275236087766</x:v>
      </x:c>
      <x:c r="T2814" s="9" t="n">
        <x:f>S2814/(1+'回测计划'!$B$33)</x:f>
        <x:v>13000.774848663435</x:v>
      </x:c>
      <x:c r="U2814" s="9" t="n">
        <x:f>T2814*R2814</x:f>
        <x:v>-82.93765827407412</x:v>
      </x:c>
      <x:c r="V2814" s="9" t="n">
        <x:f>S2814+U2814</x:f>
        <x:v>12924.337577813692</x:v>
      </x:c>
      <x:c r="W2814" s="2" t="n">
        <x:f>IF(N2814&gt;0,1,0)</x:f>
        <x:v>0</x:v>
      </x:c>
      <x:c r="X2814" s="2" t="n">
        <x:f>IF(U2814&gt;0,1,0)</x:f>
        <x:v>0</x:v>
      </x:c>
      <x:c r="Y2814" s="9" t="n">
        <x:f>MAX(U2814,0)</x:f>
        <x:v>0</x:v>
      </x:c>
      <x:c r="Z2814" s="9" t="n">
        <x:f>-MIN(U2814,0)</x:f>
        <x:v>82.93765827407412</x:v>
      </x:c>
    </x:row>
    <x:row r="2815" ht="23" customHeight="1">
      <x:c r="A2815" s="2" t="str">
        <x:v>4H-MOM-前段</x:v>
      </x:c>
      <x:c r="B2815" s="2" t="str">
        <x:v>4H</x:v>
      </x:c>
      <x:c r="C2815" s="2" t="str">
        <x:v>Momentum</x:v>
      </x:c>
      <x:c r="D2815" s="2" t="str">
        <x:v>前段</x:v>
      </x:c>
      <x:c r="E2815" s="2" t="n">
        <x:v>115</x:v>
      </x:c>
      <x:c r="F2815" s="2" t="str">
        <x:v>空</x:v>
      </x:c>
      <x:c r="G2815" s="11" t="n">
        <x:v>45361.666666666664</x:v>
      </x:c>
      <x:c r="H2815" s="11" t="n">
        <x:v>45361.833333333336</x:v>
      </x:c>
      <x:c r="I2815" s="11" t="n">
        <x:v>45363.49998842592</x:v>
      </x:c>
      <x:c r="J2815" s="9" t="n">
        <x:v>69639.6</x:v>
      </x:c>
      <x:c r="K2815" s="9" t="n">
        <x:v>71673.4</x:v>
      </x:c>
      <x:c r="L2815" s="9" t="n">
        <x:v>69625.67208</x:v>
      </x:c>
      <x:c r="M2815" s="9" t="n">
        <x:v>71687.73468</x:v>
      </x:c>
      <x:c r="N2815" s="10" t="n">
        <x:f>IF(F2815="多",1,-1)*(K2815/J2815-1)</x:f>
        <x:v>-0.02920464793020039</x:v>
      </x:c>
      <x:c r="O2815" s="10" t="n">
        <x:f>IF(F2815="多",1,-1)*(M2815/L2815-1)</x:f>
        <x:v>-0.029616412142214887</x:v>
      </x:c>
      <x:c r="P2815" s="10" t="n">
        <x:v>0.0010148082060711075</x:v>
      </x:c>
      <x:c r="Q2815" s="10" t="n">
        <x:v>-0.0028436293122817355</x:v>
      </x:c>
      <x:c r="R2815" s="10" t="n">
        <x:f>O2815-P2815-Q2815</x:f>
        <x:v>-0.02778759103600426</x:v>
      </x:c>
      <x:c r="S2815" s="9" t="n">
        <x:f>V2814</x:f>
        <x:v>12924.337577813692</x:v>
      </x:c>
      <x:c r="T2815" s="9" t="n">
        <x:f>S2815/(1+'回测计划'!$B$33)</x:f>
        <x:v>12917.878638494445</x:v>
      </x:c>
      <x:c r="U2815" s="9" t="n">
        <x:f>T2815*R2815</x:f>
        <x:v>-358.95672865921915</x:v>
      </x:c>
      <x:c r="V2815" s="9" t="n">
        <x:f>S2815+U2815</x:f>
        <x:v>12565.380849154473</x:v>
      </x:c>
      <x:c r="W2815" s="2" t="n">
        <x:f>IF(N2815&gt;0,1,0)</x:f>
        <x:v>0</x:v>
      </x:c>
      <x:c r="X2815" s="2" t="n">
        <x:f>IF(U2815&gt;0,1,0)</x:f>
        <x:v>0</x:v>
      </x:c>
      <x:c r="Y2815" s="9" t="n">
        <x:f>MAX(U2815,0)</x:f>
        <x:v>0</x:v>
      </x:c>
      <x:c r="Z2815" s="9" t="n">
        <x:f>-MIN(U2815,0)</x:f>
        <x:v>358.95672865921915</x:v>
      </x:c>
    </x:row>
    <x:row r="2816" ht="23" customHeight="1">
      <x:c r="A2816" s="2" t="str">
        <x:v>4H-MOM-前段</x:v>
      </x:c>
      <x:c r="B2816" s="2" t="str">
        <x:v>4H</x:v>
      </x:c>
      <x:c r="C2816" s="2" t="str">
        <x:v>Momentum</x:v>
      </x:c>
      <x:c r="D2816" s="2" t="str">
        <x:v>前段</x:v>
      </x:c>
      <x:c r="E2816" s="2" t="n">
        <x:v>116</x:v>
      </x:c>
      <x:c r="F2816" s="2" t="str">
        <x:v>多</x:v>
      </x:c>
      <x:c r="G2816" s="11" t="n">
        <x:v>45368.333333333336</x:v>
      </x:c>
      <x:c r="H2816" s="11" t="n">
        <x:v>45368.50000000001</x:v>
      </x:c>
      <x:c r="I2816" s="11" t="n">
        <x:v>45370.166655092595</x:v>
      </x:c>
      <x:c r="J2816" s="9" t="n">
        <x:v>66574.5</x:v>
      </x:c>
      <x:c r="K2816" s="9" t="n">
        <x:v>66985.7</x:v>
      </x:c>
      <x:c r="L2816" s="9" t="n">
        <x:v>66587.8149</x:v>
      </x:c>
      <x:c r="M2816" s="9" t="n">
        <x:v>66972.30286</x:v>
      </x:c>
      <x:c r="N2816" s="10" t="n">
        <x:f>IF(F2816="多",1,-1)*(K2816/J2816-1)</x:f>
        <x:v>0.0061765390652577246</x:v>
      </x:c>
      <x:c r="O2816" s="10" t="n">
        <x:f>IF(F2816="多",1,-1)*(M2816/L2816-1)</x:f>
        <x:v>0.00577414892765904</x:v>
      </x:c>
      <x:c r="P2816" s="10" t="n">
        <x:v>0.0010028870744638297</x:v>
      </x:c>
      <x:c r="Q2816" s="10" t="n">
        <x:v>0.0012257032876780167</x:v>
      </x:c>
      <x:c r="R2816" s="10" t="n">
        <x:f>O2816-P2816-Q2816</x:f>
        <x:v>0.003545558565517193</x:v>
      </x:c>
      <x:c r="S2816" s="9" t="n">
        <x:f>V2815</x:f>
        <x:v>12565.380849154473</x:v>
      </x:c>
      <x:c r="T2816" s="9" t="n">
        <x:f>S2816/(1+'回测计划'!$B$33)</x:f>
        <x:v>12559.101298505222</x:v>
      </x:c>
      <x:c r="U2816" s="9" t="n">
        <x:f>T2816*R2816</x:f>
        <x:v>44.52902918411329</x:v>
      </x:c>
      <x:c r="V2816" s="9" t="n">
        <x:f>S2816+U2816</x:f>
        <x:v>12609.909878338587</x:v>
      </x:c>
      <x:c r="W2816" s="2" t="n">
        <x:f>IF(N2816&gt;0,1,0)</x:f>
        <x:v>1</x:v>
      </x:c>
      <x:c r="X2816" s="2" t="n">
        <x:f>IF(U2816&gt;0,1,0)</x:f>
        <x:v>1</x:v>
      </x:c>
      <x:c r="Y2816" s="9" t="n">
        <x:f>MAX(U2816,0)</x:f>
        <x:v>44.52902918411329</x:v>
      </x:c>
      <x:c r="Z2816" s="9" t="n">
        <x:f>-MIN(U2816,0)</x:f>
        <x:v>0</x:v>
      </x:c>
    </x:row>
    <x:row r="2817" ht="23" customHeight="1">
      <x:c r="A2817" s="2" t="str">
        <x:v>4H-MOM-前段</x:v>
      </x:c>
      <x:c r="B2817" s="2" t="str">
        <x:v>4H</x:v>
      </x:c>
      <x:c r="C2817" s="2" t="str">
        <x:v>Momentum</x:v>
      </x:c>
      <x:c r="D2817" s="2" t="str">
        <x:v>前段</x:v>
      </x:c>
      <x:c r="E2817" s="2" t="n">
        <x:v>117</x:v>
      </x:c>
      <x:c r="F2817" s="2" t="str">
        <x:v>空</x:v>
      </x:c>
      <x:c r="G2817" s="11" t="n">
        <x:v>45380.00000000001</x:v>
      </x:c>
      <x:c r="H2817" s="11" t="n">
        <x:v>45380.166666666664</x:v>
      </x:c>
      <x:c r="I2817" s="11" t="n">
        <x:v>45381.833321759266</x:v>
      </x:c>
      <x:c r="J2817" s="9" t="n">
        <x:v>70837.1</x:v>
      </x:c>
      <x:c r="K2817" s="9" t="n">
        <x:v>70237.1</x:v>
      </x:c>
      <x:c r="L2817" s="9" t="n">
        <x:v>70822.93258000001</x:v>
      </x:c>
      <x:c r="M2817" s="9" t="n">
        <x:v>70251.14742000001</x:v>
      </x:c>
      <x:c r="N2817" s="10" t="n">
        <x:f>IF(F2817="多",1,-1)*(K2817/J2817-1)</x:f>
        <x:v>0.008470137823259227</x:v>
      </x:c>
      <x:c r="O2817" s="10" t="n">
        <x:f>IF(F2817="多",1,-1)*(M2817/L2817-1)</x:f>
        <x:v>0.008073446540131979</x:v>
      </x:c>
      <x:c r="P2817" s="10" t="n">
        <x:v>0.000995963276729934</x:v>
      </x:c>
      <x:c r="Q2817" s="10" t="n">
        <x:v>-0.0012406244991614527</x:v>
      </x:c>
      <x:c r="R2817" s="10" t="n">
        <x:f>O2817-P2817-Q2817</x:f>
        <x:v>0.008318107762563497</x:v>
      </x:c>
      <x:c r="S2817" s="9" t="n">
        <x:f>V2816</x:f>
        <x:v>12609.909878338587</x:v>
      </x:c>
      <x:c r="T2817" s="9" t="n">
        <x:f>S2817/(1+'回测计划'!$B$33)</x:f>
        <x:v>12603.608074301437</x:v>
      </x:c>
      <x:c r="U2817" s="9" t="n">
        <x:f>T2817*R2817</x:f>
        <x:v>104.83817015915474</x:v>
      </x:c>
      <x:c r="V2817" s="9" t="n">
        <x:f>S2817+U2817</x:f>
        <x:v>12714.748048497742</x:v>
      </x:c>
      <x:c r="W2817" s="2" t="n">
        <x:f>IF(N2817&gt;0,1,0)</x:f>
        <x:v>1</x:v>
      </x:c>
      <x:c r="X2817" s="2" t="n">
        <x:f>IF(U2817&gt;0,1,0)</x:f>
        <x:v>1</x:v>
      </x:c>
      <x:c r="Y2817" s="9" t="n">
        <x:f>MAX(U2817,0)</x:f>
        <x:v>104.83817015915474</x:v>
      </x:c>
      <x:c r="Z2817" s="9" t="n">
        <x:f>-MIN(U2817,0)</x:f>
        <x:v>0</x:v>
      </x:c>
    </x:row>
    <x:row r="2818" ht="23" customHeight="1">
      <x:c r="A2818" s="2" t="str">
        <x:v>4H-MOM-前段</x:v>
      </x:c>
      <x:c r="B2818" s="2" t="str">
        <x:v>4H</x:v>
      </x:c>
      <x:c r="C2818" s="2" t="str">
        <x:v>Momentum</x:v>
      </x:c>
      <x:c r="D2818" s="2" t="str">
        <x:v>前段</x:v>
      </x:c>
      <x:c r="E2818" s="2" t="n">
        <x:v>118</x:v>
      </x:c>
      <x:c r="F2818" s="2" t="str">
        <x:v>多</x:v>
      </x:c>
      <x:c r="G2818" s="11" t="n">
        <x:v>45384.00000000001</x:v>
      </x:c>
      <x:c r="H2818" s="11" t="n">
        <x:v>45384.166666666664</x:v>
      </x:c>
      <x:c r="I2818" s="11" t="n">
        <x:v>45385.833321759266</x:v>
      </x:c>
      <x:c r="J2818" s="9" t="n">
        <x:v>69682.2</x:v>
      </x:c>
      <x:c r="K2818" s="9" t="n">
        <x:v>66094.3</x:v>
      </x:c>
      <x:c r="L2818" s="9" t="n">
        <x:v>69696.13644</x:v>
      </x:c>
      <x:c r="M2818" s="9" t="n">
        <x:v>66081.08114000001</x:v>
      </x:c>
      <x:c r="N2818" s="10" t="n">
        <x:f>IF(F2818="多",1,-1)*(K2818/J2818-1)</x:f>
        <x:v>-0.051489476509065324</x:v>
      </x:c>
      <x:c r="O2818" s="10" t="n">
        <x:f>IF(F2818="多",1,-1)*(M2818/L2818-1)</x:f>
        <x:v>-0.05186880485279299</x:v>
      </x:c>
      <x:c r="P2818" s="10" t="n">
        <x:v>0.0009740655975736034</x:v>
      </x:c>
      <x:c r="Q2818" s="10" t="n">
        <x:v>0.0005468781442354977</x:v>
      </x:c>
      <x:c r="R2818" s="10" t="n">
        <x:f>O2818-P2818-Q2818</x:f>
        <x:v>-0.0533897485946021</x:v>
      </x:c>
      <x:c r="S2818" s="9" t="n">
        <x:f>V2817</x:f>
        <x:v>12714.748048497742</x:v>
      </x:c>
      <x:c r="T2818" s="9" t="n">
        <x:f>S2818/(1+'回测计划'!$B$33)</x:f>
        <x:v>12708.393851571956</x:v>
      </x:c>
      <x:c r="U2818" s="9" t="n">
        <x:f>T2818*R2818</x:f>
        <x:v>-678.4979527766138</x:v>
      </x:c>
      <x:c r="V2818" s="9" t="n">
        <x:f>S2818+U2818</x:f>
        <x:v>12036.250095721129</x:v>
      </x:c>
      <x:c r="W2818" s="2" t="n">
        <x:f>IF(N2818&gt;0,1,0)</x:f>
        <x:v>0</x:v>
      </x:c>
      <x:c r="X2818" s="2" t="n">
        <x:f>IF(U2818&gt;0,1,0)</x:f>
        <x:v>0</x:v>
      </x:c>
      <x:c r="Y2818" s="9" t="n">
        <x:f>MAX(U2818,0)</x:f>
        <x:v>0</x:v>
      </x:c>
      <x:c r="Z2818" s="9" t="n">
        <x:f>-MIN(U2818,0)</x:f>
        <x:v>678.4979527766138</x:v>
      </x:c>
    </x:row>
    <x:row r="2819" ht="23" customHeight="1">
      <x:c r="A2819" s="2" t="str">
        <x:v>4H-MOM-前段</x:v>
      </x:c>
      <x:c r="B2819" s="2" t="str">
        <x:v>4H</x:v>
      </x:c>
      <x:c r="C2819" s="2" t="str">
        <x:v>Momentum</x:v>
      </x:c>
      <x:c r="D2819" s="2" t="str">
        <x:v>前段</x:v>
      </x:c>
      <x:c r="E2819" s="2" t="n">
        <x:v>119</x:v>
      </x:c>
      <x:c r="F2819" s="2" t="str">
        <x:v>多</x:v>
      </x:c>
      <x:c r="G2819" s="11" t="n">
        <x:v>45398.166666666664</x:v>
      </x:c>
      <x:c r="H2819" s="11" t="n">
        <x:v>45398.333333333336</x:v>
      </x:c>
      <x:c r="I2819" s="11" t="n">
        <x:v>45399.99998842592</x:v>
      </x:c>
      <x:c r="J2819" s="9" t="n">
        <x:v>63392.8</x:v>
      </x:c>
      <x:c r="K2819" s="9" t="n">
        <x:v>60272</x:v>
      </x:c>
      <x:c r="L2819" s="9" t="n">
        <x:v>63405.47856</x:v>
      </x:c>
      <x:c r="M2819" s="9" t="n">
        <x:v>60259.9456</x:v>
      </x:c>
      <x:c r="N2819" s="10" t="n">
        <x:f>IF(F2819="多",1,-1)*(K2819/J2819-1)</x:f>
        <x:v>-0.04922956550270696</x:v>
      </x:c>
      <x:c r="O2819" s="10" t="n">
        <x:f>IF(F2819="多",1,-1)*(M2819/L2819-1)</x:f>
        <x:v>-0.04960979763008044</x:v>
      </x:c>
      <x:c r="P2819" s="10" t="n">
        <x:v>0.0009751951011849598</x:v>
      </x:c>
      <x:c r="Q2819" s="10" t="n">
        <x:v>0.00028888500194054685</x:v>
      </x:c>
      <x:c r="R2819" s="10" t="n">
        <x:f>O2819-P2819-Q2819</x:f>
        <x:v>-0.05087387773320595</x:v>
      </x:c>
      <x:c r="S2819" s="9" t="n">
        <x:f>V2818</x:f>
        <x:v>12036.250095721129</x:v>
      </x:c>
      <x:c r="T2819" s="9" t="n">
        <x:f>S2819/(1+'回测计划'!$B$33)</x:f>
        <x:v>12030.234978232013</x:v>
      </x:c>
      <x:c r="U2819" s="9" t="n">
        <x:f>T2819*R2819</x:f>
        <x:v>-612.0247033843129</x:v>
      </x:c>
      <x:c r="V2819" s="9" t="n">
        <x:f>S2819+U2819</x:f>
        <x:v>11424.225392336815</x:v>
      </x:c>
      <x:c r="W2819" s="2" t="n">
        <x:f>IF(N2819&gt;0,1,0)</x:f>
        <x:v>0</x:v>
      </x:c>
      <x:c r="X2819" s="2" t="n">
        <x:f>IF(U2819&gt;0,1,0)</x:f>
        <x:v>0</x:v>
      </x:c>
      <x:c r="Y2819" s="9" t="n">
        <x:f>MAX(U2819,0)</x:f>
        <x:v>0</x:v>
      </x:c>
      <x:c r="Z2819" s="9" t="n">
        <x:f>-MIN(U2819,0)</x:f>
        <x:v>612.0247033843129</x:v>
      </x:c>
    </x:row>
    <x:row r="2820" ht="23" customHeight="1">
      <x:c r="A2820" s="2" t="str">
        <x:v>4H-MOM-前段</x:v>
      </x:c>
      <x:c r="B2820" s="2" t="str">
        <x:v>4H</x:v>
      </x:c>
      <x:c r="C2820" s="2" t="str">
        <x:v>Momentum</x:v>
      </x:c>
      <x:c r="D2820" s="2" t="str">
        <x:v>前段</x:v>
      </x:c>
      <x:c r="E2820" s="2" t="n">
        <x:v>120</x:v>
      </x:c>
      <x:c r="F2820" s="2" t="str">
        <x:v>多</x:v>
      </x:c>
      <x:c r="G2820" s="11" t="n">
        <x:v>45400.00000000001</x:v>
      </x:c>
      <x:c r="H2820" s="11" t="n">
        <x:v>45400.166666666664</x:v>
      </x:c>
      <x:c r="I2820" s="11" t="n">
        <x:v>45401.833321759266</x:v>
      </x:c>
      <x:c r="J2820" s="9" t="n">
        <x:v>60997.1</x:v>
      </x:c>
      <x:c r="K2820" s="9" t="n">
        <x:v>64839.8</x:v>
      </x:c>
      <x:c r="L2820" s="9" t="n">
        <x:v>61009.299419999996</x:v>
      </x:c>
      <x:c r="M2820" s="9" t="n">
        <x:v>64826.83204</x:v>
      </x:c>
      <x:c r="N2820" s="10" t="n">
        <x:f>IF(F2820="多",1,-1)*(K2820/J2820-1)</x:f>
        <x:v>0.06299807695775717</x:v>
      </x:c>
      <x:c r="O2820" s="10" t="n">
        <x:f>IF(F2820="多",1,-1)*(M2820/L2820-1)</x:f>
        <x:v>0.0625729627498155</x:v>
      </x:c>
      <x:c r="P2820" s="10" t="n">
        <x:v>0.0010312864813749076</x:v>
      </x:c>
      <x:c r="Q2820" s="10" t="n">
        <x:v>0.0001327080539355894</x:v>
      </x:c>
      <x:c r="R2820" s="10" t="n">
        <x:f>O2820-P2820-Q2820</x:f>
        <x:v>0.061408968214505005</x:v>
      </x:c>
      <x:c r="S2820" s="9" t="n">
        <x:f>V2819</x:f>
        <x:v>11424.225392336815</x:v>
      </x:c>
      <x:c r="T2820" s="9" t="n">
        <x:f>S2820/(1+'回测计划'!$B$33)</x:f>
        <x:v>11418.516134269681</x:v>
      </x:c>
      <x:c r="U2820" s="9" t="n">
        <x:f>T2820*R2820</x:f>
        <x:v>701.1992943461794</x:v>
      </x:c>
      <x:c r="V2820" s="9" t="n">
        <x:f>S2820+U2820</x:f>
        <x:v>12125.424686682994</x:v>
      </x:c>
      <x:c r="W2820" s="2" t="n">
        <x:f>IF(N2820&gt;0,1,0)</x:f>
        <x:v>1</x:v>
      </x:c>
      <x:c r="X2820" s="2" t="n">
        <x:f>IF(U2820&gt;0,1,0)</x:f>
        <x:v>1</x:v>
      </x:c>
      <x:c r="Y2820" s="9" t="n">
        <x:f>MAX(U2820,0)</x:f>
        <x:v>701.1992943461794</x:v>
      </x:c>
      <x:c r="Z2820" s="9" t="n">
        <x:f>-MIN(U2820,0)</x:f>
        <x:v>0</x:v>
      </x:c>
    </x:row>
    <x:row r="2821" ht="23" customHeight="1">
      <x:c r="A2821" s="2" t="str">
        <x:v>4H-MOM-前段</x:v>
      </x:c>
      <x:c r="B2821" s="2" t="str">
        <x:v>4H</x:v>
      </x:c>
      <x:c r="C2821" s="2" t="str">
        <x:v>Momentum</x:v>
      </x:c>
      <x:c r="D2821" s="2" t="str">
        <x:v>前段</x:v>
      </x:c>
      <x:c r="E2821" s="2" t="n">
        <x:v>121</x:v>
      </x:c>
      <x:c r="F2821" s="2" t="str">
        <x:v>多</x:v>
      </x:c>
      <x:c r="G2821" s="11" t="n">
        <x:v>45409.833333333336</x:v>
      </x:c>
      <x:c r="H2821" s="11" t="n">
        <x:v>45410.00000000001</x:v>
      </x:c>
      <x:c r="I2821" s="11" t="n">
        <x:v>45411.666655092595</x:v>
      </x:c>
      <x:c r="J2821" s="9" t="n">
        <x:v>62928.3</x:v>
      </x:c>
      <x:c r="K2821" s="9" t="n">
        <x:v>62362</x:v>
      </x:c>
      <x:c r="L2821" s="9" t="n">
        <x:v>62940.88566</x:v>
      </x:c>
      <x:c r="M2821" s="9" t="n">
        <x:v>62349.5276</x:v>
      </x:c>
      <x:c r="N2821" s="10" t="n">
        <x:f>IF(F2821="多",1,-1)*(K2821/J2821-1)</x:f>
        <x:v>-0.008999130756750184</x:v>
      </x:c>
      <x:c r="O2821" s="10" t="n">
        <x:f>IF(F2821="多",1,-1)*(M2821/L2821-1)</x:f>
        <x:v>-0.009395451840230717</x:v>
      </x:c>
      <x:c r="P2821" s="10" t="n">
        <x:v>0.0009953022740798846</x:v>
      </x:c>
      <x:c r="Q2821" s="10" t="n">
        <x:v>0.000041864982676511226</x:v>
      </x:c>
      <x:c r="R2821" s="10" t="n">
        <x:f>O2821-P2821-Q2821</x:f>
        <x:v>-0.010432619096987112</x:v>
      </x:c>
      <x:c r="S2821" s="9" t="n">
        <x:f>V2820</x:f>
        <x:v>12125.424686682994</x:v>
      </x:c>
      <x:c r="T2821" s="9" t="n">
        <x:f>S2821/(1+'回测计划'!$B$33)</x:f>
        <x:v>12119.365004180905</x:v>
      </x:c>
      <x:c r="U2821" s="9" t="n">
        <x:f>T2821*R2821</x:f>
        <x:v>-126.436718785975</x:v>
      </x:c>
      <x:c r="V2821" s="9" t="n">
        <x:f>S2821+U2821</x:f>
        <x:v>11998.98796789702</x:v>
      </x:c>
      <x:c r="W2821" s="2" t="n">
        <x:f>IF(N2821&gt;0,1,0)</x:f>
        <x:v>0</x:v>
      </x:c>
      <x:c r="X2821" s="2" t="n">
        <x:f>IF(U2821&gt;0,1,0)</x:f>
        <x:v>0</x:v>
      </x:c>
      <x:c r="Y2821" s="9" t="n">
        <x:f>MAX(U2821,0)</x:f>
        <x:v>0</x:v>
      </x:c>
      <x:c r="Z2821" s="9" t="n">
        <x:f>-MIN(U2821,0)</x:f>
        <x:v>126.436718785975</x:v>
      </x:c>
    </x:row>
    <x:row r="2822" ht="23" customHeight="1">
      <x:c r="A2822" s="2" t="str">
        <x:v>4H-MOM-前段</x:v>
      </x:c>
      <x:c r="B2822" s="2" t="str">
        <x:v>4H</x:v>
      </x:c>
      <x:c r="C2822" s="2" t="str">
        <x:v>Momentum</x:v>
      </x:c>
      <x:c r="D2822" s="2" t="str">
        <x:v>前段</x:v>
      </x:c>
      <x:c r="E2822" s="2" t="n">
        <x:v>122</x:v>
      </x:c>
      <x:c r="F2822" s="2" t="str">
        <x:v>多</x:v>
      </x:c>
      <x:c r="G2822" s="11" t="n">
        <x:v>45411.50000000001</x:v>
      </x:c>
      <x:c r="H2822" s="11" t="n">
        <x:v>45411.666666666664</x:v>
      </x:c>
      <x:c r="I2822" s="11" t="n">
        <x:v>45413.333321759266</x:v>
      </x:c>
      <x:c r="J2822" s="9" t="n">
        <x:v>62362.1</x:v>
      </x:c>
      <x:c r="K2822" s="9" t="n">
        <x:v>60651.2</x:v>
      </x:c>
      <x:c r="L2822" s="9" t="n">
        <x:v>62374.57242</x:v>
      </x:c>
      <x:c r="M2822" s="9" t="n">
        <x:v>60639.06976</x:v>
      </x:c>
      <x:c r="N2822" s="10" t="n">
        <x:f>IF(F2822="多",1,-1)*(K2822/J2822-1)</x:f>
        <x:v>-0.027434932434924453</x:v>
      </x:c>
      <x:c r="O2822" s="10" t="n">
        <x:f>IF(F2822="多",1,-1)*(M2822/L2822-1)</x:f>
        <x:v>-0.027823880672302903</x:v>
      </x:c>
      <x:c r="P2822" s="10" t="n">
        <x:v>0.0009860880596638487</x:v>
      </x:c>
      <x:c r="Q2822" s="10" t="n">
        <x:v>0.0003587229661624634</x:v>
      </x:c>
      <x:c r="R2822" s="10" t="n">
        <x:f>O2822-P2822-Q2822</x:f>
        <x:v>-0.029168691698129218</x:v>
      </x:c>
      <x:c r="S2822" s="9" t="n">
        <x:f>V2821</x:f>
        <x:v>11998.98796789702</x:v>
      </x:c>
      <x:c r="T2822" s="9" t="n">
        <x:f>S2822/(1+'回测计划'!$B$33)</x:f>
        <x:v>11992.99147216094</x:v>
      </x:c>
      <x:c r="U2822" s="9" t="n">
        <x:f>T2822*R2822</x:f>
        <x:v>-349.8198707897553</x:v>
      </x:c>
      <x:c r="V2822" s="9" t="n">
        <x:f>S2822+U2822</x:f>
        <x:v>11649.168097107264</x:v>
      </x:c>
      <x:c r="W2822" s="2" t="n">
        <x:f>IF(N2822&gt;0,1,0)</x:f>
        <x:v>0</x:v>
      </x:c>
      <x:c r="X2822" s="2" t="n">
        <x:f>IF(U2822&gt;0,1,0)</x:f>
        <x:v>0</x:v>
      </x:c>
      <x:c r="Y2822" s="9" t="n">
        <x:f>MAX(U2822,0)</x:f>
        <x:v>0</x:v>
      </x:c>
      <x:c r="Z2822" s="9" t="n">
        <x:f>-MIN(U2822,0)</x:f>
        <x:v>349.8198707897553</x:v>
      </x:c>
    </x:row>
    <x:row r="2823" ht="23" customHeight="1">
      <x:c r="A2823" s="2" t="str">
        <x:v>4H-MOM-前段</x:v>
      </x:c>
      <x:c r="B2823" s="2" t="str">
        <x:v>4H</x:v>
      </x:c>
      <x:c r="C2823" s="2" t="str">
        <x:v>Momentum</x:v>
      </x:c>
      <x:c r="D2823" s="2" t="str">
        <x:v>前段</x:v>
      </x:c>
      <x:c r="E2823" s="2" t="n">
        <x:v>123</x:v>
      </x:c>
      <x:c r="F2823" s="2" t="str">
        <x:v>多</x:v>
      </x:c>
      <x:c r="G2823" s="11" t="n">
        <x:v>45413.166666666664</x:v>
      </x:c>
      <x:c r="H2823" s="11" t="n">
        <x:v>45413.333333333336</x:v>
      </x:c>
      <x:c r="I2823" s="11" t="n">
        <x:v>45414.99998842592</x:v>
      </x:c>
      <x:c r="J2823" s="9" t="n">
        <x:v>60651.2</x:v>
      </x:c>
      <x:c r="K2823" s="9" t="n">
        <x:v>59230.7</x:v>
      </x:c>
      <x:c r="L2823" s="9" t="n">
        <x:v>60663.330239999996</x:v>
      </x:c>
      <x:c r="M2823" s="9" t="n">
        <x:v>59218.853859999996</x:v>
      </x:c>
      <x:c r="N2823" s="10" t="n">
        <x:f>IF(F2823="多",1,-1)*(K2823/J2823-1)</x:f>
        <x:v>-0.023420806183554466</x:v>
      </x:c>
      <x:c r="O2823" s="10" t="n">
        <x:f>IF(F2823="多",1,-1)*(M2823/L2823-1)</x:f>
        <x:v>-0.023811359750367744</x:v>
      </x:c>
      <x:c r="P2823" s="10" t="n">
        <x:v>0.000988094320124816</x:v>
      </x:c>
      <x:c r="Q2823" s="10" t="n">
        <x:v>0.00029997157937832565</x:v>
      </x:c>
      <x:c r="R2823" s="10" t="n">
        <x:f>O2823-P2823-Q2823</x:f>
        <x:v>-0.025099425649870888</x:v>
      </x:c>
      <x:c r="S2823" s="9" t="n">
        <x:f>V2822</x:f>
        <x:v>11649.168097107264</x:v>
      </x:c>
      <x:c r="T2823" s="9" t="n">
        <x:f>S2823/(1+'回测计划'!$B$33)</x:f>
        <x:v>11643.346423895317</x:v>
      </x:c>
      <x:c r="U2823" s="9" t="n">
        <x:f>T2823*R2823</x:f>
        <x:v>-292.24130788225057</x:v>
      </x:c>
      <x:c r="V2823" s="9" t="n">
        <x:f>S2823+U2823</x:f>
        <x:v>11356.926789225014</x:v>
      </x:c>
      <x:c r="W2823" s="2" t="n">
        <x:f>IF(N2823&gt;0,1,0)</x:f>
        <x:v>0</x:v>
      </x:c>
      <x:c r="X2823" s="2" t="n">
        <x:f>IF(U2823&gt;0,1,0)</x:f>
        <x:v>0</x:v>
      </x:c>
      <x:c r="Y2823" s="9" t="n">
        <x:f>MAX(U2823,0)</x:f>
        <x:v>0</x:v>
      </x:c>
      <x:c r="Z2823" s="9" t="n">
        <x:f>-MIN(U2823,0)</x:f>
        <x:v>292.24130788225057</x:v>
      </x:c>
    </x:row>
    <x:row r="2824" ht="23" customHeight="1">
      <x:c r="A2824" s="2" t="str">
        <x:v>4H-MOM-前段</x:v>
      </x:c>
      <x:c r="B2824" s="2" t="str">
        <x:v>4H</x:v>
      </x:c>
      <x:c r="C2824" s="2" t="str">
        <x:v>Momentum</x:v>
      </x:c>
      <x:c r="D2824" s="2" t="str">
        <x:v>前段</x:v>
      </x:c>
      <x:c r="E2824" s="2" t="n">
        <x:v>124</x:v>
      </x:c>
      <x:c r="F2824" s="2" t="str">
        <x:v>多</x:v>
      </x:c>
      <x:c r="G2824" s="11" t="n">
        <x:v>45423.166666666664</x:v>
      </x:c>
      <x:c r="H2824" s="11" t="n">
        <x:v>45423.333333333336</x:v>
      </x:c>
      <x:c r="I2824" s="11" t="n">
        <x:v>45424.99998842592</x:v>
      </x:c>
      <x:c r="J2824" s="9" t="n">
        <x:v>60778</x:v>
      </x:c>
      <x:c r="K2824" s="9" t="n">
        <x:v>61395.9</x:v>
      </x:c>
      <x:c r="L2824" s="9" t="n">
        <x:v>60790.1556</x:v>
      </x:c>
      <x:c r="M2824" s="9" t="n">
        <x:v>61383.620820000004</x:v>
      </x:c>
      <x:c r="N2824" s="10" t="n">
        <x:f>IF(F2824="多",1,-1)*(K2824/J2824-1)</x:f>
        <x:v>0.010166507617888065</x:v>
      </x:c>
      <x:c r="O2824" s="10" t="n">
        <x:f>IF(F2824="多",1,-1)*(M2824/L2824-1)</x:f>
        <x:v>0.0097625218120021</x:v>
      </x:c>
      <x:c r="P2824" s="10" t="n">
        <x:v>0.001004881260906001</x:v>
      </x:c>
      <x:c r="Q2824" s="10" t="n">
        <x:v>0.0001431569334422994</x:v>
      </x:c>
      <x:c r="R2824" s="10" t="n">
        <x:f>O2824-P2824-Q2824</x:f>
        <x:v>0.0086144836176538</x:v>
      </x:c>
      <x:c r="S2824" s="9" t="n">
        <x:f>V2823</x:f>
        <x:v>11356.926789225014</x:v>
      </x:c>
      <x:c r="T2824" s="9" t="n">
        <x:f>S2824/(1+'回测计划'!$B$33)</x:f>
        <x:v>11351.251163643192</x:v>
      </x:c>
      <x:c r="U2824" s="9" t="n">
        <x:f>T2824*R2824</x:f>
        <x:v>97.78516718907791</x:v>
      </x:c>
      <x:c r="V2824" s="9" t="n">
        <x:f>S2824+U2824</x:f>
        <x:v>11454.711956414092</x:v>
      </x:c>
      <x:c r="W2824" s="2" t="n">
        <x:f>IF(N2824&gt;0,1,0)</x:f>
        <x:v>1</x:v>
      </x:c>
      <x:c r="X2824" s="2" t="n">
        <x:f>IF(U2824&gt;0,1,0)</x:f>
        <x:v>1</x:v>
      </x:c>
      <x:c r="Y2824" s="9" t="n">
        <x:f>MAX(U2824,0)</x:f>
        <x:v>97.78516718907791</x:v>
      </x:c>
      <x:c r="Z2824" s="9" t="n">
        <x:f>-MIN(U2824,0)</x:f>
        <x:v>0</x:v>
      </x:c>
    </x:row>
    <x:row r="2825" ht="23" customHeight="1">
      <x:c r="A2825" s="2" t="str">
        <x:v>4H-MOM-前段</x:v>
      </x:c>
      <x:c r="B2825" s="2" t="str">
        <x:v>4H</x:v>
      </x:c>
      <x:c r="C2825" s="2" t="str">
        <x:v>Momentum</x:v>
      </x:c>
      <x:c r="D2825" s="2" t="str">
        <x:v>前段</x:v>
      </x:c>
      <x:c r="E2825" s="2" t="n">
        <x:v>125</x:v>
      </x:c>
      <x:c r="F2825" s="2" t="str">
        <x:v>空</x:v>
      </x:c>
      <x:c r="G2825" s="11" t="n">
        <x:v>45433.333333333336</x:v>
      </x:c>
      <x:c r="H2825" s="11" t="n">
        <x:v>45433.50000000001</x:v>
      </x:c>
      <x:c r="I2825" s="11" t="n">
        <x:v>45435.166655092595</x:v>
      </x:c>
      <x:c r="J2825" s="9" t="n">
        <x:v>71323.7</x:v>
      </x:c>
      <x:c r="K2825" s="9" t="n">
        <x:v>69668</x:v>
      </x:c>
      <x:c r="L2825" s="9" t="n">
        <x:v>71309.43526</x:v>
      </x:c>
      <x:c r="M2825" s="9" t="n">
        <x:v>69681.9336</x:v>
      </x:c>
      <x:c r="N2825" s="10" t="n">
        <x:f>IF(F2825="多",1,-1)*(K2825/J2825-1)</x:f>
        <x:v>0.023213882622466264</x:v>
      </x:c>
      <x:c r="O2825" s="10" t="n">
        <x:f>IF(F2825="多",1,-1)*(M2825/L2825-1)</x:f>
        <x:v>0.02282309001699412</x:v>
      </x:c>
      <x:c r="P2825" s="10" t="n">
        <x:v>0.000988588454991503</x:v>
      </x:c>
      <x:c r="Q2825" s="10" t="n">
        <x:v>-0.0005539710782845243</x:v>
      </x:c>
      <x:c r="R2825" s="10" t="n">
        <x:f>O2825-P2825-Q2825</x:f>
        <x:v>0.022388472640287142</x:v>
      </x:c>
      <x:c r="S2825" s="9" t="n">
        <x:f>V2824</x:f>
        <x:v>11454.711956414092</x:v>
      </x:c>
      <x:c r="T2825" s="9" t="n">
        <x:f>S2825/(1+'回测计划'!$B$33)</x:f>
        <x:v>11448.987462682751</x:v>
      </x:c>
      <x:c r="U2825" s="9" t="n">
        <x:f>T2825*R2825</x:f>
        <x:v>256.3253425672633</x:v>
      </x:c>
      <x:c r="V2825" s="9" t="n">
        <x:f>S2825+U2825</x:f>
        <x:v>11711.037298981355</x:v>
      </x:c>
      <x:c r="W2825" s="2" t="n">
        <x:f>IF(N2825&gt;0,1,0)</x:f>
        <x:v>1</x:v>
      </x:c>
      <x:c r="X2825" s="2" t="n">
        <x:f>IF(U2825&gt;0,1,0)</x:f>
        <x:v>1</x:v>
      </x:c>
      <x:c r="Y2825" s="9" t="n">
        <x:f>MAX(U2825,0)</x:f>
        <x:v>256.3253425672633</x:v>
      </x:c>
      <x:c r="Z2825" s="9" t="n">
        <x:f>-MIN(U2825,0)</x:f>
        <x:v>0</x:v>
      </x:c>
    </x:row>
    <x:row r="2826" ht="23" customHeight="1">
      <x:c r="A2826" s="2" t="str">
        <x:v>4H-MOM-前段</x:v>
      </x:c>
      <x:c r="B2826" s="2" t="str">
        <x:v>4H</x:v>
      </x:c>
      <x:c r="C2826" s="2" t="str">
        <x:v>Momentum</x:v>
      </x:c>
      <x:c r="D2826" s="2" t="str">
        <x:v>前段</x:v>
      </x:c>
      <x:c r="E2826" s="2" t="n">
        <x:v>126</x:v>
      </x:c>
      <x:c r="F2826" s="2" t="str">
        <x:v>空</x:v>
      </x:c>
      <x:c r="G2826" s="11" t="n">
        <x:v>45450.833333333336</x:v>
      </x:c>
      <x:c r="H2826" s="11" t="n">
        <x:v>45451.00000000001</x:v>
      </x:c>
      <x:c r="I2826" s="11" t="n">
        <x:v>45452.666655092595</x:v>
      </x:c>
      <x:c r="J2826" s="9" t="n">
        <x:v>71150.1</x:v>
      </x:c>
      <x:c r="K2826" s="9" t="n">
        <x:v>69331.9</x:v>
      </x:c>
      <x:c r="L2826" s="9" t="n">
        <x:v>71135.86998</x:v>
      </x:c>
      <x:c r="M2826" s="9" t="n">
        <x:v>69345.76637999999</x:v>
      </x:c>
      <x:c r="N2826" s="10" t="n">
        <x:f>IF(F2826="多",1,-1)*(K2826/J2826-1)</x:f>
        <x:v>0.02555442648710282</x:v>
      </x:c>
      <x:c r="O2826" s="10" t="n">
        <x:f>IF(F2826="多",1,-1)*(M2826/L2826-1)</x:f>
        <x:v>0.025164570286457577</x:v>
      </x:c>
      <x:c r="P2826" s="10" t="n">
        <x:v>0.0009874177148567712</x:v>
      </x:c>
      <x:c r="Q2826" s="10" t="n">
        <x:v>-0.000390517056577898</x:v>
      </x:c>
      <x:c r="R2826" s="10" t="n">
        <x:f>O2826-P2826-Q2826</x:f>
        <x:v>0.024567669628178704</x:v>
      </x:c>
      <x:c r="S2826" s="9" t="n">
        <x:f>V2825</x:f>
        <x:v>11711.037298981355</x:v>
      </x:c>
      <x:c r="T2826" s="9" t="n">
        <x:f>S2826/(1+'回测计划'!$B$33)</x:f>
        <x:v>11705.184706628042</x:v>
      </x:c>
      <x:c r="U2826" s="9" t="n">
        <x:f>T2826*R2826</x:f>
        <x:v>287.5691108092476</x:v>
      </x:c>
      <x:c r="V2826" s="9" t="n">
        <x:f>S2826+U2826</x:f>
        <x:v>11998.606409790602</x:v>
      </x:c>
      <x:c r="W2826" s="2" t="n">
        <x:f>IF(N2826&gt;0,1,0)</x:f>
        <x:v>1</x:v>
      </x:c>
      <x:c r="X2826" s="2" t="n">
        <x:f>IF(U2826&gt;0,1,0)</x:f>
        <x:v>1</x:v>
      </x:c>
      <x:c r="Y2826" s="9" t="n">
        <x:f>MAX(U2826,0)</x:f>
        <x:v>287.5691108092476</x:v>
      </x:c>
      <x:c r="Z2826" s="9" t="n">
        <x:f>-MIN(U2826,0)</x:f>
        <x:v>0</x:v>
      </x:c>
    </x:row>
    <x:row r="2827" ht="23" customHeight="1">
      <x:c r="A2827" s="2" t="str">
        <x:v>4H-MOM-前段</x:v>
      </x:c>
      <x:c r="B2827" s="2" t="str">
        <x:v>4H</x:v>
      </x:c>
      <x:c r="C2827" s="2" t="str">
        <x:v>Momentum</x:v>
      </x:c>
      <x:c r="D2827" s="2" t="str">
        <x:v>前段</x:v>
      </x:c>
      <x:c r="E2827" s="2" t="n">
        <x:v>127</x:v>
      </x:c>
      <x:c r="F2827" s="2" t="str">
        <x:v>多</x:v>
      </x:c>
      <x:c r="G2827" s="11" t="n">
        <x:v>45461.00000000001</x:v>
      </x:c>
      <x:c r="H2827" s="11" t="n">
        <x:v>45461.166666666664</x:v>
      </x:c>
      <x:c r="I2827" s="11" t="n">
        <x:v>45462.833321759266</x:v>
      </x:c>
      <x:c r="J2827" s="9" t="n">
        <x:v>66661.4</x:v>
      </x:c>
      <x:c r="K2827" s="9" t="n">
        <x:v>65181.9</x:v>
      </x:c>
      <x:c r="L2827" s="9" t="n">
        <x:v>66674.73228</x:v>
      </x:c>
      <x:c r="M2827" s="9" t="n">
        <x:v>65168.863620000004</x:v>
      </x:c>
      <x:c r="N2827" s="10" t="n">
        <x:f>IF(F2827="多",1,-1)*(K2827/J2827-1)</x:f>
        <x:v>-0.022194253346014214</x:v>
      </x:c>
      <x:c r="O2827" s="10" t="n">
        <x:f>IF(F2827="多",1,-1)*(M2827/L2827-1)</x:f>
        <x:v>-0.02258529743585791</x:v>
      </x:c>
      <x:c r="P2827" s="10" t="n">
        <x:v>0.000988707351282071</x:v>
      </x:c>
      <x:c r="Q2827" s="10" t="n">
        <x:v>0.00041591763596707926</x:v>
      </x:c>
      <x:c r="R2827" s="10" t="n">
        <x:f>O2827-P2827-Q2827</x:f>
        <x:v>-0.02398992242310706</x:v>
      </x:c>
      <x:c r="S2827" s="9" t="n">
        <x:f>V2826</x:f>
        <x:v>11998.606409790602</x:v>
      </x:c>
      <x:c r="T2827" s="9" t="n">
        <x:f>S2827/(1+'回测计划'!$B$33)</x:f>
        <x:v>11992.610104738233</x:v>
      </x:c>
      <x:c r="U2827" s="9" t="n">
        <x:f>T2827*R2827</x:f>
        <x:v>-287.70178606324004</x:v>
      </x:c>
      <x:c r="V2827" s="9" t="n">
        <x:f>S2827+U2827</x:f>
        <x:v>11710.904623727361</x:v>
      </x:c>
      <x:c r="W2827" s="2" t="n">
        <x:f>IF(N2827&gt;0,1,0)</x:f>
        <x:v>0</x:v>
      </x:c>
      <x:c r="X2827" s="2" t="n">
        <x:f>IF(U2827&gt;0,1,0)</x:f>
        <x:v>0</x:v>
      </x:c>
      <x:c r="Y2827" s="9" t="n">
        <x:f>MAX(U2827,0)</x:f>
        <x:v>0</x:v>
      </x:c>
      <x:c r="Z2827" s="9" t="n">
        <x:f>-MIN(U2827,0)</x:f>
        <x:v>287.70178606324004</x:v>
      </x:c>
    </x:row>
    <x:row r="2828" ht="23" customHeight="1">
      <x:c r="A2828" s="2" t="str">
        <x:v>4H-MOM-前段</x:v>
      </x:c>
      <x:c r="B2828" s="2" t="str">
        <x:v>4H</x:v>
      </x:c>
      <x:c r="C2828" s="2" t="str">
        <x:v>Momentum</x:v>
      </x:c>
      <x:c r="D2828" s="2" t="str">
        <x:v>前段</x:v>
      </x:c>
      <x:c r="E2828" s="2" t="n">
        <x:v>128</x:v>
      </x:c>
      <x:c r="F2828" s="2" t="str">
        <x:v>多</x:v>
      </x:c>
      <x:c r="G2828" s="11" t="n">
        <x:v>45472.166666666664</x:v>
      </x:c>
      <x:c r="H2828" s="11" t="n">
        <x:v>45472.333333333336</x:v>
      </x:c>
      <x:c r="I2828" s="11" t="n">
        <x:v>45473.99998842592</x:v>
      </x:c>
      <x:c r="J2828" s="9" t="n">
        <x:v>60429.8</x:v>
      </x:c>
      <x:c r="K2828" s="9" t="n">
        <x:v>61722.4</x:v>
      </x:c>
      <x:c r="L2828" s="9" t="n">
        <x:v>60441.88596</x:v>
      </x:c>
      <x:c r="M2828" s="9" t="n">
        <x:v>61710.05552</x:v>
      </x:c>
      <x:c r="N2828" s="10" t="n">
        <x:f>IF(F2828="多",1,-1)*(K2828/J2828-1)</x:f>
        <x:v>0.021390108853578838</x:v>
      </x:c>
      <x:c r="O2828" s="10" t="n">
        <x:f>IF(F2828="多",1,-1)*(M2828/L2828-1)</x:f>
        <x:v>0.0209816345049072</x:v>
      </x:c>
      <x:c r="P2828" s="10" t="n">
        <x:v>0.0010104908172524536</x:v>
      </x:c>
      <x:c r="Q2828" s="10" t="n">
        <x:v>0.00050478272028729</x:v>
      </x:c>
      <x:c r="R2828" s="10" t="n">
        <x:f>O2828-P2828-Q2828</x:f>
        <x:v>0.019466360967367455</x:v>
      </x:c>
      <x:c r="S2828" s="9" t="n">
        <x:f>V2827</x:f>
        <x:v>11710.904623727361</x:v>
      </x:c>
      <x:c r="T2828" s="9" t="n">
        <x:f>S2828/(1+'回测计划'!$B$33)</x:f>
        <x:v>11705.052097678523</x:v>
      </x:c>
      <x:c r="U2828" s="9" t="n">
        <x:f>T2828*R2828</x:f>
        <x:v>227.85476927525175</x:v>
      </x:c>
      <x:c r="V2828" s="9" t="n">
        <x:f>S2828+U2828</x:f>
        <x:v>11938.759393002612</x:v>
      </x:c>
      <x:c r="W2828" s="2" t="n">
        <x:f>IF(N2828&gt;0,1,0)</x:f>
        <x:v>1</x:v>
      </x:c>
      <x:c r="X2828" s="2" t="n">
        <x:f>IF(U2828&gt;0,1,0)</x:f>
        <x:v>1</x:v>
      </x:c>
      <x:c r="Y2828" s="9" t="n">
        <x:f>MAX(U2828,0)</x:f>
        <x:v>227.85476927525175</x:v>
      </x:c>
      <x:c r="Z2828" s="9" t="n">
        <x:f>-MIN(U2828,0)</x:f>
        <x:v>0</x:v>
      </x:c>
    </x:row>
    <x:row r="2829" ht="23" customHeight="1">
      <x:c r="A2829" s="2" t="str">
        <x:v>4H-MOM-前段</x:v>
      </x:c>
      <x:c r="B2829" s="2" t="str">
        <x:v>4H</x:v>
      </x:c>
      <x:c r="C2829" s="2" t="str">
        <x:v>Momentum</x:v>
      </x:c>
      <x:c r="D2829" s="2" t="str">
        <x:v>前段</x:v>
      </x:c>
      <x:c r="E2829" s="2" t="n">
        <x:v>129</x:v>
      </x:c>
      <x:c r="F2829" s="2" t="str">
        <x:v>多</x:v>
      </x:c>
      <x:c r="G2829" s="11" t="n">
        <x:v>45477.833333333336</x:v>
      </x:c>
      <x:c r="H2829" s="11" t="n">
        <x:v>45478.00000000001</x:v>
      </x:c>
      <x:c r="I2829" s="11" t="n">
        <x:v>45479.666655092595</x:v>
      </x:c>
      <x:c r="J2829" s="9" t="n">
        <x:v>58137.5</x:v>
      </x:c>
      <x:c r="K2829" s="9" t="n">
        <x:v>56571.1</x:v>
      </x:c>
      <x:c r="L2829" s="9" t="n">
        <x:v>58149.1275</x:v>
      </x:c>
      <x:c r="M2829" s="9" t="n">
        <x:v>56559.78578</x:v>
      </x:c>
      <x:c r="N2829" s="10" t="n">
        <x:f>IF(F2829="多",1,-1)*(K2829/J2829-1)</x:f>
        <x:v>-0.0269430230058052</x:v>
      </x:c>
      <x:c r="O2829" s="10" t="n">
        <x:f>IF(F2829="多",1,-1)*(M2829/L2829-1)</x:f>
        <x:v>-0.02733216796761062</x:v>
      </x:c>
      <x:c r="P2829" s="10" t="n">
        <x:v>0.0009863339160161948</x:v>
      </x:c>
      <x:c r="Q2829" s="10" t="n">
        <x:v>0.0002645802030657046</x:v>
      </x:c>
      <x:c r="R2829" s="10" t="n">
        <x:f>O2829-P2829-Q2829</x:f>
        <x:v>-0.02858308208669252</x:v>
      </x:c>
      <x:c r="S2829" s="9" t="n">
        <x:f>V2828</x:f>
        <x:v>11938.759393002612</x:v>
      </x:c>
      <x:c r="T2829" s="9" t="n">
        <x:f>S2829/(1+'回测计划'!$B$33)</x:f>
        <x:v>11932.79299650436</x:v>
      </x:c>
      <x:c r="U2829" s="9" t="n">
        <x:f>T2829*R2829</x:f>
        <x:v>-341.07600174259375</x:v>
      </x:c>
      <x:c r="V2829" s="9" t="n">
        <x:f>S2829+U2829</x:f>
        <x:v>11597.683391260018</x:v>
      </x:c>
      <x:c r="W2829" s="2" t="n">
        <x:f>IF(N2829&gt;0,1,0)</x:f>
        <x:v>0</x:v>
      </x:c>
      <x:c r="X2829" s="2" t="n">
        <x:f>IF(U2829&gt;0,1,0)</x:f>
        <x:v>0</x:v>
      </x:c>
      <x:c r="Y2829" s="9" t="n">
        <x:f>MAX(U2829,0)</x:f>
        <x:v>0</x:v>
      </x:c>
      <x:c r="Z2829" s="9" t="n">
        <x:f>-MIN(U2829,0)</x:f>
        <x:v>341.07600174259375</x:v>
      </x:c>
    </x:row>
    <x:row r="2830" ht="23" customHeight="1">
      <x:c r="A2830" s="2" t="str">
        <x:v>4H-MOM-前段</x:v>
      </x:c>
      <x:c r="B2830" s="2" t="str">
        <x:v>4H</x:v>
      </x:c>
      <x:c r="C2830" s="2" t="str">
        <x:v>Momentum</x:v>
      </x:c>
      <x:c r="D2830" s="2" t="str">
        <x:v>前段</x:v>
      </x:c>
      <x:c r="E2830" s="2" t="n">
        <x:v>130</x:v>
      </x:c>
      <x:c r="F2830" s="2" t="str">
        <x:v>空</x:v>
      </x:c>
      <x:c r="G2830" s="11" t="n">
        <x:v>45483.666666666664</x:v>
      </x:c>
      <x:c r="H2830" s="11" t="n">
        <x:v>45483.833333333336</x:v>
      </x:c>
      <x:c r="I2830" s="11" t="n">
        <x:v>45485.49998842592</x:v>
      </x:c>
      <x:c r="J2830" s="9" t="n">
        <x:v>58469.4</x:v>
      </x:c>
      <x:c r="K2830" s="9" t="n">
        <x:v>56887.6</x:v>
      </x:c>
      <x:c r="L2830" s="9" t="n">
        <x:v>58457.70612</x:v>
      </x:c>
      <x:c r="M2830" s="9" t="n">
        <x:v>56898.97752</x:v>
      </x:c>
      <x:c r="N2830" s="10" t="n">
        <x:f>IF(F2830="多",1,-1)*(K2830/J2830-1)</x:f>
        <x:v>0.027053467283741583</x:v>
      </x:c>
      <x:c r="O2830" s="10" t="n">
        <x:f>IF(F2830="多",1,-1)*(M2830/L2830-1)</x:f>
        <x:v>0.02666421081936221</x:v>
      </x:c>
      <x:c r="P2830" s="10" t="n">
        <x:v>0.000986667894590319</x:v>
      </x:c>
      <x:c r="Q2830" s="10" t="n">
        <x:v>-0.0004130134477629542</x:v>
      </x:c>
      <x:c r="R2830" s="10" t="n">
        <x:f>O2830-P2830-Q2830</x:f>
        <x:v>0.026090556372534848</x:v>
      </x:c>
      <x:c r="S2830" s="9" t="n">
        <x:f>V2829</x:f>
        <x:v>11597.683391260018</x:v>
      </x:c>
      <x:c r="T2830" s="9" t="n">
        <x:f>S2830/(1+'回测计划'!$B$33)</x:f>
        <x:v>11591.88744753625</x:v>
      </x:c>
      <x:c r="U2830" s="9" t="n">
        <x:f>T2830*R2830</x:f>
        <x:v>302.4387929140236</x:v>
      </x:c>
      <x:c r="V2830" s="9" t="n">
        <x:f>S2830+U2830</x:f>
        <x:v>11900.12218417404</x:v>
      </x:c>
      <x:c r="W2830" s="2" t="n">
        <x:f>IF(N2830&gt;0,1,0)</x:f>
        <x:v>1</x:v>
      </x:c>
      <x:c r="X2830" s="2" t="n">
        <x:f>IF(U2830&gt;0,1,0)</x:f>
        <x:v>1</x:v>
      </x:c>
      <x:c r="Y2830" s="9" t="n">
        <x:f>MAX(U2830,0)</x:f>
        <x:v>302.4387929140236</x:v>
      </x:c>
      <x:c r="Z2830" s="9" t="n">
        <x:f>-MIN(U2830,0)</x:f>
        <x:v>0</x:v>
      </x:c>
    </x:row>
    <x:row r="2831" ht="23" customHeight="1">
      <x:c r="A2831" s="2" t="str">
        <x:v>4H-MOM-前段</x:v>
      </x:c>
      <x:c r="B2831" s="2" t="str">
        <x:v>4H</x:v>
      </x:c>
      <x:c r="C2831" s="2" t="str">
        <x:v>Momentum</x:v>
      </x:c>
      <x:c r="D2831" s="2" t="str">
        <x:v>前段</x:v>
      </x:c>
      <x:c r="E2831" s="2" t="n">
        <x:v>131</x:v>
      </x:c>
      <x:c r="F2831" s="2" t="str">
        <x:v>空</x:v>
      </x:c>
      <x:c r="G2831" s="11" t="n">
        <x:v>45487.50000000001</x:v>
      </x:c>
      <x:c r="H2831" s="11" t="n">
        <x:v>45487.666666666664</x:v>
      </x:c>
      <x:c r="I2831" s="11" t="n">
        <x:v>45489.333321759266</x:v>
      </x:c>
      <x:c r="J2831" s="9" t="n">
        <x:v>60031.2</x:v>
      </x:c>
      <x:c r="K2831" s="9" t="n">
        <x:v>64680.6</x:v>
      </x:c>
      <x:c r="L2831" s="9" t="n">
        <x:v>60019.19376</x:v>
      </x:c>
      <x:c r="M2831" s="9" t="n">
        <x:v>64693.53612</x:v>
      </x:c>
      <x:c r="N2831" s="10" t="n">
        <x:f>IF(F2831="多",1,-1)*(K2831/J2831-1)</x:f>
        <x:v>-0.07744972614240608</x:v>
      </x:c>
      <x:c r="O2831" s="10" t="n">
        <x:f>IF(F2831="多",1,-1)*(M2831/L2831-1)</x:f>
        <x:v>-0.07788079224608357</x:v>
      </x:c>
      <x:c r="P2831" s="10" t="n">
        <x:v>0.0010389403961230416</x:v>
      </x:c>
      <x:c r="Q2831" s="10" t="n">
        <x:v>-0.00015806441885949401</x:v>
      </x:c>
      <x:c r="R2831" s="10" t="n">
        <x:f>O2831-P2831-Q2831</x:f>
        <x:v>-0.07876166822334713</x:v>
      </x:c>
      <x:c r="S2831" s="9" t="n">
        <x:f>V2830</x:f>
        <x:v>11900.12218417404</x:v>
      </x:c>
      <x:c r="T2831" s="9" t="n">
        <x:f>S2831/(1+'回测计划'!$B$33)</x:f>
        <x:v>11894.175096625728</x:v>
      </x:c>
      <x:c r="U2831" s="9" t="n">
        <x:f>T2831*R2831</x:f>
        <x:v>-936.8050727508333</x:v>
      </x:c>
      <x:c r="V2831" s="9" t="n">
        <x:f>S2831+U2831</x:f>
        <x:v>10963.317111423208</x:v>
      </x:c>
      <x:c r="W2831" s="2" t="n">
        <x:f>IF(N2831&gt;0,1,0)</x:f>
        <x:v>0</x:v>
      </x:c>
      <x:c r="X2831" s="2" t="n">
        <x:f>IF(U2831&gt;0,1,0)</x:f>
        <x:v>0</x:v>
      </x:c>
      <x:c r="Y2831" s="9" t="n">
        <x:f>MAX(U2831,0)</x:f>
        <x:v>0</x:v>
      </x:c>
      <x:c r="Z2831" s="9" t="n">
        <x:f>-MIN(U2831,0)</x:f>
        <x:v>936.8050727508333</x:v>
      </x:c>
    </x:row>
    <x:row r="2832" ht="23" customHeight="1">
      <x:c r="A2832" s="2" t="str">
        <x:v>4H-MOM-前段</x:v>
      </x:c>
      <x:c r="B2832" s="2" t="str">
        <x:v>4H</x:v>
      </x:c>
      <x:c r="C2832" s="2" t="str">
        <x:v>Momentum</x:v>
      </x:c>
      <x:c r="D2832" s="2" t="str">
        <x:v>前段</x:v>
      </x:c>
      <x:c r="E2832" s="2" t="n">
        <x:v>132</x:v>
      </x:c>
      <x:c r="F2832" s="2" t="str">
        <x:v>空</x:v>
      </x:c>
      <x:c r="G2832" s="11" t="n">
        <x:v>45493.166666666664</x:v>
      </x:c>
      <x:c r="H2832" s="11" t="n">
        <x:v>45493.333333333336</x:v>
      </x:c>
      <x:c r="I2832" s="11" t="n">
        <x:v>45494.99998842592</x:v>
      </x:c>
      <x:c r="J2832" s="9" t="n">
        <x:v>66627.9</x:v>
      </x:c>
      <x:c r="K2832" s="9" t="n">
        <x:v>67130.9</x:v>
      </x:c>
      <x:c r="L2832" s="9" t="n">
        <x:v>66614.57441999999</x:v>
      </x:c>
      <x:c r="M2832" s="9" t="n">
        <x:v>67144.32617999999</x:v>
      </x:c>
      <x:c r="N2832" s="10" t="n">
        <x:f>IF(F2832="多",1,-1)*(K2832/J2832-1)</x:f>
        <x:v>-0.0075493899702676615</x:v>
      </x:c>
      <x:c r="O2832" s="10" t="n">
        <x:f>IF(F2832="多",1,-1)*(M2832/L2832-1)</x:f>
        <x:v>-0.007952490346331054</x:v>
      </x:c>
      <x:c r="P2832" s="10" t="n">
        <x:v>0.0010039762451731656</x:v>
      </x:c>
      <x:c r="Q2832" s="10" t="n">
        <x:v>0.000026655751326725818</x:v>
      </x:c>
      <x:c r="R2832" s="10" t="n">
        <x:f>O2832-P2832-Q2832</x:f>
        <x:v>-0.008983122342830944</x:v>
      </x:c>
      <x:c r="S2832" s="9" t="n">
        <x:f>V2831</x:f>
        <x:v>10963.317111423208</x:v>
      </x:c>
      <x:c r="T2832" s="9" t="n">
        <x:f>S2832/(1+'回测计划'!$B$33)</x:f>
        <x:v>10957.838192327044</x:v>
      </x:c>
      <x:c r="U2832" s="9" t="n">
        <x:f>T2832*R2832</x:f>
        <x:v>-98.43560109461932</x:v>
      </x:c>
      <x:c r="V2832" s="9" t="n">
        <x:f>S2832+U2832</x:f>
        <x:v>10864.881510328589</x:v>
      </x:c>
      <x:c r="W2832" s="2" t="n">
        <x:f>IF(N2832&gt;0,1,0)</x:f>
        <x:v>0</x:v>
      </x:c>
      <x:c r="X2832" s="2" t="n">
        <x:f>IF(U2832&gt;0,1,0)</x:f>
        <x:v>0</x:v>
      </x:c>
      <x:c r="Y2832" s="9" t="n">
        <x:f>MAX(U2832,0)</x:f>
        <x:v>0</x:v>
      </x:c>
      <x:c r="Z2832" s="9" t="n">
        <x:f>-MIN(U2832,0)</x:f>
        <x:v>98.43560109461932</x:v>
      </x:c>
    </x:row>
    <x:row r="2833" ht="23" customHeight="1">
      <x:c r="A2833" s="2" t="str">
        <x:v>4H-MOM-前段</x:v>
      </x:c>
      <x:c r="B2833" s="2" t="str">
        <x:v>4H</x:v>
      </x:c>
      <x:c r="C2833" s="2" t="str">
        <x:v>Momentum</x:v>
      </x:c>
      <x:c r="D2833" s="2" t="str">
        <x:v>前段</x:v>
      </x:c>
      <x:c r="E2833" s="2" t="n">
        <x:v>133</x:v>
      </x:c>
      <x:c r="F2833" s="2" t="str">
        <x:v>空</x:v>
      </x:c>
      <x:c r="G2833" s="11" t="n">
        <x:v>45502.50000000001</x:v>
      </x:c>
      <x:c r="H2833" s="11" t="n">
        <x:v>45502.666666666664</x:v>
      </x:c>
      <x:c r="I2833" s="11" t="n">
        <x:v>45504.333321759266</x:v>
      </x:c>
      <x:c r="J2833" s="9" t="n">
        <x:v>69510.5</x:v>
      </x:c>
      <x:c r="K2833" s="9" t="n">
        <x:v>66159.3</x:v>
      </x:c>
      <x:c r="L2833" s="9" t="n">
        <x:v>69496.59790000001</x:v>
      </x:c>
      <x:c r="M2833" s="9" t="n">
        <x:v>66172.53186</x:v>
      </x:c>
      <x:c r="N2833" s="10" t="n">
        <x:f>IF(F2833="多",1,-1)*(K2833/J2833-1)</x:f>
        <x:v>0.04821142129606315</x:v>
      </x:c>
      <x:c r="O2833" s="10" t="n">
        <x:f>IF(F2833="多",1,-1)*(M2833/L2833-1)</x:f>
        <x:v>0.04783062970626373</x:v>
      </x:c>
      <x:c r="P2833" s="10" t="n">
        <x:v>0.0009760846851468681</x:v>
      </x:c>
      <x:c r="Q2833" s="10" t="n">
        <x:v>-0.0002381236469475818</x:v>
      </x:c>
      <x:c r="R2833" s="10" t="n">
        <x:f>O2833-P2833-Q2833</x:f>
        <x:v>0.04709266866806444</x:v>
      </x:c>
      <x:c r="S2833" s="9" t="n">
        <x:f>V2832</x:f>
        <x:v>10864.881510328589</x:v>
      </x:c>
      <x:c r="T2833" s="9" t="n">
        <x:f>S2833/(1+'回测计划'!$B$33)</x:f>
        <x:v>10859.45178443637</x:v>
      </x:c>
      <x:c r="U2833" s="9" t="n">
        <x:f>T2833*R2833</x:f>
        <x:v>511.40056480128317</x:v>
      </x:c>
      <x:c r="V2833" s="9" t="n">
        <x:f>S2833+U2833</x:f>
        <x:v>11376.282075129871</x:v>
      </x:c>
      <x:c r="W2833" s="2" t="n">
        <x:f>IF(N2833&gt;0,1,0)</x:f>
        <x:v>1</x:v>
      </x:c>
      <x:c r="X2833" s="2" t="n">
        <x:f>IF(U2833&gt;0,1,0)</x:f>
        <x:v>1</x:v>
      </x:c>
      <x:c r="Y2833" s="9" t="n">
        <x:f>MAX(U2833,0)</x:f>
        <x:v>511.40056480128317</x:v>
      </x:c>
      <x:c r="Z2833" s="9" t="n">
        <x:f>-MIN(U2833,0)</x:f>
        <x:v>0</x:v>
      </x:c>
    </x:row>
    <x:row r="2834" ht="23" customHeight="1">
      <x:c r="A2834" s="2" t="str">
        <x:v>4H-MOM-前段</x:v>
      </x:c>
      <x:c r="B2834" s="2" t="str">
        <x:v>4H</x:v>
      </x:c>
      <x:c r="C2834" s="2" t="str">
        <x:v>Momentum</x:v>
      </x:c>
      <x:c r="D2834" s="2" t="str">
        <x:v>前段</x:v>
      </x:c>
      <x:c r="E2834" s="2" t="n">
        <x:v>134</x:v>
      </x:c>
      <x:c r="F2834" s="2" t="str">
        <x:v>多</x:v>
      </x:c>
      <x:c r="G2834" s="11" t="n">
        <x:v>45507.333333333336</x:v>
      </x:c>
      <x:c r="H2834" s="11" t="n">
        <x:v>45507.50000000001</x:v>
      </x:c>
      <x:c r="I2834" s="11" t="n">
        <x:v>45509.166655092595</x:v>
      </x:c>
      <x:c r="J2834" s="9" t="n">
        <x:v>61862.2</x:v>
      </x:c>
      <x:c r="K2834" s="9" t="n">
        <x:v>59234</x:v>
      </x:c>
      <x:c r="L2834" s="9" t="n">
        <x:v>61874.572439999996</x:v>
      </x:c>
      <x:c r="M2834" s="9" t="n">
        <x:v>59222.1532</x:v>
      </x:c>
      <x:c r="N2834" s="10" t="n">
        <x:f>IF(F2834="多",1,-1)*(K2834/J2834-1)</x:f>
        <x:v>-0.04248474836006477</x:v>
      </x:c>
      <x:c r="O2834" s="10" t="n">
        <x:f>IF(F2834="多",1,-1)*(M2834/L2834-1)</x:f>
        <x:v>-0.04286767787481771</x:v>
      </x:c>
      <x:c r="P2834" s="10" t="n">
        <x:v>0.0009785661610625912</x:v>
      </x:c>
      <x:c r="Q2834" s="10" t="n">
        <x:v>0.00038490548589911527</x:v>
      </x:c>
      <x:c r="R2834" s="10" t="n">
        <x:f>O2834-P2834-Q2834</x:f>
        <x:v>-0.04423114952177942</x:v>
      </x:c>
      <x:c r="S2834" s="9" t="n">
        <x:f>V2833</x:f>
        <x:v>11376.282075129871</x:v>
      </x:c>
      <x:c r="T2834" s="9" t="n">
        <x:f>S2834/(1+'回测计划'!$B$33)</x:f>
        <x:v>11370.5967767415</x:v>
      </x:c>
      <x:c r="U2834" s="9" t="n">
        <x:f>T2834*R2834</x:f>
        <x:v>-502.93456618391644</x:v>
      </x:c>
      <x:c r="V2834" s="9" t="n">
        <x:f>S2834+U2834</x:f>
        <x:v>10873.347508945955</x:v>
      </x:c>
      <x:c r="W2834" s="2" t="n">
        <x:f>IF(N2834&gt;0,1,0)</x:f>
        <x:v>0</x:v>
      </x:c>
      <x:c r="X2834" s="2" t="n">
        <x:f>IF(U2834&gt;0,1,0)</x:f>
        <x:v>0</x:v>
      </x:c>
      <x:c r="Y2834" s="9" t="n">
        <x:f>MAX(U2834,0)</x:f>
        <x:v>0</x:v>
      </x:c>
      <x:c r="Z2834" s="9" t="n">
        <x:f>-MIN(U2834,0)</x:f>
        <x:v>502.93456618391644</x:v>
      </x:c>
    </x:row>
    <x:row r="2835" ht="23" customHeight="1">
      <x:c r="A2835" s="2" t="str">
        <x:v>4H-MOM-前段</x:v>
      </x:c>
      <x:c r="B2835" s="2" t="str">
        <x:v>4H</x:v>
      </x:c>
      <x:c r="C2835" s="2" t="str">
        <x:v>Momentum</x:v>
      </x:c>
      <x:c r="D2835" s="2" t="str">
        <x:v>前段</x:v>
      </x:c>
      <x:c r="E2835" s="2" t="n">
        <x:v>135</x:v>
      </x:c>
      <x:c r="F2835" s="2" t="str">
        <x:v>多</x:v>
      </x:c>
      <x:c r="G2835" s="11" t="n">
        <x:v>45519.333333333336</x:v>
      </x:c>
      <x:c r="H2835" s="11" t="n">
        <x:v>45519.50000000001</x:v>
      </x:c>
      <x:c r="I2835" s="11" t="n">
        <x:v>45521.166655092595</x:v>
      </x:c>
      <x:c r="J2835" s="9" t="n">
        <x:v>58420</x:v>
      </x:c>
      <x:c r="K2835" s="9" t="n">
        <x:v>59649.2</x:v>
      </x:c>
      <x:c r="L2835" s="9" t="n">
        <x:v>58431.684</x:v>
      </x:c>
      <x:c r="M2835" s="9" t="n">
        <x:v>59637.27016</x:v>
      </x:c>
      <x:c r="N2835" s="10" t="n">
        <x:f>IF(F2835="多",1,-1)*(K2835/J2835-1)</x:f>
        <x:v>0.021040739472783176</x:v>
      </x:c>
      <x:c r="O2835" s="10" t="n">
        <x:f>IF(F2835="多",1,-1)*(M2835/L2835-1)</x:f>
        <x:v>0.020632404843919927</x:v>
      </x:c>
      <x:c r="P2835" s="10" t="n">
        <x:v>0.00101031620242196</x:v>
      </x:c>
      <x:c r="Q2835" s="10" t="n">
        <x:v>-0.00019012369194149864</x:v>
      </x:c>
      <x:c r="R2835" s="10" t="n">
        <x:f>O2835-P2835-Q2835</x:f>
        <x:v>0.019812212333439466</x:v>
      </x:c>
      <x:c r="S2835" s="9" t="n">
        <x:f>V2834</x:f>
        <x:v>10873.347508945955</x:v>
      </x:c>
      <x:c r="T2835" s="9" t="n">
        <x:f>S2835/(1+'回测计划'!$B$33)</x:f>
        <x:v>10867.913552169872</x:v>
      </x:c>
      <x:c r="U2835" s="9" t="n">
        <x:f>T2835*R2835</x:f>
        <x:v>215.31741091705385</x:v>
      </x:c>
      <x:c r="V2835" s="9" t="n">
        <x:f>S2835+U2835</x:f>
        <x:v>11088.66491986301</x:v>
      </x:c>
      <x:c r="W2835" s="2" t="n">
        <x:f>IF(N2835&gt;0,1,0)</x:f>
        <x:v>1</x:v>
      </x:c>
      <x:c r="X2835" s="2" t="n">
        <x:f>IF(U2835&gt;0,1,0)</x:f>
        <x:v>1</x:v>
      </x:c>
      <x:c r="Y2835" s="9" t="n">
        <x:f>MAX(U2835,0)</x:f>
        <x:v>215.31741091705385</x:v>
      </x:c>
      <x:c r="Z2835" s="9" t="n">
        <x:f>-MIN(U2835,0)</x:f>
        <x:v>0</x:v>
      </x:c>
    </x:row>
    <x:row r="2836" ht="23" customHeight="1">
      <x:c r="A2836" s="2" t="str">
        <x:v>4H-MOM-前段</x:v>
      </x:c>
      <x:c r="B2836" s="2" t="str">
        <x:v>4H</x:v>
      </x:c>
      <x:c r="C2836" s="2" t="str">
        <x:v>Momentum</x:v>
      </x:c>
      <x:c r="D2836" s="2" t="str">
        <x:v>前段</x:v>
      </x:c>
      <x:c r="E2836" s="2" t="n">
        <x:v>136</x:v>
      </x:c>
      <x:c r="F2836" s="2" t="str">
        <x:v>多</x:v>
      </x:c>
      <x:c r="G2836" s="11" t="n">
        <x:v>45537.333333333336</x:v>
      </x:c>
      <x:c r="H2836" s="11" t="n">
        <x:v>45537.50000000001</x:v>
      </x:c>
      <x:c r="I2836" s="11" t="n">
        <x:v>45539.166655092595</x:v>
      </x:c>
      <x:c r="J2836" s="9" t="n">
        <x:v>57708.6</x:v>
      </x:c>
      <x:c r="K2836" s="9" t="n">
        <x:v>58020.9</x:v>
      </x:c>
      <x:c r="L2836" s="9" t="n">
        <x:v>57720.14172</x:v>
      </x:c>
      <x:c r="M2836" s="9" t="n">
        <x:v>58009.29582</x:v>
      </x:c>
      <x:c r="N2836" s="10" t="n">
        <x:f>IF(F2836="多",1,-1)*(K2836/J2836-1)</x:f>
        <x:v>0.005411671743899671</x:v>
      </x:c>
      <x:c r="O2836" s="10" t="n">
        <x:f>IF(F2836="多",1,-1)*(M2836/L2836-1)</x:f>
        <x:v>0.005009587492052381</x:v>
      </x:c>
      <x:c r="P2836" s="10" t="n">
        <x:v>0.0010025047937460264</x:v>
      </x:c>
      <x:c r="Q2836" s="10" t="n">
        <x:v>0.00016115607933973674</x:v>
      </x:c>
      <x:c r="R2836" s="10" t="n">
        <x:f>O2836-P2836-Q2836</x:f>
        <x:v>0.0038459266189666175</x:v>
      </x:c>
      <x:c r="S2836" s="9" t="n">
        <x:f>V2835</x:f>
        <x:v>11088.66491986301</x:v>
      </x:c>
      <x:c r="T2836" s="9" t="n">
        <x:f>S2836/(1+'回测计划'!$B$33)</x:f>
        <x:v>11083.123358183919</x:v>
      </x:c>
      <x:c r="U2836" s="9" t="n">
        <x:f>T2836*R2836</x:f>
        <x:v>42.62487914453022</x:v>
      </x:c>
      <x:c r="V2836" s="9" t="n">
        <x:f>S2836+U2836</x:f>
        <x:v>11131.28979900754</x:v>
      </x:c>
      <x:c r="W2836" s="2" t="n">
        <x:f>IF(N2836&gt;0,1,0)</x:f>
        <x:v>1</x:v>
      </x:c>
      <x:c r="X2836" s="2" t="n">
        <x:f>IF(U2836&gt;0,1,0)</x:f>
        <x:v>1</x:v>
      </x:c>
      <x:c r="Y2836" s="9" t="n">
        <x:f>MAX(U2836,0)</x:f>
        <x:v>42.62487914453022</x:v>
      </x:c>
      <x:c r="Z2836" s="9" t="n">
        <x:f>-MIN(U2836,0)</x:f>
        <x:v>0</x:v>
      </x:c>
    </x:row>
    <x:row r="2837" ht="23" customHeight="1">
      <x:c r="A2837" s="2" t="str">
        <x:v>4H-MOM-前段</x:v>
      </x:c>
      <x:c r="B2837" s="2" t="str">
        <x:v>4H</x:v>
      </x:c>
      <x:c r="C2837" s="2" t="str">
        <x:v>Momentum</x:v>
      </x:c>
      <x:c r="D2837" s="2" t="str">
        <x:v>前段</x:v>
      </x:c>
      <x:c r="E2837" s="2" t="n">
        <x:v>137</x:v>
      </x:c>
      <x:c r="F2837" s="2" t="str">
        <x:v>多</x:v>
      </x:c>
      <x:c r="G2837" s="11" t="n">
        <x:v>45539.50000000001</x:v>
      </x:c>
      <x:c r="H2837" s="11" t="n">
        <x:v>45539.666666666664</x:v>
      </x:c>
      <x:c r="I2837" s="11" t="n">
        <x:v>45541.333321759266</x:v>
      </x:c>
      <x:c r="J2837" s="9" t="n">
        <x:v>56717.1</x:v>
      </x:c>
      <x:c r="K2837" s="9" t="n">
        <x:v>56145.7</x:v>
      </x:c>
      <x:c r="L2837" s="9" t="n">
        <x:v>56728.443419999996</x:v>
      </x:c>
      <x:c r="M2837" s="9" t="n">
        <x:v>56134.47086</x:v>
      </x:c>
      <x:c r="N2837" s="10" t="n">
        <x:f>IF(F2837="多",1,-1)*(K2837/J2837-1)</x:f>
        <x:v>-0.010074563050649687</x:v>
      </x:c>
      <x:c r="O2837" s="10" t="n">
        <x:f>IF(F2837="多",1,-1)*(M2837/L2837-1)</x:f>
        <x:v>-0.010470454047229905</x:v>
      </x:c>
      <x:c r="P2837" s="10" t="n">
        <x:v>0.0009947647729763851</x:v>
      </x:c>
      <x:c r="Q2837" s="10" t="n">
        <x:v>0.00012199161910917952</x:v>
      </x:c>
      <x:c r="R2837" s="10" t="n">
        <x:f>O2837-P2837-Q2837</x:f>
        <x:v>-0.011587210439315468</x:v>
      </x:c>
      <x:c r="S2837" s="9" t="n">
        <x:f>V2836</x:f>
        <x:v>11131.28979900754</x:v>
      </x:c>
      <x:c r="T2837" s="9" t="n">
        <x:f>S2837/(1+'回测计划'!$B$33)</x:f>
        <x:v>11125.726935539771</x:v>
      </x:c>
      <x:c r="U2837" s="9" t="n">
        <x:f>T2837*R2837</x:f>
        <x:v>-128.91613929245972</x:v>
      </x:c>
      <x:c r="V2837" s="9" t="n">
        <x:f>S2837+U2837</x:f>
        <x:v>11002.37365971508</x:v>
      </x:c>
      <x:c r="W2837" s="2" t="n">
        <x:f>IF(N2837&gt;0,1,0)</x:f>
        <x:v>0</x:v>
      </x:c>
      <x:c r="X2837" s="2" t="n">
        <x:f>IF(U2837&gt;0,1,0)</x:f>
        <x:v>0</x:v>
      </x:c>
      <x:c r="Y2837" s="9" t="n">
        <x:f>MAX(U2837,0)</x:f>
        <x:v>0</x:v>
      </x:c>
      <x:c r="Z2837" s="9" t="n">
        <x:f>-MIN(U2837,0)</x:f>
        <x:v>128.91613929245972</x:v>
      </x:c>
    </x:row>
    <x:row r="2838" ht="23" customHeight="1">
      <x:c r="A2838" s="2" t="str">
        <x:v>4H-MOM-前段</x:v>
      </x:c>
      <x:c r="B2838" s="2" t="str">
        <x:v>4H</x:v>
      </x:c>
      <x:c r="C2838" s="2" t="str">
        <x:v>Momentum</x:v>
      </x:c>
      <x:c r="D2838" s="2" t="str">
        <x:v>前段</x:v>
      </x:c>
      <x:c r="E2838" s="2" t="n">
        <x:v>138</x:v>
      </x:c>
      <x:c r="F2838" s="2" t="str">
        <x:v>多</x:v>
      </x:c>
      <x:c r="G2838" s="11" t="n">
        <x:v>45542.00000000001</x:v>
      </x:c>
      <x:c r="H2838" s="11" t="n">
        <x:v>45542.166666666664</x:v>
      </x:c>
      <x:c r="I2838" s="11" t="n">
        <x:v>45543.833321759266</x:v>
      </x:c>
      <x:c r="J2838" s="9" t="n">
        <x:v>53515.3</x:v>
      </x:c>
      <x:c r="K2838" s="9" t="n">
        <x:v>54528.6</x:v>
      </x:c>
      <x:c r="L2838" s="9" t="n">
        <x:v>53526.00306</x:v>
      </x:c>
      <x:c r="M2838" s="9" t="n">
        <x:v>54517.69428</x:v>
      </x:c>
      <x:c r="N2838" s="10" t="n">
        <x:f>IF(F2838="多",1,-1)*(K2838/J2838-1)</x:f>
        <x:v>0.01893477192503812</x:v>
      </x:c>
      <x:c r="O2838" s="10" t="n">
        <x:f>IF(F2838="多",1,-1)*(M2838/L2838-1)</x:f>
        <x:v>0.018527279514750417</x:v>
      </x:c>
      <x:c r="P2838" s="10" t="n">
        <x:v>0.0010092636397573754</x:v>
      </x:c>
      <x:c r="Q2838" s="10" t="n">
        <x:v>-0.00018012595313625623</x:v>
      </x:c>
      <x:c r="R2838" s="10" t="n">
        <x:f>O2838-P2838-Q2838</x:f>
        <x:v>0.0176981418281293</x:v>
      </x:c>
      <x:c r="S2838" s="9" t="n">
        <x:f>V2837</x:f>
        <x:v>11002.37365971508</x:v>
      </x:c>
      <x:c r="T2838" s="9" t="n">
        <x:f>S2838/(1+'回测计划'!$B$33)</x:f>
        <x:v>10996.875222104029</x:v>
      </x:c>
      <x:c r="U2838" s="9" t="n">
        <x:f>T2838*R2838</x:f>
        <x:v>194.62425734703797</x:v>
      </x:c>
      <x:c r="V2838" s="9" t="n">
        <x:f>S2838+U2838</x:f>
        <x:v>11196.997917062117</x:v>
      </x:c>
      <x:c r="W2838" s="2" t="n">
        <x:f>IF(N2838&gt;0,1,0)</x:f>
        <x:v>1</x:v>
      </x:c>
      <x:c r="X2838" s="2" t="n">
        <x:f>IF(U2838&gt;0,1,0)</x:f>
        <x:v>1</x:v>
      </x:c>
      <x:c r="Y2838" s="9" t="n">
        <x:f>MAX(U2838,0)</x:f>
        <x:v>194.62425734703797</x:v>
      </x:c>
      <x:c r="Z2838" s="9" t="n">
        <x:f>-MIN(U2838,0)</x:f>
        <x:v>0</x:v>
      </x:c>
    </x:row>
    <x:row r="2839" ht="23" customHeight="1">
      <x:c r="A2839" s="2" t="str">
        <x:v>4H-MOM-前段</x:v>
      </x:c>
      <x:c r="B2839" s="2" t="str">
        <x:v>4H</x:v>
      </x:c>
      <x:c r="C2839" s="2" t="str">
        <x:v>Momentum</x:v>
      </x:c>
      <x:c r="D2839" s="2" t="str">
        <x:v>前段</x:v>
      </x:c>
      <x:c r="E2839" s="2" t="n">
        <x:v>139</x:v>
      </x:c>
      <x:c r="F2839" s="2" t="str">
        <x:v>空</x:v>
      </x:c>
      <x:c r="G2839" s="11" t="n">
        <x:v>45548.166666666664</x:v>
      </x:c>
      <x:c r="H2839" s="11" t="n">
        <x:v>45548.333333333336</x:v>
      </x:c>
      <x:c r="I2839" s="11" t="n">
        <x:v>45549.99998842592</x:v>
      </x:c>
      <x:c r="J2839" s="9" t="n">
        <x:v>58097.1</x:v>
      </x:c>
      <x:c r="K2839" s="9" t="n">
        <x:v>59840.1</x:v>
      </x:c>
      <x:c r="L2839" s="9" t="n">
        <x:v>58085.48058</x:v>
      </x:c>
      <x:c r="M2839" s="9" t="n">
        <x:v>59852.06802</x:v>
      </x:c>
      <x:c r="N2839" s="10" t="n">
        <x:f>IF(F2839="多",1,-1)*(K2839/J2839-1)</x:f>
        <x:v>-0.03000149749299008</x:v>
      </x:c>
      <x:c r="O2839" s="10" t="n">
        <x:f>IF(F2839="多",1,-1)*(M2839/L2839-1)</x:f>
        <x:v>-0.030413580508590332</x:v>
      </x:c>
      <x:c r="P2839" s="10" t="n">
        <x:v>0.0010152067902542952</x:v>
      </x:c>
      <x:c r="Q2839" s="10" t="n">
        <x:v>0.00011541958675480233</x:v>
      </x:c>
      <x:c r="R2839" s="10" t="n">
        <x:f>O2839-P2839-Q2839</x:f>
        <x:v>-0.03154420688559943</x:v>
      </x:c>
      <x:c r="S2839" s="9" t="n">
        <x:f>V2838</x:f>
        <x:v>11196.997917062117</x:v>
      </x:c>
      <x:c r="T2839" s="9" t="n">
        <x:f>S2839/(1+'回测计划'!$B$33)</x:f>
        <x:v>11191.40221595414</x:v>
      </x:c>
      <x:c r="U2839" s="9" t="n">
        <x:f>T2839*R2839</x:f>
        <x:v>-353.02390684001335</x:v>
      </x:c>
      <x:c r="V2839" s="9" t="n">
        <x:f>S2839+U2839</x:f>
        <x:v>10843.974010222104</x:v>
      </x:c>
      <x:c r="W2839" s="2" t="n">
        <x:f>IF(N2839&gt;0,1,0)</x:f>
        <x:v>0</x:v>
      </x:c>
      <x:c r="X2839" s="2" t="n">
        <x:f>IF(U2839&gt;0,1,0)</x:f>
        <x:v>0</x:v>
      </x:c>
      <x:c r="Y2839" s="9" t="n">
        <x:f>MAX(U2839,0)</x:f>
        <x:v>0</x:v>
      </x:c>
      <x:c r="Z2839" s="9" t="n">
        <x:f>-MIN(U2839,0)</x:f>
        <x:v>353.02390684001335</x:v>
      </x:c>
    </x:row>
    <x:row r="2840" ht="23" customHeight="1">
      <x:c r="A2840" s="2" t="str">
        <x:v>4H-MOM-前段</x:v>
      </x:c>
      <x:c r="B2840" s="2" t="str">
        <x:v>4H</x:v>
      </x:c>
      <x:c r="C2840" s="2" t="str">
        <x:v>Momentum</x:v>
      </x:c>
      <x:c r="D2840" s="2" t="str">
        <x:v>前段</x:v>
      </x:c>
      <x:c r="E2840" s="2" t="n">
        <x:v>140</x:v>
      </x:c>
      <x:c r="F2840" s="2" t="str">
        <x:v>空</x:v>
      </x:c>
      <x:c r="G2840" s="11" t="n">
        <x:v>45560.50000000001</x:v>
      </x:c>
      <x:c r="H2840" s="11" t="n">
        <x:v>45560.666666666664</x:v>
      </x:c>
      <x:c r="I2840" s="11" t="n">
        <x:v>45562.333321759266</x:v>
      </x:c>
      <x:c r="J2840" s="9" t="n">
        <x:v>63814.9</x:v>
      </x:c>
      <x:c r="K2840" s="9" t="n">
        <x:v>65139.2</x:v>
      </x:c>
      <x:c r="L2840" s="9" t="n">
        <x:v>63802.13702</x:v>
      </x:c>
      <x:c r="M2840" s="9" t="n">
        <x:v>65152.22783999999</x:v>
      </x:c>
      <x:c r="N2840" s="10" t="n">
        <x:f>IF(F2840="多",1,-1)*(K2840/J2840-1)</x:f>
        <x:v>-0.02075220677302636</x:v>
      </x:c>
      <x:c r="O2840" s="10" t="n">
        <x:f>IF(F2840="多",1,-1)*(M2840/L2840-1)</x:f>
        <x:v>-0.021160589332247293</x:v>
      </x:c>
      <x:c r="P2840" s="10" t="n">
        <x:v>0.0010105802946661236</x:v>
      </x:c>
      <x:c r="Q2840" s="10" t="n">
        <x:v>-0.00020569219366746135</x:v>
      </x:c>
      <x:c r="R2840" s="10" t="n">
        <x:f>O2840-P2840-Q2840</x:f>
        <x:v>-0.021965477433245954</x:v>
      </x:c>
      <x:c r="S2840" s="9" t="n">
        <x:f>V2839</x:f>
        <x:v>10843.974010222104</x:v>
      </x:c>
      <x:c r="T2840" s="9" t="n">
        <x:f>S2840/(1+'回测计划'!$B$33)</x:f>
        <x:v>10838.554732855677</x:v>
      </x:c>
      <x:c r="U2840" s="9" t="n">
        <x:f>T2840*R2840</x:f>
        <x:v>-238.0740293935425</x:v>
      </x:c>
      <x:c r="V2840" s="9" t="n">
        <x:f>S2840+U2840</x:f>
        <x:v>10605.89998082856</x:v>
      </x:c>
      <x:c r="W2840" s="2" t="n">
        <x:f>IF(N2840&gt;0,1,0)</x:f>
        <x:v>0</x:v>
      </x:c>
      <x:c r="X2840" s="2" t="n">
        <x:f>IF(U2840&gt;0,1,0)</x:f>
        <x:v>0</x:v>
      </x:c>
      <x:c r="Y2840" s="9" t="n">
        <x:f>MAX(U2840,0)</x:f>
        <x:v>0</x:v>
      </x:c>
      <x:c r="Z2840" s="9" t="n">
        <x:f>-MIN(U2840,0)</x:f>
        <x:v>238.0740293935425</x:v>
      </x:c>
    </x:row>
    <x:row r="2841" ht="23" customHeight="1">
      <x:c r="A2841" s="2" t="str">
        <x:v>4H-MOM-前段</x:v>
      </x:c>
      <x:c r="B2841" s="2" t="str">
        <x:v>4H</x:v>
      </x:c>
      <x:c r="C2841" s="2" t="str">
        <x:v>Momentum</x:v>
      </x:c>
      <x:c r="D2841" s="2" t="str">
        <x:v>前段</x:v>
      </x:c>
      <x:c r="E2841" s="2" t="n">
        <x:v>141</x:v>
      </x:c>
      <x:c r="F2841" s="2" t="str">
        <x:v>多</x:v>
      </x:c>
      <x:c r="G2841" s="11" t="n">
        <x:v>45576.166666666664</x:v>
      </x:c>
      <x:c r="H2841" s="11" t="n">
        <x:v>45576.333333333336</x:v>
      </x:c>
      <x:c r="I2841" s="11" t="n">
        <x:v>45577.99998842592</x:v>
      </x:c>
      <x:c r="J2841" s="9" t="n">
        <x:v>60293.3</x:v>
      </x:c>
      <x:c r="K2841" s="9" t="n">
        <x:v>63124.8</x:v>
      </x:c>
      <x:c r="L2841" s="9" t="n">
        <x:v>60305.35866</x:v>
      </x:c>
      <x:c r="M2841" s="9" t="n">
        <x:v>63112.17504</x:v>
      </x:c>
      <x:c r="N2841" s="10" t="n">
        <x:f>IF(F2841="多",1,-1)*(K2841/J2841-1)</x:f>
        <x:v>0.04696210026653036</x:v>
      </x:c>
      <x:c r="O2841" s="10" t="n">
        <x:f>IF(F2841="多",1,-1)*(M2841/L2841-1)</x:f>
        <x:v>0.04654339916664396</x:v>
      </x:c>
      <x:c r="P2841" s="10" t="n">
        <x:v>0.001023271699583322</x:v>
      </x:c>
      <x:c r="Q2841" s="10" t="n">
        <x:v>0.00010936422710985534</x:v>
      </x:c>
      <x:c r="R2841" s="10" t="n">
        <x:f>O2841-P2841-Q2841</x:f>
        <x:v>0.04541076323995079</x:v>
      </x:c>
      <x:c r="S2841" s="9" t="n">
        <x:f>V2840</x:f>
        <x:v>10605.89998082856</x:v>
      </x:c>
      <x:c r="T2841" s="9" t="n">
        <x:f>S2841/(1+'回测计划'!$B$33)</x:f>
        <x:v>10600.599680988067</x:v>
      </x:c>
      <x:c r="U2841" s="9" t="n">
        <x:f>T2841*R2841</x:f>
        <x:v>481.38132231484695</x:v>
      </x:c>
      <x:c r="V2841" s="9" t="n">
        <x:f>S2841+U2841</x:f>
        <x:v>11087.281303143407</x:v>
      </x:c>
      <x:c r="W2841" s="2" t="n">
        <x:f>IF(N2841&gt;0,1,0)</x:f>
        <x:v>1</x:v>
      </x:c>
      <x:c r="X2841" s="2" t="n">
        <x:f>IF(U2841&gt;0,1,0)</x:f>
        <x:v>1</x:v>
      </x:c>
      <x:c r="Y2841" s="9" t="n">
        <x:f>MAX(U2841,0)</x:f>
        <x:v>481.38132231484695</x:v>
      </x:c>
      <x:c r="Z2841" s="9" t="n">
        <x:f>-MIN(U2841,0)</x:f>
        <x:v>0</x:v>
      </x:c>
    </x:row>
    <x:row r="2842" ht="23" customHeight="1">
      <x:c r="A2842" s="2" t="str">
        <x:v>4H-MOM-前段</x:v>
      </x:c>
      <x:c r="B2842" s="2" t="str">
        <x:v>4H</x:v>
      </x:c>
      <x:c r="C2842" s="2" t="str">
        <x:v>Momentum</x:v>
      </x:c>
      <x:c r="D2842" s="2" t="str">
        <x:v>前段</x:v>
      </x:c>
      <x:c r="E2842" s="2" t="n">
        <x:v>142</x:v>
      </x:c>
      <x:c r="F2842" s="2" t="str">
        <x:v>空</x:v>
      </x:c>
      <x:c r="G2842" s="11" t="n">
        <x:v>45635.333333333336</x:v>
      </x:c>
      <x:c r="H2842" s="11" t="n">
        <x:v>45635.50000000001</x:v>
      </x:c>
      <x:c r="I2842" s="11" t="n">
        <x:v>45637.166655092595</x:v>
      </x:c>
      <x:c r="J2842" s="9" t="n">
        <x:v>99179.9</x:v>
      </x:c>
      <x:c r="K2842" s="9" t="n">
        <x:v>95862.9</x:v>
      </x:c>
      <x:c r="L2842" s="9" t="n">
        <x:v>99160.06401999999</x:v>
      </x:c>
      <x:c r="M2842" s="9" t="n">
        <x:v>95882.07258</x:v>
      </x:c>
      <x:c r="N2842" s="10" t="n">
        <x:f>IF(F2842="多",1,-1)*(K2842/J2842-1)</x:f>
        <x:v>0.033444276511672255</x:v>
      </x:c>
      <x:c r="O2842" s="10" t="n">
        <x:f>IF(F2842="多",1,-1)*(M2842/L2842-1)</x:f>
        <x:v>0.033057576882351</x:v>
      </x:c>
      <x:c r="P2842" s="10" t="n">
        <x:v>0.0009834712115588244</x:v>
      </x:c>
      <x:c r="Q2842" s="10" t="n">
        <x:v>-0.0006136719324791786</x:v>
      </x:c>
      <x:c r="R2842" s="10" t="n">
        <x:f>O2842-P2842-Q2842</x:f>
        <x:v>0.03268777760327136</x:v>
      </x:c>
      <x:c r="S2842" s="9" t="n">
        <x:f>V2841</x:f>
        <x:v>11087.281303143407</x:v>
      </x:c>
      <x:c r="T2842" s="9" t="n">
        <x:f>S2842/(1+'回测计划'!$B$33)</x:f>
        <x:v>11081.740432926945</x:v>
      </x:c>
      <x:c r="U2842" s="9" t="n">
        <x:f>T2842*R2842</x:f>
        <x:v>362.237466728696</x:v>
      </x:c>
      <x:c r="V2842" s="9" t="n">
        <x:f>S2842+U2842</x:f>
        <x:v>11449.518769872104</x:v>
      </x:c>
      <x:c r="W2842" s="2" t="n">
        <x:f>IF(N2842&gt;0,1,0)</x:f>
        <x:v>1</x:v>
      </x:c>
      <x:c r="X2842" s="2" t="n">
        <x:f>IF(U2842&gt;0,1,0)</x:f>
        <x:v>1</x:v>
      </x:c>
      <x:c r="Y2842" s="9" t="n">
        <x:f>MAX(U2842,0)</x:f>
        <x:v>362.237466728696</x:v>
      </x:c>
      <x:c r="Z2842" s="9" t="n">
        <x:f>-MIN(U2842,0)</x:f>
        <x:v>0</x:v>
      </x:c>
    </x:row>
    <x:row r="2843" ht="23" customHeight="1">
      <x:c r="A2843" s="2" t="str">
        <x:v>4H-MOM-前段</x:v>
      </x:c>
      <x:c r="B2843" s="2" t="str">
        <x:v>4H</x:v>
      </x:c>
      <x:c r="C2843" s="2" t="str">
        <x:v>Momentum</x:v>
      </x:c>
      <x:c r="D2843" s="2" t="str">
        <x:v>前段</x:v>
      </x:c>
      <x:c r="E2843" s="2" t="n">
        <x:v>143</x:v>
      </x:c>
      <x:c r="F2843" s="2" t="str">
        <x:v>空</x:v>
      </x:c>
      <x:c r="G2843" s="11" t="n">
        <x:v>45640.50000000001</x:v>
      </x:c>
      <x:c r="H2843" s="11" t="n">
        <x:v>45640.666666666664</x:v>
      </x:c>
      <x:c r="I2843" s="11" t="n">
        <x:v>45642.333321759266</x:v>
      </x:c>
      <x:c r="J2843" s="9" t="n">
        <x:v>101787</x:v>
      </x:c>
      <x:c r="K2843" s="9" t="n">
        <x:v>104460.4</x:v>
      </x:c>
      <x:c r="L2843" s="9" t="n">
        <x:v>101766.6426</x:v>
      </x:c>
      <x:c r="M2843" s="9" t="n">
        <x:v>104481.29207999998</x:v>
      </x:c>
      <x:c r="N2843" s="10" t="n">
        <x:f>IF(F2843="多",1,-1)*(K2843/J2843-1)</x:f>
        <x:v>-0.026264650692131575</x:v>
      </x:c>
      <x:c r="O2843" s="10" t="n">
        <x:f>IF(F2843="多",1,-1)*(M2843/L2843-1)</x:f>
        <x:v>-0.026675238670003765</x:v>
      </x:c>
      <x:c r="P2843" s="10" t="n">
        <x:v>0.001013337619335002</x:v>
      </x:c>
      <x:c r="Q2843" s="10" t="n">
        <x:v>-0.00038223617660668765</x:v>
      </x:c>
      <x:c r="R2843" s="10" t="n">
        <x:f>O2843-P2843-Q2843</x:f>
        <x:v>-0.02730634011273208</x:v>
      </x:c>
      <x:c r="S2843" s="9" t="n">
        <x:f>V2842</x:f>
        <x:v>11449.518769872104</x:v>
      </x:c>
      <x:c r="T2843" s="9" t="n">
        <x:f>S2843/(1+'回测计划'!$B$33)</x:f>
        <x:v>11443.796871436387</x:v>
      </x:c>
      <x:c r="U2843" s="9" t="n">
        <x:f>T2843*R2843</x:f>
        <x:v>-312.4882095524613</x:v>
      </x:c>
      <x:c r="V2843" s="9" t="n">
        <x:f>S2843+U2843</x:f>
        <x:v>11137.030560319643</x:v>
      </x:c>
      <x:c r="W2843" s="2" t="n">
        <x:f>IF(N2843&gt;0,1,0)</x:f>
        <x:v>0</x:v>
      </x:c>
      <x:c r="X2843" s="2" t="n">
        <x:f>IF(U2843&gt;0,1,0)</x:f>
        <x:v>0</x:v>
      </x:c>
      <x:c r="Y2843" s="9" t="n">
        <x:f>MAX(U2843,0)</x:f>
        <x:v>0</x:v>
      </x:c>
      <x:c r="Z2843" s="9" t="n">
        <x:f>-MIN(U2843,0)</x:f>
        <x:v>312.4882095524613</x:v>
      </x:c>
    </x:row>
    <x:row r="2844" ht="23" customHeight="1">
      <x:c r="A2844" s="2" t="str">
        <x:v>4H-MOM-前段</x:v>
      </x:c>
      <x:c r="B2844" s="2" t="str">
        <x:v>4H</x:v>
      </x:c>
      <x:c r="C2844" s="2" t="str">
        <x:v>Momentum</x:v>
      </x:c>
      <x:c r="D2844" s="2" t="str">
        <x:v>前段</x:v>
      </x:c>
      <x:c r="E2844" s="2" t="n">
        <x:v>144</x:v>
      </x:c>
      <x:c r="F2844" s="2" t="str">
        <x:v>空</x:v>
      </x:c>
      <x:c r="G2844" s="11" t="n">
        <x:v>45642.666666666664</x:v>
      </x:c>
      <x:c r="H2844" s="11" t="n">
        <x:v>45642.833333333336</x:v>
      </x:c>
      <x:c r="I2844" s="11" t="n">
        <x:v>45644.49998842592</x:v>
      </x:c>
      <x:c r="J2844" s="9" t="n">
        <x:v>103717.9</x:v>
      </x:c>
      <x:c r="K2844" s="9" t="n">
        <x:v>104716.8</x:v>
      </x:c>
      <x:c r="L2844" s="9" t="n">
        <x:v>103697.15642</x:v>
      </x:c>
      <x:c r="M2844" s="9" t="n">
        <x:v>104737.74336000001</x:v>
      </x:c>
      <x:c r="N2844" s="10" t="n">
        <x:f>IF(F2844="多",1,-1)*(K2844/J2844-1)</x:f>
        <x:v>-0.009630931594257097</x:v>
      </x:c>
      <x:c r="O2844" s="10" t="n">
        <x:f>IF(F2844="多",1,-1)*(M2844/L2844-1)</x:f>
        <x:v>-0.010034864753526662</x:v>
      </x:c>
      <x:c r="P2844" s="10" t="n">
        <x:v>0.0010050174323767633</x:v>
      </x:c>
      <x:c r="Q2844" s="10" t="n">
        <x:v>-0.0004824529251604144</x:v>
      </x:c>
      <x:c r="R2844" s="10" t="n">
        <x:f>O2844-P2844-Q2844</x:f>
        <x:v>-0.01055742926074301</x:v>
      </x:c>
      <x:c r="S2844" s="9" t="n">
        <x:f>V2843</x:f>
        <x:v>11137.030560319643</x:v>
      </x:c>
      <x:c r="T2844" s="9" t="n">
        <x:f>S2844/(1+'回测计划'!$B$33)</x:f>
        <x:v>11131.464827905691</x:v>
      </x:c>
      <x:c r="U2844" s="9" t="n">
        <x:f>T2844*R2844</x:f>
        <x:v>-117.5196524890632</x:v>
      </x:c>
      <x:c r="V2844" s="9" t="n">
        <x:f>S2844+U2844</x:f>
        <x:v>11019.51090783058</x:v>
      </x:c>
      <x:c r="W2844" s="2" t="n">
        <x:f>IF(N2844&gt;0,1,0)</x:f>
        <x:v>0</x:v>
      </x:c>
      <x:c r="X2844" s="2" t="n">
        <x:f>IF(U2844&gt;0,1,0)</x:f>
        <x:v>0</x:v>
      </x:c>
      <x:c r="Y2844" s="9" t="n">
        <x:f>MAX(U2844,0)</x:f>
        <x:v>0</x:v>
      </x:c>
      <x:c r="Z2844" s="9" t="n">
        <x:f>-MIN(U2844,0)</x:f>
        <x:v>117.5196524890632</x:v>
      </x:c>
    </x:row>
    <x:row r="2845" ht="23" customHeight="1">
      <x:c r="A2845" s="2" t="str">
        <x:v>4H-MOM-前段</x:v>
      </x:c>
      <x:c r="B2845" s="2" t="str">
        <x:v>4H</x:v>
      </x:c>
      <x:c r="C2845" s="2" t="str">
        <x:v>Momentum</x:v>
      </x:c>
      <x:c r="D2845" s="2" t="str">
        <x:v>前段</x:v>
      </x:c>
      <x:c r="E2845" s="2" t="n">
        <x:v>145</x:v>
      </x:c>
      <x:c r="F2845" s="2" t="str">
        <x:v>多</x:v>
      </x:c>
      <x:c r="G2845" s="11" t="n">
        <x:v>45656.166666666664</x:v>
      </x:c>
      <x:c r="H2845" s="11" t="n">
        <x:v>45656.333333333336</x:v>
      </x:c>
      <x:c r="I2845" s="11" t="n">
        <x:v>45657.99998842592</x:v>
      </x:c>
      <x:c r="J2845" s="9" t="n">
        <x:v>93699.9</x:v>
      </x:c>
      <x:c r="K2845" s="9" t="n">
        <x:v>95389.4</x:v>
      </x:c>
      <x:c r="L2845" s="9" t="n">
        <x:v>93718.63997999999</x:v>
      </x:c>
      <x:c r="M2845" s="9" t="n">
        <x:v>95370.32212</x:v>
      </x:c>
      <x:c r="N2845" s="10" t="n">
        <x:f>IF(F2845="多",1,-1)*(K2845/J2845-1)</x:f>
        <x:v>0.018030969083211446</x:v>
      </x:c>
      <x:c r="O2845" s="10" t="n">
        <x:f>IF(F2845="多",1,-1)*(M2845/L2845-1)</x:f>
        <x:v>0.017623838121770374</x:v>
      </x:c>
      <x:c r="P2845" s="10" t="n">
        <x:v>0.0010088119190608854</x:v>
      </x:c>
      <x:c r="Q2845" s="10" t="n">
        <x:v>0.0003841700241268531</x:v>
      </x:c>
      <x:c r="R2845" s="10" t="n">
        <x:f>O2845-P2845-Q2845</x:f>
        <x:v>0.016230856178582637</x:v>
      </x:c>
      <x:c r="S2845" s="9" t="n">
        <x:f>V2844</x:f>
        <x:v>11019.51090783058</x:v>
      </x:c>
      <x:c r="T2845" s="9" t="n">
        <x:f>S2845/(1+'回测计划'!$B$33)</x:f>
        <x:v>11014.003905877642</x:v>
      </x:c>
      <x:c r="U2845" s="9" t="n">
        <x:f>T2845*R2845</x:f>
        <x:v>178.7667133466474</x:v>
      </x:c>
      <x:c r="V2845" s="9" t="n">
        <x:f>S2845+U2845</x:f>
        <x:v>11198.277621177227</x:v>
      </x:c>
      <x:c r="W2845" s="2" t="n">
        <x:f>IF(N2845&gt;0,1,0)</x:f>
        <x:v>1</x:v>
      </x:c>
      <x:c r="X2845" s="2" t="n">
        <x:f>IF(U2845&gt;0,1,0)</x:f>
        <x:v>1</x:v>
      </x:c>
      <x:c r="Y2845" s="9" t="n">
        <x:f>MAX(U2845,0)</x:f>
        <x:v>178.7667133466474</x:v>
      </x:c>
      <x:c r="Z2845" s="9" t="n">
        <x:f>-MIN(U2845,0)</x:f>
        <x:v>0</x:v>
      </x:c>
    </x:row>
    <x:row r="2846" ht="23" customHeight="1">
      <x:c r="A2846" s="2" t="str">
        <x:v>4H-OBV-前段</x:v>
      </x:c>
      <x:c r="B2846" s="2" t="str">
        <x:v>4H</x:v>
      </x:c>
      <x:c r="C2846" s="2" t="str">
        <x:v>OBV</x:v>
      </x:c>
      <x:c r="D2846" s="2" t="str">
        <x:v>前段</x:v>
      </x:c>
      <x:c r="E2846" s="2" t="n">
        <x:v>1</x:v>
      </x:c>
      <x:c r="F2846" s="2" t="str">
        <x:v>空</x:v>
      </x:c>
      <x:c r="G2846" s="11" t="n">
        <x:v>44202.833333333336</x:v>
      </x:c>
      <x:c r="H2846" s="11" t="n">
        <x:v>44203.00000000001</x:v>
      </x:c>
      <x:c r="I2846" s="11" t="n">
        <x:v>44204.666655092595</x:v>
      </x:c>
      <x:c r="J2846" s="9" t="n">
        <x:v>34606.39</x:v>
      </x:c>
      <x:c r="K2846" s="9" t="n">
        <x:v>38965.76</x:v>
      </x:c>
      <x:c r="L2846" s="9" t="n">
        <x:v>34599.468722</x:v>
      </x:c>
      <x:c r="M2846" s="9" t="n">
        <x:v>38973.553152</x:v>
      </x:c>
      <x:c r="N2846" s="10" t="n">
        <x:f>IF(F2846="多",1,-1)*(K2846/J2846-1)</x:f>
        <x:v>-0.12597008818313626</x:v>
      </x:c>
      <x:c r="O2846" s="10" t="n">
        <x:f>IF(F2846="多",1,-1)*(M2846/L2846-1)</x:f>
        <x:v>-0.12642056631403564</x:v>
      </x:c>
      <x:c r="P2846" s="10" t="n">
        <x:v>0.0010632102831570178</x:v>
      </x:c>
      <x:c r="Q2846" s="10" t="n">
        <x:v>-0.006154784922191442</x:v>
      </x:c>
      <x:c r="R2846" s="10" t="n">
        <x:f>O2846-P2846-Q2846</x:f>
        <x:v>-0.1213289916750012</x:v>
      </x:c>
      <x:c r="S2846" s="9" t="n">
        <x:f>'回测计划'!$B$32</x:f>
        <x:v>10000</x:v>
      </x:c>
      <x:c r="T2846" s="9" t="n">
        <x:f>S2846/(1+'回测计划'!$B$33)</x:f>
        <x:v>9995.002498750626</x:v>
      </x:c>
      <x:c r="U2846" s="9" t="n">
        <x:f>T2846*R2846</x:f>
        <x:v>-1212.6835749625309</x:v>
      </x:c>
      <x:c r="V2846" s="9" t="n">
        <x:f>S2846+U2846</x:f>
        <x:v>8787.316425037468</x:v>
      </x:c>
      <x:c r="W2846" s="2" t="n">
        <x:f>IF(N2846&gt;0,1,0)</x:f>
        <x:v>0</x:v>
      </x:c>
      <x:c r="X2846" s="2" t="n">
        <x:f>IF(U2846&gt;0,1,0)</x:f>
        <x:v>0</x:v>
      </x:c>
      <x:c r="Y2846" s="9" t="n">
        <x:f>MAX(U2846,0)</x:f>
        <x:v>0</x:v>
      </x:c>
      <x:c r="Z2846" s="9" t="n">
        <x:f>-MIN(U2846,0)</x:f>
        <x:v>1212.6835749625309</x:v>
      </x:c>
    </x:row>
    <x:row r="2847" ht="23" customHeight="1">
      <x:c r="A2847" s="2" t="str">
        <x:v>4H-OBV-前段</x:v>
      </x:c>
      <x:c r="B2847" s="2" t="str">
        <x:v>4H</x:v>
      </x:c>
      <x:c r="C2847" s="2" t="str">
        <x:v>OBV</x:v>
      </x:c>
      <x:c r="D2847" s="2" t="str">
        <x:v>前段</x:v>
      </x:c>
      <x:c r="E2847" s="2" t="n">
        <x:v>2</x:v>
      </x:c>
      <x:c r="F2847" s="2" t="str">
        <x:v>多</x:v>
      </x:c>
      <x:c r="G2847" s="11" t="n">
        <x:v>44206.833333333336</x:v>
      </x:c>
      <x:c r="H2847" s="11" t="n">
        <x:v>44207.00000000001</x:v>
      </x:c>
      <x:c r="I2847" s="11" t="n">
        <x:v>44208.666655092595</x:v>
      </x:c>
      <x:c r="J2847" s="9" t="n">
        <x:v>39723</x:v>
      </x:c>
      <x:c r="K2847" s="9" t="n">
        <x:v>36452.84</x:v>
      </x:c>
      <x:c r="L2847" s="9" t="n">
        <x:v>39730.9446</x:v>
      </x:c>
      <x:c r="M2847" s="9" t="n">
        <x:v>36445.549432</x:v>
      </x:c>
      <x:c r="N2847" s="10" t="n">
        <x:f>IF(F2847="多",1,-1)*(K2847/J2847-1)</x:f>
        <x:v>-0.08232409435339738</x:v>
      </x:c>
      <x:c r="O2847" s="10" t="n">
        <x:f>IF(F2847="多",1,-1)*(M2847/L2847-1)</x:f>
        <x:v>-0.0826910913162634</x:v>
      </x:c>
      <x:c r="P2847" s="10" t="n">
        <x:v>0.0009586544543418682</x:v>
      </x:c>
      <x:c r="Q2847" s="10" t="n">
        <x:v>0.002261727290191337</x:v>
      </x:c>
      <x:c r="R2847" s="10" t="n">
        <x:f>O2847-P2847-Q2847</x:f>
        <x:v>-0.0859114730607966</x:v>
      </x:c>
      <x:c r="S2847" s="9" t="n">
        <x:f>V2846</x:f>
        <x:v>8787.316425037468</x:v>
      </x:c>
      <x:c r="T2847" s="9" t="n">
        <x:f>S2847/(1+'回测计划'!$B$33)</x:f>
        <x:v>8782.924962556192</x:v>
      </x:c>
      <x:c r="U2847" s="9" t="n">
        <x:f>T2847*R2847</x:f>
        <x:v>-754.5540213156443</x:v>
      </x:c>
      <x:c r="V2847" s="9" t="n">
        <x:f>S2847+U2847</x:f>
        <x:v>8032.762403721824</x:v>
      </x:c>
      <x:c r="W2847" s="2" t="n">
        <x:f>IF(N2847&gt;0,1,0)</x:f>
        <x:v>0</x:v>
      </x:c>
      <x:c r="X2847" s="2" t="n">
        <x:f>IF(U2847&gt;0,1,0)</x:f>
        <x:v>0</x:v>
      </x:c>
      <x:c r="Y2847" s="9" t="n">
        <x:f>MAX(U2847,0)</x:f>
        <x:v>0</x:v>
      </x:c>
      <x:c r="Z2847" s="9" t="n">
        <x:f>-MIN(U2847,0)</x:f>
        <x:v>754.5540213156443</x:v>
      </x:c>
    </x:row>
    <x:row r="2848" ht="23" customHeight="1">
      <x:c r="A2848" s="2" t="str">
        <x:v>4H-OBV-前段</x:v>
      </x:c>
      <x:c r="B2848" s="2" t="str">
        <x:v>4H</x:v>
      </x:c>
      <x:c r="C2848" s="2" t="str">
        <x:v>OBV</x:v>
      </x:c>
      <x:c r="D2848" s="2" t="str">
        <x:v>前段</x:v>
      </x:c>
      <x:c r="E2848" s="2" t="n">
        <x:v>3</x:v>
      </x:c>
      <x:c r="F2848" s="2" t="str">
        <x:v>空</x:v>
      </x:c>
      <x:c r="G2848" s="11" t="n">
        <x:v>44210.333333333336</x:v>
      </x:c>
      <x:c r="H2848" s="11" t="n">
        <x:v>44210.50000000001</x:v>
      </x:c>
      <x:c r="I2848" s="11" t="n">
        <x:v>44212.166655092595</x:v>
      </x:c>
      <x:c r="J2848" s="9" t="n">
        <x:v>37107.37</x:v>
      </x:c>
      <x:c r="K2848" s="9" t="n">
        <x:v>35255.64</x:v>
      </x:c>
      <x:c r="L2848" s="9" t="n">
        <x:v>37099.948526</x:v>
      </x:c>
      <x:c r="M2848" s="9" t="n">
        <x:v>35262.691128</x:v>
      </x:c>
      <x:c r="N2848" s="10" t="n">
        <x:f>IF(F2848="多",1,-1)*(K2848/J2848-1)</x:f>
        <x:v>0.049901946702232025</x:v>
      </x:c>
      <x:c r="O2848" s="10" t="n">
        <x:f>IF(F2848="多",1,-1)*(M2848/L2848-1)</x:f>
        <x:v>0.04952183145786404</x:v>
      </x:c>
      <x:c r="P2848" s="10" t="n">
        <x:v>0.000975239084271068</x:v>
      </x:c>
      <x:c r="Q2848" s="10" t="n">
        <x:v>-0.0038729187515638783</x:v>
      </x:c>
      <x:c r="R2848" s="10" t="n">
        <x:f>O2848-P2848-Q2848</x:f>
        <x:v>0.05241951112515685</x:v>
      </x:c>
      <x:c r="S2848" s="9" t="n">
        <x:f>V2847</x:f>
        <x:v>8032.762403721824</x:v>
      </x:c>
      <x:c r="T2848" s="9" t="n">
        <x:f>S2848/(1+'回测计划'!$B$33)</x:f>
        <x:v>8028.748029706971</x:v>
      </x:c>
      <x:c r="U2848" s="9" t="n">
        <x:f>T2848*R2848</x:f>
        <x:v>420.8630466643057</x:v>
      </x:c>
      <x:c r="V2848" s="9" t="n">
        <x:f>S2848+U2848</x:f>
        <x:v>8453.62545038613</x:v>
      </x:c>
      <x:c r="W2848" s="2" t="n">
        <x:f>IF(N2848&gt;0,1,0)</x:f>
        <x:v>1</x:v>
      </x:c>
      <x:c r="X2848" s="2" t="n">
        <x:f>IF(U2848&gt;0,1,0)</x:f>
        <x:v>1</x:v>
      </x:c>
      <x:c r="Y2848" s="9" t="n">
        <x:f>MAX(U2848,0)</x:f>
        <x:v>420.8630466643057</x:v>
      </x:c>
      <x:c r="Z2848" s="9" t="n">
        <x:f>-MIN(U2848,0)</x:f>
        <x:v>0</x:v>
      </x:c>
    </x:row>
    <x:row r="2849" ht="23" customHeight="1">
      <x:c r="A2849" s="2" t="str">
        <x:v>4H-OBV-前段</x:v>
      </x:c>
      <x:c r="B2849" s="2" t="str">
        <x:v>4H</x:v>
      </x:c>
      <x:c r="C2849" s="2" t="str">
        <x:v>OBV</x:v>
      </x:c>
      <x:c r="D2849" s="2" t="str">
        <x:v>前段</x:v>
      </x:c>
      <x:c r="E2849" s="2" t="n">
        <x:v>4</x:v>
      </x:c>
      <x:c r="F2849" s="2" t="str">
        <x:v>多</x:v>
      </x:c>
      <x:c r="G2849" s="11" t="n">
        <x:v>44221.166666666664</x:v>
      </x:c>
      <x:c r="H2849" s="11" t="n">
        <x:v>44221.333333333336</x:v>
      </x:c>
      <x:c r="I2849" s="11" t="n">
        <x:v>44222.99998842592</x:v>
      </x:c>
      <x:c r="J2849" s="9" t="n">
        <x:v>32274.88</x:v>
      </x:c>
      <x:c r="K2849" s="9" t="n">
        <x:v>31764.99</x:v>
      </x:c>
      <x:c r="L2849" s="9" t="n">
        <x:v>32281.334976000002</x:v>
      </x:c>
      <x:c r="M2849" s="9" t="n">
        <x:v>31758.637002000003</x:v>
      </x:c>
      <x:c r="N2849" s="10" t="n">
        <x:f>IF(F2849="多",1,-1)*(K2849/J2849-1)</x:f>
        <x:v>-0.0157983546336965</x:v>
      </x:c>
      <x:c r="O2849" s="10" t="n">
        <x:f>IF(F2849="多",1,-1)*(M2849/L2849-1)</x:f>
        <x:v>-0.016191956571455446</x:v>
      </x:c>
      <x:c r="P2849" s="10" t="n">
        <x:v>0.0009919040217142724</x:v>
      </x:c>
      <x:c r="Q2849" s="10" t="n">
        <x:v>0.0013266298688743433</x:v>
      </x:c>
      <x:c r="R2849" s="10" t="n">
        <x:f>O2849-P2849-Q2849</x:f>
        <x:v>-0.01851049046204406</x:v>
      </x:c>
      <x:c r="S2849" s="9" t="n">
        <x:f>V2848</x:f>
        <x:v>8453.62545038613</x:v>
      </x:c>
      <x:c r="T2849" s="9" t="n">
        <x:f>S2849/(1+'回测计划'!$B$33)</x:f>
        <x:v>8449.400750011124</x:v>
      </x:c>
      <x:c r="U2849" s="9" t="n">
        <x:f>T2849*R2849</x:f>
        <x:v>-156.40255199306884</x:v>
      </x:c>
      <x:c r="V2849" s="9" t="n">
        <x:f>S2849+U2849</x:f>
        <x:v>8297.22289839306</x:v>
      </x:c>
      <x:c r="W2849" s="2" t="n">
        <x:f>IF(N2849&gt;0,1,0)</x:f>
        <x:v>0</x:v>
      </x:c>
      <x:c r="X2849" s="2" t="n">
        <x:f>IF(U2849&gt;0,1,0)</x:f>
        <x:v>0</x:v>
      </x:c>
      <x:c r="Y2849" s="9" t="n">
        <x:f>MAX(U2849,0)</x:f>
        <x:v>0</x:v>
      </x:c>
      <x:c r="Z2849" s="9" t="n">
        <x:f>-MIN(U2849,0)</x:f>
        <x:v>156.40255199306884</x:v>
      </x:c>
    </x:row>
    <x:row r="2850" ht="23" customHeight="1">
      <x:c r="A2850" s="2" t="str">
        <x:v>4H-OBV-前段</x:v>
      </x:c>
      <x:c r="B2850" s="2" t="str">
        <x:v>4H</x:v>
      </x:c>
      <x:c r="C2850" s="2" t="str">
        <x:v>OBV</x:v>
      </x:c>
      <x:c r="D2850" s="2" t="str">
        <x:v>前段</x:v>
      </x:c>
      <x:c r="E2850" s="2" t="n">
        <x:v>5</x:v>
      </x:c>
      <x:c r="F2850" s="2" t="str">
        <x:v>空</x:v>
      </x:c>
      <x:c r="G2850" s="11" t="n">
        <x:v>44233.00000000001</x:v>
      </x:c>
      <x:c r="H2850" s="11" t="n">
        <x:v>44233.166666666664</x:v>
      </x:c>
      <x:c r="I2850" s="11" t="n">
        <x:v>44234.833321759266</x:v>
      </x:c>
      <x:c r="J2850" s="9" t="n">
        <x:v>37638.77</x:v>
      </x:c>
      <x:c r="K2850" s="9" t="n">
        <x:v>39125.98</x:v>
      </x:c>
      <x:c r="L2850" s="9" t="n">
        <x:v>37631.242245999994</x:v>
      </x:c>
      <x:c r="M2850" s="9" t="n">
        <x:v>39133.805196</x:v>
      </x:c>
      <x:c r="N2850" s="10" t="n">
        <x:f>IF(F2850="多",1,-1)*(K2850/J2850-1)</x:f>
        <x:v>-0.03951271521359501</x:v>
      </x:c>
      <x:c r="O2850" s="10" t="n">
        <x:f>IF(F2850="多",1,-1)*(M2850/L2850-1)</x:f>
        <x:v>-0.0399286034773334</x:v>
      </x:c>
      <x:c r="P2850" s="10" t="n">
        <x:v>0.0010199643017386668</x:v>
      </x:c>
      <x:c r="Q2850" s="10" t="n">
        <x:v>-0.00449631744972187</x:v>
      </x:c>
      <x:c r="R2850" s="10" t="n">
        <x:f>O2850-P2850-Q2850</x:f>
        <x:v>-0.0364522503293502</x:v>
      </x:c>
      <x:c r="S2850" s="9" t="n">
        <x:f>V2849</x:f>
        <x:v>8297.22289839306</x:v>
      </x:c>
      <x:c r="T2850" s="9" t="n">
        <x:f>S2850/(1+'回测计划'!$B$33)</x:f>
        <x:v>8293.076360212954</x:v>
      </x:c>
      <x:c r="U2850" s="9" t="n">
        <x:f>T2850*R2850</x:f>
        <x:v>-302.301295482899</x:v>
      </x:c>
      <x:c r="V2850" s="9" t="n">
        <x:f>S2850+U2850</x:f>
        <x:v>7994.921602910161</x:v>
      </x:c>
      <x:c r="W2850" s="2" t="n">
        <x:f>IF(N2850&gt;0,1,0)</x:f>
        <x:v>0</x:v>
      </x:c>
      <x:c r="X2850" s="2" t="n">
        <x:f>IF(U2850&gt;0,1,0)</x:f>
        <x:v>0</x:v>
      </x:c>
      <x:c r="Y2850" s="9" t="n">
        <x:f>MAX(U2850,0)</x:f>
        <x:v>0</x:v>
      </x:c>
      <x:c r="Z2850" s="9" t="n">
        <x:f>-MIN(U2850,0)</x:f>
        <x:v>302.301295482899</x:v>
      </x:c>
    </x:row>
    <x:row r="2851" ht="23" customHeight="1">
      <x:c r="A2851" s="2" t="str">
        <x:v>4H-OBV-前段</x:v>
      </x:c>
      <x:c r="B2851" s="2" t="str">
        <x:v>4H</x:v>
      </x:c>
      <x:c r="C2851" s="2" t="str">
        <x:v>OBV</x:v>
      </x:c>
      <x:c r="D2851" s="2" t="str">
        <x:v>前段</x:v>
      </x:c>
      <x:c r="E2851" s="2" t="n">
        <x:v>6</x:v>
      </x:c>
      <x:c r="F2851" s="2" t="str">
        <x:v>多</x:v>
      </x:c>
      <x:c r="G2851" s="11" t="n">
        <x:v>44253.666666666664</x:v>
      </x:c>
      <x:c r="H2851" s="11" t="n">
        <x:v>44253.833333333336</x:v>
      </x:c>
      <x:c r="I2851" s="11" t="n">
        <x:v>44255.49998842592</x:v>
      </x:c>
      <x:c r="J2851" s="9" t="n">
        <x:v>46433.79</x:v>
      </x:c>
      <x:c r="K2851" s="9" t="n">
        <x:v>44646.33</x:v>
      </x:c>
      <x:c r="L2851" s="9" t="n">
        <x:v>46443.076758</x:v>
      </x:c>
      <x:c r="M2851" s="9" t="n">
        <x:v>44637.400734</x:v>
      </x:c>
      <x:c r="N2851" s="10" t="n">
        <x:f>IF(F2851="多",1,-1)*(K2851/J2851-1)</x:f>
        <x:v>-0.03849481164470958</x:v>
      </x:c>
      <x:c r="O2851" s="10" t="n">
        <x:f>IF(F2851="多",1,-1)*(M2851/L2851-1)</x:f>
        <x:v>-0.03887933681501765</x:v>
      </x:c>
      <x:c r="P2851" s="10" t="n">
        <x:v>0.0009805603315924912</x:v>
      </x:c>
      <x:c r="Q2851" s="10" t="n">
        <x:v>0.0010561778352841417</x:v>
      </x:c>
      <x:c r="R2851" s="10" t="n">
        <x:f>O2851-P2851-Q2851</x:f>
        <x:v>-0.04091607498189428</x:v>
      </x:c>
      <x:c r="S2851" s="9" t="n">
        <x:f>V2850</x:f>
        <x:v>7994.921602910161</x:v>
      </x:c>
      <x:c r="T2851" s="9" t="n">
        <x:f>S2851/(1+'回测计划'!$B$33)</x:f>
        <x:v>7990.926139840241</x:v>
      </x:c>
      <x:c r="U2851" s="9" t="n">
        <x:f>T2851*R2851</x:f>
        <x:v>-326.95733311248233</x:v>
      </x:c>
      <x:c r="V2851" s="9" t="n">
        <x:f>S2851+U2851</x:f>
        <x:v>7667.964269797679</x:v>
      </x:c>
      <x:c r="W2851" s="2" t="n">
        <x:f>IF(N2851&gt;0,1,0)</x:f>
        <x:v>0</x:v>
      </x:c>
      <x:c r="X2851" s="2" t="n">
        <x:f>IF(U2851&gt;0,1,0)</x:f>
        <x:v>0</x:v>
      </x:c>
      <x:c r="Y2851" s="9" t="n">
        <x:f>MAX(U2851,0)</x:f>
        <x:v>0</x:v>
      </x:c>
      <x:c r="Z2851" s="9" t="n">
        <x:f>-MIN(U2851,0)</x:f>
        <x:v>326.95733311248233</x:v>
      </x:c>
    </x:row>
    <x:row r="2852" ht="23" customHeight="1">
      <x:c r="A2852" s="2" t="str">
        <x:v>4H-OBV-前段</x:v>
      </x:c>
      <x:c r="B2852" s="2" t="str">
        <x:v>4H</x:v>
      </x:c>
      <x:c r="C2852" s="2" t="str">
        <x:v>OBV</x:v>
      </x:c>
      <x:c r="D2852" s="2" t="str">
        <x:v>前段</x:v>
      </x:c>
      <x:c r="E2852" s="2" t="n">
        <x:v>7</x:v>
      </x:c>
      <x:c r="F2852" s="2" t="str">
        <x:v>多</x:v>
      </x:c>
      <x:c r="G2852" s="11" t="n">
        <x:v>44262.00000000001</x:v>
      </x:c>
      <x:c r="H2852" s="11" t="n">
        <x:v>44262.166666666664</x:v>
      </x:c>
      <x:c r="I2852" s="11" t="n">
        <x:v>44263.833321759266</x:v>
      </x:c>
      <x:c r="J2852" s="9" t="n">
        <x:v>48361.33</x:v>
      </x:c>
      <x:c r="K2852" s="9" t="n">
        <x:v>50529.08</x:v>
      </x:c>
      <x:c r="L2852" s="9" t="n">
        <x:v>48371.002266</x:v>
      </x:c>
      <x:c r="M2852" s="9" t="n">
        <x:v>50518.974184000006</x:v>
      </x:c>
      <x:c r="N2852" s="10" t="n">
        <x:f>IF(F2852="多",1,-1)*(K2852/J2852-1)</x:f>
        <x:v>0.044824036063524364</x:v>
      </x:c>
      <x:c r="O2852" s="10" t="n">
        <x:f>IF(F2852="多",1,-1)*(M2852/L2852-1)</x:f>
        <x:v>0.04440619001830792</x:v>
      </x:c>
      <x:c r="P2852" s="10" t="n">
        <x:v>0.0010222030950091541</x:v>
      </x:c>
      <x:c r="Q2852" s="10" t="n">
        <x:v>0.0005972395477797783</x:v>
      </x:c>
      <x:c r="R2852" s="10" t="n">
        <x:f>O2852-P2852-Q2852</x:f>
        <x:v>0.04278674737551899</x:v>
      </x:c>
      <x:c r="S2852" s="9" t="n">
        <x:f>V2851</x:f>
        <x:v>7667.964269797679</x:v>
      </x:c>
      <x:c r="T2852" s="9" t="n">
        <x:f>S2852/(1+'回测计划'!$B$33)</x:f>
        <x:v>7664.132203695831</x:v>
      </x:c>
      <x:c r="U2852" s="9" t="n">
        <x:f>T2852*R2852</x:f>
        <x:v>327.9232884521132</x:v>
      </x:c>
      <x:c r="V2852" s="9" t="n">
        <x:f>S2852+U2852</x:f>
        <x:v>7995.887558249792</x:v>
      </x:c>
      <x:c r="W2852" s="2" t="n">
        <x:f>IF(N2852&gt;0,1,0)</x:f>
        <x:v>1</x:v>
      </x:c>
      <x:c r="X2852" s="2" t="n">
        <x:f>IF(U2852&gt;0,1,0)</x:f>
        <x:v>1</x:v>
      </x:c>
      <x:c r="Y2852" s="9" t="n">
        <x:f>MAX(U2852,0)</x:f>
        <x:v>327.9232884521132</x:v>
      </x:c>
      <x:c r="Z2852" s="9" t="n">
        <x:f>-MIN(U2852,0)</x:f>
        <x:v>0</x:v>
      </x:c>
    </x:row>
    <x:row r="2853" ht="23" customHeight="1">
      <x:c r="A2853" s="2" t="str">
        <x:v>4H-OBV-前段</x:v>
      </x:c>
      <x:c r="B2853" s="2" t="str">
        <x:v>4H</x:v>
      </x:c>
      <x:c r="C2853" s="2" t="str">
        <x:v>OBV</x:v>
      </x:c>
      <x:c r="D2853" s="2" t="str">
        <x:v>前段</x:v>
      </x:c>
      <x:c r="E2853" s="2" t="n">
        <x:v>8</x:v>
      </x:c>
      <x:c r="F2853" s="2" t="str">
        <x:v>多</x:v>
      </x:c>
      <x:c r="G2853" s="11" t="n">
        <x:v>44276.833333333336</x:v>
      </x:c>
      <x:c r="H2853" s="11" t="n">
        <x:v>44277.00000000001</x:v>
      </x:c>
      <x:c r="I2853" s="11" t="n">
        <x:v>44278.666655092595</x:v>
      </x:c>
      <x:c r="J2853" s="9" t="n">
        <x:v>57200.91</x:v>
      </x:c>
      <x:c r="K2853" s="9" t="n">
        <x:v>54196.11</x:v>
      </x:c>
      <x:c r="L2853" s="9" t="n">
        <x:v>57212.350182</x:v>
      </x:c>
      <x:c r="M2853" s="9" t="n">
        <x:v>54185.270778</x:v>
      </x:c>
      <x:c r="N2853" s="10" t="n">
        <x:f>IF(F2853="多",1,-1)*(K2853/J2853-1)</x:f>
        <x:v>-0.05253063281685555</x:v>
      </x:c>
      <x:c r="O2853" s="10" t="n">
        <x:f>IF(F2853="多",1,-1)*(M2853/L2853-1)</x:f>
        <x:v>-0.052909544781335915</x:v>
      </x:c>
      <x:c r="P2853" s="10" t="n">
        <x:v>0.000973545227609332</x:v>
      </x:c>
      <x:c r="Q2853" s="10" t="n">
        <x:v>0.001698132076723657</x:v>
      </x:c>
      <x:c r="R2853" s="10" t="n">
        <x:f>O2853-P2853-Q2853</x:f>
        <x:v>-0.05558122208566891</x:v>
      </x:c>
      <x:c r="S2853" s="9" t="n">
        <x:f>V2852</x:f>
        <x:v>7995.887558249792</x:v>
      </x:c>
      <x:c r="T2853" s="9" t="n">
        <x:f>S2853/(1+'回测计划'!$B$33)</x:f>
        <x:v>7991.891612443571</x:v>
      </x:c>
      <x:c r="U2853" s="9" t="n">
        <x:f>T2853*R2853</x:f>
        <x:v>-444.1991025958207</x:v>
      </x:c>
      <x:c r="V2853" s="9" t="n">
        <x:f>S2853+U2853</x:f>
        <x:v>7551.688455653972</x:v>
      </x:c>
      <x:c r="W2853" s="2" t="n">
        <x:f>IF(N2853&gt;0,1,0)</x:f>
        <x:v>0</x:v>
      </x:c>
      <x:c r="X2853" s="2" t="n">
        <x:f>IF(U2853&gt;0,1,0)</x:f>
        <x:v>0</x:v>
      </x:c>
      <x:c r="Y2853" s="9" t="n">
        <x:f>MAX(U2853,0)</x:f>
        <x:v>0</x:v>
      </x:c>
      <x:c r="Z2853" s="9" t="n">
        <x:f>-MIN(U2853,0)</x:f>
        <x:v>444.1991025958207</x:v>
      </x:c>
    </x:row>
    <x:row r="2854" ht="23" customHeight="1">
      <x:c r="A2854" s="2" t="str">
        <x:v>4H-OBV-前段</x:v>
      </x:c>
      <x:c r="B2854" s="2" t="str">
        <x:v>4H</x:v>
      </x:c>
      <x:c r="C2854" s="2" t="str">
        <x:v>OBV</x:v>
      </x:c>
      <x:c r="D2854" s="2" t="str">
        <x:v>前段</x:v>
      </x:c>
      <x:c r="E2854" s="2" t="n">
        <x:v>9</x:v>
      </x:c>
      <x:c r="F2854" s="2" t="str">
        <x:v>多</x:v>
      </x:c>
      <x:c r="G2854" s="11" t="n">
        <x:v>44280.50000000001</x:v>
      </x:c>
      <x:c r="H2854" s="11" t="n">
        <x:v>44280.666666666664</x:v>
      </x:c>
      <x:c r="I2854" s="11" t="n">
        <x:v>44282.333321759266</x:v>
      </x:c>
      <x:c r="J2854" s="9" t="n">
        <x:v>52298.33</x:v>
      </x:c>
      <x:c r="K2854" s="9" t="n">
        <x:v>55030</x:v>
      </x:c>
      <x:c r="L2854" s="9" t="n">
        <x:v>52308.789666000004</x:v>
      </x:c>
      <x:c r="M2854" s="9" t="n">
        <x:v>55018.994</x:v>
      </x:c>
      <x:c r="N2854" s="10" t="n">
        <x:f>IF(F2854="多",1,-1)*(K2854/J2854-1)</x:f>
        <x:v>0.05223245178192104</x:v>
      </x:c>
      <x:c r="O2854" s="10" t="n">
        <x:f>IF(F2854="多",1,-1)*(M2854/L2854-1)</x:f>
        <x:v>0.05181164296297203</x:v>
      </x:c>
      <x:c r="P2854" s="10" t="n">
        <x:v>0.001025905821481486</x:v>
      </x:c>
      <x:c r="Q2854" s="10" t="n">
        <x:v>0.00045890030630172854</x:v>
      </x:c>
      <x:c r="R2854" s="10" t="n">
        <x:f>O2854-P2854-Q2854</x:f>
        <x:v>0.050326836835188814</x:v>
      </x:c>
      <x:c r="S2854" s="9" t="n">
        <x:f>V2853</x:f>
        <x:v>7551.688455653972</x:v>
      </x:c>
      <x:c r="T2854" s="9" t="n">
        <x:f>S2854/(1+'回测计划'!$B$33)</x:f>
        <x:v>7547.91449840477</x:v>
      </x:c>
      <x:c r="U2854" s="9" t="n">
        <x:f>T2854*R2854</x:f>
        <x:v>379.8626614071729</x:v>
      </x:c>
      <x:c r="V2854" s="9" t="n">
        <x:f>S2854+U2854</x:f>
        <x:v>7931.551117061144</x:v>
      </x:c>
      <x:c r="W2854" s="2" t="n">
        <x:f>IF(N2854&gt;0,1,0)</x:f>
        <x:v>1</x:v>
      </x:c>
      <x:c r="X2854" s="2" t="n">
        <x:f>IF(U2854&gt;0,1,0)</x:f>
        <x:v>1</x:v>
      </x:c>
      <x:c r="Y2854" s="9" t="n">
        <x:f>MAX(U2854,0)</x:f>
        <x:v>379.8626614071729</x:v>
      </x:c>
      <x:c r="Z2854" s="9" t="n">
        <x:f>-MIN(U2854,0)</x:f>
        <x:v>0</x:v>
      </x:c>
    </x:row>
    <x:row r="2855" ht="23" customHeight="1">
      <x:c r="A2855" s="2" t="str">
        <x:v>4H-OBV-前段</x:v>
      </x:c>
      <x:c r="B2855" s="2" t="str">
        <x:v>4H</x:v>
      </x:c>
      <x:c r="C2855" s="2" t="str">
        <x:v>OBV</x:v>
      </x:c>
      <x:c r="D2855" s="2" t="str">
        <x:v>前段</x:v>
      </x:c>
      <x:c r="E2855" s="2" t="n">
        <x:v>10</x:v>
      </x:c>
      <x:c r="F2855" s="2" t="str">
        <x:v>空</x:v>
      </x:c>
      <x:c r="G2855" s="11" t="n">
        <x:v>44284.833333333336</x:v>
      </x:c>
      <x:c r="H2855" s="11" t="n">
        <x:v>44285.00000000001</x:v>
      </x:c>
      <x:c r="I2855" s="11" t="n">
        <x:v>44286.666655092595</x:v>
      </x:c>
      <x:c r="J2855" s="9" t="n">
        <x:v>57765.25</x:v>
      </x:c>
      <x:c r="K2855" s="9" t="n">
        <x:v>58244.24</x:v>
      </x:c>
      <x:c r="L2855" s="9" t="n">
        <x:v>57753.69695</x:v>
      </x:c>
      <x:c r="M2855" s="9" t="n">
        <x:v>58255.888847999995</x:v>
      </x:c>
      <x:c r="N2855" s="10" t="n">
        <x:f>IF(F2855="多",1,-1)*(K2855/J2855-1)</x:f>
        <x:v>-0.008292009469360817</x:v>
      </x:c>
      <x:c r="O2855" s="10" t="n">
        <x:f>IF(F2855="多",1,-1)*(M2855/L2855-1)</x:f>
        <x:v>-0.008695406952645257</x:v>
      </x:c>
      <x:c r="P2855" s="10" t="n">
        <x:v>0.0010043477034763226</x:v>
      </x:c>
      <x:c r="Q2855" s="10" t="n">
        <x:v>-0.0022639808089393596</x:v>
      </x:c>
      <x:c r="R2855" s="10" t="n">
        <x:f>O2855-P2855-Q2855</x:f>
        <x:v>-0.007435773847182221</x:v>
      </x:c>
      <x:c r="S2855" s="9" t="n">
        <x:f>V2854</x:f>
        <x:v>7931.551117061144</x:v>
      </x:c>
      <x:c r="T2855" s="9" t="n">
        <x:f>S2855/(1+'回测计划'!$B$33)</x:f>
        <x:v>7927.587323399445</x:v>
      </x:c>
      <x:c r="U2855" s="9" t="n">
        <x:f>T2855*R2855</x:f>
        <x:v>-58.947746490586894</x:v>
      </x:c>
      <x:c r="V2855" s="9" t="n">
        <x:f>S2855+U2855</x:f>
        <x:v>7872.603370570558</x:v>
      </x:c>
      <x:c r="W2855" s="2" t="n">
        <x:f>IF(N2855&gt;0,1,0)</x:f>
        <x:v>0</x:v>
      </x:c>
      <x:c r="X2855" s="2" t="n">
        <x:f>IF(U2855&gt;0,1,0)</x:f>
        <x:v>0</x:v>
      </x:c>
      <x:c r="Y2855" s="9" t="n">
        <x:f>MAX(U2855,0)</x:f>
        <x:v>0</x:v>
      </x:c>
      <x:c r="Z2855" s="9" t="n">
        <x:f>-MIN(U2855,0)</x:f>
        <x:v>58.947746490586894</x:v>
      </x:c>
    </x:row>
    <x:row r="2856" ht="23" customHeight="1">
      <x:c r="A2856" s="2" t="str">
        <x:v>4H-OBV-前段</x:v>
      </x:c>
      <x:c r="B2856" s="2" t="str">
        <x:v>4H</x:v>
      </x:c>
      <x:c r="C2856" s="2" t="str">
        <x:v>OBV</x:v>
      </x:c>
      <x:c r="D2856" s="2" t="str">
        <x:v>前段</x:v>
      </x:c>
      <x:c r="E2856" s="2" t="n">
        <x:v>11</x:v>
      </x:c>
      <x:c r="F2856" s="2" t="str">
        <x:v>空</x:v>
      </x:c>
      <x:c r="G2856" s="11" t="n">
        <x:v>44296.833333333336</x:v>
      </x:c>
      <x:c r="H2856" s="11" t="n">
        <x:v>44297.00000000001</x:v>
      </x:c>
      <x:c r="I2856" s="11" t="n">
        <x:v>44298.666655092595</x:v>
      </x:c>
      <x:c r="J2856" s="9" t="n">
        <x:v>60348.7</x:v>
      </x:c>
      <x:c r="K2856" s="9" t="n">
        <x:v>60832.23</x:v>
      </x:c>
      <x:c r="L2856" s="9" t="n">
        <x:v>60336.63026</x:v>
      </x:c>
      <x:c r="M2856" s="9" t="n">
        <x:v>60844.396446</x:v>
      </x:c>
      <x:c r="N2856" s="10" t="n">
        <x:f>IF(F2856="多",1,-1)*(K2856/J2856-1)</x:f>
        <x:v>-0.008012268698414537</x:v>
      </x:c>
      <x:c r="O2856" s="10" t="n">
        <x:f>IF(F2856="多",1,-1)*(M2856/L2856-1)</x:f>
        <x:v>-0.008415554263006664</x:v>
      </x:c>
      <x:c r="P2856" s="10" t="n">
        <x:v>0.0010042077771315033</x:v>
      </x:c>
      <x:c r="Q2856" s="10" t="n">
        <x:v>-0.0038277803094136495</x:v>
      </x:c>
      <x:c r="R2856" s="10" t="n">
        <x:f>O2856-P2856-Q2856</x:f>
        <x:v>-0.0055919817307245176</x:v>
      </x:c>
      <x:c r="S2856" s="9" t="n">
        <x:f>V2855</x:f>
        <x:v>7872.603370570558</x:v>
      </x:c>
      <x:c r="T2856" s="9" t="n">
        <x:f>S2856/(1+'回测计划'!$B$33)</x:f>
        <x:v>7868.669036052532</x:v>
      </x:c>
      <x:c r="U2856" s="9" t="n">
        <x:f>T2856*R2856</x:f>
        <x:v>-44.00145349472346</x:v>
      </x:c>
      <x:c r="V2856" s="9" t="n">
        <x:f>S2856+U2856</x:f>
        <x:v>7828.6019170758345</x:v>
      </x:c>
      <x:c r="W2856" s="2" t="n">
        <x:f>IF(N2856&gt;0,1,0)</x:f>
        <x:v>0</x:v>
      </x:c>
      <x:c r="X2856" s="2" t="n">
        <x:f>IF(U2856&gt;0,1,0)</x:f>
        <x:v>0</x:v>
      </x:c>
      <x:c r="Y2856" s="9" t="n">
        <x:f>MAX(U2856,0)</x:f>
        <x:v>0</x:v>
      </x:c>
      <x:c r="Z2856" s="9" t="n">
        <x:f>-MIN(U2856,0)</x:f>
        <x:v>44.00145349472346</x:v>
      </x:c>
    </x:row>
    <x:row r="2857" ht="23" customHeight="1">
      <x:c r="A2857" s="2" t="str">
        <x:v>4H-OBV-前段</x:v>
      </x:c>
      <x:c r="B2857" s="2" t="str">
        <x:v>4H</x:v>
      </x:c>
      <x:c r="C2857" s="2" t="str">
        <x:v>OBV</x:v>
      </x:c>
      <x:c r="D2857" s="2" t="str">
        <x:v>前段</x:v>
      </x:c>
      <x:c r="E2857" s="2" t="n">
        <x:v>12</x:v>
      </x:c>
      <x:c r="F2857" s="2" t="str">
        <x:v>空</x:v>
      </x:c>
      <x:c r="G2857" s="11" t="n">
        <x:v>44300.00000000001</x:v>
      </x:c>
      <x:c r="H2857" s="11" t="n">
        <x:v>44300.166666666664</x:v>
      </x:c>
      <x:c r="I2857" s="11" t="n">
        <x:v>44301.833321759266</x:v>
      </x:c>
      <x:c r="J2857" s="9" t="n">
        <x:v>63084.72</x:v>
      </x:c>
      <x:c r="K2857" s="9" t="n">
        <x:v>62461.25</x:v>
      </x:c>
      <x:c r="L2857" s="9" t="n">
        <x:v>63072.103056</x:v>
      </x:c>
      <x:c r="M2857" s="9" t="n">
        <x:v>62473.742249999996</x:v>
      </x:c>
      <x:c r="N2857" s="10" t="n">
        <x:f>IF(F2857="多",1,-1)*(K2857/J2857-1)</x:f>
        <x:v>0.009883058845311488</x:v>
      </x:c>
      <x:c r="O2857" s="10" t="n">
        <x:f>IF(F2857="多",1,-1)*(M2857/L2857-1)</x:f>
        <x:v>0.00948693284364932</x:v>
      </x:c>
      <x:c r="P2857" s="10" t="n">
        <x:v>0.0009952565335781753</x:v>
      </x:c>
      <x:c r="Q2857" s="10" t="n">
        <x:v>-0.004652095132619594</x:v>
      </x:c>
      <x:c r="R2857" s="10" t="n">
        <x:f>O2857-P2857-Q2857</x:f>
        <x:v>0.01314377144269074</x:v>
      </x:c>
      <x:c r="S2857" s="9" t="n">
        <x:f>V2856</x:f>
        <x:v>7828.6019170758345</x:v>
      </x:c>
      <x:c r="T2857" s="9" t="n">
        <x:f>S2857/(1+'回测计划'!$B$33)</x:f>
        <x:v>7824.68957228969</x:v>
      </x:c>
      <x:c r="U2857" s="9" t="n">
        <x:f>T2857*R2857</x:f>
        <x:v>102.84593134818125</x:v>
      </x:c>
      <x:c r="V2857" s="9" t="n">
        <x:f>S2857+U2857</x:f>
        <x:v>7931.447848424016</x:v>
      </x:c>
      <x:c r="W2857" s="2" t="n">
        <x:f>IF(N2857&gt;0,1,0)</x:f>
        <x:v>1</x:v>
      </x:c>
      <x:c r="X2857" s="2" t="n">
        <x:f>IF(U2857&gt;0,1,0)</x:f>
        <x:v>1</x:v>
      </x:c>
      <x:c r="Y2857" s="9" t="n">
        <x:f>MAX(U2857,0)</x:f>
        <x:v>102.84593134818125</x:v>
      </x:c>
      <x:c r="Z2857" s="9" t="n">
        <x:f>-MIN(U2857,0)</x:f>
        <x:v>0</x:v>
      </x:c>
    </x:row>
    <x:row r="2858" ht="23" customHeight="1">
      <x:c r="A2858" s="2" t="str">
        <x:v>4H-OBV-前段</x:v>
      </x:c>
      <x:c r="B2858" s="2" t="str">
        <x:v>4H</x:v>
      </x:c>
      <x:c r="C2858" s="2" t="str">
        <x:v>OBV</x:v>
      </x:c>
      <x:c r="D2858" s="2" t="str">
        <x:v>前段</x:v>
      </x:c>
      <x:c r="E2858" s="2" t="n">
        <x:v>13</x:v>
      </x:c>
      <x:c r="F2858" s="2" t="str">
        <x:v>多</x:v>
      </x:c>
      <x:c r="G2858" s="11" t="n">
        <x:v>44304.50000000001</x:v>
      </x:c>
      <x:c r="H2858" s="11" t="n">
        <x:v>44304.666666666664</x:v>
      </x:c>
      <x:c r="I2858" s="11" t="n">
        <x:v>44306.333321759266</x:v>
      </x:c>
      <x:c r="J2858" s="9" t="n">
        <x:v>56216.96</x:v>
      </x:c>
      <x:c r="K2858" s="9" t="n">
        <x:v>55634.39</x:v>
      </x:c>
      <x:c r="L2858" s="9" t="n">
        <x:v>56228.203391999996</x:v>
      </x:c>
      <x:c r="M2858" s="9" t="n">
        <x:v>55623.263122000004</x:v>
      </x:c>
      <x:c r="N2858" s="10" t="n">
        <x:f>IF(F2858="多",1,-1)*(K2858/J2858-1)</x:f>
        <x:v>-0.010362886929496051</x:v>
      </x:c>
      <x:c r="O2858" s="10" t="n">
        <x:f>IF(F2858="多",1,-1)*(M2858/L2858-1)</x:f>
        <x:v>-0.010758662619586024</x:v>
      </x:c>
      <x:c r="P2858" s="10" t="n">
        <x:v>0.000994620668690207</x:v>
      </x:c>
      <x:c r="Q2858" s="10" t="n">
        <x:v>0.000981872289176771</x:v>
      </x:c>
      <x:c r="R2858" s="10" t="n">
        <x:f>O2858-P2858-Q2858</x:f>
        <x:v>-0.012735155577453002</x:v>
      </x:c>
      <x:c r="S2858" s="9" t="n">
        <x:f>V2857</x:f>
        <x:v>7931.447848424016</x:v>
      </x:c>
      <x:c r="T2858" s="9" t="n">
        <x:f>S2858/(1+'回测计划'!$B$33)</x:f>
        <x:v>7927.484106370831</x:v>
      </x:c>
      <x:c r="U2858" s="9" t="n">
        <x:f>T2858*R2858</x:f>
        <x:v>-100.95774343241851</x:v>
      </x:c>
      <x:c r="V2858" s="9" t="n">
        <x:f>S2858+U2858</x:f>
        <x:v>7830.490104991598</x:v>
      </x:c>
      <x:c r="W2858" s="2" t="n">
        <x:f>IF(N2858&gt;0,1,0)</x:f>
        <x:v>0</x:v>
      </x:c>
      <x:c r="X2858" s="2" t="n">
        <x:f>IF(U2858&gt;0,1,0)</x:f>
        <x:v>0</x:v>
      </x:c>
      <x:c r="Y2858" s="9" t="n">
        <x:f>MAX(U2858,0)</x:f>
        <x:v>0</x:v>
      </x:c>
      <x:c r="Z2858" s="9" t="n">
        <x:f>-MIN(U2858,0)</x:f>
        <x:v>100.95774343241851</x:v>
      </x:c>
    </x:row>
    <x:row r="2859" ht="23" customHeight="1">
      <x:c r="A2859" s="2" t="str">
        <x:v>4H-OBV-前段</x:v>
      </x:c>
      <x:c r="B2859" s="2" t="str">
        <x:v>4H</x:v>
      </x:c>
      <x:c r="C2859" s="2" t="str">
        <x:v>OBV</x:v>
      </x:c>
      <x:c r="D2859" s="2" t="str">
        <x:v>前段</x:v>
      </x:c>
      <x:c r="E2859" s="2" t="n">
        <x:v>14</x:v>
      </x:c>
      <x:c r="F2859" s="2" t="str">
        <x:v>空</x:v>
      </x:c>
      <x:c r="G2859" s="11" t="n">
        <x:v>44312.833333333336</x:v>
      </x:c>
      <x:c r="H2859" s="11" t="n">
        <x:v>44313.00000000001</x:v>
      </x:c>
      <x:c r="I2859" s="11" t="n">
        <x:v>44314.666655092595</x:v>
      </x:c>
      <x:c r="J2859" s="9" t="n">
        <x:v>53576.65</x:v>
      </x:c>
      <x:c r="K2859" s="9" t="n">
        <x:v>54278.97</x:v>
      </x:c>
      <x:c r="L2859" s="9" t="n">
        <x:v>53565.93467</x:v>
      </x:c>
      <x:c r="M2859" s="9" t="n">
        <x:v>54289.825794</x:v>
      </x:c>
      <x:c r="N2859" s="10" t="n">
        <x:f>IF(F2859="多",1,-1)*(K2859/J2859-1)</x:f>
        <x:v>-0.013108695672461756</x:v>
      </x:c>
      <x:c r="O2859" s="10" t="n">
        <x:f>IF(F2859="多",1,-1)*(M2859/L2859-1)</x:f>
        <x:v>-0.01351402021563941</x:v>
      </x:c>
      <x:c r="P2859" s="10" t="n">
        <x:v>0.0010067570101078198</x:v>
      </x:c>
      <x:c r="Q2859" s="10" t="n">
        <x:v>-0.0005079284468313135</x:v>
      </x:c>
      <x:c r="R2859" s="10" t="n">
        <x:f>O2859-P2859-Q2859</x:f>
        <x:v>-0.014012848778915917</x:v>
      </x:c>
      <x:c r="S2859" s="9" t="n">
        <x:f>V2858</x:f>
        <x:v>7830.490104991598</x:v>
      </x:c>
      <x:c r="T2859" s="9" t="n">
        <x:f>S2859/(1+'回测计划'!$B$33)</x:f>
        <x:v>7826.576816583307</x:v>
      </x:c>
      <x:c r="U2859" s="9" t="n">
        <x:f>T2859*R2859</x:f>
        <x:v>-109.67263738735102</x:v>
      </x:c>
      <x:c r="V2859" s="9" t="n">
        <x:f>S2859+U2859</x:f>
        <x:v>7720.817467604247</x:v>
      </x:c>
      <x:c r="W2859" s="2" t="n">
        <x:f>IF(N2859&gt;0,1,0)</x:f>
        <x:v>0</x:v>
      </x:c>
      <x:c r="X2859" s="2" t="n">
        <x:f>IF(U2859&gt;0,1,0)</x:f>
        <x:v>0</x:v>
      </x:c>
      <x:c r="Y2859" s="9" t="n">
        <x:f>MAX(U2859,0)</x:f>
        <x:v>0</x:v>
      </x:c>
      <x:c r="Z2859" s="9" t="n">
        <x:f>-MIN(U2859,0)</x:f>
        <x:v>109.67263738735102</x:v>
      </x:c>
    </x:row>
    <x:row r="2860" ht="23" customHeight="1">
      <x:c r="A2860" s="2" t="str">
        <x:v>4H-OBV-前段</x:v>
      </x:c>
      <x:c r="B2860" s="2" t="str">
        <x:v>4H</x:v>
      </x:c>
      <x:c r="C2860" s="2" t="str">
        <x:v>OBV</x:v>
      </x:c>
      <x:c r="D2860" s="2" t="str">
        <x:v>前段</x:v>
      </x:c>
      <x:c r="E2860" s="2" t="n">
        <x:v>15</x:v>
      </x:c>
      <x:c r="F2860" s="2" t="str">
        <x:v>空</x:v>
      </x:c>
      <x:c r="G2860" s="11" t="n">
        <x:v>44315.166666666664</x:v>
      </x:c>
      <x:c r="H2860" s="11" t="n">
        <x:v>44315.333333333336</x:v>
      </x:c>
      <x:c r="I2860" s="11" t="n">
        <x:v>44316.99998842592</x:v>
      </x:c>
      <x:c r="J2860" s="9" t="n">
        <x:v>54861.76</x:v>
      </x:c>
      <x:c r="K2860" s="9" t="n">
        <x:v>57138.23</x:v>
      </x:c>
      <x:c r="L2860" s="9" t="n">
        <x:v>54850.787648000005</x:v>
      </x:c>
      <x:c r="M2860" s="9" t="n">
        <x:v>57149.657646</x:v>
      </x:c>
      <x:c r="N2860" s="10" t="n">
        <x:f>IF(F2860="多",1,-1)*(K2860/J2860-1)</x:f>
        <x:v>-0.04149465857456991</x:v>
      </x:c>
      <x:c r="O2860" s="10" t="n">
        <x:f>IF(F2860="多",1,-1)*(M2860/L2860-1)</x:f>
        <x:v>-0.041911339774239664</x:v>
      </x:c>
      <x:c r="P2860" s="10" t="n">
        <x:v>0.0010209556698871198</x:v>
      </x:c>
      <x:c r="Q2860" s="10" t="n">
        <x:v>-0.0004940534158580975</x:v>
      </x:c>
      <x:c r="R2860" s="10" t="n">
        <x:f>O2860-P2860-Q2860</x:f>
        <x:v>-0.04243824202826869</x:v>
      </x:c>
      <x:c r="S2860" s="9" t="n">
        <x:f>V2859</x:f>
        <x:v>7720.817467604247</x:v>
      </x:c>
      <x:c r="T2860" s="9" t="n">
        <x:f>S2860/(1+'回测计划'!$B$33)</x:f>
        <x:v>7716.958988110193</x:v>
      </x:c>
      <x:c r="U2860" s="9" t="n">
        <x:f>T2860*R2860</x:f>
        <x:v>-327.4941732596438</x:v>
      </x:c>
      <x:c r="V2860" s="9" t="n">
        <x:f>S2860+U2860</x:f>
        <x:v>7393.323294344604</x:v>
      </x:c>
      <x:c r="W2860" s="2" t="n">
        <x:f>IF(N2860&gt;0,1,0)</x:f>
        <x:v>0</x:v>
      </x:c>
      <x:c r="X2860" s="2" t="n">
        <x:f>IF(U2860&gt;0,1,0)</x:f>
        <x:v>0</x:v>
      </x:c>
      <x:c r="Y2860" s="9" t="n">
        <x:f>MAX(U2860,0)</x:f>
        <x:v>0</x:v>
      </x:c>
      <x:c r="Z2860" s="9" t="n">
        <x:f>-MIN(U2860,0)</x:f>
        <x:v>327.4941732596438</x:v>
      </x:c>
    </x:row>
    <x:row r="2861" ht="23" customHeight="1">
      <x:c r="A2861" s="2" t="str">
        <x:v>4H-OBV-前段</x:v>
      </x:c>
      <x:c r="B2861" s="2" t="str">
        <x:v>4H</x:v>
      </x:c>
      <x:c r="C2861" s="2" t="str">
        <x:v>OBV</x:v>
      </x:c>
      <x:c r="D2861" s="2" t="str">
        <x:v>前段</x:v>
      </x:c>
      <x:c r="E2861" s="2" t="n">
        <x:v>16</x:v>
      </x:c>
      <x:c r="F2861" s="2" t="str">
        <x:v>空</x:v>
      </x:c>
      <x:c r="G2861" s="11" t="n">
        <x:v>44317.00000000001</x:v>
      </x:c>
      <x:c r="H2861" s="11" t="n">
        <x:v>44317.166666666664</x:v>
      </x:c>
      <x:c r="I2861" s="11" t="n">
        <x:v>44318.833321759266</x:v>
      </x:c>
      <x:c r="J2861" s="9" t="n">
        <x:v>57059.3</x:v>
      </x:c>
      <x:c r="K2861" s="9" t="n">
        <x:v>57158.17</x:v>
      </x:c>
      <x:c r="L2861" s="9" t="n">
        <x:v>57047.88814</x:v>
      </x:c>
      <x:c r="M2861" s="9" t="n">
        <x:v>57169.601634</x:v>
      </x:c>
      <x:c r="N2861" s="10" t="n">
        <x:f>IF(F2861="多",1,-1)*(K2861/J2861-1)</x:f>
        <x:v>-0.0017327587264477362</x:v>
      </x:c>
      <x:c r="O2861" s="10" t="n">
        <x:f>IF(F2861="多",1,-1)*(M2861/L2861-1)</x:f>
        <x:v>-0.002133531984589876</x:v>
      </x:c>
      <x:c r="P2861" s="10" t="n">
        <x:v>0.0010010667659922949</x:v>
      </x:c>
      <x:c r="Q2861" s="10" t="n">
        <x:v>-0.001151877614411194</x:v>
      </x:c>
      <x:c r="R2861" s="10" t="n">
        <x:f>O2861-P2861-Q2861</x:f>
        <x:v>-0.001982721136170977</x:v>
      </x:c>
      <x:c r="S2861" s="9" t="n">
        <x:f>V2860</x:f>
        <x:v>7393.323294344604</x:v>
      </x:c>
      <x:c r="T2861" s="9" t="n">
        <x:f>S2861/(1+'回测计划'!$B$33)</x:f>
        <x:v>7389.628480104552</x:v>
      </x:c>
      <x:c r="U2861" s="9" t="n">
        <x:f>T2861*R2861</x:f>
        <x:v>-14.651572575954308</x:v>
      </x:c>
      <x:c r="V2861" s="9" t="n">
        <x:f>S2861+U2861</x:f>
        <x:v>7378.671721768649</x:v>
      </x:c>
      <x:c r="W2861" s="2" t="n">
        <x:f>IF(N2861&gt;0,1,0)</x:f>
        <x:v>0</x:v>
      </x:c>
      <x:c r="X2861" s="2" t="n">
        <x:f>IF(U2861&gt;0,1,0)</x:f>
        <x:v>0</x:v>
      </x:c>
      <x:c r="Y2861" s="9" t="n">
        <x:f>MAX(U2861,0)</x:f>
        <x:v>0</x:v>
      </x:c>
      <x:c r="Z2861" s="9" t="n">
        <x:f>-MIN(U2861,0)</x:f>
        <x:v>14.651572575954308</x:v>
      </x:c>
    </x:row>
    <x:row r="2862" ht="23" customHeight="1">
      <x:c r="A2862" s="2" t="str">
        <x:v>4H-OBV-前段</x:v>
      </x:c>
      <x:c r="B2862" s="2" t="str">
        <x:v>4H</x:v>
      </x:c>
      <x:c r="C2862" s="2" t="str">
        <x:v>OBV</x:v>
      </x:c>
      <x:c r="D2862" s="2" t="str">
        <x:v>前段</x:v>
      </x:c>
      <x:c r="E2862" s="2" t="n">
        <x:v>17</x:v>
      </x:c>
      <x:c r="F2862" s="2" t="str">
        <x:v>空</x:v>
      </x:c>
      <x:c r="G2862" s="11" t="n">
        <x:v>44319.666666666664</x:v>
      </x:c>
      <x:c r="H2862" s="11" t="n">
        <x:v>44319.833333333336</x:v>
      </x:c>
      <x:c r="I2862" s="11" t="n">
        <x:v>44321.49998842592</x:v>
      </x:c>
      <x:c r="J2862" s="9" t="n">
        <x:v>58727.95</x:v>
      </x:c>
      <x:c r="K2862" s="9" t="n">
        <x:v>54874.99</x:v>
      </x:c>
      <x:c r="L2862" s="9" t="n">
        <x:v>58716.20441</x:v>
      </x:c>
      <x:c r="M2862" s="9" t="n">
        <x:v>54885.964997999996</x:v>
      </x:c>
      <x:c r="N2862" s="10" t="n">
        <x:f>IF(F2862="多",1,-1)*(K2862/J2862-1)</x:f>
        <x:v>0.06560692140624691</x:v>
      </x:c>
      <x:c r="O2862" s="10" t="n">
        <x:f>IF(F2862="多",1,-1)*(M2862/L2862-1)</x:f>
        <x:v>0.06523308940840988</x:v>
      </x:c>
      <x:c r="P2862" s="10" t="n">
        <x:v>0.000967383455295795</x:v>
      </x:c>
      <x:c r="Q2862" s="10" t="n">
        <x:v>-0.0022889221361422096</x:v>
      </x:c>
      <x:c r="R2862" s="10" t="n">
        <x:f>O2862-P2862-Q2862</x:f>
        <x:v>0.0665546280892563</x:v>
      </x:c>
      <x:c r="S2862" s="9" t="n">
        <x:f>V2861</x:f>
        <x:v>7378.671721768649</x:v>
      </x:c>
      <x:c r="T2862" s="9" t="n">
        <x:f>S2862/(1+'回测计划'!$B$33)</x:f>
        <x:v>7374.984229653823</x:v>
      </x:c>
      <x:c r="U2862" s="9" t="n">
        <x:f>T2862*R2862</x:f>
        <x:v>490.83933256874053</x:v>
      </x:c>
      <x:c r="V2862" s="9" t="n">
        <x:f>S2862+U2862</x:f>
        <x:v>7869.511054337389</x:v>
      </x:c>
      <x:c r="W2862" s="2" t="n">
        <x:f>IF(N2862&gt;0,1,0)</x:f>
        <x:v>1</x:v>
      </x:c>
      <x:c r="X2862" s="2" t="n">
        <x:f>IF(U2862&gt;0,1,0)</x:f>
        <x:v>1</x:v>
      </x:c>
      <x:c r="Y2862" s="9" t="n">
        <x:f>MAX(U2862,0)</x:f>
        <x:v>490.83933256874053</x:v>
      </x:c>
      <x:c r="Z2862" s="9" t="n">
        <x:f>-MIN(U2862,0)</x:f>
        <x:v>0</x:v>
      </x:c>
    </x:row>
    <x:row r="2863" ht="23" customHeight="1">
      <x:c r="A2863" s="2" t="str">
        <x:v>4H-OBV-前段</x:v>
      </x:c>
      <x:c r="B2863" s="2" t="str">
        <x:v>4H</x:v>
      </x:c>
      <x:c r="C2863" s="2" t="str">
        <x:v>OBV</x:v>
      </x:c>
      <x:c r="D2863" s="2" t="str">
        <x:v>前段</x:v>
      </x:c>
      <x:c r="E2863" s="2" t="n">
        <x:v>18</x:v>
      </x:c>
      <x:c r="F2863" s="2" t="str">
        <x:v>空</x:v>
      </x:c>
      <x:c r="G2863" s="11" t="n">
        <x:v>44326.50000000001</x:v>
      </x:c>
      <x:c r="H2863" s="11" t="n">
        <x:v>44326.666666666664</x:v>
      </x:c>
      <x:c r="I2863" s="11" t="n">
        <x:v>44328.333321759266</x:v>
      </x:c>
      <x:c r="J2863" s="9" t="n">
        <x:v>58465</x:v>
      </x:c>
      <x:c r="K2863" s="9" t="n">
        <x:v>56710.43</x:v>
      </x:c>
      <x:c r="L2863" s="9" t="n">
        <x:v>58453.307</x:v>
      </x:c>
      <x:c r="M2863" s="9" t="n">
        <x:v>56721.772086</x:v>
      </x:c>
      <x:c r="N2863" s="10" t="n">
        <x:f>IF(F2863="多",1,-1)*(K2863/J2863-1)</x:f>
        <x:v>0.030010604635251847</x:v>
      </x:c>
      <x:c r="O2863" s="10" t="n">
        <x:f>IF(F2863="多",1,-1)*(M2863/L2863-1)</x:f>
        <x:v>0.029622531262431417</x:v>
      </x:c>
      <x:c r="P2863" s="10" t="n">
        <x:v>0.0009851887343687842</x:v>
      </x:c>
      <x:c r="Q2863" s="10" t="n">
        <x:v>-0.002094486189807857</x:v>
      </x:c>
      <x:c r="R2863" s="10" t="n">
        <x:f>O2863-P2863-Q2863</x:f>
        <x:v>0.030731828717870488</x:v>
      </x:c>
      <x:c r="S2863" s="9" t="n">
        <x:f>V2862</x:f>
        <x:v>7869.511054337389</x:v>
      </x:c>
      <x:c r="T2863" s="9" t="n">
        <x:f>S2863/(1+'回测计划'!$B$33)</x:f>
        <x:v>7865.578265204787</x:v>
      </x:c>
      <x:c r="U2863" s="9" t="n">
        <x:f>T2863*R2863</x:f>
        <x:v>241.72360401327842</x:v>
      </x:c>
      <x:c r="V2863" s="9" t="n">
        <x:f>S2863+U2863</x:f>
        <x:v>8111.234658350668</x:v>
      </x:c>
      <x:c r="W2863" s="2" t="n">
        <x:f>IF(N2863&gt;0,1,0)</x:f>
        <x:v>1</x:v>
      </x:c>
      <x:c r="X2863" s="2" t="n">
        <x:f>IF(U2863&gt;0,1,0)</x:f>
        <x:v>1</x:v>
      </x:c>
      <x:c r="Y2863" s="9" t="n">
        <x:f>MAX(U2863,0)</x:f>
        <x:v>241.72360401327842</x:v>
      </x:c>
      <x:c r="Z2863" s="9" t="n">
        <x:f>-MIN(U2863,0)</x:f>
        <x:v>0</x:v>
      </x:c>
    </x:row>
    <x:row r="2864" ht="23" customHeight="1">
      <x:c r="A2864" s="2" t="str">
        <x:v>4H-OBV-前段</x:v>
      </x:c>
      <x:c r="B2864" s="2" t="str">
        <x:v>4H</x:v>
      </x:c>
      <x:c r="C2864" s="2" t="str">
        <x:v>OBV</x:v>
      </x:c>
      <x:c r="D2864" s="2" t="str">
        <x:v>前段</x:v>
      </x:c>
      <x:c r="E2864" s="2" t="n">
        <x:v>19</x:v>
      </x:c>
      <x:c r="F2864" s="2" t="str">
        <x:v>多</x:v>
      </x:c>
      <x:c r="G2864" s="11" t="n">
        <x:v>44338.166666666664</x:v>
      </x:c>
      <x:c r="H2864" s="11" t="n">
        <x:v>44338.333333333336</x:v>
      </x:c>
      <x:c r="I2864" s="11" t="n">
        <x:v>44339.99998842592</x:v>
      </x:c>
      <x:c r="J2864" s="9" t="n">
        <x:v>37210.01</x:v>
      </x:c>
      <x:c r="K2864" s="9" t="n">
        <x:v>33306.95</x:v>
      </x:c>
      <x:c r="L2864" s="9" t="n">
        <x:v>37217.452002</x:v>
      </x:c>
      <x:c r="M2864" s="9" t="n">
        <x:v>33300.288609999996</x:v>
      </x:c>
      <x:c r="N2864" s="10" t="n">
        <x:f>IF(F2864="多",1,-1)*(K2864/J2864-1)</x:f>
        <x:v>-0.10489274257115233</x:v>
      </x:c>
      <x:c r="O2864" s="10" t="n">
        <x:f>IF(F2864="多",1,-1)*(M2864/L2864-1)</x:f>
        <x:v>-0.10525071387986207</x:v>
      </x:c>
      <x:c r="P2864" s="10" t="n">
        <x:v>0.0009473746430600689</x:v>
      </x:c>
      <x:c r="Q2864" s="10" t="n">
        <x:v>-0.00010514583572483983</x:v>
      </x:c>
      <x:c r="R2864" s="10" t="n">
        <x:f>O2864-P2864-Q2864</x:f>
        <x:v>-0.1060929426871973</x:v>
      </x:c>
      <x:c r="S2864" s="9" t="n">
        <x:f>V2863</x:f>
        <x:v>8111.234658350668</x:v>
      </x:c>
      <x:c r="T2864" s="9" t="n">
        <x:f>S2864/(1+'回测计划'!$B$33)</x:f>
        <x:v>8107.18106781676</x:v>
      </x:c>
      <x:c r="U2864" s="9" t="n">
        <x:f>T2864*R2864</x:f>
        <x:v>-860.1146963826145</x:v>
      </x:c>
      <x:c r="V2864" s="9" t="n">
        <x:f>S2864+U2864</x:f>
        <x:v>7251.119961968054</x:v>
      </x:c>
      <x:c r="W2864" s="2" t="n">
        <x:f>IF(N2864&gt;0,1,0)</x:f>
        <x:v>0</x:v>
      </x:c>
      <x:c r="X2864" s="2" t="n">
        <x:f>IF(U2864&gt;0,1,0)</x:f>
        <x:v>0</x:v>
      </x:c>
      <x:c r="Y2864" s="9" t="n">
        <x:f>MAX(U2864,0)</x:f>
        <x:v>0</x:v>
      </x:c>
      <x:c r="Z2864" s="9" t="n">
        <x:f>-MIN(U2864,0)</x:f>
        <x:v>860.1146963826145</x:v>
      </x:c>
    </x:row>
    <x:row r="2865" ht="23" customHeight="1">
      <x:c r="A2865" s="2" t="str">
        <x:v>4H-OBV-前段</x:v>
      </x:c>
      <x:c r="B2865" s="2" t="str">
        <x:v>4H</x:v>
      </x:c>
      <x:c r="C2865" s="2" t="str">
        <x:v>OBV</x:v>
      </x:c>
      <x:c r="D2865" s="2" t="str">
        <x:v>前段</x:v>
      </x:c>
      <x:c r="E2865" s="2" t="n">
        <x:v>20</x:v>
      </x:c>
      <x:c r="F2865" s="2" t="str">
        <x:v>空</x:v>
      </x:c>
      <x:c r="G2865" s="11" t="n">
        <x:v>44350.833333333336</x:v>
      </x:c>
      <x:c r="H2865" s="11" t="n">
        <x:v>44351.00000000001</x:v>
      </x:c>
      <x:c r="I2865" s="11" t="n">
        <x:v>44352.666655092595</x:v>
      </x:c>
      <x:c r="J2865" s="9" t="n">
        <x:v>38547.17</x:v>
      </x:c>
      <x:c r="K2865" s="9" t="n">
        <x:v>37581</x:v>
      </x:c>
      <x:c r="L2865" s="9" t="n">
        <x:v>38539.460566</x:v>
      </x:c>
      <x:c r="M2865" s="9" t="n">
        <x:v>37588.5162</x:v>
      </x:c>
      <x:c r="N2865" s="10" t="n">
        <x:f>IF(F2865="多",1,-1)*(K2865/J2865-1)</x:f>
        <x:v>0.025064615638450194</x:v>
      </x:c>
      <x:c r="O2865" s="10" t="n">
        <x:f>IF(F2865="多",1,-1)*(M2865/L2865-1)</x:f>
        <x:v>0.02467456347427288</x:v>
      </x:c>
      <x:c r="P2865" s="10" t="n">
        <x:v>0.0009876627182628635</x:v>
      </x:c>
      <x:c r="Q2865" s="10" t="n">
        <x:v>-0.0005887572563383891</x:v>
      </x:c>
      <x:c r="R2865" s="10" t="n">
        <x:f>O2865-P2865-Q2865</x:f>
        <x:v>0.02427565801234841</x:v>
      </x:c>
      <x:c r="S2865" s="9" t="n">
        <x:f>V2864</x:f>
        <x:v>7251.119961968054</x:v>
      </x:c>
      <x:c r="T2865" s="9" t="n">
        <x:f>S2865/(1+'回测计划'!$B$33)</x:f>
        <x:v>7247.496213861124</x:v>
      </x:c>
      <x:c r="U2865" s="9" t="n">
        <x:f>T2865*R2865</x:f>
        <x:v>175.93773953348256</x:v>
      </x:c>
      <x:c r="V2865" s="9" t="n">
        <x:f>S2865+U2865</x:f>
        <x:v>7427.057701501536</x:v>
      </x:c>
      <x:c r="W2865" s="2" t="n">
        <x:f>IF(N2865&gt;0,1,0)</x:f>
        <x:v>1</x:v>
      </x:c>
      <x:c r="X2865" s="2" t="n">
        <x:f>IF(U2865&gt;0,1,0)</x:f>
        <x:v>1</x:v>
      </x:c>
      <x:c r="Y2865" s="9" t="n">
        <x:f>MAX(U2865,0)</x:f>
        <x:v>175.93773953348256</x:v>
      </x:c>
      <x:c r="Z2865" s="9" t="n">
        <x:f>-MIN(U2865,0)</x:f>
        <x:v>0</x:v>
      </x:c>
    </x:row>
    <x:row r="2866" ht="23" customHeight="1">
      <x:c r="A2866" s="2" t="str">
        <x:v>4H-OBV-前段</x:v>
      </x:c>
      <x:c r="B2866" s="2" t="str">
        <x:v>4H</x:v>
      </x:c>
      <x:c r="C2866" s="2" t="str">
        <x:v>OBV</x:v>
      </x:c>
      <x:c r="D2866" s="2" t="str">
        <x:v>前段</x:v>
      </x:c>
      <x:c r="E2866" s="2" t="n">
        <x:v>21</x:v>
      </x:c>
      <x:c r="F2866" s="2" t="str">
        <x:v>多</x:v>
      </x:c>
      <x:c r="G2866" s="11" t="n">
        <x:v>44352.833333333336</x:v>
      </x:c>
      <x:c r="H2866" s="11" t="n">
        <x:v>44353.00000000001</x:v>
      </x:c>
      <x:c r="I2866" s="11" t="n">
        <x:v>44354.666655092595</x:v>
      </x:c>
      <x:c r="J2866" s="9" t="n">
        <x:v>36316.45</x:v>
      </x:c>
      <x:c r="K2866" s="9" t="n">
        <x:v>36152.91</x:v>
      </x:c>
      <x:c r="L2866" s="9" t="n">
        <x:v>36323.71329</x:v>
      </x:c>
      <x:c r="M2866" s="9" t="n">
        <x:v>36145.67941800001</x:v>
      </x:c>
      <x:c r="N2866" s="10" t="n">
        <x:f>IF(F2866="多",1,-1)*(K2866/J2866-1)</x:f>
        <x:v>-0.004503193456408705</x:v>
      </x:c>
      <x:c r="O2866" s="10" t="n">
        <x:f>IF(F2866="多",1,-1)*(M2866/L2866-1)</x:f>
        <x:v>-0.004901312555206316</x:v>
      </x:c>
      <x:c r="P2866" s="10" t="n">
        <x:v>0.0009975493437223968</x:v>
      </x:c>
      <x:c r="Q2866" s="10" t="n">
        <x:v>0.0004952882668235513</x:v>
      </x:c>
      <x:c r="R2866" s="10" t="n">
        <x:f>O2866-P2866-Q2866</x:f>
        <x:v>-0.006394150165752264</x:v>
      </x:c>
      <x:c r="S2866" s="9" t="n">
        <x:f>V2865</x:f>
        <x:v>7427.057701501536</x:v>
      </x:c>
      <x:c r="T2866" s="9" t="n">
        <x:f>S2866/(1+'回测计划'!$B$33)</x:f>
        <x:v>7423.346028487293</x:v>
      </x:c>
      <x:c r="U2866" s="9" t="n">
        <x:f>T2866*R2866</x:f>
        <x:v>-47.46598923848843</x:v>
      </x:c>
      <x:c r="V2866" s="9" t="n">
        <x:f>S2866+U2866</x:f>
        <x:v>7379.591712263047</x:v>
      </x:c>
      <x:c r="W2866" s="2" t="n">
        <x:f>IF(N2866&gt;0,1,0)</x:f>
        <x:v>0</x:v>
      </x:c>
      <x:c r="X2866" s="2" t="n">
        <x:f>IF(U2866&gt;0,1,0)</x:f>
        <x:v>0</x:v>
      </x:c>
      <x:c r="Y2866" s="9" t="n">
        <x:f>MAX(U2866,0)</x:f>
        <x:v>0</x:v>
      </x:c>
      <x:c r="Z2866" s="9" t="n">
        <x:f>-MIN(U2866,0)</x:f>
        <x:v>47.46598923848843</x:v>
      </x:c>
    </x:row>
    <x:row r="2867" ht="23" customHeight="1">
      <x:c r="A2867" s="2" t="str">
        <x:v>4H-OBV-前段</x:v>
      </x:c>
      <x:c r="B2867" s="2" t="str">
        <x:v>4H</x:v>
      </x:c>
      <x:c r="C2867" s="2" t="str">
        <x:v>OBV</x:v>
      </x:c>
      <x:c r="D2867" s="2" t="str">
        <x:v>前段</x:v>
      </x:c>
      <x:c r="E2867" s="2" t="n">
        <x:v>22</x:v>
      </x:c>
      <x:c r="F2867" s="2" t="str">
        <x:v>多</x:v>
      </x:c>
      <x:c r="G2867" s="11" t="n">
        <x:v>44359.666666666664</x:v>
      </x:c>
      <x:c r="H2867" s="11" t="n">
        <x:v>44359.833333333336</x:v>
      </x:c>
      <x:c r="I2867" s="11" t="n">
        <x:v>44361.49998842592</x:v>
      </x:c>
      <x:c r="J2867" s="9" t="n">
        <x:v>35572.49</x:v>
      </x:c>
      <x:c r="K2867" s="9" t="n">
        <x:v>38978</x:v>
      </x:c>
      <x:c r="L2867" s="9" t="n">
        <x:v>35579.604498</x:v>
      </x:c>
      <x:c r="M2867" s="9" t="n">
        <x:v>38970.2044</x:v>
      </x:c>
      <x:c r="N2867" s="10" t="n">
        <x:f>IF(F2867="多",1,-1)*(K2867/J2867-1)</x:f>
        <x:v>0.09573437226351045</x:v>
      </x:c>
      <x:c r="O2867" s="10" t="n">
        <x:f>IF(F2867="多",1,-1)*(M2867/L2867-1)</x:f>
        <x:v>0.09529616615582648</x:v>
      </x:c>
      <x:c r="P2867" s="10" t="n">
        <x:v>0.0010476480830779132</x:v>
      </x:c>
      <x:c r="Q2867" s="10" t="n">
        <x:v>0.00015966986963609253</x:v>
      </x:c>
      <x:c r="R2867" s="10" t="n">
        <x:f>O2867-P2867-Q2867</x:f>
        <x:v>0.09408884820311247</x:v>
      </x:c>
      <x:c r="S2867" s="9" t="n">
        <x:f>V2866</x:f>
        <x:v>7379.591712263047</x:v>
      </x:c>
      <x:c r="T2867" s="9" t="n">
        <x:f>S2867/(1+'回测计划'!$B$33)</x:f>
        <x:v>7375.9037603828565</x:v>
      </x:c>
      <x:c r="U2867" s="9" t="n">
        <x:f>T2867*R2867</x:f>
        <x:v>693.9902892714291</x:v>
      </x:c>
      <x:c r="V2867" s="9" t="n">
        <x:f>S2867+U2867</x:f>
        <x:v>8073.582001534476</x:v>
      </x:c>
      <x:c r="W2867" s="2" t="n">
        <x:f>IF(N2867&gt;0,1,0)</x:f>
        <x:v>1</x:v>
      </x:c>
      <x:c r="X2867" s="2" t="n">
        <x:f>IF(U2867&gt;0,1,0)</x:f>
        <x:v>1</x:v>
      </x:c>
      <x:c r="Y2867" s="9" t="n">
        <x:f>MAX(U2867,0)</x:f>
        <x:v>693.9902892714291</x:v>
      </x:c>
      <x:c r="Z2867" s="9" t="n">
        <x:f>-MIN(U2867,0)</x:f>
        <x:v>0</x:v>
      </x:c>
    </x:row>
    <x:row r="2868" ht="23" customHeight="1">
      <x:c r="A2868" s="2" t="str">
        <x:v>4H-OBV-前段</x:v>
      </x:c>
      <x:c r="B2868" s="2" t="str">
        <x:v>4H</x:v>
      </x:c>
      <x:c r="C2868" s="2" t="str">
        <x:v>OBV</x:v>
      </x:c>
      <x:c r="D2868" s="2" t="str">
        <x:v>前段</x:v>
      </x:c>
      <x:c r="E2868" s="2" t="n">
        <x:v>23</x:v>
      </x:c>
      <x:c r="F2868" s="2" t="str">
        <x:v>多</x:v>
      </x:c>
      <x:c r="G2868" s="11" t="n">
        <x:v>44367.833333333336</x:v>
      </x:c>
      <x:c r="H2868" s="11" t="n">
        <x:v>44368.00000000001</x:v>
      </x:c>
      <x:c r="I2868" s="11" t="n">
        <x:v>44369.666655092595</x:v>
      </x:c>
      <x:c r="J2868" s="9" t="n">
        <x:v>34383.37</x:v>
      </x:c>
      <x:c r="K2868" s="9" t="n">
        <x:v>32641.51</x:v>
      </x:c>
      <x:c r="L2868" s="9" t="n">
        <x:v>34390.246674</x:v>
      </x:c>
      <x:c r="M2868" s="9" t="n">
        <x:v>32634.981698</x:v>
      </x:c>
      <x:c r="N2868" s="10" t="n">
        <x:f>IF(F2868="多",1,-1)*(K2868/J2868-1)</x:f>
        <x:v>-0.05065995567043036</x:v>
      </x:c>
      <x:c r="O2868" s="10" t="n">
        <x:f>IF(F2868="多",1,-1)*(M2868/L2868-1)</x:f>
        <x:v>-0.05103961575614491</x:v>
      </x:c>
      <x:c r="P2868" s="10" t="n">
        <x:v>0.0009744801921219275</x:v>
      </x:c>
      <x:c r="Q2868" s="10" t="n">
        <x:v>-0.00022068924816228465</x:v>
      </x:c>
      <x:c r="R2868" s="10" t="n">
        <x:f>O2868-P2868-Q2868</x:f>
        <x:v>-0.05179340670010455</x:v>
      </x:c>
      <x:c r="S2868" s="9" t="n">
        <x:f>V2867</x:f>
        <x:v>8073.582001534476</x:v>
      </x:c>
      <x:c r="T2868" s="9" t="n">
        <x:f>S2868/(1+'回测计划'!$B$33)</x:f>
        <x:v>8069.547227920516</x:v>
      </x:c>
      <x:c r="U2868" s="9" t="n">
        <x:f>T2868*R2868</x:f>
        <x:v>-417.94934146138854</x:v>
      </x:c>
      <x:c r="V2868" s="9" t="n">
        <x:f>S2868+U2868</x:f>
        <x:v>7655.632660073087</x:v>
      </x:c>
      <x:c r="W2868" s="2" t="n">
        <x:f>IF(N2868&gt;0,1,0)</x:f>
        <x:v>0</x:v>
      </x:c>
      <x:c r="X2868" s="2" t="n">
        <x:f>IF(U2868&gt;0,1,0)</x:f>
        <x:v>0</x:v>
      </x:c>
      <x:c r="Y2868" s="9" t="n">
        <x:f>MAX(U2868,0)</x:f>
        <x:v>0</x:v>
      </x:c>
      <x:c r="Z2868" s="9" t="n">
        <x:f>-MIN(U2868,0)</x:f>
        <x:v>417.94934146138854</x:v>
      </x:c>
    </x:row>
    <x:row r="2869" ht="23" customHeight="1">
      <x:c r="A2869" s="2" t="str">
        <x:v>4H-OBV-前段</x:v>
      </x:c>
      <x:c r="B2869" s="2" t="str">
        <x:v>4H</x:v>
      </x:c>
      <x:c r="C2869" s="2" t="str">
        <x:v>OBV</x:v>
      </x:c>
      <x:c r="D2869" s="2" t="str">
        <x:v>前段</x:v>
      </x:c>
      <x:c r="E2869" s="2" t="n">
        <x:v>24</x:v>
      </x:c>
      <x:c r="F2869" s="2" t="str">
        <x:v>多</x:v>
      </x:c>
      <x:c r="G2869" s="11" t="n">
        <x:v>44373.666666666664</x:v>
      </x:c>
      <x:c r="H2869" s="11" t="n">
        <x:v>44373.833333333336</x:v>
      </x:c>
      <x:c r="I2869" s="11" t="n">
        <x:v>44375.49998842592</x:v>
      </x:c>
      <x:c r="J2869" s="9" t="n">
        <x:v>31758.44</x:v>
      </x:c>
      <x:c r="K2869" s="9" t="n">
        <x:v>34390.66</x:v>
      </x:c>
      <x:c r="L2869" s="9" t="n">
        <x:v>31764.791687999998</x:v>
      </x:c>
      <x:c r="M2869" s="9" t="n">
        <x:v>34383.781868000005</x:v>
      </x:c>
      <x:c r="N2869" s="10" t="n">
        <x:f>IF(F2869="多",1,-1)*(K2869/J2869-1)</x:f>
        <x:v>0.08288253453255279</x:v>
      </x:c>
      <x:c r="O2869" s="10" t="n">
        <x:f>IF(F2869="多",1,-1)*(M2869/L2869-1)</x:f>
        <x:v>0.08244946813202003</x:v>
      </x:c>
      <x:c r="P2869" s="10" t="n">
        <x:v>0.00104122473406601</x:v>
      </x:c>
      <x:c r="Q2869" s="10" t="n">
        <x:v>-0.0012004860688479225</x:v>
      </x:c>
      <x:c r="R2869" s="10" t="n">
        <x:f>O2869-P2869-Q2869</x:f>
        <x:v>0.08260872946680195</x:v>
      </x:c>
      <x:c r="S2869" s="9" t="n">
        <x:f>V2868</x:f>
        <x:v>7655.632660073087</x:v>
      </x:c>
      <x:c r="T2869" s="9" t="n">
        <x:f>S2869/(1+'回测计划'!$B$33)</x:f>
        <x:v>7651.80675669474</x:v>
      </x:c>
      <x:c r="U2869" s="9" t="n">
        <x:f>T2869*R2869</x:f>
        <x:v>632.106034296043</x:v>
      </x:c>
      <x:c r="V2869" s="9" t="n">
        <x:f>S2869+U2869</x:f>
        <x:v>8287.73869436913</x:v>
      </x:c>
      <x:c r="W2869" s="2" t="n">
        <x:f>IF(N2869&gt;0,1,0)</x:f>
        <x:v>1</x:v>
      </x:c>
      <x:c r="X2869" s="2" t="n">
        <x:f>IF(U2869&gt;0,1,0)</x:f>
        <x:v>1</x:v>
      </x:c>
      <x:c r="Y2869" s="9" t="n">
        <x:f>MAX(U2869,0)</x:f>
        <x:v>632.106034296043</x:v>
      </x:c>
      <x:c r="Z2869" s="9" t="n">
        <x:f>-MIN(U2869,0)</x:f>
        <x:v>0</x:v>
      </x:c>
    </x:row>
    <x:row r="2870" ht="23" customHeight="1">
      <x:c r="A2870" s="2" t="str">
        <x:v>4H-OBV-前段</x:v>
      </x:c>
      <x:c r="B2870" s="2" t="str">
        <x:v>4H</x:v>
      </x:c>
      <x:c r="C2870" s="2" t="str">
        <x:v>OBV</x:v>
      </x:c>
      <x:c r="D2870" s="2" t="str">
        <x:v>前段</x:v>
      </x:c>
      <x:c r="E2870" s="2" t="n">
        <x:v>25</x:v>
      </x:c>
      <x:c r="F2870" s="2" t="str">
        <x:v>空</x:v>
      </x:c>
      <x:c r="G2870" s="11" t="n">
        <x:v>44377.166666666664</x:v>
      </x:c>
      <x:c r="H2870" s="11" t="n">
        <x:v>44377.333333333336</x:v>
      </x:c>
      <x:c r="I2870" s="11" t="n">
        <x:v>44378.99998842592</x:v>
      </x:c>
      <x:c r="J2870" s="9" t="n">
        <x:v>35910.64</x:v>
      </x:c>
      <x:c r="K2870" s="9" t="n">
        <x:v>33417.74</x:v>
      </x:c>
      <x:c r="L2870" s="9" t="n">
        <x:v>35903.457872</x:v>
      </x:c>
      <x:c r="M2870" s="9" t="n">
        <x:v>33424.423548</x:v>
      </x:c>
      <x:c r="N2870" s="10" t="n">
        <x:f>IF(F2870="多",1,-1)*(K2870/J2870-1)</x:f>
        <x:v>0.06941953693946978</x:v>
      </x:c>
      <x:c r="O2870" s="10" t="n">
        <x:f>IF(F2870="多",1,-1)*(M2870/L2870-1)</x:f>
        <x:v>0.06904723029291626</x:v>
      </x:c>
      <x:c r="P2870" s="10" t="n">
        <x:v>0.000965476384853542</x:v>
      </x:c>
      <x:c r="Q2870" s="10" t="n">
        <x:v>-0.00048379849823734186</x:v>
      </x:c>
      <x:c r="R2870" s="10" t="n">
        <x:f>O2870-P2870-Q2870</x:f>
        <x:v>0.06856555240630006</x:v>
      </x:c>
      <x:c r="S2870" s="9" t="n">
        <x:f>V2869</x:f>
        <x:v>8287.73869436913</x:v>
      </x:c>
      <x:c r="T2870" s="9" t="n">
        <x:f>S2870/(1+'回测计划'!$B$33)</x:f>
        <x:v>8283.596895921171</x:v>
      </x:c>
      <x:c r="U2870" s="9" t="n">
        <x:f>T2870*R2870</x:f>
        <x:v>567.9693970799476</x:v>
      </x:c>
      <x:c r="V2870" s="9" t="n">
        <x:f>S2870+U2870</x:f>
        <x:v>8855.708091449078</x:v>
      </x:c>
      <x:c r="W2870" s="2" t="n">
        <x:f>IF(N2870&gt;0,1,0)</x:f>
        <x:v>1</x:v>
      </x:c>
      <x:c r="X2870" s="2" t="n">
        <x:f>IF(U2870&gt;0,1,0)</x:f>
        <x:v>1</x:v>
      </x:c>
      <x:c r="Y2870" s="9" t="n">
        <x:f>MAX(U2870,0)</x:f>
        <x:v>567.9693970799476</x:v>
      </x:c>
      <x:c r="Z2870" s="9" t="n">
        <x:f>-MIN(U2870,0)</x:f>
        <x:v>0</x:v>
      </x:c>
    </x:row>
    <x:row r="2871" ht="23" customHeight="1">
      <x:c r="A2871" s="2" t="str">
        <x:v>4H-OBV-前段</x:v>
      </x:c>
      <x:c r="B2871" s="2" t="str">
        <x:v>4H</x:v>
      </x:c>
      <x:c r="C2871" s="2" t="str">
        <x:v>OBV</x:v>
      </x:c>
      <x:c r="D2871" s="2" t="str">
        <x:v>前段</x:v>
      </x:c>
      <x:c r="E2871" s="2" t="n">
        <x:v>26</x:v>
      </x:c>
      <x:c r="F2871" s="2" t="str">
        <x:v>空</x:v>
      </x:c>
      <x:c r="G2871" s="11" t="n">
        <x:v>44395.50000000001</x:v>
      </x:c>
      <x:c r="H2871" s="11" t="n">
        <x:v>44395.666666666664</x:v>
      </x:c>
      <x:c r="I2871" s="11" t="n">
        <x:v>44397.333321759266</x:v>
      </x:c>
      <x:c r="J2871" s="9" t="n">
        <x:v>31705</x:v>
      </x:c>
      <x:c r="K2871" s="9" t="n">
        <x:v>30823.62</x:v>
      </x:c>
      <x:c r="L2871" s="9" t="n">
        <x:v>31698.659</x:v>
      </x:c>
      <x:c r="M2871" s="9" t="n">
        <x:v>30829.784723999997</x:v>
      </x:c>
      <x:c r="N2871" s="10" t="n">
        <x:f>IF(F2871="多",1,-1)*(K2871/J2871-1)</x:f>
        <x:v>0.02779940072543763</x:v>
      </x:c>
      <x:c r="O2871" s="10" t="n">
        <x:f>IF(F2871="多",1,-1)*(M2871/L2871-1)</x:f>
        <x:v>0.02741044269412163</x:v>
      </x:c>
      <x:c r="P2871" s="10" t="n">
        <x:v>0.0009862947786529392</x:v>
      </x:c>
      <x:c r="Q2871" s="10" t="n">
        <x:v>-7.374566287350555e-7</x:v>
      </x:c>
      <x:c r="R2871" s="10" t="n">
        <x:f>O2871-P2871-Q2871</x:f>
        <x:v>0.026424885372097424</x:v>
      </x:c>
      <x:c r="S2871" s="9" t="n">
        <x:f>V2870</x:f>
        <x:v>8855.708091449078</x:v>
      </x:c>
      <x:c r="T2871" s="9" t="n">
        <x:f>S2871/(1+'回测计划'!$B$33)</x:f>
        <x:v>8851.282450223967</x:v>
      </x:c>
      <x:c r="U2871" s="9" t="n">
        <x:f>T2871*R2871</x:f>
        <x:v>233.89412414322595</x:v>
      </x:c>
      <x:c r="V2871" s="9" t="n">
        <x:f>S2871+U2871</x:f>
        <x:v>9089.602215592304</x:v>
      </x:c>
      <x:c r="W2871" s="2" t="n">
        <x:f>IF(N2871&gt;0,1,0)</x:f>
        <x:v>1</x:v>
      </x:c>
      <x:c r="X2871" s="2" t="n">
        <x:f>IF(U2871&gt;0,1,0)</x:f>
        <x:v>1</x:v>
      </x:c>
      <x:c r="Y2871" s="9" t="n">
        <x:f>MAX(U2871,0)</x:f>
        <x:v>233.89412414322595</x:v>
      </x:c>
      <x:c r="Z2871" s="9" t="n">
        <x:f>-MIN(U2871,0)</x:f>
        <x:v>0</x:v>
      </x:c>
    </x:row>
    <x:row r="2872" ht="23" customHeight="1">
      <x:c r="A2872" s="2" t="str">
        <x:v>4H-OBV-前段</x:v>
      </x:c>
      <x:c r="B2872" s="2" t="str">
        <x:v>4H</x:v>
      </x:c>
      <x:c r="C2872" s="2" t="str">
        <x:v>OBV</x:v>
      </x:c>
      <x:c r="D2872" s="2" t="str">
        <x:v>前段</x:v>
      </x:c>
      <x:c r="E2872" s="2" t="n">
        <x:v>27</x:v>
      </x:c>
      <x:c r="F2872" s="2" t="str">
        <x:v>空</x:v>
      </x:c>
      <x:c r="G2872" s="11" t="n">
        <x:v>44401.833333333336</x:v>
      </x:c>
      <x:c r="H2872" s="11" t="n">
        <x:v>44402.00000000001</x:v>
      </x:c>
      <x:c r="I2872" s="11" t="n">
        <x:v>44403.666655092595</x:v>
      </x:c>
      <x:c r="J2872" s="9" t="n">
        <x:v>33831.16</x:v>
      </x:c>
      <x:c r="K2872" s="9" t="n">
        <x:v>38157.02</x:v>
      </x:c>
      <x:c r="L2872" s="9" t="n">
        <x:v>33824.393768</x:v>
      </x:c>
      <x:c r="M2872" s="9" t="n">
        <x:v>38164.651404</x:v>
      </x:c>
      <x:c r="N2872" s="10" t="n">
        <x:f>IF(F2872="多",1,-1)*(K2872/J2872-1)</x:f>
        <x:v>-0.12786614470210278</x:v>
      </x:c>
      <x:c r="O2872" s="10" t="n">
        <x:f>IF(F2872="多",1,-1)*(M2872/L2872-1)</x:f>
        <x:v>-0.12831738140732485</x:v>
      </x:c>
      <x:c r="P2872" s="10" t="n">
        <x:v>0.0010641586907036624</x:v>
      </x:c>
      <x:c r="Q2872" s="10" t="n">
        <x:v>0.0012144710275269661</x:v>
      </x:c>
      <x:c r="R2872" s="10" t="n">
        <x:f>O2872-P2872-Q2872</x:f>
        <x:v>-0.1305960111255555</x:v>
      </x:c>
      <x:c r="S2872" s="9" t="n">
        <x:f>V2871</x:f>
        <x:v>9089.602215592304</x:v>
      </x:c>
      <x:c r="T2872" s="9" t="n">
        <x:f>S2872/(1+'回测计划'!$B$33)</x:f>
        <x:v>9085.05968574943</x:v>
      </x:c>
      <x:c r="U2872" s="9" t="n">
        <x:f>T2872*R2872</x:f>
        <x:v>-1186.4725557964682</x:v>
      </x:c>
      <x:c r="V2872" s="9" t="n">
        <x:f>S2872+U2872</x:f>
        <x:v>7903.129659795835</x:v>
      </x:c>
      <x:c r="W2872" s="2" t="n">
        <x:f>IF(N2872&gt;0,1,0)</x:f>
        <x:v>0</x:v>
      </x:c>
      <x:c r="X2872" s="2" t="n">
        <x:f>IF(U2872&gt;0,1,0)</x:f>
        <x:v>0</x:v>
      </x:c>
      <x:c r="Y2872" s="9" t="n">
        <x:f>MAX(U2872,0)</x:f>
        <x:v>0</x:v>
      </x:c>
      <x:c r="Z2872" s="9" t="n">
        <x:f>-MIN(U2872,0)</x:f>
        <x:v>1186.4725557964682</x:v>
      </x:c>
    </x:row>
    <x:row r="2873" ht="23" customHeight="1">
      <x:c r="A2873" s="2" t="str">
        <x:v>4H-OBV-前段</x:v>
      </x:c>
      <x:c r="B2873" s="2" t="str">
        <x:v>4H</x:v>
      </x:c>
      <x:c r="C2873" s="2" t="str">
        <x:v>OBV</x:v>
      </x:c>
      <x:c r="D2873" s="2" t="str">
        <x:v>前段</x:v>
      </x:c>
      <x:c r="E2873" s="2" t="n">
        <x:v>28</x:v>
      </x:c>
      <x:c r="F2873" s="2" t="str">
        <x:v>空</x:v>
      </x:c>
      <x:c r="G2873" s="11" t="n">
        <x:v>44403.50000000001</x:v>
      </x:c>
      <x:c r="H2873" s="11" t="n">
        <x:v>44403.666666666664</x:v>
      </x:c>
      <x:c r="I2873" s="11" t="n">
        <x:v>44405.333321759266</x:v>
      </x:c>
      <x:c r="J2873" s="9" t="n">
        <x:v>38159.99</x:v>
      </x:c>
      <x:c r="K2873" s="9" t="n">
        <x:v>39442.33</x:v>
      </x:c>
      <x:c r="L2873" s="9" t="n">
        <x:v>38152.358002</x:v>
      </x:c>
      <x:c r="M2873" s="9" t="n">
        <x:v>39450.218466</x:v>
      </x:c>
      <x:c r="N2873" s="10" t="n">
        <x:f>IF(F2873="多",1,-1)*(K2873/J2873-1)</x:f>
        <x:v>-0.033604306500080394</x:v>
      </x:c>
      <x:c r="O2873" s="10" t="n">
        <x:f>IF(F2873="多",1,-1)*(M2873/L2873-1)</x:f>
        <x:v>-0.03401783092756583</x:v>
      </x:c>
      <x:c r="P2873" s="10" t="n">
        <x:v>0.001017008915463783</x:v>
      </x:c>
      <x:c r="Q2873" s="10" t="n">
        <x:v>-0.00027330046656232136</x:v>
      </x:c>
      <x:c r="R2873" s="10" t="n">
        <x:f>O2873-P2873-Q2873</x:f>
        <x:v>-0.03476153937646729</x:v>
      </x:c>
      <x:c r="S2873" s="9" t="n">
        <x:f>V2872</x:f>
        <x:v>7903.129659795835</x:v>
      </x:c>
      <x:c r="T2873" s="9" t="n">
        <x:f>S2873/(1+'回测计划'!$B$33)</x:f>
        <x:v>7899.180069760955</x:v>
      </x:c>
      <x:c r="U2873" s="9" t="n">
        <x:f>T2873*R2873</x:f>
        <x:v>-274.5876590368011</x:v>
      </x:c>
      <x:c r="V2873" s="9" t="n">
        <x:f>S2873+U2873</x:f>
        <x:v>7628.542000759035</x:v>
      </x:c>
      <x:c r="W2873" s="2" t="n">
        <x:f>IF(N2873&gt;0,1,0)</x:f>
        <x:v>0</x:v>
      </x:c>
      <x:c r="X2873" s="2" t="n">
        <x:f>IF(U2873&gt;0,1,0)</x:f>
        <x:v>0</x:v>
      </x:c>
      <x:c r="Y2873" s="9" t="n">
        <x:f>MAX(U2873,0)</x:f>
        <x:v>0</x:v>
      </x:c>
      <x:c r="Z2873" s="9" t="n">
        <x:f>-MIN(U2873,0)</x:f>
        <x:v>274.5876590368011</x:v>
      </x:c>
    </x:row>
    <x:row r="2874" ht="23" customHeight="1">
      <x:c r="A2874" s="2" t="str">
        <x:v>4H-OBV-前段</x:v>
      </x:c>
      <x:c r="B2874" s="2" t="str">
        <x:v>4H</x:v>
      </x:c>
      <x:c r="C2874" s="2" t="str">
        <x:v>OBV</x:v>
      </x:c>
      <x:c r="D2874" s="2" t="str">
        <x:v>前段</x:v>
      </x:c>
      <x:c r="E2874" s="2" t="n">
        <x:v>29</x:v>
      </x:c>
      <x:c r="F2874" s="2" t="str">
        <x:v>空</x:v>
      </x:c>
      <x:c r="G2874" s="11" t="n">
        <x:v>44409.50000000001</x:v>
      </x:c>
      <x:c r="H2874" s="11" t="n">
        <x:v>44409.666666666664</x:v>
      </x:c>
      <x:c r="I2874" s="11" t="n">
        <x:v>44411.333321759266</x:v>
      </x:c>
      <x:c r="J2874" s="9" t="n">
        <x:v>41705</x:v>
      </x:c>
      <x:c r="K2874" s="9" t="n">
        <x:v>39147.48</x:v>
      </x:c>
      <x:c r="L2874" s="9" t="n">
        <x:v>41696.659</x:v>
      </x:c>
      <x:c r="M2874" s="9" t="n">
        <x:v>39155.309496</x:v>
      </x:c>
      <x:c r="N2874" s="10" t="n">
        <x:f>IF(F2874="多",1,-1)*(K2874/J2874-1)</x:f>
        <x:v>0.06132406186308592</x:v>
      </x:c>
      <x:c r="O2874" s="10" t="n">
        <x:f>IF(F2874="多",1,-1)*(M2874/L2874-1)</x:f>
        <x:v>0.06094851637873433</x:v>
      </x:c>
      <x:c r="P2874" s="10" t="n">
        <x:v>0.0009695257418106329</x:v>
      </x:c>
      <x:c r="Q2874" s="10" t="n">
        <x:v>-0.0004859645469437075</x:v>
      </x:c>
      <x:c r="R2874" s="10" t="n">
        <x:f>O2874-P2874-Q2874</x:f>
        <x:v>0.06046495518386741</x:v>
      </x:c>
      <x:c r="S2874" s="9" t="n">
        <x:f>V2873</x:f>
        <x:v>7628.542000759035</x:v>
      </x:c>
      <x:c r="T2874" s="9" t="n">
        <x:f>S2874/(1+'回测计划'!$B$33)</x:f>
        <x:v>7624.729635941065</x:v>
      </x:c>
      <x:c r="U2874" s="9" t="n">
        <x:f>T2874*R2874</x:f>
        <x:v>461.02893572628216</x:v>
      </x:c>
      <x:c r="V2874" s="9" t="n">
        <x:f>S2874+U2874</x:f>
        <x:v>8089.570936485316</x:v>
      </x:c>
      <x:c r="W2874" s="2" t="n">
        <x:f>IF(N2874&gt;0,1,0)</x:f>
        <x:v>1</x:v>
      </x:c>
      <x:c r="X2874" s="2" t="n">
        <x:f>IF(U2874&gt;0,1,0)</x:f>
        <x:v>1</x:v>
      </x:c>
      <x:c r="Y2874" s="9" t="n">
        <x:f>MAX(U2874,0)</x:f>
        <x:v>461.02893572628216</x:v>
      </x:c>
      <x:c r="Z2874" s="9" t="n">
        <x:f>-MIN(U2874,0)</x:f>
        <x:v>0</x:v>
      </x:c>
    </x:row>
    <x:row r="2875" ht="23" customHeight="1">
      <x:c r="A2875" s="2" t="str">
        <x:v>4H-OBV-前段</x:v>
      </x:c>
      <x:c r="B2875" s="2" t="str">
        <x:v>4H</x:v>
      </x:c>
      <x:c r="C2875" s="2" t="str">
        <x:v>OBV</x:v>
      </x:c>
      <x:c r="D2875" s="2" t="str">
        <x:v>前段</x:v>
      </x:c>
      <x:c r="E2875" s="2" t="n">
        <x:v>30</x:v>
      </x:c>
      <x:c r="F2875" s="2" t="str">
        <x:v>空</x:v>
      </x:c>
      <x:c r="G2875" s="11" t="n">
        <x:v>44415.166666666664</x:v>
      </x:c>
      <x:c r="H2875" s="11" t="n">
        <x:v>44415.333333333336</x:v>
      </x:c>
      <x:c r="I2875" s="11" t="n">
        <x:v>44416.99998842592</x:v>
      </x:c>
      <x:c r="J2875" s="9" t="n">
        <x:v>42825.43</x:v>
      </x:c>
      <x:c r="K2875" s="9" t="n">
        <x:v>44000.56</x:v>
      </x:c>
      <x:c r="L2875" s="9" t="n">
        <x:v>42816.864914</x:v>
      </x:c>
      <x:c r="M2875" s="9" t="n">
        <x:v>44009.360111999995</x:v>
      </x:c>
      <x:c r="N2875" s="10" t="n">
        <x:f>IF(F2875="多",1,-1)*(K2875/J2875-1)</x:f>
        <x:v>-0.02744000468880281</x:v>
      </x:c>
      <x:c r="O2875" s="10" t="n">
        <x:f>IF(F2875="多",1,-1)*(M2875/L2875-1)</x:f>
        <x:v>-0.027851062902320978</x:v>
      </x:c>
      <x:c r="P2875" s="10" t="n">
        <x:v>0.0010139255314511604</x:v>
      </x:c>
      <x:c r="Q2875" s="10" t="n">
        <x:v>-0.0005109965207388447</x:v>
      </x:c>
      <x:c r="R2875" s="10" t="n">
        <x:f>O2875-P2875-Q2875</x:f>
        <x:v>-0.028353991913033293</x:v>
      </x:c>
      <x:c r="S2875" s="9" t="n">
        <x:f>V2874</x:f>
        <x:v>8089.570936485316</x:v>
      </x:c>
      <x:c r="T2875" s="9" t="n">
        <x:f>S2875/(1+'回测计划'!$B$33)</x:f>
        <x:v>8085.5281723991175</x:v>
      </x:c>
      <x:c r="U2875" s="9" t="n">
        <x:f>T2875*R2875</x:f>
        <x:v>-229.25700041280743</x:v>
      </x:c>
      <x:c r="V2875" s="9" t="n">
        <x:f>S2875+U2875</x:f>
        <x:v>7860.313936072509</x:v>
      </x:c>
      <x:c r="W2875" s="2" t="n">
        <x:f>IF(N2875&gt;0,1,0)</x:f>
        <x:v>0</x:v>
      </x:c>
      <x:c r="X2875" s="2" t="n">
        <x:f>IF(U2875&gt;0,1,0)</x:f>
        <x:v>0</x:v>
      </x:c>
      <x:c r="Y2875" s="9" t="n">
        <x:f>MAX(U2875,0)</x:f>
        <x:v>0</x:v>
      </x:c>
      <x:c r="Z2875" s="9" t="n">
        <x:f>-MIN(U2875,0)</x:f>
        <x:v>229.25700041280743</x:v>
      </x:c>
    </x:row>
    <x:row r="2876" ht="23" customHeight="1">
      <x:c r="A2876" s="2" t="str">
        <x:v>4H-OBV-前段</x:v>
      </x:c>
      <x:c r="B2876" s="2" t="str">
        <x:v>4H</x:v>
      </x:c>
      <x:c r="C2876" s="2" t="str">
        <x:v>OBV</x:v>
      </x:c>
      <x:c r="D2876" s="2" t="str">
        <x:v>前段</x:v>
      </x:c>
      <x:c r="E2876" s="2" t="n">
        <x:v>31</x:v>
      </x:c>
      <x:c r="F2876" s="2" t="str">
        <x:v>空</x:v>
      </x:c>
      <x:c r="G2876" s="11" t="n">
        <x:v>44417.833333333336</x:v>
      </x:c>
      <x:c r="H2876" s="11" t="n">
        <x:v>44418.00000000001</x:v>
      </x:c>
      <x:c r="I2876" s="11" t="n">
        <x:v>44419.666655092595</x:v>
      </x:c>
      <x:c r="J2876" s="9" t="n">
        <x:v>45871.79</x:v>
      </x:c>
      <x:c r="K2876" s="9" t="n">
        <x:v>46367.38</x:v>
      </x:c>
      <x:c r="L2876" s="9" t="n">
        <x:v>45862.615642000004</x:v>
      </x:c>
      <x:c r="M2876" s="9" t="n">
        <x:v>46376.653476</x:v>
      </x:c>
      <x:c r="N2876" s="10" t="n">
        <x:f>IF(F2876="多",1,-1)*(K2876/J2876-1)</x:f>
        <x:v>-0.010803807743277494</x:v>
      </x:c>
      <x:c r="O2876" s="10" t="n">
        <x:f>IF(F2876="多",1,-1)*(M2876/L2876-1)</x:f>
        <x:v>-0.011208210146855357</x:v>
      </x:c>
      <x:c r="P2876" s="10" t="n">
        <x:v>0.0010056041050734276</x:v>
      </x:c>
      <x:c r="Q2876" s="10" t="n">
        <x:v>-0.0004990382183749839</x:v>
      </x:c>
      <x:c r="R2876" s="10" t="n">
        <x:f>O2876-P2876-Q2876</x:f>
        <x:v>-0.011714776033553802</x:v>
      </x:c>
      <x:c r="S2876" s="9" t="n">
        <x:f>V2875</x:f>
        <x:v>7860.313936072509</x:v>
      </x:c>
      <x:c r="T2876" s="9" t="n">
        <x:f>S2876/(1+'回测计划'!$B$33)</x:f>
        <x:v>7856.385743200909</x:v>
      </x:c>
      <x:c r="U2876" s="9" t="n">
        <x:f>T2876*R2876</x:f>
        <x:v>-92.03579941480378</x:v>
      </x:c>
      <x:c r="V2876" s="9" t="n">
        <x:f>S2876+U2876</x:f>
        <x:v>7768.2781366577055</x:v>
      </x:c>
      <x:c r="W2876" s="2" t="n">
        <x:f>IF(N2876&gt;0,1,0)</x:f>
        <x:v>0</x:v>
      </x:c>
      <x:c r="X2876" s="2" t="n">
        <x:f>IF(U2876&gt;0,1,0)</x:f>
        <x:v>0</x:v>
      </x:c>
      <x:c r="Y2876" s="9" t="n">
        <x:f>MAX(U2876,0)</x:f>
        <x:v>0</x:v>
      </x:c>
      <x:c r="Z2876" s="9" t="n">
        <x:f>-MIN(U2876,0)</x:f>
        <x:v>92.03579941480378</x:v>
      </x:c>
    </x:row>
    <x:row r="2877" ht="23" customHeight="1">
      <x:c r="A2877" s="2" t="str">
        <x:v>4H-OBV-前段</x:v>
      </x:c>
      <x:c r="B2877" s="2" t="str">
        <x:v>4H</x:v>
      </x:c>
      <x:c r="C2877" s="2" t="str">
        <x:v>OBV</x:v>
      </x:c>
      <x:c r="D2877" s="2" t="str">
        <x:v>前段</x:v>
      </x:c>
      <x:c r="E2877" s="2" t="n">
        <x:v>32</x:v>
      </x:c>
      <x:c r="F2877" s="2" t="str">
        <x:v>多</x:v>
      </x:c>
      <x:c r="G2877" s="11" t="n">
        <x:v>44427.50000000001</x:v>
      </x:c>
      <x:c r="H2877" s="11" t="n">
        <x:v>44427.666666666664</x:v>
      </x:c>
      <x:c r="I2877" s="11" t="n">
        <x:v>44429.333321759266</x:v>
      </x:c>
      <x:c r="J2877" s="9" t="n">
        <x:v>44684.26</x:v>
      </x:c>
      <x:c r="K2877" s="9" t="n">
        <x:v>49332.74</x:v>
      </x:c>
      <x:c r="L2877" s="9" t="n">
        <x:v>44693.196852</x:v>
      </x:c>
      <x:c r="M2877" s="9" t="n">
        <x:v>49322.873452</x:v>
      </x:c>
      <x:c r="N2877" s="10" t="n">
        <x:f>IF(F2877="多",1,-1)*(K2877/J2877-1)</x:f>
        <x:v>0.10402947257043071</x:v>
      </x:c>
      <x:c r="O2877" s="10" t="n">
        <x:f>IF(F2877="多",1,-1)*(M2877/L2877-1)</x:f>
        <x:v>0.10358794908609958</x:v>
      </x:c>
      <x:c r="P2877" s="10" t="n">
        <x:v>0.0010517939745430499</x:v>
      </x:c>
      <x:c r="Q2877" s="10" t="n">
        <x:v>0.0005832548221874058</x:v>
      </x:c>
      <x:c r="R2877" s="10" t="n">
        <x:f>O2877-P2877-Q2877</x:f>
        <x:v>0.10195290028936912</x:v>
      </x:c>
      <x:c r="S2877" s="9" t="n">
        <x:f>V2876</x:f>
        <x:v>7768.2781366577055</x:v>
      </x:c>
      <x:c r="T2877" s="9" t="n">
        <x:f>S2877/(1+'回测计划'!$B$33)</x:f>
        <x:v>7764.395938688362</x:v>
      </x:c>
      <x:c r="U2877" s="9" t="n">
        <x:f>T2877*R2877</x:f>
        <x:v>791.6026849442771</x:v>
      </x:c>
      <x:c r="V2877" s="9" t="n">
        <x:f>S2877+U2877</x:f>
        <x:v>8559.880821601982</x:v>
      </x:c>
      <x:c r="W2877" s="2" t="n">
        <x:f>IF(N2877&gt;0,1,0)</x:f>
        <x:v>1</x:v>
      </x:c>
      <x:c r="X2877" s="2" t="n">
        <x:f>IF(U2877&gt;0,1,0)</x:f>
        <x:v>1</x:v>
      </x:c>
      <x:c r="Y2877" s="9" t="n">
        <x:f>MAX(U2877,0)</x:f>
        <x:v>791.6026849442771</x:v>
      </x:c>
      <x:c r="Z2877" s="9" t="n">
        <x:f>-MIN(U2877,0)</x:f>
        <x:v>0</x:v>
      </x:c>
    </x:row>
    <x:row r="2878" ht="23" customHeight="1">
      <x:c r="A2878" s="2" t="str">
        <x:v>4H-OBV-前段</x:v>
      </x:c>
      <x:c r="B2878" s="2" t="str">
        <x:v>4H</x:v>
      </x:c>
      <x:c r="C2878" s="2" t="str">
        <x:v>OBV</x:v>
      </x:c>
      <x:c r="D2878" s="2" t="str">
        <x:v>前段</x:v>
      </x:c>
      <x:c r="E2878" s="2" t="n">
        <x:v>33</x:v>
      </x:c>
      <x:c r="F2878" s="2" t="str">
        <x:v>空</x:v>
      </x:c>
      <x:c r="G2878" s="11" t="n">
        <x:v>44431.50000000001</x:v>
      </x:c>
      <x:c r="H2878" s="11" t="n">
        <x:v>44431.666666666664</x:v>
      </x:c>
      <x:c r="I2878" s="11" t="n">
        <x:v>44433.333321759266</x:v>
      </x:c>
      <x:c r="J2878" s="9" t="n">
        <x:v>50180.26</x:v>
      </x:c>
      <x:c r="K2878" s="9" t="n">
        <x:v>47719.36</x:v>
      </x:c>
      <x:c r="L2878" s="9" t="n">
        <x:v>50170.223948000006</x:v>
      </x:c>
      <x:c r="M2878" s="9" t="n">
        <x:v>47728.903872</x:v>
      </x:c>
      <x:c r="N2878" s="10" t="n">
        <x:f>IF(F2878="多",1,-1)*(K2878/J2878-1)</x:f>
        <x:v>0.04904119667773743</x:v>
      </x:c>
      <x:c r="O2878" s="10" t="n">
        <x:f>IF(F2878="多",1,-1)*(M2878/L2878-1)</x:f>
        <x:v>0.048660737064485926</x:v>
      </x:c>
      <x:c r="P2878" s="10" t="n">
        <x:v>0.0009756696314677571</x:v>
      </x:c>
      <x:c r="Q2878" s="10" t="n">
        <x:v>-0.001415976015128624</x:v>
      </x:c>
      <x:c r="R2878" s="10" t="n">
        <x:f>O2878-P2878-Q2878</x:f>
        <x:v>0.049101043448146794</x:v>
      </x:c>
      <x:c r="S2878" s="9" t="n">
        <x:f>V2877</x:f>
        <x:v>8559.880821601982</x:v>
      </x:c>
      <x:c r="T2878" s="9" t="n">
        <x:f>S2878/(1+'回测计划'!$B$33)</x:f>
        <x:v>8555.603020091938</x:v>
      </x:c>
      <x:c r="U2878" s="9" t="n">
        <x:f>T2878*R2878</x:f>
        <x:v>420.0890356146302</x:v>
      </x:c>
      <x:c r="V2878" s="9" t="n">
        <x:f>S2878+U2878</x:f>
        <x:v>8979.969857216613</x:v>
      </x:c>
      <x:c r="W2878" s="2" t="n">
        <x:f>IF(N2878&gt;0,1,0)</x:f>
        <x:v>1</x:v>
      </x:c>
      <x:c r="X2878" s="2" t="n">
        <x:f>IF(U2878&gt;0,1,0)</x:f>
        <x:v>1</x:v>
      </x:c>
      <x:c r="Y2878" s="9" t="n">
        <x:f>MAX(U2878,0)</x:f>
        <x:v>420.0890356146302</x:v>
      </x:c>
      <x:c r="Z2878" s="9" t="n">
        <x:f>-MIN(U2878,0)</x:f>
        <x:v>0</x:v>
      </x:c>
    </x:row>
    <x:row r="2879" ht="23" customHeight="1">
      <x:c r="A2879" s="2" t="str">
        <x:v>4H-OBV-前段</x:v>
      </x:c>
      <x:c r="B2879" s="2" t="str">
        <x:v>4H</x:v>
      </x:c>
      <x:c r="C2879" s="2" t="str">
        <x:v>OBV</x:v>
      </x:c>
      <x:c r="D2879" s="2" t="str">
        <x:v>前段</x:v>
      </x:c>
      <x:c r="E2879" s="2" t="n">
        <x:v>34</x:v>
      </x:c>
      <x:c r="F2879" s="2" t="str">
        <x:v>空</x:v>
      </x:c>
      <x:c r="G2879" s="11" t="n">
        <x:v>44436.333333333336</x:v>
      </x:c>
      <x:c r="H2879" s="11" t="n">
        <x:v>44436.50000000001</x:v>
      </x:c>
      <x:c r="I2879" s="11" t="n">
        <x:v>44438.166655092595</x:v>
      </x:c>
      <x:c r="J2879" s="9" t="n">
        <x:v>48892.89</x:v>
      </x:c>
      <x:c r="K2879" s="9" t="n">
        <x:v>48808.94</x:v>
      </x:c>
      <x:c r="L2879" s="9" t="n">
        <x:v>48883.111422</x:v>
      </x:c>
      <x:c r="M2879" s="9" t="n">
        <x:v>48818.701788</x:v>
      </x:c>
      <x:c r="N2879" s="10" t="n">
        <x:f>IF(F2879="多",1,-1)*(K2879/J2879-1)</x:f>
        <x:v>0.0017170185685484451</x:v>
      </x:c>
      <x:c r="O2879" s="10" t="n">
        <x:f>IF(F2879="多",1,-1)*(M2879/L2879-1)</x:f>
        <x:v>0.0013176254973618073</x:v>
      </x:c>
      <x:c r="P2879" s="10" t="n">
        <x:v>0.0009993411872513192</x:v>
      </x:c>
      <x:c r="Q2879" s="10" t="n">
        <x:v>-0.0008526985212226452</x:v>
      </x:c>
      <x:c r="R2879" s="10" t="n">
        <x:f>O2879-P2879-Q2879</x:f>
        <x:v>0.0011709828313331333</x:v>
      </x:c>
      <x:c r="S2879" s="9" t="n">
        <x:f>V2878</x:f>
        <x:v>8979.969857216613</x:v>
      </x:c>
      <x:c r="T2879" s="9" t="n">
        <x:f>S2879/(1+'回测计划'!$B$33)</x:f>
        <x:v>8975.482116158533</x:v>
      </x:c>
      <x:c r="U2879" s="9" t="n">
        <x:f>T2879*R2879</x:f>
        <x:v>10.510135460959223</x:v>
      </x:c>
      <x:c r="V2879" s="9" t="n">
        <x:f>S2879+U2879</x:f>
        <x:v>8990.479992677572</x:v>
      </x:c>
      <x:c r="W2879" s="2" t="n">
        <x:f>IF(N2879&gt;0,1,0)</x:f>
        <x:v>1</x:v>
      </x:c>
      <x:c r="X2879" s="2" t="n">
        <x:f>IF(U2879&gt;0,1,0)</x:f>
        <x:v>1</x:v>
      </x:c>
      <x:c r="Y2879" s="9" t="n">
        <x:f>MAX(U2879,0)</x:f>
        <x:v>10.510135460959223</x:v>
      </x:c>
      <x:c r="Z2879" s="9" t="n">
        <x:f>-MIN(U2879,0)</x:f>
        <x:v>0</x:v>
      </x:c>
    </x:row>
    <x:row r="2880" ht="23" customHeight="1">
      <x:c r="A2880" s="2" t="str">
        <x:v>4H-OBV-前段</x:v>
      </x:c>
      <x:c r="B2880" s="2" t="str">
        <x:v>4H</x:v>
      </x:c>
      <x:c r="C2880" s="2" t="str">
        <x:v>OBV</x:v>
      </x:c>
      <x:c r="D2880" s="2" t="str">
        <x:v>前段</x:v>
      </x:c>
      <x:c r="E2880" s="2" t="n">
        <x:v>35</x:v>
      </x:c>
      <x:c r="F2880" s="2" t="str">
        <x:v>空</x:v>
      </x:c>
      <x:c r="G2880" s="11" t="n">
        <x:v>44441.833333333336</x:v>
      </x:c>
      <x:c r="H2880" s="11" t="n">
        <x:v>44442.00000000001</x:v>
      </x:c>
      <x:c r="I2880" s="11" t="n">
        <x:v>44443.666655092595</x:v>
      </x:c>
      <x:c r="J2880" s="9" t="n">
        <x:v>49604.47</x:v>
      </x:c>
      <x:c r="K2880" s="9" t="n">
        <x:v>50230.07</x:v>
      </x:c>
      <x:c r="L2880" s="9" t="n">
        <x:v>49594.549106000006</x:v>
      </x:c>
      <x:c r="M2880" s="9" t="n">
        <x:v>50240.116014</x:v>
      </x:c>
      <x:c r="N2880" s="10" t="n">
        <x:f>IF(F2880="多",1,-1)*(K2880/J2880-1)</x:f>
        <x:v>-0.01261176664119179</x:v>
      </x:c>
      <x:c r="O2880" s="10" t="n">
        <x:f>IF(F2880="多",1,-1)*(M2880/L2880-1)</x:f>
        <x:v>-0.013016892372994526</x:v>
      </x:c>
      <x:c r="P2880" s="10" t="n">
        <x:v>0.0010065084461864972</x:v>
      </x:c>
      <x:c r="Q2880" s="10" t="n">
        <x:v>-0.0020737571331636</x:v>
      </x:c>
      <x:c r="R2880" s="10" t="n">
        <x:f>O2880-P2880-Q2880</x:f>
        <x:v>-0.011949643686017423</x:v>
      </x:c>
      <x:c r="S2880" s="9" t="n">
        <x:f>V2879</x:f>
        <x:v>8990.479992677572</x:v>
      </x:c>
      <x:c r="T2880" s="9" t="n">
        <x:f>S2880/(1+'回测计划'!$B$33)</x:f>
        <x:v>8985.986999177983</x:v>
      </x:c>
      <x:c r="U2880" s="9" t="n">
        <x:f>T2880*R2880</x:f>
        <x:v>-107.37934280736184</x:v>
      </x:c>
      <x:c r="V2880" s="9" t="n">
        <x:f>S2880+U2880</x:f>
        <x:v>8883.10064987021</x:v>
      </x:c>
      <x:c r="W2880" s="2" t="n">
        <x:f>IF(N2880&gt;0,1,0)</x:f>
        <x:v>0</x:v>
      </x:c>
      <x:c r="X2880" s="2" t="n">
        <x:f>IF(U2880&gt;0,1,0)</x:f>
        <x:v>0</x:v>
      </x:c>
      <x:c r="Y2880" s="9" t="n">
        <x:f>MAX(U2880,0)</x:f>
        <x:v>0</x:v>
      </x:c>
      <x:c r="Z2880" s="9" t="n">
        <x:f>-MIN(U2880,0)</x:f>
        <x:v>107.37934280736184</x:v>
      </x:c>
    </x:row>
    <x:row r="2881" ht="23" customHeight="1">
      <x:c r="A2881" s="2" t="str">
        <x:v>4H-OBV-前段</x:v>
      </x:c>
      <x:c r="B2881" s="2" t="str">
        <x:v>4H</x:v>
      </x:c>
      <x:c r="C2881" s="2" t="str">
        <x:v>OBV</x:v>
      </x:c>
      <x:c r="D2881" s="2" t="str">
        <x:v>前段</x:v>
      </x:c>
      <x:c r="E2881" s="2" t="n">
        <x:v>36</x:v>
      </x:c>
      <x:c r="F2881" s="2" t="str">
        <x:v>空</x:v>
      </x:c>
      <x:c r="G2881" s="11" t="n">
        <x:v>44445.333333333336</x:v>
      </x:c>
      <x:c r="H2881" s="11" t="n">
        <x:v>44445.50000000001</x:v>
      </x:c>
      <x:c r="I2881" s="11" t="n">
        <x:v>44447.166655092595</x:v>
      </x:c>
      <x:c r="J2881" s="9" t="n">
        <x:v>51618.28</x:v>
      </x:c>
      <x:c r="K2881" s="9" t="n">
        <x:v>46713.14</x:v>
      </x:c>
      <x:c r="L2881" s="9" t="n">
        <x:v>51607.956344</x:v>
      </x:c>
      <x:c r="M2881" s="9" t="n">
        <x:v>46722.482628</x:v>
      </x:c>
      <x:c r="N2881" s="10" t="n">
        <x:f>IF(F2881="多",1,-1)*(K2881/J2881-1)</x:f>
        <x:v>0.09502718804268562</x:v>
      </x:c>
      <x:c r="O2881" s="10" t="n">
        <x:f>IF(F2881="多",1,-1)*(M2881/L2881-1)</x:f>
        <x:v>0.09466512650559533</x:v>
      </x:c>
      <x:c r="P2881" s="10" t="n">
        <x:v>0.0009526674367472023</x:v>
      </x:c>
      <x:c r="Q2881" s="10" t="n">
        <x:v>-0.0006117004704288747</x:v>
      </x:c>
      <x:c r="R2881" s="10" t="n">
        <x:f>O2881-P2881-Q2881</x:f>
        <x:v>0.094324159539277</x:v>
      </x:c>
      <x:c r="S2881" s="9" t="n">
        <x:f>V2880</x:f>
        <x:v>8883.10064987021</x:v>
      </x:c>
      <x:c r="T2881" s="9" t="n">
        <x:f>S2881/(1+'回测计划'!$B$33)</x:f>
        <x:v>8878.661319210605</x:v>
      </x:c>
      <x:c r="U2881" s="9" t="n">
        <x:f>T2881*R2881</x:f>
        <x:v>837.4722667684288</x:v>
      </x:c>
      <x:c r="V2881" s="9" t="n">
        <x:f>S2881+U2881</x:f>
        <x:v>9720.572916638639</x:v>
      </x:c>
      <x:c r="W2881" s="2" t="n">
        <x:f>IF(N2881&gt;0,1,0)</x:f>
        <x:v>1</x:v>
      </x:c>
      <x:c r="X2881" s="2" t="n">
        <x:f>IF(U2881&gt;0,1,0)</x:f>
        <x:v>1</x:v>
      </x:c>
      <x:c r="Y2881" s="9" t="n">
        <x:f>MAX(U2881,0)</x:f>
        <x:v>837.4722667684288</x:v>
      </x:c>
      <x:c r="Z2881" s="9" t="n">
        <x:f>-MIN(U2881,0)</x:f>
        <x:v>0</x:v>
      </x:c>
    </x:row>
    <x:row r="2882" ht="23" customHeight="1">
      <x:c r="A2882" s="2" t="str">
        <x:v>4H-OBV-前段</x:v>
      </x:c>
      <x:c r="B2882" s="2" t="str">
        <x:v>4H</x:v>
      </x:c>
      <x:c r="C2882" s="2" t="str">
        <x:v>OBV</x:v>
      </x:c>
      <x:c r="D2882" s="2" t="str">
        <x:v>前段</x:v>
      </x:c>
      <x:c r="E2882" s="2" t="n">
        <x:v>37</x:v>
      </x:c>
      <x:c r="F2882" s="2" t="str">
        <x:v>多</x:v>
      </x:c>
      <x:c r="G2882" s="11" t="n">
        <x:v>44447.00000000001</x:v>
      </x:c>
      <x:c r="H2882" s="11" t="n">
        <x:v>44447.166666666664</x:v>
      </x:c>
      <x:c r="I2882" s="11" t="n">
        <x:v>44448.833321759266</x:v>
      </x:c>
      <x:c r="J2882" s="9" t="n">
        <x:v>46713.13</x:v>
      </x:c>
      <x:c r="K2882" s="9" t="n">
        <x:v>46289.6</x:v>
      </x:c>
      <x:c r="L2882" s="9" t="n">
        <x:v>46722.472625999995</x:v>
      </x:c>
      <x:c r="M2882" s="9" t="n">
        <x:v>46280.34208</x:v>
      </x:c>
      <x:c r="N2882" s="10" t="n">
        <x:f>IF(F2882="多",1,-1)*(K2882/J2882-1)</x:f>
        <x:v>-0.009066615745936923</x:v>
      </x:c>
      <x:c r="O2882" s="10" t="n">
        <x:f>IF(F2882="多",1,-1)*(M2882/L2882-1)</x:f>
        <x:v>-0.009462909840819433</x:v>
      </x:c>
      <x:c r="P2882" s="10" t="n">
        <x:v>0.0009952685450795903</x:v>
      </x:c>
      <x:c r="Q2882" s="10" t="n">
        <x:v>0.0004931387982060371</x:v>
      </x:c>
      <x:c r="R2882" s="10" t="n">
        <x:f>O2882-P2882-Q2882</x:f>
        <x:v>-0.01095131718410506</x:v>
      </x:c>
      <x:c r="S2882" s="9" t="n">
        <x:f>V2881</x:f>
        <x:v>9720.572916638639</x:v>
      </x:c>
      <x:c r="T2882" s="9" t="n">
        <x:f>S2882/(1+'回测计划'!$B$33)</x:f>
        <x:v>9715.715059109085</x:v>
      </x:c>
      <x:c r="U2882" s="9" t="n">
        <x:f>T2882*R2882</x:f>
        <x:v>-106.39987728268963</x:v>
      </x:c>
      <x:c r="V2882" s="9" t="n">
        <x:f>S2882+U2882</x:f>
        <x:v>9614.17303935595</x:v>
      </x:c>
      <x:c r="W2882" s="2" t="n">
        <x:f>IF(N2882&gt;0,1,0)</x:f>
        <x:v>0</x:v>
      </x:c>
      <x:c r="X2882" s="2" t="n">
        <x:f>IF(U2882&gt;0,1,0)</x:f>
        <x:v>0</x:v>
      </x:c>
      <x:c r="Y2882" s="9" t="n">
        <x:f>MAX(U2882,0)</x:f>
        <x:v>0</x:v>
      </x:c>
      <x:c r="Z2882" s="9" t="n">
        <x:f>-MIN(U2882,0)</x:f>
        <x:v>106.39987728268963</x:v>
      </x:c>
    </x:row>
    <x:row r="2883" ht="23" customHeight="1">
      <x:c r="A2883" s="2" t="str">
        <x:v>4H-OBV-前段</x:v>
      </x:c>
      <x:c r="B2883" s="2" t="str">
        <x:v>4H</x:v>
      </x:c>
      <x:c r="C2883" s="2" t="str">
        <x:v>OBV</x:v>
      </x:c>
      <x:c r="D2883" s="2" t="str">
        <x:v>前段</x:v>
      </x:c>
      <x:c r="E2883" s="2" t="n">
        <x:v>38</x:v>
      </x:c>
      <x:c r="F2883" s="2" t="str">
        <x:v>空</x:v>
      </x:c>
      <x:c r="G2883" s="11" t="n">
        <x:v>44454.333333333336</x:v>
      </x:c>
      <x:c r="H2883" s="11" t="n">
        <x:v>44454.50000000001</x:v>
      </x:c>
      <x:c r="I2883" s="11" t="n">
        <x:v>44456.166655092595</x:v>
      </x:c>
      <x:c r="J2883" s="9" t="n">
        <x:v>47067.69</x:v>
      </x:c>
      <x:c r="K2883" s="9" t="n">
        <x:v>47439.15</x:v>
      </x:c>
      <x:c r="L2883" s="9" t="n">
        <x:v>47058.276462</x:v>
      </x:c>
      <x:c r="M2883" s="9" t="n">
        <x:v>47448.63783</x:v>
      </x:c>
      <x:c r="N2883" s="10" t="n">
        <x:f>IF(F2883="多",1,-1)*(K2883/J2883-1)</x:f>
        <x:v>-0.007892038041382499</x:v>
      </x:c>
      <x:c r="O2883" s="10" t="n">
        <x:f>IF(F2883="多",1,-1)*(M2883/L2883-1)</x:f>
        <x:v>-0.008295275504091482</x:v>
      </x:c>
      <x:c r="P2883" s="10" t="n">
        <x:v>0.0010041476377520458</x:v>
      </x:c>
      <x:c r="Q2883" s="10" t="n">
        <x:v>-0.0005097110392338659</x:v>
      </x:c>
      <x:c r="R2883" s="10" t="n">
        <x:f>O2883-P2883-Q2883</x:f>
        <x:v>-0.008789712102609662</x:v>
      </x:c>
      <x:c r="S2883" s="9" t="n">
        <x:f>V2882</x:f>
        <x:v>9614.17303935595</x:v>
      </x:c>
      <x:c r="T2883" s="9" t="n">
        <x:f>S2883/(1+'回测计划'!$B$33)</x:f>
        <x:v>9609.368355178362</x:v>
      </x:c>
      <x:c r="U2883" s="9" t="n">
        <x:f>T2883*R2883</x:f>
        <x:v>-84.46358132994554</x:v>
      </x:c>
      <x:c r="V2883" s="9" t="n">
        <x:f>S2883+U2883</x:f>
        <x:v>9529.709458026005</x:v>
      </x:c>
      <x:c r="W2883" s="2" t="n">
        <x:f>IF(N2883&gt;0,1,0)</x:f>
        <x:v>0</x:v>
      </x:c>
      <x:c r="X2883" s="2" t="n">
        <x:f>IF(U2883&gt;0,1,0)</x:f>
        <x:v>0</x:v>
      </x:c>
      <x:c r="Y2883" s="9" t="n">
        <x:f>MAX(U2883,0)</x:f>
        <x:v>0</x:v>
      </x:c>
      <x:c r="Z2883" s="9" t="n">
        <x:f>-MIN(U2883,0)</x:f>
        <x:v>84.46358132994554</x:v>
      </x:c>
    </x:row>
    <x:row r="2884" ht="23" customHeight="1">
      <x:c r="A2884" s="2" t="str">
        <x:v>4H-OBV-前段</x:v>
      </x:c>
      <x:c r="B2884" s="2" t="str">
        <x:v>4H</x:v>
      </x:c>
      <x:c r="C2884" s="2" t="str">
        <x:v>OBV</x:v>
      </x:c>
      <x:c r="D2884" s="2" t="str">
        <x:v>前段</x:v>
      </x:c>
      <x:c r="E2884" s="2" t="n">
        <x:v>39</x:v>
      </x:c>
      <x:c r="F2884" s="2" t="str">
        <x:v>多</x:v>
      </x:c>
      <x:c r="G2884" s="11" t="n">
        <x:v>44459.833333333336</x:v>
      </x:c>
      <x:c r="H2884" s="11" t="n">
        <x:v>44460.00000000001</x:v>
      </x:c>
      <x:c r="I2884" s="11" t="n">
        <x:v>44461.666655092595</x:v>
      </x:c>
      <x:c r="J2884" s="9" t="n">
        <x:v>43836.9</x:v>
      </x:c>
      <x:c r="K2884" s="9" t="n">
        <x:v>42522.33</x:v>
      </x:c>
      <x:c r="L2884" s="9" t="n">
        <x:v>43845.66738</x:v>
      </x:c>
      <x:c r="M2884" s="9" t="n">
        <x:v>42513.825534</x:v>
      </x:c>
      <x:c r="N2884" s="10" t="n">
        <x:f>IF(F2884="多",1,-1)*(K2884/J2884-1)</x:f>
        <x:v>-0.029987750046193917</x:v>
      </x:c>
      <x:c r="O2884" s="10" t="n">
        <x:f>IF(F2884="多",1,-1)*(M2884/L2884-1)</x:f>
        <x:v>-0.03037567736071245</x:v>
      </x:c>
      <x:c r="P2884" s="10" t="n">
        <x:v>0.000984812161319644</x:v>
      </x:c>
      <x:c r="Q2884" s="10" t="n">
        <x:v>0.0004879354398824584</x:v>
      </x:c>
      <x:c r="R2884" s="10" t="n">
        <x:f>O2884-P2884-Q2884</x:f>
        <x:v>-0.031848424961914555</x:v>
      </x:c>
      <x:c r="S2884" s="9" t="n">
        <x:f>V2883</x:f>
        <x:v>9529.709458026005</x:v>
      </x:c>
      <x:c r="T2884" s="9" t="n">
        <x:f>S2884/(1+'回测计划'!$B$33)</x:f>
        <x:v>9524.946984533739</x:v>
      </x:c>
      <x:c r="U2884" s="9" t="n">
        <x:f>T2884*R2884</x:f>
        <x:v>-303.3545593031371</x:v>
      </x:c>
      <x:c r="V2884" s="9" t="n">
        <x:f>S2884+U2884</x:f>
        <x:v>9226.354898722868</x:v>
      </x:c>
      <x:c r="W2884" s="2" t="n">
        <x:f>IF(N2884&gt;0,1,0)</x:f>
        <x:v>0</x:v>
      </x:c>
      <x:c r="X2884" s="2" t="n">
        <x:f>IF(U2884&gt;0,1,0)</x:f>
        <x:v>0</x:v>
      </x:c>
      <x:c r="Y2884" s="9" t="n">
        <x:f>MAX(U2884,0)</x:f>
        <x:v>0</x:v>
      </x:c>
      <x:c r="Z2884" s="9" t="n">
        <x:f>-MIN(U2884,0)</x:f>
        <x:v>303.3545593031371</x:v>
      </x:c>
    </x:row>
    <x:row r="2885" ht="23" customHeight="1">
      <x:c r="A2885" s="2" t="str">
        <x:v>4H-OBV-前段</x:v>
      </x:c>
      <x:c r="B2885" s="2" t="str">
        <x:v>4H</x:v>
      </x:c>
      <x:c r="C2885" s="2" t="str">
        <x:v>OBV</x:v>
      </x:c>
      <x:c r="D2885" s="2" t="str">
        <x:v>前段</x:v>
      </x:c>
      <x:c r="E2885" s="2" t="n">
        <x:v>40</x:v>
      </x:c>
      <x:c r="F2885" s="2" t="str">
        <x:v>多</x:v>
      </x:c>
      <x:c r="G2885" s="11" t="n">
        <x:v>44465.666666666664</x:v>
      </x:c>
      <x:c r="H2885" s="11" t="n">
        <x:v>44465.833333333336</x:v>
      </x:c>
      <x:c r="I2885" s="11" t="n">
        <x:v>44467.49998842592</x:v>
      </x:c>
      <x:c r="J2885" s="9" t="n">
        <x:v>43058.86</x:v>
      </x:c>
      <x:c r="K2885" s="9" t="n">
        <x:v>42527</x:v>
      </x:c>
      <x:c r="L2885" s="9" t="n">
        <x:v>43067.471772</x:v>
      </x:c>
      <x:c r="M2885" s="9" t="n">
        <x:v>42518.4946</x:v>
      </x:c>
      <x:c r="N2885" s="10" t="n">
        <x:f>IF(F2885="多",1,-1)*(K2885/J2885-1)</x:f>
        <x:v>-0.012351929428693675</x:v>
      </x:c>
      <x:c r="O2885" s="10" t="n">
        <x:f>IF(F2885="多",1,-1)*(M2885/L2885-1)</x:f>
        <x:v>-0.012746909660875771</x:v>
      </x:c>
      <x:c r="P2885" s="10" t="n">
        <x:v>0.0009936265451695621</x:v>
      </x:c>
      <x:c r="Q2885" s="10" t="n">
        <x:v>0.0003100101904143303</x:v>
      </x:c>
      <x:c r="R2885" s="10" t="n">
        <x:f>O2885-P2885-Q2885</x:f>
        <x:v>-0.014050546396459663</x:v>
      </x:c>
      <x:c r="S2885" s="9" t="n">
        <x:f>V2884</x:f>
        <x:v>9226.354898722868</x:v>
      </x:c>
      <x:c r="T2885" s="9" t="n">
        <x:f>S2885/(1+'回测计划'!$B$33)</x:f>
        <x:v>9221.744026709513</x:v>
      </x:c>
      <x:c r="U2885" s="9" t="n">
        <x:f>T2885*R2885</x:f>
        <x:v>-129.57054230355678</x:v>
      </x:c>
      <x:c r="V2885" s="9" t="n">
        <x:f>S2885+U2885</x:f>
        <x:v>9096.784356419312</x:v>
      </x:c>
      <x:c r="W2885" s="2" t="n">
        <x:f>IF(N2885&gt;0,1,0)</x:f>
        <x:v>0</x:v>
      </x:c>
      <x:c r="X2885" s="2" t="n">
        <x:f>IF(U2885&gt;0,1,0)</x:f>
        <x:v>0</x:v>
      </x:c>
      <x:c r="Y2885" s="9" t="n">
        <x:f>MAX(U2885,0)</x:f>
        <x:v>0</x:v>
      </x:c>
      <x:c r="Z2885" s="9" t="n">
        <x:f>-MIN(U2885,0)</x:f>
        <x:v>129.57054230355678</x:v>
      </x:c>
    </x:row>
    <x:row r="2886" ht="23" customHeight="1">
      <x:c r="A2886" s="2" t="str">
        <x:v>4H-OBV-前段</x:v>
      </x:c>
      <x:c r="B2886" s="2" t="str">
        <x:v>4H</x:v>
      </x:c>
      <x:c r="C2886" s="2" t="str">
        <x:v>OBV</x:v>
      </x:c>
      <x:c r="D2886" s="2" t="str">
        <x:v>前段</x:v>
      </x:c>
      <x:c r="E2886" s="2" t="n">
        <x:v>41</x:v>
      </x:c>
      <x:c r="F2886" s="2" t="str">
        <x:v>空</x:v>
      </x:c>
      <x:c r="G2886" s="11" t="n">
        <x:v>44488.50000000001</x:v>
      </x:c>
      <x:c r="H2886" s="11" t="n">
        <x:v>44488.666666666664</x:v>
      </x:c>
      <x:c r="I2886" s="11" t="n">
        <x:v>44490.333321759266</x:v>
      </x:c>
      <x:c r="J2886" s="9" t="n">
        <x:v>62320.32</x:v>
      </x:c>
      <x:c r="K2886" s="9" t="n">
        <x:v>66064.24</x:v>
      </x:c>
      <x:c r="L2886" s="9" t="n">
        <x:v>62307.855936</x:v>
      </x:c>
      <x:c r="M2886" s="9" t="n">
        <x:v>66077.452848</x:v>
      </x:c>
      <x:c r="N2886" s="10" t="n">
        <x:f>IF(F2886="多",1,-1)*(K2886/J2886-1)</x:f>
        <x:v>-0.06007542965119561</x:v>
      </x:c>
      <x:c r="O2886" s="10" t="n">
        <x:f>IF(F2886="多",1,-1)*(M2886/L2886-1)</x:f>
        <x:v>-0.060499544646055003</x:v>
      </x:c>
      <x:c r="P2886" s="10" t="n">
        <x:v>0.0010302497723230276</x:v>
      </x:c>
      <x:c r="Q2886" s="10" t="n">
        <x:v>-0.0009853448391381142</x:v>
      </x:c>
      <x:c r="R2886" s="10" t="n">
        <x:f>O2886-P2886-Q2886</x:f>
        <x:v>-0.06054444957923992</x:v>
      </x:c>
      <x:c r="S2886" s="9" t="n">
        <x:f>V2885</x:f>
        <x:v>9096.784356419312</x:v>
      </x:c>
      <x:c r="T2886" s="9" t="n">
        <x:f>S2886/(1+'回测计划'!$B$33)</x:f>
        <x:v>9092.238237300662</x:v>
      </x:c>
      <x:c r="U2886" s="9" t="n">
        <x:f>T2886*R2886</x:f>
        <x:v>-550.4845595206872</x:v>
      </x:c>
      <x:c r="V2886" s="9" t="n">
        <x:f>S2886+U2886</x:f>
        <x:v>8546.299796898624</x:v>
      </x:c>
      <x:c r="W2886" s="2" t="n">
        <x:f>IF(N2886&gt;0,1,0)</x:f>
        <x:v>0</x:v>
      </x:c>
      <x:c r="X2886" s="2" t="n">
        <x:f>IF(U2886&gt;0,1,0)</x:f>
        <x:v>0</x:v>
      </x:c>
      <x:c r="Y2886" s="9" t="n">
        <x:f>MAX(U2886,0)</x:f>
        <x:v>0</x:v>
      </x:c>
      <x:c r="Z2886" s="9" t="n">
        <x:f>-MIN(U2886,0)</x:f>
        <x:v>550.4845595206872</x:v>
      </x:c>
    </x:row>
    <x:row r="2887" ht="23" customHeight="1">
      <x:c r="A2887" s="2" t="str">
        <x:v>4H-OBV-前段</x:v>
      </x:c>
      <x:c r="B2887" s="2" t="str">
        <x:v>4H</x:v>
      </x:c>
      <x:c r="C2887" s="2" t="str">
        <x:v>OBV</x:v>
      </x:c>
      <x:c r="D2887" s="2" t="str">
        <x:v>前段</x:v>
      </x:c>
      <x:c r="E2887" s="2" t="n">
        <x:v>42</x:v>
      </x:c>
      <x:c r="F2887" s="2" t="str">
        <x:v>空</x:v>
      </x:c>
      <x:c r="G2887" s="11" t="n">
        <x:v>44501.666666666664</x:v>
      </x:c>
      <x:c r="H2887" s="11" t="n">
        <x:v>44501.833333333336</x:v>
      </x:c>
      <x:c r="I2887" s="11" t="n">
        <x:v>44503.49998842592</x:v>
      </x:c>
      <x:c r="J2887" s="9" t="n">
        <x:v>61881.04</x:v>
      </x:c>
      <x:c r="K2887" s="9" t="n">
        <x:v>63270.5</x:v>
      </x:c>
      <x:c r="L2887" s="9" t="n">
        <x:v>61868.663792</x:v>
      </x:c>
      <x:c r="M2887" s="9" t="n">
        <x:v>63283.1541</x:v>
      </x:c>
      <x:c r="N2887" s="10" t="n">
        <x:f>IF(F2887="多",1,-1)*(K2887/J2887-1)</x:f>
        <x:v>-0.02245372734524187</x:v>
      </x:c>
      <x:c r="O2887" s="10" t="n">
        <x:f>IF(F2887="多",1,-1)*(M2887/L2887-1)</x:f>
        <x:v>-0.02286279064884056</x:v>
      </x:c>
      <x:c r="P2887" s="10" t="n">
        <x:v>0.0010114313953244203</x:v>
      </x:c>
      <x:c r="Q2887" s="10" t="n">
        <x:v>-0.0023831878185458072</x:v>
      </x:c>
      <x:c r="R2887" s="10" t="n">
        <x:f>O2887-P2887-Q2887</x:f>
        <x:v>-0.021491034225619172</x:v>
      </x:c>
      <x:c r="S2887" s="9" t="n">
        <x:f>V2886</x:f>
        <x:v>8546.299796898624</x:v>
      </x:c>
      <x:c r="T2887" s="9" t="n">
        <x:f>S2887/(1+'回测计划'!$B$33)</x:f>
        <x:v>8542.02878250737</x:v>
      </x:c>
      <x:c r="U2887" s="9" t="n">
        <x:f>T2887*R2887</x:f>
        <x:v>-183.57703292108997</x:v>
      </x:c>
      <x:c r="V2887" s="9" t="n">
        <x:f>S2887+U2887</x:f>
        <x:v>8362.722763977534</x:v>
      </x:c>
      <x:c r="W2887" s="2" t="n">
        <x:f>IF(N2887&gt;0,1,0)</x:f>
        <x:v>0</x:v>
      </x:c>
      <x:c r="X2887" s="2" t="n">
        <x:f>IF(U2887&gt;0,1,0)</x:f>
        <x:v>0</x:v>
      </x:c>
      <x:c r="Y2887" s="9" t="n">
        <x:f>MAX(U2887,0)</x:f>
        <x:v>0</x:v>
      </x:c>
      <x:c r="Z2887" s="9" t="n">
        <x:f>-MIN(U2887,0)</x:f>
        <x:v>183.57703292108997</x:v>
      </x:c>
    </x:row>
    <x:row r="2888" ht="23" customHeight="1">
      <x:c r="A2888" s="2" t="str">
        <x:v>4H-OBV-前段</x:v>
      </x:c>
      <x:c r="B2888" s="2" t="str">
        <x:v>4H</x:v>
      </x:c>
      <x:c r="C2888" s="2" t="str">
        <x:v>OBV</x:v>
      </x:c>
      <x:c r="D2888" s="2" t="str">
        <x:v>前段</x:v>
      </x:c>
      <x:c r="E2888" s="2" t="n">
        <x:v>43</x:v>
      </x:c>
      <x:c r="F2888" s="2" t="str">
        <x:v>多</x:v>
      </x:c>
      <x:c r="G2888" s="11" t="n">
        <x:v>44526.833333333336</x:v>
      </x:c>
      <x:c r="H2888" s="11" t="n">
        <x:v>44527.00000000001</x:v>
      </x:c>
      <x:c r="I2888" s="11" t="n">
        <x:v>44528.666655092595</x:v>
      </x:c>
      <x:c r="J2888" s="9" t="n">
        <x:v>54363.1</x:v>
      </x:c>
      <x:c r="K2888" s="9" t="n">
        <x:v>54533.56</x:v>
      </x:c>
      <x:c r="L2888" s="9" t="n">
        <x:v>54373.97262</x:v>
      </x:c>
      <x:c r="M2888" s="9" t="n">
        <x:v>54522.653288</x:v>
      </x:c>
      <x:c r="N2888" s="10" t="n">
        <x:f>IF(F2888="多",1,-1)*(K2888/J2888-1)</x:f>
        <x:v>0.0031355827758166033</x:v>
      </x:c>
      <x:c r="O2888" s="10" t="n">
        <x:f>IF(F2888="多",1,-1)*(M2888/L2888-1)</x:f>
        <x:v>0.002734408777506081</x:v>
      </x:c>
      <x:c r="P2888" s="10" t="n">
        <x:v>0.001001367204388753</x:v>
      </x:c>
      <x:c r="Q2888" s="10" t="n">
        <x:v>0.0005087317940095681</x:v>
      </x:c>
      <x:c r="R2888" s="10" t="n">
        <x:f>O2888-P2888-Q2888</x:f>
        <x:v>0.00122430977910776</x:v>
      </x:c>
      <x:c r="S2888" s="9" t="n">
        <x:f>V2887</x:f>
        <x:v>8362.722763977534</x:v>
      </x:c>
      <x:c r="T2888" s="9" t="n">
        <x:f>S2888/(1+'回测计划'!$B$33)</x:f>
        <x:v>8358.543492231418</x:v>
      </x:c>
      <x:c r="U2888" s="9" t="n">
        <x:f>T2888*R2888</x:f>
        <x:v>10.233446536636452</x:v>
      </x:c>
      <x:c r="V2888" s="9" t="n">
        <x:f>S2888+U2888</x:f>
        <x:v>8372.95621051417</x:v>
      </x:c>
      <x:c r="W2888" s="2" t="n">
        <x:f>IF(N2888&gt;0,1,0)</x:f>
        <x:v>1</x:v>
      </x:c>
      <x:c r="X2888" s="2" t="n">
        <x:f>IF(U2888&gt;0,1,0)</x:f>
        <x:v>1</x:v>
      </x:c>
      <x:c r="Y2888" s="9" t="n">
        <x:f>MAX(U2888,0)</x:f>
        <x:v>10.233446536636452</x:v>
      </x:c>
      <x:c r="Z2888" s="9" t="n">
        <x:f>-MIN(U2888,0)</x:f>
        <x:v>0</x:v>
      </x:c>
    </x:row>
    <x:row r="2889" ht="23" customHeight="1">
      <x:c r="A2889" s="2" t="str">
        <x:v>4H-OBV-前段</x:v>
      </x:c>
      <x:c r="B2889" s="2" t="str">
        <x:v>4H</x:v>
      </x:c>
      <x:c r="C2889" s="2" t="str">
        <x:v>OBV</x:v>
      </x:c>
      <x:c r="D2889" s="2" t="str">
        <x:v>前段</x:v>
      </x:c>
      <x:c r="E2889" s="2" t="n">
        <x:v>44</x:v>
      </x:c>
      <x:c r="F2889" s="2" t="str">
        <x:v>空</x:v>
      </x:c>
      <x:c r="G2889" s="11" t="n">
        <x:v>44532.00000000001</x:v>
      </x:c>
      <x:c r="H2889" s="11" t="n">
        <x:v>44532.166666666664</x:v>
      </x:c>
      <x:c r="I2889" s="11" t="n">
        <x:v>44533.833321759266</x:v>
      </x:c>
      <x:c r="J2889" s="9" t="n">
        <x:v>57476.3</x:v>
      </x:c>
      <x:c r="K2889" s="9" t="n">
        <x:v>57011.36</x:v>
      </x:c>
      <x:c r="L2889" s="9" t="n">
        <x:v>57464.80474000001</x:v>
      </x:c>
      <x:c r="M2889" s="9" t="n">
        <x:v>57022.762272</x:v>
      </x:c>
      <x:c r="N2889" s="10" t="n">
        <x:f>IF(F2889="多",1,-1)*(K2889/J2889-1)</x:f>
        <x:v>0.00808924722015858</x:v>
      </x:c>
      <x:c r="O2889" s="10" t="n">
        <x:f>IF(F2889="多",1,-1)*(M2889/L2889-1)</x:f>
        <x:v>0.007692403550312754</x:v>
      </x:c>
      <x:c r="P2889" s="10" t="n">
        <x:v>0.0009961537982248437</x:v>
      </x:c>
      <x:c r="Q2889" s="10" t="n">
        <x:v>-0.0005698930295295127</x:v>
      </x:c>
      <x:c r="R2889" s="10" t="n">
        <x:f>O2889-P2889-Q2889</x:f>
        <x:v>0.007266142781617423</x:v>
      </x:c>
      <x:c r="S2889" s="9" t="n">
        <x:f>V2888</x:f>
        <x:v>8372.95621051417</x:v>
      </x:c>
      <x:c r="T2889" s="9" t="n">
        <x:f>S2889/(1+'回测计划'!$B$33)</x:f>
        <x:v>8368.77182460187</x:v>
      </x:c>
      <x:c r="U2889" s="9" t="n">
        <x:f>T2889*R2889</x:f>
        <x:v>60.808690984334156</x:v>
      </x:c>
      <x:c r="V2889" s="9" t="n">
        <x:f>S2889+U2889</x:f>
        <x:v>8433.764901498505</x:v>
      </x:c>
      <x:c r="W2889" s="2" t="n">
        <x:f>IF(N2889&gt;0,1,0)</x:f>
        <x:v>1</x:v>
      </x:c>
      <x:c r="X2889" s="2" t="n">
        <x:f>IF(U2889&gt;0,1,0)</x:f>
        <x:v>1</x:v>
      </x:c>
      <x:c r="Y2889" s="9" t="n">
        <x:f>MAX(U2889,0)</x:f>
        <x:v>60.808690984334156</x:v>
      </x:c>
      <x:c r="Z2889" s="9" t="n">
        <x:f>-MIN(U2889,0)</x:f>
        <x:v>0</x:v>
      </x:c>
    </x:row>
    <x:row r="2890" ht="23" customHeight="1">
      <x:c r="A2890" s="2" t="str">
        <x:v>4H-OBV-前段</x:v>
      </x:c>
      <x:c r="B2890" s="2" t="str">
        <x:v>4H</x:v>
      </x:c>
      <x:c r="C2890" s="2" t="str">
        <x:v>OBV</x:v>
      </x:c>
      <x:c r="D2890" s="2" t="str">
        <x:v>前段</x:v>
      </x:c>
      <x:c r="E2890" s="2" t="n">
        <x:v>45</x:v>
      </x:c>
      <x:c r="F2890" s="2" t="str">
        <x:v>多</x:v>
      </x:c>
      <x:c r="G2890" s="11" t="n">
        <x:v>44551.00000000001</x:v>
      </x:c>
      <x:c r="H2890" s="11" t="n">
        <x:v>44551.166666666664</x:v>
      </x:c>
      <x:c r="I2890" s="11" t="n">
        <x:v>44552.833321759266</x:v>
      </x:c>
      <x:c r="J2890" s="9" t="n">
        <x:v>46559.71</x:v>
      </x:c>
      <x:c r="K2890" s="9" t="n">
        <x:v>48979.4</x:v>
      </x:c>
      <x:c r="L2890" s="9" t="n">
        <x:v>46569.021942</x:v>
      </x:c>
      <x:c r="M2890" s="9" t="n">
        <x:v>48969.60412</x:v>
      </x:c>
      <x:c r="N2890" s="10" t="n">
        <x:f>IF(F2890="多",1,-1)*(K2890/J2890-1)</x:f>
        <x:v>0.05196961063546146</x:v>
      </x:c>
      <x:c r="O2890" s="10" t="n">
        <x:f>IF(F2890="多",1,-1)*(M2890/L2890-1)</x:f>
        <x:v>0.051548906931948135</x:v>
      </x:c>
      <x:c r="P2890" s="10" t="n">
        <x:v>0.001025774453465974</x:v>
      </x:c>
      <x:c r="Q2890" s="10" t="n">
        <x:v>0.0005112941813219243</x:v>
      </x:c>
      <x:c r="R2890" s="10" t="n">
        <x:f>O2890-P2890-Q2890</x:f>
        <x:v>0.05001183829716024</x:v>
      </x:c>
      <x:c r="S2890" s="9" t="n">
        <x:f>V2889</x:f>
        <x:v>8433.764901498505</x:v>
      </x:c>
      <x:c r="T2890" s="9" t="n">
        <x:f>S2890/(1+'回测计划'!$B$33)</x:f>
        <x:v>8429.550126435288</x:v>
      </x:c>
      <x:c r="U2890" s="9" t="n">
        <x:f>T2890*R2890</x:f>
        <x:v>421.57729784108824</x:v>
      </x:c>
      <x:c r="V2890" s="9" t="n">
        <x:f>S2890+U2890</x:f>
        <x:v>8855.342199339593</x:v>
      </x:c>
      <x:c r="W2890" s="2" t="n">
        <x:f>IF(N2890&gt;0,1,0)</x:f>
        <x:v>1</x:v>
      </x:c>
      <x:c r="X2890" s="2" t="n">
        <x:f>IF(U2890&gt;0,1,0)</x:f>
        <x:v>1</x:v>
      </x:c>
      <x:c r="Y2890" s="9" t="n">
        <x:f>MAX(U2890,0)</x:f>
        <x:v>421.57729784108824</x:v>
      </x:c>
      <x:c r="Z2890" s="9" t="n">
        <x:f>-MIN(U2890,0)</x:f>
        <x:v>0</x:v>
      </x:c>
    </x:row>
    <x:row r="2891" ht="23" customHeight="1">
      <x:c r="A2891" s="2" t="str">
        <x:v>4H-OBV-前段</x:v>
      </x:c>
      <x:c r="B2891" s="2" t="str">
        <x:v>4H</x:v>
      </x:c>
      <x:c r="C2891" s="2" t="str">
        <x:v>OBV</x:v>
      </x:c>
      <x:c r="D2891" s="2" t="str">
        <x:v>前段</x:v>
      </x:c>
      <x:c r="E2891" s="2" t="n">
        <x:v>46</x:v>
      </x:c>
      <x:c r="F2891" s="2" t="str">
        <x:v>空</x:v>
      </x:c>
      <x:c r="G2891" s="11" t="n">
        <x:v>44554.166666666664</x:v>
      </x:c>
      <x:c r="H2891" s="11" t="n">
        <x:v>44554.333333333336</x:v>
      </x:c>
      <x:c r="I2891" s="11" t="n">
        <x:v>44555.99998842592</x:v>
      </x:c>
      <x:c r="J2891" s="9" t="n">
        <x:v>50817.94</x:v>
      </x:c>
      <x:c r="K2891" s="9" t="n">
        <x:v>50669.01</x:v>
      </x:c>
      <x:c r="L2891" s="9" t="n">
        <x:v>50807.77641200001</x:v>
      </x:c>
      <x:c r="M2891" s="9" t="n">
        <x:v>50679.143802</x:v>
      </x:c>
      <x:c r="N2891" s="10" t="n">
        <x:f>IF(F2891="多",1,-1)*(K2891/J2891-1)</x:f>
        <x:v>0.0029306579526836574</x:v>
      </x:c>
      <x:c r="O2891" s="10" t="n">
        <x:f>IF(F2891="多",1,-1)*(M2891/L2891-1)</x:f>
        <x:v>0.0025317504343611574</x:v>
      </x:c>
      <x:c r="P2891" s="10" t="n">
        <x:v>0.0009987341247828195</x:v>
      </x:c>
      <x:c r="Q2891" s="10" t="n">
        <x:v>-0.0005008230786102831</x:v>
      </x:c>
      <x:c r="R2891" s="10" t="n">
        <x:f>O2891-P2891-Q2891</x:f>
        <x:v>0.002033839388188621</x:v>
      </x:c>
      <x:c r="S2891" s="9" t="n">
        <x:f>V2890</x:f>
        <x:v>8855.342199339593</x:v>
      </x:c>
      <x:c r="T2891" s="9" t="n">
        <x:f>S2891/(1+'回测计划'!$B$33)</x:f>
        <x:v>8850.916740969109</x:v>
      </x:c>
      <x:c r="U2891" s="9" t="n">
        <x:f>T2891*R2891</x:f>
        <x:v>18.001343089361036</x:v>
      </x:c>
      <x:c r="V2891" s="9" t="n">
        <x:f>S2891+U2891</x:f>
        <x:v>8873.343542428955</x:v>
      </x:c>
      <x:c r="W2891" s="2" t="n">
        <x:f>IF(N2891&gt;0,1,0)</x:f>
        <x:v>1</x:v>
      </x:c>
      <x:c r="X2891" s="2" t="n">
        <x:f>IF(U2891&gt;0,1,0)</x:f>
        <x:v>1</x:v>
      </x:c>
      <x:c r="Y2891" s="9" t="n">
        <x:f>MAX(U2891,0)</x:f>
        <x:v>18.001343089361036</x:v>
      </x:c>
      <x:c r="Z2891" s="9" t="n">
        <x:f>-MIN(U2891,0)</x:f>
        <x:v>0</x:v>
      </x:c>
    </x:row>
    <x:row r="2892" ht="23" customHeight="1">
      <x:c r="A2892" s="2" t="str">
        <x:v>4H-OBV-前段</x:v>
      </x:c>
      <x:c r="B2892" s="2" t="str">
        <x:v>4H</x:v>
      </x:c>
      <x:c r="C2892" s="2" t="str">
        <x:v>OBV</x:v>
      </x:c>
      <x:c r="D2892" s="2" t="str">
        <x:v>前段</x:v>
      </x:c>
      <x:c r="E2892" s="2" t="n">
        <x:v>47</x:v>
      </x:c>
      <x:c r="F2892" s="2" t="str">
        <x:v>空</x:v>
      </x:c>
      <x:c r="G2892" s="11" t="n">
        <x:v>44558.00000000001</x:v>
      </x:c>
      <x:c r="H2892" s="11" t="n">
        <x:v>44558.166666666664</x:v>
      </x:c>
      <x:c r="I2892" s="11" t="n">
        <x:v>44559.833321759266</x:v>
      </x:c>
      <x:c r="J2892" s="9" t="n">
        <x:v>51207.93</x:v>
      </x:c>
      <x:c r="K2892" s="9" t="n">
        <x:v>47734.91</x:v>
      </x:c>
      <x:c r="L2892" s="9" t="n">
        <x:v>51197.688414000004</x:v>
      </x:c>
      <x:c r="M2892" s="9" t="n">
        <x:v>47744.456982</x:v>
      </x:c>
      <x:c r="N2892" s="10" t="n">
        <x:f>IF(F2892="多",1,-1)*(K2892/J2892-1)</x:f>
        <x:v>0.06782191742567989</x:v>
      </x:c>
      <x:c r="O2892" s="10" t="n">
        <x:f>IF(F2892="多",1,-1)*(M2892/L2892-1)</x:f>
        <x:v>0.06744897160348584</x:v>
      </x:c>
      <x:c r="P2892" s="10" t="n">
        <x:v>0.000966275514198257</x:v>
      </x:c>
      <x:c r="Q2892" s="10" t="n">
        <x:v>-0.0004764104934340966</x:v>
      </x:c>
      <x:c r="R2892" s="10" t="n">
        <x:f>O2892-P2892-Q2892</x:f>
        <x:v>0.06695910658272168</x:v>
      </x:c>
      <x:c r="S2892" s="9" t="n">
        <x:f>V2891</x:f>
        <x:v>8873.343542428955</x:v>
      </x:c>
      <x:c r="T2892" s="9" t="n">
        <x:f>S2892/(1+'回测计划'!$B$33)</x:f>
        <x:v>8868.909087885013</x:v>
      </x:c>
      <x:c r="U2892" s="9" t="n">
        <x:f>T2892*R2892</x:f>
        <x:v>593.8542288881615</x:v>
      </x:c>
      <x:c r="V2892" s="9" t="n">
        <x:f>S2892+U2892</x:f>
        <x:v>9467.197771317116</x:v>
      </x:c>
      <x:c r="W2892" s="2" t="n">
        <x:f>IF(N2892&gt;0,1,0)</x:f>
        <x:v>1</x:v>
      </x:c>
      <x:c r="X2892" s="2" t="n">
        <x:f>IF(U2892&gt;0,1,0)</x:f>
        <x:v>1</x:v>
      </x:c>
      <x:c r="Y2892" s="9" t="n">
        <x:f>MAX(U2892,0)</x:f>
        <x:v>593.8542288881615</x:v>
      </x:c>
      <x:c r="Z2892" s="9" t="n">
        <x:f>-MIN(U2892,0)</x:f>
        <x:v>0</x:v>
      </x:c>
    </x:row>
    <x:row r="2893" ht="23" customHeight="1">
      <x:c r="A2893" s="2" t="str">
        <x:v>4H-OBV-前段</x:v>
      </x:c>
      <x:c r="B2893" s="2" t="str">
        <x:v>4H</x:v>
      </x:c>
      <x:c r="C2893" s="2" t="str">
        <x:v>OBV</x:v>
      </x:c>
      <x:c r="D2893" s="2" t="str">
        <x:v>前段</x:v>
      </x:c>
      <x:c r="E2893" s="2" t="n">
        <x:v>48</x:v>
      </x:c>
      <x:c r="F2893" s="2" t="str">
        <x:v>多</x:v>
      </x:c>
      <x:c r="G2893" s="11" t="n">
        <x:v>44562.166666666664</x:v>
      </x:c>
      <x:c r="H2893" s="11" t="n">
        <x:v>44562.333333333336</x:v>
      </x:c>
      <x:c r="I2893" s="11" t="n">
        <x:v>44563.99998842592</x:v>
      </x:c>
      <x:c r="J2893" s="9" t="n">
        <x:v>46210.57</x:v>
      </x:c>
      <x:c r="K2893" s="9" t="n">
        <x:v>47329.68</x:v>
      </x:c>
      <x:c r="L2893" s="9" t="n">
        <x:v>46219.812114</x:v>
      </x:c>
      <x:c r="M2893" s="9" t="n">
        <x:v>47320.214064</x:v>
      </x:c>
      <x:c r="N2893" s="10" t="n">
        <x:f>IF(F2893="多",1,-1)*(K2893/J2893-1)</x:f>
        <x:v>0.024217619475371155</x:v>
      </x:c>
      <x:c r="O2893" s="10" t="n">
        <x:f>IF(F2893="多",1,-1)*(M2893/L2893-1)</x:f>
        <x:v>0.023808014348606354</x:v>
      </x:c>
      <x:c r="P2893" s="10" t="n">
        <x:v>0.0010119040071743034</x:v>
      </x:c>
      <x:c r="Q2893" s="10" t="n">
        <x:v>0.0005094523305703429</x:v>
      </x:c>
      <x:c r="R2893" s="10" t="n">
        <x:f>O2893-P2893-Q2893</x:f>
        <x:v>0.022286658010861708</x:v>
      </x:c>
      <x:c r="S2893" s="9" t="n">
        <x:f>V2892</x:f>
        <x:v>9467.197771317116</x:v>
      </x:c>
      <x:c r="T2893" s="9" t="n">
        <x:f>S2893/(1+'回测计划'!$B$33)</x:f>
        <x:v>9462.466538048093</x:v>
      </x:c>
      <x:c r="U2893" s="9" t="n">
        <x:f>T2893*R2893</x:f>
        <x:v>210.8867556727004</x:v>
      </x:c>
      <x:c r="V2893" s="9" t="n">
        <x:f>S2893+U2893</x:f>
        <x:v>9678.084526989816</x:v>
      </x:c>
      <x:c r="W2893" s="2" t="n">
        <x:f>IF(N2893&gt;0,1,0)</x:f>
        <x:v>1</x:v>
      </x:c>
      <x:c r="X2893" s="2" t="n">
        <x:f>IF(U2893&gt;0,1,0)</x:f>
        <x:v>1</x:v>
      </x:c>
      <x:c r="Y2893" s="9" t="n">
        <x:f>MAX(U2893,0)</x:f>
        <x:v>210.8867556727004</x:v>
      </x:c>
      <x:c r="Z2893" s="9" t="n">
        <x:f>-MIN(U2893,0)</x:f>
        <x:v>0</x:v>
      </x:c>
    </x:row>
    <x:row r="2894" ht="23" customHeight="1">
      <x:c r="A2894" s="2" t="str">
        <x:v>4H-OBV-前段</x:v>
      </x:c>
      <x:c r="B2894" s="2" t="str">
        <x:v>4H</x:v>
      </x:c>
      <x:c r="C2894" s="2" t="str">
        <x:v>OBV</x:v>
      </x:c>
      <x:c r="D2894" s="2" t="str">
        <x:v>前段</x:v>
      </x:c>
      <x:c r="E2894" s="2" t="n">
        <x:v>49</x:v>
      </x:c>
      <x:c r="F2894" s="2" t="str">
        <x:v>空</x:v>
      </x:c>
      <x:c r="G2894" s="11" t="n">
        <x:v>44571.166666666664</x:v>
      </x:c>
      <x:c r="H2894" s="11" t="n">
        <x:v>44571.333333333336</x:v>
      </x:c>
      <x:c r="I2894" s="11" t="n">
        <x:v>44572.99998842592</x:v>
      </x:c>
      <x:c r="J2894" s="9" t="n">
        <x:v>41851.22</x:v>
      </x:c>
      <x:c r="K2894" s="9" t="n">
        <x:v>41716.42</x:v>
      </x:c>
      <x:c r="L2894" s="9" t="n">
        <x:v>41842.849756</x:v>
      </x:c>
      <x:c r="M2894" s="9" t="n">
        <x:v>41724.763284</x:v>
      </x:c>
      <x:c r="N2894" s="10" t="n">
        <x:f>IF(F2894="多",1,-1)*(K2894/J2894-1)</x:f>
        <x:v>0.0032209335832982244</x:v>
      </x:c>
      <x:c r="O2894" s="10" t="n">
        <x:f>IF(F2894="多",1,-1)*(M2894/L2894-1)</x:f>
        <x:v>0.002822142198454558</x:v>
      </x:c>
      <x:c r="P2894" s="10" t="n">
        <x:v>0.0009985889289007728</x:v>
      </x:c>
      <x:c r="Q2894" s="10" t="n">
        <x:v>-0.00031780808928991833</x:v>
      </x:c>
      <x:c r="R2894" s="10" t="n">
        <x:f>O2894-P2894-Q2894</x:f>
        <x:v>0.0021413613588437035</x:v>
      </x:c>
      <x:c r="S2894" s="9" t="n">
        <x:f>V2893</x:f>
        <x:v>9678.084526989816</x:v>
      </x:c>
      <x:c r="T2894" s="9" t="n">
        <x:f>S2894/(1+'回测计划'!$B$33)</x:f>
        <x:v>9673.247903038298</x:v>
      </x:c>
      <x:c r="U2894" s="9" t="n">
        <x:f>T2894*R2894</x:f>
        <x:v>20.713919274082095</x:v>
      </x:c>
      <x:c r="V2894" s="9" t="n">
        <x:f>S2894+U2894</x:f>
        <x:v>9698.798446263898</x:v>
      </x:c>
      <x:c r="W2894" s="2" t="n">
        <x:f>IF(N2894&gt;0,1,0)</x:f>
        <x:v>1</x:v>
      </x:c>
      <x:c r="X2894" s="2" t="n">
        <x:f>IF(U2894&gt;0,1,0)</x:f>
        <x:v>1</x:v>
      </x:c>
      <x:c r="Y2894" s="9" t="n">
        <x:f>MAX(U2894,0)</x:f>
        <x:v>20.713919274082095</x:v>
      </x:c>
      <x:c r="Z2894" s="9" t="n">
        <x:f>-MIN(U2894,0)</x:f>
        <x:v>0</x:v>
      </x:c>
    </x:row>
    <x:row r="2895" ht="23" customHeight="1">
      <x:c r="A2895" s="2" t="str">
        <x:v>4H-OBV-前段</x:v>
      </x:c>
      <x:c r="B2895" s="2" t="str">
        <x:v>4H</x:v>
      </x:c>
      <x:c r="C2895" s="2" t="str">
        <x:v>OBV</x:v>
      </x:c>
      <x:c r="D2895" s="2" t="str">
        <x:v>前段</x:v>
      </x:c>
      <x:c r="E2895" s="2" t="n">
        <x:v>50</x:v>
      </x:c>
      <x:c r="F2895" s="2" t="str">
        <x:v>空</x:v>
      </x:c>
      <x:c r="G2895" s="11" t="n">
        <x:v>44577.166666666664</x:v>
      </x:c>
      <x:c r="H2895" s="11" t="n">
        <x:v>44577.333333333336</x:v>
      </x:c>
      <x:c r="I2895" s="11" t="n">
        <x:v>44578.99998842592</x:v>
      </x:c>
      <x:c r="J2895" s="9" t="n">
        <x:v>43070.51</x:v>
      </x:c>
      <x:c r="K2895" s="9" t="n">
        <x:v>42467.49</x:v>
      </x:c>
      <x:c r="L2895" s="9" t="n">
        <x:v>43061.895898</x:v>
      </x:c>
      <x:c r="M2895" s="9" t="n">
        <x:v>42475.983497999994</x:v>
      </x:c>
      <x:c r="N2895" s="10" t="n">
        <x:f>IF(F2895="多",1,-1)*(K2895/J2895-1)</x:f>
        <x:v>0.014000762935010624</x:v>
      </x:c>
      <x:c r="O2895" s="10" t="n">
        <x:f>IF(F2895="多",1,-1)*(M2895/L2895-1)</x:f>
        <x:v>0.013606284344466646</x:v>
      </x:c>
      <x:c r="P2895" s="10" t="n">
        <x:v>0.0009931968578277667</x:v>
      </x:c>
      <x:c r="Q2895" s="10" t="n">
        <x:v>-0.0000962880331470145</x:v>
      </x:c>
      <x:c r="R2895" s="10" t="n">
        <x:f>O2895-P2895-Q2895</x:f>
        <x:v>0.012709375519785893</x:v>
      </x:c>
      <x:c r="S2895" s="9" t="n">
        <x:f>V2894</x:f>
        <x:v>9698.798446263898</x:v>
      </x:c>
      <x:c r="T2895" s="9" t="n">
        <x:f>S2895/(1+'回测计划'!$B$33)</x:f>
        <x:v>9693.951470528635</x:v>
      </x:c>
      <x:c r="U2895" s="9" t="n">
        <x:f>T2895*R2895</x:f>
        <x:v>123.20406950952909</x:v>
      </x:c>
      <x:c r="V2895" s="9" t="n">
        <x:f>S2895+U2895</x:f>
        <x:v>9822.002515773427</x:v>
      </x:c>
      <x:c r="W2895" s="2" t="n">
        <x:f>IF(N2895&gt;0,1,0)</x:f>
        <x:v>1</x:v>
      </x:c>
      <x:c r="X2895" s="2" t="n">
        <x:f>IF(U2895&gt;0,1,0)</x:f>
        <x:v>1</x:v>
      </x:c>
      <x:c r="Y2895" s="9" t="n">
        <x:f>MAX(U2895,0)</x:f>
        <x:v>123.20406950952909</x:v>
      </x:c>
      <x:c r="Z2895" s="9" t="n">
        <x:f>-MIN(U2895,0)</x:f>
        <x:v>0</x:v>
      </x:c>
    </x:row>
    <x:row r="2896" ht="23" customHeight="1">
      <x:c r="A2896" s="2" t="str">
        <x:v>4H-OBV-前段</x:v>
      </x:c>
      <x:c r="B2896" s="2" t="str">
        <x:v>4H</x:v>
      </x:c>
      <x:c r="C2896" s="2" t="str">
        <x:v>OBV</x:v>
      </x:c>
      <x:c r="D2896" s="2" t="str">
        <x:v>前段</x:v>
      </x:c>
      <x:c r="E2896" s="2" t="n">
        <x:v>51</x:v>
      </x:c>
      <x:c r="F2896" s="2" t="str">
        <x:v>空</x:v>
      </x:c>
      <x:c r="G2896" s="11" t="n">
        <x:v>44582.00000000001</x:v>
      </x:c>
      <x:c r="H2896" s="11" t="n">
        <x:v>44582.166666666664</x:v>
      </x:c>
      <x:c r="I2896" s="11" t="n">
        <x:v>44583.833321759266</x:v>
      </x:c>
      <x:c r="J2896" s="9" t="n">
        <x:v>42909.99</x:v>
      </x:c>
      <x:c r="K2896" s="9" t="n">
        <x:v>35385.59</x:v>
      </x:c>
      <x:c r="L2896" s="9" t="n">
        <x:v>42901.408002</x:v>
      </x:c>
      <x:c r="M2896" s="9" t="n">
        <x:v>35392.667118</x:v>
      </x:c>
      <x:c r="N2896" s="10" t="n">
        <x:f>IF(F2896="多",1,-1)*(K2896/J2896-1)</x:f>
        <x:v>0.17535310541904114</x:v>
      </x:c>
      <x:c r="O2896" s="10" t="n">
        <x:f>IF(F2896="多",1,-1)*(M2896/L2896-1)</x:f>
        <x:v>0.17502318067626021</x:v>
      </x:c>
      <x:c r="P2896" s="10" t="n">
        <x:v>0.00091248840966187</x:v>
      </x:c>
      <x:c r="Q2896" s="10" t="n">
        <x:v>-0.00023553318180210425</x:v>
      </x:c>
      <x:c r="R2896" s="10" t="n">
        <x:f>O2896-P2896-Q2896</x:f>
        <x:v>0.17434622544840045</x:v>
      </x:c>
      <x:c r="S2896" s="9" t="n">
        <x:f>V2895</x:f>
        <x:v>9822.002515773427</x:v>
      </x:c>
      <x:c r="T2896" s="9" t="n">
        <x:f>S2896/(1+'回测计划'!$B$33)</x:f>
        <x:v>9817.093968789033</x:v>
      </x:c>
      <x:c r="U2896" s="9" t="n">
        <x:f>T2896*R2896</x:f>
        <x:v>1711.573278330625</x:v>
      </x:c>
      <x:c r="V2896" s="9" t="n">
        <x:f>S2896+U2896</x:f>
        <x:v>11533.575794104052</x:v>
      </x:c>
      <x:c r="W2896" s="2" t="n">
        <x:f>IF(N2896&gt;0,1,0)</x:f>
        <x:v>1</x:v>
      </x:c>
      <x:c r="X2896" s="2" t="n">
        <x:f>IF(U2896&gt;0,1,0)</x:f>
        <x:v>1</x:v>
      </x:c>
      <x:c r="Y2896" s="9" t="n">
        <x:f>MAX(U2896,0)</x:f>
        <x:v>1711.573278330625</x:v>
      </x:c>
      <x:c r="Z2896" s="9" t="n">
        <x:f>-MIN(U2896,0)</x:f>
        <x:v>0</x:v>
      </x:c>
    </x:row>
    <x:row r="2897" ht="23" customHeight="1">
      <x:c r="A2897" s="2" t="str">
        <x:v>4H-OBV-前段</x:v>
      </x:c>
      <x:c r="B2897" s="2" t="str">
        <x:v>4H</x:v>
      </x:c>
      <x:c r="C2897" s="2" t="str">
        <x:v>OBV</x:v>
      </x:c>
      <x:c r="D2897" s="2" t="str">
        <x:v>前段</x:v>
      </x:c>
      <x:c r="E2897" s="2" t="n">
        <x:v>52</x:v>
      </x:c>
      <x:c r="F2897" s="2" t="str">
        <x:v>空</x:v>
      </x:c>
      <x:c r="G2897" s="11" t="n">
        <x:v>44591.333333333336</x:v>
      </x:c>
      <x:c r="H2897" s="11" t="n">
        <x:v>44591.50000000001</x:v>
      </x:c>
      <x:c r="I2897" s="11" t="n">
        <x:v>44593.166655092595</x:v>
      </x:c>
      <x:c r="J2897" s="9" t="n">
        <x:v>37900</x:v>
      </x:c>
      <x:c r="K2897" s="9" t="n">
        <x:v>38400</x:v>
      </x:c>
      <x:c r="L2897" s="9" t="n">
        <x:v>37892.42</x:v>
      </x:c>
      <x:c r="M2897" s="9" t="n">
        <x:v>38407.68</x:v>
      </x:c>
      <x:c r="N2897" s="10" t="n">
        <x:f>IF(F2897="多",1,-1)*(K2897/J2897-1)</x:f>
        <x:v>-0.013192612137203241</x:v>
      </x:c>
      <x:c r="O2897" s="10" t="n">
        <x:f>IF(F2897="多",1,-1)*(M2897/L2897-1)</x:f>
        <x:v>-0.01359797025368148</x:v>
      </x:c>
      <x:c r="P2897" s="10" t="n">
        <x:v>0.001006798985126841</x:v>
      </x:c>
      <x:c r="Q2897" s="10" t="n">
        <x:v>-0.00015313929144665723</x:v>
      </x:c>
      <x:c r="R2897" s="10" t="n">
        <x:f>O2897-P2897-Q2897</x:f>
        <x:v>-0.014451629947361664</x:v>
      </x:c>
      <x:c r="S2897" s="9" t="n">
        <x:f>V2896</x:f>
        <x:v>11533.575794104052</x:v>
      </x:c>
      <x:c r="T2897" s="9" t="n">
        <x:f>S2897/(1+'回测计划'!$B$33)</x:f>
        <x:v>11527.811888159973</x:v>
      </x:c>
      <x:c r="U2897" s="9" t="n">
        <x:f>T2897*R2897</x:f>
        <x:v>-166.59567151048446</x:v>
      </x:c>
      <x:c r="V2897" s="9" t="n">
        <x:f>S2897+U2897</x:f>
        <x:v>11366.980122593568</x:v>
      </x:c>
      <x:c r="W2897" s="2" t="n">
        <x:f>IF(N2897&gt;0,1,0)</x:f>
        <x:v>0</x:v>
      </x:c>
      <x:c r="X2897" s="2" t="n">
        <x:f>IF(U2897&gt;0,1,0)</x:f>
        <x:v>0</x:v>
      </x:c>
      <x:c r="Y2897" s="9" t="n">
        <x:f>MAX(U2897,0)</x:f>
        <x:v>0</x:v>
      </x:c>
      <x:c r="Z2897" s="9" t="n">
        <x:f>-MIN(U2897,0)</x:f>
        <x:v>166.59567151048446</x:v>
      </x:c>
    </x:row>
    <x:row r="2898" ht="23" customHeight="1">
      <x:c r="A2898" s="2" t="str">
        <x:v>4H-OBV-前段</x:v>
      </x:c>
      <x:c r="B2898" s="2" t="str">
        <x:v>4H</x:v>
      </x:c>
      <x:c r="C2898" s="2" t="str">
        <x:v>OBV</x:v>
      </x:c>
      <x:c r="D2898" s="2" t="str">
        <x:v>前段</x:v>
      </x:c>
      <x:c r="E2898" s="2" t="n">
        <x:v>53</x:v>
      </x:c>
      <x:c r="F2898" s="2" t="str">
        <x:v>空</x:v>
      </x:c>
      <x:c r="G2898" s="11" t="n">
        <x:v>44593.50000000001</x:v>
      </x:c>
      <x:c r="H2898" s="11" t="n">
        <x:v>44593.666666666664</x:v>
      </x:c>
      <x:c r="I2898" s="11" t="n">
        <x:v>44595.333321759266</x:v>
      </x:c>
      <x:c r="J2898" s="9" t="n">
        <x:v>38420.65</x:v>
      </x:c>
      <x:c r="K2898" s="9" t="n">
        <x:v>36892.03</x:v>
      </x:c>
      <x:c r="L2898" s="9" t="n">
        <x:v>38412.96587</x:v>
      </x:c>
      <x:c r="M2898" s="9" t="n">
        <x:v>36899.408405999995</x:v>
      </x:c>
      <x:c r="N2898" s="10" t="n">
        <x:f>IF(F2898="多",1,-1)*(K2898/J2898-1)</x:f>
        <x:v>0.039786416939848857</x:v>
      </x:c>
      <x:c r="O2898" s="10" t="n">
        <x:f>IF(F2898="多",1,-1)*(M2898/L2898-1)</x:f>
        <x:v>0.03940225467417169</x:v>
      </x:c>
      <x:c r="P2898" s="10" t="n">
        <x:v>0.0009802988726629143</x:v>
      </x:c>
      <x:c r="Q2898" s="10" t="n">
        <x:v>-0.00003236945368934013</x:v>
      </x:c>
      <x:c r="R2898" s="10" t="n">
        <x:f>O2898-P2898-Q2898</x:f>
        <x:v>0.03845432525519812</x:v>
      </x:c>
      <x:c r="S2898" s="9" t="n">
        <x:f>V2897</x:f>
        <x:v>11366.980122593568</x:v>
      </x:c>
      <x:c r="T2898" s="9" t="n">
        <x:f>S2898/(1+'回测计划'!$B$33)</x:f>
        <x:v>11361.29947285714</x:v>
      </x:c>
      <x:c r="U2898" s="9" t="n">
        <x:f>T2898*R2898</x:f>
        <x:v>436.89110525095936</x:v>
      </x:c>
      <x:c r="V2898" s="9" t="n">
        <x:f>S2898+U2898</x:f>
        <x:v>11803.871227844527</x:v>
      </x:c>
      <x:c r="W2898" s="2" t="n">
        <x:f>IF(N2898&gt;0,1,0)</x:f>
        <x:v>1</x:v>
      </x:c>
      <x:c r="X2898" s="2" t="n">
        <x:f>IF(U2898&gt;0,1,0)</x:f>
        <x:v>1</x:v>
      </x:c>
      <x:c r="Y2898" s="9" t="n">
        <x:f>MAX(U2898,0)</x:f>
        <x:v>436.89110525095936</x:v>
      </x:c>
      <x:c r="Z2898" s="9" t="n">
        <x:f>-MIN(U2898,0)</x:f>
        <x:v>0</x:v>
      </x:c>
    </x:row>
    <x:row r="2899" ht="23" customHeight="1">
      <x:c r="A2899" s="2" t="str">
        <x:v>4H-OBV-前段</x:v>
      </x:c>
      <x:c r="B2899" s="2" t="str">
        <x:v>4H</x:v>
      </x:c>
      <x:c r="C2899" s="2" t="str">
        <x:v>OBV</x:v>
      </x:c>
      <x:c r="D2899" s="2" t="str">
        <x:v>前段</x:v>
      </x:c>
      <x:c r="E2899" s="2" t="n">
        <x:v>54</x:v>
      </x:c>
      <x:c r="F2899" s="2" t="str">
        <x:v>多</x:v>
      </x:c>
      <x:c r="G2899" s="11" t="n">
        <x:v>44595.50000000001</x:v>
      </x:c>
      <x:c r="H2899" s="11" t="n">
        <x:v>44595.666666666664</x:v>
      </x:c>
      <x:c r="I2899" s="11" t="n">
        <x:v>44597.333321759266</x:v>
      </x:c>
      <x:c r="J2899" s="9" t="n">
        <x:v>36995.5</x:v>
      </x:c>
      <x:c r="K2899" s="9" t="n">
        <x:v>41550</x:v>
      </x:c>
      <x:c r="L2899" s="9" t="n">
        <x:v>37002.8991</x:v>
      </x:c>
      <x:c r="M2899" s="9" t="n">
        <x:v>41541.69</x:v>
      </x:c>
      <x:c r="N2899" s="10" t="n">
        <x:f>IF(F2899="多",1,-1)*(K2899/J2899-1)</x:f>
        <x:v>0.12310956737981638</x:v>
      </x:c>
      <x:c r="O2899" s="10" t="n">
        <x:f>IF(F2899="多",1,-1)*(M2899/L2899-1)</x:f>
        <x:v>0.12266041338366374</x:v>
      </x:c>
      <x:c r="P2899" s="10" t="n">
        <x:v>0.001061330206691832</x:v>
      </x:c>
      <x:c r="Q2899" s="10" t="n">
        <x:v>0.000018460721360089696</x:v>
      </x:c>
      <x:c r="R2899" s="10" t="n">
        <x:f>O2899-P2899-Q2899</x:f>
        <x:v>0.12158062245561181</x:v>
      </x:c>
      <x:c r="S2899" s="9" t="n">
        <x:f>V2898</x:f>
        <x:v>11803.871227844527</x:v>
      </x:c>
      <x:c r="T2899" s="9" t="n">
        <x:f>S2899/(1+'回测计划'!$B$33)</x:f>
        <x:v>11797.972241723666</x:v>
      </x:c>
      <x:c r="U2899" s="9" t="n">
        <x:f>T2899*R2899</x:f>
        <x:v>1434.4048088627933</x:v>
      </x:c>
      <x:c r="V2899" s="9" t="n">
        <x:f>S2899+U2899</x:f>
        <x:v>13238.27603670732</x:v>
      </x:c>
      <x:c r="W2899" s="2" t="n">
        <x:f>IF(N2899&gt;0,1,0)</x:f>
        <x:v>1</x:v>
      </x:c>
      <x:c r="X2899" s="2" t="n">
        <x:f>IF(U2899&gt;0,1,0)</x:f>
        <x:v>1</x:v>
      </x:c>
      <x:c r="Y2899" s="9" t="n">
        <x:f>MAX(U2899,0)</x:f>
        <x:v>1434.4048088627933</x:v>
      </x:c>
      <x:c r="Z2899" s="9" t="n">
        <x:f>-MIN(U2899,0)</x:f>
        <x:v>0</x:v>
      </x:c>
    </x:row>
    <x:row r="2900" ht="23" customHeight="1">
      <x:c r="A2900" s="2" t="str">
        <x:v>4H-OBV-前段</x:v>
      </x:c>
      <x:c r="B2900" s="2" t="str">
        <x:v>4H</x:v>
      </x:c>
      <x:c r="C2900" s="2" t="str">
        <x:v>OBV</x:v>
      </x:c>
      <x:c r="D2900" s="2" t="str">
        <x:v>前段</x:v>
      </x:c>
      <x:c r="E2900" s="2" t="n">
        <x:v>55</x:v>
      </x:c>
      <x:c r="F2900" s="2" t="str">
        <x:v>多</x:v>
      </x:c>
      <x:c r="G2900" s="11" t="n">
        <x:v>44616.50000000001</x:v>
      </x:c>
      <x:c r="H2900" s="11" t="n">
        <x:v>44616.666666666664</x:v>
      </x:c>
      <x:c r="I2900" s="11" t="n">
        <x:v>44618.333321759266</x:v>
      </x:c>
      <x:c r="J2900" s="9" t="n">
        <x:v>35282.3</x:v>
      </x:c>
      <x:c r="K2900" s="9" t="n">
        <x:v>39205.4</x:v>
      </x:c>
      <x:c r="L2900" s="9" t="n">
        <x:v>35289.35646</x:v>
      </x:c>
      <x:c r="M2900" s="9" t="n">
        <x:v>39197.55892</x:v>
      </x:c>
      <x:c r="N2900" s="10" t="n">
        <x:f>IF(F2900="多",1,-1)*(K2900/J2900-1)</x:f>
        <x:v>0.1111917306978285</x:v>
      </x:c>
      <x:c r="O2900" s="10" t="n">
        <x:f>IF(F2900="多",1,-1)*(M2900/L2900-1)</x:f>
        <x:v>0.1107473428831125</x:v>
      </x:c>
      <x:c r="P2900" s="10" t="n">
        <x:v>0.0010553736714415563</x:v>
      </x:c>
      <x:c r="Q2900" s="10" t="n">
        <x:v>-0.00006658188645809334</x:v>
      </x:c>
      <x:c r="R2900" s="10" t="n">
        <x:f>O2900-P2900-Q2900</x:f>
        <x:v>0.10975855109812904</x:v>
      </x:c>
      <x:c r="S2900" s="9" t="n">
        <x:f>V2899</x:f>
        <x:v>13238.27603670732</x:v>
      </x:c>
      <x:c r="T2900" s="9" t="n">
        <x:f>S2900/(1+'回测计划'!$B$33)</x:f>
        <x:v>13231.66020660402</x:v>
      </x:c>
      <x:c r="U2900" s="9" t="n">
        <x:f>T2900*R2900</x:f>
        <x:v>1452.287852899628</x:v>
      </x:c>
      <x:c r="V2900" s="9" t="n">
        <x:f>S2900+U2900</x:f>
        <x:v>14690.563889606949</x:v>
      </x:c>
      <x:c r="W2900" s="2" t="n">
        <x:f>IF(N2900&gt;0,1,0)</x:f>
        <x:v>1</x:v>
      </x:c>
      <x:c r="X2900" s="2" t="n">
        <x:f>IF(U2900&gt;0,1,0)</x:f>
        <x:v>1</x:v>
      </x:c>
      <x:c r="Y2900" s="9" t="n">
        <x:f>MAX(U2900,0)</x:f>
        <x:v>1452.287852899628</x:v>
      </x:c>
      <x:c r="Z2900" s="9" t="n">
        <x:f>-MIN(U2900,0)</x:f>
        <x:v>0</x:v>
      </x:c>
    </x:row>
    <x:row r="2901" ht="23" customHeight="1">
      <x:c r="A2901" s="2" t="str">
        <x:v>4H-OBV-前段</x:v>
      </x:c>
      <x:c r="B2901" s="2" t="str">
        <x:v>4H</x:v>
      </x:c>
      <x:c r="C2901" s="2" t="str">
        <x:v>OBV</x:v>
      </x:c>
      <x:c r="D2901" s="2" t="str">
        <x:v>前段</x:v>
      </x:c>
      <x:c r="E2901" s="2" t="n">
        <x:v>56</x:v>
      </x:c>
      <x:c r="F2901" s="2" t="str">
        <x:v>多</x:v>
      </x:c>
      <x:c r="G2901" s="11" t="n">
        <x:v>44626.833333333336</x:v>
      </x:c>
      <x:c r="H2901" s="11" t="n">
        <x:v>44627.00000000001</x:v>
      </x:c>
      <x:c r="I2901" s="11" t="n">
        <x:v>44628.666655092595</x:v>
      </x:c>
      <x:c r="J2901" s="9" t="n">
        <x:v>38845</x:v>
      </x:c>
      <x:c r="K2901" s="9" t="n">
        <x:v>38530.4</x:v>
      </x:c>
      <x:c r="L2901" s="9" t="n">
        <x:v>38852.769</x:v>
      </x:c>
      <x:c r="M2901" s="9" t="n">
        <x:v>38522.693920000005</x:v>
      </x:c>
      <x:c r="N2901" s="10" t="n">
        <x:f>IF(F2901="多",1,-1)*(K2901/J2901-1)</x:f>
        <x:v>-0.008098854421418444</x:v>
      </x:c>
      <x:c r="O2901" s="10" t="n">
        <x:f>IF(F2901="多",1,-1)*(M2901/L2901-1)</x:f>
        <x:v>-0.008495535543425414</x:v>
      </x:c>
      <x:c r="P2901" s="10" t="n">
        <x:v>0.0009957522322282873</x:v>
      </x:c>
      <x:c r="Q2901" s="10" t="n">
        <x:v>-0.00006380194016541062</x:v>
      </x:c>
      <x:c r="R2901" s="10" t="n">
        <x:f>O2901-P2901-Q2901</x:f>
        <x:v>-0.00942748583548829</x:v>
      </x:c>
      <x:c r="S2901" s="9" t="n">
        <x:f>V2900</x:f>
        <x:v>14690.563889606949</x:v>
      </x:c>
      <x:c r="T2901" s="9" t="n">
        <x:f>S2901/(1+'回测计划'!$B$33)</x:f>
        <x:v>14683.222278467716</x:v>
      </x:c>
      <x:c r="U2901" s="9" t="n">
        <x:f>T2901*R2901</x:f>
        <x:v>-138.4258700495805</x:v>
      </x:c>
      <x:c r="V2901" s="9" t="n">
        <x:f>S2901+U2901</x:f>
        <x:v>14552.138019557367</x:v>
      </x:c>
      <x:c r="W2901" s="2" t="n">
        <x:f>IF(N2901&gt;0,1,0)</x:f>
        <x:v>0</x:v>
      </x:c>
      <x:c r="X2901" s="2" t="n">
        <x:f>IF(U2901&gt;0,1,0)</x:f>
        <x:v>0</x:v>
      </x:c>
      <x:c r="Y2901" s="9" t="n">
        <x:f>MAX(U2901,0)</x:f>
        <x:v>0</x:v>
      </x:c>
      <x:c r="Z2901" s="9" t="n">
        <x:f>-MIN(U2901,0)</x:f>
        <x:v>138.4258700495805</x:v>
      </x:c>
    </x:row>
    <x:row r="2902" ht="23" customHeight="1">
      <x:c r="A2902" s="2" t="str">
        <x:v>4H-OBV-前段</x:v>
      </x:c>
      <x:c r="B2902" s="2" t="str">
        <x:v>4H</x:v>
      </x:c>
      <x:c r="C2902" s="2" t="str">
        <x:v>OBV</x:v>
      </x:c>
      <x:c r="D2902" s="2" t="str">
        <x:v>前段</x:v>
      </x:c>
      <x:c r="E2902" s="2" t="n">
        <x:v>57</x:v>
      </x:c>
      <x:c r="F2902" s="2" t="str">
        <x:v>空</x:v>
      </x:c>
      <x:c r="G2902" s="11" t="n">
        <x:v>44645.00000000001</x:v>
      </x:c>
      <x:c r="H2902" s="11" t="n">
        <x:v>44645.166666666664</x:v>
      </x:c>
      <x:c r="I2902" s="11" t="n">
        <x:v>44646.833321759266</x:v>
      </x:c>
      <x:c r="J2902" s="9" t="n">
        <x:v>43891</x:v>
      </x:c>
      <x:c r="K2902" s="9" t="n">
        <x:v>44323.6</x:v>
      </x:c>
      <x:c r="L2902" s="9" t="n">
        <x:v>43882.2218</x:v>
      </x:c>
      <x:c r="M2902" s="9" t="n">
        <x:v>44332.464719999996</x:v>
      </x:c>
      <x:c r="N2902" s="10" t="n">
        <x:f>IF(F2902="多",1,-1)*(K2902/J2902-1)</x:f>
        <x:v>-0.009856234763391036</x:v>
      </x:c>
      <x:c r="O2902" s="10" t="n">
        <x:f>IF(F2902="多",1,-1)*(M2902/L2902-1)</x:f>
        <x:v>-0.010260258061956185</x:v>
      </x:c>
      <x:c r="P2902" s="10" t="n">
        <x:v>0.0010051301290309783</x:v>
      </x:c>
      <x:c r="Q2902" s="10" t="n">
        <x:v>-0.00018110595020053925</x:v>
      </x:c>
      <x:c r="R2902" s="10" t="n">
        <x:f>O2902-P2902-Q2902</x:f>
        <x:v>-0.011084282240786624</x:v>
      </x:c>
      <x:c r="S2902" s="9" t="n">
        <x:f>V2901</x:f>
        <x:v>14552.138019557367</x:v>
      </x:c>
      <x:c r="T2902" s="9" t="n">
        <x:f>S2902/(1+'回测计划'!$B$33)</x:f>
        <x:v>14544.865586763986</x:v>
      </x:c>
      <x:c r="U2902" s="9" t="n">
        <x:f>T2902*R2902</x:f>
        <x:v>-161.21939531799657</x:v>
      </x:c>
      <x:c r="V2902" s="9" t="n">
        <x:f>S2902+U2902</x:f>
        <x:v>14390.918624239372</x:v>
      </x:c>
      <x:c r="W2902" s="2" t="n">
        <x:f>IF(N2902&gt;0,1,0)</x:f>
        <x:v>0</x:v>
      </x:c>
      <x:c r="X2902" s="2" t="n">
        <x:f>IF(U2902&gt;0,1,0)</x:f>
        <x:v>0</x:v>
      </x:c>
      <x:c r="Y2902" s="9" t="n">
        <x:f>MAX(U2902,0)</x:f>
        <x:v>0</x:v>
      </x:c>
      <x:c r="Z2902" s="9" t="n">
        <x:f>-MIN(U2902,0)</x:f>
        <x:v>161.21939531799657</x:v>
      </x:c>
    </x:row>
    <x:row r="2903" ht="23" customHeight="1">
      <x:c r="A2903" s="2" t="str">
        <x:v>4H-OBV-前段</x:v>
      </x:c>
      <x:c r="B2903" s="2" t="str">
        <x:v>4H</x:v>
      </x:c>
      <x:c r="C2903" s="2" t="str">
        <x:v>OBV</x:v>
      </x:c>
      <x:c r="D2903" s="2" t="str">
        <x:v>前段</x:v>
      </x:c>
      <x:c r="E2903" s="2" t="n">
        <x:v>58</x:v>
      </x:c>
      <x:c r="F2903" s="2" t="str">
        <x:v>空</x:v>
      </x:c>
      <x:c r="G2903" s="11" t="n">
        <x:v>44648.50000000001</x:v>
      </x:c>
      <x:c r="H2903" s="11" t="n">
        <x:v>44648.666666666664</x:v>
      </x:c>
      <x:c r="I2903" s="11" t="n">
        <x:v>44650.333321759266</x:v>
      </x:c>
      <x:c r="J2903" s="9" t="n">
        <x:v>46984.5</x:v>
      </x:c>
      <x:c r="K2903" s="9" t="n">
        <x:v>47418.5</x:v>
      </x:c>
      <x:c r="L2903" s="9" t="n">
        <x:v>46975.1031</x:v>
      </x:c>
      <x:c r="M2903" s="9" t="n">
        <x:v>47427.9837</x:v>
      </x:c>
      <x:c r="N2903" s="10" t="n">
        <x:f>IF(F2903="多",1,-1)*(K2903/J2903-1)</x:f>
        <x:v>-0.00923708882716645</x:v>
      </x:c>
      <x:c r="O2903" s="10" t="n">
        <x:f>IF(F2903="多",1,-1)*(M2903/L2903-1)</x:f>
        <x:v>-0.00964086441781542</x:v>
      </x:c>
      <x:c r="P2903" s="10" t="n">
        <x:v>0.0010048204322089078</x:v>
      </x:c>
      <x:c r="Q2903" s="10" t="n">
        <x:v>-0.0004988723177490985</x:v>
      </x:c>
      <x:c r="R2903" s="10" t="n">
        <x:f>O2903-P2903-Q2903</x:f>
        <x:v>-0.010146812532275229</x:v>
      </x:c>
      <x:c r="S2903" s="9" t="n">
        <x:f>V2902</x:f>
        <x:v>14390.918624239372</x:v>
      </x:c>
      <x:c r="T2903" s="9" t="n">
        <x:f>S2903/(1+'回测计划'!$B$33)</x:f>
        <x:v>14383.726760858943</x:v>
      </x:c>
      <x:c r="U2903" s="9" t="n">
        <x:f>T2903*R2903</x:f>
        <x:v>-145.9489789579061</x:v>
      </x:c>
      <x:c r="V2903" s="9" t="n">
        <x:f>S2903+U2903</x:f>
        <x:v>14244.969645281466</x:v>
      </x:c>
      <x:c r="W2903" s="2" t="n">
        <x:f>IF(N2903&gt;0,1,0)</x:f>
        <x:v>0</x:v>
      </x:c>
      <x:c r="X2903" s="2" t="n">
        <x:f>IF(U2903&gt;0,1,0)</x:f>
        <x:v>0</x:v>
      </x:c>
      <x:c r="Y2903" s="9" t="n">
        <x:f>MAX(U2903,0)</x:f>
        <x:v>0</x:v>
      </x:c>
      <x:c r="Z2903" s="9" t="n">
        <x:f>-MIN(U2903,0)</x:f>
        <x:v>145.9489789579061</x:v>
      </x:c>
    </x:row>
    <x:row r="2904" ht="23" customHeight="1">
      <x:c r="A2904" s="2" t="str">
        <x:v>4H-OBV-前段</x:v>
      </x:c>
      <x:c r="B2904" s="2" t="str">
        <x:v>4H</x:v>
      </x:c>
      <x:c r="C2904" s="2" t="str">
        <x:v>OBV</x:v>
      </x:c>
      <x:c r="D2904" s="2" t="str">
        <x:v>前段</x:v>
      </x:c>
      <x:c r="E2904" s="2" t="n">
        <x:v>59</x:v>
      </x:c>
      <x:c r="F2904" s="2" t="str">
        <x:v>空</x:v>
      </x:c>
      <x:c r="G2904" s="11" t="n">
        <x:v>44656.666666666664</x:v>
      </x:c>
      <x:c r="H2904" s="11" t="n">
        <x:v>44656.833333333336</x:v>
      </x:c>
      <x:c r="I2904" s="11" t="n">
        <x:v>44658.49998842592</x:v>
      </x:c>
      <x:c r="J2904" s="9" t="n">
        <x:v>46673.3</x:v>
      </x:c>
      <x:c r="K2904" s="9" t="n">
        <x:v>43292</x:v>
      </x:c>
      <x:c r="L2904" s="9" t="n">
        <x:v>46663.96534</x:v>
      </x:c>
      <x:c r="M2904" s="9" t="n">
        <x:v>43300.6584</x:v>
      </x:c>
      <x:c r="N2904" s="10" t="n">
        <x:f>IF(F2904="多",1,-1)*(K2904/J2904-1)</x:f>
        <x:v>0.07244613087139762</x:v>
      </x:c>
      <x:c r="O2904" s="10" t="n">
        <x:f>IF(F2904="多",1,-1)*(M2904/L2904-1)</x:f>
        <x:v>0.07207503510459279</x:v>
      </x:c>
      <x:c r="P2904" s="10" t="n">
        <x:v>0.0009639624824477036</x:v>
      </x:c>
      <x:c r="Q2904" s="10" t="n">
        <x:v>-0.0004785881951368744</x:v>
      </x:c>
      <x:c r="R2904" s="10" t="n">
        <x:f>O2904-P2904-Q2904</x:f>
        <x:v>0.07158966081728196</x:v>
      </x:c>
      <x:c r="S2904" s="9" t="n">
        <x:f>V2903</x:f>
        <x:v>14244.969645281466</x:v>
      </x:c>
      <x:c r="T2904" s="9" t="n">
        <x:f>S2904/(1+'回测计划'!$B$33)</x:f>
        <x:v>14237.850719921506</x:v>
      </x:c>
      <x:c r="U2904" s="9" t="n">
        <x:f>T2904*R2904</x:f>
        <x:v>1019.2829038062744</x:v>
      </x:c>
      <x:c r="V2904" s="9" t="n">
        <x:f>S2904+U2904</x:f>
        <x:v>15264.25254908774</x:v>
      </x:c>
      <x:c r="W2904" s="2" t="n">
        <x:f>IF(N2904&gt;0,1,0)</x:f>
        <x:v>1</x:v>
      </x:c>
      <x:c r="X2904" s="2" t="n">
        <x:f>IF(U2904&gt;0,1,0)</x:f>
        <x:v>1</x:v>
      </x:c>
      <x:c r="Y2904" s="9" t="n">
        <x:f>MAX(U2904,0)</x:f>
        <x:v>1019.2829038062744</x:v>
      </x:c>
      <x:c r="Z2904" s="9" t="n">
        <x:f>-MIN(U2904,0)</x:f>
        <x:v>0</x:v>
      </x:c>
    </x:row>
    <x:row r="2905" ht="23" customHeight="1">
      <x:c r="A2905" s="2" t="str">
        <x:v>4H-OBV-前段</x:v>
      </x:c>
      <x:c r="B2905" s="2" t="str">
        <x:v>4H</x:v>
      </x:c>
      <x:c r="C2905" s="2" t="str">
        <x:v>OBV</x:v>
      </x:c>
      <x:c r="D2905" s="2" t="str">
        <x:v>前段</x:v>
      </x:c>
      <x:c r="E2905" s="2" t="n">
        <x:v>60</x:v>
      </x:c>
      <x:c r="F2905" s="2" t="str">
        <x:v>多</x:v>
      </x:c>
      <x:c r="G2905" s="11" t="n">
        <x:v>44660.333333333336</x:v>
      </x:c>
      <x:c r="H2905" s="11" t="n">
        <x:v>44660.50000000001</x:v>
      </x:c>
      <x:c r="I2905" s="11" t="n">
        <x:v>44662.166655092595</x:v>
      </x:c>
      <x:c r="J2905" s="9" t="n">
        <x:v>42357.9</x:v>
      </x:c>
      <x:c r="K2905" s="9" t="n">
        <x:v>43217.2</x:v>
      </x:c>
      <x:c r="L2905" s="9" t="n">
        <x:v>42366.37158</x:v>
      </x:c>
      <x:c r="M2905" s="9" t="n">
        <x:v>43208.55656</x:v>
      </x:c>
      <x:c r="N2905" s="10" t="n">
        <x:f>IF(F2905="多",1,-1)*(K2905/J2905-1)</x:f>
        <x:v>0.020286652548875184</x:v>
      </x:c>
      <x:c r="O2905" s="10" t="n">
        <x:f>IF(F2905="多",1,-1)*(M2905/L2905-1)</x:f>
        <x:v>0.019878619494466454</x:v>
      </x:c>
      <x:c r="P2905" s="10" t="n">
        <x:v>0.0010099393097472334</x:v>
      </x:c>
      <x:c r="Q2905" s="10" t="n">
        <x:v>0.0003836711858674266</x:v>
      </x:c>
      <x:c r="R2905" s="10" t="n">
        <x:f>O2905-P2905-Q2905</x:f>
        <x:v>0.018485008998851794</x:v>
      </x:c>
      <x:c r="S2905" s="9" t="n">
        <x:f>V2904</x:f>
        <x:v>15264.25254908774</x:v>
      </x:c>
      <x:c r="T2905" s="9" t="n">
        <x:f>S2905/(1+'回测计划'!$B$33)</x:f>
        <x:v>15256.624236969255</x:v>
      </x:c>
      <x:c r="U2905" s="9" t="n">
        <x:f>T2905*R2905</x:f>
        <x:v>282.01883631247705</x:v>
      </x:c>
      <x:c r="V2905" s="9" t="n">
        <x:f>S2905+U2905</x:f>
        <x:v>15546.271385400216</x:v>
      </x:c>
      <x:c r="W2905" s="2" t="n">
        <x:f>IF(N2905&gt;0,1,0)</x:f>
        <x:v>1</x:v>
      </x:c>
      <x:c r="X2905" s="2" t="n">
        <x:f>IF(U2905&gt;0,1,0)</x:f>
        <x:v>1</x:v>
      </x:c>
      <x:c r="Y2905" s="9" t="n">
        <x:f>MAX(U2905,0)</x:f>
        <x:v>282.01883631247705</x:v>
      </x:c>
      <x:c r="Z2905" s="9" t="n">
        <x:f>-MIN(U2905,0)</x:f>
        <x:v>0</x:v>
      </x:c>
    </x:row>
    <x:row r="2906" ht="23" customHeight="1">
      <x:c r="A2906" s="2" t="str">
        <x:v>4H-OBV-前段</x:v>
      </x:c>
      <x:c r="B2906" s="2" t="str">
        <x:v>4H</x:v>
      </x:c>
      <x:c r="C2906" s="2" t="str">
        <x:v>OBV</x:v>
      </x:c>
      <x:c r="D2906" s="2" t="str">
        <x:v>前段</x:v>
      </x:c>
      <x:c r="E2906" s="2" t="n">
        <x:v>61</x:v>
      </x:c>
      <x:c r="F2906" s="2" t="str">
        <x:v>多</x:v>
      </x:c>
      <x:c r="G2906" s="11" t="n">
        <x:v>44662.50000000001</x:v>
      </x:c>
      <x:c r="H2906" s="11" t="n">
        <x:v>44662.666666666664</x:v>
      </x:c>
      <x:c r="I2906" s="11" t="n">
        <x:v>44664.333321759266</x:v>
      </x:c>
      <x:c r="J2906" s="9" t="n">
        <x:v>42282.5</x:v>
      </x:c>
      <x:c r="K2906" s="9" t="n">
        <x:v>40060.7</x:v>
      </x:c>
      <x:c r="L2906" s="9" t="n">
        <x:v>42290.9565</x:v>
      </x:c>
      <x:c r="M2906" s="9" t="n">
        <x:v>40052.68786</x:v>
      </x:c>
      <x:c r="N2906" s="10" t="n">
        <x:f>IF(F2906="多",1,-1)*(K2906/J2906-1)</x:f>
        <x:v>-0.05254656181635431</x:v>
      </x:c>
      <x:c r="O2906" s="10" t="n">
        <x:f>IF(F2906="多",1,-1)*(M2906/L2906-1)</x:f>
        <x:v>-0.052925467410508964</x:v>
      </x:c>
      <x:c r="P2906" s="10" t="n">
        <x:v>0.0009735372662947455</x:v>
      </x:c>
      <x:c r="Q2906" s="10" t="n">
        <x:v>-0.00012908265025881</x:v>
      </x:c>
      <x:c r="R2906" s="10" t="n">
        <x:f>O2906-P2906-Q2906</x:f>
        <x:v>-0.0537699220265449</x:v>
      </x:c>
      <x:c r="S2906" s="9" t="n">
        <x:f>V2905</x:f>
        <x:v>15546.271385400216</x:v>
      </x:c>
      <x:c r="T2906" s="9" t="n">
        <x:f>S2906/(1+'回测计划'!$B$33)</x:f>
        <x:v>15538.50213433305</x:v>
      </x:c>
      <x:c r="U2906" s="9" t="n">
        <x:f>T2906*R2906</x:f>
        <x:v>-835.5040481723896</x:v>
      </x:c>
      <x:c r="V2906" s="9" t="n">
        <x:f>S2906+U2906</x:f>
        <x:v>14710.767337227826</x:v>
      </x:c>
      <x:c r="W2906" s="2" t="n">
        <x:f>IF(N2906&gt;0,1,0)</x:f>
        <x:v>0</x:v>
      </x:c>
      <x:c r="X2906" s="2" t="n">
        <x:f>IF(U2906&gt;0,1,0)</x:f>
        <x:v>0</x:v>
      </x:c>
      <x:c r="Y2906" s="9" t="n">
        <x:f>MAX(U2906,0)</x:f>
        <x:v>0</x:v>
      </x:c>
      <x:c r="Z2906" s="9" t="n">
        <x:f>-MIN(U2906,0)</x:f>
        <x:v>835.5040481723896</x:v>
      </x:c>
    </x:row>
    <x:row r="2907" ht="23" customHeight="1">
      <x:c r="A2907" s="2" t="str">
        <x:v>4H-OBV-前段</x:v>
      </x:c>
      <x:c r="B2907" s="2" t="str">
        <x:v>4H</x:v>
      </x:c>
      <x:c r="C2907" s="2" t="str">
        <x:v>OBV</x:v>
      </x:c>
      <x:c r="D2907" s="2" t="str">
        <x:v>前段</x:v>
      </x:c>
      <x:c r="E2907" s="2" t="n">
        <x:v>62</x:v>
      </x:c>
      <x:c r="F2907" s="2" t="str">
        <x:v>空</x:v>
      </x:c>
      <x:c r="G2907" s="11" t="n">
        <x:v>44671.00000000001</x:v>
      </x:c>
      <x:c r="H2907" s="11" t="n">
        <x:v>44671.166666666664</x:v>
      </x:c>
      <x:c r="I2907" s="11" t="n">
        <x:v>44672.833321759266</x:v>
      </x:c>
      <x:c r="J2907" s="9" t="n">
        <x:v>41400</x:v>
      </x:c>
      <x:c r="K2907" s="9" t="n">
        <x:v>42418</x:v>
      </x:c>
      <x:c r="L2907" s="9" t="n">
        <x:v>41391.72</x:v>
      </x:c>
      <x:c r="M2907" s="9" t="n">
        <x:v>42426.4836</x:v>
      </x:c>
      <x:c r="N2907" s="10" t="n">
        <x:f>IF(F2907="多",1,-1)*(K2907/J2907-1)</x:f>
        <x:v>-0.024589371980676233</x:v>
      </x:c>
      <x:c r="O2907" s="10" t="n">
        <x:f>IF(F2907="多",1,-1)*(M2907/L2907-1)</x:f>
        <x:v>-0.024999289713015127</x:v>
      </x:c>
      <x:c r="P2907" s="10" t="n">
        <x:v>0.0010124996448565076</x:v>
      </x:c>
      <x:c r="Q2907" s="10" t="n">
        <x:v>-0.00017573017243551197</x:v>
      </x:c>
      <x:c r="R2907" s="10" t="n">
        <x:f>O2907-P2907-Q2907</x:f>
        <x:v>-0.025836059185436123</x:v>
      </x:c>
      <x:c r="S2907" s="9" t="n">
        <x:f>V2906</x:f>
        <x:v>14710.767337227826</x:v>
      </x:c>
      <x:c r="T2907" s="9" t="n">
        <x:f>S2907/(1+'回测计划'!$B$33)</x:f>
        <x:v>14703.41562941312</x:v>
      </x:c>
      <x:c r="U2907" s="9" t="n">
        <x:f>T2907*R2907</x:f>
        <x:v>-379.8783164295839</x:v>
      </x:c>
      <x:c r="V2907" s="9" t="n">
        <x:f>S2907+U2907</x:f>
        <x:v>14330.889020798242</x:v>
      </x:c>
      <x:c r="W2907" s="2" t="n">
        <x:f>IF(N2907&gt;0,1,0)</x:f>
        <x:v>0</x:v>
      </x:c>
      <x:c r="X2907" s="2" t="n">
        <x:f>IF(U2907&gt;0,1,0)</x:f>
        <x:v>0</x:v>
      </x:c>
      <x:c r="Y2907" s="9" t="n">
        <x:f>MAX(U2907,0)</x:f>
        <x:v>0</x:v>
      </x:c>
      <x:c r="Z2907" s="9" t="n">
        <x:f>-MIN(U2907,0)</x:f>
        <x:v>379.8783164295839</x:v>
      </x:c>
    </x:row>
    <x:row r="2908" ht="23" customHeight="1">
      <x:c r="A2908" s="2" t="str">
        <x:v>4H-OBV-前段</x:v>
      </x:c>
      <x:c r="B2908" s="2" t="str">
        <x:v>4H</x:v>
      </x:c>
      <x:c r="C2908" s="2" t="str">
        <x:v>OBV</x:v>
      </x:c>
      <x:c r="D2908" s="2" t="str">
        <x:v>前段</x:v>
      </x:c>
      <x:c r="E2908" s="2" t="n">
        <x:v>63</x:v>
      </x:c>
      <x:c r="F2908" s="2" t="str">
        <x:v>空</x:v>
      </x:c>
      <x:c r="G2908" s="11" t="n">
        <x:v>44672.833333333336</x:v>
      </x:c>
      <x:c r="H2908" s="11" t="n">
        <x:v>44673.00000000001</x:v>
      </x:c>
      <x:c r="I2908" s="11" t="n">
        <x:v>44674.666655092595</x:v>
      </x:c>
      <x:c r="J2908" s="9" t="n">
        <x:v>42129.2</x:v>
      </x:c>
      <x:c r="K2908" s="9" t="n">
        <x:v>39578.2</x:v>
      </x:c>
      <x:c r="L2908" s="9" t="n">
        <x:v>42120.77416</x:v>
      </x:c>
      <x:c r="M2908" s="9" t="n">
        <x:v>39586.115639999996</x:v>
      </x:c>
      <x:c r="N2908" s="10" t="n">
        <x:f>IF(F2908="多",1,-1)*(K2908/J2908-1)</x:f>
        <x:v>0.06055182628675604</x:v>
      </x:c>
      <x:c r="O2908" s="10" t="n">
        <x:f>IF(F2908="多",1,-1)*(M2908/L2908-1)</x:f>
        <x:v>0.06017597184638268</x:v>
      </x:c>
      <x:c r="P2908" s="10" t="n">
        <x:v>0.0009699120140768087</x:v>
      </x:c>
      <x:c r="Q2908" s="10" t="n">
        <x:v>0.0001702715042880512</x:v>
      </x:c>
      <x:c r="R2908" s="10" t="n">
        <x:f>O2908-P2908-Q2908</x:f>
        <x:v>0.05903578832801783</x:v>
      </x:c>
      <x:c r="S2908" s="9" t="n">
        <x:f>V2907</x:f>
        <x:v>14330.889020798242</x:v>
      </x:c>
      <x:c r="T2908" s="9" t="n">
        <x:f>S2908/(1+'回测计划'!$B$33)</x:f>
        <x:v>14323.727157219633</x:v>
      </x:c>
      <x:c r="U2908" s="9" t="n">
        <x:f>T2908*R2908</x:f>
        <x:v>845.6125245218988</x:v>
      </x:c>
      <x:c r="V2908" s="9" t="n">
        <x:f>S2908+U2908</x:f>
        <x:v>15176.501545320141</x:v>
      </x:c>
      <x:c r="W2908" s="2" t="n">
        <x:f>IF(N2908&gt;0,1,0)</x:f>
        <x:v>1</x:v>
      </x:c>
      <x:c r="X2908" s="2" t="n">
        <x:f>IF(U2908&gt;0,1,0)</x:f>
        <x:v>1</x:v>
      </x:c>
      <x:c r="Y2908" s="9" t="n">
        <x:f>MAX(U2908,0)</x:f>
        <x:v>845.6125245218988</x:v>
      </x:c>
      <x:c r="Z2908" s="9" t="n">
        <x:f>-MIN(U2908,0)</x:f>
        <x:v>0</x:v>
      </x:c>
    </x:row>
    <x:row r="2909" ht="23" customHeight="1">
      <x:c r="A2909" s="2" t="str">
        <x:v>4H-OBV-前段</x:v>
      </x:c>
      <x:c r="B2909" s="2" t="str">
        <x:v>4H</x:v>
      </x:c>
      <x:c r="C2909" s="2" t="str">
        <x:v>OBV</x:v>
      </x:c>
      <x:c r="D2909" s="2" t="str">
        <x:v>前段</x:v>
      </x:c>
      <x:c r="E2909" s="2" t="n">
        <x:v>64</x:v>
      </x:c>
      <x:c r="F2909" s="2" t="str">
        <x:v>多</x:v>
      </x:c>
      <x:c r="G2909" s="11" t="n">
        <x:v>44676.666666666664</x:v>
      </x:c>
      <x:c r="H2909" s="11" t="n">
        <x:v>44676.833333333336</x:v>
      </x:c>
      <x:c r="I2909" s="11" t="n">
        <x:v>44678.49998842592</x:v>
      </x:c>
      <x:c r="J2909" s="9" t="n">
        <x:v>38810.6</x:v>
      </x:c>
      <x:c r="K2909" s="9" t="n">
        <x:v>38324.9</x:v>
      </x:c>
      <x:c r="L2909" s="9" t="n">
        <x:v>38818.36212</x:v>
      </x:c>
      <x:c r="M2909" s="9" t="n">
        <x:v>38317.23502</x:v>
      </x:c>
      <x:c r="N2909" s="10" t="n">
        <x:f>IF(F2909="多",1,-1)*(K2909/J2909-1)</x:f>
        <x:v>-0.012514622293909317</x:v>
      </x:c>
      <x:c r="O2909" s="10" t="n">
        <x:f>IF(F2909="多",1,-1)*(M2909/L2909-1)</x:f>
        <x:v>-0.01290953746195822</x:v>
      </x:c>
      <x:c r="P2909" s="10" t="n">
        <x:v>0.000993545231269021</x:v>
      </x:c>
      <x:c r="Q2909" s="10" t="n">
        <x:v>0.00025639107572940676</x:v>
      </x:c>
      <x:c r="R2909" s="10" t="n">
        <x:f>O2909-P2909-Q2909</x:f>
        <x:v>-0.014159473768956649</x:v>
      </x:c>
      <x:c r="S2909" s="9" t="n">
        <x:f>V2908</x:f>
        <x:v>15176.501545320141</x:v>
      </x:c>
      <x:c r="T2909" s="9" t="n">
        <x:f>S2909/(1+'回测计划'!$B$33)</x:f>
        <x:v>15168.917086776753</x:v>
      </x:c>
      <x:c r="U2909" s="9" t="n">
        <x:f>T2909*R2909</x:f>
        <x:v>-214.78388359369376</x:v>
      </x:c>
      <x:c r="V2909" s="9" t="n">
        <x:f>S2909+U2909</x:f>
        <x:v>14961.717661726447</x:v>
      </x:c>
      <x:c r="W2909" s="2" t="n">
        <x:f>IF(N2909&gt;0,1,0)</x:f>
        <x:v>0</x:v>
      </x:c>
      <x:c r="X2909" s="2" t="n">
        <x:f>IF(U2909&gt;0,1,0)</x:f>
        <x:v>0</x:v>
      </x:c>
      <x:c r="Y2909" s="9" t="n">
        <x:f>MAX(U2909,0)</x:f>
        <x:v>0</x:v>
      </x:c>
      <x:c r="Z2909" s="9" t="n">
        <x:f>-MIN(U2909,0)</x:f>
        <x:v>214.78388359369376</x:v>
      </x:c>
    </x:row>
    <x:row r="2910" ht="23" customHeight="1">
      <x:c r="A2910" s="2" t="str">
        <x:v>4H-OBV-前段</x:v>
      </x:c>
      <x:c r="B2910" s="2" t="str">
        <x:v>4H</x:v>
      </x:c>
      <x:c r="C2910" s="2" t="str">
        <x:v>OBV</x:v>
      </x:c>
      <x:c r="D2910" s="2" t="str">
        <x:v>前段</x:v>
      </x:c>
      <x:c r="E2910" s="2" t="n">
        <x:v>65</x:v>
      </x:c>
      <x:c r="F2910" s="2" t="str">
        <x:v>空</x:v>
      </x:c>
      <x:c r="G2910" s="11" t="n">
        <x:v>44697.333333333336</x:v>
      </x:c>
      <x:c r="H2910" s="11" t="n">
        <x:v>44697.50000000001</x:v>
      </x:c>
      <x:c r="I2910" s="11" t="n">
        <x:v>44699.166655092595</x:v>
      </x:c>
      <x:c r="J2910" s="9" t="n">
        <x:v>30314.9</x:v>
      </x:c>
      <x:c r="K2910" s="9" t="n">
        <x:v>30081.2</x:v>
      </x:c>
      <x:c r="L2910" s="9" t="n">
        <x:v>30308.837020000003</x:v>
      </x:c>
      <x:c r="M2910" s="9" t="n">
        <x:v>30087.21624</x:v>
      </x:c>
      <x:c r="N2910" s="10" t="n">
        <x:f>IF(F2910="多",1,-1)*(K2910/J2910-1)</x:f>
        <x:v>0.007709080353225706</x:v>
      </x:c>
      <x:c r="O2910" s="10" t="n">
        <x:f>IF(F2910="多",1,-1)*(M2910/L2910-1)</x:f>
        <x:v>0.007312084586213574</x:v>
      </x:c>
      <x:c r="P2910" s="10" t="n">
        <x:v>0.0009963439577068932</x:v>
      </x:c>
      <x:c r="Q2910" s="10" t="n">
        <x:v>-0.00027321373929770147</x:v>
      </x:c>
      <x:c r="R2910" s="10" t="n">
        <x:f>O2910-P2910-Q2910</x:f>
        <x:v>0.006588954367804383</x:v>
      </x:c>
      <x:c r="S2910" s="9" t="n">
        <x:f>V2909</x:f>
        <x:v>14961.717661726447</x:v>
      </x:c>
      <x:c r="T2910" s="9" t="n">
        <x:f>S2910/(1+'回测计划'!$B$33)</x:f>
        <x:v>14954.24054145572</x:v>
      </x:c>
      <x:c r="U2910" s="9" t="n">
        <x:f>T2910*R2910</x:f>
        <x:v>98.53280853282205</x:v>
      </x:c>
      <x:c r="V2910" s="9" t="n">
        <x:f>S2910+U2910</x:f>
        <x:v>15060.250470259269</x:v>
      </x:c>
      <x:c r="W2910" s="2" t="n">
        <x:f>IF(N2910&gt;0,1,0)</x:f>
        <x:v>1</x:v>
      </x:c>
      <x:c r="X2910" s="2" t="n">
        <x:f>IF(U2910&gt;0,1,0)</x:f>
        <x:v>1</x:v>
      </x:c>
      <x:c r="Y2910" s="9" t="n">
        <x:f>MAX(U2910,0)</x:f>
        <x:v>98.53280853282205</x:v>
      </x:c>
      <x:c r="Z2910" s="9" t="n">
        <x:f>-MIN(U2910,0)</x:f>
        <x:v>0</x:v>
      </x:c>
    </x:row>
    <x:row r="2911" ht="23" customHeight="1">
      <x:c r="A2911" s="2" t="str">
        <x:v>4H-OBV-前段</x:v>
      </x:c>
      <x:c r="B2911" s="2" t="str">
        <x:v>4H</x:v>
      </x:c>
      <x:c r="C2911" s="2" t="str">
        <x:v>OBV</x:v>
      </x:c>
      <x:c r="D2911" s="2" t="str">
        <x:v>前段</x:v>
      </x:c>
      <x:c r="E2911" s="2" t="n">
        <x:v>66</x:v>
      </x:c>
      <x:c r="F2911" s="2" t="str">
        <x:v>多</x:v>
      </x:c>
      <x:c r="G2911" s="11" t="n">
        <x:v>44707.833333333336</x:v>
      </x:c>
      <x:c r="H2911" s="11" t="n">
        <x:v>44708.00000000001</x:v>
      </x:c>
      <x:c r="I2911" s="11" t="n">
        <x:v>44709.666655092595</x:v>
      </x:c>
      <x:c r="J2911" s="9" t="n">
        <x:v>29374.5</x:v>
      </x:c>
      <x:c r="K2911" s="9" t="n">
        <x:v>28870.9</x:v>
      </x:c>
      <x:c r="L2911" s="9" t="n">
        <x:v>29380.3749</x:v>
      </x:c>
      <x:c r="M2911" s="9" t="n">
        <x:v>28865.12582</x:v>
      </x:c>
      <x:c r="N2911" s="10" t="n">
        <x:f>IF(F2911="多",1,-1)*(K2911/J2911-1)</x:f>
        <x:v>-0.017144121602069795</x:v>
      </x:c>
      <x:c r="O2911" s="10" t="n">
        <x:f>IF(F2911="多",1,-1)*(M2911/L2911-1)</x:f>
        <x:v>-0.01753718534068116</x:v>
      </x:c>
      <x:c r="P2911" s="10" t="n">
        <x:v>0.0009912314073296593</x:v>
      </x:c>
      <x:c r="Q2911" s="10" t="n">
        <x:v>0.0003935647533211606</x:v>
      </x:c>
      <x:c r="R2911" s="10" t="n">
        <x:f>O2911-P2911-Q2911</x:f>
        <x:v>-0.01892198150133198</x:v>
      </x:c>
      <x:c r="S2911" s="9" t="n">
        <x:f>V2910</x:f>
        <x:v>15060.250470259269</x:v>
      </x:c>
      <x:c r="T2911" s="9" t="n">
        <x:f>S2911/(1+'回测计划'!$B$33)</x:f>
        <x:v>15052.724108205168</x:v>
      </x:c>
      <x:c r="U2911" s="9" t="n">
        <x:f>T2911*R2911</x:f>
        <x:v>-284.8273671201121</x:v>
      </x:c>
      <x:c r="V2911" s="9" t="n">
        <x:f>S2911+U2911</x:f>
        <x:v>14775.423103139157</x:v>
      </x:c>
      <x:c r="W2911" s="2" t="n">
        <x:f>IF(N2911&gt;0,1,0)</x:f>
        <x:v>0</x:v>
      </x:c>
      <x:c r="X2911" s="2" t="n">
        <x:f>IF(U2911&gt;0,1,0)</x:f>
        <x:v>0</x:v>
      </x:c>
      <x:c r="Y2911" s="9" t="n">
        <x:f>MAX(U2911,0)</x:f>
        <x:v>0</x:v>
      </x:c>
      <x:c r="Z2911" s="9" t="n">
        <x:f>-MIN(U2911,0)</x:f>
        <x:v>284.8273671201121</x:v>
      </x:c>
    </x:row>
    <x:row r="2912" ht="23" customHeight="1">
      <x:c r="A2912" s="2" t="str">
        <x:v>4H-OBV-前段</x:v>
      </x:c>
      <x:c r="B2912" s="2" t="str">
        <x:v>4H</x:v>
      </x:c>
      <x:c r="C2912" s="2" t="str">
        <x:v>OBV</x:v>
      </x:c>
      <x:c r="D2912" s="2" t="str">
        <x:v>前段</x:v>
      </x:c>
      <x:c r="E2912" s="2" t="n">
        <x:v>67</x:v>
      </x:c>
      <x:c r="F2912" s="2" t="str">
        <x:v>多</x:v>
      </x:c>
      <x:c r="G2912" s="11" t="n">
        <x:v>44716.00000000001</x:v>
      </x:c>
      <x:c r="H2912" s="11" t="n">
        <x:v>44716.166666666664</x:v>
      </x:c>
      <x:c r="I2912" s="11" t="n">
        <x:v>44717.833321759266</x:v>
      </x:c>
      <x:c r="J2912" s="9" t="n">
        <x:v>29560.4</x:v>
      </x:c>
      <x:c r="K2912" s="9" t="n">
        <x:v>29700.7</x:v>
      </x:c>
      <x:c r="L2912" s="9" t="n">
        <x:v>29566.31208</x:v>
      </x:c>
      <x:c r="M2912" s="9" t="n">
        <x:v>29694.759860000002</x:v>
      </x:c>
      <x:c r="N2912" s="10" t="n">
        <x:f>IF(F2912="多",1,-1)*(K2912/J2912-1)</x:f>
        <x:v>0.004746214530249926</x:v>
      </x:c>
      <x:c r="O2912" s="10" t="n">
        <x:f>IF(F2912="多",1,-1)*(M2912/L2912-1)</x:f>
        <x:v>0.004344396408062279</x:v>
      </x:c>
      <x:c r="P2912" s="10" t="n">
        <x:v>0.0010021721982040313</x:v>
      </x:c>
      <x:c r="Q2912" s="10" t="n">
        <x:v>0.0001787688000349679</x:v>
      </x:c>
      <x:c r="R2912" s="10" t="n">
        <x:f>O2912-P2912-Q2912</x:f>
        <x:v>0.0031634554098232794</x:v>
      </x:c>
      <x:c r="S2912" s="9" t="n">
        <x:f>V2911</x:f>
        <x:v>14775.423103139157</x:v>
      </x:c>
      <x:c r="T2912" s="9" t="n">
        <x:f>S2912/(1+'回测计划'!$B$33)</x:f>
        <x:v>14768.03908359736</x:v>
      </x:c>
      <x:c r="U2912" s="9" t="n">
        <x:f>T2912*R2912</x:f>
        <x:v>46.718033131487694</x:v>
      </x:c>
      <x:c r="V2912" s="9" t="n">
        <x:f>S2912+U2912</x:f>
        <x:v>14822.141136270646</x:v>
      </x:c>
      <x:c r="W2912" s="2" t="n">
        <x:f>IF(N2912&gt;0,1,0)</x:f>
        <x:v>1</x:v>
      </x:c>
      <x:c r="X2912" s="2" t="n">
        <x:f>IF(U2912&gt;0,1,0)</x:f>
        <x:v>1</x:v>
      </x:c>
      <x:c r="Y2912" s="9" t="n">
        <x:f>MAX(U2912,0)</x:f>
        <x:v>46.718033131487694</x:v>
      </x:c>
      <x:c r="Z2912" s="9" t="n">
        <x:f>-MIN(U2912,0)</x:f>
        <x:v>0</x:v>
      </x:c>
    </x:row>
    <x:row r="2913" ht="23" customHeight="1">
      <x:c r="A2913" s="2" t="str">
        <x:v>4H-OBV-前段</x:v>
      </x:c>
      <x:c r="B2913" s="2" t="str">
        <x:v>4H</x:v>
      </x:c>
      <x:c r="C2913" s="2" t="str">
        <x:v>OBV</x:v>
      </x:c>
      <x:c r="D2913" s="2" t="str">
        <x:v>前段</x:v>
      </x:c>
      <x:c r="E2913" s="2" t="n">
        <x:v>68</x:v>
      </x:c>
      <x:c r="F2913" s="2" t="str">
        <x:v>多</x:v>
      </x:c>
      <x:c r="G2913" s="11" t="n">
        <x:v>44719.50000000001</x:v>
      </x:c>
      <x:c r="H2913" s="11" t="n">
        <x:v>44719.666666666664</x:v>
      </x:c>
      <x:c r="I2913" s="11" t="n">
        <x:v>44721.333321759266</x:v>
      </x:c>
      <x:c r="J2913" s="9" t="n">
        <x:v>29569.1</x:v>
      </x:c>
      <x:c r="K2913" s="9" t="n">
        <x:v>30192.5</x:v>
      </x:c>
      <x:c r="L2913" s="9" t="n">
        <x:v>29575.013819999996</x:v>
      </x:c>
      <x:c r="M2913" s="9" t="n">
        <x:v>30186.4615</x:v>
      </x:c>
      <x:c r="N2913" s="10" t="n">
        <x:f>IF(F2913="多",1,-1)*(K2913/J2913-1)</x:f>
        <x:v>0.021082819565019006</x:v>
      </x:c>
      <x:c r="O2913" s="10" t="n">
        <x:f>IF(F2913="多",1,-1)*(M2913/L2913-1)</x:f>
        <x:v>0.020674468107484634</x:v>
      </x:c>
      <x:c r="P2913" s="10" t="n">
        <x:v>0.0010103372340537424</x:v>
      </x:c>
      <x:c r="Q2913" s="10" t="n">
        <x:v>0.00017175587936887088</x:v>
      </x:c>
      <x:c r="R2913" s="10" t="n">
        <x:f>O2913-P2913-Q2913</x:f>
        <x:v>0.01949237499406202</x:v>
      </x:c>
      <x:c r="S2913" s="9" t="n">
        <x:f>V2912</x:f>
        <x:v>14822.141136270646</x:v>
      </x:c>
      <x:c r="T2913" s="9" t="n">
        <x:f>S2913/(1+'回测计划'!$B$33)</x:f>
        <x:v>14814.733769385954</x:v>
      </x:c>
      <x:c r="U2913" s="9" t="n">
        <x:f>T2913*R2913</x:f>
        <x:v>288.77434607006495</x:v>
      </x:c>
      <x:c r="V2913" s="9" t="n">
        <x:f>S2913+U2913</x:f>
        <x:v>15110.915482340712</x:v>
      </x:c>
      <x:c r="W2913" s="2" t="n">
        <x:f>IF(N2913&gt;0,1,0)</x:f>
        <x:v>1</x:v>
      </x:c>
      <x:c r="X2913" s="2" t="n">
        <x:f>IF(U2913&gt;0,1,0)</x:f>
        <x:v>1</x:v>
      </x:c>
      <x:c r="Y2913" s="9" t="n">
        <x:f>MAX(U2913,0)</x:f>
        <x:v>288.77434607006495</x:v>
      </x:c>
      <x:c r="Z2913" s="9" t="n">
        <x:f>-MIN(U2913,0)</x:f>
        <x:v>0</x:v>
      </x:c>
    </x:row>
    <x:row r="2914" ht="23" customHeight="1">
      <x:c r="A2914" s="2" t="str">
        <x:v>4H-OBV-前段</x:v>
      </x:c>
      <x:c r="B2914" s="2" t="str">
        <x:v>4H</x:v>
      </x:c>
      <x:c r="C2914" s="2" t="str">
        <x:v>OBV</x:v>
      </x:c>
      <x:c r="D2914" s="2" t="str">
        <x:v>前段</x:v>
      </x:c>
      <x:c r="E2914" s="2" t="n">
        <x:v>69</x:v>
      </x:c>
      <x:c r="F2914" s="2" t="str">
        <x:v>多</x:v>
      </x:c>
      <x:c r="G2914" s="11" t="n">
        <x:v>44723.166666666664</x:v>
      </x:c>
      <x:c r="H2914" s="11" t="n">
        <x:v>44723.333333333336</x:v>
      </x:c>
      <x:c r="I2914" s="11" t="n">
        <x:v>44724.99998842592</x:v>
      </x:c>
      <x:c r="J2914" s="9" t="n">
        <x:v>29077.7</x:v>
      </x:c>
      <x:c r="K2914" s="9" t="n">
        <x:v>28077.8</x:v>
      </x:c>
      <x:c r="L2914" s="9" t="n">
        <x:v>29083.51554</x:v>
      </x:c>
      <x:c r="M2914" s="9" t="n">
        <x:v>28072.18444</x:v>
      </x:c>
      <x:c r="N2914" s="10" t="n">
        <x:f>IF(F2914="多",1,-1)*(K2914/J2914-1)</x:f>
        <x:v>-0.034387176427296606</x:v>
      </x:c>
      <x:c r="O2914" s="10" t="n">
        <x:f>IF(F2914="多",1,-1)*(M2914/L2914-1)</x:f>
        <x:v>-0.03477334432314638</x:v>
      </x:c>
      <x:c r="P2914" s="10" t="n">
        <x:v>0.0009826133278384268</x:v>
      </x:c>
      <x:c r="Q2914" s="10" t="n">
        <x:v>0.00018898194812252644</x:v>
      </x:c>
      <x:c r="R2914" s="10" t="n">
        <x:f>O2914-P2914-Q2914</x:f>
        <x:v>-0.03594493959910734</x:v>
      </x:c>
      <x:c r="S2914" s="9" t="n">
        <x:f>V2913</x:f>
        <x:v>15110.915482340712</x:v>
      </x:c>
      <x:c r="T2914" s="9" t="n">
        <x:f>S2914/(1+'回测计划'!$B$33)</x:f>
        <x:v>15103.363800440493</x:v>
      </x:c>
      <x:c r="U2914" s="9" t="n">
        <x:f>T2914*R2914</x:f>
        <x:v>-542.8894995501778</x:v>
      </x:c>
      <x:c r="V2914" s="9" t="n">
        <x:f>S2914+U2914</x:f>
        <x:v>14568.025982790534</x:v>
      </x:c>
      <x:c r="W2914" s="2" t="n">
        <x:f>IF(N2914&gt;0,1,0)</x:f>
        <x:v>0</x:v>
      </x:c>
      <x:c r="X2914" s="2" t="n">
        <x:f>IF(U2914&gt;0,1,0)</x:f>
        <x:v>0</x:v>
      </x:c>
      <x:c r="Y2914" s="9" t="n">
        <x:f>MAX(U2914,0)</x:f>
        <x:v>0</x:v>
      </x:c>
      <x:c r="Z2914" s="9" t="n">
        <x:f>-MIN(U2914,0)</x:f>
        <x:v>542.8894995501778</x:v>
      </x:c>
    </x:row>
    <x:row r="2915" ht="23" customHeight="1">
      <x:c r="A2915" s="2" t="str">
        <x:v>4H-OBV-前段</x:v>
      </x:c>
      <x:c r="B2915" s="2" t="str">
        <x:v>4H</x:v>
      </x:c>
      <x:c r="C2915" s="2" t="str">
        <x:v>OBV</x:v>
      </x:c>
      <x:c r="D2915" s="2" t="str">
        <x:v>前段</x:v>
      </x:c>
      <x:c r="E2915" s="2" t="n">
        <x:v>70</x:v>
      </x:c>
      <x:c r="F2915" s="2" t="str">
        <x:v>空</x:v>
      </x:c>
      <x:c r="G2915" s="11" t="n">
        <x:v>44750.166666666664</x:v>
      </x:c>
      <x:c r="H2915" s="11" t="n">
        <x:v>44750.333333333336</x:v>
      </x:c>
      <x:c r="I2915" s="11" t="n">
        <x:v>44751.99998842592</x:v>
      </x:c>
      <x:c r="J2915" s="9" t="n">
        <x:v>21614.5</x:v>
      </x:c>
      <x:c r="K2915" s="9" t="n">
        <x:v>21538.7</x:v>
      </x:c>
      <x:c r="L2915" s="9" t="n">
        <x:v>21610.1771</x:v>
      </x:c>
      <x:c r="M2915" s="9" t="n">
        <x:v>21543.00774</x:v>
      </x:c>
      <x:c r="N2915" s="10" t="n">
        <x:f>IF(F2915="多",1,-1)*(K2915/J2915-1)</x:f>
        <x:v>0.0035069050868629104</x:v>
      </x:c>
      <x:c r="O2915" s="10" t="n">
        <x:f>IF(F2915="多",1,-1)*(M2915/L2915-1)</x:f>
        <x:v>0.0031082281135030865</x:v>
      </x:c>
      <x:c r="P2915" s="10" t="n">
        <x:v>0.0009984458859432484</x:v>
      </x:c>
      <x:c r="Q2915" s="10" t="n">
        <x:v>-0.0004045752470950465</x:v>
      </x:c>
      <x:c r="R2915" s="10" t="n">
        <x:f>O2915-P2915-Q2915</x:f>
        <x:v>0.002514357474654885</x:v>
      </x:c>
      <x:c r="S2915" s="9" t="n">
        <x:f>V2914</x:f>
        <x:v>14568.025982790534</x:v>
      </x:c>
      <x:c r="T2915" s="9" t="n">
        <x:f>S2915/(1+'回测计划'!$B$33)</x:f>
        <x:v>14560.745609985543</x:v>
      </x:c>
      <x:c r="U2915" s="9" t="n">
        <x:f>T2915*R2915</x:f>
        <x:v>36.61091956101545</x:v>
      </x:c>
      <x:c r="V2915" s="9" t="n">
        <x:f>S2915+U2915</x:f>
        <x:v>14604.636902351549</x:v>
      </x:c>
      <x:c r="W2915" s="2" t="n">
        <x:f>IF(N2915&gt;0,1,0)</x:f>
        <x:v>1</x:v>
      </x:c>
      <x:c r="X2915" s="2" t="n">
        <x:f>IF(U2915&gt;0,1,0)</x:f>
        <x:v>1</x:v>
      </x:c>
      <x:c r="Y2915" s="9" t="n">
        <x:f>MAX(U2915,0)</x:f>
        <x:v>36.61091956101545</x:v>
      </x:c>
      <x:c r="Z2915" s="9" t="n">
        <x:f>-MIN(U2915,0)</x:f>
        <x:v>0</x:v>
      </x:c>
    </x:row>
    <x:row r="2916" ht="23" customHeight="1">
      <x:c r="A2916" s="2" t="str">
        <x:v>4H-OBV-前段</x:v>
      </x:c>
      <x:c r="B2916" s="2" t="str">
        <x:v>4H</x:v>
      </x:c>
      <x:c r="C2916" s="2" t="str">
        <x:v>OBV</x:v>
      </x:c>
      <x:c r="D2916" s="2" t="str">
        <x:v>前段</x:v>
      </x:c>
      <x:c r="E2916" s="2" t="n">
        <x:v>71</x:v>
      </x:c>
      <x:c r="F2916" s="2" t="str">
        <x:v>空</x:v>
      </x:c>
      <x:c r="G2916" s="11" t="n">
        <x:v>44760.666666666664</x:v>
      </x:c>
      <x:c r="H2916" s="11" t="n">
        <x:v>44760.833333333336</x:v>
      </x:c>
      <x:c r="I2916" s="11" t="n">
        <x:v>44762.49998842592</x:v>
      </x:c>
      <x:c r="J2916" s="9" t="n">
        <x:v>22129.9</x:v>
      </x:c>
      <x:c r="K2916" s="9" t="n">
        <x:v>23433.8</x:v>
      </x:c>
      <x:c r="L2916" s="9" t="n">
        <x:v>22125.47402</x:v>
      </x:c>
      <x:c r="M2916" s="9" t="n">
        <x:v>23438.48676</x:v>
      </x:c>
      <x:c r="N2916" s="10" t="n">
        <x:f>IF(F2916="多",1,-1)*(K2916/J2916-1)</x:f>
        <x:v>-0.058920284321212435</x:v>
      </x:c>
      <x:c r="O2916" s="10" t="n">
        <x:f>IF(F2916="多",1,-1)*(M2916/L2916-1)</x:f>
        <x:v>-0.059343937165509786</x:v>
      </x:c>
      <x:c r="P2916" s="10" t="n">
        <x:v>0.0010296719685827548</x:v>
      </x:c>
      <x:c r="Q2916" s="10" t="n">
        <x:v>-0.0005123551246745421</x:v>
      </x:c>
      <x:c r="R2916" s="10" t="n">
        <x:f>O2916-P2916-Q2916</x:f>
        <x:v>-0.059861254009418</x:v>
      </x:c>
      <x:c r="S2916" s="9" t="n">
        <x:f>V2915</x:f>
        <x:v>14604.636902351549</x:v>
      </x:c>
      <x:c r="T2916" s="9" t="n">
        <x:f>S2916/(1+'回测计划'!$B$33)</x:f>
        <x:v>14597.338233234932</x:v>
      </x:c>
      <x:c r="U2916" s="9" t="n">
        <x:f>T2916*R2916</x:f>
        <x:v>-873.8149718410652</x:v>
      </x:c>
      <x:c r="V2916" s="9" t="n">
        <x:f>S2916+U2916</x:f>
        <x:v>13730.821930510483</x:v>
      </x:c>
      <x:c r="W2916" s="2" t="n">
        <x:f>IF(N2916&gt;0,1,0)</x:f>
        <x:v>0</x:v>
      </x:c>
      <x:c r="X2916" s="2" t="n">
        <x:f>IF(U2916&gt;0,1,0)</x:f>
        <x:v>0</x:v>
      </x:c>
      <x:c r="Y2916" s="9" t="n">
        <x:f>MAX(U2916,0)</x:f>
        <x:v>0</x:v>
      </x:c>
      <x:c r="Z2916" s="9" t="n">
        <x:f>-MIN(U2916,0)</x:f>
        <x:v>873.8149718410652</x:v>
      </x:c>
    </x:row>
    <x:row r="2917" ht="23" customHeight="1">
      <x:c r="A2917" s="2" t="str">
        <x:v>4H-OBV-前段</x:v>
      </x:c>
      <x:c r="B2917" s="2" t="str">
        <x:v>4H</x:v>
      </x:c>
      <x:c r="C2917" s="2" t="str">
        <x:v>OBV</x:v>
      </x:c>
      <x:c r="D2917" s="2" t="str">
        <x:v>前段</x:v>
      </x:c>
      <x:c r="E2917" s="2" t="n">
        <x:v>72</x:v>
      </x:c>
      <x:c r="F2917" s="2" t="str">
        <x:v>多</x:v>
      </x:c>
      <x:c r="G2917" s="11" t="n">
        <x:v>44765.166666666664</x:v>
      </x:c>
      <x:c r="H2917" s="11" t="n">
        <x:v>44765.333333333336</x:v>
      </x:c>
      <x:c r="I2917" s="11" t="n">
        <x:v>44766.99998842592</x:v>
      </x:c>
      <x:c r="J2917" s="9" t="n">
        <x:v>22675</x:v>
      </x:c>
      <x:c r="K2917" s="9" t="n">
        <x:v>22837</x:v>
      </x:c>
      <x:c r="L2917" s="9" t="n">
        <x:v>22679.535</x:v>
      </x:c>
      <x:c r="M2917" s="9" t="n">
        <x:v>22832.4326</x:v>
      </x:c>
      <x:c r="N2917" s="10" t="n">
        <x:f>IF(F2917="多",1,-1)*(K2917/J2917-1)</x:f>
        <x:v>0.007144432194046368</x:v>
      </x:c>
      <x:c r="O2917" s="10" t="n">
        <x:f>IF(F2917="多",1,-1)*(M2917/L2917-1)</x:f>
        <x:v>0.006741654976612166</x:v>
      </x:c>
      <x:c r="P2917" s="10" t="n">
        <x:v>0.0010033708274883061</x:v>
      </x:c>
      <x:c r="Q2917" s="10" t="n">
        <x:v>0.000335948003431264</x:v>
      </x:c>
      <x:c r="R2917" s="10" t="n">
        <x:f>O2917-P2917-Q2917</x:f>
        <x:v>0.005402336145692596</x:v>
      </x:c>
      <x:c r="S2917" s="9" t="n">
        <x:f>V2916</x:f>
        <x:v>13730.821930510483</x:v>
      </x:c>
      <x:c r="T2917" s="9" t="n">
        <x:f>S2917/(1+'回测计划'!$B$33)</x:f>
        <x:v>13723.959950535216</x:v>
      </x:c>
      <x:c r="U2917" s="9" t="n">
        <x:f>T2917*R2917</x:f>
        <x:v>74.14144490281397</x:v>
      </x:c>
      <x:c r="V2917" s="9" t="n">
        <x:f>S2917+U2917</x:f>
        <x:v>13804.963375413297</x:v>
      </x:c>
      <x:c r="W2917" s="2" t="n">
        <x:f>IF(N2917&gt;0,1,0)</x:f>
        <x:v>1</x:v>
      </x:c>
      <x:c r="X2917" s="2" t="n">
        <x:f>IF(U2917&gt;0,1,0)</x:f>
        <x:v>1</x:v>
      </x:c>
      <x:c r="Y2917" s="9" t="n">
        <x:f>MAX(U2917,0)</x:f>
        <x:v>74.14144490281397</x:v>
      </x:c>
      <x:c r="Z2917" s="9" t="n">
        <x:f>-MIN(U2917,0)</x:f>
        <x:v>0</x:v>
      </x:c>
    </x:row>
    <x:row r="2918" ht="23" customHeight="1">
      <x:c r="A2918" s="2" t="str">
        <x:v>4H-OBV-前段</x:v>
      </x:c>
      <x:c r="B2918" s="2" t="str">
        <x:v>4H</x:v>
      </x:c>
      <x:c r="C2918" s="2" t="str">
        <x:v>OBV</x:v>
      </x:c>
      <x:c r="D2918" s="2" t="str">
        <x:v>前段</x:v>
      </x:c>
      <x:c r="E2918" s="2" t="n">
        <x:v>73</x:v>
      </x:c>
      <x:c r="F2918" s="2" t="str">
        <x:v>空</x:v>
      </x:c>
      <x:c r="G2918" s="11" t="n">
        <x:v>44770.50000000001</x:v>
      </x:c>
      <x:c r="H2918" s="11" t="n">
        <x:v>44770.666666666664</x:v>
      </x:c>
      <x:c r="I2918" s="11" t="n">
        <x:v>44772.333321759266</x:v>
      </x:c>
      <x:c r="J2918" s="9" t="n">
        <x:v>22916.4</x:v>
      </x:c>
      <x:c r="K2918" s="9" t="n">
        <x:v>23771.1</x:v>
      </x:c>
      <x:c r="L2918" s="9" t="n">
        <x:v>22911.816720000003</x:v>
      </x:c>
      <x:c r="M2918" s="9" t="n">
        <x:v>23775.854219999997</x:v>
      </x:c>
      <x:c r="N2918" s="10" t="n">
        <x:f>IF(F2918="多",1,-1)*(K2918/J2918-1)</x:f>
        <x:v>-0.03729643399486826</x:v>
      </x:c>
      <x:c r="O2918" s="10" t="n">
        <x:f>IF(F2918="多",1,-1)*(M2918/L2918-1)</x:f>
        <x:v>-0.03771143556878087</x:v>
      </x:c>
      <x:c r="P2918" s="10" t="n">
        <x:v>0.0010188557177843905</x:v>
      </x:c>
      <x:c r="Q2918" s="10" t="n">
        <x:v>-0.000516907940768419</x:v>
      </x:c>
      <x:c r="R2918" s="10" t="n">
        <x:f>O2918-P2918-Q2918</x:f>
        <x:v>-0.038213383345796846</x:v>
      </x:c>
      <x:c r="S2918" s="9" t="n">
        <x:f>V2917</x:f>
        <x:v>13804.963375413297</x:v>
      </x:c>
      <x:c r="T2918" s="9" t="n">
        <x:f>S2918/(1+'回测计划'!$B$33)</x:f>
        <x:v>13798.064343241678</x:v>
      </x:c>
      <x:c r="U2918" s="9" t="n">
        <x:f>T2918*R2918</x:f>
        <x:v>-527.2707221782648</x:v>
      </x:c>
      <x:c r="V2918" s="9" t="n">
        <x:f>S2918+U2918</x:f>
        <x:v>13277.692653235034</x:v>
      </x:c>
      <x:c r="W2918" s="2" t="n">
        <x:f>IF(N2918&gt;0,1,0)</x:f>
        <x:v>0</x:v>
      </x:c>
      <x:c r="X2918" s="2" t="n">
        <x:f>IF(U2918&gt;0,1,0)</x:f>
        <x:v>0</x:v>
      </x:c>
      <x:c r="Y2918" s="9" t="n">
        <x:f>MAX(U2918,0)</x:f>
        <x:v>0</x:v>
      </x:c>
      <x:c r="Z2918" s="9" t="n">
        <x:f>-MIN(U2918,0)</x:f>
        <x:v>527.2707221782648</x:v>
      </x:c>
    </x:row>
    <x:row r="2919" ht="23" customHeight="1">
      <x:c r="A2919" s="2" t="str">
        <x:v>4H-OBV-前段</x:v>
      </x:c>
      <x:c r="B2919" s="2" t="str">
        <x:v>4H</x:v>
      </x:c>
      <x:c r="C2919" s="2" t="str">
        <x:v>OBV</x:v>
      </x:c>
      <x:c r="D2919" s="2" t="str">
        <x:v>前段</x:v>
      </x:c>
      <x:c r="E2919" s="2" t="n">
        <x:v>74</x:v>
      </x:c>
      <x:c r="F2919" s="2" t="str">
        <x:v>空</x:v>
      </x:c>
      <x:c r="G2919" s="11" t="n">
        <x:v>44786.50000000001</x:v>
      </x:c>
      <x:c r="H2919" s="11" t="n">
        <x:v>44786.666666666664</x:v>
      </x:c>
      <x:c r="I2919" s="11" t="n">
        <x:v>44788.333321759266</x:v>
      </x:c>
      <x:c r="J2919" s="9" t="n">
        <x:v>24566.1</x:v>
      </x:c>
      <x:c r="K2919" s="9" t="n">
        <x:v>24294.1</x:v>
      </x:c>
      <x:c r="L2919" s="9" t="n">
        <x:v>24561.18678</x:v>
      </x:c>
      <x:c r="M2919" s="9" t="n">
        <x:v>24298.958819999996</x:v>
      </x:c>
      <x:c r="N2919" s="10" t="n">
        <x:f>IF(F2919="多",1,-1)*(K2919/J2919-1)</x:f>
        <x:v>0.01107216855748372</x:v>
      </x:c>
      <x:c r="O2919" s="10" t="n">
        <x:f>IF(F2919="多",1,-1)*(M2919/L2919-1)</x:f>
        <x:v>0.010676518294854276</x:v>
      </x:c>
      <x:c r="P2919" s="10" t="n">
        <x:v>0.0009946617408525728</x:v>
      </x:c>
      <x:c r="Q2919" s="10" t="n">
        <x:v>-0.00013887957864394917</x:v>
      </x:c>
      <x:c r="R2919" s="10" t="n">
        <x:f>O2919-P2919-Q2919</x:f>
        <x:v>0.009820736132645651</x:v>
      </x:c>
      <x:c r="S2919" s="9" t="n">
        <x:f>V2918</x:f>
        <x:v>13277.692653235034</x:v>
      </x:c>
      <x:c r="T2919" s="9" t="n">
        <x:f>S2919/(1+'回测计划'!$B$33)</x:f>
        <x:v>13271.057124672698</x:v>
      </x:c>
      <x:c r="U2919" s="9" t="n">
        <x:f>T2919*R2919</x:f>
        <x:v>130.33155022267766</x:v>
      </x:c>
      <x:c r="V2919" s="9" t="n">
        <x:f>S2919+U2919</x:f>
        <x:v>13408.024203457711</x:v>
      </x:c>
      <x:c r="W2919" s="2" t="n">
        <x:f>IF(N2919&gt;0,1,0)</x:f>
        <x:v>1</x:v>
      </x:c>
      <x:c r="X2919" s="2" t="n">
        <x:f>IF(U2919&gt;0,1,0)</x:f>
        <x:v>1</x:v>
      </x:c>
      <x:c r="Y2919" s="9" t="n">
        <x:f>MAX(U2919,0)</x:f>
        <x:v>130.33155022267766</x:v>
      </x:c>
      <x:c r="Z2919" s="9" t="n">
        <x:f>-MIN(U2919,0)</x:f>
        <x:v>0</x:v>
      </x:c>
    </x:row>
    <x:row r="2920" ht="23" customHeight="1">
      <x:c r="A2920" s="2" t="str">
        <x:v>4H-OBV-前段</x:v>
      </x:c>
      <x:c r="B2920" s="2" t="str">
        <x:v>4H</x:v>
      </x:c>
      <x:c r="C2920" s="2" t="str">
        <x:v>OBV</x:v>
      </x:c>
      <x:c r="D2920" s="2" t="str">
        <x:v>前段</x:v>
      </x:c>
      <x:c r="E2920" s="2" t="n">
        <x:v>75</x:v>
      </x:c>
      <x:c r="F2920" s="2" t="str">
        <x:v>多</x:v>
      </x:c>
      <x:c r="G2920" s="11" t="n">
        <x:v>44800.50000000001</x:v>
      </x:c>
      <x:c r="H2920" s="11" t="n">
        <x:v>44800.666666666664</x:v>
      </x:c>
      <x:c r="I2920" s="11" t="n">
        <x:v>44802.333321759266</x:v>
      </x:c>
      <x:c r="J2920" s="9" t="n">
        <x:v>20255</x:v>
      </x:c>
      <x:c r="K2920" s="9" t="n">
        <x:v>19547.5</x:v>
      </x:c>
      <x:c r="L2920" s="9" t="n">
        <x:v>20259.051</x:v>
      </x:c>
      <x:c r="M2920" s="9" t="n">
        <x:v>19543.590500000002</x:v>
      </x:c>
      <x:c r="N2920" s="10" t="n">
        <x:f>IF(F2920="多",1,-1)*(K2920/J2920-1)</x:f>
        <x:v>-0.03492964700074053</x:v>
      </x:c>
      <x:c r="O2920" s="10" t="n">
        <x:f>IF(F2920="多",1,-1)*(M2920/L2920-1)</x:f>
        <x:v>-0.03531559795174988</x:v>
      </x:c>
      <x:c r="P2920" s="10" t="n">
        <x:v>0.000982342201024125</x:v>
      </x:c>
      <x:c r="Q2920" s="10" t="n">
        <x:v>-0.0002307910014145821</x:v>
      </x:c>
      <x:c r="R2920" s="10" t="n">
        <x:f>O2920-P2920-Q2920</x:f>
        <x:v>-0.03606714915135942</x:v>
      </x:c>
      <x:c r="S2920" s="9" t="n">
        <x:f>V2919</x:f>
        <x:v>13408.024203457711</x:v>
      </x:c>
      <x:c r="T2920" s="9" t="n">
        <x:f>S2920/(1+'回测计划'!$B$33)</x:f>
        <x:v>13401.323541686868</x:v>
      </x:c>
      <x:c r="U2920" s="9" t="n">
        <x:f>T2920*R2920</x:f>
        <x:v>-483.3475350036445</x:v>
      </x:c>
      <x:c r="V2920" s="9" t="n">
        <x:f>S2920+U2920</x:f>
        <x:v>12924.676668454067</x:v>
      </x:c>
      <x:c r="W2920" s="2" t="n">
        <x:f>IF(N2920&gt;0,1,0)</x:f>
        <x:v>0</x:v>
      </x:c>
      <x:c r="X2920" s="2" t="n">
        <x:f>IF(U2920&gt;0,1,0)</x:f>
        <x:v>0</x:v>
      </x:c>
      <x:c r="Y2920" s="9" t="n">
        <x:f>MAX(U2920,0)</x:f>
        <x:v>0</x:v>
      </x:c>
      <x:c r="Z2920" s="9" t="n">
        <x:f>-MIN(U2920,0)</x:f>
        <x:v>483.3475350036445</x:v>
      </x:c>
    </x:row>
    <x:row r="2921" ht="23" customHeight="1">
      <x:c r="A2921" s="2" t="str">
        <x:v>4H-OBV-前段</x:v>
      </x:c>
      <x:c r="B2921" s="2" t="str">
        <x:v>4H</x:v>
      </x:c>
      <x:c r="C2921" s="2" t="str">
        <x:v>OBV</x:v>
      </x:c>
      <x:c r="D2921" s="2" t="str">
        <x:v>前段</x:v>
      </x:c>
      <x:c r="E2921" s="2" t="n">
        <x:v>76</x:v>
      </x:c>
      <x:c r="F2921" s="2" t="str">
        <x:v>多</x:v>
      </x:c>
      <x:c r="G2921" s="11" t="n">
        <x:v>44802.333333333336</x:v>
      </x:c>
      <x:c r="H2921" s="11" t="n">
        <x:v>44802.50000000001</x:v>
      </x:c>
      <x:c r="I2921" s="11" t="n">
        <x:v>44804.166655092595</x:v>
      </x:c>
      <x:c r="J2921" s="9" t="n">
        <x:v>19854.1</x:v>
      </x:c>
      <x:c r="K2921" s="9" t="n">
        <x:v>19937.1</x:v>
      </x:c>
      <x:c r="L2921" s="9" t="n">
        <x:v>19858.070819999997</x:v>
      </x:c>
      <x:c r="M2921" s="9" t="n">
        <x:v>19933.112579999997</x:v>
      </x:c>
      <x:c r="N2921" s="10" t="n">
        <x:f>IF(F2921="多",1,-1)*(K2921/J2921-1)</x:f>
        <x:v>0.004180496723598548</x:v>
      </x:c>
      <x:c r="O2921" s="10" t="n">
        <x:f>IF(F2921="多",1,-1)*(M2921/L2921-1)</x:f>
        <x:v>0.003778904843285247</x:v>
      </x:c>
      <x:c r="P2921" s="10" t="n">
        <x:v>0.0010018894524216426</x:v>
      </x:c>
      <x:c r="Q2921" s="10" t="n">
        <x:v>-0.00024558655617666815</x:v>
      </x:c>
      <x:c r="R2921" s="10" t="n">
        <x:f>O2921-P2921-Q2921</x:f>
        <x:v>0.0030226019470402724</x:v>
      </x:c>
      <x:c r="S2921" s="9" t="n">
        <x:f>V2920</x:f>
        <x:v>12924.676668454067</x:v>
      </x:c>
      <x:c r="T2921" s="9" t="n">
        <x:f>S2921/(1+'回测计划'!$B$33)</x:f>
        <x:v>12918.21755967423</x:v>
      </x:c>
      <x:c r="U2921" s="9" t="n">
        <x:f>T2921*R2921</x:f>
        <x:v>39.046629548161164</x:v>
      </x:c>
      <x:c r="V2921" s="9" t="n">
        <x:f>S2921+U2921</x:f>
        <x:v>12963.723298002229</x:v>
      </x:c>
      <x:c r="W2921" s="2" t="n">
        <x:f>IF(N2921&gt;0,1,0)</x:f>
        <x:v>1</x:v>
      </x:c>
      <x:c r="X2921" s="2" t="n">
        <x:f>IF(U2921&gt;0,1,0)</x:f>
        <x:v>1</x:v>
      </x:c>
      <x:c r="Y2921" s="9" t="n">
        <x:f>MAX(U2921,0)</x:f>
        <x:v>39.046629548161164</x:v>
      </x:c>
      <x:c r="Z2921" s="9" t="n">
        <x:f>-MIN(U2921,0)</x:f>
        <x:v>0</x:v>
      </x:c>
    </x:row>
    <x:row r="2922" ht="23" customHeight="1">
      <x:c r="A2922" s="2" t="str">
        <x:v>4H-OBV-前段</x:v>
      </x:c>
      <x:c r="B2922" s="2" t="str">
        <x:v>4H</x:v>
      </x:c>
      <x:c r="C2922" s="2" t="str">
        <x:v>OBV</x:v>
      </x:c>
      <x:c r="D2922" s="2" t="str">
        <x:v>前段</x:v>
      </x:c>
      <x:c r="E2922" s="2" t="n">
        <x:v>77</x:v>
      </x:c>
      <x:c r="F2922" s="2" t="str">
        <x:v>空</x:v>
      </x:c>
      <x:c r="G2922" s="11" t="n">
        <x:v>44814.333333333336</x:v>
      </x:c>
      <x:c r="H2922" s="11" t="n">
        <x:v>44814.50000000001</x:v>
      </x:c>
      <x:c r="I2922" s="11" t="n">
        <x:v>44816.166655092595</x:v>
      </x:c>
      <x:c r="J2922" s="9" t="n">
        <x:v>21294.4</x:v>
      </x:c>
      <x:c r="K2922" s="9" t="n">
        <x:v>21610.5</x:v>
      </x:c>
      <x:c r="L2922" s="9" t="n">
        <x:v>21290.14112</x:v>
      </x:c>
      <x:c r="M2922" s="9" t="n">
        <x:v>21614.8221</x:v>
      </x:c>
      <x:c r="N2922" s="10" t="n">
        <x:f>IF(F2922="多",1,-1)*(K2922/J2922-1)</x:f>
        <x:v>-0.014844278307911907</x:v>
      </x:c>
      <x:c r="O2922" s="10" t="n">
        <x:f>IF(F2922="多",1,-1)*(M2922/L2922-1)</x:f>
        <x:v>-0.015250297223018183</x:v>
      </x:c>
      <x:c r="P2922" s="10" t="n">
        <x:v>0.001007625148611509</x:v>
      </x:c>
      <x:c r="Q2922" s="10" t="n">
        <x:v>-0.0004391866381861406</x:v>
      </x:c>
      <x:c r="R2922" s="10" t="n">
        <x:f>O2922-P2922-Q2922</x:f>
        <x:v>-0.015818735733443553</x:v>
      </x:c>
      <x:c r="S2922" s="9" t="n">
        <x:f>V2921</x:f>
        <x:v>12963.723298002229</x:v>
      </x:c>
      <x:c r="T2922" s="9" t="n">
        <x:f>S2922/(1+'回测计划'!$B$33)</x:f>
        <x:v>12957.244675664397</x:v>
      </x:c>
      <x:c r="U2922" s="9" t="n">
        <x:f>T2922*R2922</x:f>
        <x:v>-204.96722935790362</x:v>
      </x:c>
      <x:c r="V2922" s="9" t="n">
        <x:f>S2922+U2922</x:f>
        <x:v>12758.756068644325</x:v>
      </x:c>
      <x:c r="W2922" s="2" t="n">
        <x:f>IF(N2922&gt;0,1,0)</x:f>
        <x:v>0</x:v>
      </x:c>
      <x:c r="X2922" s="2" t="n">
        <x:f>IF(U2922&gt;0,1,0)</x:f>
        <x:v>0</x:v>
      </x:c>
      <x:c r="Y2922" s="9" t="n">
        <x:f>MAX(U2922,0)</x:f>
        <x:v>0</x:v>
      </x:c>
      <x:c r="Z2922" s="9" t="n">
        <x:f>-MIN(U2922,0)</x:f>
        <x:v>204.96722935790362</x:v>
      </x:c>
    </x:row>
    <x:row r="2923" ht="23" customHeight="1">
      <x:c r="A2923" s="2" t="str">
        <x:v>4H-OBV-前段</x:v>
      </x:c>
      <x:c r="B2923" s="2" t="str">
        <x:v>4H</x:v>
      </x:c>
      <x:c r="C2923" s="2" t="str">
        <x:v>OBV</x:v>
      </x:c>
      <x:c r="D2923" s="2" t="str">
        <x:v>前段</x:v>
      </x:c>
      <x:c r="E2923" s="2" t="n">
        <x:v>78</x:v>
      </x:c>
      <x:c r="F2923" s="2" t="str">
        <x:v>空</x:v>
      </x:c>
      <x:c r="G2923" s="11" t="n">
        <x:v>44831.833333333336</x:v>
      </x:c>
      <x:c r="H2923" s="11" t="n">
        <x:v>44832.00000000001</x:v>
      </x:c>
      <x:c r="I2923" s="11" t="n">
        <x:v>44833.666655092595</x:v>
      </x:c>
      <x:c r="J2923" s="9" t="n">
        <x:v>19885.3</x:v>
      </x:c>
      <x:c r="K2923" s="9" t="n">
        <x:v>19353.1</x:v>
      </x:c>
      <x:c r="L2923" s="9" t="n">
        <x:v>19881.32294</x:v>
      </x:c>
      <x:c r="M2923" s="9" t="n">
        <x:v>19356.970619999996</x:v>
      </x:c>
      <x:c r="N2923" s="10" t="n">
        <x:f>IF(F2923="多",1,-1)*(K2923/J2923-1)</x:f>
        <x:v>0.026763488607162156</x:v>
      </x:c>
      <x:c r="O2923" s="10" t="n">
        <x:f>IF(F2923="多",1,-1)*(M2923/L2923-1)</x:f>
        <x:v>0.02637411612810925</x:v>
      </x:c>
      <x:c r="P2923" s="10" t="n">
        <x:v>0.0009868129419359454</x:v>
      </x:c>
      <x:c r="Q2923" s="10" t="n">
        <x:v>-0.00019392375113221562</x:v>
      </x:c>
      <x:c r="R2923" s="10" t="n">
        <x:f>O2923-P2923-Q2923</x:f>
        <x:v>0.025581226937305517</x:v>
      </x:c>
      <x:c r="S2923" s="9" t="n">
        <x:f>V2922</x:f>
        <x:v>12758.756068644325</x:v>
      </x:c>
      <x:c r="T2923" s="9" t="n">
        <x:f>S2923/(1+'回测计划'!$B$33)</x:f>
        <x:v>12752.379878704973</x:v>
      </x:c>
      <x:c r="U2923" s="9" t="n">
        <x:f>T2923*R2923</x:f>
        <x:v>326.2215236678805</x:v>
      </x:c>
      <x:c r="V2923" s="9" t="n">
        <x:f>S2923+U2923</x:f>
        <x:v>13084.977592312205</x:v>
      </x:c>
      <x:c r="W2923" s="2" t="n">
        <x:f>IF(N2923&gt;0,1,0)</x:f>
        <x:v>1</x:v>
      </x:c>
      <x:c r="X2923" s="2" t="n">
        <x:f>IF(U2923&gt;0,1,0)</x:f>
        <x:v>1</x:v>
      </x:c>
      <x:c r="Y2923" s="9" t="n">
        <x:f>MAX(U2923,0)</x:f>
        <x:v>326.2215236678805</x:v>
      </x:c>
      <x:c r="Z2923" s="9" t="n">
        <x:f>-MIN(U2923,0)</x:f>
        <x:v>0</x:v>
      </x:c>
    </x:row>
    <x:row r="2924" ht="23" customHeight="1">
      <x:c r="A2924" s="2" t="str">
        <x:v>4H-OBV-前段</x:v>
      </x:c>
      <x:c r="B2924" s="2" t="str">
        <x:v>4H</x:v>
      </x:c>
      <x:c r="C2924" s="2" t="str">
        <x:v>OBV</x:v>
      </x:c>
      <x:c r="D2924" s="2" t="str">
        <x:v>前段</x:v>
      </x:c>
      <x:c r="E2924" s="2" t="n">
        <x:v>79</x:v>
      </x:c>
      <x:c r="F2924" s="2" t="str">
        <x:v>多</x:v>
      </x:c>
      <x:c r="G2924" s="11" t="n">
        <x:v>44836.166666666664</x:v>
      </x:c>
      <x:c r="H2924" s="11" t="n">
        <x:v>44836.333333333336</x:v>
      </x:c>
      <x:c r="I2924" s="11" t="n">
        <x:v>44837.99998842592</x:v>
      </x:c>
      <x:c r="J2924" s="9" t="n">
        <x:v>19304</x:v>
      </x:c>
      <x:c r="K2924" s="9" t="n">
        <x:v>19329.9</x:v>
      </x:c>
      <x:c r="L2924" s="9" t="n">
        <x:v>19307.8608</x:v>
      </x:c>
      <x:c r="M2924" s="9" t="n">
        <x:v>19326.034020000003</x:v>
      </x:c>
      <x:c r="N2924" s="10" t="n">
        <x:f>IF(F2924="多",1,-1)*(K2924/J2924-1)</x:f>
        <x:v>0.0013416908412764439</x:v>
      </x:c>
      <x:c r="O2924" s="10" t="n">
        <x:f>IF(F2924="多",1,-1)*(M2924/L2924-1)</x:f>
        <x:v>0.0009412342562571396</x:v>
      </x:c>
      <x:c r="P2924" s="10" t="n">
        <x:v>0.0010004706171281286</x:v>
      </x:c>
      <x:c r="Q2924" s="10" t="n">
        <x:v>0.00023350661053041667</x:v>
      </x:c>
      <x:c r="R2924" s="10" t="n">
        <x:f>O2924-P2924-Q2924</x:f>
        <x:v>-0.0002927429714014056</x:v>
      </x:c>
      <x:c r="S2924" s="9" t="n">
        <x:f>V2923</x:f>
        <x:v>13084.977592312205</x:v>
      </x:c>
      <x:c r="T2924" s="9" t="n">
        <x:f>S2924/(1+'回测计划'!$B$33)</x:f>
        <x:v>13078.438373125644</x:v>
      </x:c>
      <x:c r="U2924" s="9" t="n">
        <x:f>T2924*R2924</x:f>
        <x:v>-3.8286209106389664</x:v>
      </x:c>
      <x:c r="V2924" s="9" t="n">
        <x:f>S2924+U2924</x:f>
        <x:v>13081.148971401566</x:v>
      </x:c>
      <x:c r="W2924" s="2" t="n">
        <x:f>IF(N2924&gt;0,1,0)</x:f>
        <x:v>1</x:v>
      </x:c>
      <x:c r="X2924" s="2" t="n">
        <x:f>IF(U2924&gt;0,1,0)</x:f>
        <x:v>0</x:v>
      </x:c>
      <x:c r="Y2924" s="9" t="n">
        <x:f>MAX(U2924,0)</x:f>
        <x:v>0</x:v>
      </x:c>
      <x:c r="Z2924" s="9" t="n">
        <x:f>-MIN(U2924,0)</x:f>
        <x:v>3.8286209106389664</x:v>
      </x:c>
    </x:row>
    <x:row r="2925" ht="23" customHeight="1">
      <x:c r="A2925" s="2" t="str">
        <x:v>4H-OBV-前段</x:v>
      </x:c>
      <x:c r="B2925" s="2" t="str">
        <x:v>4H</x:v>
      </x:c>
      <x:c r="C2925" s="2" t="str">
        <x:v>OBV</x:v>
      </x:c>
      <x:c r="D2925" s="2" t="str">
        <x:v>前段</x:v>
      </x:c>
      <x:c r="E2925" s="2" t="n">
        <x:v>80</x:v>
      </x:c>
      <x:c r="F2925" s="2" t="str">
        <x:v>空</x:v>
      </x:c>
      <x:c r="G2925" s="11" t="n">
        <x:v>44838.666666666664</x:v>
      </x:c>
      <x:c r="H2925" s="11" t="n">
        <x:v>44838.833333333336</x:v>
      </x:c>
      <x:c r="I2925" s="11" t="n">
        <x:v>44840.49998842592</x:v>
      </x:c>
      <x:c r="J2925" s="9" t="n">
        <x:v>19930</x:v>
      </x:c>
      <x:c r="K2925" s="9" t="n">
        <x:v>20346.6</x:v>
      </x:c>
      <x:c r="L2925" s="9" t="n">
        <x:v>19926.014</x:v>
      </x:c>
      <x:c r="M2925" s="9" t="n">
        <x:v>20350.669319999997</x:v>
      </x:c>
      <x:c r="N2925" s="10" t="n">
        <x:f>IF(F2925="多",1,-1)*(K2925/J2925-1)</x:f>
        <x:v>-0.02090316106372292</x:v>
      </x:c>
      <x:c r="O2925" s="10" t="n">
        <x:f>IF(F2925="多",1,-1)*(M2925/L2925-1)</x:f>
        <x:v>-0.021311604016738928</x:v>
      </x:c>
      <x:c r="P2925" s="10" t="n">
        <x:v>0.0010106558020083693</x:v>
      </x:c>
      <x:c r="Q2925" s="10" t="n">
        <x:v>-0.0005058131546027373</x:v>
      </x:c>
      <x:c r="R2925" s="10" t="n">
        <x:f>O2925-P2925-Q2925</x:f>
        <x:v>-0.02181644666414456</x:v>
      </x:c>
      <x:c r="S2925" s="9" t="n">
        <x:f>V2924</x:f>
        <x:v>13081.148971401566</x:v>
      </x:c>
      <x:c r="T2925" s="9" t="n">
        <x:f>S2925/(1+'回测计划'!$B$33)</x:f>
        <x:v>13074.611665568782</x:v>
      </x:c>
      <x:c r="U2925" s="9" t="n">
        <x:f>T2925*R2925</x:f>
        <x:v>-285.2415680562836</x:v>
      </x:c>
      <x:c r="V2925" s="9" t="n">
        <x:f>S2925+U2925</x:f>
        <x:v>12795.907403345282</x:v>
      </x:c>
      <x:c r="W2925" s="2" t="n">
        <x:f>IF(N2925&gt;0,1,0)</x:f>
        <x:v>0</x:v>
      </x:c>
      <x:c r="X2925" s="2" t="n">
        <x:f>IF(U2925&gt;0,1,0)</x:f>
        <x:v>0</x:v>
      </x:c>
      <x:c r="Y2925" s="9" t="n">
        <x:f>MAX(U2925,0)</x:f>
        <x:v>0</x:v>
      </x:c>
      <x:c r="Z2925" s="9" t="n">
        <x:f>-MIN(U2925,0)</x:f>
        <x:v>285.2415680562836</x:v>
      </x:c>
    </x:row>
    <x:row r="2926" ht="23" customHeight="1">
      <x:c r="A2926" s="2" t="str">
        <x:v>4H-OBV-前段</x:v>
      </x:c>
      <x:c r="B2926" s="2" t="str">
        <x:v>4H</x:v>
      </x:c>
      <x:c r="C2926" s="2" t="str">
        <x:v>OBV</x:v>
      </x:c>
      <x:c r="D2926" s="2" t="str">
        <x:v>前段</x:v>
      </x:c>
      <x:c r="E2926" s="2" t="n">
        <x:v>81</x:v>
      </x:c>
      <x:c r="F2926" s="2" t="str">
        <x:v>多</x:v>
      </x:c>
      <x:c r="G2926" s="11" t="n">
        <x:v>44841.666666666664</x:v>
      </x:c>
      <x:c r="H2926" s="11" t="n">
        <x:v>44841.833333333336</x:v>
      </x:c>
      <x:c r="I2926" s="11" t="n">
        <x:v>44843.49998842592</x:v>
      </x:c>
      <x:c r="J2926" s="9" t="n">
        <x:v>19990.3</x:v>
      </x:c>
      <x:c r="K2926" s="9" t="n">
        <x:v>19357.9</x:v>
      </x:c>
      <x:c r="L2926" s="9" t="n">
        <x:v>19994.298059999997</x:v>
      </x:c>
      <x:c r="M2926" s="9" t="n">
        <x:v>19354.028420000002</x:v>
      </x:c>
      <x:c r="N2926" s="10" t="n">
        <x:f>IF(F2926="多",1,-1)*(K2926/J2926-1)</x:f>
        <x:v>-0.031635343141423466</x:v>
      </x:c>
      <x:c r="O2926" s="10" t="n">
        <x:f>IF(F2926="多",1,-1)*(M2926/L2926-1)</x:f>
        <x:v>-0.032022611550484914</x:v>
      </x:c>
      <x:c r="P2926" s="10" t="n">
        <x:v>0.0009839886942247576</x:v>
      </x:c>
      <x:c r="Q2926" s="10" t="n">
        <x:v>0.0002546642111025665</x:v>
      </x:c>
      <x:c r="R2926" s="10" t="n">
        <x:f>O2926-P2926-Q2926</x:f>
        <x:v>-0.03326126445581224</x:v>
      </x:c>
      <x:c r="S2926" s="9" t="n">
        <x:f>V2925</x:f>
        <x:v>12795.907403345282</x:v>
      </x:c>
      <x:c r="T2926" s="9" t="n">
        <x:f>S2926/(1+'回测计划'!$B$33)</x:f>
        <x:v>12789.512647021771</x:v>
      </x:c>
      <x:c r="U2926" s="9" t="n">
        <x:f>T2926*R2926</x:f>
        <x:v>-425.39536241354637</x:v>
      </x:c>
      <x:c r="V2926" s="9" t="n">
        <x:f>S2926+U2926</x:f>
        <x:v>12370.512040931735</x:v>
      </x:c>
      <x:c r="W2926" s="2" t="n">
        <x:f>IF(N2926&gt;0,1,0)</x:f>
        <x:v>0</x:v>
      </x:c>
      <x:c r="X2926" s="2" t="n">
        <x:f>IF(U2926&gt;0,1,0)</x:f>
        <x:v>0</x:v>
      </x:c>
      <x:c r="Y2926" s="9" t="n">
        <x:f>MAX(U2926,0)</x:f>
        <x:v>0</x:v>
      </x:c>
      <x:c r="Z2926" s="9" t="n">
        <x:f>-MIN(U2926,0)</x:f>
        <x:v>425.39536241354637</x:v>
      </x:c>
    </x:row>
    <x:row r="2927" ht="23" customHeight="1">
      <x:c r="A2927" s="2" t="str">
        <x:v>4H-OBV-前段</x:v>
      </x:c>
      <x:c r="B2927" s="2" t="str">
        <x:v>4H</x:v>
      </x:c>
      <x:c r="C2927" s="2" t="str">
        <x:v>OBV</x:v>
      </x:c>
      <x:c r="D2927" s="2" t="str">
        <x:v>前段</x:v>
      </x:c>
      <x:c r="E2927" s="2" t="n">
        <x:v>82</x:v>
      </x:c>
      <x:c r="F2927" s="2" t="str">
        <x:v>空</x:v>
      </x:c>
      <x:c r="G2927" s="11" t="n">
        <x:v>44870.50000000001</x:v>
      </x:c>
      <x:c r="H2927" s="11" t="n">
        <x:v>44870.666666666664</x:v>
      </x:c>
      <x:c r="I2927" s="11" t="n">
        <x:v>44872.333321759266</x:v>
      </x:c>
      <x:c r="J2927" s="9" t="n">
        <x:v>21374.4</x:v>
      </x:c>
      <x:c r="K2927" s="9" t="n">
        <x:v>20900</x:v>
      </x:c>
      <x:c r="L2927" s="9" t="n">
        <x:v>21370.12512</x:v>
      </x:c>
      <x:c r="M2927" s="9" t="n">
        <x:v>20904.18</x:v>
      </x:c>
      <x:c r="N2927" s="10" t="n">
        <x:f>IF(F2927="多",1,-1)*(K2927/J2927-1)</x:f>
        <x:v>0.022194775058013372</x:v>
      </x:c>
      <x:c r="O2927" s="10" t="n">
        <x:f>IF(F2927="多",1,-1)*(M2927/L2927-1)</x:f>
        <x:v>0.021803574727970565</x:v>
      </x:c>
      <x:c r="P2927" s="10" t="n">
        <x:v>0.0009890982126360148</x:v>
      </x:c>
      <x:c r="Q2927" s="10" t="n">
        <x:v>-0.0003744086077676138</x:v>
      </x:c>
      <x:c r="R2927" s="10" t="n">
        <x:f>O2927-P2927-Q2927</x:f>
        <x:v>0.021188885123102165</x:v>
      </x:c>
      <x:c r="S2927" s="9" t="n">
        <x:f>V2926</x:f>
        <x:v>12370.512040931735</x:v>
      </x:c>
      <x:c r="T2927" s="9" t="n">
        <x:f>S2927/(1+'回测计划'!$B$33)</x:f>
        <x:v>12364.329875993739</x:v>
      </x:c>
      <x:c r="U2927" s="9" t="n">
        <x:f>T2927*R2927</x:f>
        <x:v>261.98636536657136</x:v>
      </x:c>
      <x:c r="V2927" s="9" t="n">
        <x:f>S2927+U2927</x:f>
        <x:v>12632.498406298306</x:v>
      </x:c>
      <x:c r="W2927" s="2" t="n">
        <x:f>IF(N2927&gt;0,1,0)</x:f>
        <x:v>1</x:v>
      </x:c>
      <x:c r="X2927" s="2" t="n">
        <x:f>IF(U2927&gt;0,1,0)</x:f>
        <x:v>1</x:v>
      </x:c>
      <x:c r="Y2927" s="9" t="n">
        <x:f>MAX(U2927,0)</x:f>
        <x:v>261.98636536657136</x:v>
      </x:c>
      <x:c r="Z2927" s="9" t="n">
        <x:f>-MIN(U2927,0)</x:f>
        <x:v>0</x:v>
      </x:c>
    </x:row>
    <x:row r="2928" ht="23" customHeight="1">
      <x:c r="A2928" s="2" t="str">
        <x:v>4H-OBV-前段</x:v>
      </x:c>
      <x:c r="B2928" s="2" t="str">
        <x:v>4H</x:v>
      </x:c>
      <x:c r="C2928" s="2" t="str">
        <x:v>OBV</x:v>
      </x:c>
      <x:c r="D2928" s="2" t="str">
        <x:v>前段</x:v>
      </x:c>
      <x:c r="E2928" s="2" t="n">
        <x:v>83</x:v>
      </x:c>
      <x:c r="F2928" s="2" t="str">
        <x:v>空</x:v>
      </x:c>
      <x:c r="G2928" s="11" t="n">
        <x:v>44880.666666666664</x:v>
      </x:c>
      <x:c r="H2928" s="11" t="n">
        <x:v>44880.833333333336</x:v>
      </x:c>
      <x:c r="I2928" s="11" t="n">
        <x:v>44882.49998842592</x:v>
      </x:c>
      <x:c r="J2928" s="9" t="n">
        <x:v>16774.6</x:v>
      </x:c>
      <x:c r="K2928" s="9" t="n">
        <x:v>16517.4</x:v>
      </x:c>
      <x:c r="L2928" s="9" t="n">
        <x:v>16771.24508</x:v>
      </x:c>
      <x:c r="M2928" s="9" t="n">
        <x:v>16520.70348</x:v>
      </x:c>
      <x:c r="N2928" s="10" t="n">
        <x:f>IF(F2928="多",1,-1)*(K2928/J2928-1)</x:f>
        <x:v>0.01533270539983056</x:v>
      </x:c>
      <x:c r="O2928" s="10" t="n">
        <x:f>IF(F2928="多",1,-1)*(M2928/L2928-1)</x:f>
        <x:v>0.014938759692849302</x:v>
      </x:c>
      <x:c r="P2928" s="10" t="n">
        <x:v>0.0009925306201535753</x:v>
      </x:c>
      <x:c r="Q2928" s="10" t="n">
        <x:v>0.00020870879396873765</x:v>
      </x:c>
      <x:c r="R2928" s="10" t="n">
        <x:f>O2928-P2928-Q2928</x:f>
        <x:v>0.013737520278726987</x:v>
      </x:c>
      <x:c r="S2928" s="9" t="n">
        <x:f>V2927</x:f>
        <x:v>12632.498406298306</x:v>
      </x:c>
      <x:c r="T2928" s="9" t="n">
        <x:f>S2928/(1+'回测计划'!$B$33)</x:f>
        <x:v>12626.185313641487</x:v>
      </x:c>
      <x:c r="U2928" s="9" t="n">
        <x:f>T2928*R2928</x:f>
        <x:v>173.4524767891148</x:v>
      </x:c>
      <x:c r="V2928" s="9" t="n">
        <x:f>S2928+U2928</x:f>
        <x:v>12805.95088308742</x:v>
      </x:c>
      <x:c r="W2928" s="2" t="n">
        <x:f>IF(N2928&gt;0,1,0)</x:f>
        <x:v>1</x:v>
      </x:c>
      <x:c r="X2928" s="2" t="n">
        <x:f>IF(U2928&gt;0,1,0)</x:f>
        <x:v>1</x:v>
      </x:c>
      <x:c r="Y2928" s="9" t="n">
        <x:f>MAX(U2928,0)</x:f>
        <x:v>173.4524767891148</x:v>
      </x:c>
      <x:c r="Z2928" s="9" t="n">
        <x:f>-MIN(U2928,0)</x:f>
        <x:v>0</x:v>
      </x:c>
    </x:row>
    <x:row r="2929" ht="23" customHeight="1">
      <x:c r="A2929" s="2" t="str">
        <x:v>4H-OBV-前段</x:v>
      </x:c>
      <x:c r="B2929" s="2" t="str">
        <x:v>4H</x:v>
      </x:c>
      <x:c r="C2929" s="2" t="str">
        <x:v>OBV</x:v>
      </x:c>
      <x:c r="D2929" s="2" t="str">
        <x:v>前段</x:v>
      </x:c>
      <x:c r="E2929" s="2" t="n">
        <x:v>84</x:v>
      </x:c>
      <x:c r="F2929" s="2" t="str">
        <x:v>空</x:v>
      </x:c>
      <x:c r="G2929" s="11" t="n">
        <x:v>44900.666666666664</x:v>
      </x:c>
      <x:c r="H2929" s="11" t="n">
        <x:v>44900.833333333336</x:v>
      </x:c>
      <x:c r="I2929" s="11" t="n">
        <x:v>44902.49998842592</x:v>
      </x:c>
      <x:c r="J2929" s="9" t="n">
        <x:v>17302.2</x:v>
      </x:c>
      <x:c r="K2929" s="9" t="n">
        <x:v>17017.4</x:v>
      </x:c>
      <x:c r="L2929" s="9" t="n">
        <x:v>17298.73956</x:v>
      </x:c>
      <x:c r="M2929" s="9" t="n">
        <x:v>17020.803480000002</x:v>
      </x:c>
      <x:c r="N2929" s="10" t="n">
        <x:f>IF(F2929="多",1,-1)*(K2929/J2929-1)</x:f>
        <x:v>0.016460334523933362</x:v>
      </x:c>
      <x:c r="O2929" s="10" t="n">
        <x:f>IF(F2929="多",1,-1)*(M2929/L2929-1)</x:f>
        <x:v>0.01606683995882985</x:v>
      </x:c>
      <x:c r="P2929" s="10" t="n">
        <x:v>0.000991966580020585</x:v>
      </x:c>
      <x:c r="Q2929" s="10" t="n">
        <x:v>-0.00020799630941427852</x:v>
      </x:c>
      <x:c r="R2929" s="10" t="n">
        <x:f>O2929-P2929-Q2929</x:f>
        <x:v>0.015282869688223542</x:v>
      </x:c>
      <x:c r="S2929" s="9" t="n">
        <x:f>V2928</x:f>
        <x:v>12805.95088308742</x:v>
      </x:c>
      <x:c r="T2929" s="9" t="n">
        <x:f>S2929/(1+'回测计划'!$B$33)</x:f>
        <x:v>12799.551107533654</x:v>
      </x:c>
      <x:c r="U2929" s="9" t="n">
        <x:f>T2929*R2929</x:f>
        <x:v>195.61387164419415</x:v>
      </x:c>
      <x:c r="V2929" s="9" t="n">
        <x:f>S2929+U2929</x:f>
        <x:v>13001.564754731615</x:v>
      </x:c>
      <x:c r="W2929" s="2" t="n">
        <x:f>IF(N2929&gt;0,1,0)</x:f>
        <x:v>1</x:v>
      </x:c>
      <x:c r="X2929" s="2" t="n">
        <x:f>IF(U2929&gt;0,1,0)</x:f>
        <x:v>1</x:v>
      </x:c>
      <x:c r="Y2929" s="9" t="n">
        <x:f>MAX(U2929,0)</x:f>
        <x:v>195.61387164419415</x:v>
      </x:c>
      <x:c r="Z2929" s="9" t="n">
        <x:f>-MIN(U2929,0)</x:f>
        <x:v>0</x:v>
      </x:c>
    </x:row>
    <x:row r="2930" ht="23" customHeight="1">
      <x:c r="A2930" s="2" t="str">
        <x:v>4H-OBV-前段</x:v>
      </x:c>
      <x:c r="B2930" s="2" t="str">
        <x:v>4H</x:v>
      </x:c>
      <x:c r="C2930" s="2" t="str">
        <x:v>OBV</x:v>
      </x:c>
      <x:c r="D2930" s="2" t="str">
        <x:v>前段</x:v>
      </x:c>
      <x:c r="E2930" s="2" t="n">
        <x:v>85</x:v>
      </x:c>
      <x:c r="F2930" s="2" t="str">
        <x:v>多</x:v>
      </x:c>
      <x:c r="G2930" s="11" t="n">
        <x:v>44902.666666666664</x:v>
      </x:c>
      <x:c r="H2930" s="11" t="n">
        <x:v>44902.833333333336</x:v>
      </x:c>
      <x:c r="I2930" s="11" t="n">
        <x:v>44904.49998842592</x:v>
      </x:c>
      <x:c r="J2930" s="9" t="n">
        <x:v>16787.2</x:v>
      </x:c>
      <x:c r="K2930" s="9" t="n">
        <x:v>17194</x:v>
      </x:c>
      <x:c r="L2930" s="9" t="n">
        <x:v>16790.55744</x:v>
      </x:c>
      <x:c r="M2930" s="9" t="n">
        <x:v>17190.5612</x:v>
      </x:c>
      <x:c r="N2930" s="10" t="n">
        <x:f>IF(F2930="多",1,-1)*(K2930/J2930-1)</x:f>
        <x:v>0.0242327487609606</x:v>
      </x:c>
      <x:c r="O2930" s="10" t="n">
        <x:f>IF(F2930="多",1,-1)*(M2930/L2930-1)</x:f>
        <x:v>0.0238231375836917</x:v>
      </x:c>
      <x:c r="P2930" s="10" t="n">
        <x:v>0.001011911568791846</x:v>
      </x:c>
      <x:c r="Q2930" s="10" t="n">
        <x:v>0.000032215901403725136</x:v>
      </x:c>
      <x:c r="R2930" s="10" t="n">
        <x:f>O2930-P2930-Q2930</x:f>
        <x:v>0.02277901011349613</x:v>
      </x:c>
      <x:c r="S2930" s="9" t="n">
        <x:f>V2929</x:f>
        <x:v>13001.564754731615</x:v>
      </x:c>
      <x:c r="T2930" s="9" t="n">
        <x:f>S2930/(1+'回测计划'!$B$33)</x:f>
        <x:v>12995.067221121055</x:v>
      </x:c>
      <x:c r="U2930" s="9" t="n">
        <x:f>T2930*R2930</x:f>
        <x:v>296.0147676554786</x:v>
      </x:c>
      <x:c r="V2930" s="9" t="n">
        <x:f>S2930+U2930</x:f>
        <x:v>13297.579522387094</x:v>
      </x:c>
      <x:c r="W2930" s="2" t="n">
        <x:f>IF(N2930&gt;0,1,0)</x:f>
        <x:v>1</x:v>
      </x:c>
      <x:c r="X2930" s="2" t="n">
        <x:f>IF(U2930&gt;0,1,0)</x:f>
        <x:v>1</x:v>
      </x:c>
      <x:c r="Y2930" s="9" t="n">
        <x:f>MAX(U2930,0)</x:f>
        <x:v>296.0147676554786</x:v>
      </x:c>
      <x:c r="Z2930" s="9" t="n">
        <x:f>-MIN(U2930,0)</x:f>
        <x:v>0</x:v>
      </x:c>
    </x:row>
    <x:row r="2931" ht="23" customHeight="1">
      <x:c r="A2931" s="2" t="str">
        <x:v>4H-OBV-前段</x:v>
      </x:c>
      <x:c r="B2931" s="2" t="str">
        <x:v>4H</x:v>
      </x:c>
      <x:c r="C2931" s="2" t="str">
        <x:v>OBV</x:v>
      </x:c>
      <x:c r="D2931" s="2" t="str">
        <x:v>前段</x:v>
      </x:c>
      <x:c r="E2931" s="2" t="n">
        <x:v>86</x:v>
      </x:c>
      <x:c r="F2931" s="2" t="str">
        <x:v>多</x:v>
      </x:c>
      <x:c r="G2931" s="11" t="n">
        <x:v>44906.333333333336</x:v>
      </x:c>
      <x:c r="H2931" s="11" t="n">
        <x:v>44906.50000000001</x:v>
      </x:c>
      <x:c r="I2931" s="11" t="n">
        <x:v>44908.166655092595</x:v>
      </x:c>
      <x:c r="J2931" s="9" t="n">
        <x:v>17147.6</x:v>
      </x:c>
      <x:c r="K2931" s="9" t="n">
        <x:v>17035.7</x:v>
      </x:c>
      <x:c r="L2931" s="9" t="n">
        <x:v>17151.029519999996</x:v>
      </x:c>
      <x:c r="M2931" s="9" t="n">
        <x:v>17032.29286</x:v>
      </x:c>
      <x:c r="N2931" s="10" t="n">
        <x:f>IF(F2931="多",1,-1)*(K2931/J2931-1)</x:f>
        <x:v>-0.0065256945578389125</x:v>
      </x:c>
      <x:c r="O2931" s="10" t="n">
        <x:f>IF(F2931="多",1,-1)*(M2931/L2931-1)</x:f>
        <x:v>-0.006923004817963596</x:v>
      </x:c>
      <x:c r="P2931" s="10" t="n">
        <x:v>0.0009965384975910182</x:v>
      </x:c>
      <x:c r="Q2931" s="10" t="n">
        <x:v>0.000049081592158454</x:v>
      </x:c>
      <x:c r="R2931" s="10" t="n">
        <x:f>O2931-P2931-Q2931</x:f>
        <x:v>-0.007968624907713068</x:v>
      </x:c>
      <x:c r="S2931" s="9" t="n">
        <x:f>V2930</x:f>
        <x:v>13297.579522387094</x:v>
      </x:c>
      <x:c r="T2931" s="9" t="n">
        <x:f>S2931/(1+'回测计划'!$B$33)</x:f>
        <x:v>13290.934055359414</x:v>
      </x:c>
      <x:c r="U2931" s="9" t="n">
        <x:f>T2931*R2931</x:f>
        <x:v>-105.91046816030888</x:v>
      </x:c>
      <x:c r="V2931" s="9" t="n">
        <x:f>S2931+U2931</x:f>
        <x:v>13191.669054226784</x:v>
      </x:c>
      <x:c r="W2931" s="2" t="n">
        <x:f>IF(N2931&gt;0,1,0)</x:f>
        <x:v>0</x:v>
      </x:c>
      <x:c r="X2931" s="2" t="n">
        <x:f>IF(U2931&gt;0,1,0)</x:f>
        <x:v>0</x:v>
      </x:c>
      <x:c r="Y2931" s="9" t="n">
        <x:f>MAX(U2931,0)</x:f>
        <x:v>0</x:v>
      </x:c>
      <x:c r="Z2931" s="9" t="n">
        <x:f>-MIN(U2931,0)</x:f>
        <x:v>105.91046816030888</x:v>
      </x:c>
    </x:row>
    <x:row r="2932" ht="23" customHeight="1">
      <x:c r="A2932" s="2" t="str">
        <x:v>4H-OBV-前段</x:v>
      </x:c>
      <x:c r="B2932" s="2" t="str">
        <x:v>4H</x:v>
      </x:c>
      <x:c r="C2932" s="2" t="str">
        <x:v>OBV</x:v>
      </x:c>
      <x:c r="D2932" s="2" t="str">
        <x:v>前段</x:v>
      </x:c>
      <x:c r="E2932" s="2" t="n">
        <x:v>87</x:v>
      </x:c>
      <x:c r="F2932" s="2" t="str">
        <x:v>多</x:v>
      </x:c>
      <x:c r="G2932" s="11" t="n">
        <x:v>44912.333333333336</x:v>
      </x:c>
      <x:c r="H2932" s="11" t="n">
        <x:v>44912.50000000001</x:v>
      </x:c>
      <x:c r="I2932" s="11" t="n">
        <x:v>44914.166655092595</x:v>
      </x:c>
      <x:c r="J2932" s="9" t="n">
        <x:v>16667.5</x:v>
      </x:c>
      <x:c r="K2932" s="9" t="n">
        <x:v>16745.6</x:v>
      </x:c>
      <x:c r="L2932" s="9" t="n">
        <x:v>16670.8335</x:v>
      </x:c>
      <x:c r="M2932" s="9" t="n">
        <x:v>16742.25088</x:v>
      </x:c>
      <x:c r="N2932" s="10" t="n">
        <x:f>IF(F2932="多",1,-1)*(K2932/J2932-1)</x:f>
        <x:v>0.004685765711714307</x:v>
      </x:c>
      <x:c r="O2932" s="10" t="n">
        <x:f>IF(F2932="多",1,-1)*(M2932/L2932-1)</x:f>
        <x:v>0.00428397176421913</x:v>
      </x:c>
      <x:c r="P2932" s="10" t="n">
        <x:v>0.0010021419858821097</x:v>
      </x:c>
      <x:c r="Q2932" s="10" t="n">
        <x:v>0.00030080596804017863</x:v>
      </x:c>
      <x:c r="R2932" s="10" t="n">
        <x:f>O2932-P2932-Q2932</x:f>
        <x:v>0.0029810238102968415</x:v>
      </x:c>
      <x:c r="S2932" s="9" t="n">
        <x:f>V2931</x:f>
        <x:v>13191.669054226784</x:v>
      </x:c>
      <x:c r="T2932" s="9" t="n">
        <x:f>S2932/(1+'回测计划'!$B$33)</x:f>
        <x:v>13185.0765159688</x:v>
      </x:c>
      <x:c r="U2932" s="9" t="n">
        <x:f>T2932*R2932</x:f>
        <x:v>39.30502703468871</x:v>
      </x:c>
      <x:c r="V2932" s="9" t="n">
        <x:f>S2932+U2932</x:f>
        <x:v>13230.974081261473</x:v>
      </x:c>
      <x:c r="W2932" s="2" t="n">
        <x:f>IF(N2932&gt;0,1,0)</x:f>
        <x:v>1</x:v>
      </x:c>
      <x:c r="X2932" s="2" t="n">
        <x:f>IF(U2932&gt;0,1,0)</x:f>
        <x:v>1</x:v>
      </x:c>
      <x:c r="Y2932" s="9" t="n">
        <x:f>MAX(U2932,0)</x:f>
        <x:v>39.30502703468871</x:v>
      </x:c>
      <x:c r="Z2932" s="9" t="n">
        <x:f>-MIN(U2932,0)</x:f>
        <x:v>0</x:v>
      </x:c>
    </x:row>
    <x:row r="2933" ht="23" customHeight="1">
      <x:c r="A2933" s="2" t="str">
        <x:v>4H-OBV-前段</x:v>
      </x:c>
      <x:c r="B2933" s="2" t="str">
        <x:v>4H</x:v>
      </x:c>
      <x:c r="C2933" s="2" t="str">
        <x:v>OBV</x:v>
      </x:c>
      <x:c r="D2933" s="2" t="str">
        <x:v>前段</x:v>
      </x:c>
      <x:c r="E2933" s="2" t="n">
        <x:v>88</x:v>
      </x:c>
      <x:c r="F2933" s="2" t="str">
        <x:v>空</x:v>
      </x:c>
      <x:c r="G2933" s="11" t="n">
        <x:v>44921.50000000001</x:v>
      </x:c>
      <x:c r="H2933" s="11" t="n">
        <x:v>44921.666666666664</x:v>
      </x:c>
      <x:c r="I2933" s="11" t="n">
        <x:v>44923.333321759266</x:v>
      </x:c>
      <x:c r="J2933" s="9" t="n">
        <x:v>16836.7</x:v>
      </x:c>
      <x:c r="K2933" s="9" t="n">
        <x:v>16698.2</x:v>
      </x:c>
      <x:c r="L2933" s="9" t="n">
        <x:v>16833.33266</x:v>
      </x:c>
      <x:c r="M2933" s="9" t="n">
        <x:v>16701.53964</x:v>
      </x:c>
      <x:c r="N2933" s="10" t="n">
        <x:f>IF(F2933="多",1,-1)*(K2933/J2933-1)</x:f>
        <x:v>0.008226077556765854</x:v>
      </x:c>
      <x:c r="O2933" s="10" t="n">
        <x:f>IF(F2933="多",1,-1)*(M2933/L2933-1)</x:f>
        <x:v>0.007829288630003317</x:v>
      </x:c>
      <x:c r="P2933" s="10" t="n">
        <x:v>0.0009960853556849985</x:v>
      </x:c>
      <x:c r="Q2933" s="10" t="n">
        <x:v>-0.00014611139812169637</x:v>
      </x:c>
      <x:c r="R2933" s="10" t="n">
        <x:f>O2933-P2933-Q2933</x:f>
        <x:v>0.006979314672440015</x:v>
      </x:c>
      <x:c r="S2933" s="9" t="n">
        <x:f>V2932</x:f>
        <x:v>13230.974081261473</x:v>
      </x:c>
      <x:c r="T2933" s="9" t="n">
        <x:f>S2933/(1+'回测计划'!$B$33)</x:f>
        <x:v>13224.361900311318</x:v>
      </x:c>
      <x:c r="U2933" s="9" t="n">
        <x:f>T2933*R2933</x:f>
        <x:v>92.2969830444995</x:v>
      </x:c>
      <x:c r="V2933" s="9" t="n">
        <x:f>S2933+U2933</x:f>
        <x:v>13323.271064305973</x:v>
      </x:c>
      <x:c r="W2933" s="2" t="n">
        <x:f>IF(N2933&gt;0,1,0)</x:f>
        <x:v>1</x:v>
      </x:c>
      <x:c r="X2933" s="2" t="n">
        <x:f>IF(U2933&gt;0,1,0)</x:f>
        <x:v>1</x:v>
      </x:c>
      <x:c r="Y2933" s="9" t="n">
        <x:f>MAX(U2933,0)</x:f>
        <x:v>92.2969830444995</x:v>
      </x:c>
      <x:c r="Z2933" s="9" t="n">
        <x:f>-MIN(U2933,0)</x:f>
        <x:v>0</x:v>
      </x:c>
    </x:row>
    <x:row r="2934" ht="23" customHeight="1">
      <x:c r="A2934" s="2" t="str">
        <x:v>4H-OBV-前段</x:v>
      </x:c>
      <x:c r="B2934" s="2" t="str">
        <x:v>4H</x:v>
      </x:c>
      <x:c r="C2934" s="2" t="str">
        <x:v>OBV</x:v>
      </x:c>
      <x:c r="D2934" s="2" t="str">
        <x:v>前段</x:v>
      </x:c>
      <x:c r="E2934" s="2" t="n">
        <x:v>89</x:v>
      </x:c>
      <x:c r="F2934" s="2" t="str">
        <x:v>多</x:v>
      </x:c>
      <x:c r="G2934" s="11" t="n">
        <x:v>44925.666666666664</x:v>
      </x:c>
      <x:c r="H2934" s="11" t="n">
        <x:v>44925.833333333336</x:v>
      </x:c>
      <x:c r="I2934" s="11" t="n">
        <x:v>44927.49998842592</x:v>
      </x:c>
      <x:c r="J2934" s="9" t="n">
        <x:v>16489.6</x:v>
      </x:c>
      <x:c r="K2934" s="9" t="n">
        <x:v>16529.3</x:v>
      </x:c>
      <x:c r="L2934" s="9" t="n">
        <x:v>16492.89792</x:v>
      </x:c>
      <x:c r="M2934" s="9" t="n">
        <x:v>16525.99414</x:v>
      </x:c>
      <x:c r="N2934" s="10" t="n">
        <x:f>IF(F2934="多",1,-1)*(K2934/J2934-1)</x:f>
        <x:v>0.002407578109838937</x:v>
      </x:c>
      <x:c r="O2934" s="10" t="n">
        <x:f>IF(F2934="多",1,-1)*(M2934/L2934-1)</x:f>
        <x:v>0.0020066952551658357</x:v>
      </x:c>
      <x:c r="P2934" s="10" t="n">
        <x:v>0.001001003347627583</x:v>
      </x:c>
      <x:c r="Q2934" s="10" t="n">
        <x:v>0.0005022580046381689</x:v>
      </x:c>
      <x:c r="R2934" s="10" t="n">
        <x:f>O2934-P2934-Q2934</x:f>
        <x:v>0.0005034339029000838</x:v>
      </x:c>
      <x:c r="S2934" s="9" t="n">
        <x:f>V2933</x:f>
        <x:v>13323.271064305973</x:v>
      </x:c>
      <x:c r="T2934" s="9" t="n">
        <x:f>S2934/(1+'回测计划'!$B$33)</x:f>
        <x:v>13316.61275792701</x:v>
      </x:c>
      <x:c r="U2934" s="9" t="n">
        <x:f>T2934*R2934</x:f>
        <x:v>6.704034334132244</x:v>
      </x:c>
      <x:c r="V2934" s="9" t="n">
        <x:f>S2934+U2934</x:f>
        <x:v>13329.975098640105</x:v>
      </x:c>
      <x:c r="W2934" s="2" t="n">
        <x:f>IF(N2934&gt;0,1,0)</x:f>
        <x:v>1</x:v>
      </x:c>
      <x:c r="X2934" s="2" t="n">
        <x:f>IF(U2934&gt;0,1,0)</x:f>
        <x:v>1</x:v>
      </x:c>
      <x:c r="Y2934" s="9" t="n">
        <x:f>MAX(U2934,0)</x:f>
        <x:v>6.704034334132244</x:v>
      </x:c>
      <x:c r="Z2934" s="9" t="n">
        <x:f>-MIN(U2934,0)</x:f>
        <x:v>0</x:v>
      </x:c>
    </x:row>
    <x:row r="2935" ht="23" customHeight="1">
      <x:c r="A2935" s="2" t="str">
        <x:v>4H-OBV-前段</x:v>
      </x:c>
      <x:c r="B2935" s="2" t="str">
        <x:v>4H</x:v>
      </x:c>
      <x:c r="C2935" s="2" t="str">
        <x:v>OBV</x:v>
      </x:c>
      <x:c r="D2935" s="2" t="str">
        <x:v>前段</x:v>
      </x:c>
      <x:c r="E2935" s="2" t="n">
        <x:v>90</x:v>
      </x:c>
      <x:c r="F2935" s="2" t="str">
        <x:v>多</x:v>
      </x:c>
      <x:c r="G2935" s="11" t="n">
        <x:v>44932.833333333336</x:v>
      </x:c>
      <x:c r="H2935" s="11" t="n">
        <x:v>44933.00000000001</x:v>
      </x:c>
      <x:c r="I2935" s="11" t="n">
        <x:v>44934.666655092595</x:v>
      </x:c>
      <x:c r="J2935" s="9" t="n">
        <x:v>16834.1</x:v>
      </x:c>
      <x:c r="K2935" s="9" t="n">
        <x:v>16945.5</x:v>
      </x:c>
      <x:c r="L2935" s="9" t="n">
        <x:v>16837.466819999998</x:v>
      </x:c>
      <x:c r="M2935" s="9" t="n">
        <x:v>16942.1109</x:v>
      </x:c>
      <x:c r="N2935" s="10" t="n">
        <x:f>IF(F2935="多",1,-1)*(K2935/J2935-1)</x:f>
        <x:v>0.006617520390160614</x:v>
      </x:c>
      <x:c r="O2935" s="10" t="n">
        <x:f>IF(F2935="多",1,-1)*(M2935/L2935-1)</x:f>
        <x:v>0.0062149538953035766</x:v>
      </x:c>
      <x:c r="P2935" s="10" t="n">
        <x:v>0.0010031074769476518</x:v>
      </x:c>
      <x:c r="Q2935" s="10" t="n">
        <x:v>0.00018946833921658203</x:v>
      </x:c>
      <x:c r="R2935" s="10" t="n">
        <x:f>O2935-P2935-Q2935</x:f>
        <x:v>0.005022378079139343</x:v>
      </x:c>
      <x:c r="S2935" s="9" t="n">
        <x:f>V2934</x:f>
        <x:v>13329.975098640105</x:v>
      </x:c>
      <x:c r="T2935" s="9" t="n">
        <x:f>S2935/(1+'回测计划'!$B$33)</x:f>
        <x:v>13323.313441919146</x:v>
      </x:c>
      <x:c r="U2935" s="9" t="n">
        <x:f>T2935*R2935</x:f>
        <x:v>66.91471737219727</x:v>
      </x:c>
      <x:c r="V2935" s="9" t="n">
        <x:f>S2935+U2935</x:f>
        <x:v>13396.889816012303</x:v>
      </x:c>
      <x:c r="W2935" s="2" t="n">
        <x:f>IF(N2935&gt;0,1,0)</x:f>
        <x:v>1</x:v>
      </x:c>
      <x:c r="X2935" s="2" t="n">
        <x:f>IF(U2935&gt;0,1,0)</x:f>
        <x:v>1</x:v>
      </x:c>
      <x:c r="Y2935" s="9" t="n">
        <x:f>MAX(U2935,0)</x:f>
        <x:v>66.91471737219727</x:v>
      </x:c>
      <x:c r="Z2935" s="9" t="n">
        <x:f>-MIN(U2935,0)</x:f>
        <x:v>0</x:v>
      </x:c>
    </x:row>
    <x:row r="2936" ht="23" customHeight="1">
      <x:c r="A2936" s="2" t="str">
        <x:v>4H-OBV-前段</x:v>
      </x:c>
      <x:c r="B2936" s="2" t="str">
        <x:v>4H</x:v>
      </x:c>
      <x:c r="C2936" s="2" t="str">
        <x:v>OBV</x:v>
      </x:c>
      <x:c r="D2936" s="2" t="str">
        <x:v>前段</x:v>
      </x:c>
      <x:c r="E2936" s="2" t="n">
        <x:v>91</x:v>
      </x:c>
      <x:c r="F2936" s="2" t="str">
        <x:v>空</x:v>
      </x:c>
      <x:c r="G2936" s="11" t="n">
        <x:v>44947.333333333336</x:v>
      </x:c>
      <x:c r="H2936" s="11" t="n">
        <x:v>44947.50000000001</x:v>
      </x:c>
      <x:c r="I2936" s="11" t="n">
        <x:v>44949.166655092595</x:v>
      </x:c>
      <x:c r="J2936" s="9" t="n">
        <x:v>22541.8</x:v>
      </x:c>
      <x:c r="K2936" s="9" t="n">
        <x:v>22720</x:v>
      </x:c>
      <x:c r="L2936" s="9" t="n">
        <x:v>22537.29164</x:v>
      </x:c>
      <x:c r="M2936" s="9" t="n">
        <x:v>22724.543999999998</x:v>
      </x:c>
      <x:c r="N2936" s="10" t="n">
        <x:f>IF(F2936="多",1,-1)*(K2936/J2936-1)</x:f>
        <x:v>-0.007905313683911785</x:v>
      </x:c>
      <x:c r="O2936" s="10" t="n">
        <x:f>IF(F2936="多",1,-1)*(M2936/L2936-1)</x:f>
        <x:v>-0.00830855645793993</x:v>
      </x:c>
      <x:c r="P2936" s="10" t="n">
        <x:v>0.00100415427822897</x:v>
      </x:c>
      <x:c r="Q2936" s="10" t="n">
        <x:v>-0.0005062533769474508</x:v>
      </x:c>
      <x:c r="R2936" s="10" t="n">
        <x:f>O2936-P2936-Q2936</x:f>
        <x:v>-0.00880645735922145</x:v>
      </x:c>
      <x:c r="S2936" s="9" t="n">
        <x:f>V2935</x:f>
        <x:v>13396.889816012303</x:v>
      </x:c>
      <x:c r="T2936" s="9" t="n">
        <x:f>S2936/(1+'回测计划'!$B$33)</x:f>
        <x:v>13390.194718652976</x:v>
      </x:c>
      <x:c r="U2936" s="9" t="n">
        <x:f>T2936*R2936</x:f>
        <x:v>-117.92017882148969</x:v>
      </x:c>
      <x:c r="V2936" s="9" t="n">
        <x:f>S2936+U2936</x:f>
        <x:v>13278.969637190812</x:v>
      </x:c>
      <x:c r="W2936" s="2" t="n">
        <x:f>IF(N2936&gt;0,1,0)</x:f>
        <x:v>0</x:v>
      </x:c>
      <x:c r="X2936" s="2" t="n">
        <x:f>IF(U2936&gt;0,1,0)</x:f>
        <x:v>0</x:v>
      </x:c>
      <x:c r="Y2936" s="9" t="n">
        <x:f>MAX(U2936,0)</x:f>
        <x:v>0</x:v>
      </x:c>
      <x:c r="Z2936" s="9" t="n">
        <x:f>-MIN(U2936,0)</x:f>
        <x:v>117.92017882148969</x:v>
      </x:c>
    </x:row>
    <x:row r="2937" ht="23" customHeight="1">
      <x:c r="A2937" s="2" t="str">
        <x:v>4H-OBV-前段</x:v>
      </x:c>
      <x:c r="B2937" s="2" t="str">
        <x:v>4H</x:v>
      </x:c>
      <x:c r="C2937" s="2" t="str">
        <x:v>OBV</x:v>
      </x:c>
      <x:c r="D2937" s="2" t="str">
        <x:v>前段</x:v>
      </x:c>
      <x:c r="E2937" s="2" t="n">
        <x:v>92</x:v>
      </x:c>
      <x:c r="F2937" s="2" t="str">
        <x:v>多</x:v>
      </x:c>
      <x:c r="G2937" s="11" t="n">
        <x:v>44963.166666666664</x:v>
      </x:c>
      <x:c r="H2937" s="11" t="n">
        <x:v>44963.333333333336</x:v>
      </x:c>
      <x:c r="I2937" s="11" t="n">
        <x:v>44964.99998842592</x:v>
      </x:c>
      <x:c r="J2937" s="9" t="n">
        <x:v>22929.3</x:v>
      </x:c>
      <x:c r="K2937" s="9" t="n">
        <x:v>22898.8</x:v>
      </x:c>
      <x:c r="L2937" s="9" t="n">
        <x:v>22933.88586</x:v>
      </x:c>
      <x:c r="M2937" s="9" t="n">
        <x:v>22894.22024</x:v>
      </x:c>
      <x:c r="N2937" s="10" t="n">
        <x:f>IF(F2937="多",1,-1)*(K2937/J2937-1)</x:f>
        <x:v>-0.0013301758012673748</x:v>
      </x:c>
      <x:c r="O2937" s="10" t="n">
        <x:f>IF(F2937="多",1,-1)*(M2937/L2937-1)</x:f>
        <x:v>-0.0017295638533364466</x:v>
      </x:c>
      <x:c r="P2937" s="10" t="n">
        <x:v>0.0009991352180733317</x:v>
      </x:c>
      <x:c r="Q2937" s="10" t="n">
        <x:v>0.0004992882614791045</x:v>
      </x:c>
      <x:c r="R2937" s="10" t="n">
        <x:f>O2937-P2937-Q2937</x:f>
        <x:v>-0.003227987332888883</x:v>
      </x:c>
      <x:c r="S2937" s="9" t="n">
        <x:f>V2936</x:f>
        <x:v>13278.969637190812</x:v>
      </x:c>
      <x:c r="T2937" s="9" t="n">
        <x:f>S2937/(1+'回测计划'!$B$33)</x:f>
        <x:v>13272.333470455585</x:v>
      </x:c>
      <x:c r="U2937" s="9" t="n">
        <x:f>T2937*R2937</x:f>
        <x:v>-42.84292432050778</x:v>
      </x:c>
      <x:c r="V2937" s="9" t="n">
        <x:f>S2937+U2937</x:f>
        <x:v>13236.126712870304</x:v>
      </x:c>
      <x:c r="W2937" s="2" t="n">
        <x:f>IF(N2937&gt;0,1,0)</x:f>
        <x:v>0</x:v>
      </x:c>
      <x:c r="X2937" s="2" t="n">
        <x:f>IF(U2937&gt;0,1,0)</x:f>
        <x:v>0</x:v>
      </x:c>
      <x:c r="Y2937" s="9" t="n">
        <x:f>MAX(U2937,0)</x:f>
        <x:v>0</x:v>
      </x:c>
      <x:c r="Z2937" s="9" t="n">
        <x:f>-MIN(U2937,0)</x:f>
        <x:v>42.84292432050778</x:v>
      </x:c>
    </x:row>
    <x:row r="2938" ht="23" customHeight="1">
      <x:c r="A2938" s="2" t="str">
        <x:v>4H-OBV-前段</x:v>
      </x:c>
      <x:c r="B2938" s="2" t="str">
        <x:v>4H</x:v>
      </x:c>
      <x:c r="C2938" s="2" t="str">
        <x:v>OBV</x:v>
      </x:c>
      <x:c r="D2938" s="2" t="str">
        <x:v>前段</x:v>
      </x:c>
      <x:c r="E2938" s="2" t="n">
        <x:v>93</x:v>
      </x:c>
      <x:c r="F2938" s="2" t="str">
        <x:v>多</x:v>
      </x:c>
      <x:c r="G2938" s="11" t="n">
        <x:v>44967.333333333336</x:v>
      </x:c>
      <x:c r="H2938" s="11" t="n">
        <x:v>44967.50000000001</x:v>
      </x:c>
      <x:c r="I2938" s="11" t="n">
        <x:v>44969.166655092595</x:v>
      </x:c>
      <x:c r="J2938" s="9" t="n">
        <x:v>21817.5</x:v>
      </x:c>
      <x:c r="K2938" s="9" t="n">
        <x:v>21652.6</x:v>
      </x:c>
      <x:c r="L2938" s="9" t="n">
        <x:v>21821.8635</x:v>
      </x:c>
      <x:c r="M2938" s="9" t="n">
        <x:v>21648.26948</x:v>
      </x:c>
      <x:c r="N2938" s="10" t="n">
        <x:f>IF(F2938="多",1,-1)*(K2938/J2938-1)</x:f>
        <x:v>-0.007558152858943568</x:v>
      </x:c>
      <x:c r="O2938" s="10" t="n">
        <x:f>IF(F2938="多",1,-1)*(M2938/L2938-1)</x:f>
        <x:v>-0.007955050218328097</x:v>
      </x:c>
      <x:c r="P2938" s="10" t="n">
        <x:v>0.000996022474890836</x:v>
      </x:c>
      <x:c r="Q2938" s="10" t="n">
        <x:v>0.00038324341644805385</x:v>
      </x:c>
      <x:c r="R2938" s="10" t="n">
        <x:f>O2938-P2938-Q2938</x:f>
        <x:v>-0.009334316109666986</x:v>
      </x:c>
      <x:c r="S2938" s="9" t="n">
        <x:f>V2937</x:f>
        <x:v>13236.126712870304</x:v>
      </x:c>
      <x:c r="T2938" s="9" t="n">
        <x:f>S2938/(1+'回测计划'!$B$33)</x:f>
        <x:v>13229.511956891858</x:v>
      </x:c>
      <x:c r="U2938" s="9" t="n">
        <x:f>T2938*R2938</x:f>
        <x:v>-123.48844658224769</x:v>
      </x:c>
      <x:c r="V2938" s="9" t="n">
        <x:f>S2938+U2938</x:f>
        <x:v>13112.638266288057</x:v>
      </x:c>
      <x:c r="W2938" s="2" t="n">
        <x:f>IF(N2938&gt;0,1,0)</x:f>
        <x:v>0</x:v>
      </x:c>
      <x:c r="X2938" s="2" t="n">
        <x:f>IF(U2938&gt;0,1,0)</x:f>
        <x:v>0</x:v>
      </x:c>
      <x:c r="Y2938" s="9" t="n">
        <x:f>MAX(U2938,0)</x:f>
        <x:v>0</x:v>
      </x:c>
      <x:c r="Z2938" s="9" t="n">
        <x:f>-MIN(U2938,0)</x:f>
        <x:v>123.48844658224769</x:v>
      </x:c>
    </x:row>
    <x:row r="2939" ht="23" customHeight="1">
      <x:c r="A2939" s="2" t="str">
        <x:v>4H-OBV-前段</x:v>
      </x:c>
      <x:c r="B2939" s="2" t="str">
        <x:v>4H</x:v>
      </x:c>
      <x:c r="C2939" s="2" t="str">
        <x:v>OBV</x:v>
      </x:c>
      <x:c r="D2939" s="2" t="str">
        <x:v>前段</x:v>
      </x:c>
      <x:c r="E2939" s="2" t="n">
        <x:v>94</x:v>
      </x:c>
      <x:c r="F2939" s="2" t="str">
        <x:v>多</x:v>
      </x:c>
      <x:c r="G2939" s="11" t="n">
        <x:v>44971.00000000001</x:v>
      </x:c>
      <x:c r="H2939" s="11" t="n">
        <x:v>44971.166666666664</x:v>
      </x:c>
      <x:c r="I2939" s="11" t="n">
        <x:v>44972.833321759266</x:v>
      </x:c>
      <x:c r="J2939" s="9" t="n">
        <x:v>21597.9</x:v>
      </x:c>
      <x:c r="K2939" s="9" t="n">
        <x:v>22433</x:v>
      </x:c>
      <x:c r="L2939" s="9" t="n">
        <x:v>21602.21958</x:v>
      </x:c>
      <x:c r="M2939" s="9" t="n">
        <x:v>22428.5134</x:v>
      </x:c>
      <x:c r="N2939" s="10" t="n">
        <x:f>IF(F2939="多",1,-1)*(K2939/J2939-1)</x:f>
        <x:v>0.038665796211668546</x:v>
      </x:c>
      <x:c r="O2939" s="10" t="n">
        <x:f>IF(F2939="多",1,-1)*(M2939/L2939-1)</x:f>
        <x:v>0.03825041296983245</x:v>
      </x:c>
      <x:c r="P2939" s="10" t="n">
        <x:v>0.001019125206484916</x:v>
      </x:c>
      <x:c r="Q2939" s="10" t="n">
        <x:v>0.0003434496325029727</x:v>
      </x:c>
      <x:c r="R2939" s="10" t="n">
        <x:f>O2939-P2939-Q2939</x:f>
        <x:v>0.036887838130844564</x:v>
      </x:c>
      <x:c r="S2939" s="9" t="n">
        <x:f>V2938</x:f>
        <x:v>13112.638266288057</x:v>
      </x:c>
      <x:c r="T2939" s="9" t="n">
        <x:f>S2939/(1+'回测计划'!$B$33)</x:f>
        <x:v>13106.08522367622</x:v>
      </x:c>
      <x:c r="U2939" s="9" t="n">
        <x:f>T2939*R2939</x:f>
        <x:v>483.45515026002215</x:v>
      </x:c>
      <x:c r="V2939" s="9" t="n">
        <x:f>S2939+U2939</x:f>
        <x:v>13596.09341654808</x:v>
      </x:c>
      <x:c r="W2939" s="2" t="n">
        <x:f>IF(N2939&gt;0,1,0)</x:f>
        <x:v>1</x:v>
      </x:c>
      <x:c r="X2939" s="2" t="n">
        <x:f>IF(U2939&gt;0,1,0)</x:f>
        <x:v>1</x:v>
      </x:c>
      <x:c r="Y2939" s="9" t="n">
        <x:f>MAX(U2939,0)</x:f>
        <x:v>483.45515026002215</x:v>
      </x:c>
      <x:c r="Z2939" s="9" t="n">
        <x:f>-MIN(U2939,0)</x:f>
        <x:v>0</x:v>
      </x:c>
    </x:row>
    <x:row r="2940" ht="23" customHeight="1">
      <x:c r="A2940" s="2" t="str">
        <x:v>4H-OBV-前段</x:v>
      </x:c>
      <x:c r="B2940" s="2" t="str">
        <x:v>4H</x:v>
      </x:c>
      <x:c r="C2940" s="2" t="str">
        <x:v>OBV</x:v>
      </x:c>
      <x:c r="D2940" s="2" t="str">
        <x:v>前段</x:v>
      </x:c>
      <x:c r="E2940" s="2" t="n">
        <x:v>95</x:v>
      </x:c>
      <x:c r="F2940" s="2" t="str">
        <x:v>多</x:v>
      </x:c>
      <x:c r="G2940" s="11" t="n">
        <x:v>44982.166666666664</x:v>
      </x:c>
      <x:c r="H2940" s="11" t="n">
        <x:v>44982.333333333336</x:v>
      </x:c>
      <x:c r="I2940" s="11" t="n">
        <x:v>44983.99998842592</x:v>
      </x:c>
      <x:c r="J2940" s="9" t="n">
        <x:v>23175.5</x:v>
      </x:c>
      <x:c r="K2940" s="9" t="n">
        <x:v>23239.7</x:v>
      </x:c>
      <x:c r="L2940" s="9" t="n">
        <x:v>23180.1351</x:v>
      </x:c>
      <x:c r="M2940" s="9" t="n">
        <x:v>23235.05206</x:v>
      </x:c>
      <x:c r="N2940" s="10" t="n">
        <x:f>IF(F2940="多",1,-1)*(K2940/J2940-1)</x:f>
        <x:v>0.0027701667709434386</x:v>
      </x:c>
      <x:c r="O2940" s="10" t="n">
        <x:f>IF(F2940="多",1,-1)*(M2940/L2940-1)</x:f>
        <x:v>0.0023691389098075</x:v>
      </x:c>
      <x:c r="P2940" s="10" t="n">
        <x:v>0.0010011845694549038</x:v>
      </x:c>
      <x:c r="Q2940" s="10" t="n">
        <x:v>0.00011860026247212738</x:v>
      </x:c>
      <x:c r="R2940" s="10" t="n">
        <x:f>O2940-P2940-Q2940</x:f>
        <x:v>0.0012493540778804688</x:v>
      </x:c>
      <x:c r="S2940" s="9" t="n">
        <x:f>V2939</x:f>
        <x:v>13596.09341654808</x:v>
      </x:c>
      <x:c r="T2940" s="9" t="n">
        <x:f>S2940/(1+'回测计划'!$B$33)</x:f>
        <x:v>13589.298767164499</x:v>
      </x:c>
      <x:c r="U2940" s="9" t="n">
        <x:f>T2940*R2940</x:f>
        <x:v>16.977845830292996</x:v>
      </x:c>
      <x:c r="V2940" s="9" t="n">
        <x:f>S2940+U2940</x:f>
        <x:v>13613.071262378373</x:v>
      </x:c>
      <x:c r="W2940" s="2" t="n">
        <x:f>IF(N2940&gt;0,1,0)</x:f>
        <x:v>1</x:v>
      </x:c>
      <x:c r="X2940" s="2" t="n">
        <x:f>IF(U2940&gt;0,1,0)</x:f>
        <x:v>1</x:v>
      </x:c>
      <x:c r="Y2940" s="9" t="n">
        <x:f>MAX(U2940,0)</x:f>
        <x:v>16.977845830292996</x:v>
      </x:c>
      <x:c r="Z2940" s="9" t="n">
        <x:f>-MIN(U2940,0)</x:f>
        <x:v>0</x:v>
      </x:c>
    </x:row>
    <x:row r="2941" ht="23" customHeight="1">
      <x:c r="A2941" s="2" t="str">
        <x:v>4H-OBV-前段</x:v>
      </x:c>
      <x:c r="B2941" s="2" t="str">
        <x:v>4H</x:v>
      </x:c>
      <x:c r="C2941" s="2" t="str">
        <x:v>OBV</x:v>
      </x:c>
      <x:c r="D2941" s="2" t="str">
        <x:v>前段</x:v>
      </x:c>
      <x:c r="E2941" s="2" t="n">
        <x:v>96</x:v>
      </x:c>
      <x:c r="F2941" s="2" t="str">
        <x:v>多</x:v>
      </x:c>
      <x:c r="G2941" s="11" t="n">
        <x:v>44988.50000000001</x:v>
      </x:c>
      <x:c r="H2941" s="11" t="n">
        <x:v>44988.666666666664</x:v>
      </x:c>
      <x:c r="I2941" s="11" t="n">
        <x:v>44990.333321759266</x:v>
      </x:c>
      <x:c r="J2941" s="9" t="n">
        <x:v>22347.8</x:v>
      </x:c>
      <x:c r="K2941" s="9" t="n">
        <x:v>22335.7</x:v>
      </x:c>
      <x:c r="L2941" s="9" t="n">
        <x:v>22352.269559999997</x:v>
      </x:c>
      <x:c r="M2941" s="9" t="n">
        <x:v>22331.23286</x:v>
      </x:c>
      <x:c r="N2941" s="10" t="n">
        <x:f>IF(F2941="多",1,-1)*(K2941/J2941-1)</x:f>
        <x:v>-0.0005414403207474328</x:v>
      </x:c>
      <x:c r="O2941" s="10" t="n">
        <x:f>IF(F2941="多",1,-1)*(M2941/L2941-1)</x:f>
        <x:v>-0.0009411438039224063</x:v>
      </x:c>
      <x:c r="P2941" s="10" t="n">
        <x:v>0.0009995294280980389</x:v>
      </x:c>
      <x:c r="Q2941" s="10" t="n">
        <x:v>0.00002012598339474391</x:v>
      </x:c>
      <x:c r="R2941" s="10" t="n">
        <x:f>O2941-P2941-Q2941</x:f>
        <x:v>-0.001960799215415189</x:v>
      </x:c>
      <x:c r="S2941" s="9" t="n">
        <x:f>V2940</x:f>
        <x:v>13613.071262378373</x:v>
      </x:c>
      <x:c r="T2941" s="9" t="n">
        <x:f>S2941/(1+'回测计划'!$B$33)</x:f>
        <x:v>13606.268128314217</x:v>
      </x:c>
      <x:c r="U2941" s="9" t="n">
        <x:f>T2941*R2941</x:f>
        <x:v>-26.67915987072721</x:v>
      </x:c>
      <x:c r="V2941" s="9" t="n">
        <x:f>S2941+U2941</x:f>
        <x:v>13586.392102507645</x:v>
      </x:c>
      <x:c r="W2941" s="2" t="n">
        <x:f>IF(N2941&gt;0,1,0)</x:f>
        <x:v>0</x:v>
      </x:c>
      <x:c r="X2941" s="2" t="n">
        <x:f>IF(U2941&gt;0,1,0)</x:f>
        <x:v>0</x:v>
      </x:c>
      <x:c r="Y2941" s="9" t="n">
        <x:f>MAX(U2941,0)</x:f>
        <x:v>0</x:v>
      </x:c>
      <x:c r="Z2941" s="9" t="n">
        <x:f>-MIN(U2941,0)</x:f>
        <x:v>26.67915987072721</x:v>
      </x:c>
    </x:row>
    <x:row r="2942" ht="23" customHeight="1">
      <x:c r="A2942" s="2" t="str">
        <x:v>4H-OBV-前段</x:v>
      </x:c>
      <x:c r="B2942" s="2" t="str">
        <x:v>4H</x:v>
      </x:c>
      <x:c r="C2942" s="2" t="str">
        <x:v>OBV</x:v>
      </x:c>
      <x:c r="D2942" s="2" t="str">
        <x:v>前段</x:v>
      </x:c>
      <x:c r="E2942" s="2" t="n">
        <x:v>97</x:v>
      </x:c>
      <x:c r="F2942" s="2" t="str">
        <x:v>空</x:v>
      </x:c>
      <x:c r="G2942" s="11" t="n">
        <x:v>45002.833333333336</x:v>
      </x:c>
      <x:c r="H2942" s="11" t="n">
        <x:v>45003.00000000001</x:v>
      </x:c>
      <x:c r="I2942" s="11" t="n">
        <x:v>45004.666655092595</x:v>
      </x:c>
      <x:c r="J2942" s="9" t="n">
        <x:v>26412.7</x:v>
      </x:c>
      <x:c r="K2942" s="9" t="n">
        <x:v>26963.4</x:v>
      </x:c>
      <x:c r="L2942" s="9" t="n">
        <x:v>26407.41746</x:v>
      </x:c>
      <x:c r="M2942" s="9" t="n">
        <x:v>26968.792680000002</x:v>
      </x:c>
      <x:c r="N2942" s="10" t="n">
        <x:f>IF(F2942="多",1,-1)*(K2942/J2942-1)</x:f>
        <x:v>-0.02084981845854461</x:v>
      </x:c>
      <x:c r="O2942" s="10" t="n">
        <x:f>IF(F2942="多",1,-1)*(M2942/L2942-1)</x:f>
        <x:v>-0.021258240070250345</x:v>
      </x:c>
      <x:c r="P2942" s="10" t="n">
        <x:v>0.0010106291200351252</x:v>
      </x:c>
      <x:c r="Q2942" s="10" t="n">
        <x:v>-0.0005122591037343348</x:v>
      </x:c>
      <x:c r="R2942" s="10" t="n">
        <x:f>O2942-P2942-Q2942</x:f>
        <x:v>-0.021756610086551137</x:v>
      </x:c>
      <x:c r="S2942" s="9" t="n">
        <x:f>V2941</x:f>
        <x:v>13586.392102507645</x:v>
      </x:c>
      <x:c r="T2942" s="9" t="n">
        <x:f>S2942/(1+'回测计划'!$B$33)</x:f>
        <x:v>13579.602301356967</x:v>
      </x:c>
      <x:c r="U2942" s="9" t="n">
        <x:f>T2942*R2942</x:f>
        <x:v>-295.446112401056</x:v>
      </x:c>
      <x:c r="V2942" s="9" t="n">
        <x:f>S2942+U2942</x:f>
        <x:v>13290.94599010659</x:v>
      </x:c>
      <x:c r="W2942" s="2" t="n">
        <x:f>IF(N2942&gt;0,1,0)</x:f>
        <x:v>0</x:v>
      </x:c>
      <x:c r="X2942" s="2" t="n">
        <x:f>IF(U2942&gt;0,1,0)</x:f>
        <x:v>0</x:v>
      </x:c>
      <x:c r="Y2942" s="9" t="n">
        <x:f>MAX(U2942,0)</x:f>
        <x:v>0</x:v>
      </x:c>
      <x:c r="Z2942" s="9" t="n">
        <x:f>-MIN(U2942,0)</x:f>
        <x:v>295.446112401056</x:v>
      </x:c>
    </x:row>
    <x:row r="2943" ht="23" customHeight="1">
      <x:c r="A2943" s="2" t="str">
        <x:v>4H-OBV-前段</x:v>
      </x:c>
      <x:c r="B2943" s="2" t="str">
        <x:v>4H</x:v>
      </x:c>
      <x:c r="C2943" s="2" t="str">
        <x:v>OBV</x:v>
      </x:c>
      <x:c r="D2943" s="2" t="str">
        <x:v>前段</x:v>
      </x:c>
      <x:c r="E2943" s="2" t="n">
        <x:v>98</x:v>
      </x:c>
      <x:c r="F2943" s="2" t="str">
        <x:v>多</x:v>
      </x:c>
      <x:c r="G2943" s="11" t="n">
        <x:v>45008.166666666664</x:v>
      </x:c>
      <x:c r="H2943" s="11" t="n">
        <x:v>45008.333333333336</x:v>
      </x:c>
      <x:c r="I2943" s="11" t="n">
        <x:v>45009.99998842592</x:v>
      </x:c>
      <x:c r="J2943" s="9" t="n">
        <x:v>27233.8</x:v>
      </x:c>
      <x:c r="K2943" s="9" t="n">
        <x:v>27997.2</x:v>
      </x:c>
      <x:c r="L2943" s="9" t="n">
        <x:v>27239.246759999998</x:v>
      </x:c>
      <x:c r="M2943" s="9" t="n">
        <x:v>27991.600560000003</x:v>
      </x:c>
      <x:c r="N2943" s="10" t="n">
        <x:f>IF(F2943="多",1,-1)*(K2943/J2943-1)</x:f>
        <x:v>0.028031343404152143</x:v>
      </x:c>
      <x:c r="O2943" s="10" t="n">
        <x:f>IF(F2943="多",1,-1)*(M2943/L2943-1)</x:f>
        <x:v>0.027620213092852897</x:v>
      </x:c>
      <x:c r="P2943" s="10" t="n">
        <x:v>0.0010138101065464264</x:v>
      </x:c>
      <x:c r="Q2943" s="10" t="n">
        <x:v>0.0003039504809712391</x:v>
      </x:c>
      <x:c r="R2943" s="10" t="n">
        <x:f>O2943-P2943-Q2943</x:f>
        <x:v>0.026302452505335232</x:v>
      </x:c>
      <x:c r="S2943" s="9" t="n">
        <x:f>V2942</x:f>
        <x:v>13290.94599010659</x:v>
      </x:c>
      <x:c r="T2943" s="9" t="n">
        <x:f>S2943/(1+'回测计划'!$B$33)</x:f>
        <x:v>13284.303838187496</x:v>
      </x:c>
      <x:c r="U2943" s="9" t="n">
        <x:f>T2943*R2943</x:f>
        <x:v>349.40977077036916</x:v>
      </x:c>
      <x:c r="V2943" s="9" t="n">
        <x:f>S2943+U2943</x:f>
        <x:v>13640.355760876959</x:v>
      </x:c>
      <x:c r="W2943" s="2" t="n">
        <x:f>IF(N2943&gt;0,1,0)</x:f>
        <x:v>1</x:v>
      </x:c>
      <x:c r="X2943" s="2" t="n">
        <x:f>IF(U2943&gt;0,1,0)</x:f>
        <x:v>1</x:v>
      </x:c>
      <x:c r="Y2943" s="9" t="n">
        <x:f>MAX(U2943,0)</x:f>
        <x:v>349.40977077036916</x:v>
      </x:c>
      <x:c r="Z2943" s="9" t="n">
        <x:f>-MIN(U2943,0)</x:f>
        <x:v>0</x:v>
      </x:c>
    </x:row>
    <x:row r="2944" ht="23" customHeight="1">
      <x:c r="A2944" s="2" t="str">
        <x:v>4H-OBV-前段</x:v>
      </x:c>
      <x:c r="B2944" s="2" t="str">
        <x:v>4H</x:v>
      </x:c>
      <x:c r="C2944" s="2" t="str">
        <x:v>OBV</x:v>
      </x:c>
      <x:c r="D2944" s="2" t="str">
        <x:v>前段</x:v>
      </x:c>
      <x:c r="E2944" s="2" t="n">
        <x:v>99</x:v>
      </x:c>
      <x:c r="F2944" s="2" t="str">
        <x:v>空</x:v>
      </x:c>
      <x:c r="G2944" s="11" t="n">
        <x:v>45021.50000000001</x:v>
      </x:c>
      <x:c r="H2944" s="11" t="n">
        <x:v>45021.666666666664</x:v>
      </x:c>
      <x:c r="I2944" s="11" t="n">
        <x:v>45023.333321759266</x:v>
      </x:c>
      <x:c r="J2944" s="9" t="n">
        <x:v>28515.7</x:v>
      </x:c>
      <x:c r="K2944" s="9" t="n">
        <x:v>28022.8</x:v>
      </x:c>
      <x:c r="L2944" s="9" t="n">
        <x:v>28509.996860000003</x:v>
      </x:c>
      <x:c r="M2944" s="9" t="n">
        <x:v>28028.40456</x:v>
      </x:c>
      <x:c r="N2944" s="10" t="n">
        <x:f>IF(F2944="多",1,-1)*(K2944/J2944-1)</x:f>
        <x:v>0.017285214811489813</x:v>
      </x:c>
      <x:c r="O2944" s="10" t="n">
        <x:f>IF(F2944="多",1,-1)*(M2944/L2944-1)</x:f>
        <x:v>0.016892050264505132</x:v>
      </x:c>
      <x:c r="P2944" s="10" t="n">
        <x:v>0.0009915539748677476</x:v>
      </x:c>
      <x:c r="Q2944" s="10" t="n">
        <x:v>-0.00015706829825311397</x:v>
      </x:c>
      <x:c r="R2944" s="10" t="n">
        <x:f>O2944-P2944-Q2944</x:f>
        <x:v>0.016057564587890497</x:v>
      </x:c>
      <x:c r="S2944" s="9" t="n">
        <x:f>V2943</x:f>
        <x:v>13640.355760876959</x:v>
      </x:c>
      <x:c r="T2944" s="9" t="n">
        <x:f>S2944/(1+'回测计划'!$B$33)</x:f>
        <x:v>13633.538991381269</x:v>
      </x:c>
      <x:c r="U2944" s="9" t="n">
        <x:f>T2944*R2944</x:f>
        <x:v>218.92143291562817</x:v>
      </x:c>
      <x:c r="V2944" s="9" t="n">
        <x:f>S2944+U2944</x:f>
        <x:v>13859.277193792586</x:v>
      </x:c>
      <x:c r="W2944" s="2" t="n">
        <x:f>IF(N2944&gt;0,1,0)</x:f>
        <x:v>1</x:v>
      </x:c>
      <x:c r="X2944" s="2" t="n">
        <x:f>IF(U2944&gt;0,1,0)</x:f>
        <x:v>1</x:v>
      </x:c>
      <x:c r="Y2944" s="9" t="n">
        <x:f>MAX(U2944,0)</x:f>
        <x:v>218.92143291562817</x:v>
      </x:c>
      <x:c r="Z2944" s="9" t="n">
        <x:f>-MIN(U2944,0)</x:f>
        <x:v>0</x:v>
      </x:c>
    </x:row>
    <x:row r="2945" ht="23" customHeight="1">
      <x:c r="A2945" s="2" t="str">
        <x:v>4H-OBV-前段</x:v>
      </x:c>
      <x:c r="B2945" s="2" t="str">
        <x:v>4H</x:v>
      </x:c>
      <x:c r="C2945" s="2" t="str">
        <x:v>OBV</x:v>
      </x:c>
      <x:c r="D2945" s="2" t="str">
        <x:v>前段</x:v>
      </x:c>
      <x:c r="E2945" s="2" t="n">
        <x:v>100</x:v>
      </x:c>
      <x:c r="F2945" s="2" t="str">
        <x:v>多</x:v>
      </x:c>
      <x:c r="G2945" s="11" t="n">
        <x:v>45023.666666666664</x:v>
      </x:c>
      <x:c r="H2945" s="11" t="n">
        <x:v>45023.833333333336</x:v>
      </x:c>
      <x:c r="I2945" s="11" t="n">
        <x:v>45025.49998842592</x:v>
      </x:c>
      <x:c r="J2945" s="9" t="n">
        <x:v>27829.9</x:v>
      </x:c>
      <x:c r="K2945" s="9" t="n">
        <x:v>28012</x:v>
      </x:c>
      <x:c r="L2945" s="9" t="n">
        <x:v>27835.46598</x:v>
      </x:c>
      <x:c r="M2945" s="9" t="n">
        <x:v>28006.3976</x:v>
      </x:c>
      <x:c r="N2945" s="10" t="n">
        <x:f>IF(F2945="多",1,-1)*(K2945/J2945-1)</x:f>
        <x:v>0.006543322110392102</x:v>
      </x:c>
      <x:c r="O2945" s="10" t="n">
        <x:f>IF(F2945="多",1,-1)*(M2945/L2945-1)</x:f>
        <x:v>0.006140785288912154</x:v>
      </x:c>
      <x:c r="P2945" s="10" t="n">
        <x:v>0.0010030703926444562</x:v>
      </x:c>
      <x:c r="Q2945" s="10" t="n">
        <x:v>0.000059615254912109336</x:v>
      </x:c>
      <x:c r="R2945" s="10" t="n">
        <x:f>O2945-P2945-Q2945</x:f>
        <x:v>0.005078099641355588</x:v>
      </x:c>
      <x:c r="S2945" s="9" t="n">
        <x:f>V2944</x:f>
        <x:v>13859.277193792586</x:v>
      </x:c>
      <x:c r="T2945" s="9" t="n">
        <x:f>S2945/(1+'回测计划'!$B$33)</x:f>
        <x:v>13852.351018283445</x:v>
      </x:c>
      <x:c r="U2945" s="9" t="n">
        <x:f>T2945*R2945</x:f>
        <x:v>70.34361873787688</x:v>
      </x:c>
      <x:c r="V2945" s="9" t="n">
        <x:f>S2945+U2945</x:f>
        <x:v>13929.620812530464</x:v>
      </x:c>
      <x:c r="W2945" s="2" t="n">
        <x:f>IF(N2945&gt;0,1,0)</x:f>
        <x:v>1</x:v>
      </x:c>
      <x:c r="X2945" s="2" t="n">
        <x:f>IF(U2945&gt;0,1,0)</x:f>
        <x:v>1</x:v>
      </x:c>
      <x:c r="Y2945" s="9" t="n">
        <x:f>MAX(U2945,0)</x:f>
        <x:v>70.34361873787688</x:v>
      </x:c>
      <x:c r="Z2945" s="9" t="n">
        <x:f>-MIN(U2945,0)</x:f>
        <x:v>0</x:v>
      </x:c>
    </x:row>
    <x:row r="2946" ht="23" customHeight="1">
      <x:c r="A2946" s="2" t="str">
        <x:v>4H-OBV-前段</x:v>
      </x:c>
      <x:c r="B2946" s="2" t="str">
        <x:v>4H</x:v>
      </x:c>
      <x:c r="C2946" s="2" t="str">
        <x:v>OBV</x:v>
      </x:c>
      <x:c r="D2946" s="2" t="str">
        <x:v>前段</x:v>
      </x:c>
      <x:c r="E2946" s="2" t="n">
        <x:v>101</x:v>
      </x:c>
      <x:c r="F2946" s="2" t="str">
        <x:v>空</x:v>
      </x:c>
      <x:c r="G2946" s="11" t="n">
        <x:v>45047.00000000001</x:v>
      </x:c>
      <x:c r="H2946" s="11" t="n">
        <x:v>45047.166666666664</x:v>
      </x:c>
      <x:c r="I2946" s="11" t="n">
        <x:v>45048.833321759266</x:v>
      </x:c>
      <x:c r="J2946" s="9" t="n">
        <x:v>29346</x:v>
      </x:c>
      <x:c r="K2946" s="9" t="n">
        <x:v>28076.1</x:v>
      </x:c>
      <x:c r="L2946" s="9" t="n">
        <x:v>29340.1308</x:v>
      </x:c>
      <x:c r="M2946" s="9" t="n">
        <x:v>28081.71522</x:v>
      </x:c>
      <x:c r="N2946" s="10" t="n">
        <x:f>IF(F2946="多",1,-1)*(K2946/J2946-1)</x:f>
        <x:v>0.04327335923124109</x:v>
      </x:c>
      <x:c r="O2946" s="10" t="n">
        <x:f>IF(F2946="多",1,-1)*(M2946/L2946-1)</x:f>
        <x:v>0.04289059202149159</x:v>
      </x:c>
      <x:c r="P2946" s="10" t="n">
        <x:v>0.0009785547039892542</x:v>
      </x:c>
      <x:c r="Q2946" s="10" t="n">
        <x:v>-0.00003546817776978157</x:v>
      </x:c>
      <x:c r="R2946" s="10" t="n">
        <x:f>O2946-P2946-Q2946</x:f>
        <x:v>0.04194750549527212</x:v>
      </x:c>
      <x:c r="S2946" s="9" t="n">
        <x:f>V2945</x:f>
        <x:v>13929.620812530464</x:v>
      </x:c>
      <x:c r="T2946" s="9" t="n">
        <x:f>S2946/(1+'回测计划'!$B$33)</x:f>
        <x:v>13922.65948278907</x:v>
      </x:c>
      <x:c r="U2946" s="9" t="n">
        <x:f>T2946*R2946</x:f>
        <x:v>584.020835163097</x:v>
      </x:c>
      <x:c r="V2946" s="9" t="n">
        <x:f>S2946+U2946</x:f>
        <x:v>14513.641647693561</x:v>
      </x:c>
      <x:c r="W2946" s="2" t="n">
        <x:f>IF(N2946&gt;0,1,0)</x:f>
        <x:v>1</x:v>
      </x:c>
      <x:c r="X2946" s="2" t="n">
        <x:f>IF(U2946&gt;0,1,0)</x:f>
        <x:v>1</x:v>
      </x:c>
      <x:c r="Y2946" s="9" t="n">
        <x:f>MAX(U2946,0)</x:f>
        <x:v>584.020835163097</x:v>
      </x:c>
      <x:c r="Z2946" s="9" t="n">
        <x:f>-MIN(U2946,0)</x:f>
        <x:v>0</x:v>
      </x:c>
    </x:row>
    <x:row r="2947" ht="23" customHeight="1">
      <x:c r="A2947" s="2" t="str">
        <x:v>4H-OBV-前段</x:v>
      </x:c>
      <x:c r="B2947" s="2" t="str">
        <x:v>4H</x:v>
      </x:c>
      <x:c r="C2947" s="2" t="str">
        <x:v>OBV</x:v>
      </x:c>
      <x:c r="D2947" s="2" t="str">
        <x:v>前段</x:v>
      </x:c>
      <x:c r="E2947" s="2" t="n">
        <x:v>102</x:v>
      </x:c>
      <x:c r="F2947" s="2" t="str">
        <x:v>多</x:v>
      </x:c>
      <x:c r="G2947" s="11" t="n">
        <x:v>45053.00000000001</x:v>
      </x:c>
      <x:c r="H2947" s="11" t="n">
        <x:v>45053.166666666664</x:v>
      </x:c>
      <x:c r="I2947" s="11" t="n">
        <x:v>45054.833321759266</x:v>
      </x:c>
      <x:c r="J2947" s="9" t="n">
        <x:v>28831.9</x:v>
      </x:c>
      <x:c r="K2947" s="9" t="n">
        <x:v>27922.2</x:v>
      </x:c>
      <x:c r="L2947" s="9" t="n">
        <x:v>28837.666380000002</x:v>
      </x:c>
      <x:c r="M2947" s="9" t="n">
        <x:v>27916.615560000002</x:v>
      </x:c>
      <x:c r="N2947" s="10" t="n">
        <x:f>IF(F2947="多",1,-1)*(K2947/J2947-1)</x:f>
        <x:v>-0.03155185749118161</x:v>
      </x:c>
      <x:c r="O2947" s="10" t="n">
        <x:f>IF(F2947="多",1,-1)*(M2947/L2947-1)</x:f>
        <x:v>-0.03193915928782587</x:v>
      </x:c>
      <x:c r="P2947" s="10" t="n">
        <x:v>0.000984030420356087</x:v>
      </x:c>
      <x:c r="Q2947" s="10" t="n">
        <x:v>0.0001554578033785769</x:v>
      </x:c>
      <x:c r="R2947" s="10" t="n">
        <x:f>O2947-P2947-Q2947</x:f>
        <x:v>-0.03307864751156053</x:v>
      </x:c>
      <x:c r="S2947" s="9" t="n">
        <x:f>V2946</x:f>
        <x:v>14513.641647693561</x:v>
      </x:c>
      <x:c r="T2947" s="9" t="n">
        <x:f>S2947/(1+'回测计划'!$B$33)</x:f>
        <x:v>14506.388453466829</x:v>
      </x:c>
      <x:c r="U2947" s="9" t="n">
        <x:f>T2947*R2947</x:f>
        <x:v>-479.851710318001</x:v>
      </x:c>
      <x:c r="V2947" s="9" t="n">
        <x:f>S2947+U2947</x:f>
        <x:v>14033.78993737556</x:v>
      </x:c>
      <x:c r="W2947" s="2" t="n">
        <x:f>IF(N2947&gt;0,1,0)</x:f>
        <x:v>0</x:v>
      </x:c>
      <x:c r="X2947" s="2" t="n">
        <x:f>IF(U2947&gt;0,1,0)</x:f>
        <x:v>0</x:v>
      </x:c>
      <x:c r="Y2947" s="9" t="n">
        <x:f>MAX(U2947,0)</x:f>
        <x:v>0</x:v>
      </x:c>
      <x:c r="Z2947" s="9" t="n">
        <x:f>-MIN(U2947,0)</x:f>
        <x:v>479.851710318001</x:v>
      </x:c>
    </x:row>
    <x:row r="2948" ht="23" customHeight="1">
      <x:c r="A2948" s="2" t="str">
        <x:v>4H-OBV-前段</x:v>
      </x:c>
      <x:c r="B2948" s="2" t="str">
        <x:v>4H</x:v>
      </x:c>
      <x:c r="C2948" s="2" t="str">
        <x:v>OBV</x:v>
      </x:c>
      <x:c r="D2948" s="2" t="str">
        <x:v>前段</x:v>
      </x:c>
      <x:c r="E2948" s="2" t="n">
        <x:v>103</x:v>
      </x:c>
      <x:c r="F2948" s="2" t="str">
        <x:v>多</x:v>
      </x:c>
      <x:c r="G2948" s="11" t="n">
        <x:v>45055.166666666664</x:v>
      </x:c>
      <x:c r="H2948" s="11" t="n">
        <x:v>45055.333333333336</x:v>
      </x:c>
      <x:c r="I2948" s="11" t="n">
        <x:v>45056.99998842592</x:v>
      </x:c>
      <x:c r="J2948" s="9" t="n">
        <x:v>27659.8</x:v>
      </x:c>
      <x:c r="K2948" s="9" t="n">
        <x:v>28141.2</x:v>
      </x:c>
      <x:c r="L2948" s="9" t="n">
        <x:v>27665.33196</x:v>
      </x:c>
      <x:c r="M2948" s="9" t="n">
        <x:v>28135.571760000003</x:v>
      </x:c>
      <x:c r="N2948" s="10" t="n">
        <x:f>IF(F2948="多",1,-1)*(K2948/J2948-1)</x:f>
        <x:v>0.017404319626316944</x:v>
      </x:c>
      <x:c r="O2948" s="10" t="n">
        <x:f>IF(F2948="多",1,-1)*(M2948/L2948-1)</x:f>
        <x:v>0.016997439274536896</x:v>
      </x:c>
      <x:c r="P2948" s="10" t="n">
        <x:v>0.0010084987196372684</x:v>
      </x:c>
      <x:c r="Q2948" s="10" t="n">
        <x:v>0.0002082670825829001</x:v>
      </x:c>
      <x:c r="R2948" s="10" t="n">
        <x:f>O2948-P2948-Q2948</x:f>
        <x:v>0.015780673472316726</x:v>
      </x:c>
      <x:c r="S2948" s="9" t="n">
        <x:f>V2947</x:f>
        <x:v>14033.78993737556</x:v>
      </x:c>
      <x:c r="T2948" s="9" t="n">
        <x:f>S2948/(1+'回测计划'!$B$33)</x:f>
        <x:v>14026.77654910101</x:v>
      </x:c>
      <x:c r="U2948" s="9" t="n">
        <x:f>T2948*R2948</x:f>
        <x:v>221.35198059051265</x:v>
      </x:c>
      <x:c r="V2948" s="9" t="n">
        <x:f>S2948+U2948</x:f>
        <x:v>14255.141917966073</x:v>
      </x:c>
      <x:c r="W2948" s="2" t="n">
        <x:f>IF(N2948&gt;0,1,0)</x:f>
        <x:v>1</x:v>
      </x:c>
      <x:c r="X2948" s="2" t="n">
        <x:f>IF(U2948&gt;0,1,0)</x:f>
        <x:v>1</x:v>
      </x:c>
      <x:c r="Y2948" s="9" t="n">
        <x:f>MAX(U2948,0)</x:f>
        <x:v>221.35198059051265</x:v>
      </x:c>
      <x:c r="Z2948" s="9" t="n">
        <x:f>-MIN(U2948,0)</x:f>
        <x:v>0</x:v>
      </x:c>
    </x:row>
    <x:row r="2949" ht="23" customHeight="1">
      <x:c r="A2949" s="2" t="str">
        <x:v>4H-OBV-前段</x:v>
      </x:c>
      <x:c r="B2949" s="2" t="str">
        <x:v>4H</x:v>
      </x:c>
      <x:c r="C2949" s="2" t="str">
        <x:v>OBV</x:v>
      </x:c>
      <x:c r="D2949" s="2" t="str">
        <x:v>前段</x:v>
      </x:c>
      <x:c r="E2949" s="2" t="n">
        <x:v>104</x:v>
      </x:c>
      <x:c r="F2949" s="2" t="str">
        <x:v>多</x:v>
      </x:c>
      <x:c r="G2949" s="11" t="n">
        <x:v>45068.50000000001</x:v>
      </x:c>
      <x:c r="H2949" s="11" t="n">
        <x:v>45068.666666666664</x:v>
      </x:c>
      <x:c r="I2949" s="11" t="n">
        <x:v>45070.333321759266</x:v>
      </x:c>
      <x:c r="J2949" s="9" t="n">
        <x:v>26830.8</x:v>
      </x:c>
      <x:c r="K2949" s="9" t="n">
        <x:v>27209.9</x:v>
      </x:c>
      <x:c r="L2949" s="9" t="n">
        <x:v>26836.166159999997</x:v>
      </x:c>
      <x:c r="M2949" s="9" t="n">
        <x:v>27204.458020000002</x:v>
      </x:c>
      <x:c r="N2949" s="10" t="n">
        <x:f>IF(F2949="多",1,-1)*(K2949/J2949-1)</x:f>
        <x:v>0.014129284255407937</x:v>
      </x:c>
      <x:c r="O2949" s="10" t="n">
        <x:f>IF(F2949="多",1,-1)*(M2949/L2949-1)</x:f>
        <x:v>0.01372371365582592</x:v>
      </x:c>
      <x:c r="P2949" s="10" t="n">
        <x:v>0.0010068618568279128</x:v>
      </x:c>
      <x:c r="Q2949" s="10" t="n">
        <x:v>0.0003512446358321949</x:v>
      </x:c>
      <x:c r="R2949" s="10" t="n">
        <x:f>O2949-P2949-Q2949</x:f>
        <x:v>0.012365607163165813</x:v>
      </x:c>
      <x:c r="S2949" s="9" t="n">
        <x:f>V2948</x:f>
        <x:v>14255.141917966073</x:v>
      </x:c>
      <x:c r="T2949" s="9" t="n">
        <x:f>S2949/(1+'回测计划'!$B$33)</x:f>
        <x:v>14248.017909011569</x:v>
      </x:c>
      <x:c r="U2949" s="9" t="n">
        <x:f>T2949*R2949</x:f>
        <x:v>176.18539231658823</x:v>
      </x:c>
      <x:c r="V2949" s="9" t="n">
        <x:f>S2949+U2949</x:f>
        <x:v>14431.327310282662</x:v>
      </x:c>
      <x:c r="W2949" s="2" t="n">
        <x:f>IF(N2949&gt;0,1,0)</x:f>
        <x:v>1</x:v>
      </x:c>
      <x:c r="X2949" s="2" t="n">
        <x:f>IF(U2949&gt;0,1,0)</x:f>
        <x:v>1</x:v>
      </x:c>
      <x:c r="Y2949" s="9" t="n">
        <x:f>MAX(U2949,0)</x:f>
        <x:v>176.18539231658823</x:v>
      </x:c>
      <x:c r="Z2949" s="9" t="n">
        <x:f>-MIN(U2949,0)</x:f>
        <x:v>0</x:v>
      </x:c>
    </x:row>
    <x:row r="2950" ht="23" customHeight="1">
      <x:c r="A2950" s="2" t="str">
        <x:v>4H-OBV-前段</x:v>
      </x:c>
      <x:c r="B2950" s="2" t="str">
        <x:v>4H</x:v>
      </x:c>
      <x:c r="C2950" s="2" t="str">
        <x:v>OBV</x:v>
      </x:c>
      <x:c r="D2950" s="2" t="str">
        <x:v>前段</x:v>
      </x:c>
      <x:c r="E2950" s="2" t="n">
        <x:v>105</x:v>
      </x:c>
      <x:c r="F2950" s="2" t="str">
        <x:v>空</x:v>
      </x:c>
      <x:c r="G2950" s="11" t="n">
        <x:v>45075.333333333336</x:v>
      </x:c>
      <x:c r="H2950" s="11" t="n">
        <x:v>45075.50000000001</x:v>
      </x:c>
      <x:c r="I2950" s="11" t="n">
        <x:v>45077.166655092595</x:v>
      </x:c>
      <x:c r="J2950" s="9" t="n">
        <x:v>27948</x:v>
      </x:c>
      <x:c r="K2950" s="9" t="n">
        <x:v>27836.4</x:v>
      </x:c>
      <x:c r="L2950" s="9" t="n">
        <x:v>27942.4104</x:v>
      </x:c>
      <x:c r="M2950" s="9" t="n">
        <x:v>27841.96728</x:v>
      </x:c>
      <x:c r="N2950" s="10" t="n">
        <x:f>IF(F2950="多",1,-1)*(K2950/J2950-1)</x:f>
        <x:v>0.0039931300987547935</x:v>
      </x:c>
      <x:c r="O2950" s="10" t="n">
        <x:f>IF(F2950="多",1,-1)*(M2950/L2950-1)</x:f>
        <x:v>0.003594647654305394</x:v>
      </x:c>
      <x:c r="P2950" s="10" t="n">
        <x:v>0.0009982026761728474</x:v>
      </x:c>
      <x:c r="Q2950" s="10" t="n">
        <x:v>-0.0003879368464575675</x:v>
      </x:c>
      <x:c r="R2950" s="10" t="n">
        <x:f>O2950-P2950-Q2950</x:f>
        <x:v>0.002984381824590114</x:v>
      </x:c>
      <x:c r="S2950" s="9" t="n">
        <x:f>V2949</x:f>
        <x:v>14431.327310282662</x:v>
      </x:c>
      <x:c r="T2950" s="9" t="n">
        <x:f>S2950/(1+'回测计划'!$B$33)</x:f>
        <x:v>14424.115252656335</x:v>
      </x:c>
      <x:c r="U2950" s="9" t="n">
        <x:f>T2950*R2950</x:f>
        <x:v>43.047067395820605</x:v>
      </x:c>
      <x:c r="V2950" s="9" t="n">
        <x:f>S2950+U2950</x:f>
        <x:v>14474.374377678483</x:v>
      </x:c>
      <x:c r="W2950" s="2" t="n">
        <x:f>IF(N2950&gt;0,1,0)</x:f>
        <x:v>1</x:v>
      </x:c>
      <x:c r="X2950" s="2" t="n">
        <x:f>IF(U2950&gt;0,1,0)</x:f>
        <x:v>1</x:v>
      </x:c>
      <x:c r="Y2950" s="9" t="n">
        <x:f>MAX(U2950,0)</x:f>
        <x:v>43.047067395820605</x:v>
      </x:c>
      <x:c r="Z2950" s="9" t="n">
        <x:f>-MIN(U2950,0)</x:f>
        <x:v>0</x:v>
      </x:c>
    </x:row>
    <x:row r="2951" ht="23" customHeight="1">
      <x:c r="A2951" s="2" t="str">
        <x:v>4H-OBV-前段</x:v>
      </x:c>
      <x:c r="B2951" s="2" t="str">
        <x:v>4H</x:v>
      </x:c>
      <x:c r="C2951" s="2" t="str">
        <x:v>OBV</x:v>
      </x:c>
      <x:c r="D2951" s="2" t="str">
        <x:v>前段</x:v>
      </x:c>
      <x:c r="E2951" s="2" t="n">
        <x:v>106</x:v>
      </x:c>
      <x:c r="F2951" s="2" t="str">
        <x:v>空</x:v>
      </x:c>
      <x:c r="G2951" s="11" t="n">
        <x:v>45084.333333333336</x:v>
      </x:c>
      <x:c r="H2951" s="11" t="n">
        <x:v>45084.50000000001</x:v>
      </x:c>
      <x:c r="I2951" s="11" t="n">
        <x:v>45086.166655092595</x:v>
      </x:c>
      <x:c r="J2951" s="9" t="n">
        <x:v>26896.9</x:v>
      </x:c>
      <x:c r="K2951" s="9" t="n">
        <x:v>26526.3</x:v>
      </x:c>
      <x:c r="L2951" s="9" t="n">
        <x:v>26891.520620000003</x:v>
      </x:c>
      <x:c r="M2951" s="9" t="n">
        <x:v>26531.60526</x:v>
      </x:c>
      <x:c r="N2951" s="10" t="n">
        <x:f>IF(F2951="多",1,-1)*(K2951/J2951-1)</x:f>
        <x:v>0.013778539534295864</x:v>
      </x:c>
      <x:c r="O2951" s="10" t="n">
        <x:f>IF(F2951="多",1,-1)*(M2951/L2951-1)</x:f>
        <x:v>0.013383972036610015</x:v>
      </x:c>
      <x:c r="P2951" s="10" t="n">
        <x:v>0.000993308013981695</x:v>
      </x:c>
      <x:c r="Q2951" s="10" t="n">
        <x:v>-0.00026291693983804964</x:v>
      </x:c>
      <x:c r="R2951" s="10" t="n">
        <x:f>O2951-P2951-Q2951</x:f>
        <x:v>0.01265358096246637</x:v>
      </x:c>
      <x:c r="S2951" s="9" t="n">
        <x:f>V2950</x:f>
        <x:v>14474.374377678483</x:v>
      </x:c>
      <x:c r="T2951" s="9" t="n">
        <x:f>S2951/(1+'回测计划'!$B$33)</x:f>
        <x:v>14467.140807274847</x:v>
      </x:c>
      <x:c r="U2951" s="9" t="n">
        <x:f>T2951*R2951</x:f>
        <x:v>183.06113750025335</x:v>
      </x:c>
      <x:c r="V2951" s="9" t="n">
        <x:f>S2951+U2951</x:f>
        <x:v>14657.435515178737</x:v>
      </x:c>
      <x:c r="W2951" s="2" t="n">
        <x:f>IF(N2951&gt;0,1,0)</x:f>
        <x:v>1</x:v>
      </x:c>
      <x:c r="X2951" s="2" t="n">
        <x:f>IF(U2951&gt;0,1,0)</x:f>
        <x:v>1</x:v>
      </x:c>
      <x:c r="Y2951" s="9" t="n">
        <x:f>MAX(U2951,0)</x:f>
        <x:v>183.06113750025335</x:v>
      </x:c>
      <x:c r="Z2951" s="9" t="n">
        <x:f>-MIN(U2951,0)</x:f>
        <x:v>0</x:v>
      </x:c>
    </x:row>
    <x:row r="2952" ht="23" customHeight="1">
      <x:c r="A2952" s="2" t="str">
        <x:v>4H-OBV-前段</x:v>
      </x:c>
      <x:c r="B2952" s="2" t="str">
        <x:v>4H</x:v>
      </x:c>
      <x:c r="C2952" s="2" t="str">
        <x:v>OBV</x:v>
      </x:c>
      <x:c r="D2952" s="2" t="str">
        <x:v>前段</x:v>
      </x:c>
      <x:c r="E2952" s="2" t="n">
        <x:v>107</x:v>
      </x:c>
      <x:c r="F2952" s="2" t="str">
        <x:v>多</x:v>
      </x:c>
      <x:c r="G2952" s="11" t="n">
        <x:v>45092.666666666664</x:v>
      </x:c>
      <x:c r="H2952" s="11" t="n">
        <x:v>45092.833333333336</x:v>
      </x:c>
      <x:c r="I2952" s="11" t="n">
        <x:v>45094.49998842592</x:v>
      </x:c>
      <x:c r="J2952" s="9" t="n">
        <x:v>25007</x:v>
      </x:c>
      <x:c r="K2952" s="9" t="n">
        <x:v>26253.4</x:v>
      </x:c>
      <x:c r="L2952" s="9" t="n">
        <x:v>25012.0014</x:v>
      </x:c>
      <x:c r="M2952" s="9" t="n">
        <x:v>26248.14932</x:v>
      </x:c>
      <x:c r="N2952" s="10" t="n">
        <x:f>IF(F2952="多",1,-1)*(K2952/J2952-1)</x:f>
        <x:v>0.0498420442276164</x:v>
      </x:c>
      <x:c r="O2952" s="10" t="n">
        <x:f>IF(F2952="多",1,-1)*(M2952/L2952-1)</x:f>
        <x:v>0.04942219138049464</x:v>
      </x:c>
      <x:c r="P2952" s="10" t="n">
        <x:v>0.0010247110956902472</x:v>
      </x:c>
      <x:c r="Q2952" s="10" t="n">
        <x:v>0.0002216323834445719</x:v>
      </x:c>
      <x:c r="R2952" s="10" t="n">
        <x:f>O2952-P2952-Q2952</x:f>
        <x:v>0.04817584790135982</x:v>
      </x:c>
      <x:c r="S2952" s="9" t="n">
        <x:f>V2951</x:f>
        <x:v>14657.435515178737</x:v>
      </x:c>
      <x:c r="T2952" s="9" t="n">
        <x:f>S2952/(1+'回测计划'!$B$33)</x:f>
        <x:v>14650.110459948763</x:v>
      </x:c>
      <x:c r="U2952" s="9" t="n">
        <x:f>T2952*R2952</x:f>
        <x:v>705.7814932566122</x:v>
      </x:c>
      <x:c r="V2952" s="9" t="n">
        <x:f>S2952+U2952</x:f>
        <x:v>15363.21700843535</x:v>
      </x:c>
      <x:c r="W2952" s="2" t="n">
        <x:f>IF(N2952&gt;0,1,0)</x:f>
        <x:v>1</x:v>
      </x:c>
      <x:c r="X2952" s="2" t="n">
        <x:f>IF(U2952&gt;0,1,0)</x:f>
        <x:v>1</x:v>
      </x:c>
      <x:c r="Y2952" s="9" t="n">
        <x:f>MAX(U2952,0)</x:f>
        <x:v>705.7814932566122</x:v>
      </x:c>
      <x:c r="Z2952" s="9" t="n">
        <x:f>-MIN(U2952,0)</x:f>
        <x:v>0</x:v>
      </x:c>
    </x:row>
    <x:row r="2953" ht="23" customHeight="1">
      <x:c r="A2953" s="2" t="str">
        <x:v>4H-OBV-前段</x:v>
      </x:c>
      <x:c r="B2953" s="2" t="str">
        <x:v>4H</x:v>
      </x:c>
      <x:c r="C2953" s="2" t="str">
        <x:v>OBV</x:v>
      </x:c>
      <x:c r="D2953" s="2" t="str">
        <x:v>前段</x:v>
      </x:c>
      <x:c r="E2953" s="2" t="n">
        <x:v>108</x:v>
      </x:c>
      <x:c r="F2953" s="2" t="str">
        <x:v>多</x:v>
      </x:c>
      <x:c r="G2953" s="11" t="n">
        <x:v>45105.666666666664</x:v>
      </x:c>
      <x:c r="H2953" s="11" t="n">
        <x:v>45105.833333333336</x:v>
      </x:c>
      <x:c r="I2953" s="11" t="n">
        <x:v>45107.49998842592</x:v>
      </x:c>
      <x:c r="J2953" s="9" t="n">
        <x:v>30294.4</x:v>
      </x:c>
      <x:c r="K2953" s="9" t="n">
        <x:v>30734.3</x:v>
      </x:c>
      <x:c r="L2953" s="9" t="n">
        <x:v>30300.458880000002</x:v>
      </x:c>
      <x:c r="M2953" s="9" t="n">
        <x:v>30728.15314</x:v>
      </x:c>
      <x:c r="N2953" s="10" t="n">
        <x:f>IF(F2953="多",1,-1)*(K2953/J2953-1)</x:f>
        <x:v>0.014520835533960108</x:v>
      </x:c>
      <x:c r="O2953" s="10" t="n">
        <x:f>IF(F2953="多",1,-1)*(M2953/L2953-1)</x:f>
        <x:v>0.014115108345184035</x:v>
      </x:c>
      <x:c r="P2953" s="10" t="n">
        <x:v>0.001007057554172592</x:v>
      </x:c>
      <x:c r="Q2953" s="10" t="n">
        <x:v>0.00040547914190533236</x:v>
      </x:c>
      <x:c r="R2953" s="10" t="n">
        <x:f>O2953-P2953-Q2953</x:f>
        <x:v>0.012702571649106112</x:v>
      </x:c>
      <x:c r="S2953" s="9" t="n">
        <x:f>V2952</x:f>
        <x:v>15363.21700843535</x:v>
      </x:c>
      <x:c r="T2953" s="9" t="n">
        <x:f>S2953/(1+'回测计划'!$B$33)</x:f>
        <x:v>15355.539238815942</x:v>
      </x:c>
      <x:c r="U2953" s="9" t="n">
        <x:f>T2953*R2953</x:f>
        <x:v>195.05483739171981</x:v>
      </x:c>
      <x:c r="V2953" s="9" t="n">
        <x:f>S2953+U2953</x:f>
        <x:v>15558.271845827068</x:v>
      </x:c>
      <x:c r="W2953" s="2" t="n">
        <x:f>IF(N2953&gt;0,1,0)</x:f>
        <x:v>1</x:v>
      </x:c>
      <x:c r="X2953" s="2" t="n">
        <x:f>IF(U2953&gt;0,1,0)</x:f>
        <x:v>1</x:v>
      </x:c>
      <x:c r="Y2953" s="9" t="n">
        <x:f>MAX(U2953,0)</x:f>
        <x:v>195.05483739171981</x:v>
      </x:c>
      <x:c r="Z2953" s="9" t="n">
        <x:f>-MIN(U2953,0)</x:f>
        <x:v>0</x:v>
      </x:c>
    </x:row>
    <x:row r="2954" ht="23" customHeight="1">
      <x:c r="A2954" s="2" t="str">
        <x:v>4H-OBV-前段</x:v>
      </x:c>
      <x:c r="B2954" s="2" t="str">
        <x:v>4H</x:v>
      </x:c>
      <x:c r="C2954" s="2" t="str">
        <x:v>OBV</x:v>
      </x:c>
      <x:c r="D2954" s="2" t="str">
        <x:v>前段</x:v>
      </x:c>
      <x:c r="E2954" s="2" t="n">
        <x:v>109</x:v>
      </x:c>
      <x:c r="F2954" s="2" t="str">
        <x:v>空</x:v>
      </x:c>
      <x:c r="G2954" s="11" t="n">
        <x:v>45111.166666666664</x:v>
      </x:c>
      <x:c r="H2954" s="11" t="n">
        <x:v>45111.333333333336</x:v>
      </x:c>
      <x:c r="I2954" s="11" t="n">
        <x:v>45112.99998842592</x:v>
      </x:c>
      <x:c r="J2954" s="9" t="n">
        <x:v>31149</x:v>
      </x:c>
      <x:c r="K2954" s="9" t="n">
        <x:v>30345</x:v>
      </x:c>
      <x:c r="L2954" s="9" t="n">
        <x:v>31142.7702</x:v>
      </x:c>
      <x:c r="M2954" s="9" t="n">
        <x:v>30351.069</x:v>
      </x:c>
      <x:c r="N2954" s="10" t="n">
        <x:f>IF(F2954="多",1,-1)*(K2954/J2954-1)</x:f>
        <x:v>0.025811422517576843</x:v>
      </x:c>
      <x:c r="O2954" s="10" t="n">
        <x:f>IF(F2954="多",1,-1)*(M2954/L2954-1)</x:f>
        <x:v>0.025421669135907488</x:v>
      </x:c>
      <x:c r="P2954" s="10" t="n">
        <x:v>0.0009872891654320462</x:v>
      </x:c>
      <x:c r="Q2954" s="10" t="n">
        <x:v>-0.000496206660510845</x:v>
      </x:c>
      <x:c r="R2954" s="10" t="n">
        <x:f>O2954-P2954-Q2954</x:f>
        <x:v>0.02493058663098629</x:v>
      </x:c>
      <x:c r="S2954" s="9" t="n">
        <x:f>V2953</x:f>
        <x:v>15558.271845827068</x:v>
      </x:c>
      <x:c r="T2954" s="9" t="n">
        <x:f>S2954/(1+'回测计划'!$B$33)</x:f>
        <x:v>15550.496597528305</x:v>
      </x:c>
      <x:c r="U2954" s="9" t="n">
        <x:f>T2954*R2954</x:f>
        <x:v>387.68300257953695</x:v>
      </x:c>
      <x:c r="V2954" s="9" t="n">
        <x:f>S2954+U2954</x:f>
        <x:v>15945.954848406605</x:v>
      </x:c>
      <x:c r="W2954" s="2" t="n">
        <x:f>IF(N2954&gt;0,1,0)</x:f>
        <x:v>1</x:v>
      </x:c>
      <x:c r="X2954" s="2" t="n">
        <x:f>IF(U2954&gt;0,1,0)</x:f>
        <x:v>1</x:v>
      </x:c>
      <x:c r="Y2954" s="9" t="n">
        <x:f>MAX(U2954,0)</x:f>
        <x:v>387.68300257953695</x:v>
      </x:c>
      <x:c r="Z2954" s="9" t="n">
        <x:f>-MIN(U2954,0)</x:f>
        <x:v>0</x:v>
      </x:c>
    </x:row>
    <x:row r="2955" ht="23" customHeight="1">
      <x:c r="A2955" s="2" t="str">
        <x:v>4H-OBV-前段</x:v>
      </x:c>
      <x:c r="B2955" s="2" t="str">
        <x:v>4H</x:v>
      </x:c>
      <x:c r="C2955" s="2" t="str">
        <x:v>OBV</x:v>
      </x:c>
      <x:c r="D2955" s="2" t="str">
        <x:v>前段</x:v>
      </x:c>
      <x:c r="E2955" s="2" t="n">
        <x:v>110</x:v>
      </x:c>
      <x:c r="F2955" s="2" t="str">
        <x:v>多</x:v>
      </x:c>
      <x:c r="G2955" s="11" t="n">
        <x:v>45114.333333333336</x:v>
      </x:c>
      <x:c r="H2955" s="11" t="n">
        <x:v>45114.50000000001</x:v>
      </x:c>
      <x:c r="I2955" s="11" t="n">
        <x:v>45116.166655092595</x:v>
      </x:c>
      <x:c r="J2955" s="9" t="n">
        <x:v>30122.1</x:v>
      </x:c>
      <x:c r="K2955" s="9" t="n">
        <x:v>30100</x:v>
      </x:c>
      <x:c r="L2955" s="9" t="n">
        <x:v>30128.124419999996</x:v>
      </x:c>
      <x:c r="M2955" s="9" t="n">
        <x:v>30093.98</x:v>
      </x:c>
      <x:c r="N2955" s="10" t="n">
        <x:f>IF(F2955="多",1,-1)*(K2955/J2955-1)</x:f>
        <x:v>-0.0007336805866788865</x:v>
      </x:c>
      <x:c r="O2955" s="10" t="n">
        <x:f>IF(F2955="多",1,-1)*(M2955/L2955-1)</x:f>
        <x:v>-0.0011333071891236335</x:v>
      </x:c>
      <x:c r="P2955" s="10" t="n">
        <x:v>0.000999433346405438</x:v>
      </x:c>
      <x:c r="Q2955" s="10" t="n">
        <x:v>0.00011645495969446743</x:v>
      </x:c>
      <x:c r="R2955" s="10" t="n">
        <x:f>O2955-P2955-Q2955</x:f>
        <x:v>-0.002249195495223539</x:v>
      </x:c>
      <x:c r="S2955" s="9" t="n">
        <x:f>V2954</x:f>
        <x:v>15945.954848406605</x:v>
      </x:c>
      <x:c r="T2955" s="9" t="n">
        <x:f>S2955/(1+'回测计划'!$B$33)</x:f>
        <x:v>15937.985855478866</x:v>
      </x:c>
      <x:c r="U2955" s="9" t="n">
        <x:f>T2955*R2955</x:f>
        <x:v>-35.84764598907955</x:v>
      </x:c>
      <x:c r="V2955" s="9" t="n">
        <x:f>S2955+U2955</x:f>
        <x:v>15910.107202417526</x:v>
      </x:c>
      <x:c r="W2955" s="2" t="n">
        <x:f>IF(N2955&gt;0,1,0)</x:f>
        <x:v>0</x:v>
      </x:c>
      <x:c r="X2955" s="2" t="n">
        <x:f>IF(U2955&gt;0,1,0)</x:f>
        <x:v>0</x:v>
      </x:c>
      <x:c r="Y2955" s="9" t="n">
        <x:f>MAX(U2955,0)</x:f>
        <x:v>0</x:v>
      </x:c>
      <x:c r="Z2955" s="9" t="n">
        <x:f>-MIN(U2955,0)</x:f>
        <x:v>35.84764598907955</x:v>
      </x:c>
    </x:row>
    <x:row r="2956" ht="23" customHeight="1">
      <x:c r="A2956" s="2" t="str">
        <x:v>4H-OBV-前段</x:v>
      </x:c>
      <x:c r="B2956" s="2" t="str">
        <x:v>4H</x:v>
      </x:c>
      <x:c r="C2956" s="2" t="str">
        <x:v>OBV</x:v>
      </x:c>
      <x:c r="D2956" s="2" t="str">
        <x:v>前段</x:v>
      </x:c>
      <x:c r="E2956" s="2" t="n">
        <x:v>111</x:v>
      </x:c>
      <x:c r="F2956" s="2" t="str">
        <x:v>多</x:v>
      </x:c>
      <x:c r="G2956" s="11" t="n">
        <x:v>45131.50000000001</x:v>
      </x:c>
      <x:c r="H2956" s="11" t="n">
        <x:v>45131.666666666664</x:v>
      </x:c>
      <x:c r="I2956" s="11" t="n">
        <x:v>45133.333321759266</x:v>
      </x:c>
      <x:c r="J2956" s="9" t="n">
        <x:v>29816.4</x:v>
      </x:c>
      <x:c r="K2956" s="9" t="n">
        <x:v>29216.3</x:v>
      </x:c>
      <x:c r="L2956" s="9" t="n">
        <x:v>29822.36328</x:v>
      </x:c>
      <x:c r="M2956" s="9" t="n">
        <x:v>29210.45674</x:v>
      </x:c>
      <x:c r="N2956" s="10" t="n">
        <x:f>IF(F2956="多",1,-1)*(K2956/J2956-1)</x:f>
        <x:v>-0.020126507559598106</x:v>
      </x:c>
      <x:c r="O2956" s="10" t="n">
        <x:f>IF(F2956="多",1,-1)*(M2956/L2956-1)</x:f>
        <x:v>-0.020518378582369712</x:v>
      </x:c>
      <x:c r="P2956" s="10" t="n">
        <x:v>0.0009897408107088152</x:v>
      </x:c>
      <x:c r="Q2956" s="10" t="n">
        <x:v>0.00033295008285461503</x:v>
      </x:c>
      <x:c r="R2956" s="10" t="n">
        <x:f>O2956-P2956-Q2956</x:f>
        <x:v>-0.02184106947593314</x:v>
      </x:c>
      <x:c r="S2956" s="9" t="n">
        <x:f>V2955</x:f>
        <x:v>15910.107202417526</x:v>
      </x:c>
      <x:c r="T2956" s="9" t="n">
        <x:f>S2956/(1+'回测计划'!$B$33)</x:f>
        <x:v>15902.15612435535</x:v>
      </x:c>
      <x:c r="U2956" s="9" t="n">
        <x:f>T2956*R2956</x:f>
        <x:v>-347.3200967291809</x:v>
      </x:c>
      <x:c r="V2956" s="9" t="n">
        <x:f>S2956+U2956</x:f>
        <x:v>15562.787105688345</x:v>
      </x:c>
      <x:c r="W2956" s="2" t="n">
        <x:f>IF(N2956&gt;0,1,0)</x:f>
        <x:v>0</x:v>
      </x:c>
      <x:c r="X2956" s="2" t="n">
        <x:f>IF(U2956&gt;0,1,0)</x:f>
        <x:v>0</x:v>
      </x:c>
      <x:c r="Y2956" s="9" t="n">
        <x:f>MAX(U2956,0)</x:f>
        <x:v>0</x:v>
      </x:c>
      <x:c r="Z2956" s="9" t="n">
        <x:f>-MIN(U2956,0)</x:f>
        <x:v>347.3200967291809</x:v>
      </x:c>
    </x:row>
    <x:row r="2957" ht="23" customHeight="1">
      <x:c r="A2957" s="2" t="str">
        <x:v>4H-OBV-前段</x:v>
      </x:c>
      <x:c r="B2957" s="2" t="str">
        <x:v>4H</x:v>
      </x:c>
      <x:c r="C2957" s="2" t="str">
        <x:v>OBV</x:v>
      </x:c>
      <x:c r="D2957" s="2" t="str">
        <x:v>前段</x:v>
      </x:c>
      <x:c r="E2957" s="2" t="n">
        <x:v>112</x:v>
      </x:c>
      <x:c r="F2957" s="2" t="str">
        <x:v>多</x:v>
      </x:c>
      <x:c r="G2957" s="11" t="n">
        <x:v>45135.166666666664</x:v>
      </x:c>
      <x:c r="H2957" s="11" t="n">
        <x:v>45135.333333333336</x:v>
      </x:c>
      <x:c r="I2957" s="11" t="n">
        <x:v>45136.99998842592</x:v>
      </x:c>
      <x:c r="J2957" s="9" t="n">
        <x:v>29209.8</x:v>
      </x:c>
      <x:c r="K2957" s="9" t="n">
        <x:v>29284.8</x:v>
      </x:c>
      <x:c r="L2957" s="9" t="n">
        <x:v>29215.641959999997</x:v>
      </x:c>
      <x:c r="M2957" s="9" t="n">
        <x:v>29278.94304</x:v>
      </x:c>
      <x:c r="N2957" s="10" t="n">
        <x:f>IF(F2957="多",1,-1)*(K2957/J2957-1)</x:f>
        <x:v>0.002567631411375615</x:v>
      </x:c>
      <x:c r="O2957" s="10" t="n">
        <x:f>IF(F2957="多",1,-1)*(M2957/L2957-1)</x:f>
        <x:v>0.002166684548183806</x:v>
      </x:c>
      <x:c r="P2957" s="10" t="n">
        <x:v>0.001001083342274092</x:v>
      </x:c>
      <x:c r="Q2957" s="10" t="n">
        <x:v>0.00031317043101525207</x:v>
      </x:c>
      <x:c r="R2957" s="10" t="n">
        <x:f>O2957-P2957-Q2957</x:f>
        <x:v>0.0008524307748944619</x:v>
      </x:c>
      <x:c r="S2957" s="9" t="n">
        <x:f>V2956</x:f>
        <x:v>15562.787105688345</x:v>
      </x:c>
      <x:c r="T2957" s="9" t="n">
        <x:f>S2957/(1+'回测计划'!$B$33)</x:f>
        <x:v>15555.009600887903</x:v>
      </x:c>
      <x:c r="U2957" s="9" t="n">
        <x:f>T2957*R2957</x:f>
        <x:v>13.25956888757567</x:v>
      </x:c>
      <x:c r="V2957" s="9" t="n">
        <x:f>S2957+U2957</x:f>
        <x:v>15576.04667457592</x:v>
      </x:c>
      <x:c r="W2957" s="2" t="n">
        <x:f>IF(N2957&gt;0,1,0)</x:f>
        <x:v>1</x:v>
      </x:c>
      <x:c r="X2957" s="2" t="n">
        <x:f>IF(U2957&gt;0,1,0)</x:f>
        <x:v>1</x:v>
      </x:c>
      <x:c r="Y2957" s="9" t="n">
        <x:f>MAX(U2957,0)</x:f>
        <x:v>13.25956888757567</x:v>
      </x:c>
      <x:c r="Z2957" s="9" t="n">
        <x:f>-MIN(U2957,0)</x:f>
        <x:v>0</x:v>
      </x:c>
    </x:row>
    <x:row r="2958" ht="23" customHeight="1">
      <x:c r="A2958" s="2" t="str">
        <x:v>4H-OBV-前段</x:v>
      </x:c>
      <x:c r="B2958" s="2" t="str">
        <x:v>4H</x:v>
      </x:c>
      <x:c r="C2958" s="2" t="str">
        <x:v>OBV</x:v>
      </x:c>
      <x:c r="D2958" s="2" t="str">
        <x:v>前段</x:v>
      </x:c>
      <x:c r="E2958" s="2" t="n">
        <x:v>113</x:v>
      </x:c>
      <x:c r="F2958" s="2" t="str">
        <x:v>多</x:v>
      </x:c>
      <x:c r="G2958" s="11" t="n">
        <x:v>45139.50000000001</x:v>
      </x:c>
      <x:c r="H2958" s="11" t="n">
        <x:v>45139.666666666664</x:v>
      </x:c>
      <x:c r="I2958" s="11" t="n">
        <x:v>45141.333321759266</x:v>
      </x:c>
      <x:c r="J2958" s="9" t="n">
        <x:v>28921.2</x:v>
      </x:c>
      <x:c r="K2958" s="9" t="n">
        <x:v>29170.1</x:v>
      </x:c>
      <x:c r="L2958" s="9" t="n">
        <x:v>28926.98424</x:v>
      </x:c>
      <x:c r="M2958" s="9" t="n">
        <x:v>29164.26598</x:v>
      </x:c>
      <x:c r="N2958" s="10" t="n">
        <x:f>IF(F2958="多",1,-1)*(K2958/J2958-1)</x:f>
        <x:v>0.00860614359016898</x:v>
      </x:c>
      <x:c r="O2958" s="10" t="n">
        <x:f>IF(F2958="多",1,-1)*(M2958/L2958-1)</x:f>
        <x:v>0.008202781805090043</x:v>
      </x:c>
      <x:c r="P2958" s="10" t="n">
        <x:v>0.001004101390902545</x:v>
      </x:c>
      <x:c r="Q2958" s="10" t="n">
        <x:v>0.00040628811847428185</x:v>
      </x:c>
      <x:c r="R2958" s="10" t="n">
        <x:f>O2958-P2958-Q2958</x:f>
        <x:v>0.006792392295713216</x:v>
      </x:c>
      <x:c r="S2958" s="9" t="n">
        <x:f>V2957</x:f>
        <x:v>15576.04667457592</x:v>
      </x:c>
      <x:c r="T2958" s="9" t="n">
        <x:f>S2958/(1+'回测计划'!$B$33)</x:f>
        <x:v>15568.262543304269</x:v>
      </x:c>
      <x:c r="U2958" s="9" t="n">
        <x:f>T2958*R2958</x:f>
        <x:v>105.74574655678055</x:v>
      </x:c>
      <x:c r="V2958" s="9" t="n">
        <x:f>S2958+U2958</x:f>
        <x:v>15681.7924211327</x:v>
      </x:c>
      <x:c r="W2958" s="2" t="n">
        <x:f>IF(N2958&gt;0,1,0)</x:f>
        <x:v>1</x:v>
      </x:c>
      <x:c r="X2958" s="2" t="n">
        <x:f>IF(U2958&gt;0,1,0)</x:f>
        <x:v>1</x:v>
      </x:c>
      <x:c r="Y2958" s="9" t="n">
        <x:f>MAX(U2958,0)</x:f>
        <x:v>105.74574655678055</x:v>
      </x:c>
      <x:c r="Z2958" s="9" t="n">
        <x:f>-MIN(U2958,0)</x:f>
        <x:v>0</x:v>
      </x:c>
    </x:row>
    <x:row r="2959" ht="23" customHeight="1">
      <x:c r="A2959" s="2" t="str">
        <x:v>4H-OBV-前段</x:v>
      </x:c>
      <x:c r="B2959" s="2" t="str">
        <x:v>4H</x:v>
      </x:c>
      <x:c r="C2959" s="2" t="str">
        <x:v>OBV</x:v>
      </x:c>
      <x:c r="D2959" s="2" t="str">
        <x:v>前段</x:v>
      </x:c>
      <x:c r="E2959" s="2" t="n">
        <x:v>114</x:v>
      </x:c>
      <x:c r="F2959" s="2" t="str">
        <x:v>多</x:v>
      </x:c>
      <x:c r="G2959" s="11" t="n">
        <x:v>45143.166666666664</x:v>
      </x:c>
      <x:c r="H2959" s="11" t="n">
        <x:v>45143.333333333336</x:v>
      </x:c>
      <x:c r="I2959" s="11" t="n">
        <x:v>45144.99998842592</x:v>
      </x:c>
      <x:c r="J2959" s="9" t="n">
        <x:v>29101.1</x:v>
      </x:c>
      <x:c r="K2959" s="9" t="n">
        <x:v>29001</x:v>
      </x:c>
      <x:c r="L2959" s="9" t="n">
        <x:v>29106.920219999996</x:v>
      </x:c>
      <x:c r="M2959" s="9" t="n">
        <x:v>28995.199800000002</x:v>
      </x:c>
      <x:c r="N2959" s="10" t="n">
        <x:f>IF(F2959="多",1,-1)*(K2959/J2959-1)</x:f>
        <x:v>-0.003439732518701999</x:v>
      </x:c>
      <x:c r="O2959" s="10" t="n">
        <x:f>IF(F2959="多",1,-1)*(M2959/L2959-1)</x:f>
        <x:v>-0.003838276916814709</x:v>
      </x:c>
      <x:c r="P2959" s="10" t="n">
        <x:v>0.0009980808615415926</x:v>
      </x:c>
      <x:c r="Q2959" s="10" t="n">
        <x:v>0.0003992500722221962</x:v>
      </x:c>
      <x:c r="R2959" s="10" t="n">
        <x:f>O2959-P2959-Q2959</x:f>
        <x:v>-0.005235607850578498</x:v>
      </x:c>
      <x:c r="S2959" s="9" t="n">
        <x:f>V2958</x:f>
        <x:v>15681.7924211327</x:v>
      </x:c>
      <x:c r="T2959" s="9" t="n">
        <x:f>S2959/(1+'回测计划'!$B$33)</x:f>
        <x:v>15673.955443410996</x:v>
      </x:c>
      <x:c r="U2959" s="9" t="n">
        <x:f>T2959*R2959</x:f>
        <x:v>-82.0626841691402</x:v>
      </x:c>
      <x:c r="V2959" s="9" t="n">
        <x:f>S2959+U2959</x:f>
        <x:v>15599.72973696356</x:v>
      </x:c>
      <x:c r="W2959" s="2" t="n">
        <x:f>IF(N2959&gt;0,1,0)</x:f>
        <x:v>0</x:v>
      </x:c>
      <x:c r="X2959" s="2" t="n">
        <x:f>IF(U2959&gt;0,1,0)</x:f>
        <x:v>0</x:v>
      </x:c>
      <x:c r="Y2959" s="9" t="n">
        <x:f>MAX(U2959,0)</x:f>
        <x:v>0</x:v>
      </x:c>
      <x:c r="Z2959" s="9" t="n">
        <x:f>-MIN(U2959,0)</x:f>
        <x:v>82.0626841691402</x:v>
      </x:c>
    </x:row>
    <x:row r="2960" ht="23" customHeight="1">
      <x:c r="A2960" s="2" t="str">
        <x:v>4H-OBV-前段</x:v>
      </x:c>
      <x:c r="B2960" s="2" t="str">
        <x:v>4H</x:v>
      </x:c>
      <x:c r="C2960" s="2" t="str">
        <x:v>OBV</x:v>
      </x:c>
      <x:c r="D2960" s="2" t="str">
        <x:v>前段</x:v>
      </x:c>
      <x:c r="E2960" s="2" t="n">
        <x:v>115</x:v>
      </x:c>
      <x:c r="F2960" s="2" t="str">
        <x:v>多</x:v>
      </x:c>
      <x:c r="G2960" s="11" t="n">
        <x:v>45145.00000000001</x:v>
      </x:c>
      <x:c r="H2960" s="11" t="n">
        <x:v>45145.166666666664</x:v>
      </x:c>
      <x:c r="I2960" s="11" t="n">
        <x:v>45146.833321759266</x:v>
      </x:c>
      <x:c r="J2960" s="9" t="n">
        <x:v>29077</x:v>
      </x:c>
      <x:c r="K2960" s="9" t="n">
        <x:v>29428</x:v>
      </x:c>
      <x:c r="L2960" s="9" t="n">
        <x:v>29082.8154</x:v>
      </x:c>
      <x:c r="M2960" s="9" t="n">
        <x:v>29422.114400000002</x:v>
      </x:c>
      <x:c r="N2960" s="10" t="n">
        <x:f>IF(F2960="多",1,-1)*(K2960/J2960-1)</x:f>
        <x:v>0.012071396636516907</x:v>
      </x:c>
      <x:c r="O2960" s="10" t="n">
        <x:f>IF(F2960="多",1,-1)*(M2960/L2960-1)</x:f>
        <x:v>0.011666649027384235</x:v>
      </x:c>
      <x:c r="P2960" s="10" t="n">
        <x:v>0.0010058333245136922</x:v>
      </x:c>
      <x:c r="Q2960" s="10" t="n">
        <x:v>0.0004679497557516349</x:v>
      </x:c>
      <x:c r="R2960" s="10" t="n">
        <x:f>O2960-P2960-Q2960</x:f>
        <x:v>0.010192865947118908</x:v>
      </x:c>
      <x:c r="S2960" s="9" t="n">
        <x:f>V2959</x:f>
        <x:v>15599.72973696356</x:v>
      </x:c>
      <x:c r="T2960" s="9" t="n">
        <x:f>S2960/(1+'回测计划'!$B$33)</x:f>
        <x:v>15591.933770078522</x:v>
      </x:c>
      <x:c r="U2960" s="9" t="n">
        <x:f>T2960*R2960</x:f>
        <x:v>158.9264907747667</x:v>
      </x:c>
      <x:c r="V2960" s="9" t="n">
        <x:f>S2960+U2960</x:f>
        <x:v>15758.656227738327</x:v>
      </x:c>
      <x:c r="W2960" s="2" t="n">
        <x:f>IF(N2960&gt;0,1,0)</x:f>
        <x:v>1</x:v>
      </x:c>
      <x:c r="X2960" s="2" t="n">
        <x:f>IF(U2960&gt;0,1,0)</x:f>
        <x:v>1</x:v>
      </x:c>
      <x:c r="Y2960" s="9" t="n">
        <x:f>MAX(U2960,0)</x:f>
        <x:v>158.9264907747667</x:v>
      </x:c>
      <x:c r="Z2960" s="9" t="n">
        <x:f>-MIN(U2960,0)</x:f>
        <x:v>0</x:v>
      </x:c>
    </x:row>
    <x:row r="2961" ht="23" customHeight="1">
      <x:c r="A2961" s="2" t="str">
        <x:v>4H-OBV-前段</x:v>
      </x:c>
      <x:c r="B2961" s="2" t="str">
        <x:v>4H</x:v>
      </x:c>
      <x:c r="C2961" s="2" t="str">
        <x:v>OBV</x:v>
      </x:c>
      <x:c r="D2961" s="2" t="str">
        <x:v>前段</x:v>
      </x:c>
      <x:c r="E2961" s="2" t="n">
        <x:v>116</x:v>
      </x:c>
      <x:c r="F2961" s="2" t="str">
        <x:v>空</x:v>
      </x:c>
      <x:c r="G2961" s="11" t="n">
        <x:v>45147.166666666664</x:v>
      </x:c>
      <x:c r="H2961" s="11" t="n">
        <x:v>45147.333333333336</x:v>
      </x:c>
      <x:c r="I2961" s="11" t="n">
        <x:v>45148.99998842592</x:v>
      </x:c>
      <x:c r="J2961" s="9" t="n">
        <x:v>29758.9</x:v>
      </x:c>
      <x:c r="K2961" s="9" t="n">
        <x:v>29452.8</x:v>
      </x:c>
      <x:c r="L2961" s="9" t="n">
        <x:v>29752.948220000002</x:v>
      </x:c>
      <x:c r="M2961" s="9" t="n">
        <x:v>29458.69056</x:v>
      </x:c>
      <x:c r="N2961" s="10" t="n">
        <x:f>IF(F2961="多",1,-1)*(K2961/J2961-1)</x:f>
        <x:v>0.010285998474406033</x:v>
      </x:c>
      <x:c r="O2961" s="10" t="n">
        <x:f>IF(F2961="多",1,-1)*(M2961/L2961-1)</x:f>
        <x:v>0.009890033680837074</x:v>
      </x:c>
      <x:c r="P2961" s="10" t="n">
        <x:v>0.0009950549831595815</x:v>
      </x:c>
      <x:c r="Q2961" s="10" t="n">
        <x:v>-0.00038276289068201857</x:v>
      </x:c>
      <x:c r="R2961" s="10" t="n">
        <x:f>O2961-P2961-Q2961</x:f>
        <x:v>0.00927774158835951</x:v>
      </x:c>
      <x:c r="S2961" s="9" t="n">
        <x:f>V2960</x:f>
        <x:v>15758.656227738327</x:v>
      </x:c>
      <x:c r="T2961" s="9" t="n">
        <x:f>S2961/(1+'回测计划'!$B$33)</x:f>
        <x:v>15750.780837319668</x:v>
      </x:c>
      <x:c r="U2961" s="9" t="n">
        <x:f>T2961*R2961</x:f>
        <x:v>146.1316744235367</x:v>
      </x:c>
      <x:c r="V2961" s="9" t="n">
        <x:f>S2961+U2961</x:f>
        <x:v>15904.787902161865</x:v>
      </x:c>
      <x:c r="W2961" s="2" t="n">
        <x:f>IF(N2961&gt;0,1,0)</x:f>
        <x:v>1</x:v>
      </x:c>
      <x:c r="X2961" s="2" t="n">
        <x:f>IF(U2961&gt;0,1,0)</x:f>
        <x:v>1</x:v>
      </x:c>
      <x:c r="Y2961" s="9" t="n">
        <x:f>MAX(U2961,0)</x:f>
        <x:v>146.1316744235367</x:v>
      </x:c>
      <x:c r="Z2961" s="9" t="n">
        <x:f>-MIN(U2961,0)</x:f>
        <x:v>0</x:v>
      </x:c>
    </x:row>
    <x:row r="2962" ht="23" customHeight="1">
      <x:c r="A2962" s="2" t="str">
        <x:v>4H-OBV-前段</x:v>
      </x:c>
      <x:c r="B2962" s="2" t="str">
        <x:v>4H</x:v>
      </x:c>
      <x:c r="C2962" s="2" t="str">
        <x:v>OBV</x:v>
      </x:c>
      <x:c r="D2962" s="2" t="str">
        <x:v>前段</x:v>
      </x:c>
      <x:c r="E2962" s="2" t="n">
        <x:v>117</x:v>
      </x:c>
      <x:c r="F2962" s="2" t="str">
        <x:v>多</x:v>
      </x:c>
      <x:c r="G2962" s="11" t="n">
        <x:v>45152.00000000001</x:v>
      </x:c>
      <x:c r="H2962" s="11" t="n">
        <x:v>45152.166666666664</x:v>
      </x:c>
      <x:c r="I2962" s="11" t="n">
        <x:v>45153.833321759266</x:v>
      </x:c>
      <x:c r="J2962" s="9" t="n">
        <x:v>29426</x:v>
      </x:c>
      <x:c r="K2962" s="9" t="n">
        <x:v>29357.1</x:v>
      </x:c>
      <x:c r="L2962" s="9" t="n">
        <x:v>29431.8852</x:v>
      </x:c>
      <x:c r="M2962" s="9" t="n">
        <x:v>29351.22858</x:v>
      </x:c>
      <x:c r="N2962" s="10" t="n">
        <x:f>IF(F2962="多",1,-1)*(K2962/J2962-1)</x:f>
        <x:v>-0.0023414667301027148</x:v>
      </x:c>
      <x:c r="O2962" s="10" t="n">
        <x:f>IF(F2962="多",1,-1)*(M2962/L2962-1)</x:f>
        <x:v>-0.002740450346687351</x:v>
      </x:c>
      <x:c r="P2962" s="10" t="n">
        <x:v>0.0009986297748266564</x:v>
      </x:c>
      <x:c r="Q2962" s="10" t="n">
        <x:v>0.000499841919742174</x:v>
      </x:c>
      <x:c r="R2962" s="10" t="n">
        <x:f>O2962-P2962-Q2962</x:f>
        <x:v>-0.004238922041256182</x:v>
      </x:c>
      <x:c r="S2962" s="9" t="n">
        <x:f>V2961</x:f>
        <x:v>15904.787902161865</x:v>
      </x:c>
      <x:c r="T2962" s="9" t="n">
        <x:f>S2962/(1+'回测计划'!$B$33)</x:f>
        <x:v>15896.839482420655</x:v>
      </x:c>
      <x:c r="U2962" s="9" t="n">
        <x:f>T2962*R2962</x:f>
        <x:v>-67.38546326834442</x:v>
      </x:c>
      <x:c r="V2962" s="9" t="n">
        <x:f>S2962+U2962</x:f>
        <x:v>15837.40243889352</x:v>
      </x:c>
      <x:c r="W2962" s="2" t="n">
        <x:f>IF(N2962&gt;0,1,0)</x:f>
        <x:v>0</x:v>
      </x:c>
      <x:c r="X2962" s="2" t="n">
        <x:f>IF(U2962&gt;0,1,0)</x:f>
        <x:v>0</x:v>
      </x:c>
      <x:c r="Y2962" s="9" t="n">
        <x:f>MAX(U2962,0)</x:f>
        <x:v>0</x:v>
      </x:c>
      <x:c r="Z2962" s="9" t="n">
        <x:f>-MIN(U2962,0)</x:f>
        <x:v>67.38546326834442</x:v>
      </x:c>
    </x:row>
    <x:row r="2963" ht="23" customHeight="1">
      <x:c r="A2963" s="2" t="str">
        <x:v>4H-OBV-前段</x:v>
      </x:c>
      <x:c r="B2963" s="2" t="str">
        <x:v>4H</x:v>
      </x:c>
      <x:c r="C2963" s="2" t="str">
        <x:v>OBV</x:v>
      </x:c>
      <x:c r="D2963" s="2" t="str">
        <x:v>前段</x:v>
      </x:c>
      <x:c r="E2963" s="2" t="n">
        <x:v>118</x:v>
      </x:c>
      <x:c r="F2963" s="2" t="str">
        <x:v>多</x:v>
      </x:c>
      <x:c r="G2963" s="11" t="n">
        <x:v>45166.666666666664</x:v>
      </x:c>
      <x:c r="H2963" s="11" t="n">
        <x:v>45166.833333333336</x:v>
      </x:c>
      <x:c r="I2963" s="11" t="n">
        <x:v>45168.49998842592</x:v>
      </x:c>
      <x:c r="J2963" s="9" t="n">
        <x:v>25992.8</x:v>
      </x:c>
      <x:c r="K2963" s="9" t="n">
        <x:v>27379.3</x:v>
      </x:c>
      <x:c r="L2963" s="9" t="n">
        <x:v>25997.99856</x:v>
      </x:c>
      <x:c r="M2963" s="9" t="n">
        <x:v>27373.82414</x:v>
      </x:c>
      <x:c r="N2963" s="10" t="n">
        <x:f>IF(F2963="多",1,-1)*(K2963/J2963-1)</x:f>
        <x:v>0.053341694623126434</x:v>
      </x:c>
      <x:c r="O2963" s="10" t="n">
        <x:f>IF(F2963="多",1,-1)*(M2963/L2963-1)</x:f>
        <x:v>0.05292044219576275</x:v>
      </x:c>
      <x:c r="P2963" s="10" t="n">
        <x:v>0.0010264602210978814</x:v>
      </x:c>
      <x:c r="Q2963" s="10" t="n">
        <x:v>0.000027944597939961215</x:v>
      </x:c>
      <x:c r="R2963" s="10" t="n">
        <x:f>O2963-P2963-Q2963</x:f>
        <x:v>0.051866037376724905</x:v>
      </x:c>
      <x:c r="S2963" s="9" t="n">
        <x:f>V2962</x:f>
        <x:v>15837.40243889352</x:v>
      </x:c>
      <x:c r="T2963" s="9" t="n">
        <x:f>S2963/(1+'回测计划'!$B$33)</x:f>
        <x:v>15829.487695045997</x:v>
      </x:c>
      <x:c r="U2963" s="9" t="n">
        <x:f>T2963*R2963</x:f>
        <x:v>821.0128004456626</x:v>
      </x:c>
      <x:c r="V2963" s="9" t="n">
        <x:f>S2963+U2963</x:f>
        <x:v>16658.41523933918</x:v>
      </x:c>
      <x:c r="W2963" s="2" t="n">
        <x:f>IF(N2963&gt;0,1,0)</x:f>
        <x:v>1</x:v>
      </x:c>
      <x:c r="X2963" s="2" t="n">
        <x:f>IF(U2963&gt;0,1,0)</x:f>
        <x:v>1</x:v>
      </x:c>
      <x:c r="Y2963" s="9" t="n">
        <x:f>MAX(U2963,0)</x:f>
        <x:v>821.0128004456626</x:v>
      </x:c>
      <x:c r="Z2963" s="9" t="n">
        <x:f>-MIN(U2963,0)</x:f>
        <x:v>0</x:v>
      </x:c>
    </x:row>
    <x:row r="2964" ht="23" customHeight="1">
      <x:c r="A2964" s="2" t="str">
        <x:v>4H-OBV-前段</x:v>
      </x:c>
      <x:c r="B2964" s="2" t="str">
        <x:v>4H</x:v>
      </x:c>
      <x:c r="C2964" s="2" t="str">
        <x:v>OBV</x:v>
      </x:c>
      <x:c r="D2964" s="2" t="str">
        <x:v>前段</x:v>
      </x:c>
      <x:c r="E2964" s="2" t="n">
        <x:v>119</x:v>
      </x:c>
      <x:c r="F2964" s="2" t="str">
        <x:v>多</x:v>
      </x:c>
      <x:c r="G2964" s="11" t="n">
        <x:v>45181.166666666664</x:v>
      </x:c>
      <x:c r="H2964" s="11" t="n">
        <x:v>45181.333333333336</x:v>
      </x:c>
      <x:c r="I2964" s="11" t="n">
        <x:v>45182.99998842592</x:v>
      </x:c>
      <x:c r="J2964" s="9" t="n">
        <x:v>25150.4</x:v>
      </x:c>
      <x:c r="K2964" s="9" t="n">
        <x:v>26229.1</x:v>
      </x:c>
      <x:c r="L2964" s="9" t="n">
        <x:v>25155.430080000002</x:v>
      </x:c>
      <x:c r="M2964" s="9" t="n">
        <x:v>26223.85418</x:v>
      </x:c>
      <x:c r="N2964" s="10" t="n">
        <x:f>IF(F2964="多",1,-1)*(K2964/J2964-1)</x:f>
        <x:v>0.042889973916915736</x:v>
      </x:c>
      <x:c r="O2964" s="10" t="n">
        <x:f>IF(F2964="多",1,-1)*(M2964/L2964-1)</x:f>
        <x:v>0.04247290134186388</x:v>
      </x:c>
      <x:c r="P2964" s="10" t="n">
        <x:v>0.001021236450670932</x:v>
      </x:c>
      <x:c r="Q2964" s="10" t="n">
        <x:v>0.00005619848499912838</x:v>
      </x:c>
      <x:c r="R2964" s="10" t="n">
        <x:f>O2964-P2964-Q2964</x:f>
        <x:v>0.041395466406193814</x:v>
      </x:c>
      <x:c r="S2964" s="9" t="n">
        <x:f>V2963</x:f>
        <x:v>16658.41523933918</x:v>
      </x:c>
      <x:c r="T2964" s="9" t="n">
        <x:f>S2964/(1+'回测计划'!$B$33)</x:f>
        <x:v>16650.09019424206</x:v>
      </x:c>
      <x:c r="U2964" s="9" t="n">
        <x:f>T2964*R2964</x:f>
        <x:v>689.2382492958443</x:v>
      </x:c>
      <x:c r="V2964" s="9" t="n">
        <x:f>S2964+U2964</x:f>
        <x:v>17347.653488635027</x:v>
      </x:c>
      <x:c r="W2964" s="2" t="n">
        <x:f>IF(N2964&gt;0,1,0)</x:f>
        <x:v>1</x:v>
      </x:c>
      <x:c r="X2964" s="2" t="n">
        <x:f>IF(U2964&gt;0,1,0)</x:f>
        <x:v>1</x:v>
      </x:c>
      <x:c r="Y2964" s="9" t="n">
        <x:f>MAX(U2964,0)</x:f>
        <x:v>689.2382492958443</x:v>
      </x:c>
      <x:c r="Z2964" s="9" t="n">
        <x:f>-MIN(U2964,0)</x:f>
        <x:v>0</x:v>
      </x:c>
    </x:row>
    <x:row r="2965" ht="23" customHeight="1">
      <x:c r="A2965" s="2" t="str">
        <x:v>4H-OBV-前段</x:v>
      </x:c>
      <x:c r="B2965" s="2" t="str">
        <x:v>4H</x:v>
      </x:c>
      <x:c r="C2965" s="2" t="str">
        <x:v>OBV</x:v>
      </x:c>
      <x:c r="D2965" s="2" t="str">
        <x:v>前段</x:v>
      </x:c>
      <x:c r="E2965" s="2" t="n">
        <x:v>120</x:v>
      </x:c>
      <x:c r="F2965" s="2" t="str">
        <x:v>空</x:v>
      </x:c>
      <x:c r="G2965" s="11" t="n">
        <x:v>45183.00000000001</x:v>
      </x:c>
      <x:c r="H2965" s="11" t="n">
        <x:v>45183.166666666664</x:v>
      </x:c>
      <x:c r="I2965" s="11" t="n">
        <x:v>45184.833321759266</x:v>
      </x:c>
      <x:c r="J2965" s="9" t="n">
        <x:v>26129.4</x:v>
      </x:c>
      <x:c r="K2965" s="9" t="n">
        <x:v>26415.3</x:v>
      </x:c>
      <x:c r="L2965" s="9" t="n">
        <x:v>26124.174120000003</x:v>
      </x:c>
      <x:c r="M2965" s="9" t="n">
        <x:v>26420.583059999997</x:v>
      </x:c>
      <x:c r="N2965" s="10" t="n">
        <x:f>IF(F2965="多",1,-1)*(K2965/J2965-1)</x:f>
        <x:v>-0.010941697857585586</x:v>
      </x:c>
      <x:c r="O2965" s="10" t="n">
        <x:f>IF(F2965="多",1,-1)*(M2965/L2965-1)</x:f>
        <x:v>-0.011346155428242577</x:v>
      </x:c>
      <x:c r="P2965" s="10" t="n">
        <x:v>0.0010056730777141213</x:v>
      </x:c>
      <x:c r="Q2965" s="10" t="n">
        <x:v>0.00004384777665072705</x:v>
      </x:c>
      <x:c r="R2965" s="10" t="n">
        <x:f>O2965-P2965-Q2965</x:f>
        <x:v>-0.012395676282607427</x:v>
      </x:c>
      <x:c r="S2965" s="9" t="n">
        <x:f>V2964</x:f>
        <x:v>17347.653488635027</x:v>
      </x:c>
      <x:c r="T2965" s="9" t="n">
        <x:f>S2965/(1+'回测计划'!$B$33)</x:f>
        <x:v>17338.98399663671</x:v>
      </x:c>
      <x:c r="U2965" s="9" t="n">
        <x:f>T2965*R2965</x:f>
        <x:v>-214.9284326916194</x:v>
      </x:c>
      <x:c r="V2965" s="9" t="n">
        <x:f>S2965+U2965</x:f>
        <x:v>17132.725055943407</x:v>
      </x:c>
      <x:c r="W2965" s="2" t="n">
        <x:f>IF(N2965&gt;0,1,0)</x:f>
        <x:v>0</x:v>
      </x:c>
      <x:c r="X2965" s="2" t="n">
        <x:f>IF(U2965&gt;0,1,0)</x:f>
        <x:v>0</x:v>
      </x:c>
      <x:c r="Y2965" s="9" t="n">
        <x:f>MAX(U2965,0)</x:f>
        <x:v>0</x:v>
      </x:c>
      <x:c r="Z2965" s="9" t="n">
        <x:f>-MIN(U2965,0)</x:f>
        <x:v>214.9284326916194</x:v>
      </x:c>
    </x:row>
    <x:row r="2966" ht="23" customHeight="1">
      <x:c r="A2966" s="2" t="str">
        <x:v>4H-OBV-前段</x:v>
      </x:c>
      <x:c r="B2966" s="2" t="str">
        <x:v>4H</x:v>
      </x:c>
      <x:c r="C2966" s="2" t="str">
        <x:v>OBV</x:v>
      </x:c>
      <x:c r="D2966" s="2" t="str">
        <x:v>前段</x:v>
      </x:c>
      <x:c r="E2966" s="2" t="n">
        <x:v>121</x:v>
      </x:c>
      <x:c r="F2966" s="2" t="str">
        <x:v>空</x:v>
      </x:c>
      <x:c r="G2966" s="11" t="n">
        <x:v>45196.833333333336</x:v>
      </x:c>
      <x:c r="H2966" s="11" t="n">
        <x:v>45197.00000000001</x:v>
      </x:c>
      <x:c r="I2966" s="11" t="n">
        <x:v>45198.666655092595</x:v>
      </x:c>
      <x:c r="J2966" s="9" t="n">
        <x:v>26293.4</x:v>
      </x:c>
      <x:c r="K2966" s="9" t="n">
        <x:v>27168</x:v>
      </x:c>
      <x:c r="L2966" s="9" t="n">
        <x:v>26288.141320000002</x:v>
      </x:c>
      <x:c r="M2966" s="9" t="n">
        <x:v>27173.4336</x:v>
      </x:c>
      <x:c r="N2966" s="10" t="n">
        <x:f>IF(F2966="多",1,-1)*(K2966/J2966-1)</x:f>
        <x:v>-0.033263100245688904</x:v>
      </x:c>
      <x:c r="O2966" s="10" t="n">
        <x:f>IF(F2966="多",1,-1)*(M2966/L2966-1)</x:f>
        <x:v>-0.033676488163370655</x:v>
      </x:c>
      <x:c r="P2966" s="10" t="n">
        <x:v>0.0010168382440816854</x:v>
      </x:c>
      <x:c r="Q2966" s="10" t="n">
        <x:v>0.00009778174940974053</x:v>
      </x:c>
      <x:c r="R2966" s="10" t="n">
        <x:f>O2966-P2966-Q2966</x:f>
        <x:v>-0.03479110815686208</x:v>
      </x:c>
      <x:c r="S2966" s="9" t="n">
        <x:f>V2965</x:f>
        <x:v>17132.725055943407</x:v>
      </x:c>
      <x:c r="T2966" s="9" t="n">
        <x:f>S2966/(1+'回测计划'!$B$33)</x:f>
        <x:v>17124.16297445618</x:v>
      </x:c>
      <x:c r="U2966" s="9" t="n">
        <x:f>T2966*R2966</x:f>
        <x:v>-595.7686061400381</x:v>
      </x:c>
      <x:c r="V2966" s="9" t="n">
        <x:f>S2966+U2966</x:f>
        <x:v>16536.95644980337</x:v>
      </x:c>
      <x:c r="W2966" s="2" t="n">
        <x:f>IF(N2966&gt;0,1,0)</x:f>
        <x:v>0</x:v>
      </x:c>
      <x:c r="X2966" s="2" t="n">
        <x:f>IF(U2966&gt;0,1,0)</x:f>
        <x:v>0</x:v>
      </x:c>
      <x:c r="Y2966" s="9" t="n">
        <x:f>MAX(U2966,0)</x:f>
        <x:v>0</x:v>
      </x:c>
      <x:c r="Z2966" s="9" t="n">
        <x:f>-MIN(U2966,0)</x:f>
        <x:v>595.7686061400381</x:v>
      </x:c>
    </x:row>
    <x:row r="2967" ht="23" customHeight="1">
      <x:c r="A2967" s="2" t="str">
        <x:v>4H-OBV-前段</x:v>
      </x:c>
      <x:c r="B2967" s="2" t="str">
        <x:v>4H</x:v>
      </x:c>
      <x:c r="C2967" s="2" t="str">
        <x:v>OBV</x:v>
      </x:c>
      <x:c r="D2967" s="2" t="str">
        <x:v>前段</x:v>
      </x:c>
      <x:c r="E2967" s="2" t="n">
        <x:v>122</x:v>
      </x:c>
      <x:c r="F2967" s="2" t="str">
        <x:v>空</x:v>
      </x:c>
      <x:c r="G2967" s="11" t="n">
        <x:v>45201.666666666664</x:v>
      </x:c>
      <x:c r="H2967" s="11" t="n">
        <x:v>45201.833333333336</x:v>
      </x:c>
      <x:c r="I2967" s="11" t="n">
        <x:v>45203.49998842592</x:v>
      </x:c>
      <x:c r="J2967" s="9" t="n">
        <x:v>28183.1</x:v>
      </x:c>
      <x:c r="K2967" s="9" t="n">
        <x:v>27416.3</x:v>
      </x:c>
      <x:c r="L2967" s="9" t="n">
        <x:v>28177.463379999997</x:v>
      </x:c>
      <x:c r="M2967" s="9" t="n">
        <x:v>27421.78326</x:v>
      </x:c>
      <x:c r="N2967" s="10" t="n">
        <x:f>IF(F2967="多",1,-1)*(K2967/J2967-1)</x:f>
        <x:v>0.02720779474223911</x:v>
      </x:c>
      <x:c r="O2967" s="10" t="n">
        <x:f>IF(F2967="多",1,-1)*(M2967/L2967-1)</x:f>
        <x:v>0.02681860002119174</x:v>
      </x:c>
      <x:c r="P2967" s="10" t="n">
        <x:v>0.0009865906999894042</x:v>
      </x:c>
      <x:c r="Q2967" s="10" t="n">
        <x:v>-0.0001252064469545659</x:v>
      </x:c>
      <x:c r="R2967" s="10" t="n">
        <x:f>O2967-P2967-Q2967</x:f>
        <x:v>0.0259572157681569</x:v>
      </x:c>
      <x:c r="S2967" s="9" t="n">
        <x:f>V2966</x:f>
        <x:v>16536.95644980337</x:v>
      </x:c>
      <x:c r="T2967" s="9" t="n">
        <x:f>S2967/(1+'回测计划'!$B$33)</x:f>
        <x:v>16528.692103751495</x:v>
      </x:c>
      <x:c r="U2967" s="9" t="n">
        <x:f>T2967*R2967</x:f>
        <x:v>429.03882730250876</x:v>
      </x:c>
      <x:c r="V2967" s="9" t="n">
        <x:f>S2967+U2967</x:f>
        <x:v>16965.995277105878</x:v>
      </x:c>
      <x:c r="W2967" s="2" t="n">
        <x:f>IF(N2967&gt;0,1,0)</x:f>
        <x:v>1</x:v>
      </x:c>
      <x:c r="X2967" s="2" t="n">
        <x:f>IF(U2967&gt;0,1,0)</x:f>
        <x:v>1</x:v>
      </x:c>
      <x:c r="Y2967" s="9" t="n">
        <x:f>MAX(U2967,0)</x:f>
        <x:v>429.03882730250876</x:v>
      </x:c>
      <x:c r="Z2967" s="9" t="n">
        <x:f>-MIN(U2967,0)</x:f>
        <x:v>0</x:v>
      </x:c>
    </x:row>
    <x:row r="2968" ht="23" customHeight="1">
      <x:c r="A2968" s="2" t="str">
        <x:v>4H-OBV-前段</x:v>
      </x:c>
      <x:c r="B2968" s="2" t="str">
        <x:v>4H</x:v>
      </x:c>
      <x:c r="C2968" s="2" t="str">
        <x:v>OBV</x:v>
      </x:c>
      <x:c r="D2968" s="2" t="str">
        <x:v>前段</x:v>
      </x:c>
      <x:c r="E2968" s="2" t="n">
        <x:v>123</x:v>
      </x:c>
      <x:c r="F2968" s="2" t="str">
        <x:v>空</x:v>
      </x:c>
      <x:c r="G2968" s="11" t="n">
        <x:v>45207.50000000001</x:v>
      </x:c>
      <x:c r="H2968" s="11" t="n">
        <x:v>45207.666666666664</x:v>
      </x:c>
      <x:c r="I2968" s="11" t="n">
        <x:v>45209.333321759266</x:v>
      </x:c>
      <x:c r="J2968" s="9" t="n">
        <x:v>27892.4</x:v>
      </x:c>
      <x:c r="K2968" s="9" t="n">
        <x:v>27578.3</x:v>
      </x:c>
      <x:c r="L2968" s="9" t="n">
        <x:v>27886.82152</x:v>
      </x:c>
      <x:c r="M2968" s="9" t="n">
        <x:v>27583.81566</x:v>
      </x:c>
      <x:c r="N2968" s="10" t="n">
        <x:f>IF(F2968="多",1,-1)*(K2968/J2968-1)</x:f>
        <x:v>0.011261132064648516</x:v>
      </x:c>
      <x:c r="O2968" s="10" t="n">
        <x:f>IF(F2968="多",1,-1)*(M2968/L2968-1)</x:f>
        <x:v>0.010865557402541914</x:v>
      </x:c>
      <x:c r="P2968" s="10" t="n">
        <x:v>0.0009945672212987291</x:v>
      </x:c>
      <x:c r="Q2968" s="10" t="n">
        <x:v>-0.00021345749456333317</x:v>
      </x:c>
      <x:c r="R2968" s="10" t="n">
        <x:f>O2968-P2968-Q2968</x:f>
        <x:v>0.010084447675806518</x:v>
      </x:c>
      <x:c r="S2968" s="9" t="n">
        <x:f>V2967</x:f>
        <x:v>16965.995277105878</x:v>
      </x:c>
      <x:c r="T2968" s="9" t="n">
        <x:f>S2968/(1+'回测计划'!$B$33)</x:f>
        <x:v>16957.516518846456</x:v>
      </x:c>
      <x:c r="U2968" s="9" t="n">
        <x:f>T2968*R2968</x:f>
        <x:v>171.0071880459318</x:v>
      </x:c>
      <x:c r="V2968" s="9" t="n">
        <x:f>S2968+U2968</x:f>
        <x:v>17137.00246515181</x:v>
      </x:c>
      <x:c r="W2968" s="2" t="n">
        <x:f>IF(N2968&gt;0,1,0)</x:f>
        <x:v>1</x:v>
      </x:c>
      <x:c r="X2968" s="2" t="n">
        <x:f>IF(U2968&gt;0,1,0)</x:f>
        <x:v>1</x:v>
      </x:c>
      <x:c r="Y2968" s="9" t="n">
        <x:f>MAX(U2968,0)</x:f>
        <x:v>171.0071880459318</x:v>
      </x:c>
      <x:c r="Z2968" s="9" t="n">
        <x:f>-MIN(U2968,0)</x:f>
        <x:v>0</x:v>
      </x:c>
    </x:row>
    <x:row r="2969" ht="23" customHeight="1">
      <x:c r="A2969" s="2" t="str">
        <x:v>4H-OBV-前段</x:v>
      </x:c>
      <x:c r="B2969" s="2" t="str">
        <x:v>4H</x:v>
      </x:c>
      <x:c r="C2969" s="2" t="str">
        <x:v>OBV</x:v>
      </x:c>
      <x:c r="D2969" s="2" t="str">
        <x:v>前段</x:v>
      </x:c>
      <x:c r="E2969" s="2" t="n">
        <x:v>124</x:v>
      </x:c>
      <x:c r="F2969" s="2" t="str">
        <x:v>多</x:v>
      </x:c>
      <x:c r="G2969" s="11" t="n">
        <x:v>45210.50000000001</x:v>
      </x:c>
      <x:c r="H2969" s="11" t="n">
        <x:v>45210.666666666664</x:v>
      </x:c>
      <x:c r="I2969" s="11" t="n">
        <x:v>45212.333321759266</x:v>
      </x:c>
      <x:c r="J2969" s="9" t="n">
        <x:v>27012.7</x:v>
      </x:c>
      <x:c r="K2969" s="9" t="n">
        <x:v>26744</x:v>
      </x:c>
      <x:c r="L2969" s="9" t="n">
        <x:v>27018.10254</x:v>
      </x:c>
      <x:c r="M2969" s="9" t="n">
        <x:v>26738.6512</x:v>
      </x:c>
      <x:c r="N2969" s="10" t="n">
        <x:f>IF(F2969="多",1,-1)*(K2969/J2969-1)</x:f>
        <x:v>-0.009947172996405462</x:v>
      </x:c>
      <x:c r="O2969" s="10" t="n">
        <x:f>IF(F2969="多",1,-1)*(M2969/L2969-1)</x:f>
        <x:v>-0.010343114938818343</x:v>
      </x:c>
      <x:c r="P2969" s="10" t="n">
        <x:v>0.0009948284425305908</x:v>
      </x:c>
      <x:c r="Q2969" s="10" t="n">
        <x:v>0.0002605203650619726</x:v>
      </x:c>
      <x:c r="R2969" s="10" t="n">
        <x:f>O2969-P2969-Q2969</x:f>
        <x:v>-0.011598463746410907</x:v>
      </x:c>
      <x:c r="S2969" s="9" t="n">
        <x:f>V2968</x:f>
        <x:v>17137.00246515181</x:v>
      </x:c>
      <x:c r="T2969" s="9" t="n">
        <x:f>S2969/(1+'回测计划'!$B$33)</x:f>
        <x:v>17128.438246028796</x:v>
      </x:c>
      <x:c r="U2969" s="9" t="n">
        <x:f>T2969*R2969</x:f>
        <x:v>-198.66357002920302</x:v>
      </x:c>
      <x:c r="V2969" s="9" t="n">
        <x:f>S2969+U2969</x:f>
        <x:v>16938.338895122608</x:v>
      </x:c>
      <x:c r="W2969" s="2" t="n">
        <x:f>IF(N2969&gt;0,1,0)</x:f>
        <x:v>0</x:v>
      </x:c>
      <x:c r="X2969" s="2" t="n">
        <x:f>IF(U2969&gt;0,1,0)</x:f>
        <x:v>0</x:v>
      </x:c>
      <x:c r="Y2969" s="9" t="n">
        <x:f>MAX(U2969,0)</x:f>
        <x:v>0</x:v>
      </x:c>
      <x:c r="Z2969" s="9" t="n">
        <x:f>-MIN(U2969,0)</x:f>
        <x:v>198.66357002920302</x:v>
      </x:c>
    </x:row>
    <x:row r="2970" ht="23" customHeight="1">
      <x:c r="A2970" s="2" t="str">
        <x:v>4H-OBV-前段</x:v>
      </x:c>
      <x:c r="B2970" s="2" t="str">
        <x:v>4H</x:v>
      </x:c>
      <x:c r="C2970" s="2" t="str">
        <x:v>OBV</x:v>
      </x:c>
      <x:c r="D2970" s="2" t="str">
        <x:v>前段</x:v>
      </x:c>
      <x:c r="E2970" s="2" t="n">
        <x:v>125</x:v>
      </x:c>
      <x:c r="F2970" s="2" t="str">
        <x:v>多</x:v>
      </x:c>
      <x:c r="G2970" s="11" t="n">
        <x:v>45230.666666666664</x:v>
      </x:c>
      <x:c r="H2970" s="11" t="n">
        <x:v>45230.833333333336</x:v>
      </x:c>
      <x:c r="I2970" s="11" t="n">
        <x:v>45232.49998842592</x:v>
      </x:c>
      <x:c r="J2970" s="9" t="n">
        <x:v>34504.1</x:v>
      </x:c>
      <x:c r="K2970" s="9" t="n">
        <x:v>35578</x:v>
      </x:c>
      <x:c r="L2970" s="9" t="n">
        <x:v>34511.00082</x:v>
      </x:c>
      <x:c r="M2970" s="9" t="n">
        <x:v>35570.8844</x:v>
      </x:c>
      <x:c r="N2970" s="10" t="n">
        <x:f>IF(F2970="多",1,-1)*(K2970/J2970-1)</x:f>
        <x:v>0.031123837456997983</x:v>
      </x:c>
      <x:c r="O2970" s="10" t="n">
        <x:f>IF(F2970="多",1,-1)*(M2970/L2970-1)</x:f>
        <x:v>0.03071147039542743</x:v>
      </x:c>
      <x:c r="P2970" s="10" t="n">
        <x:v>0.0010153557351977138</x:v>
      </x:c>
      <x:c r="Q2970" s="10" t="n">
        <x:v>0.0005016839329078877</x:v>
      </x:c>
      <x:c r="R2970" s="10" t="n">
        <x:f>O2970-P2970-Q2970</x:f>
        <x:v>0.029194430727321828</x:v>
      </x:c>
      <x:c r="S2970" s="9" t="n">
        <x:f>V2969</x:f>
        <x:v>16938.338895122608</x:v>
      </x:c>
      <x:c r="T2970" s="9" t="n">
        <x:f>S2970/(1+'回测计划'!$B$33)</x:f>
        <x:v>16929.873958143537</x:v>
      </x:c>
      <x:c r="U2970" s="9" t="n">
        <x:f>T2970*R2970</x:f>
        <x:v>494.2580324933113</x:v>
      </x:c>
      <x:c r="V2970" s="9" t="n">
        <x:f>S2970+U2970</x:f>
        <x:v>17432.59692761592</x:v>
      </x:c>
      <x:c r="W2970" s="2" t="n">
        <x:f>IF(N2970&gt;0,1,0)</x:f>
        <x:v>1</x:v>
      </x:c>
      <x:c r="X2970" s="2" t="n">
        <x:f>IF(U2970&gt;0,1,0)</x:f>
        <x:v>1</x:v>
      </x:c>
      <x:c r="Y2970" s="9" t="n">
        <x:f>MAX(U2970,0)</x:f>
        <x:v>494.2580324933113</x:v>
      </x:c>
      <x:c r="Z2970" s="9" t="n">
        <x:f>-MIN(U2970,0)</x:f>
        <x:v>0</x:v>
      </x:c>
    </x:row>
    <x:row r="2971" ht="23" customHeight="1">
      <x:c r="A2971" s="2" t="str">
        <x:v>4H-OBV-前段</x:v>
      </x:c>
      <x:c r="B2971" s="2" t="str">
        <x:v>4H</x:v>
      </x:c>
      <x:c r="C2971" s="2" t="str">
        <x:v>OBV</x:v>
      </x:c>
      <x:c r="D2971" s="2" t="str">
        <x:v>前段</x:v>
      </x:c>
      <x:c r="E2971" s="2" t="n">
        <x:v>126</x:v>
      </x:c>
      <x:c r="F2971" s="2" t="str">
        <x:v>空</x:v>
      </x:c>
      <x:c r="G2971" s="11" t="n">
        <x:v>45232.50000000001</x:v>
      </x:c>
      <x:c r="H2971" s="11" t="n">
        <x:v>45232.666666666664</x:v>
      </x:c>
      <x:c r="I2971" s="11" t="n">
        <x:v>45234.333321759266</x:v>
      </x:c>
      <x:c r="J2971" s="9" t="n">
        <x:v>35280.6</x:v>
      </x:c>
      <x:c r="K2971" s="9" t="n">
        <x:v>34700.4</x:v>
      </x:c>
      <x:c r="L2971" s="9" t="n">
        <x:v>35273.54388</x:v>
      </x:c>
      <x:c r="M2971" s="9" t="n">
        <x:v>34707.34008</x:v>
      </x:c>
      <x:c r="N2971" s="10" t="n">
        <x:f>IF(F2971="多",1,-1)*(K2971/J2971-1)</x:f>
        <x:v>0.01644529854934429</x:v>
      </x:c>
      <x:c r="O2971" s="10" t="n">
        <x:f>IF(F2971="多",1,-1)*(M2971/L2971-1)</x:f>
        <x:v>0.016051797968647863</x:v>
      </x:c>
      <x:c r="P2971" s="10" t="n">
        <x:v>0.0009919741010156761</x:v>
      </x:c>
      <x:c r="Q2971" s="10" t="n">
        <x:v>-0.00039352477980991436</x:v>
      </x:c>
      <x:c r="R2971" s="10" t="n">
        <x:f>O2971-P2971-Q2971</x:f>
        <x:v>0.0154533486474421</x:v>
      </x:c>
      <x:c r="S2971" s="9" t="n">
        <x:f>V2970</x:f>
        <x:v>17432.59692761592</x:v>
      </x:c>
      <x:c r="T2971" s="9" t="n">
        <x:f>S2971/(1+'回测计划'!$B$33)</x:f>
        <x:v>17423.884985123357</x:v>
      </x:c>
      <x:c r="U2971" s="9" t="n">
        <x:f>T2971*R2971</x:f>
        <x:v>269.2573694680427</x:v>
      </x:c>
      <x:c r="V2971" s="9" t="n">
        <x:f>S2971+U2971</x:f>
        <x:v>17701.854297083963</x:v>
      </x:c>
      <x:c r="W2971" s="2" t="n">
        <x:f>IF(N2971&gt;0,1,0)</x:f>
        <x:v>1</x:v>
      </x:c>
      <x:c r="X2971" s="2" t="n">
        <x:f>IF(U2971&gt;0,1,0)</x:f>
        <x:v>1</x:v>
      </x:c>
      <x:c r="Y2971" s="9" t="n">
        <x:f>MAX(U2971,0)</x:f>
        <x:v>269.2573694680427</x:v>
      </x:c>
      <x:c r="Z2971" s="9" t="n">
        <x:f>-MIN(U2971,0)</x:f>
        <x:v>0</x:v>
      </x:c>
    </x:row>
    <x:row r="2972" ht="23" customHeight="1">
      <x:c r="A2972" s="2" t="str">
        <x:v>4H-OBV-前段</x:v>
      </x:c>
      <x:c r="B2972" s="2" t="str">
        <x:v>4H</x:v>
      </x:c>
      <x:c r="C2972" s="2" t="str">
        <x:v>OBV</x:v>
      </x:c>
      <x:c r="D2972" s="2" t="str">
        <x:v>前段</x:v>
      </x:c>
      <x:c r="E2972" s="2" t="n">
        <x:v>127</x:v>
      </x:c>
      <x:c r="F2972" s="2" t="str">
        <x:v>空</x:v>
      </x:c>
      <x:c r="G2972" s="11" t="n">
        <x:v>45238.166666666664</x:v>
      </x:c>
      <x:c r="H2972" s="11" t="n">
        <x:v>45238.333333333336</x:v>
      </x:c>
      <x:c r="I2972" s="11" t="n">
        <x:v>45239.99998842592</x:v>
      </x:c>
      <x:c r="J2972" s="9" t="n">
        <x:v>35406.5</x:v>
      </x:c>
      <x:c r="K2972" s="9" t="n">
        <x:v>37141.5</x:v>
      </x:c>
      <x:c r="L2972" s="9" t="n">
        <x:v>35399.4187</x:v>
      </x:c>
      <x:c r="M2972" s="9" t="n">
        <x:v>37148.9283</x:v>
      </x:c>
      <x:c r="N2972" s="10" t="n">
        <x:f>IF(F2972="多",1,-1)*(K2972/J2972-1)</x:f>
        <x:v>-0.0490023018372332</x:v>
      </x:c>
      <x:c r="O2972" s="10" t="n">
        <x:f>IF(F2972="多",1,-1)*(M2972/L2972-1)</x:f>
        <x:v>-0.04942198669493969</x:v>
      </x:c>
      <x:c r="P2972" s="10" t="n">
        <x:v>0.00102471099334747</x:v>
      </x:c>
      <x:c r="Q2972" s="10" t="n">
        <x:v>-0.0004029821668053169</x:v>
      </x:c>
      <x:c r="R2972" s="10" t="n">
        <x:f>O2972-P2972-Q2972</x:f>
        <x:v>-0.050043715521481846</x:v>
      </x:c>
      <x:c r="S2972" s="9" t="n">
        <x:f>V2971</x:f>
        <x:v>17701.854297083963</x:v>
      </x:c>
      <x:c r="T2972" s="9" t="n">
        <x:f>S2972/(1+'回测计划'!$B$33)</x:f>
        <x:v>17693.00779318737</x:v>
      </x:c>
      <x:c r="U2972" s="9" t="n">
        <x:f>T2972*R2972</x:f>
        <x:v>-885.4238487216301</x:v>
      </x:c>
      <x:c r="V2972" s="9" t="n">
        <x:f>S2972+U2972</x:f>
        <x:v>16816.43044836233</x:v>
      </x:c>
      <x:c r="W2972" s="2" t="n">
        <x:f>IF(N2972&gt;0,1,0)</x:f>
        <x:v>0</x:v>
      </x:c>
      <x:c r="X2972" s="2" t="n">
        <x:f>IF(U2972&gt;0,1,0)</x:f>
        <x:v>0</x:v>
      </x:c>
      <x:c r="Y2972" s="9" t="n">
        <x:f>MAX(U2972,0)</x:f>
        <x:v>0</x:v>
      </x:c>
      <x:c r="Z2972" s="9" t="n">
        <x:f>-MIN(U2972,0)</x:f>
        <x:v>885.4238487216301</x:v>
      </x:c>
    </x:row>
    <x:row r="2973" ht="23" customHeight="1">
      <x:c r="A2973" s="2" t="str">
        <x:v>4H-OBV-前段</x:v>
      </x:c>
      <x:c r="B2973" s="2" t="str">
        <x:v>4H</x:v>
      </x:c>
      <x:c r="C2973" s="2" t="str">
        <x:v>OBV</x:v>
      </x:c>
      <x:c r="D2973" s="2" t="str">
        <x:v>前段</x:v>
      </x:c>
      <x:c r="E2973" s="2" t="n">
        <x:v>128</x:v>
      </x:c>
      <x:c r="F2973" s="2" t="str">
        <x:v>空</x:v>
      </x:c>
      <x:c r="G2973" s="11" t="n">
        <x:v>45240.00000000001</x:v>
      </x:c>
      <x:c r="H2973" s="11" t="n">
        <x:v>45240.166666666664</x:v>
      </x:c>
      <x:c r="I2973" s="11" t="n">
        <x:v>45241.833321759266</x:v>
      </x:c>
      <x:c r="J2973" s="9" t="n">
        <x:v>36399.4</x:v>
      </x:c>
      <x:c r="K2973" s="9" t="n">
        <x:v>37014.1</x:v>
      </x:c>
      <x:c r="L2973" s="9" t="n">
        <x:v>36392.12012</x:v>
      </x:c>
      <x:c r="M2973" s="9" t="n">
        <x:v>37021.502819999994</x:v>
      </x:c>
      <x:c r="N2973" s="10" t="n">
        <x:f>IF(F2973="多",1,-1)*(K2973/J2973-1)</x:f>
        <x:v>-0.01688764100507134</x:v>
      </x:c>
      <x:c r="O2973" s="10" t="n">
        <x:f>IF(F2973="多",1,-1)*(M2973/L2973-1)</x:f>
        <x:v>-0.017294477428758226</x:v>
      </x:c>
      <x:c r="P2973" s="10" t="n">
        <x:v>0.0010086472387143793</x:v>
      </x:c>
      <x:c r="Q2973" s="10" t="n">
        <x:v>-0.0005914508925876196</x:v>
      </x:c>
      <x:c r="R2973" s="10" t="n">
        <x:f>O2973-P2973-Q2973</x:f>
        <x:v>-0.017711673774884987</x:v>
      </x:c>
      <x:c r="S2973" s="9" t="n">
        <x:f>V2972</x:f>
        <x:v>16816.43044836233</x:v>
      </x:c>
      <x:c r="T2973" s="9" t="n">
        <x:f>S2973/(1+'回测计划'!$B$33)</x:f>
        <x:v>16808.02643514476</x:v>
      </x:c>
      <x:c r="U2973" s="9" t="n">
        <x:f>T2973*R2973</x:f>
        <x:v>-297.698281018927</x:v>
      </x:c>
      <x:c r="V2973" s="9" t="n">
        <x:f>S2973+U2973</x:f>
        <x:v>16518.732167343405</x:v>
      </x:c>
      <x:c r="W2973" s="2" t="n">
        <x:f>IF(N2973&gt;0,1,0)</x:f>
        <x:v>0</x:v>
      </x:c>
      <x:c r="X2973" s="2" t="n">
        <x:f>IF(U2973&gt;0,1,0)</x:f>
        <x:v>0</x:v>
      </x:c>
      <x:c r="Y2973" s="9" t="n">
        <x:f>MAX(U2973,0)</x:f>
        <x:v>0</x:v>
      </x:c>
      <x:c r="Z2973" s="9" t="n">
        <x:f>-MIN(U2973,0)</x:f>
        <x:v>297.698281018927</x:v>
      </x:c>
    </x:row>
    <x:row r="2974" ht="23" customHeight="1">
      <x:c r="A2974" s="2" t="str">
        <x:v>4H-OBV-前段</x:v>
      </x:c>
      <x:c r="B2974" s="2" t="str">
        <x:v>4H</x:v>
      </x:c>
      <x:c r="C2974" s="2" t="str">
        <x:v>OBV</x:v>
      </x:c>
      <x:c r="D2974" s="2" t="str">
        <x:v>前段</x:v>
      </x:c>
      <x:c r="E2974" s="2" t="n">
        <x:v>129</x:v>
      </x:c>
      <x:c r="F2974" s="2" t="str">
        <x:v>空</x:v>
      </x:c>
      <x:c r="G2974" s="11" t="n">
        <x:v>45259.166666666664</x:v>
      </x:c>
      <x:c r="H2974" s="11" t="n">
        <x:v>45259.333333333336</x:v>
      </x:c>
      <x:c r="I2974" s="11" t="n">
        <x:v>45260.99998842592</x:v>
      </x:c>
      <x:c r="J2974" s="9" t="n">
        <x:v>37812</x:v>
      </x:c>
      <x:c r="K2974" s="9" t="n">
        <x:v>37614</x:v>
      </x:c>
      <x:c r="L2974" s="9" t="n">
        <x:v>37804.4376</x:v>
      </x:c>
      <x:c r="M2974" s="9" t="n">
        <x:v>37621.5228</x:v>
      </x:c>
      <x:c r="N2974" s="10" t="n">
        <x:f>IF(F2974="多",1,-1)*(K2974/J2974-1)</x:f>
        <x:v>0.005236432878451325</x:v>
      </x:c>
      <x:c r="O2974" s="10" t="n">
        <x:f>IF(F2974="多",1,-1)*(M2974/L2974-1)</x:f>
        <x:v>0.00483844785459786</x:v>
      </x:c>
      <x:c r="P2974" s="10" t="n">
        <x:v>0.0009975807760727012</x:v>
      </x:c>
      <x:c r="Q2974" s="10" t="n">
        <x:v>-0.0005008648860374933</x:v>
      </x:c>
      <x:c r="R2974" s="10" t="n">
        <x:f>O2974-P2974-Q2974</x:f>
        <x:v>0.0043417319645626526</x:v>
      </x:c>
      <x:c r="S2974" s="9" t="n">
        <x:f>V2973</x:f>
        <x:v>16518.732167343405</x:v>
      </x:c>
      <x:c r="T2974" s="9" t="n">
        <x:f>S2974/(1+'回测计划'!$B$33)</x:f>
        <x:v>16510.47692887897</x:v>
      </x:c>
      <x:c r="U2974" s="9" t="n">
        <x:f>T2974*R2974</x:f>
        <x:v>71.68406543228804</x:v>
      </x:c>
      <x:c r="V2974" s="9" t="n">
        <x:f>S2974+U2974</x:f>
        <x:v>16590.416232775693</x:v>
      </x:c>
      <x:c r="W2974" s="2" t="n">
        <x:f>IF(N2974&gt;0,1,0)</x:f>
        <x:v>1</x:v>
      </x:c>
      <x:c r="X2974" s="2" t="n">
        <x:f>IF(U2974&gt;0,1,0)</x:f>
        <x:v>1</x:v>
      </x:c>
      <x:c r="Y2974" s="9" t="n">
        <x:f>MAX(U2974,0)</x:f>
        <x:v>71.68406543228804</x:v>
      </x:c>
      <x:c r="Z2974" s="9" t="n">
        <x:f>-MIN(U2974,0)</x:f>
        <x:v>0</x:v>
      </x:c>
    </x:row>
    <x:row r="2975" ht="23" customHeight="1">
      <x:c r="A2975" s="2" t="str">
        <x:v>4H-OBV-前段</x:v>
      </x:c>
      <x:c r="B2975" s="2" t="str">
        <x:v>4H</x:v>
      </x:c>
      <x:c r="C2975" s="2" t="str">
        <x:v>OBV</x:v>
      </x:c>
      <x:c r="D2975" s="2" t="str">
        <x:v>前段</x:v>
      </x:c>
      <x:c r="E2975" s="2" t="n">
        <x:v>130</x:v>
      </x:c>
      <x:c r="F2975" s="2" t="str">
        <x:v>空</x:v>
      </x:c>
      <x:c r="G2975" s="11" t="n">
        <x:v>45281.00000000001</x:v>
      </x:c>
      <x:c r="H2975" s="11" t="n">
        <x:v>45281.166666666664</x:v>
      </x:c>
      <x:c r="I2975" s="11" t="n">
        <x:v>45282.833321759266</x:v>
      </x:c>
      <x:c r="J2975" s="9" t="n">
        <x:v>43760.1</x:v>
      </x:c>
      <x:c r="K2975" s="9" t="n">
        <x:v>43783</x:v>
      </x:c>
      <x:c r="L2975" s="9" t="n">
        <x:v>43751.34798</x:v>
      </x:c>
      <x:c r="M2975" s="9" t="n">
        <x:v>43791.7566</x:v>
      </x:c>
      <x:c r="N2975" s="10" t="n">
        <x:f>IF(F2975="多",1,-1)*(K2975/J2975-1)</x:f>
        <x:v>-0.0005233077620938609</x:v>
      </x:c>
      <x:c r="O2975" s="10" t="n">
        <x:f>IF(F2975="多",1,-1)*(M2975/L2975-1)</x:f>
        <x:v>-0.0009235971430747725</x:v>
      </x:c>
      <x:c r="P2975" s="10" t="n">
        <x:v>0.0010004617985715375</x:v>
      </x:c>
      <x:c r="Q2975" s="10" t="n">
        <x:v>-0.001457941949116712</x:v>
      </x:c>
      <x:c r="R2975" s="10" t="n">
        <x:f>O2975-P2975-Q2975</x:f>
        <x:v>-0.00046611699252959793</x:v>
      </x:c>
      <x:c r="S2975" s="9" t="n">
        <x:f>V2974</x:f>
        <x:v>16590.416232775693</x:v>
      </x:c>
      <x:c r="T2975" s="9" t="n">
        <x:f>S2975/(1+'回测计划'!$B$33)</x:f>
        <x:v>16582.1251701906</x:v>
      </x:c>
      <x:c r="U2975" s="9" t="n">
        <x:f>T2975*R2975</x:f>
        <x:v>-7.72921031407859</x:v>
      </x:c>
      <x:c r="V2975" s="9" t="n">
        <x:f>S2975+U2975</x:f>
        <x:v>16582.687022461614</x:v>
      </x:c>
      <x:c r="W2975" s="2" t="n">
        <x:f>IF(N2975&gt;0,1,0)</x:f>
        <x:v>0</x:v>
      </x:c>
      <x:c r="X2975" s="2" t="n">
        <x:f>IF(U2975&gt;0,1,0)</x:f>
        <x:v>0</x:v>
      </x:c>
      <x:c r="Y2975" s="9" t="n">
        <x:f>MAX(U2975,0)</x:f>
        <x:v>0</x:v>
      </x:c>
      <x:c r="Z2975" s="9" t="n">
        <x:f>-MIN(U2975,0)</x:f>
        <x:v>7.72921031407859</x:v>
      </x:c>
    </x:row>
    <x:row r="2976" ht="23" customHeight="1">
      <x:c r="A2976" s="2" t="str">
        <x:v>4H-OBV-前段</x:v>
      </x:c>
      <x:c r="B2976" s="2" t="str">
        <x:v>4H</x:v>
      </x:c>
      <x:c r="C2976" s="2" t="str">
        <x:v>OBV</x:v>
      </x:c>
      <x:c r="D2976" s="2" t="str">
        <x:v>前段</x:v>
      </x:c>
      <x:c r="E2976" s="2" t="n">
        <x:v>131</x:v>
      </x:c>
      <x:c r="F2976" s="2" t="str">
        <x:v>空</x:v>
      </x:c>
      <x:c r="G2976" s="11" t="n">
        <x:v>45293.666666666664</x:v>
      </x:c>
      <x:c r="H2976" s="11" t="n">
        <x:v>45293.833333333336</x:v>
      </x:c>
      <x:c r="I2976" s="11" t="n">
        <x:v>45295.49998842592</x:v>
      </x:c>
      <x:c r="J2976" s="9" t="n">
        <x:v>45486.8</x:v>
      </x:c>
      <x:c r="K2976" s="9" t="n">
        <x:v>43119.6</x:v>
      </x:c>
      <x:c r="L2976" s="9" t="n">
        <x:v>45477.70264</x:v>
      </x:c>
      <x:c r="M2976" s="9" t="n">
        <x:v>43128.22392</x:v>
      </x:c>
      <x:c r="N2976" s="10" t="n">
        <x:f>IF(F2976="多",1,-1)*(K2976/J2976-1)</x:f>
        <x:v>0.052041471371914616</x:v>
      </x:c>
      <x:c r="O2976" s="10" t="n">
        <x:f>IF(F2976="多",1,-1)*(M2976/L2976-1)</x:f>
        <x:v>0.05166221210861077</x:v>
      </x:c>
      <x:c r="P2976" s="10" t="n">
        <x:v>0.0009741688939456947</x:v>
      </x:c>
      <x:c r="Q2976" s="10" t="n">
        <x:v>-0.0011017254112200864</x:v>
      </x:c>
      <x:c r="R2976" s="10" t="n">
        <x:f>O2976-P2976-Q2976</x:f>
        <x:v>0.05178976862588516</x:v>
      </x:c>
      <x:c r="S2976" s="9" t="n">
        <x:f>V2975</x:f>
        <x:v>16582.687022461614</x:v>
      </x:c>
      <x:c r="T2976" s="9" t="n">
        <x:f>S2976/(1+'回测计划'!$B$33)</x:f>
        <x:v>16574.39982255034</x:v>
      </x:c>
      <x:c r="U2976" s="9" t="n">
        <x:f>T2976*R2976</x:f>
        <x:v>858.3843319227941</x:v>
      </x:c>
      <x:c r="V2976" s="9" t="n">
        <x:f>S2976+U2976</x:f>
        <x:v>17441.071354384407</x:v>
      </x:c>
      <x:c r="W2976" s="2" t="n">
        <x:f>IF(N2976&gt;0,1,0)</x:f>
        <x:v>1</x:v>
      </x:c>
      <x:c r="X2976" s="2" t="n">
        <x:f>IF(U2976&gt;0,1,0)</x:f>
        <x:v>1</x:v>
      </x:c>
      <x:c r="Y2976" s="9" t="n">
        <x:f>MAX(U2976,0)</x:f>
        <x:v>858.3843319227941</x:v>
      </x:c>
      <x:c r="Z2976" s="9" t="n">
        <x:f>-MIN(U2976,0)</x:f>
        <x:v>0</x:v>
      </x:c>
    </x:row>
    <x:row r="2977" ht="23" customHeight="1">
      <x:c r="A2977" s="2" t="str">
        <x:v>4H-OBV-前段</x:v>
      </x:c>
      <x:c r="B2977" s="2" t="str">
        <x:v>4H</x:v>
      </x:c>
      <x:c r="C2977" s="2" t="str">
        <x:v>OBV</x:v>
      </x:c>
      <x:c r="D2977" s="2" t="str">
        <x:v>前段</x:v>
      </x:c>
      <x:c r="E2977" s="2" t="n">
        <x:v>132</x:v>
      </x:c>
      <x:c r="F2977" s="2" t="str">
        <x:v>空</x:v>
      </x:c>
      <x:c r="G2977" s="11" t="n">
        <x:v>45300.166666666664</x:v>
      </x:c>
      <x:c r="H2977" s="11" t="n">
        <x:v>45300.333333333336</x:v>
      </x:c>
      <x:c r="I2977" s="11" t="n">
        <x:v>45301.99998842592</x:v>
      </x:c>
      <x:c r="J2977" s="9" t="n">
        <x:v>46972.6</x:v>
      </x:c>
      <x:c r="K2977" s="9" t="n">
        <x:v>45569</x:v>
      </x:c>
      <x:c r="L2977" s="9" t="n">
        <x:v>46963.20548</x:v>
      </x:c>
      <x:c r="M2977" s="9" t="n">
        <x:v>45578.1138</x:v>
      </x:c>
      <x:c r="N2977" s="10" t="n">
        <x:f>IF(F2977="多",1,-1)*(K2977/J2977-1)</x:f>
        <x:v>0.029881249920166164</x:v>
      </x:c>
      <x:c r="O2977" s="10" t="n">
        <x:f>IF(F2977="多",1,-1)*(M2977/L2977-1)</x:f>
        <x:v>0.029493124795109238</x:v>
      </x:c>
      <x:c r="P2977" s="10" t="n">
        <x:v>0.0009852534376024453</x:v>
      </x:c>
      <x:c r="Q2977" s="10" t="n">
        <x:v>-0.0004952050102417799</x:v>
      </x:c>
      <x:c r="R2977" s="10" t="n">
        <x:f>O2977-P2977-Q2977</x:f>
        <x:v>0.02900307636774857</x:v>
      </x:c>
      <x:c r="S2977" s="9" t="n">
        <x:f>V2976</x:f>
        <x:v>17441.071354384407</x:v>
      </x:c>
      <x:c r="T2977" s="9" t="n">
        <x:f>S2977/(1+'回测计划'!$B$33)</x:f>
        <x:v>17432.35517679601</x:v>
      </x:c>
      <x:c r="U2977" s="9" t="n">
        <x:f>T2977*R2977</x:f>
        <x:v>505.5919284623318</x:v>
      </x:c>
      <x:c r="V2977" s="9" t="n">
        <x:f>S2977+U2977</x:f>
        <x:v>17946.663282846737</x:v>
      </x:c>
      <x:c r="W2977" s="2" t="n">
        <x:f>IF(N2977&gt;0,1,0)</x:f>
        <x:v>1</x:v>
      </x:c>
      <x:c r="X2977" s="2" t="n">
        <x:f>IF(U2977&gt;0,1,0)</x:f>
        <x:v>1</x:v>
      </x:c>
      <x:c r="Y2977" s="9" t="n">
        <x:f>MAX(U2977,0)</x:f>
        <x:v>505.5919284623318</x:v>
      </x:c>
      <x:c r="Z2977" s="9" t="n">
        <x:f>-MIN(U2977,0)</x:f>
        <x:v>0</x:v>
      </x:c>
    </x:row>
    <x:row r="2978" ht="23" customHeight="1">
      <x:c r="A2978" s="2" t="str">
        <x:v>4H-OBV-前段</x:v>
      </x:c>
      <x:c r="B2978" s="2" t="str">
        <x:v>4H</x:v>
      </x:c>
      <x:c r="C2978" s="2" t="str">
        <x:v>OBV</x:v>
      </x:c>
      <x:c r="D2978" s="2" t="str">
        <x:v>前段</x:v>
      </x:c>
      <x:c r="E2978" s="2" t="n">
        <x:v>133</x:v>
      </x:c>
      <x:c r="F2978" s="2" t="str">
        <x:v>空</x:v>
      </x:c>
      <x:c r="G2978" s="11" t="n">
        <x:v>45318.166666666664</x:v>
      </x:c>
      <x:c r="H2978" s="11" t="n">
        <x:v>45318.333333333336</x:v>
      </x:c>
      <x:c r="I2978" s="11" t="n">
        <x:v>45319.99998842592</x:v>
      </x:c>
      <x:c r="J2978" s="9" t="n">
        <x:v>41806.4</x:v>
      </x:c>
      <x:c r="K2978" s="9" t="n">
        <x:v>42244.5</x:v>
      </x:c>
      <x:c r="L2978" s="9" t="n">
        <x:v>41798.038720000004</x:v>
      </x:c>
      <x:c r="M2978" s="9" t="n">
        <x:v>42252.948899999996</x:v>
      </x:c>
      <x:c r="N2978" s="10" t="n">
        <x:f>IF(F2978="多",1,-1)*(K2978/J2978-1)</x:f>
        <x:v>-0.010479256764514444</x:v>
      </x:c>
      <x:c r="O2978" s="10" t="n">
        <x:f>IF(F2978="多",1,-1)*(M2978/L2978-1)</x:f>
        <x:v>-0.010883529321731533</x:v>
      </x:c>
      <x:c r="P2978" s="10" t="n">
        <x:v>0.0010054417646608658</x:v>
      </x:c>
      <x:c r="Q2978" s="10" t="n">
        <x:v>-0.00033138604403883077</x:v>
      </x:c>
      <x:c r="R2978" s="10" t="n">
        <x:f>O2978-P2978-Q2978</x:f>
        <x:v>-0.011557585042353567</x:v>
      </x:c>
      <x:c r="S2978" s="9" t="n">
        <x:f>V2977</x:f>
        <x:v>17946.663282846737</x:v>
      </x:c>
      <x:c r="T2978" s="9" t="n">
        <x:f>S2978/(1+'回测计划'!$B$33)</x:f>
        <x:v>17937.694435628924</x:v>
      </x:c>
      <x:c r="U2978" s="9" t="n">
        <x:f>T2978*R2978</x:f>
        <x:v>-207.31642890353368</x:v>
      </x:c>
      <x:c r="V2978" s="9" t="n">
        <x:f>S2978+U2978</x:f>
        <x:v>17739.346853943203</x:v>
      </x:c>
      <x:c r="W2978" s="2" t="n">
        <x:f>IF(N2978&gt;0,1,0)</x:f>
        <x:v>0</x:v>
      </x:c>
      <x:c r="X2978" s="2" t="n">
        <x:f>IF(U2978&gt;0,1,0)</x:f>
        <x:v>0</x:v>
      </x:c>
      <x:c r="Y2978" s="9" t="n">
        <x:f>MAX(U2978,0)</x:f>
        <x:v>0</x:v>
      </x:c>
      <x:c r="Z2978" s="9" t="n">
        <x:f>-MIN(U2978,0)</x:f>
        <x:v>207.31642890353368</x:v>
      </x:c>
    </x:row>
    <x:row r="2979" ht="23" customHeight="1">
      <x:c r="A2979" s="2" t="str">
        <x:v>4H-OBV-前段</x:v>
      </x:c>
      <x:c r="B2979" s="2" t="str">
        <x:v>4H</x:v>
      </x:c>
      <x:c r="C2979" s="2" t="str">
        <x:v>OBV</x:v>
      </x:c>
      <x:c r="D2979" s="2" t="str">
        <x:v>前段</x:v>
      </x:c>
      <x:c r="E2979" s="2" t="n">
        <x:v>134</x:v>
      </x:c>
      <x:c r="F2979" s="2" t="str">
        <x:v>空</x:v>
      </x:c>
      <x:c r="G2979" s="11" t="n">
        <x:v>45319.833333333336</x:v>
      </x:c>
      <x:c r="H2979" s="11" t="n">
        <x:v>45320.00000000001</x:v>
      </x:c>
      <x:c r="I2979" s="11" t="n">
        <x:v>45321.666655092595</x:v>
      </x:c>
      <x:c r="J2979" s="9" t="n">
        <x:v>42244.5</x:v>
      </x:c>
      <x:c r="K2979" s="9" t="n">
        <x:v>43346.6</x:v>
      </x:c>
      <x:c r="L2979" s="9" t="n">
        <x:v>42236.051100000004</x:v>
      </x:c>
      <x:c r="M2979" s="9" t="n">
        <x:v>43355.26932</x:v>
      </x:c>
      <x:c r="N2979" s="10" t="n">
        <x:f>IF(F2979="多",1,-1)*(K2979/J2979-1)</x:f>
        <x:v>-0.026088603250127296</x:v>
      </x:c>
      <x:c r="O2979" s="10" t="n">
        <x:f>IF(F2979="多",1,-1)*(M2979/L2979-1)</x:f>
        <x:v>-0.026499120794936104</x:v>
      </x:c>
      <x:c r="P2979" s="10" t="n">
        <x:v>0.0010132495603974682</x:v>
      </x:c>
      <x:c r="Q2979" s="10" t="n">
        <x:v>-0.0003939016065586411</x:v>
      </x:c>
      <x:c r="R2979" s="10" t="n">
        <x:f>O2979-P2979-Q2979</x:f>
        <x:v>-0.02711846874877493</x:v>
      </x:c>
      <x:c r="S2979" s="9" t="n">
        <x:f>V2978</x:f>
        <x:v>17739.346853943203</x:v>
      </x:c>
      <x:c r="T2979" s="9" t="n">
        <x:f>S2979/(1+'回测计划'!$B$33)</x:f>
        <x:v>17730.481613136635</x:v>
      </x:c>
      <x:c r="U2979" s="9" t="n">
        <x:f>T2979*R2979</x:f>
        <x:v>-480.82351152657435</x:v>
      </x:c>
      <x:c r="V2979" s="9" t="n">
        <x:f>S2979+U2979</x:f>
        <x:v>17258.52334241663</x:v>
      </x:c>
      <x:c r="W2979" s="2" t="n">
        <x:f>IF(N2979&gt;0,1,0)</x:f>
        <x:v>0</x:v>
      </x:c>
      <x:c r="X2979" s="2" t="n">
        <x:f>IF(U2979&gt;0,1,0)</x:f>
        <x:v>0</x:v>
      </x:c>
      <x:c r="Y2979" s="9" t="n">
        <x:f>MAX(U2979,0)</x:f>
        <x:v>0</x:v>
      </x:c>
      <x:c r="Z2979" s="9" t="n">
        <x:f>-MIN(U2979,0)</x:f>
        <x:v>480.82351152657435</x:v>
      </x:c>
    </x:row>
    <x:row r="2980" ht="23" customHeight="1">
      <x:c r="A2980" s="2" t="str">
        <x:v>4H-OBV-前段</x:v>
      </x:c>
      <x:c r="B2980" s="2" t="str">
        <x:v>4H</x:v>
      </x:c>
      <x:c r="C2980" s="2" t="str">
        <x:v>OBV</x:v>
      </x:c>
      <x:c r="D2980" s="2" t="str">
        <x:v>前段</x:v>
      </x:c>
      <x:c r="E2980" s="2" t="n">
        <x:v>135</x:v>
      </x:c>
      <x:c r="F2980" s="2" t="str">
        <x:v>空</x:v>
      </x:c>
      <x:c r="G2980" s="11" t="n">
        <x:v>45321.50000000001</x:v>
      </x:c>
      <x:c r="H2980" s="11" t="n">
        <x:v>45321.666666666664</x:v>
      </x:c>
      <x:c r="I2980" s="11" t="n">
        <x:v>45323.333321759266</x:v>
      </x:c>
      <x:c r="J2980" s="9" t="n">
        <x:v>43346.7</x:v>
      </x:c>
      <x:c r="K2980" s="9" t="n">
        <x:v>42560.5</x:v>
      </x:c>
      <x:c r="L2980" s="9" t="n">
        <x:v>43338.03066</x:v>
      </x:c>
      <x:c r="M2980" s="9" t="n">
        <x:v>42569.0121</x:v>
      </x:c>
      <x:c r="N2980" s="10" t="n">
        <x:f>IF(F2980="多",1,-1)*(K2980/J2980-1)</x:f>
        <x:v>0.018137482207411293</x:v>
      </x:c>
      <x:c r="O2980" s="10" t="n">
        <x:f>IF(F2980="多",1,-1)*(M2980/L2980-1)</x:f>
        <x:v>0.017744658635579946</x:v>
      </x:c>
      <x:c r="P2980" s="10" t="n">
        <x:v>0.0009911276706822101</x:v>
      </x:c>
      <x:c r="Q2980" s="10" t="n">
        <x:v>-0.0002721816530932583</x:v>
      </x:c>
      <x:c r="R2980" s="10" t="n">
        <x:f>O2980-P2980-Q2980</x:f>
        <x:v>0.017025712617990997</x:v>
      </x:c>
      <x:c r="S2980" s="9" t="n">
        <x:f>V2979</x:f>
        <x:v>17258.52334241663</x:v>
      </x:c>
      <x:c r="T2980" s="9" t="n">
        <x:f>S2980/(1+'回测计划'!$B$33)</x:f>
        <x:v>17249.89839322002</x:v>
      </x:c>
      <x:c r="U2980" s="9" t="n">
        <x:f>T2980*R2980</x:f>
        <x:v>293.6918127325087</x:v>
      </x:c>
      <x:c r="V2980" s="9" t="n">
        <x:f>S2980+U2980</x:f>
        <x:v>17552.215155149137</x:v>
      </x:c>
      <x:c r="W2980" s="2" t="n">
        <x:f>IF(N2980&gt;0,1,0)</x:f>
        <x:v>1</x:v>
      </x:c>
      <x:c r="X2980" s="2" t="n">
        <x:f>IF(U2980&gt;0,1,0)</x:f>
        <x:v>1</x:v>
      </x:c>
      <x:c r="Y2980" s="9" t="n">
        <x:f>MAX(U2980,0)</x:f>
        <x:v>293.6918127325087</x:v>
      </x:c>
      <x:c r="Z2980" s="9" t="n">
        <x:f>-MIN(U2980,0)</x:f>
        <x:v>0</x:v>
      </x:c>
    </x:row>
    <x:row r="2981" ht="23" customHeight="1">
      <x:c r="A2981" s="2" t="str">
        <x:v>4H-OBV-前段</x:v>
      </x:c>
      <x:c r="B2981" s="2" t="str">
        <x:v>4H</x:v>
      </x:c>
      <x:c r="C2981" s="2" t="str">
        <x:v>OBV</x:v>
      </x:c>
      <x:c r="D2981" s="2" t="str">
        <x:v>前段</x:v>
      </x:c>
      <x:c r="E2981" s="2" t="n">
        <x:v>136</x:v>
      </x:c>
      <x:c r="F2981" s="2" t="str">
        <x:v>空</x:v>
      </x:c>
      <x:c r="G2981" s="11" t="n">
        <x:v>45329.166666666664</x:v>
      </x:c>
      <x:c r="H2981" s="11" t="n">
        <x:v>45329.333333333336</x:v>
      </x:c>
      <x:c r="I2981" s="11" t="n">
        <x:v>45330.99998842592</x:v>
      </x:c>
      <x:c r="J2981" s="9" t="n">
        <x:v>43079.1</x:v>
      </x:c>
      <x:c r="K2981" s="9" t="n">
        <x:v>45406.3</x:v>
      </x:c>
      <x:c r="L2981" s="9" t="n">
        <x:v>43070.48418</x:v>
      </x:c>
      <x:c r="M2981" s="9" t="n">
        <x:v>45415.38126</x:v>
      </x:c>
      <x:c r="N2981" s="10" t="n">
        <x:f>IF(F2981="多",1,-1)*(K2981/J2981-1)</x:f>
        <x:v>-0.054021555696381895</x:v>
      </x:c>
      <x:c r="O2981" s="10" t="n">
        <x:f>IF(F2981="多",1,-1)*(M2981/L2981-1)</x:f>
        <x:v>-0.054443248657252585</x:v>
      </x:c>
      <x:c r="P2981" s="10" t="n">
        <x:v>0.0010272216243286264</x:v>
      </x:c>
      <x:c r="Q2981" s="10" t="n">
        <x:v>-0.00030698277371013125</x:v>
      </x:c>
      <x:c r="R2981" s="10" t="n">
        <x:f>O2981-P2981-Q2981</x:f>
        <x:v>-0.05516348750787108</x:v>
      </x:c>
      <x:c r="S2981" s="9" t="n">
        <x:f>V2980</x:f>
        <x:v>17552.215155149137</x:v>
      </x:c>
      <x:c r="T2981" s="9" t="n">
        <x:f>S2981/(1+'回测计划'!$B$33)</x:f>
        <x:v>17543.44343343242</x:v>
      </x:c>
      <x:c r="U2981" s="9" t="n">
        <x:f>T2981*R2981</x:f>
        <x:v>-967.7575226851924</x:v>
      </x:c>
      <x:c r="V2981" s="9" t="n">
        <x:f>S2981+U2981</x:f>
        <x:v>16584.457632463946</x:v>
      </x:c>
      <x:c r="W2981" s="2" t="n">
        <x:f>IF(N2981&gt;0,1,0)</x:f>
        <x:v>0</x:v>
      </x:c>
      <x:c r="X2981" s="2" t="n">
        <x:f>IF(U2981&gt;0,1,0)</x:f>
        <x:v>0</x:v>
      </x:c>
      <x:c r="Y2981" s="9" t="n">
        <x:f>MAX(U2981,0)</x:f>
        <x:v>0</x:v>
      </x:c>
      <x:c r="Z2981" s="9" t="n">
        <x:f>-MIN(U2981,0)</x:f>
        <x:v>967.7575226851924</x:v>
      </x:c>
    </x:row>
    <x:row r="2982" ht="23" customHeight="1">
      <x:c r="A2982" s="2" t="str">
        <x:v>4H-OBV-前段</x:v>
      </x:c>
      <x:c r="B2982" s="2" t="str">
        <x:v>4H</x:v>
      </x:c>
      <x:c r="C2982" s="2" t="str">
        <x:v>OBV</x:v>
      </x:c>
      <x:c r="D2982" s="2" t="str">
        <x:v>前段</x:v>
      </x:c>
      <x:c r="E2982" s="2" t="n">
        <x:v>137</x:v>
      </x:c>
      <x:c r="F2982" s="2" t="str">
        <x:v>空</x:v>
      </x:c>
      <x:c r="G2982" s="11" t="n">
        <x:v>45349.166666666664</x:v>
      </x:c>
      <x:c r="H2982" s="11" t="n">
        <x:v>45349.333333333336</x:v>
      </x:c>
      <x:c r="I2982" s="11" t="n">
        <x:v>45350.99998842592</x:v>
      </x:c>
      <x:c r="J2982" s="9" t="n">
        <x:v>54511.7</x:v>
      </x:c>
      <x:c r="K2982" s="9" t="n">
        <x:v>61000</x:v>
      </x:c>
      <x:c r="L2982" s="9" t="n">
        <x:v>54500.79766</x:v>
      </x:c>
      <x:c r="M2982" s="9" t="n">
        <x:v>61012.2</x:v>
      </x:c>
      <x:c r="N2982" s="10" t="n">
        <x:f>IF(F2982="多",1,-1)*(K2982/J2982-1)</x:f>
        <x:v>-0.11902582381397031</x:v>
      </x:c>
      <x:c r="O2982" s="10" t="n">
        <x:f>IF(F2982="多",1,-1)*(M2982/L2982-1)</x:f>
        <x:v>-0.11947352368346964</x:v>
      </x:c>
      <x:c r="P2982" s="10" t="n">
        <x:v>0.0010597367618417348</x:v>
      </x:c>
      <x:c r="Q2982" s="10" t="n">
        <x:v>-0.0015291846823101871</x:v>
      </x:c>
      <x:c r="R2982" s="10" t="n">
        <x:f>O2982-P2982-Q2982</x:f>
        <x:v>-0.11900407576300119</x:v>
      </x:c>
      <x:c r="S2982" s="9" t="n">
        <x:f>V2981</x:f>
        <x:v>16584.457632463946</x:v>
      </x:c>
      <x:c r="T2982" s="9" t="n">
        <x:f>S2982/(1+'回测计划'!$B$33)</x:f>
        <x:v>16576.1695476901</x:v>
      </x:c>
      <x:c r="U2982" s="9" t="n">
        <x:f>T2982*R2982</x:f>
        <x:v>-1972.631736713666</x:v>
      </x:c>
      <x:c r="V2982" s="9" t="n">
        <x:f>S2982+U2982</x:f>
        <x:v>14611.82589575028</x:v>
      </x:c>
      <x:c r="W2982" s="2" t="n">
        <x:f>IF(N2982&gt;0,1,0)</x:f>
        <x:v>0</x:v>
      </x:c>
      <x:c r="X2982" s="2" t="n">
        <x:f>IF(U2982&gt;0,1,0)</x:f>
        <x:v>0</x:v>
      </x:c>
      <x:c r="Y2982" s="9" t="n">
        <x:f>MAX(U2982,0)</x:f>
        <x:v>0</x:v>
      </x:c>
      <x:c r="Z2982" s="9" t="n">
        <x:f>-MIN(U2982,0)</x:f>
        <x:v>1972.631736713666</x:v>
      </x:c>
    </x:row>
    <x:row r="2983" ht="23" customHeight="1">
      <x:c r="A2983" s="2" t="str">
        <x:v>4H-OBV-前段</x:v>
      </x:c>
      <x:c r="B2983" s="2" t="str">
        <x:v>4H</x:v>
      </x:c>
      <x:c r="C2983" s="2" t="str">
        <x:v>OBV</x:v>
      </x:c>
      <x:c r="D2983" s="2" t="str">
        <x:v>前段</x:v>
      </x:c>
      <x:c r="E2983" s="2" t="n">
        <x:v>138</x:v>
      </x:c>
      <x:c r="F2983" s="2" t="str">
        <x:v>空</x:v>
      </x:c>
      <x:c r="G2983" s="11" t="n">
        <x:v>45364.833333333336</x:v>
      </x:c>
      <x:c r="H2983" s="11" t="n">
        <x:v>45365.00000000001</x:v>
      </x:c>
      <x:c r="I2983" s="11" t="n">
        <x:v>45366.666655092595</x:v>
      </x:c>
      <x:c r="J2983" s="9" t="n">
        <x:v>72670.2</x:v>
      </x:c>
      <x:c r="K2983" s="9" t="n">
        <x:v>68487.4</x:v>
      </x:c>
      <x:c r="L2983" s="9" t="n">
        <x:v>72655.66596</x:v>
      </x:c>
      <x:c r="M2983" s="9" t="n">
        <x:v>68501.09748</x:v>
      </x:c>
      <x:c r="N2983" s="10" t="n">
        <x:f>IF(F2983="多",1,-1)*(K2983/J2983-1)</x:f>
        <x:v>0.057558669165627796</x:v>
      </x:c>
      <x:c r="O2983" s="10" t="n">
        <x:f>IF(F2983="多",1,-1)*(M2983/L2983-1)</x:f>
        <x:v>0.05718161722290549</x:v>
      </x:c>
      <x:c r="P2983" s="10" t="n">
        <x:v>0.0009714091913885473</x:v>
      </x:c>
      <x:c r="Q2983" s="10" t="n">
        <x:v>-0.0013884893316266195</x:v>
      </x:c>
      <x:c r="R2983" s="10" t="n">
        <x:f>O2983-P2983-Q2983</x:f>
        <x:v>0.05759869736314356</x:v>
      </x:c>
      <x:c r="S2983" s="9" t="n">
        <x:f>V2982</x:f>
        <x:v>14611.82589575028</x:v>
      </x:c>
      <x:c r="T2983" s="9" t="n">
        <x:f>S2983/(1+'回测计划'!$B$33)</x:f>
        <x:v>14604.523633933315</x:v>
      </x:c>
      <x:c r="U2983" s="9" t="n">
        <x:f>T2983*R2983</x:f>
        <x:v>841.2015369238027</x:v>
      </x:c>
      <x:c r="V2983" s="9" t="n">
        <x:f>S2983+U2983</x:f>
        <x:v>15453.027432674084</x:v>
      </x:c>
      <x:c r="W2983" s="2" t="n">
        <x:f>IF(N2983&gt;0,1,0)</x:f>
        <x:v>1</x:v>
      </x:c>
      <x:c r="X2983" s="2" t="n">
        <x:f>IF(U2983&gt;0,1,0)</x:f>
        <x:v>1</x:v>
      </x:c>
      <x:c r="Y2983" s="9" t="n">
        <x:f>MAX(U2983,0)</x:f>
        <x:v>841.2015369238027</x:v>
      </x:c>
      <x:c r="Z2983" s="9" t="n">
        <x:f>-MIN(U2983,0)</x:f>
        <x:v>0</x:v>
      </x:c>
    </x:row>
    <x:row r="2984" ht="23" customHeight="1">
      <x:c r="A2984" s="2" t="str">
        <x:v>4H-OBV-前段</x:v>
      </x:c>
      <x:c r="B2984" s="2" t="str">
        <x:v>4H</x:v>
      </x:c>
      <x:c r="C2984" s="2" t="str">
        <x:v>OBV</x:v>
      </x:c>
      <x:c r="D2984" s="2" t="str">
        <x:v>前段</x:v>
      </x:c>
      <x:c r="E2984" s="2" t="n">
        <x:v>139</x:v>
      </x:c>
      <x:c r="F2984" s="2" t="str">
        <x:v>多</x:v>
      </x:c>
      <x:c r="G2984" s="11" t="n">
        <x:v>45368.333333333336</x:v>
      </x:c>
      <x:c r="H2984" s="11" t="n">
        <x:v>45368.50000000001</x:v>
      </x:c>
      <x:c r="I2984" s="11" t="n">
        <x:v>45370.166655092595</x:v>
      </x:c>
      <x:c r="J2984" s="9" t="n">
        <x:v>66574.5</x:v>
      </x:c>
      <x:c r="K2984" s="9" t="n">
        <x:v>66985.7</x:v>
      </x:c>
      <x:c r="L2984" s="9" t="n">
        <x:v>66587.8149</x:v>
      </x:c>
      <x:c r="M2984" s="9" t="n">
        <x:v>66972.30286</x:v>
      </x:c>
      <x:c r="N2984" s="10" t="n">
        <x:f>IF(F2984="多",1,-1)*(K2984/J2984-1)</x:f>
        <x:v>0.0061765390652577246</x:v>
      </x:c>
      <x:c r="O2984" s="10" t="n">
        <x:f>IF(F2984="多",1,-1)*(M2984/L2984-1)</x:f>
        <x:v>0.00577414892765904</x:v>
      </x:c>
      <x:c r="P2984" s="10" t="n">
        <x:v>0.0010028870744638297</x:v>
      </x:c>
      <x:c r="Q2984" s="10" t="n">
        <x:v>0.0012257032876780167</x:v>
      </x:c>
      <x:c r="R2984" s="10" t="n">
        <x:f>O2984-P2984-Q2984</x:f>
        <x:v>0.003545558565517193</x:v>
      </x:c>
      <x:c r="S2984" s="9" t="n">
        <x:f>V2983</x:f>
        <x:v>15453.027432674084</x:v>
      </x:c>
      <x:c r="T2984" s="9" t="n">
        <x:f>S2984/(1+'回测计划'!$B$33)</x:f>
        <x:v>15445.304780283943</x:v>
      </x:c>
      <x:c r="U2984" s="9" t="n">
        <x:f>T2984*R2984</x:f>
        <x:v>54.76223266075938</x:v>
      </x:c>
      <x:c r="V2984" s="9" t="n">
        <x:f>S2984+U2984</x:f>
        <x:v>15507.789665334843</x:v>
      </x:c>
      <x:c r="W2984" s="2" t="n">
        <x:f>IF(N2984&gt;0,1,0)</x:f>
        <x:v>1</x:v>
      </x:c>
      <x:c r="X2984" s="2" t="n">
        <x:f>IF(U2984&gt;0,1,0)</x:f>
        <x:v>1</x:v>
      </x:c>
      <x:c r="Y2984" s="9" t="n">
        <x:f>MAX(U2984,0)</x:f>
        <x:v>54.76223266075938</x:v>
      </x:c>
      <x:c r="Z2984" s="9" t="n">
        <x:f>-MIN(U2984,0)</x:f>
        <x:v>0</x:v>
      </x:c>
    </x:row>
    <x:row r="2985" ht="23" customHeight="1">
      <x:c r="A2985" s="2" t="str">
        <x:v>4H-OBV-前段</x:v>
      </x:c>
      <x:c r="B2985" s="2" t="str">
        <x:v>4H</x:v>
      </x:c>
      <x:c r="C2985" s="2" t="str">
        <x:v>OBV</x:v>
      </x:c>
      <x:c r="D2985" s="2" t="str">
        <x:v>前段</x:v>
      </x:c>
      <x:c r="E2985" s="2" t="n">
        <x:v>140</x:v>
      </x:c>
      <x:c r="F2985" s="2" t="str">
        <x:v>空</x:v>
      </x:c>
      <x:c r="G2985" s="11" t="n">
        <x:v>45390.833333333336</x:v>
      </x:c>
      <x:c r="H2985" s="11" t="n">
        <x:v>45391.00000000001</x:v>
      </x:c>
      <x:c r="I2985" s="11" t="n">
        <x:v>45392.666655092595</x:v>
      </x:c>
      <x:c r="J2985" s="9" t="n">
        <x:v>71815.7</x:v>
      </x:c>
      <x:c r="K2985" s="9" t="n">
        <x:v>69381.6</x:v>
      </x:c>
      <x:c r="L2985" s="9" t="n">
        <x:v>71801.33686</x:v>
      </x:c>
      <x:c r="M2985" s="9" t="n">
        <x:v>69395.47632</x:v>
      </x:c>
      <x:c r="N2985" s="10" t="n">
        <x:f>IF(F2985="多",1,-1)*(K2985/J2985-1)</x:f>
        <x:v>0.033893702908973866</x:v>
      </x:c>
      <x:c r="O2985" s="10" t="n">
        <x:f>IF(F2985="多",1,-1)*(M2985/L2985-1)</x:f>
        <x:v>0.03350718308617284</x:v>
      </x:c>
      <x:c r="P2985" s="10" t="n">
        <x:v>0.0009832464084569136</x:v>
      </x:c>
      <x:c r="Q2985" s="10" t="n">
        <x:v>-0.0010617799206431827</x:v>
      </x:c>
      <x:c r="R2985" s="10" t="n">
        <x:f>O2985-P2985-Q2985</x:f>
        <x:v>0.033585716598359114</x:v>
      </x:c>
      <x:c r="S2985" s="9" t="n">
        <x:f>V2984</x:f>
        <x:v>15507.789665334843</x:v>
      </x:c>
      <x:c r="T2985" s="9" t="n">
        <x:f>S2985/(1+'回测计划'!$B$33)</x:f>
        <x:v>15500.039645512088</x:v>
      </x:c>
      <x:c r="U2985" s="9" t="n">
        <x:f>T2985*R2985</x:f>
        <x:v>520.5799387974996</x:v>
      </x:c>
      <x:c r="V2985" s="9" t="n">
        <x:f>S2985+U2985</x:f>
        <x:v>16028.369604132344</x:v>
      </x:c>
      <x:c r="W2985" s="2" t="n">
        <x:f>IF(N2985&gt;0,1,0)</x:f>
        <x:v>1</x:v>
      </x:c>
      <x:c r="X2985" s="2" t="n">
        <x:f>IF(U2985&gt;0,1,0)</x:f>
        <x:v>1</x:v>
      </x:c>
      <x:c r="Y2985" s="9" t="n">
        <x:f>MAX(U2985,0)</x:f>
        <x:v>520.5799387974996</x:v>
      </x:c>
      <x:c r="Z2985" s="9" t="n">
        <x:f>-MIN(U2985,0)</x:f>
        <x:v>0</x:v>
      </x:c>
    </x:row>
    <x:row r="2986" ht="23" customHeight="1">
      <x:c r="A2986" s="2" t="str">
        <x:v>4H-OBV-前段</x:v>
      </x:c>
      <x:c r="B2986" s="2" t="str">
        <x:v>4H</x:v>
      </x:c>
      <x:c r="C2986" s="2" t="str">
        <x:v>OBV</x:v>
      </x:c>
      <x:c r="D2986" s="2" t="str">
        <x:v>前段</x:v>
      </x:c>
      <x:c r="E2986" s="2" t="n">
        <x:v>141</x:v>
      </x:c>
      <x:c r="F2986" s="2" t="str">
        <x:v>空</x:v>
      </x:c>
      <x:c r="G2986" s="11" t="n">
        <x:v>45403.50000000001</x:v>
      </x:c>
      <x:c r="H2986" s="11" t="n">
        <x:v>45403.666666666664</x:v>
      </x:c>
      <x:c r="I2986" s="11" t="n">
        <x:v>45405.333321759266</x:v>
      </x:c>
      <x:c r="J2986" s="9" t="n">
        <x:v>65109.8</x:v>
      </x:c>
      <x:c r="K2986" s="9" t="n">
        <x:v>66778</x:v>
      </x:c>
      <x:c r="L2986" s="9" t="n">
        <x:v>65096.778040000005</x:v>
      </x:c>
      <x:c r="M2986" s="9" t="n">
        <x:v>66791.3556</x:v>
      </x:c>
      <x:c r="N2986" s="10" t="n">
        <x:f>IF(F2986="多",1,-1)*(K2986/J2986-1)</x:f>
        <x:v>-0.02562133503712194</x:v>
      </x:c>
      <x:c r="O2986" s="10" t="n">
        <x:f>IF(F2986="多",1,-1)*(M2986/L2986-1)</x:f>
        <x:v>-0.026031665637256562</x:v>
      </x:c>
      <x:c r="P2986" s="10" t="n">
        <x:v>0.0010130158328186282</x:v>
      </x:c>
      <x:c r="Q2986" s="10" t="n">
        <x:v>-0.00016096751706991535</x:v>
      </x:c>
      <x:c r="R2986" s="10" t="n">
        <x:f>O2986-P2986-Q2986</x:f>
        <x:v>-0.026883713953005275</x:v>
      </x:c>
      <x:c r="S2986" s="9" t="n">
        <x:f>V2985</x:f>
        <x:v>16028.369604132344</x:v>
      </x:c>
      <x:c r="T2986" s="9" t="n">
        <x:f>S2986/(1+'回测计划'!$B$33)</x:f>
        <x:v>16020.359424420134</x:v>
      </x:c>
      <x:c r="U2986" s="9" t="n">
        <x:f>T2986*R2986</x:f>
        <x:v>-430.6867601904431</x:v>
      </x:c>
      <x:c r="V2986" s="9" t="n">
        <x:f>S2986+U2986</x:f>
        <x:v>15597.6828439419</x:v>
      </x:c>
      <x:c r="W2986" s="2" t="n">
        <x:f>IF(N2986&gt;0,1,0)</x:f>
        <x:v>0</x:v>
      </x:c>
      <x:c r="X2986" s="2" t="n">
        <x:f>IF(U2986&gt;0,1,0)</x:f>
        <x:v>0</x:v>
      </x:c>
      <x:c r="Y2986" s="9" t="n">
        <x:f>MAX(U2986,0)</x:f>
        <x:v>0</x:v>
      </x:c>
      <x:c r="Z2986" s="9" t="n">
        <x:f>-MIN(U2986,0)</x:f>
        <x:v>430.6867601904431</x:v>
      </x:c>
    </x:row>
    <x:row r="2987" ht="23" customHeight="1">
      <x:c r="A2987" s="2" t="str">
        <x:v>4H-OBV-前段</x:v>
      </x:c>
      <x:c r="B2987" s="2" t="str">
        <x:v>4H</x:v>
      </x:c>
      <x:c r="C2987" s="2" t="str">
        <x:v>OBV</x:v>
      </x:c>
      <x:c r="D2987" s="2" t="str">
        <x:v>前段</x:v>
      </x:c>
      <x:c r="E2987" s="2" t="n">
        <x:v>142</x:v>
      </x:c>
      <x:c r="F2987" s="2" t="str">
        <x:v>空</x:v>
      </x:c>
      <x:c r="G2987" s="11" t="n">
        <x:v>45405.333333333336</x:v>
      </x:c>
      <x:c r="H2987" s="11" t="n">
        <x:v>45405.50000000001</x:v>
      </x:c>
      <x:c r="I2987" s="11" t="n">
        <x:v>45407.166655092595</x:v>
      </x:c>
      <x:c r="J2987" s="9" t="n">
        <x:v>66410</x:v>
      </x:c>
      <x:c r="K2987" s="9" t="n">
        <x:v>63960.9</x:v>
      </x:c>
      <x:c r="L2987" s="9" t="n">
        <x:v>66396.71800000001</x:v>
      </x:c>
      <x:c r="M2987" s="9" t="n">
        <x:v>63973.69218</x:v>
      </x:c>
      <x:c r="N2987" s="10" t="n">
        <x:f>IF(F2987="多",1,-1)*(K2987/J2987-1)</x:f>
        <x:v>0.03687848215630174</x:v>
      </x:c>
      <x:c r="O2987" s="10" t="n">
        <x:f>IF(F2987="多",1,-1)*(M2987/L2987-1)</x:f>
        <x:v>0.036493156484029954</x:v>
      </x:c>
      <x:c r="P2987" s="10" t="n">
        <x:v>0.000981753421757985</x:v>
      </x:c>
      <x:c r="Q2987" s="10" t="n">
        <x:v>-0.00017718924685576</x:v>
      </x:c>
      <x:c r="R2987" s="10" t="n">
        <x:f>O2987-P2987-Q2987</x:f>
        <x:v>0.03568859230912773</x:v>
      </x:c>
      <x:c r="S2987" s="9" t="n">
        <x:f>V2986</x:f>
        <x:v>15597.6828439419</x:v>
      </x:c>
      <x:c r="T2987" s="9" t="n">
        <x:f>S2987/(1+'回测计划'!$B$33)</x:f>
        <x:v>15589.887899991905</x:v>
      </x:c>
      <x:c r="U2987" s="9" t="n">
        <x:f>T2987*R2987</x:f>
        <x:v>556.3811534078145</x:v>
      </x:c>
      <x:c r="V2987" s="9" t="n">
        <x:f>S2987+U2987</x:f>
        <x:v>16154.063997349715</x:v>
      </x:c>
      <x:c r="W2987" s="2" t="n">
        <x:f>IF(N2987&gt;0,1,0)</x:f>
        <x:v>1</x:v>
      </x:c>
      <x:c r="X2987" s="2" t="n">
        <x:f>IF(U2987&gt;0,1,0)</x:f>
        <x:v>1</x:v>
      </x:c>
      <x:c r="Y2987" s="9" t="n">
        <x:f>MAX(U2987,0)</x:f>
        <x:v>556.3811534078145</x:v>
      </x:c>
      <x:c r="Z2987" s="9" t="n">
        <x:f>-MIN(U2987,0)</x:f>
        <x:v>0</x:v>
      </x:c>
    </x:row>
    <x:row r="2988" ht="23" customHeight="1">
      <x:c r="A2988" s="2" t="str">
        <x:v>4H-OBV-前段</x:v>
      </x:c>
      <x:c r="B2988" s="2" t="str">
        <x:v>4H</x:v>
      </x:c>
      <x:c r="C2988" s="2" t="str">
        <x:v>OBV</x:v>
      </x:c>
      <x:c r="D2988" s="2" t="str">
        <x:v>前段</x:v>
      </x:c>
      <x:c r="E2988" s="2" t="n">
        <x:v>143</x:v>
      </x:c>
      <x:c r="F2988" s="2" t="str">
        <x:v>多</x:v>
      </x:c>
      <x:c r="G2988" s="11" t="n">
        <x:v>45407.166666666664</x:v>
      </x:c>
      <x:c r="H2988" s="11" t="n">
        <x:v>45407.333333333336</x:v>
      </x:c>
      <x:c r="I2988" s="11" t="n">
        <x:v>45408.99998842592</x:v>
      </x:c>
      <x:c r="J2988" s="9" t="n">
        <x:v>64250</x:v>
      </x:c>
      <x:c r="K2988" s="9" t="n">
        <x:v>63481.3</x:v>
      </x:c>
      <x:c r="L2988" s="9" t="n">
        <x:v>64262.85</x:v>
      </x:c>
      <x:c r="M2988" s="9" t="n">
        <x:v>63468.603740000006</x:v>
      </x:c>
      <x:c r="N2988" s="10" t="n">
        <x:f>IF(F2988="多",1,-1)*(K2988/J2988-1)</x:f>
        <x:v>-0.011964202334630358</x:v>
      </x:c>
      <x:c r="O2988" s="10" t="n">
        <x:f>IF(F2988="多",1,-1)*(M2988/L2988-1)</x:f>
        <x:v>-0.01235933762663799</x:v>
      </x:c>
      <x:c r="P2988" s="10" t="n">
        <x:v>0.000993820331186681</x:v>
      </x:c>
      <x:c r="Q2988" s="10" t="n">
        <x:v>0.00007588446793688696</x:v>
      </x:c>
      <x:c r="R2988" s="10" t="n">
        <x:f>O2988-P2988-Q2988</x:f>
        <x:v>-0.013429042425761558</x:v>
      </x:c>
      <x:c r="S2988" s="9" t="n">
        <x:f>V2987</x:f>
        <x:v>16154.063997349715</x:v>
      </x:c>
      <x:c r="T2988" s="9" t="n">
        <x:f>S2988/(1+'回测计划'!$B$33)</x:f>
        <x:v>16145.991001848792</x:v>
      </x:c>
      <x:c r="U2988" s="9" t="n">
        <x:f>T2988*R2988</x:f>
        <x:v>-216.8251981697918</x:v>
      </x:c>
      <x:c r="V2988" s="9" t="n">
        <x:f>S2988+U2988</x:f>
        <x:v>15937.238799179922</x:v>
      </x:c>
      <x:c r="W2988" s="2" t="n">
        <x:f>IF(N2988&gt;0,1,0)</x:f>
        <x:v>0</x:v>
      </x:c>
      <x:c r="X2988" s="2" t="n">
        <x:f>IF(U2988&gt;0,1,0)</x:f>
        <x:v>0</x:v>
      </x:c>
      <x:c r="Y2988" s="9" t="n">
        <x:f>MAX(U2988,0)</x:f>
        <x:v>0</x:v>
      </x:c>
      <x:c r="Z2988" s="9" t="n">
        <x:f>-MIN(U2988,0)</x:f>
        <x:v>216.8251981697918</x:v>
      </x:c>
    </x:row>
    <x:row r="2989" ht="23" customHeight="1">
      <x:c r="A2989" s="2" t="str">
        <x:v>4H-OBV-前段</x:v>
      </x:c>
      <x:c r="B2989" s="2" t="str">
        <x:v>4H</x:v>
      </x:c>
      <x:c r="C2989" s="2" t="str">
        <x:v>OBV</x:v>
      </x:c>
      <x:c r="D2989" s="2" t="str">
        <x:v>前段</x:v>
      </x:c>
      <x:c r="E2989" s="2" t="n">
        <x:v>144</x:v>
      </x:c>
      <x:c r="F2989" s="2" t="str">
        <x:v>多</x:v>
      </x:c>
      <x:c r="G2989" s="11" t="n">
        <x:v>45409.00000000001</x:v>
      </x:c>
      <x:c r="H2989" s="11" t="n">
        <x:v>45409.166666666664</x:v>
      </x:c>
      <x:c r="I2989" s="11" t="n">
        <x:v>45410.833321759266</x:v>
      </x:c>
      <x:c r="J2989" s="9" t="n">
        <x:v>63723.6</x:v>
      </x:c>
      <x:c r="K2989" s="9" t="n">
        <x:v>63459.1</x:v>
      </x:c>
      <x:c r="L2989" s="9" t="n">
        <x:v>63736.344719999994</x:v>
      </x:c>
      <x:c r="M2989" s="9" t="n">
        <x:v>63446.40818</x:v>
      </x:c>
      <x:c r="N2989" s="10" t="n">
        <x:f>IF(F2989="多",1,-1)*(K2989/J2989-1)</x:f>
        <x:v>-0.00415073850190506</x:v>
      </x:c>
      <x:c r="O2989" s="10" t="n">
        <x:f>IF(F2989="多",1,-1)*(M2989/L2989-1)</x:f>
        <x:v>-0.004548998554493755</x:v>
      </x:c>
      <x:c r="P2989" s="10" t="n">
        <x:v>0.000997725500722753</x:v>
      </x:c>
      <x:c r="Q2989" s="10" t="n">
        <x:v>0.00019092596977904355</x:v>
      </x:c>
      <x:c r="R2989" s="10" t="n">
        <x:f>O2989-P2989-Q2989</x:f>
        <x:v>-0.005737650024995551</x:v>
      </x:c>
      <x:c r="S2989" s="9" t="n">
        <x:f>V2988</x:f>
        <x:v>15937.238799179922</x:v>
      </x:c>
      <x:c r="T2989" s="9" t="n">
        <x:f>S2989/(1+'回测计划'!$B$33)</x:f>
        <x:v>15929.274162098875</x:v>
      </x:c>
      <x:c r="U2989" s="9" t="n">
        <x:f>T2989*R2989</x:f>
        <x:v>-91.3966002943276</x:v>
      </x:c>
      <x:c r="V2989" s="9" t="n">
        <x:f>S2989+U2989</x:f>
        <x:v>15845.842198885595</x:v>
      </x:c>
      <x:c r="W2989" s="2" t="n">
        <x:f>IF(N2989&gt;0,1,0)</x:f>
        <x:v>0</x:v>
      </x:c>
      <x:c r="X2989" s="2" t="n">
        <x:f>IF(U2989&gt;0,1,0)</x:f>
        <x:v>0</x:v>
      </x:c>
      <x:c r="Y2989" s="9" t="n">
        <x:f>MAX(U2989,0)</x:f>
        <x:v>0</x:v>
      </x:c>
      <x:c r="Z2989" s="9" t="n">
        <x:f>-MIN(U2989,0)</x:f>
        <x:v>91.3966002943276</x:v>
      </x:c>
    </x:row>
    <x:row r="2990" ht="23" customHeight="1">
      <x:c r="A2990" s="2" t="str">
        <x:v>4H-OBV-前段</x:v>
      </x:c>
      <x:c r="B2990" s="2" t="str">
        <x:v>4H</x:v>
      </x:c>
      <x:c r="C2990" s="2" t="str">
        <x:v>OBV</x:v>
      </x:c>
      <x:c r="D2990" s="2" t="str">
        <x:v>前段</x:v>
      </x:c>
      <x:c r="E2990" s="2" t="n">
        <x:v>145</x:v>
      </x:c>
      <x:c r="F2990" s="2" t="str">
        <x:v>多</x:v>
      </x:c>
      <x:c r="G2990" s="11" t="n">
        <x:v>45411.50000000001</x:v>
      </x:c>
      <x:c r="H2990" s="11" t="n">
        <x:v>45411.666666666664</x:v>
      </x:c>
      <x:c r="I2990" s="11" t="n">
        <x:v>45413.333321759266</x:v>
      </x:c>
      <x:c r="J2990" s="9" t="n">
        <x:v>62362.1</x:v>
      </x:c>
      <x:c r="K2990" s="9" t="n">
        <x:v>60651.2</x:v>
      </x:c>
      <x:c r="L2990" s="9" t="n">
        <x:v>62374.57242</x:v>
      </x:c>
      <x:c r="M2990" s="9" t="n">
        <x:v>60639.06976</x:v>
      </x:c>
      <x:c r="N2990" s="10" t="n">
        <x:f>IF(F2990="多",1,-1)*(K2990/J2990-1)</x:f>
        <x:v>-0.027434932434924453</x:v>
      </x:c>
      <x:c r="O2990" s="10" t="n">
        <x:f>IF(F2990="多",1,-1)*(M2990/L2990-1)</x:f>
        <x:v>-0.027823880672302903</x:v>
      </x:c>
      <x:c r="P2990" s="10" t="n">
        <x:v>0.0009860880596638487</x:v>
      </x:c>
      <x:c r="Q2990" s="10" t="n">
        <x:v>0.0003587229661624634</x:v>
      </x:c>
      <x:c r="R2990" s="10" t="n">
        <x:f>O2990-P2990-Q2990</x:f>
        <x:v>-0.029168691698129218</x:v>
      </x:c>
      <x:c r="S2990" s="9" t="n">
        <x:f>V2989</x:f>
        <x:v>15845.842198885595</x:v>
      </x:c>
      <x:c r="T2990" s="9" t="n">
        <x:f>S2990/(1+'回测计划'!$B$33)</x:f>
        <x:v>15837.923237266963</x:v>
      </x:c>
      <x:c r="U2990" s="9" t="n">
        <x:f>T2990*R2990</x:f>
        <x:v>-461.9715000464767</x:v>
      </x:c>
      <x:c r="V2990" s="9" t="n">
        <x:f>S2990+U2990</x:f>
        <x:v>15383.870698839119</x:v>
      </x:c>
      <x:c r="W2990" s="2" t="n">
        <x:f>IF(N2990&gt;0,1,0)</x:f>
        <x:v>0</x:v>
      </x:c>
      <x:c r="X2990" s="2" t="n">
        <x:f>IF(U2990&gt;0,1,0)</x:f>
        <x:v>0</x:v>
      </x:c>
      <x:c r="Y2990" s="9" t="n">
        <x:f>MAX(U2990,0)</x:f>
        <x:v>0</x:v>
      </x:c>
      <x:c r="Z2990" s="9" t="n">
        <x:f>-MIN(U2990,0)</x:f>
        <x:v>461.9715000464767</x:v>
      </x:c>
    </x:row>
    <x:row r="2991" ht="23" customHeight="1">
      <x:c r="A2991" s="2" t="str">
        <x:v>4H-OBV-前段</x:v>
      </x:c>
      <x:c r="B2991" s="2" t="str">
        <x:v>4H</x:v>
      </x:c>
      <x:c r="C2991" s="2" t="str">
        <x:v>OBV</x:v>
      </x:c>
      <x:c r="D2991" s="2" t="str">
        <x:v>前段</x:v>
      </x:c>
      <x:c r="E2991" s="2" t="n">
        <x:v>146</x:v>
      </x:c>
      <x:c r="F2991" s="2" t="str">
        <x:v>空</x:v>
      </x:c>
      <x:c r="G2991" s="11" t="n">
        <x:v>45428.333333333336</x:v>
      </x:c>
      <x:c r="H2991" s="11" t="n">
        <x:v>45428.50000000001</x:v>
      </x:c>
      <x:c r="I2991" s="11" t="n">
        <x:v>45430.166655092595</x:v>
      </x:c>
      <x:c r="J2991" s="9" t="n">
        <x:v>65946.8</x:v>
      </x:c>
      <x:c r="K2991" s="9" t="n">
        <x:v>67007.5</x:v>
      </x:c>
      <x:c r="L2991" s="9" t="n">
        <x:v>65933.61064</x:v>
      </x:c>
      <x:c r="M2991" s="9" t="n">
        <x:v>67020.90149999999</x:v>
      </x:c>
      <x:c r="N2991" s="10" t="n">
        <x:f>IF(F2991="多",1,-1)*(K2991/J2991-1)</x:f>
        <x:v>-0.016084176942626538</x:v>
      </x:c>
      <x:c r="O2991" s="10" t="n">
        <x:f>IF(F2991="多",1,-1)*(M2991/L2991-1)</x:f>
        <x:v>-0.016490691916398292</x:v>
      </x:c>
      <x:c r="P2991" s="10" t="n">
        <x:v>0.001008245345958199</x:v>
      </x:c>
      <x:c r="Q2991" s="10" t="n">
        <x:v>-0.00013810497044238046</x:v>
      </x:c>
      <x:c r="R2991" s="10" t="n">
        <x:f>O2991-P2991-Q2991</x:f>
        <x:v>-0.01736083229191411</x:v>
      </x:c>
      <x:c r="S2991" s="9" t="n">
        <x:f>V2990</x:f>
        <x:v>15383.870698839119</x:v>
      </x:c>
      <x:c r="T2991" s="9" t="n">
        <x:f>S2991/(1+'回测计划'!$B$33)</x:f>
        <x:v>15376.182607535351</x:v>
      </x:c>
      <x:c r="U2991" s="9" t="n">
        <x:f>T2991*R2991</x:f>
        <x:v>-266.94332753926784</x:v>
      </x:c>
      <x:c r="V2991" s="9" t="n">
        <x:f>S2991+U2991</x:f>
        <x:v>15116.927371299851</x:v>
      </x:c>
      <x:c r="W2991" s="2" t="n">
        <x:f>IF(N2991&gt;0,1,0)</x:f>
        <x:v>0</x:v>
      </x:c>
      <x:c r="X2991" s="2" t="n">
        <x:f>IF(U2991&gt;0,1,0)</x:f>
        <x:v>0</x:v>
      </x:c>
      <x:c r="Y2991" s="9" t="n">
        <x:f>MAX(U2991,0)</x:f>
        <x:v>0</x:v>
      </x:c>
      <x:c r="Z2991" s="9" t="n">
        <x:f>-MIN(U2991,0)</x:f>
        <x:v>266.94332753926784</x:v>
      </x:c>
    </x:row>
    <x:row r="2992" ht="23" customHeight="1">
      <x:c r="A2992" s="2" t="str">
        <x:v>4H-OBV-前段</x:v>
      </x:c>
      <x:c r="B2992" s="2" t="str">
        <x:v>4H</x:v>
      </x:c>
      <x:c r="C2992" s="2" t="str">
        <x:v>OBV</x:v>
      </x:c>
      <x:c r="D2992" s="2" t="str">
        <x:v>前段</x:v>
      </x:c>
      <x:c r="E2992" s="2" t="n">
        <x:v>147</x:v>
      </x:c>
      <x:c r="F2992" s="2" t="str">
        <x:v>空</x:v>
      </x:c>
      <x:c r="G2992" s="11" t="n">
        <x:v>45430.00000000001</x:v>
      </x:c>
      <x:c r="H2992" s="11" t="n">
        <x:v>45430.166666666664</x:v>
      </x:c>
      <x:c r="I2992" s="11" t="n">
        <x:v>45431.833321759266</x:v>
      </x:c>
      <x:c r="J2992" s="9" t="n">
        <x:v>67007.5</x:v>
      </x:c>
      <x:c r="K2992" s="9" t="n">
        <x:v>67303.3</x:v>
      </x:c>
      <x:c r="L2992" s="9" t="n">
        <x:v>66994.09850000001</x:v>
      </x:c>
      <x:c r="M2992" s="9" t="n">
        <x:v>67316.76066</x:v>
      </x:c>
      <x:c r="N2992" s="10" t="n">
        <x:f>IF(F2992="多",1,-1)*(K2992/J2992-1)</x:f>
        <x:v>-0.004414431220385762</x:v>
      </x:c>
      <x:c r="O2992" s="10" t="n">
        <x:f>IF(F2992="多",1,-1)*(M2992/L2992-1)</x:f>
        <x:v>-0.004816277362102106</x:v>
      </x:c>
      <x:c r="P2992" s="10" t="n">
        <x:v>0.001002408138681051</x:v>
      </x:c>
      <x:c r="Q2992" s="10" t="n">
        <x:v>-0.00016401463213712368</x:v>
      </x:c>
      <x:c r="R2992" s="10" t="n">
        <x:f>O2992-P2992-Q2992</x:f>
        <x:v>-0.005654670868646033</x:v>
      </x:c>
      <x:c r="S2992" s="9" t="n">
        <x:f>V2991</x:f>
        <x:v>15116.927371299851</x:v>
      </x:c>
      <x:c r="T2992" s="9" t="n">
        <x:f>S2992/(1+'回测计划'!$B$33)</x:f>
        <x:v>15109.372684957374</x:v>
      </x:c>
      <x:c r="U2992" s="9" t="n">
        <x:f>T2992*R2992</x:f>
        <x:v>-85.43852956514456</x:v>
      </x:c>
      <x:c r="V2992" s="9" t="n">
        <x:f>S2992+U2992</x:f>
        <x:v>15031.488841734707</x:v>
      </x:c>
      <x:c r="W2992" s="2" t="n">
        <x:f>IF(N2992&gt;0,1,0)</x:f>
        <x:v>0</x:v>
      </x:c>
      <x:c r="X2992" s="2" t="n">
        <x:f>IF(U2992&gt;0,1,0)</x:f>
        <x:v>0</x:v>
      </x:c>
      <x:c r="Y2992" s="9" t="n">
        <x:f>MAX(U2992,0)</x:f>
        <x:v>0</x:v>
      </x:c>
      <x:c r="Z2992" s="9" t="n">
        <x:f>-MIN(U2992,0)</x:f>
        <x:v>85.43852956514456</x:v>
      </x:c>
    </x:row>
    <x:row r="2993" ht="23" customHeight="1">
      <x:c r="A2993" s="2" t="str">
        <x:v>4H-OBV-前段</x:v>
      </x:c>
      <x:c r="B2993" s="2" t="str">
        <x:v>4H</x:v>
      </x:c>
      <x:c r="C2993" s="2" t="str">
        <x:v>OBV</x:v>
      </x:c>
      <x:c r="D2993" s="2" t="str">
        <x:v>前段</x:v>
      </x:c>
      <x:c r="E2993" s="2" t="n">
        <x:v>148</x:v>
      </x:c>
      <x:c r="F2993" s="2" t="str">
        <x:v>多</x:v>
      </x:c>
      <x:c r="G2993" s="11" t="n">
        <x:v>45432.166666666664</x:v>
      </x:c>
      <x:c r="H2993" s="11" t="n">
        <x:v>45432.333333333336</x:v>
      </x:c>
      <x:c r="I2993" s="11" t="n">
        <x:v>45433.99998842592</x:v>
      </x:c>
      <x:c r="J2993" s="9" t="n">
        <x:v>66239.4</x:v>
      </x:c>
      <x:c r="K2993" s="9" t="n">
        <x:v>69874.9</x:v>
      </x:c>
      <x:c r="L2993" s="9" t="n">
        <x:v>66252.64787999999</x:v>
      </x:c>
      <x:c r="M2993" s="9" t="n">
        <x:v>69860.92502</x:v>
      </x:c>
      <x:c r="N2993" s="10" t="n">
        <x:f>IF(F2993="多",1,-1)*(K2993/J2993-1)</x:f>
        <x:v>0.05488425317862178</x:v>
      </x:c>
      <x:c r="O2993" s="10" t="n">
        <x:f>IF(F2993="多",1,-1)*(M2993/L2993-1)</x:f>
        <x:v>0.054462383851215934</x:v>
      </x:c>
      <x:c r="P2993" s="10" t="n">
        <x:v>0.001027231191925608</x:v>
      </x:c>
      <x:c r="Q2993" s="10" t="n">
        <x:v>0.00027139962706511345</x:v>
      </x:c>
      <x:c r="R2993" s="10" t="n">
        <x:f>O2993-P2993-Q2993</x:f>
        <x:v>0.05316375303222521</x:v>
      </x:c>
      <x:c r="S2993" s="9" t="n">
        <x:f>V2992</x:f>
        <x:v>15031.488841734707</x:v>
      </x:c>
      <x:c r="T2993" s="9" t="n">
        <x:f>S2993/(1+'回测计划'!$B$33)</x:f>
        <x:v>15023.976853308053</x:v>
      </x:c>
      <x:c r="U2993" s="9" t="n">
        <x:f>T2993*R2993</x:f>
        <x:v>798.7309949911374</x:v>
      </x:c>
      <x:c r="V2993" s="9" t="n">
        <x:f>S2993+U2993</x:f>
        <x:v>15830.219836725844</x:v>
      </x:c>
      <x:c r="W2993" s="2" t="n">
        <x:f>IF(N2993&gt;0,1,0)</x:f>
        <x:v>1</x:v>
      </x:c>
      <x:c r="X2993" s="2" t="n">
        <x:f>IF(U2993&gt;0,1,0)</x:f>
        <x:v>1</x:v>
      </x:c>
      <x:c r="Y2993" s="9" t="n">
        <x:f>MAX(U2993,0)</x:f>
        <x:v>798.7309949911374</x:v>
      </x:c>
      <x:c r="Z2993" s="9" t="n">
        <x:f>-MIN(U2993,0)</x:f>
        <x:v>0</x:v>
      </x:c>
    </x:row>
    <x:row r="2994" ht="23" customHeight="1">
      <x:c r="A2994" s="2" t="str">
        <x:v>4H-OBV-前段</x:v>
      </x:c>
      <x:c r="B2994" s="2" t="str">
        <x:v>4H</x:v>
      </x:c>
      <x:c r="C2994" s="2" t="str">
        <x:v>OBV</x:v>
      </x:c>
      <x:c r="D2994" s="2" t="str">
        <x:v>前段</x:v>
      </x:c>
      <x:c r="E2994" s="2" t="n">
        <x:v>149</x:v>
      </x:c>
      <x:c r="F2994" s="2" t="str">
        <x:v>空</x:v>
      </x:c>
      <x:c r="G2994" s="11" t="n">
        <x:v>45440.00000000001</x:v>
      </x:c>
      <x:c r="H2994" s="11" t="n">
        <x:v>45440.166666666664</x:v>
      </x:c>
      <x:c r="I2994" s="11" t="n">
        <x:v>45441.833321759266</x:v>
      </x:c>
      <x:c r="J2994" s="9" t="n">
        <x:v>69297.9</x:v>
      </x:c>
      <x:c r="K2994" s="9" t="n">
        <x:v>67816.9</x:v>
      </x:c>
      <x:c r="L2994" s="9" t="n">
        <x:v>69284.04041999999</x:v>
      </x:c>
      <x:c r="M2994" s="9" t="n">
        <x:v>67830.46337999999</x:v>
      </x:c>
      <x:c r="N2994" s="10" t="n">
        <x:f>IF(F2994="多",1,-1)*(K2994/J2994-1)</x:f>
        <x:v>0.021371498992032945</x:v>
      </x:c>
      <x:c r="O2994" s="10" t="n">
        <x:f>IF(F2994="多",1,-1)*(M2994/L2994-1)</x:f>
        <x:v>0.02097996928568857</x:v>
      </x:c>
      <x:c r="P2994" s="10" t="n">
        <x:v>0.0009895100153571557</x:v>
      </x:c>
      <x:c r="Q2994" s="10" t="n">
        <x:v>-0.0004936094837643165</x:v>
      </x:c>
      <x:c r="R2994" s="10" t="n">
        <x:f>O2994-P2994-Q2994</x:f>
        <x:v>0.02048406875409573</x:v>
      </x:c>
      <x:c r="S2994" s="9" t="n">
        <x:f>V2993</x:f>
        <x:v>15830.219836725844</x:v>
      </x:c>
      <x:c r="T2994" s="9" t="n">
        <x:f>S2994/(1+'回测计划'!$B$33)</x:f>
        <x:v>15822.308682384653</x:v>
      </x:c>
      <x:c r="U2994" s="9" t="n">
        <x:f>T2994*R2994</x:f>
        <x:v>324.1052588984931</x:v>
      </x:c>
      <x:c r="V2994" s="9" t="n">
        <x:f>S2994+U2994</x:f>
        <x:v>16154.325095624337</x:v>
      </x:c>
      <x:c r="W2994" s="2" t="n">
        <x:f>IF(N2994&gt;0,1,0)</x:f>
        <x:v>1</x:v>
      </x:c>
      <x:c r="X2994" s="2" t="n">
        <x:f>IF(U2994&gt;0,1,0)</x:f>
        <x:v>1</x:v>
      </x:c>
      <x:c r="Y2994" s="9" t="n">
        <x:f>MAX(U2994,0)</x:f>
        <x:v>324.1052588984931</x:v>
      </x:c>
      <x:c r="Z2994" s="9" t="n">
        <x:f>-MIN(U2994,0)</x:f>
        <x:v>0</x:v>
      </x:c>
    </x:row>
    <x:row r="2995" ht="23" customHeight="1">
      <x:c r="A2995" s="2" t="str">
        <x:v>4H-OBV-前段</x:v>
      </x:c>
      <x:c r="B2995" s="2" t="str">
        <x:v>4H</x:v>
      </x:c>
      <x:c r="C2995" s="2" t="str">
        <x:v>OBV</x:v>
      </x:c>
      <x:c r="D2995" s="2" t="str">
        <x:v>前段</x:v>
      </x:c>
      <x:c r="E2995" s="2" t="n">
        <x:v>150</x:v>
      </x:c>
      <x:c r="F2995" s="2" t="str">
        <x:v>空</x:v>
      </x:c>
      <x:c r="G2995" s="11" t="n">
        <x:v>45449.00000000001</x:v>
      </x:c>
      <x:c r="H2995" s="11" t="n">
        <x:v>45449.166666666664</x:v>
      </x:c>
      <x:c r="I2995" s="11" t="n">
        <x:v>45450.833321759266</x:v>
      </x:c>
      <x:c r="J2995" s="9" t="n">
        <x:v>71314.8</x:v>
      </x:c>
      <x:c r="K2995" s="9" t="n">
        <x:v>71750</x:v>
      </x:c>
      <x:c r="L2995" s="9" t="n">
        <x:v>71300.53704000001</x:v>
      </x:c>
      <x:c r="M2995" s="9" t="n">
        <x:v>71764.34999999999</x:v>
      </x:c>
      <x:c r="N2995" s="10" t="n">
        <x:f>IF(F2995="多",1,-1)*(K2995/J2995-1)</x:f>
        <x:v>-0.006102520094005692</x:v>
      </x:c>
      <x:c r="O2995" s="10" t="n">
        <x:f>IF(F2995="多",1,-1)*(M2995/L2995-1)</x:f>
        <x:v>-0.006505041606345463</x:v>
      </x:c>
      <x:c r="P2995" s="10" t="n">
        <x:v>0.0010032525208031728</x:v>
      </x:c>
      <x:c r="Q2995" s="10" t="n">
        <x:v>-0.0005206919843569756</x:v>
      </x:c>
      <x:c r="R2995" s="10" t="n">
        <x:f>O2995-P2995-Q2995</x:f>
        <x:v>-0.00698760214279166</x:v>
      </x:c>
      <x:c r="S2995" s="9" t="n">
        <x:f>V2994</x:f>
        <x:v>16154.325095624337</x:v>
      </x:c>
      <x:c r="T2995" s="9" t="n">
        <x:f>S2995/(1+'回测计划'!$B$33)</x:f>
        <x:v>16146.25196963952</x:v>
      </x:c>
      <x:c r="U2995" s="9" t="n">
        <x:f>T2995*R2995</x:f>
        <x:v>-112.82358486110716</x:v>
      </x:c>
      <x:c r="V2995" s="9" t="n">
        <x:f>S2995+U2995</x:f>
        <x:v>16041.50151076323</x:v>
      </x:c>
      <x:c r="W2995" s="2" t="n">
        <x:f>IF(N2995&gt;0,1,0)</x:f>
        <x:v>0</x:v>
      </x:c>
      <x:c r="X2995" s="2" t="n">
        <x:f>IF(U2995&gt;0,1,0)</x:f>
        <x:v>0</x:v>
      </x:c>
      <x:c r="Y2995" s="9" t="n">
        <x:f>MAX(U2995,0)</x:f>
        <x:v>0</x:v>
      </x:c>
      <x:c r="Z2995" s="9" t="n">
        <x:f>-MIN(U2995,0)</x:f>
        <x:v>112.82358486110716</x:v>
      </x:c>
    </x:row>
    <x:row r="2996" ht="23" customHeight="1">
      <x:c r="A2996" s="2" t="str">
        <x:v>4H-OBV-前段</x:v>
      </x:c>
      <x:c r="B2996" s="2" t="str">
        <x:v>4H</x:v>
      </x:c>
      <x:c r="C2996" s="2" t="str">
        <x:v>OBV</x:v>
      </x:c>
      <x:c r="D2996" s="2" t="str">
        <x:v>前段</x:v>
      </x:c>
      <x:c r="E2996" s="2" t="n">
        <x:v>151</x:v>
      </x:c>
      <x:c r="F2996" s="2" t="str">
        <x:v>多</x:v>
      </x:c>
      <x:c r="G2996" s="11" t="n">
        <x:v>45455.00000000001</x:v>
      </x:c>
      <x:c r="H2996" s="11" t="n">
        <x:v>45455.166666666664</x:v>
      </x:c>
      <x:c r="I2996" s="11" t="n">
        <x:v>45456.833321759266</x:v>
      </x:c>
      <x:c r="J2996" s="9" t="n">
        <x:v>67420.5</x:v>
      </x:c>
      <x:c r="K2996" s="9" t="n">
        <x:v>67744.6</x:v>
      </x:c>
      <x:c r="L2996" s="9" t="n">
        <x:v>67433.9841</x:v>
      </x:c>
      <x:c r="M2996" s="9" t="n">
        <x:v>67731.05108</x:v>
      </x:c>
      <x:c r="N2996" s="10" t="n">
        <x:f>IF(F2996="多",1,-1)*(K2996/J2996-1)</x:f>
        <x:v>0.00480714322794995</x:v>
      </x:c>
      <x:c r="O2996" s="10" t="n">
        <x:f>IF(F2996="多",1,-1)*(M2996/L2996-1)</x:f>
        <x:v>0.004405300739156681</x:v>
      </x:c>
      <x:c r="P2996" s="10" t="n">
        <x:v>0.0010022026503695783</x:v>
      </x:c>
      <x:c r="Q2996" s="10" t="n">
        <x:v>0.0005049370025178739</x:v>
      </x:c>
      <x:c r="R2996" s="10" t="n">
        <x:f>O2996-P2996-Q2996</x:f>
        <x:v>0.002898161086269229</x:v>
      </x:c>
      <x:c r="S2996" s="9" t="n">
        <x:f>V2995</x:f>
        <x:v>16041.50151076323</x:v>
      </x:c>
      <x:c r="T2996" s="9" t="n">
        <x:f>S2996/(1+'回测计划'!$B$33)</x:f>
        <x:v>16033.484768379041</x:v>
      </x:c>
      <x:c r="U2996" s="9" t="n">
        <x:f>T2996*R2996</x:f>
        <x:v>46.46762163300654</x:v>
      </x:c>
      <x:c r="V2996" s="9" t="n">
        <x:f>S2996+U2996</x:f>
        <x:v>16087.969132396236</x:v>
      </x:c>
      <x:c r="W2996" s="2" t="n">
        <x:f>IF(N2996&gt;0,1,0)</x:f>
        <x:v>1</x:v>
      </x:c>
      <x:c r="X2996" s="2" t="n">
        <x:f>IF(U2996&gt;0,1,0)</x:f>
        <x:v>1</x:v>
      </x:c>
      <x:c r="Y2996" s="9" t="n">
        <x:f>MAX(U2996,0)</x:f>
        <x:v>46.46762163300654</x:v>
      </x:c>
      <x:c r="Z2996" s="9" t="n">
        <x:f>-MIN(U2996,0)</x:f>
        <x:v>0</x:v>
      </x:c>
    </x:row>
    <x:row r="2997" ht="23" customHeight="1">
      <x:c r="A2997" s="2" t="str">
        <x:v>4H-OBV-前段</x:v>
      </x:c>
      <x:c r="B2997" s="2" t="str">
        <x:v>4H</x:v>
      </x:c>
      <x:c r="C2997" s="2" t="str">
        <x:v>OBV</x:v>
      </x:c>
      <x:c r="D2997" s="2" t="str">
        <x:v>前段</x:v>
      </x:c>
      <x:c r="E2997" s="2" t="n">
        <x:v>152</x:v>
      </x:c>
      <x:c r="F2997" s="2" t="str">
        <x:v>空</x:v>
      </x:c>
      <x:c r="G2997" s="11" t="n">
        <x:v>45487.00000000001</x:v>
      </x:c>
      <x:c r="H2997" s="11" t="n">
        <x:v>45487.166666666664</x:v>
      </x:c>
      <x:c r="I2997" s="11" t="n">
        <x:v>45488.833321759266</x:v>
      </x:c>
      <x:c r="J2997" s="9" t="n">
        <x:v>58596.7</x:v>
      </x:c>
      <x:c r="K2997" s="9" t="n">
        <x:v>62431.9</x:v>
      </x:c>
      <x:c r="L2997" s="9" t="n">
        <x:v>58584.98066</x:v>
      </x:c>
      <x:c r="M2997" s="9" t="n">
        <x:v>62444.38638</x:v>
      </x:c>
      <x:c r="N2997" s="10" t="n">
        <x:f>IF(F2997="多",1,-1)*(K2997/J2997-1)</x:f>
        <x:v>-0.06545078477115607</x:v>
      </x:c>
      <x:c r="O2997" s="10" t="n">
        <x:f>IF(F2997="多",1,-1)*(M2997/L2997-1)</x:f>
        <x:v>-0.06587705033817803</x:v>
      </x:c>
      <x:c r="P2997" s="10" t="n">
        <x:v>0.001032938525169089</x:v>
      </x:c>
      <x:c r="Q2997" s="10" t="n">
        <x:v>-0.00029372616696329525</x:v>
      </x:c>
      <x:c r="R2997" s="10" t="n">
        <x:f>O2997-P2997-Q2997</x:f>
        <x:v>-0.06661626269638382</x:v>
      </x:c>
      <x:c r="S2997" s="9" t="n">
        <x:f>V2996</x:f>
        <x:v>16087.969132396236</x:v>
      </x:c>
      <x:c r="T2997" s="9" t="n">
        <x:f>S2997/(1+'回测计划'!$B$33)</x:f>
        <x:v>16079.92916781233</x:v>
      </x:c>
      <x:c r="U2997" s="9" t="n">
        <x:f>T2997*R2997</x:f>
        <x:v>-1071.1847855822307</x:v>
      </x:c>
      <x:c r="V2997" s="9" t="n">
        <x:f>S2997+U2997</x:f>
        <x:v>15016.784346814005</x:v>
      </x:c>
      <x:c r="W2997" s="2" t="n">
        <x:f>IF(N2997&gt;0,1,0)</x:f>
        <x:v>0</x:v>
      </x:c>
      <x:c r="X2997" s="2" t="n">
        <x:f>IF(U2997&gt;0,1,0)</x:f>
        <x:v>0</x:v>
      </x:c>
      <x:c r="Y2997" s="9" t="n">
        <x:f>MAX(U2997,0)</x:f>
        <x:v>0</x:v>
      </x:c>
      <x:c r="Z2997" s="9" t="n">
        <x:f>-MIN(U2997,0)</x:f>
        <x:v>1071.1847855822307</x:v>
      </x:c>
    </x:row>
    <x:row r="2998" ht="23" customHeight="1">
      <x:c r="A2998" s="2" t="str">
        <x:v>4H-OBV-前段</x:v>
      </x:c>
      <x:c r="B2998" s="2" t="str">
        <x:v>4H</x:v>
      </x:c>
      <x:c r="C2998" s="2" t="str">
        <x:v>OBV</x:v>
      </x:c>
      <x:c r="D2998" s="2" t="str">
        <x:v>前段</x:v>
      </x:c>
      <x:c r="E2998" s="2" t="n">
        <x:v>153</x:v>
      </x:c>
      <x:c r="F2998" s="2" t="str">
        <x:v>空</x:v>
      </x:c>
      <x:c r="G2998" s="11" t="n">
        <x:v>45494.166666666664</x:v>
      </x:c>
      <x:c r="H2998" s="11" t="n">
        <x:v>45494.333333333336</x:v>
      </x:c>
      <x:c r="I2998" s="11" t="n">
        <x:v>45495.99998842592</x:v>
      </x:c>
      <x:c r="J2998" s="9" t="n">
        <x:v>67095.6</x:v>
      </x:c>
      <x:c r="K2998" s="9" t="n">
        <x:v>67044.3</x:v>
      </x:c>
      <x:c r="L2998" s="9" t="n">
        <x:v>67082.18088000001</x:v>
      </x:c>
      <x:c r="M2998" s="9" t="n">
        <x:v>67057.70886</x:v>
      </x:c>
      <x:c r="N2998" s="10" t="n">
        <x:f>IF(F2998="多",1,-1)*(K2998/J2998-1)</x:f>
        <x:v>0.0007645806878543437</x:v>
      </x:c>
      <x:c r="O2998" s="10" t="n">
        <x:f>IF(F2998="多",1,-1)*(M2998/L2998-1)</x:f>
        <x:v>0.00036480656530524236</x:v>
      </x:c>
      <x:c r="P2998" s="10" t="n">
        <x:v>0.0009998175967173475</x:v>
      </x:c>
      <x:c r="Q2998" s="10" t="n">
        <x:v>-0.00018071174829420965</x:v>
      </x:c>
      <x:c r="R2998" s="10" t="n">
        <x:f>O2998-P2998-Q2998</x:f>
        <x:v>-0.00045429928311789547</x:v>
      </x:c>
      <x:c r="S2998" s="9" t="n">
        <x:f>V2997</x:f>
        <x:v>15016.784346814005</x:v>
      </x:c>
      <x:c r="T2998" s="9" t="n">
        <x:f>S2998/(1+'回测计划'!$B$33)</x:f>
        <x:v>15009.279706960526</x:v>
      </x:c>
      <x:c r="U2998" s="9" t="n">
        <x:f>T2998*R2998</x:f>
        <x:v>-6.818705010988143</x:v>
      </x:c>
      <x:c r="V2998" s="9" t="n">
        <x:f>S2998+U2998</x:f>
        <x:v>15009.965641803017</x:v>
      </x:c>
      <x:c r="W2998" s="2" t="n">
        <x:f>IF(N2998&gt;0,1,0)</x:f>
        <x:v>1</x:v>
      </x:c>
      <x:c r="X2998" s="2" t="n">
        <x:f>IF(U2998&gt;0,1,0)</x:f>
        <x:v>0</x:v>
      </x:c>
      <x:c r="Y2998" s="9" t="n">
        <x:f>MAX(U2998,0)</x:f>
        <x:v>0</x:v>
      </x:c>
      <x:c r="Z2998" s="9" t="n">
        <x:f>-MIN(U2998,0)</x:f>
        <x:v>6.818705010988143</x:v>
      </x:c>
    </x:row>
    <x:row r="2999" ht="23" customHeight="1">
      <x:c r="A2999" s="2" t="str">
        <x:v>4H-OBV-前段</x:v>
      </x:c>
      <x:c r="B2999" s="2" t="str">
        <x:v>4H</x:v>
      </x:c>
      <x:c r="C2999" s="2" t="str">
        <x:v>OBV</x:v>
      </x:c>
      <x:c r="D2999" s="2" t="str">
        <x:v>前段</x:v>
      </x:c>
      <x:c r="E2999" s="2" t="n">
        <x:v>154</x:v>
      </x:c>
      <x:c r="F2999" s="2" t="str">
        <x:v>空</x:v>
      </x:c>
      <x:c r="G2999" s="11" t="n">
        <x:v>45501.00000000001</x:v>
      </x:c>
      <x:c r="H2999" s="11" t="n">
        <x:v>45501.166666666664</x:v>
      </x:c>
      <x:c r="I2999" s="11" t="n">
        <x:v>45502.833321759266</x:v>
      </x:c>
      <x:c r="J2999" s="9" t="n">
        <x:v>68209.3</x:v>
      </x:c>
      <x:c r="K2999" s="9" t="n">
        <x:v>69549.9</x:v>
      </x:c>
      <x:c r="L2999" s="9" t="n">
        <x:v>68195.65814</x:v>
      </x:c>
      <x:c r="M2999" s="9" t="n">
        <x:v>69563.80997999999</x:v>
      </x:c>
      <x:c r="N2999" s="10" t="n">
        <x:f>IF(F2999="多",1,-1)*(K2999/J2999-1)</x:f>
        <x:v>-0.01965421137586798</x:v>
      </x:c>
      <x:c r="O2999" s="10" t="n">
        <x:f>IF(F2999="多",1,-1)*(M2999/L2999-1)</x:f>
        <x:v>-0.020062154649072905</x:v>
      </x:c>
      <x:c r="P2999" s="10" t="n">
        <x:v>0.0010100310773245365</x:v>
      </x:c>
      <x:c r="Q2999" s="10" t="n">
        <x:v>-0.0003410326047304758</x:v>
      </x:c>
      <x:c r="R2999" s="10" t="n">
        <x:f>O2999-P2999-Q2999</x:f>
        <x:v>-0.020731153121666967</x:v>
      </x:c>
      <x:c r="S2999" s="9" t="n">
        <x:f>V2998</x:f>
        <x:v>15009.965641803017</x:v>
      </x:c>
      <x:c r="T2999" s="9" t="n">
        <x:f>S2999/(1+'回测计划'!$B$33)</x:f>
        <x:v>15002.464409598218</x:v>
      </x:c>
      <x:c r="U2999" s="9" t="n">
        <x:f>T2999*R2999</x:f>
        <x:v>-311.01838687773966</x:v>
      </x:c>
      <x:c r="V2999" s="9" t="n">
        <x:f>S2999+U2999</x:f>
        <x:v>14698.947254925277</x:v>
      </x:c>
      <x:c r="W2999" s="2" t="n">
        <x:f>IF(N2999&gt;0,1,0)</x:f>
        <x:v>0</x:v>
      </x:c>
      <x:c r="X2999" s="2" t="n">
        <x:f>IF(U2999&gt;0,1,0)</x:f>
        <x:v>0</x:v>
      </x:c>
      <x:c r="Y2999" s="9" t="n">
        <x:f>MAX(U2999,0)</x:f>
        <x:v>0</x:v>
      </x:c>
      <x:c r="Z2999" s="9" t="n">
        <x:f>-MIN(U2999,0)</x:f>
        <x:v>311.01838687773966</x:v>
      </x:c>
    </x:row>
    <x:row r="3000" ht="23" customHeight="1">
      <x:c r="A3000" s="2" t="str">
        <x:v>4H-OBV-前段</x:v>
      </x:c>
      <x:c r="B3000" s="2" t="str">
        <x:v>4H</x:v>
      </x:c>
      <x:c r="C3000" s="2" t="str">
        <x:v>OBV</x:v>
      </x:c>
      <x:c r="D3000" s="2" t="str">
        <x:v>前段</x:v>
      </x:c>
      <x:c r="E3000" s="2" t="n">
        <x:v>155</x:v>
      </x:c>
      <x:c r="F3000" s="2" t="str">
        <x:v>多</x:v>
      </x:c>
      <x:c r="G3000" s="11" t="n">
        <x:v>45519.666666666664</x:v>
      </x:c>
      <x:c r="H3000" s="11" t="n">
        <x:v>45519.833333333336</x:v>
      </x:c>
      <x:c r="I3000" s="11" t="n">
        <x:v>45521.49998842592</x:v>
      </x:c>
      <x:c r="J3000" s="9" t="n">
        <x:v>58712</x:v>
      </x:c>
      <x:c r="K3000" s="9" t="n">
        <x:v>59128.2</x:v>
      </x:c>
      <x:c r="L3000" s="9" t="n">
        <x:v>58723.742399999996</x:v>
      </x:c>
      <x:c r="M3000" s="9" t="n">
        <x:v>59116.37436</x:v>
      </x:c>
      <x:c r="N3000" s="10" t="n">
        <x:f>IF(F3000="多",1,-1)*(K3000/J3000-1)</x:f>
        <x:v>0.007088840441477062</x:v>
      </x:c>
      <x:c r="O3000" s="10" t="n">
        <x:f>IF(F3000="多",1,-1)*(M3000/L3000-1)</x:f>
        <x:v>0.006686085456297564</x:v>
      </x:c>
      <x:c r="P3000" s="10" t="n">
        <x:v>0.0010033430427281488</x:v>
      </x:c>
      <x:c r="Q3000" s="10" t="n">
        <x:v>-0.0002326586042213368</x:v>
      </x:c>
      <x:c r="R3000" s="10" t="n">
        <x:f>O3000-P3000-Q3000</x:f>
        <x:v>0.005915401017790752</x:v>
      </x:c>
      <x:c r="S3000" s="9" t="n">
        <x:f>V2999</x:f>
        <x:v>14698.947254925277</x:v>
      </x:c>
      <x:c r="T3000" s="9" t="n">
        <x:f>S3000/(1+'回测计划'!$B$33)</x:f>
        <x:v>14691.601454198179</x:v>
      </x:c>
      <x:c r="U3000" s="9" t="n">
        <x:f>T3000*R3000</x:f>
        <x:v>86.90671419514</x:v>
      </x:c>
      <x:c r="V3000" s="9" t="n">
        <x:f>S3000+U3000</x:f>
        <x:v>14785.853969120417</x:v>
      </x:c>
      <x:c r="W3000" s="2" t="n">
        <x:f>IF(N3000&gt;0,1,0)</x:f>
        <x:v>1</x:v>
      </x:c>
      <x:c r="X3000" s="2" t="n">
        <x:f>IF(U3000&gt;0,1,0)</x:f>
        <x:v>1</x:v>
      </x:c>
      <x:c r="Y3000" s="9" t="n">
        <x:f>MAX(U3000,0)</x:f>
        <x:v>86.90671419514</x:v>
      </x:c>
      <x:c r="Z3000" s="9" t="n">
        <x:f>-MIN(U3000,0)</x:f>
        <x:v>0</x:v>
      </x:c>
    </x:row>
    <x:row r="3001" ht="23" customHeight="1">
      <x:c r="A3001" s="2" t="str">
        <x:v>4H-OBV-前段</x:v>
      </x:c>
      <x:c r="B3001" s="2" t="str">
        <x:v>4H</x:v>
      </x:c>
      <x:c r="C3001" s="2" t="str">
        <x:v>OBV</x:v>
      </x:c>
      <x:c r="D3001" s="2" t="str">
        <x:v>前段</x:v>
      </x:c>
      <x:c r="E3001" s="2" t="n">
        <x:v>156</x:v>
      </x:c>
      <x:c r="F3001" s="2" t="str">
        <x:v>空</x:v>
      </x:c>
      <x:c r="G3001" s="11" t="n">
        <x:v>45526.166666666664</x:v>
      </x:c>
      <x:c r="H3001" s="11" t="n">
        <x:v>45526.333333333336</x:v>
      </x:c>
      <x:c r="I3001" s="11" t="n">
        <x:v>45527.99998842592</x:v>
      </x:c>
      <x:c r="J3001" s="9" t="n">
        <x:v>61120</x:v>
      </x:c>
      <x:c r="K3001" s="9" t="n">
        <x:v>61499</x:v>
      </x:c>
      <x:c r="L3001" s="9" t="n">
        <x:v>61107.776</x:v>
      </x:c>
      <x:c r="M3001" s="9" t="n">
        <x:v>61511.2998</x:v>
      </x:c>
      <x:c r="N3001" s="10" t="n">
        <x:f>IF(F3001="多",1,-1)*(K3001/J3001-1)</x:f>
        <x:v>-0.006200916230366449</x:v>
      </x:c>
      <x:c r="O3001" s="10" t="n">
        <x:f>IF(F3001="多",1,-1)*(M3001/L3001-1)</x:f>
        <x:v>-0.006603477109034417</x:v>
      </x:c>
      <x:c r="P3001" s="10" t="n">
        <x:v>0.001003301738554517</x:v>
      </x:c>
      <x:c r="Q3001" s="10" t="n">
        <x:v>0.00006739119528620037</x:v>
      </x:c>
      <x:c r="R3001" s="10" t="n">
        <x:f>O3001-P3001-Q3001</x:f>
        <x:v>-0.007674170042875134</x:v>
      </x:c>
      <x:c r="S3001" s="9" t="n">
        <x:f>V3000</x:f>
        <x:v>14785.853969120417</x:v>
      </x:c>
      <x:c r="T3001" s="9" t="n">
        <x:f>S3001/(1+'回测计划'!$B$33)</x:f>
        <x:v>14778.464736752041</x:v>
      </x:c>
      <x:c r="U3001" s="9" t="n">
        <x:f>T3001*R3001</x:f>
        <x:v>-113.41245136246907</x:v>
      </x:c>
      <x:c r="V3001" s="9" t="n">
        <x:f>S3001+U3001</x:f>
        <x:v>14672.441517757949</x:v>
      </x:c>
      <x:c r="W3001" s="2" t="n">
        <x:f>IF(N3001&gt;0,1,0)</x:f>
        <x:v>0</x:v>
      </x:c>
      <x:c r="X3001" s="2" t="n">
        <x:f>IF(U3001&gt;0,1,0)</x:f>
        <x:v>0</x:v>
      </x:c>
      <x:c r="Y3001" s="9" t="n">
        <x:f>MAX(U3001,0)</x:f>
        <x:v>0</x:v>
      </x:c>
      <x:c r="Z3001" s="9" t="n">
        <x:f>-MIN(U3001,0)</x:f>
        <x:v>113.41245136246907</x:v>
      </x:c>
    </x:row>
    <x:row r="3002" ht="23" customHeight="1">
      <x:c r="A3002" s="2" t="str">
        <x:v>4H-OBV-前段</x:v>
      </x:c>
      <x:c r="B3002" s="2" t="str">
        <x:v>4H</x:v>
      </x:c>
      <x:c r="C3002" s="2" t="str">
        <x:v>OBV</x:v>
      </x:c>
      <x:c r="D3002" s="2" t="str">
        <x:v>前段</x:v>
      </x:c>
      <x:c r="E3002" s="2" t="n">
        <x:v>157</x:v>
      </x:c>
      <x:c r="F3002" s="2" t="str">
        <x:v>多</x:v>
      </x:c>
      <x:c r="G3002" s="11" t="n">
        <x:v>45530.666666666664</x:v>
      </x:c>
      <x:c r="H3002" s="11" t="n">
        <x:v>45530.833333333336</x:v>
      </x:c>
      <x:c r="I3002" s="11" t="n">
        <x:v>45532.49998842592</x:v>
      </x:c>
      <x:c r="J3002" s="9" t="n">
        <x:v>63816.6</x:v>
      </x:c>
      <x:c r="K3002" s="9" t="n">
        <x:v>59597.3</x:v>
      </x:c>
      <x:c r="L3002" s="9" t="n">
        <x:v>63829.36332</x:v>
      </x:c>
      <x:c r="M3002" s="9" t="n">
        <x:v>59585.380540000006</x:v>
      </x:c>
      <x:c r="N3002" s="10" t="n">
        <x:f>IF(F3002="多",1,-1)*(K3002/J3002-1)</x:f>
        <x:v>-0.06611602623768731</x:v>
      </x:c>
      <x:c r="O3002" s="10" t="n">
        <x:f>IF(F3002="多",1,-1)*(M3002/L3002-1)</x:f>
        <x:v>-0.06648950513141338</x:v>
      </x:c>
      <x:c r="P3002" s="10" t="n">
        <x:v>0.0009667552474342933</x:v>
      </x:c>
      <x:c r="Q3002" s="10" t="n">
        <x:v>0.00009407411617324466</x:v>
      </x:c>
      <x:c r="R3002" s="10" t="n">
        <x:f>O3002-P3002-Q3002</x:f>
        <x:v>-0.06755033449502093</x:v>
      </x:c>
      <x:c r="S3002" s="9" t="n">
        <x:f>V3001</x:f>
        <x:v>14672.441517757949</x:v>
      </x:c>
      <x:c r="T3002" s="9" t="n">
        <x:f>S3002/(1+'回测计划'!$B$33)</x:f>
        <x:v>14665.10896327631</x:v>
      </x:c>
      <x:c r="U3002" s="9" t="n">
        <x:f>T3002*R3002</x:f>
        <x:v>-990.6330158752444</x:v>
      </x:c>
      <x:c r="V3002" s="9" t="n">
        <x:f>S3002+U3002</x:f>
        <x:v>13681.808501882704</x:v>
      </x:c>
      <x:c r="W3002" s="2" t="n">
        <x:f>IF(N3002&gt;0,1,0)</x:f>
        <x:v>0</x:v>
      </x:c>
      <x:c r="X3002" s="2" t="n">
        <x:f>IF(U3002&gt;0,1,0)</x:f>
        <x:v>0</x:v>
      </x:c>
      <x:c r="Y3002" s="9" t="n">
        <x:f>MAX(U3002,0)</x:f>
        <x:v>0</x:v>
      </x:c>
      <x:c r="Z3002" s="9" t="n">
        <x:f>-MIN(U3002,0)</x:f>
        <x:v>990.6330158752444</x:v>
      </x:c>
    </x:row>
    <x:row r="3003" ht="23" customHeight="1">
      <x:c r="A3003" s="2" t="str">
        <x:v>4H-OBV-前段</x:v>
      </x:c>
      <x:c r="B3003" s="2" t="str">
        <x:v>4H</x:v>
      </x:c>
      <x:c r="C3003" s="2" t="str">
        <x:v>OBV</x:v>
      </x:c>
      <x:c r="D3003" s="2" t="str">
        <x:v>前段</x:v>
      </x:c>
      <x:c r="E3003" s="2" t="n">
        <x:v>158</x:v>
      </x:c>
      <x:c r="F3003" s="2" t="str">
        <x:v>多</x:v>
      </x:c>
      <x:c r="G3003" s="11" t="n">
        <x:v>45532.333333333336</x:v>
      </x:c>
      <x:c r="H3003" s="11" t="n">
        <x:v>45532.50000000001</x:v>
      </x:c>
      <x:c r="I3003" s="11" t="n">
        <x:v>45534.166655092595</x:v>
      </x:c>
      <x:c r="J3003" s="9" t="n">
        <x:v>59597.3</x:v>
      </x:c>
      <x:c r="K3003" s="9" t="n">
        <x:v>59237</x:v>
      </x:c>
      <x:c r="L3003" s="9" t="n">
        <x:v>59609.21946</x:v>
      </x:c>
      <x:c r="M3003" s="9" t="n">
        <x:v>59225.1526</x:v>
      </x:c>
      <x:c r="N3003" s="10" t="n">
        <x:f>IF(F3003="多",1,-1)*(K3003/J3003-1)</x:f>
        <x:v>-0.006045575890182953</x:v>
      </x:c>
      <x:c r="O3003" s="10" t="n">
        <x:f>IF(F3003="多",1,-1)*(M3003/L3003-1)</x:f>
        <x:v>-0.006443078159373061</x:v>
      </x:c>
      <x:c r="P3003" s="10" t="n">
        <x:v>0.0009967784609203134</x:v>
      </x:c>
      <x:c r="Q3003" s="10" t="n">
        <x:v>0.000014828799550362544</x:v>
      </x:c>
      <x:c r="R3003" s="10" t="n">
        <x:f>O3003-P3003-Q3003</x:f>
        <x:v>-0.007454685419843737</x:v>
      </x:c>
      <x:c r="S3003" s="9" t="n">
        <x:f>V3002</x:f>
        <x:v>13681.808501882704</x:v>
      </x:c>
      <x:c r="T3003" s="9" t="n">
        <x:f>S3003/(1+'回测计划'!$B$33)</x:f>
        <x:v>13674.971016374519</x:v>
      </x:c>
      <x:c r="U3003" s="9" t="n">
        <x:f>T3003*R3003</x:f>
        <x:v>-101.94260705255282</x:v>
      </x:c>
      <x:c r="V3003" s="9" t="n">
        <x:f>S3003+U3003</x:f>
        <x:v>13579.86589483015</x:v>
      </x:c>
      <x:c r="W3003" s="2" t="n">
        <x:f>IF(N3003&gt;0,1,0)</x:f>
        <x:v>0</x:v>
      </x:c>
      <x:c r="X3003" s="2" t="n">
        <x:f>IF(U3003&gt;0,1,0)</x:f>
        <x:v>0</x:v>
      </x:c>
      <x:c r="Y3003" s="9" t="n">
        <x:f>MAX(U3003,0)</x:f>
        <x:v>0</x:v>
      </x:c>
      <x:c r="Z3003" s="9" t="n">
        <x:f>-MIN(U3003,0)</x:f>
        <x:v>101.94260705255282</x:v>
      </x:c>
    </x:row>
    <x:row r="3004" ht="23" customHeight="1">
      <x:c r="A3004" s="2" t="str">
        <x:v>4H-OBV-前段</x:v>
      </x:c>
      <x:c r="B3004" s="2" t="str">
        <x:v>4H</x:v>
      </x:c>
      <x:c r="C3004" s="2" t="str">
        <x:v>OBV</x:v>
      </x:c>
      <x:c r="D3004" s="2" t="str">
        <x:v>前段</x:v>
      </x:c>
      <x:c r="E3004" s="2" t="n">
        <x:v>159</x:v>
      </x:c>
      <x:c r="F3004" s="2" t="str">
        <x:v>多</x:v>
      </x:c>
      <x:c r="G3004" s="11" t="n">
        <x:v>45537.333333333336</x:v>
      </x:c>
      <x:c r="H3004" s="11" t="n">
        <x:v>45537.50000000001</x:v>
      </x:c>
      <x:c r="I3004" s="11" t="n">
        <x:v>45539.166655092595</x:v>
      </x:c>
      <x:c r="J3004" s="9" t="n">
        <x:v>57708.6</x:v>
      </x:c>
      <x:c r="K3004" s="9" t="n">
        <x:v>58020.9</x:v>
      </x:c>
      <x:c r="L3004" s="9" t="n">
        <x:v>57720.14172</x:v>
      </x:c>
      <x:c r="M3004" s="9" t="n">
        <x:v>58009.29582</x:v>
      </x:c>
      <x:c r="N3004" s="10" t="n">
        <x:f>IF(F3004="多",1,-1)*(K3004/J3004-1)</x:f>
        <x:v>0.005411671743899671</x:v>
      </x:c>
      <x:c r="O3004" s="10" t="n">
        <x:f>IF(F3004="多",1,-1)*(M3004/L3004-1)</x:f>
        <x:v>0.005009587492052381</x:v>
      </x:c>
      <x:c r="P3004" s="10" t="n">
        <x:v>0.0010025047937460264</x:v>
      </x:c>
      <x:c r="Q3004" s="10" t="n">
        <x:v>0.00016115607933973674</x:v>
      </x:c>
      <x:c r="R3004" s="10" t="n">
        <x:f>O3004-P3004-Q3004</x:f>
        <x:v>0.0038459266189666175</x:v>
      </x:c>
      <x:c r="S3004" s="9" t="n">
        <x:f>V3003</x:f>
        <x:v>13579.86589483015</x:v>
      </x:c>
      <x:c r="T3004" s="9" t="n">
        <x:f>S3004/(1+'回测计划'!$B$33)</x:f>
        <x:v>13573.079355152575</x:v>
      </x:c>
      <x:c r="U3004" s="9" t="n">
        <x:f>T3004*R3004</x:f>
        <x:v>52.20106719332754</x:v>
      </x:c>
      <x:c r="V3004" s="9" t="n">
        <x:f>S3004+U3004</x:f>
        <x:v>13632.066962023478</x:v>
      </x:c>
      <x:c r="W3004" s="2" t="n">
        <x:f>IF(N3004&gt;0,1,0)</x:f>
        <x:v>1</x:v>
      </x:c>
      <x:c r="X3004" s="2" t="n">
        <x:f>IF(U3004&gt;0,1,0)</x:f>
        <x:v>1</x:v>
      </x:c>
      <x:c r="Y3004" s="9" t="n">
        <x:f>MAX(U3004,0)</x:f>
        <x:v>52.20106719332754</x:v>
      </x:c>
      <x:c r="Z3004" s="9" t="n">
        <x:f>-MIN(U3004,0)</x:f>
        <x:v>0</x:v>
      </x:c>
    </x:row>
    <x:row r="3005" ht="23" customHeight="1">
      <x:c r="A3005" s="2" t="str">
        <x:v>4H-OBV-前段</x:v>
      </x:c>
      <x:c r="B3005" s="2" t="str">
        <x:v>4H</x:v>
      </x:c>
      <x:c r="C3005" s="2" t="str">
        <x:v>OBV</x:v>
      </x:c>
      <x:c r="D3005" s="2" t="str">
        <x:v>前段</x:v>
      </x:c>
      <x:c r="E3005" s="2" t="n">
        <x:v>160</x:v>
      </x:c>
      <x:c r="F3005" s="2" t="str">
        <x:v>空</x:v>
      </x:c>
      <x:c r="G3005" s="11" t="n">
        <x:v>45547.50000000001</x:v>
      </x:c>
      <x:c r="H3005" s="11" t="n">
        <x:v>45547.666666666664</x:v>
      </x:c>
      <x:c r="I3005" s="11" t="n">
        <x:v>45549.333321759266</x:v>
      </x:c>
      <x:c r="J3005" s="9" t="n">
        <x:v>58101.7</x:v>
      </x:c>
      <x:c r="K3005" s="9" t="n">
        <x:v>60456.2</x:v>
      </x:c>
      <x:c r="L3005" s="9" t="n">
        <x:v>58090.079659999996</x:v>
      </x:c>
      <x:c r="M3005" s="9" t="n">
        <x:v>60468.29124</x:v>
      </x:c>
      <x:c r="N3005" s="10" t="n">
        <x:f>IF(F3005="多",1,-1)*(K3005/J3005-1)</x:f>
        <x:v>-0.040523771249378226</x:v>
      </x:c>
      <x:c r="O3005" s="10" t="n">
        <x:f>IF(F3005="多",1,-1)*(M3005/L3005-1)</x:f>
        <x:v>-0.040940064016431466</x:v>
      </x:c>
      <x:c r="P3005" s="10" t="n">
        <x:v>0.0010204700320082156</x:v>
      </x:c>
      <x:c r="Q3005" s="10" t="n">
        <x:v>0.00006364385822387691</x:v>
      </x:c>
      <x:c r="R3005" s="10" t="n">
        <x:f>O3005-P3005-Q3005</x:f>
        <x:v>-0.04202417790666356</x:v>
      </x:c>
      <x:c r="S3005" s="9" t="n">
        <x:f>V3004</x:f>
        <x:v>13632.066962023478</x:v>
      </x:c>
      <x:c r="T3005" s="9" t="n">
        <x:f>S3005/(1+'回测计划'!$B$33)</x:f>
        <x:v>13625.254334856052</x:v>
      </x:c>
      <x:c r="U3005" s="9" t="n">
        <x:f>T3005*R3005</x:f>
        <x:v>-572.5901121915296</x:v>
      </x:c>
      <x:c r="V3005" s="9" t="n">
        <x:f>S3005+U3005</x:f>
        <x:v>13059.476849831948</x:v>
      </x:c>
      <x:c r="W3005" s="2" t="n">
        <x:f>IF(N3005&gt;0,1,0)</x:f>
        <x:v>0</x:v>
      </x:c>
      <x:c r="X3005" s="2" t="n">
        <x:f>IF(U3005&gt;0,1,0)</x:f>
        <x:v>0</x:v>
      </x:c>
      <x:c r="Y3005" s="9" t="n">
        <x:f>MAX(U3005,0)</x:f>
        <x:v>0</x:v>
      </x:c>
      <x:c r="Z3005" s="9" t="n">
        <x:f>-MIN(U3005,0)</x:f>
        <x:v>572.5901121915296</x:v>
      </x:c>
    </x:row>
    <x:row r="3006" ht="23" customHeight="1">
      <x:c r="A3006" s="2" t="str">
        <x:v>4H-OBV-前段</x:v>
      </x:c>
      <x:c r="B3006" s="2" t="str">
        <x:v>4H</x:v>
      </x:c>
      <x:c r="C3006" s="2" t="str">
        <x:v>OBV</x:v>
      </x:c>
      <x:c r="D3006" s="2" t="str">
        <x:v>前段</x:v>
      </x:c>
      <x:c r="E3006" s="2" t="n">
        <x:v>161</x:v>
      </x:c>
      <x:c r="F3006" s="2" t="str">
        <x:v>空</x:v>
      </x:c>
      <x:c r="G3006" s="11" t="n">
        <x:v>45549.333333333336</x:v>
      </x:c>
      <x:c r="H3006" s="11" t="n">
        <x:v>45549.50000000001</x:v>
      </x:c>
      <x:c r="I3006" s="11" t="n">
        <x:v>45551.166655092595</x:v>
      </x:c>
      <x:c r="J3006" s="9" t="n">
        <x:v>60290.5</x:v>
      </x:c>
      <x:c r="K3006" s="9" t="n">
        <x:v>59847.7</x:v>
      </x:c>
      <x:c r="L3006" s="9" t="n">
        <x:v>60278.4419</x:v>
      </x:c>
      <x:c r="M3006" s="9" t="n">
        <x:v>59859.669539999995</x:v>
      </x:c>
      <x:c r="N3006" s="10" t="n">
        <x:f>IF(F3006="多",1,-1)*(K3006/J3006-1)</x:f>
        <x:v>0.007344440666440022</x:v>
      </x:c>
      <x:c r="O3006" s="10" t="n">
        <x:f>IF(F3006="多",1,-1)*(M3006/L3006-1)</x:f>
        <x:v>0.006947299014376185</x:v>
      </x:c>
      <x:c r="P3006" s="10" t="n">
        <x:v>0.0009965263504928118</x:v>
      </x:c>
      <x:c r="Q3006" s="10" t="n">
        <x:v>-0.00003080635765654885</x:v>
      </x:c>
      <x:c r="R3006" s="10" t="n">
        <x:f>O3006-P3006-Q3006</x:f>
        <x:v>0.005981579021539922</x:v>
      </x:c>
      <x:c r="S3006" s="9" t="n">
        <x:f>V3005</x:f>
        <x:v>13059.476849831948</x:v>
      </x:c>
      <x:c r="T3006" s="9" t="n">
        <x:f>S3006/(1+'回测计划'!$B$33)</x:f>
        <x:v>13052.950374644626</x:v>
      </x:c>
      <x:c r="U3006" s="9" t="n">
        <x:f>T3006*R3006</x:f>
        <x:v>78.07725413017596</x:v>
      </x:c>
      <x:c r="V3006" s="9" t="n">
        <x:f>S3006+U3006</x:f>
        <x:v>13137.554103962124</x:v>
      </x:c>
      <x:c r="W3006" s="2" t="n">
        <x:f>IF(N3006&gt;0,1,0)</x:f>
        <x:v>1</x:v>
      </x:c>
      <x:c r="X3006" s="2" t="n">
        <x:f>IF(U3006&gt;0,1,0)</x:f>
        <x:v>1</x:v>
      </x:c>
      <x:c r="Y3006" s="9" t="n">
        <x:f>MAX(U3006,0)</x:f>
        <x:v>78.07725413017596</x:v>
      </x:c>
      <x:c r="Z3006" s="9" t="n">
        <x:f>-MIN(U3006,0)</x:f>
        <x:v>0</x:v>
      </x:c>
    </x:row>
    <x:row r="3007" ht="23" customHeight="1">
      <x:c r="A3007" s="2" t="str">
        <x:v>4H-OBV-前段</x:v>
      </x:c>
      <x:c r="B3007" s="2" t="str">
        <x:v>4H</x:v>
      </x:c>
      <x:c r="C3007" s="2" t="str">
        <x:v>OBV</x:v>
      </x:c>
      <x:c r="D3007" s="2" t="str">
        <x:v>前段</x:v>
      </x:c>
      <x:c r="E3007" s="2" t="n">
        <x:v>162</x:v>
      </x:c>
      <x:c r="F3007" s="2" t="str">
        <x:v>空</x:v>
      </x:c>
      <x:c r="G3007" s="11" t="n">
        <x:v>45553.00000000001</x:v>
      </x:c>
      <x:c r="H3007" s="11" t="n">
        <x:v>45553.166666666664</x:v>
      </x:c>
      <x:c r="I3007" s="11" t="n">
        <x:v>45554.833321759266</x:v>
      </x:c>
      <x:c r="J3007" s="9" t="n">
        <x:v>59945.9</x:v>
      </x:c>
      <x:c r="K3007" s="9" t="n">
        <x:v>62604.5</x:v>
      </x:c>
      <x:c r="L3007" s="9" t="n">
        <x:v>59933.910820000005</x:v>
      </x:c>
      <x:c r="M3007" s="9" t="n">
        <x:v>62617.020899999996</x:v>
      </x:c>
      <x:c r="N3007" s="10" t="n">
        <x:f>IF(F3007="多",1,-1)*(K3007/J3007-1)</x:f>
        <x:v>-0.044349988906664084</x:v>
      </x:c>
      <x:c r="O3007" s="10" t="n">
        <x:f>IF(F3007="多",1,-1)*(M3007/L3007-1)</x:f>
        <x:v>-0.04476781246693884</x:v>
      </x:c>
      <x:c r="P3007" s="10" t="n">
        <x:v>0.0010223839062334695</x:v>
      </x:c>
      <x:c r="Q3007" s="10" t="n">
        <x:v>-0.00014320570510898922</x:v>
      </x:c>
      <x:c r="R3007" s="10" t="n">
        <x:f>O3007-P3007-Q3007</x:f>
        <x:v>-0.04564699066806332</x:v>
      </x:c>
      <x:c r="S3007" s="9" t="n">
        <x:f>V3006</x:f>
        <x:v>13137.554103962124</x:v>
      </x:c>
      <x:c r="T3007" s="9" t="n">
        <x:f>S3007/(1+'回测计划'!$B$33)</x:f>
        <x:v>13130.988609657295</x:v>
      </x:c>
      <x:c r="U3007" s="9" t="n">
        <x:f>T3007*R3007</x:f>
        <x:v>-599.3901145274723</x:v>
      </x:c>
      <x:c r="V3007" s="9" t="n">
        <x:f>S3007+U3007</x:f>
        <x:v>12538.163989434652</x:v>
      </x:c>
      <x:c r="W3007" s="2" t="n">
        <x:f>IF(N3007&gt;0,1,0)</x:f>
        <x:v>0</x:v>
      </x:c>
      <x:c r="X3007" s="2" t="n">
        <x:f>IF(U3007&gt;0,1,0)</x:f>
        <x:v>0</x:v>
      </x:c>
      <x:c r="Y3007" s="9" t="n">
        <x:f>MAX(U3007,0)</x:f>
        <x:v>0</x:v>
      </x:c>
      <x:c r="Z3007" s="9" t="n">
        <x:f>-MIN(U3007,0)</x:f>
        <x:v>599.3901145274723</x:v>
      </x:c>
    </x:row>
    <x:row r="3008" ht="23" customHeight="1">
      <x:c r="A3008" s="2" t="str">
        <x:v>4H-OBV-前段</x:v>
      </x:c>
      <x:c r="B3008" s="2" t="str">
        <x:v>4H</x:v>
      </x:c>
      <x:c r="C3008" s="2" t="str">
        <x:v>OBV</x:v>
      </x:c>
      <x:c r="D3008" s="2" t="str">
        <x:v>前段</x:v>
      </x:c>
      <x:c r="E3008" s="2" t="n">
        <x:v>163</x:v>
      </x:c>
      <x:c r="F3008" s="2" t="str">
        <x:v>空</x:v>
      </x:c>
      <x:c r="G3008" s="11" t="n">
        <x:v>45558.50000000001</x:v>
      </x:c>
      <x:c r="H3008" s="11" t="n">
        <x:v>45558.666666666664</x:v>
      </x:c>
      <x:c r="I3008" s="11" t="n">
        <x:v>45560.333321759266</x:v>
      </x:c>
      <x:c r="J3008" s="9" t="n">
        <x:v>63519.9</x:v>
      </x:c>
      <x:c r="K3008" s="9" t="n">
        <x:v>64243.1</x:v>
      </x:c>
      <x:c r="L3008" s="9" t="n">
        <x:v>63507.19602</x:v>
      </x:c>
      <x:c r="M3008" s="9" t="n">
        <x:v>64255.948619999996</x:v>
      </x:c>
      <x:c r="N3008" s="10" t="n">
        <x:f>IF(F3008="多",1,-1)*(K3008/J3008-1)</x:f>
        <x:v>-0.01138540835234303</x:v>
      </x:c>
      <x:c r="O3008" s="10" t="n">
        <x:f>IF(F3008="多",1,-1)*(M3008/L3008-1)</x:f>
        <x:v>-0.01179004344270207</x:v>
      </x:c>
      <x:c r="P3008" s="10" t="n">
        <x:v>0.0010058950217213512</x:v>
      </x:c>
      <x:c r="Q3008" s="10" t="n">
        <x:v>-0.00010342654730346926</x:v>
      </x:c>
      <x:c r="R3008" s="10" t="n">
        <x:f>O3008-P3008-Q3008</x:f>
        <x:v>-0.012692511917119951</x:v>
      </x:c>
      <x:c r="S3008" s="9" t="n">
        <x:f>V3007</x:f>
        <x:v>12538.163989434652</x:v>
      </x:c>
      <x:c r="T3008" s="9" t="n">
        <x:f>S3008/(1+'回测计划'!$B$33)</x:f>
        <x:v>12531.898040414446</x:v>
      </x:c>
      <x:c r="U3008" s="9" t="n">
        <x:f>T3008*R3008</x:f>
        <x:v>-159.06126522209252</x:v>
      </x:c>
      <x:c r="V3008" s="9" t="n">
        <x:f>S3008+U3008</x:f>
        <x:v>12379.10272421256</x:v>
      </x:c>
      <x:c r="W3008" s="2" t="n">
        <x:f>IF(N3008&gt;0,1,0)</x:f>
        <x:v>0</x:v>
      </x:c>
      <x:c r="X3008" s="2" t="n">
        <x:f>IF(U3008&gt;0,1,0)</x:f>
        <x:v>0</x:v>
      </x:c>
      <x:c r="Y3008" s="9" t="n">
        <x:f>MAX(U3008,0)</x:f>
        <x:v>0</x:v>
      </x:c>
      <x:c r="Z3008" s="9" t="n">
        <x:f>-MIN(U3008,0)</x:f>
        <x:v>159.06126522209252</x:v>
      </x:c>
    </x:row>
    <x:row r="3009" ht="23" customHeight="1">
      <x:c r="A3009" s="2" t="str">
        <x:v>4H-OBV-前段</x:v>
      </x:c>
      <x:c r="B3009" s="2" t="str">
        <x:v>4H</x:v>
      </x:c>
      <x:c r="C3009" s="2" t="str">
        <x:v>OBV</x:v>
      </x:c>
      <x:c r="D3009" s="2" t="str">
        <x:v>前段</x:v>
      </x:c>
      <x:c r="E3009" s="2" t="n">
        <x:v>164</x:v>
      </x:c>
      <x:c r="F3009" s="2" t="str">
        <x:v>空</x:v>
      </x:c>
      <x:c r="G3009" s="11" t="n">
        <x:v>45562.00000000001</x:v>
      </x:c>
      <x:c r="H3009" s="11" t="n">
        <x:v>45562.166666666664</x:v>
      </x:c>
      <x:c r="I3009" s="11" t="n">
        <x:v>45563.833321759266</x:v>
      </x:c>
      <x:c r="J3009" s="9" t="n">
        <x:v>64677.8</x:v>
      </x:c>
      <x:c r="K3009" s="9" t="n">
        <x:v>65761.5</x:v>
      </x:c>
      <x:c r="L3009" s="9" t="n">
        <x:v>64664.864440000005</x:v>
      </x:c>
      <x:c r="M3009" s="9" t="n">
        <x:v>65774.6523</x:v>
      </x:c>
      <x:c r="N3009" s="10" t="n">
        <x:f>IF(F3009="多",1,-1)*(K3009/J3009-1)</x:f>
        <x:v>-0.016755362736518453</x:v>
      </x:c>
      <x:c r="O3009" s="10" t="n">
        <x:f>IF(F3009="多",1,-1)*(M3009/L3009-1)</x:f>
        <x:v>-0.01716214623831358</x:v>
      </x:c>
      <x:c r="P3009" s="10" t="n">
        <x:v>0.001008581073119157</x:v>
      </x:c>
      <x:c r="Q3009" s="10" t="n">
        <x:v>-0.0003318964947567175</x:v>
      </x:c>
      <x:c r="R3009" s="10" t="n">
        <x:f>O3009-P3009-Q3009</x:f>
        <x:v>-0.017838830816676022</x:v>
      </x:c>
      <x:c r="S3009" s="9" t="n">
        <x:f>V3008</x:f>
        <x:v>12379.10272421256</x:v>
      </x:c>
      <x:c r="T3009" s="9" t="n">
        <x:f>S3009/(1+'回测计划'!$B$33)</x:f>
        <x:v>12372.916266079521</x:v>
      </x:c>
      <x:c r="U3009" s="9" t="n">
        <x:f>T3009*R3009</x:f>
        <x:v>-220.71835997949137</x:v>
      </x:c>
      <x:c r="V3009" s="9" t="n">
        <x:f>S3009+U3009</x:f>
        <x:v>12158.384364233068</x:v>
      </x:c>
      <x:c r="W3009" s="2" t="n">
        <x:f>IF(N3009&gt;0,1,0)</x:f>
        <x:v>0</x:v>
      </x:c>
      <x:c r="X3009" s="2" t="n">
        <x:f>IF(U3009&gt;0,1,0)</x:f>
        <x:v>0</x:v>
      </x:c>
      <x:c r="Y3009" s="9" t="n">
        <x:f>MAX(U3009,0)</x:f>
        <x:v>0</x:v>
      </x:c>
      <x:c r="Z3009" s="9" t="n">
        <x:f>-MIN(U3009,0)</x:f>
        <x:v>220.71835997949137</x:v>
      </x:c>
    </x:row>
    <x:row r="3010" ht="23" customHeight="1">
      <x:c r="A3010" s="2" t="str">
        <x:v>4H-OBV-前段</x:v>
      </x:c>
      <x:c r="B3010" s="2" t="str">
        <x:v>4H</x:v>
      </x:c>
      <x:c r="C3010" s="2" t="str">
        <x:v>OBV</x:v>
      </x:c>
      <x:c r="D3010" s="2" t="str">
        <x:v>前段</x:v>
      </x:c>
      <x:c r="E3010" s="2" t="n">
        <x:v>165</x:v>
      </x:c>
      <x:c r="F3010" s="2" t="str">
        <x:v>空</x:v>
      </x:c>
      <x:c r="G3010" s="11" t="n">
        <x:v>45580.333333333336</x:v>
      </x:c>
      <x:c r="H3010" s="11" t="n">
        <x:v>45580.50000000001</x:v>
      </x:c>
      <x:c r="I3010" s="11" t="n">
        <x:v>45582.166655092595</x:v>
      </x:c>
      <x:c r="J3010" s="9" t="n">
        <x:v>65382.2</x:v>
      </x:c>
      <x:c r="K3010" s="9" t="n">
        <x:v>67692.4</x:v>
      </x:c>
      <x:c r="L3010" s="9" t="n">
        <x:v>65369.12356</x:v>
      </x:c>
      <x:c r="M3010" s="9" t="n">
        <x:v>67705.93848</x:v>
      </x:c>
      <x:c r="N3010" s="10" t="n">
        <x:f>IF(F3010="多",1,-1)*(K3010/J3010-1)</x:f>
        <x:v>-0.03533377585948472</x:v>
      </x:c>
      <x:c r="O3010" s="10" t="n">
        <x:f>IF(F3010="多",1,-1)*(M3010/L3010-1)</x:f>
        <x:v>-0.03574799221309921</x:v>
      </x:c>
      <x:c r="P3010" s="10" t="n">
        <x:v>0.0010178739961065495</x:v>
      </x:c>
      <x:c r="Q3010" s="10" t="n">
        <x:v>-0.00047741737993281855</x:v>
      </x:c>
      <x:c r="R3010" s="10" t="n">
        <x:f>O3010-P3010-Q3010</x:f>
        <x:v>-0.03628844882927294</x:v>
      </x:c>
      <x:c r="S3010" s="9" t="n">
        <x:f>V3009</x:f>
        <x:v>12158.384364233068</x:v>
      </x:c>
      <x:c r="T3010" s="9" t="n">
        <x:f>S3010/(1+'回测计划'!$B$33)</x:f>
        <x:v>12152.308210128005</x:v>
      </x:c>
      <x:c r="U3010" s="9" t="n">
        <x:f>T3010*R3010</x:f>
        <x:v>-440.98841464078356</x:v>
      </x:c>
      <x:c r="V3010" s="9" t="n">
        <x:f>S3010+U3010</x:f>
        <x:v>11717.395949592285</x:v>
      </x:c>
      <x:c r="W3010" s="2" t="n">
        <x:f>IF(N3010&gt;0,1,0)</x:f>
        <x:v>0</x:v>
      </x:c>
      <x:c r="X3010" s="2" t="n">
        <x:f>IF(U3010&gt;0,1,0)</x:f>
        <x:v>0</x:v>
      </x:c>
      <x:c r="Y3010" s="9" t="n">
        <x:f>MAX(U3010,0)</x:f>
        <x:v>0</x:v>
      </x:c>
      <x:c r="Z3010" s="9" t="n">
        <x:f>-MIN(U3010,0)</x:f>
        <x:v>440.98841464078356</x:v>
      </x:c>
    </x:row>
    <x:row r="3011" ht="23" customHeight="1">
      <x:c r="A3011" s="2" t="str">
        <x:v>4H-OBV-前段</x:v>
      </x:c>
      <x:c r="B3011" s="2" t="str">
        <x:v>4H</x:v>
      </x:c>
      <x:c r="C3011" s="2" t="str">
        <x:v>OBV</x:v>
      </x:c>
      <x:c r="D3011" s="2" t="str">
        <x:v>前段</x:v>
      </x:c>
      <x:c r="E3011" s="2" t="n">
        <x:v>166</x:v>
      </x:c>
      <x:c r="F3011" s="2" t="str">
        <x:v>空</x:v>
      </x:c>
      <x:c r="G3011" s="11" t="n">
        <x:v>45583.666666666664</x:v>
      </x:c>
      <x:c r="H3011" s="11" t="n">
        <x:v>45583.833333333336</x:v>
      </x:c>
      <x:c r="I3011" s="11" t="n">
        <x:v>45585.49998842592</x:v>
      </x:c>
      <x:c r="J3011" s="9" t="n">
        <x:v>67692.7</x:v>
      </x:c>
      <x:c r="K3011" s="9" t="n">
        <x:v>68161.1</x:v>
      </x:c>
      <x:c r="L3011" s="9" t="n">
        <x:v>67679.16146</x:v>
      </x:c>
      <x:c r="M3011" s="9" t="n">
        <x:v>68174.73222</x:v>
      </x:c>
      <x:c r="N3011" s="10" t="n">
        <x:f>IF(F3011="多",1,-1)*(K3011/J3011-1)</x:f>
        <x:v>-0.006919505352866784</x:v>
      </x:c>
      <x:c r="O3011" s="10" t="n">
        <x:f>IF(F3011="多",1,-1)*(M3011/L3011-1)</x:f>
        <x:v>-0.007322353724682262</x:v>
      </x:c>
      <x:c r="P3011" s="10" t="n">
        <x:v>0.001003661176862341</x:v>
      </x:c>
      <x:c r="Q3011" s="10" t="n">
        <x:v>-0.0005053459613587235</x:v>
      </x:c>
      <x:c r="R3011" s="10" t="n">
        <x:f>O3011-P3011-Q3011</x:f>
        <x:v>-0.00782066894018588</x:v>
      </x:c>
      <x:c r="S3011" s="9" t="n">
        <x:f>V3010</x:f>
        <x:v>11717.395949592285</x:v>
      </x:c>
      <x:c r="T3011" s="9" t="n">
        <x:f>S3011/(1+'回测计划'!$B$33)</x:f>
        <x:v>11711.540179502534</x:v>
      </x:c>
      <x:c r="U3011" s="9" t="n">
        <x:f>T3011*R3011</x:f>
        <x:v>-91.59207852357443</x:v>
      </x:c>
      <x:c r="V3011" s="9" t="n">
        <x:f>S3011+U3011</x:f>
        <x:v>11625.80387106871</x:v>
      </x:c>
      <x:c r="W3011" s="2" t="n">
        <x:f>IF(N3011&gt;0,1,0)</x:f>
        <x:v>0</x:v>
      </x:c>
      <x:c r="X3011" s="2" t="n">
        <x:f>IF(U3011&gt;0,1,0)</x:f>
        <x:v>0</x:v>
      </x:c>
      <x:c r="Y3011" s="9" t="n">
        <x:f>MAX(U3011,0)</x:f>
        <x:v>0</x:v>
      </x:c>
      <x:c r="Z3011" s="9" t="n">
        <x:f>-MIN(U3011,0)</x:f>
        <x:v>91.59207852357443</x:v>
      </x:c>
    </x:row>
    <x:row r="3012" ht="23" customHeight="1">
      <x:c r="A3012" s="2" t="str">
        <x:v>4H-OBV-前段</x:v>
      </x:c>
      <x:c r="B3012" s="2" t="str">
        <x:v>4H</x:v>
      </x:c>
      <x:c r="C3012" s="2" t="str">
        <x:v>OBV</x:v>
      </x:c>
      <x:c r="D3012" s="2" t="str">
        <x:v>前段</x:v>
      </x:c>
      <x:c r="E3012" s="2" t="n">
        <x:v>167</x:v>
      </x:c>
      <x:c r="F3012" s="2" t="str">
        <x:v>空</x:v>
      </x:c>
      <x:c r="G3012" s="11" t="n">
        <x:v>45593.833333333336</x:v>
      </x:c>
      <x:c r="H3012" s="11" t="n">
        <x:v>45594.00000000001</x:v>
      </x:c>
      <x:c r="I3012" s="11" t="n">
        <x:v>45595.666655092595</x:v>
      </x:c>
      <x:c r="J3012" s="9" t="n">
        <x:v>68459.1</x:v>
      </x:c>
      <x:c r="K3012" s="9" t="n">
        <x:v>72244.8</x:v>
      </x:c>
      <x:c r="L3012" s="9" t="n">
        <x:v>68445.40818000001</x:v>
      </x:c>
      <x:c r="M3012" s="9" t="n">
        <x:v>72259.24896</x:v>
      </x:c>
      <x:c r="N3012" s="10" t="n">
        <x:f>IF(F3012="多",1,-1)*(K3012/J3012-1)</x:f>
        <x:v>-0.0552987112012866</x:v>
      </x:c>
      <x:c r="O3012" s="10" t="n">
        <x:f>IF(F3012="多",1,-1)*(M3012/L3012-1)</x:f>
        <x:v>-0.05572091512655186</x:v>
      </x:c>
      <x:c r="P3012" s="10" t="n">
        <x:v>0.001027860457563276</x:v>
      </x:c>
      <x:c r="Q3012" s="10" t="n">
        <x:v>-0.00041792970362730057</x:v>
      </x:c>
      <x:c r="R3012" s="10" t="n">
        <x:f>O3012-P3012-Q3012</x:f>
        <x:v>-0.05633084588048784</x:v>
      </x:c>
      <x:c r="S3012" s="9" t="n">
        <x:f>V3011</x:f>
        <x:v>11625.80387106871</x:v>
      </x:c>
      <x:c r="T3012" s="9" t="n">
        <x:f>S3012/(1+'回测计划'!$B$33)</x:f>
        <x:v>11619.993874131645</x:v>
      </x:c>
      <x:c r="U3012" s="9" t="n">
        <x:f>T3012*R3012</x:f>
        <x:v>-654.5640840559225</x:v>
      </x:c>
      <x:c r="V3012" s="9" t="n">
        <x:f>S3012+U3012</x:f>
        <x:v>10971.239787012788</x:v>
      </x:c>
      <x:c r="W3012" s="2" t="n">
        <x:f>IF(N3012&gt;0,1,0)</x:f>
        <x:v>0</x:v>
      </x:c>
      <x:c r="X3012" s="2" t="n">
        <x:f>IF(U3012&gt;0,1,0)</x:f>
        <x:v>0</x:v>
      </x:c>
      <x:c r="Y3012" s="9" t="n">
        <x:f>MAX(U3012,0)</x:f>
        <x:v>0</x:v>
      </x:c>
      <x:c r="Z3012" s="9" t="n">
        <x:f>-MIN(U3012,0)</x:f>
        <x:v>654.5640840559225</x:v>
      </x:c>
    </x:row>
    <x:row r="3013" ht="23" customHeight="1">
      <x:c r="A3013" s="2" t="str">
        <x:v>4H-OBV-前段</x:v>
      </x:c>
      <x:c r="B3013" s="2" t="str">
        <x:v>4H</x:v>
      </x:c>
      <x:c r="C3013" s="2" t="str">
        <x:v>OBV</x:v>
      </x:c>
      <x:c r="D3013" s="2" t="str">
        <x:v>前段</x:v>
      </x:c>
      <x:c r="E3013" s="2" t="n">
        <x:v>168</x:v>
      </x:c>
      <x:c r="F3013" s="2" t="str">
        <x:v>空</x:v>
      </x:c>
      <x:c r="G3013" s="11" t="n">
        <x:v>45602.50000000001</x:v>
      </x:c>
      <x:c r="H3013" s="11" t="n">
        <x:v>45602.666666666664</x:v>
      </x:c>
      <x:c r="I3013" s="11" t="n">
        <x:v>45604.333321759266</x:v>
      </x:c>
      <x:c r="J3013" s="9" t="n">
        <x:v>73435.8</x:v>
      </x:c>
      <x:c r="K3013" s="9" t="n">
        <x:v>75859.4</x:v>
      </x:c>
      <x:c r="L3013" s="9" t="n">
        <x:v>73421.11284</x:v>
      </x:c>
      <x:c r="M3013" s="9" t="n">
        <x:v>75874.57187999999</x:v>
      </x:c>
      <x:c r="N3013" s="10" t="n">
        <x:f>IF(F3013="多",1,-1)*(K3013/J3013-1)</x:f>
        <x:v>-0.033002976749759494</x:v>
      </x:c>
      <x:c r="O3013" s="10" t="n">
        <x:f>IF(F3013="多",1,-1)*(M3013/L3013-1)</x:f>
        <x:v>-0.0334162605972288</x:v>
      </x:c>
      <x:c r="P3013" s="10" t="n">
        <x:v>0.0010167081302986146</x:v>
      </x:c>
      <x:c r="Q3013" s="10" t="n">
        <x:v>-0.00040962446091226715</x:v>
      </x:c>
      <x:c r="R3013" s="10" t="n">
        <x:f>O3013-P3013-Q3013</x:f>
        <x:v>-0.03402334426661515</x:v>
      </x:c>
      <x:c r="S3013" s="9" t="n">
        <x:f>V3012</x:f>
        <x:v>10971.239787012788</x:v>
      </x:c>
      <x:c r="T3013" s="9" t="n">
        <x:f>S3013/(1+'回测计划'!$B$33)</x:f>
        <x:v>10965.75690855851</x:v>
      </x:c>
      <x:c r="U3013" s="9" t="n">
        <x:f>T3013*R3013</x:f>
        <x:v>-373.09172244389964</x:v>
      </x:c>
      <x:c r="V3013" s="9" t="n">
        <x:f>S3013+U3013</x:f>
        <x:v>10598.148064568888</x:v>
      </x:c>
      <x:c r="W3013" s="2" t="n">
        <x:f>IF(N3013&gt;0,1,0)</x:f>
        <x:v>0</x:v>
      </x:c>
      <x:c r="X3013" s="2" t="n">
        <x:f>IF(U3013&gt;0,1,0)</x:f>
        <x:v>0</x:v>
      </x:c>
      <x:c r="Y3013" s="9" t="n">
        <x:f>MAX(U3013,0)</x:f>
        <x:v>0</x:v>
      </x:c>
      <x:c r="Z3013" s="9" t="n">
        <x:f>-MIN(U3013,0)</x:f>
        <x:v>373.09172244389964</x:v>
      </x:c>
    </x:row>
    <x:row r="3014" ht="23" customHeight="1">
      <x:c r="A3014" s="2" t="str">
        <x:v>4H-OBV-前段</x:v>
      </x:c>
      <x:c r="B3014" s="2" t="str">
        <x:v>4H</x:v>
      </x:c>
      <x:c r="C3014" s="2" t="str">
        <x:v>OBV</x:v>
      </x:c>
      <x:c r="D3014" s="2" t="str">
        <x:v>前段</x:v>
      </x:c>
      <x:c r="E3014" s="2" t="n">
        <x:v>169</x:v>
      </x:c>
      <x:c r="F3014" s="2" t="str">
        <x:v>空</x:v>
      </x:c>
      <x:c r="G3014" s="11" t="n">
        <x:v>45606.833333333336</x:v>
      </x:c>
      <x:c r="H3014" s="11" t="n">
        <x:v>45607.00000000001</x:v>
      </x:c>
      <x:c r="I3014" s="11" t="n">
        <x:v>45608.666655092595</x:v>
      </x:c>
      <x:c r="J3014" s="9" t="n">
        <x:v>79735.1</x:v>
      </x:c>
      <x:c r="K3014" s="9" t="n">
        <x:v>89095.4</x:v>
      </x:c>
      <x:c r="L3014" s="9" t="n">
        <x:v>79719.15298000001</x:v>
      </x:c>
      <x:c r="M3014" s="9" t="n">
        <x:v>89113.21908</x:v>
      </x:c>
      <x:c r="N3014" s="10" t="n">
        <x:f>IF(F3014="多",1,-1)*(K3014/J3014-1)</x:f>
        <x:v>-0.11739246580238794</x:v>
      </x:c>
      <x:c r="O3014" s="10" t="n">
        <x:f>IF(F3014="多",1,-1)*(M3014/L3014-1)</x:f>
        <x:v>-0.11783951219798805</x:v>
      </x:c>
      <x:c r="P3014" s="10" t="n">
        <x:v>0.0010589197560989941</x:v>
      </x:c>
      <x:c r="Q3014" s="10" t="n">
        <x:v>-0.001126133221591204</x:v>
      </x:c>
      <x:c r="R3014" s="10" t="n">
        <x:f>O3014-P3014-Q3014</x:f>
        <x:v>-0.11777229873249584</x:v>
      </x:c>
      <x:c r="S3014" s="9" t="n">
        <x:f>V3013</x:f>
        <x:v>10598.148064568888</x:v>
      </x:c>
      <x:c r="T3014" s="9" t="n">
        <x:f>S3014/(1+'回测计划'!$B$33)</x:f>
        <x:v>10592.851638749515</x:v>
      </x:c>
      <x:c r="U3014" s="9" t="n">
        <x:f>T3014*R3014</x:f>
        <x:v>-1247.544487627816</x:v>
      </x:c>
      <x:c r="V3014" s="9" t="n">
        <x:f>S3014+U3014</x:f>
        <x:v>9350.603576941072</x:v>
      </x:c>
      <x:c r="W3014" s="2" t="n">
        <x:f>IF(N3014&gt;0,1,0)</x:f>
        <x:v>0</x:v>
      </x:c>
      <x:c r="X3014" s="2" t="n">
        <x:f>IF(U3014&gt;0,1,0)</x:f>
        <x:v>0</x:v>
      </x:c>
      <x:c r="Y3014" s="9" t="n">
        <x:f>MAX(U3014,0)</x:f>
        <x:v>0</x:v>
      </x:c>
      <x:c r="Z3014" s="9" t="n">
        <x:f>-MIN(U3014,0)</x:f>
        <x:v>1247.544487627816</x:v>
      </x:c>
    </x:row>
    <x:row r="3015" ht="23" customHeight="1">
      <x:c r="A3015" s="2" t="str">
        <x:v>4H-OBV-前段</x:v>
      </x:c>
      <x:c r="B3015" s="2" t="str">
        <x:v>4H</x:v>
      </x:c>
      <x:c r="C3015" s="2" t="str">
        <x:v>OBV</x:v>
      </x:c>
      <x:c r="D3015" s="2" t="str">
        <x:v>前段</x:v>
      </x:c>
      <x:c r="E3015" s="2" t="n">
        <x:v>170</x:v>
      </x:c>
      <x:c r="F3015" s="2" t="str">
        <x:v>空</x:v>
      </x:c>
      <x:c r="G3015" s="11" t="n">
        <x:v>45610.00000000001</x:v>
      </x:c>
      <x:c r="H3015" s="11" t="n">
        <x:v>45610.166666666664</x:v>
      </x:c>
      <x:c r="I3015" s="11" t="n">
        <x:v>45611.833321759266</x:v>
      </x:c>
      <x:c r="J3015" s="9" t="n">
        <x:v>90218.8</x:v>
      </x:c>
      <x:c r="K3015" s="9" t="n">
        <x:v>89782.9</x:v>
      </x:c>
      <x:c r="L3015" s="9" t="n">
        <x:v>90200.75624</x:v>
      </x:c>
      <x:c r="M3015" s="9" t="n">
        <x:v>89800.85657999999</x:v>
      </x:c>
      <x:c r="N3015" s="10" t="n">
        <x:f>IF(F3015="多",1,-1)*(K3015/J3015-1)</x:f>
        <x:v>0.00483158720798782</x:v>
      </x:c>
      <x:c r="O3015" s="10" t="n">
        <x:f>IF(F3015="多",1,-1)*(M3015/L3015-1)</x:f>
        <x:v>0.00443344021347214</x:v>
      </x:c>
      <x:c r="P3015" s="10" t="n">
        <x:v>0.000997783279893264</x:v>
      </x:c>
      <x:c r="Q3015" s="10" t="n">
        <x:v>-0.000492565838982846</x:v>
      </x:c>
      <x:c r="R3015" s="10" t="n">
        <x:f>O3015-P3015-Q3015</x:f>
        <x:v>0.0039282227725617215</x:v>
      </x:c>
      <x:c r="S3015" s="9" t="n">
        <x:f>V3014</x:f>
        <x:v>9350.603576941072</x:v>
      </x:c>
      <x:c r="T3015" s="9" t="n">
        <x:f>S3015/(1+'回测计划'!$B$33)</x:f>
        <x:v>9345.930611635255</x:v>
      </x:c>
      <x:c r="U3015" s="9" t="n">
        <x:f>T3015*R3015</x:f>
        <x:v>36.71289745940731</x:v>
      </x:c>
      <x:c r="V3015" s="9" t="n">
        <x:f>S3015+U3015</x:f>
        <x:v>9387.316474400479</x:v>
      </x:c>
      <x:c r="W3015" s="2" t="n">
        <x:f>IF(N3015&gt;0,1,0)</x:f>
        <x:v>1</x:v>
      </x:c>
      <x:c r="X3015" s="2" t="n">
        <x:f>IF(U3015&gt;0,1,0)</x:f>
        <x:v>1</x:v>
      </x:c>
      <x:c r="Y3015" s="9" t="n">
        <x:f>MAX(U3015,0)</x:f>
        <x:v>36.71289745940731</x:v>
      </x:c>
      <x:c r="Z3015" s="9" t="n">
        <x:f>-MIN(U3015,0)</x:f>
        <x:v>0</x:v>
      </x:c>
    </x:row>
    <x:row r="3016" ht="23" customHeight="1">
      <x:c r="A3016" s="2" t="str">
        <x:v>4H-OBV-前段</x:v>
      </x:c>
      <x:c r="B3016" s="2" t="str">
        <x:v>4H</x:v>
      </x:c>
      <x:c r="C3016" s="2" t="str">
        <x:v>OBV</x:v>
      </x:c>
      <x:c r="D3016" s="2" t="str">
        <x:v>前段</x:v>
      </x:c>
      <x:c r="E3016" s="2" t="n">
        <x:v>171</x:v>
      </x:c>
      <x:c r="F3016" s="2" t="str">
        <x:v>空</x:v>
      </x:c>
      <x:c r="G3016" s="11" t="n">
        <x:v>45631.50000000001</x:v>
      </x:c>
      <x:c r="H3016" s="11" t="n">
        <x:v>45631.666666666664</x:v>
      </x:c>
      <x:c r="I3016" s="11" t="n">
        <x:v>45633.333321759266</x:v>
      </x:c>
      <x:c r="J3016" s="9" t="n">
        <x:v>102292.1</x:v>
      </x:c>
      <x:c r="K3016" s="9" t="n">
        <x:v>99802.5</x:v>
      </x:c>
      <x:c r="L3016" s="9" t="n">
        <x:v>102271.64158000001</x:v>
      </x:c>
      <x:c r="M3016" s="9" t="n">
        <x:v>99822.4605</x:v>
      </x:c>
      <x:c r="N3016" s="10" t="n">
        <x:f>IF(F3016="多",1,-1)*(K3016/J3016-1)</x:f>
        <x:v>0.024338145369974917</x:v>
      </x:c>
      <x:c r="O3016" s="10" t="n">
        <x:f>IF(F3016="多",1,-1)*(M3016/L3016-1)</x:f>
        <x:v>0.02394780255956075</x:v>
      </x:c>
      <x:c r="P3016" s="10" t="n">
        <x:v>0.0009880260987202196</x:v>
      </x:c>
      <x:c r="Q3016" s="10" t="n">
        <x:v>-0.0007988718974139821</x:v>
      </x:c>
      <x:c r="R3016" s="10" t="n">
        <x:f>O3016-P3016-Q3016</x:f>
        <x:v>0.023758648358254513</x:v>
      </x:c>
      <x:c r="S3016" s="9" t="n">
        <x:f>V3015</x:f>
        <x:v>9387.316474400479</x:v>
      </x:c>
      <x:c r="T3016" s="9" t="n">
        <x:f>S3016/(1+'回测计划'!$B$33)</x:f>
        <x:v>9382.62516181957</x:v>
      </x:c>
      <x:c r="U3016" s="9" t="n">
        <x:f>T3016*R3016</x:f>
        <x:v>222.918491896982</x:v>
      </x:c>
      <x:c r="V3016" s="9" t="n">
        <x:f>S3016+U3016</x:f>
        <x:v>9610.234966297461</x:v>
      </x:c>
      <x:c r="W3016" s="2" t="n">
        <x:f>IF(N3016&gt;0,1,0)</x:f>
        <x:v>1</x:v>
      </x:c>
      <x:c r="X3016" s="2" t="n">
        <x:f>IF(U3016&gt;0,1,0)</x:f>
        <x:v>1</x:v>
      </x:c>
      <x:c r="Y3016" s="9" t="n">
        <x:f>MAX(U3016,0)</x:f>
        <x:v>222.918491896982</x:v>
      </x:c>
      <x:c r="Z3016" s="9" t="n">
        <x:f>-MIN(U3016,0)</x:f>
        <x:v>0</x:v>
      </x:c>
    </x:row>
    <x:row r="3017" ht="23" customHeight="1">
      <x:c r="A3017" s="2" t="str">
        <x:v>4H-OBV-前段</x:v>
      </x:c>
      <x:c r="B3017" s="2" t="str">
        <x:v>4H</x:v>
      </x:c>
      <x:c r="C3017" s="2" t="str">
        <x:v>OBV</x:v>
      </x:c>
      <x:c r="D3017" s="2" t="str">
        <x:v>前段</x:v>
      </x:c>
      <x:c r="E3017" s="2" t="n">
        <x:v>172</x:v>
      </x:c>
      <x:c r="F3017" s="2" t="str">
        <x:v>空</x:v>
      </x:c>
      <x:c r="G3017" s="11" t="n">
        <x:v>45640.50000000001</x:v>
      </x:c>
      <x:c r="H3017" s="11" t="n">
        <x:v>45640.666666666664</x:v>
      </x:c>
      <x:c r="I3017" s="11" t="n">
        <x:v>45642.333321759266</x:v>
      </x:c>
      <x:c r="J3017" s="9" t="n">
        <x:v>101787</x:v>
      </x:c>
      <x:c r="K3017" s="9" t="n">
        <x:v>104460.4</x:v>
      </x:c>
      <x:c r="L3017" s="9" t="n">
        <x:v>101766.6426</x:v>
      </x:c>
      <x:c r="M3017" s="9" t="n">
        <x:v>104481.29207999998</x:v>
      </x:c>
      <x:c r="N3017" s="10" t="n">
        <x:f>IF(F3017="多",1,-1)*(K3017/J3017-1)</x:f>
        <x:v>-0.026264650692131575</x:v>
      </x:c>
      <x:c r="O3017" s="10" t="n">
        <x:f>IF(F3017="多",1,-1)*(M3017/L3017-1)</x:f>
        <x:v>-0.026675238670003765</x:v>
      </x:c>
      <x:c r="P3017" s="10" t="n">
        <x:v>0.001013337619335002</x:v>
      </x:c>
      <x:c r="Q3017" s="10" t="n">
        <x:v>-0.00038223617660668765</x:v>
      </x:c>
      <x:c r="R3017" s="10" t="n">
        <x:f>O3017-P3017-Q3017</x:f>
        <x:v>-0.02730634011273208</x:v>
      </x:c>
      <x:c r="S3017" s="9" t="n">
        <x:f>V3016</x:f>
        <x:v>9610.234966297461</x:v>
      </x:c>
      <x:c r="T3017" s="9" t="n">
        <x:f>S3017/(1+'回测计划'!$B$33)</x:f>
        <x:v>9605.432250172376</x:v>
      </x:c>
      <x:c r="U3017" s="9" t="n">
        <x:f>T3017*R3017</x:f>
        <x:v>-262.2891999530123</x:v>
      </x:c>
      <x:c r="V3017" s="9" t="n">
        <x:f>S3017+U3017</x:f>
        <x:v>9347.945766344448</x:v>
      </x:c>
      <x:c r="W3017" s="2" t="n">
        <x:f>IF(N3017&gt;0,1,0)</x:f>
        <x:v>0</x:v>
      </x:c>
      <x:c r="X3017" s="2" t="n">
        <x:f>IF(U3017&gt;0,1,0)</x:f>
        <x:v>0</x:v>
      </x:c>
      <x:c r="Y3017" s="9" t="n">
        <x:f>MAX(U3017,0)</x:f>
        <x:v>0</x:v>
      </x:c>
      <x:c r="Z3017" s="9" t="n">
        <x:f>-MIN(U3017,0)</x:f>
        <x:v>262.2891999530123</x:v>
      </x:c>
    </x:row>
    <x:row r="3018" ht="23" customHeight="1">
      <x:c r="A3018" s="2" t="str">
        <x:v>4H-OBV-前段</x:v>
      </x:c>
      <x:c r="B3018" s="2" t="str">
        <x:v>4H</x:v>
      </x:c>
      <x:c r="C3018" s="2" t="str">
        <x:v>OBV</x:v>
      </x:c>
      <x:c r="D3018" s="2" t="str">
        <x:v>前段</x:v>
      </x:c>
      <x:c r="E3018" s="2" t="n">
        <x:v>173</x:v>
      </x:c>
      <x:c r="F3018" s="2" t="str">
        <x:v>多</x:v>
      </x:c>
      <x:c r="G3018" s="11" t="n">
        <x:v>45646.833333333336</x:v>
      </x:c>
      <x:c r="H3018" s="11" t="n">
        <x:v>45647.00000000001</x:v>
      </x:c>
      <x:c r="I3018" s="11" t="n">
        <x:v>45648.666655092595</x:v>
      </x:c>
      <x:c r="J3018" s="9" t="n">
        <x:v>96961.4</x:v>
      </x:c>
      <x:c r="K3018" s="9" t="n">
        <x:v>96192.1</x:v>
      </x:c>
      <x:c r="L3018" s="9" t="n">
        <x:v>96980.79228</x:v>
      </x:c>
      <x:c r="M3018" s="9" t="n">
        <x:v>96172.86158000001</x:v>
      </x:c>
      <x:c r="N3018" s="10" t="n">
        <x:f>IF(F3018="多",1,-1)*(K3018/J3018-1)</x:f>
        <x:v>-0.00793408511015714</x:v>
      </x:c>
      <x:c r="O3018" s="10" t="n">
        <x:f>IF(F3018="多",1,-1)*(M3018/L3018-1)</x:f>
        <x:v>-0.008330832126709709</x:v>
      </x:c>
      <x:c r="P3018" s="10" t="n">
        <x:v>0.0009958345839366453</x:v>
      </x:c>
      <x:c r="Q3018" s="10" t="n">
        <x:v>0.00041391587518581504</x:v>
      </x:c>
      <x:c r="R3018" s="10" t="n">
        <x:f>O3018-P3018-Q3018</x:f>
        <x:v>-0.009740582585832169</x:v>
      </x:c>
      <x:c r="S3018" s="9" t="n">
        <x:f>V3017</x:f>
        <x:v>9347.945766344448</x:v>
      </x:c>
      <x:c r="T3018" s="9" t="n">
        <x:f>S3018/(1+'回测计划'!$B$33)</x:f>
        <x:v>9343.27412927981</x:v>
      </x:c>
      <x:c r="U3018" s="9" t="n">
        <x:f>T3018*R3018</x:f>
        <x:v>-91.00893327831913</x:v>
      </x:c>
      <x:c r="V3018" s="9" t="n">
        <x:f>S3018+U3018</x:f>
        <x:v>9256.93683306613</x:v>
      </x:c>
      <x:c r="W3018" s="2" t="n">
        <x:f>IF(N3018&gt;0,1,0)</x:f>
        <x:v>0</x:v>
      </x:c>
      <x:c r="X3018" s="2" t="n">
        <x:f>IF(U3018&gt;0,1,0)</x:f>
        <x:v>0</x:v>
      </x:c>
      <x:c r="Y3018" s="9" t="n">
        <x:f>MAX(U3018,0)</x:f>
        <x:v>0</x:v>
      </x:c>
      <x:c r="Z3018" s="9" t="n">
        <x:f>-MIN(U3018,0)</x:f>
        <x:v>91.00893327831913</x:v>
      </x:c>
    </x:row>
    <x:row r="3019" ht="23" customHeight="1">
      <x:c r="A3019" s="2" t="str">
        <x:v>4H-OBV-前段</x:v>
      </x:c>
      <x:c r="B3019" s="2" t="str">
        <x:v>4H</x:v>
      </x:c>
      <x:c r="C3019" s="2" t="str">
        <x:v>OBV</x:v>
      </x:c>
      <x:c r="D3019" s="2" t="str">
        <x:v>前段</x:v>
      </x:c>
      <x:c r="E3019" s="2" t="n">
        <x:v>174</x:v>
      </x:c>
      <x:c r="F3019" s="2" t="str">
        <x:v>空</x:v>
      </x:c>
      <x:c r="G3019" s="11" t="n">
        <x:v>45652.333333333336</x:v>
      </x:c>
      <x:c r="H3019" s="11" t="n">
        <x:v>45652.50000000001</x:v>
      </x:c>
      <x:c r="I3019" s="11" t="n">
        <x:v>45654.166655092595</x:v>
      </x:c>
      <x:c r="J3019" s="9" t="n">
        <x:v>98957.7</x:v>
      </x:c>
      <x:c r="K3019" s="9" t="n">
        <x:v>94720.3</x:v>
      </x:c>
      <x:c r="L3019" s="9" t="n">
        <x:v>98937.90846</x:v>
      </x:c>
      <x:c r="M3019" s="9" t="n">
        <x:v>94739.24406</x:v>
      </x:c>
      <x:c r="N3019" s="10" t="n">
        <x:f>IF(F3019="多",1,-1)*(K3019/J3019-1)</x:f>
        <x:v>0.042820316155286475</x:v>
      </x:c>
      <x:c r="O3019" s="10" t="n">
        <x:f>IF(F3019="多",1,-1)*(M3019/L3019-1)</x:f>
        <x:v>0.04243736769205608</x:v>
      </x:c>
      <x:c r="P3019" s="10" t="n">
        <x:v>0.000978781316153972</x:v>
      </x:c>
      <x:c r="Q3019" s="10" t="n">
        <x:v>-0.00044531209952883755</x:v>
      </x:c>
      <x:c r="R3019" s="10" t="n">
        <x:f>O3019-P3019-Q3019</x:f>
        <x:v>0.041903898475430953</x:v>
      </x:c>
      <x:c r="S3019" s="9" t="n">
        <x:f>V3018</x:f>
        <x:v>9256.93683306613</x:v>
      </x:c>
      <x:c r="T3019" s="9" t="n">
        <x:f>S3019/(1+'回测计划'!$B$33)</x:f>
        <x:v>9252.310677727266</x:v>
      </x:c>
      <x:c r="U3019" s="9" t="n">
        <x:f>T3019*R3019</x:f>
        <x:v>387.7078873026291</x:v>
      </x:c>
      <x:c r="V3019" s="9" t="n">
        <x:f>S3019+U3019</x:f>
        <x:v>9644.644720368758</x:v>
      </x:c>
      <x:c r="W3019" s="2" t="n">
        <x:f>IF(N3019&gt;0,1,0)</x:f>
        <x:v>1</x:v>
      </x:c>
      <x:c r="X3019" s="2" t="n">
        <x:f>IF(U3019&gt;0,1,0)</x:f>
        <x:v>1</x:v>
      </x:c>
      <x:c r="Y3019" s="9" t="n">
        <x:f>MAX(U3019,0)</x:f>
        <x:v>387.7078873026291</x:v>
      </x:c>
      <x:c r="Z3019" s="9" t="n">
        <x:f>-MIN(U3019,0)</x:f>
        <x:v>0</x:v>
      </x:c>
    </x:row>
    <x:row r="3020" ht="23" customHeight="1">
      <x:c r="A3020" s="2" t="str">
        <x:v>4H-VWMACD-前段</x:v>
      </x:c>
      <x:c r="B3020" s="2" t="str">
        <x:v>4H</x:v>
      </x:c>
      <x:c r="C3020" s="2" t="str">
        <x:v>VWmacd</x:v>
      </x:c>
      <x:c r="D3020" s="2" t="str">
        <x:v>前段</x:v>
      </x:c>
      <x:c r="E3020" s="2" t="n">
        <x:v>1</x:v>
      </x:c>
      <x:c r="F3020" s="2" t="str">
        <x:v>多</x:v>
      </x:c>
      <x:c r="G3020" s="11" t="n">
        <x:v>44218.00000000001</x:v>
      </x:c>
      <x:c r="H3020" s="11" t="n">
        <x:v>44218.166666666664</x:v>
      </x:c>
      <x:c r="I3020" s="11" t="n">
        <x:v>44219.833321759266</x:v>
      </x:c>
      <x:c r="J3020" s="9" t="n">
        <x:v>32473.65</x:v>
      </x:c>
      <x:c r="K3020" s="9" t="n">
        <x:v>31663.37</x:v>
      </x:c>
      <x:c r="L3020" s="9" t="n">
        <x:v>32480.14473</x:v>
      </x:c>
      <x:c r="M3020" s="9" t="n">
        <x:v>31657.037326</x:v>
      </x:c>
      <x:c r="N3020" s="10" t="n">
        <x:f>IF(F3020="多",1,-1)*(K3020/J3020-1)</x:f>
        <x:v>-0.02495192255875156</x:v>
      </x:c>
      <x:c r="O3020" s="10" t="n">
        <x:f>IF(F3020="多",1,-1)*(M3020/L3020-1)</x:f>
        <x:v>-0.025341863801479403</x:v>
      </x:c>
      <x:c r="P3020" s="10" t="n">
        <x:v>0.0009873290680992603</x:v>
      </x:c>
      <x:c r="Q3020" s="10" t="n">
        <x:v>0.0005151887404228258</x:v>
      </x:c>
      <x:c r="R3020" s="10" t="n">
        <x:f>O3020-P3020-Q3020</x:f>
        <x:v>-0.02684438161000149</x:v>
      </x:c>
      <x:c r="S3020" s="9" t="n">
        <x:f>'回测计划'!$B$32</x:f>
        <x:v>10000</x:v>
      </x:c>
      <x:c r="T3020" s="9" t="n">
        <x:f>S3020/(1+'回测计划'!$B$33)</x:f>
        <x:v>9995.002498750626</x:v>
      </x:c>
      <x:c r="U3020" s="9" t="n">
        <x:f>T3020*R3020</x:f>
        <x:v>-268.30966126938023</x:v>
      </x:c>
      <x:c r="V3020" s="9" t="n">
        <x:f>S3020+U3020</x:f>
        <x:v>9731.69033873062</x:v>
      </x:c>
      <x:c r="W3020" s="2" t="n">
        <x:f>IF(N3020&gt;0,1,0)</x:f>
        <x:v>0</x:v>
      </x:c>
      <x:c r="X3020" s="2" t="n">
        <x:f>IF(U3020&gt;0,1,0)</x:f>
        <x:v>0</x:v>
      </x:c>
      <x:c r="Y3020" s="9" t="n">
        <x:f>MAX(U3020,0)</x:f>
        <x:v>0</x:v>
      </x:c>
      <x:c r="Z3020" s="9" t="n">
        <x:f>-MIN(U3020,0)</x:f>
        <x:v>268.30966126938023</x:v>
      </x:c>
    </x:row>
    <x:row r="3021" ht="23" customHeight="1">
      <x:c r="A3021" s="2" t="str">
        <x:v>4H-VWMACD-前段</x:v>
      </x:c>
      <x:c r="B3021" s="2" t="str">
        <x:v>4H</x:v>
      </x:c>
      <x:c r="C3021" s="2" t="str">
        <x:v>VWmacd</x:v>
      </x:c>
      <x:c r="D3021" s="2" t="str">
        <x:v>前段</x:v>
      </x:c>
      <x:c r="E3021" s="2" t="n">
        <x:v>2</x:v>
      </x:c>
      <x:c r="F3021" s="2" t="str">
        <x:v>多</x:v>
      </x:c>
      <x:c r="G3021" s="11" t="n">
        <x:v>44224.00000000001</x:v>
      </x:c>
      <x:c r="H3021" s="11" t="n">
        <x:v>44224.166666666664</x:v>
      </x:c>
      <x:c r="I3021" s="11" t="n">
        <x:v>44225.833321759266</x:v>
      </x:c>
      <x:c r="J3021" s="9" t="n">
        <x:v>30738.48</x:v>
      </x:c>
      <x:c r="K3021" s="9" t="n">
        <x:v>37066.11</x:v>
      </x:c>
      <x:c r="L3021" s="9" t="n">
        <x:v>30744.627696</x:v>
      </x:c>
      <x:c r="M3021" s="9" t="n">
        <x:v>37058.696778000005</x:v>
      </x:c>
      <x:c r="N3021" s="10" t="n">
        <x:f>IF(F3021="多",1,-1)*(K3021/J3021-1)</x:f>
        <x:v>0.20585370519296986</x:v>
      </x:c>
      <x:c r="O3021" s="10" t="n">
        <x:f>IF(F3021="多",1,-1)*(M3021/L3021-1)</x:f>
        <x:v>0.2053714601598995</x:v>
      </x:c>
      <x:c r="P3021" s="10" t="n">
        <x:v>0.0011026857300799498</x:v>
      </x:c>
      <x:c r="Q3021" s="10" t="n">
        <x:v>0.001221173009045244</x:v>
      </x:c>
      <x:c r="R3021" s="10" t="n">
        <x:f>O3021-P3021-Q3021</x:f>
        <x:v>0.20304760142077427</x:v>
      </x:c>
      <x:c r="S3021" s="9" t="n">
        <x:f>V3020</x:f>
        <x:v>9731.69033873062</x:v>
      </x:c>
      <x:c r="T3021" s="9" t="n">
        <x:f>S3021/(1+'回测计划'!$B$33)</x:f>
        <x:v>9726.826925267986</x:v>
      </x:c>
      <x:c r="U3021" s="9" t="n">
        <x:f>T3021*R3021</x:f>
        <x:v>1975.0088766106692</x:v>
      </x:c>
      <x:c r="V3021" s="9" t="n">
        <x:f>S3021+U3021</x:f>
        <x:v>11706.699215341288</x:v>
      </x:c>
      <x:c r="W3021" s="2" t="n">
        <x:f>IF(N3021&gt;0,1,0)</x:f>
        <x:v>1</x:v>
      </x:c>
      <x:c r="X3021" s="2" t="n">
        <x:f>IF(U3021&gt;0,1,0)</x:f>
        <x:v>1</x:v>
      </x:c>
      <x:c r="Y3021" s="9" t="n">
        <x:f>MAX(U3021,0)</x:f>
        <x:v>1975.0088766106692</x:v>
      </x:c>
      <x:c r="Z3021" s="9" t="n">
        <x:f>-MIN(U3021,0)</x:f>
        <x:v>0</x:v>
      </x:c>
    </x:row>
    <x:row r="3022" ht="23" customHeight="1">
      <x:c r="A3022" s="2" t="str">
        <x:v>4H-VWMACD-前段</x:v>
      </x:c>
      <x:c r="B3022" s="2" t="str">
        <x:v>4H</x:v>
      </x:c>
      <x:c r="C3022" s="2" t="str">
        <x:v>VWmacd</x:v>
      </x:c>
      <x:c r="D3022" s="2" t="str">
        <x:v>前段</x:v>
      </x:c>
      <x:c r="E3022" s="2" t="n">
        <x:v>3</x:v>
      </x:c>
      <x:c r="F3022" s="2" t="str">
        <x:v>空</x:v>
      </x:c>
      <x:c r="G3022" s="11" t="n">
        <x:v>44241.833333333336</x:v>
      </x:c>
      <x:c r="H3022" s="11" t="n">
        <x:v>44242.00000000001</x:v>
      </x:c>
      <x:c r="I3022" s="11" t="n">
        <x:v>44243.666655092595</x:v>
      </x:c>
      <x:c r="J3022" s="9" t="n">
        <x:v>48630.08</x:v>
      </x:c>
      <x:c r="K3022" s="9" t="n">
        <x:v>49224</x:v>
      </x:c>
      <x:c r="L3022" s="9" t="n">
        <x:v>48620.353984</x:v>
      </x:c>
      <x:c r="M3022" s="9" t="n">
        <x:v>49233.8448</x:v>
      </x:c>
      <x:c r="N3022" s="10" t="n">
        <x:f>IF(F3022="多",1,-1)*(K3022/J3022-1)</x:f>
        <x:v>-0.01221301712849332</x:v>
      </x:c>
      <x:c r="O3022" s="10" t="n">
        <x:f>IF(F3022="多",1,-1)*(M3022/L3022-1)</x:f>
        <x:v>-0.012617983328584659</x:v>
      </x:c>
      <x:c r="P3022" s="10" t="n">
        <x:v>0.0010063089916642922</x:v>
      </x:c>
      <x:c r="Q3022" s="10" t="n">
        <x:v>-0.004724963364904729</x:v>
      </x:c>
      <x:c r="R3022" s="10" t="n">
        <x:f>O3022-P3022-Q3022</x:f>
        <x:v>-0.008899328955344222</x:v>
      </x:c>
      <x:c r="S3022" s="9" t="n">
        <x:f>V3021</x:f>
        <x:v>11706.699215341288</x:v>
      </x:c>
      <x:c r="T3022" s="9" t="n">
        <x:f>S3022/(1+'回测计划'!$B$33)</x:f>
        <x:v>11700.848790945816</x:v>
      </x:c>
      <x:c r="U3022" s="9" t="n">
        <x:f>T3022*R3022</x:f>
        <x:v>-104.12970244736853</x:v>
      </x:c>
      <x:c r="V3022" s="9" t="n">
        <x:f>S3022+U3022</x:f>
        <x:v>11602.56951289392</x:v>
      </x:c>
      <x:c r="W3022" s="2" t="n">
        <x:f>IF(N3022&gt;0,1,0)</x:f>
        <x:v>0</x:v>
      </x:c>
      <x:c r="X3022" s="2" t="n">
        <x:f>IF(U3022&gt;0,1,0)</x:f>
        <x:v>0</x:v>
      </x:c>
      <x:c r="Y3022" s="9" t="n">
        <x:f>MAX(U3022,0)</x:f>
        <x:v>0</x:v>
      </x:c>
      <x:c r="Z3022" s="9" t="n">
        <x:f>-MIN(U3022,0)</x:f>
        <x:v>104.12970244736853</x:v>
      </x:c>
    </x:row>
    <x:row r="3023" ht="23" customHeight="1">
      <x:c r="A3023" s="2" t="str">
        <x:v>4H-VWMACD-前段</x:v>
      </x:c>
      <x:c r="B3023" s="2" t="str">
        <x:v>4H</x:v>
      </x:c>
      <x:c r="C3023" s="2" t="str">
        <x:v>VWmacd</x:v>
      </x:c>
      <x:c r="D3023" s="2" t="str">
        <x:v>前段</x:v>
      </x:c>
      <x:c r="E3023" s="2" t="n">
        <x:v>4</x:v>
      </x:c>
      <x:c r="F3023" s="2" t="str">
        <x:v>空</x:v>
      </x:c>
      <x:c r="G3023" s="11" t="n">
        <x:v>44244.833333333336</x:v>
      </x:c>
      <x:c r="H3023" s="11" t="n">
        <x:v>44245.00000000001</x:v>
      </x:c>
      <x:c r="I3023" s="11" t="n">
        <x:v>44246.666655092595</x:v>
      </x:c>
      <x:c r="J3023" s="9" t="n">
        <x:v>51271.2</x:v>
      </x:c>
      <x:c r="K3023" s="9" t="n">
        <x:v>51812</x:v>
      </x:c>
      <x:c r="L3023" s="9" t="n">
        <x:v>51260.945759999995</x:v>
      </x:c>
      <x:c r="M3023" s="9" t="n">
        <x:v>51822.3624</x:v>
      </x:c>
      <x:c r="N3023" s="10" t="n">
        <x:f>IF(F3023="多",1,-1)*(K3023/J3023-1)</x:f>
        <x:v>-0.010547831921234652</x:v>
      </x:c>
      <x:c r="O3023" s="10" t="n">
        <x:f>IF(F3023="多",1,-1)*(M3023/L3023-1)</x:f>
        <x:v>-0.010952131914001573</x:v>
      </x:c>
      <x:c r="P3023" s="10" t="n">
        <x:v>0.0010054760659570009</x:v>
      </x:c>
      <x:c r="Q3023" s="10" t="n">
        <x:v>-0.006570170602418093</x:v>
      </x:c>
      <x:c r="R3023" s="10" t="n">
        <x:f>O3023-P3023-Q3023</x:f>
        <x:v>-0.00538743737754048</x:v>
      </x:c>
      <x:c r="S3023" s="9" t="n">
        <x:f>V3022</x:f>
        <x:v>11602.56951289392</x:v>
      </x:c>
      <x:c r="T3023" s="9" t="n">
        <x:f>S3023/(1+'回测计划'!$B$33)</x:f>
        <x:v>11596.771127330256</x:v>
      </x:c>
      <x:c r="U3023" s="9" t="n">
        <x:f>T3023*R3023</x:f>
        <x:v>-62.47687823016127</x:v>
      </x:c>
      <x:c r="V3023" s="9" t="n">
        <x:f>S3023+U3023</x:f>
        <x:v>11540.092634663759</x:v>
      </x:c>
      <x:c r="W3023" s="2" t="n">
        <x:f>IF(N3023&gt;0,1,0)</x:f>
        <x:v>0</x:v>
      </x:c>
      <x:c r="X3023" s="2" t="n">
        <x:f>IF(U3023&gt;0,1,0)</x:f>
        <x:v>0</x:v>
      </x:c>
      <x:c r="Y3023" s="9" t="n">
        <x:f>MAX(U3023,0)</x:f>
        <x:v>0</x:v>
      </x:c>
      <x:c r="Z3023" s="9" t="n">
        <x:f>-MIN(U3023,0)</x:f>
        <x:v>62.47687823016127</x:v>
      </x:c>
    </x:row>
    <x:row r="3024" ht="23" customHeight="1">
      <x:c r="A3024" s="2" t="str">
        <x:v>4H-VWMACD-前段</x:v>
      </x:c>
      <x:c r="B3024" s="2" t="str">
        <x:v>4H</x:v>
      </x:c>
      <x:c r="C3024" s="2" t="str">
        <x:v>VWmacd</x:v>
      </x:c>
      <x:c r="D3024" s="2" t="str">
        <x:v>前段</x:v>
      </x:c>
      <x:c r="E3024" s="2" t="n">
        <x:v>5</x:v>
      </x:c>
      <x:c r="F3024" s="2" t="str">
        <x:v>多</x:v>
      </x:c>
      <x:c r="G3024" s="11" t="n">
        <x:v>44276.833333333336</x:v>
      </x:c>
      <x:c r="H3024" s="11" t="n">
        <x:v>44277.00000000001</x:v>
      </x:c>
      <x:c r="I3024" s="11" t="n">
        <x:v>44278.666655092595</x:v>
      </x:c>
      <x:c r="J3024" s="9" t="n">
        <x:v>57200.91</x:v>
      </x:c>
      <x:c r="K3024" s="9" t="n">
        <x:v>54196.11</x:v>
      </x:c>
      <x:c r="L3024" s="9" t="n">
        <x:v>57212.350182</x:v>
      </x:c>
      <x:c r="M3024" s="9" t="n">
        <x:v>54185.270778</x:v>
      </x:c>
      <x:c r="N3024" s="10" t="n">
        <x:f>IF(F3024="多",1,-1)*(K3024/J3024-1)</x:f>
        <x:v>-0.05253063281685555</x:v>
      </x:c>
      <x:c r="O3024" s="10" t="n">
        <x:f>IF(F3024="多",1,-1)*(M3024/L3024-1)</x:f>
        <x:v>-0.052909544781335915</x:v>
      </x:c>
      <x:c r="P3024" s="10" t="n">
        <x:v>0.000973545227609332</x:v>
      </x:c>
      <x:c r="Q3024" s="10" t="n">
        <x:v>0.001698132076723657</x:v>
      </x:c>
      <x:c r="R3024" s="10" t="n">
        <x:f>O3024-P3024-Q3024</x:f>
        <x:v>-0.05558122208566891</x:v>
      </x:c>
      <x:c r="S3024" s="9" t="n">
        <x:f>V3023</x:f>
        <x:v>11540.092634663759</x:v>
      </x:c>
      <x:c r="T3024" s="9" t="n">
        <x:f>S3024/(1+'回测计划'!$B$33)</x:f>
        <x:v>11534.325471927796</x:v>
      </x:c>
      <x:c r="U3024" s="9" t="n">
        <x:f>T3024*R3024</x:f>
        <x:v>-641.0919056636067</x:v>
      </x:c>
      <x:c r="V3024" s="9" t="n">
        <x:f>S3024+U3024</x:f>
        <x:v>10899.000729000152</x:v>
      </x:c>
      <x:c r="W3024" s="2" t="n">
        <x:f>IF(N3024&gt;0,1,0)</x:f>
        <x:v>0</x:v>
      </x:c>
      <x:c r="X3024" s="2" t="n">
        <x:f>IF(U3024&gt;0,1,0)</x:f>
        <x:v>0</x:v>
      </x:c>
      <x:c r="Y3024" s="9" t="n">
        <x:f>MAX(U3024,0)</x:f>
        <x:v>0</x:v>
      </x:c>
      <x:c r="Z3024" s="9" t="n">
        <x:f>-MIN(U3024,0)</x:f>
        <x:v>641.0919056636067</x:v>
      </x:c>
    </x:row>
    <x:row r="3025" ht="23" customHeight="1">
      <x:c r="A3025" s="2" t="str">
        <x:v>4H-VWMACD-前段</x:v>
      </x:c>
      <x:c r="B3025" s="2" t="str">
        <x:v>4H</x:v>
      </x:c>
      <x:c r="C3025" s="2" t="str">
        <x:v>VWmacd</x:v>
      </x:c>
      <x:c r="D3025" s="2" t="str">
        <x:v>前段</x:v>
      </x:c>
      <x:c r="E3025" s="2" t="n">
        <x:v>6</x:v>
      </x:c>
      <x:c r="F3025" s="2" t="str">
        <x:v>空</x:v>
      </x:c>
      <x:c r="G3025" s="11" t="n">
        <x:v>44300.00000000001</x:v>
      </x:c>
      <x:c r="H3025" s="11" t="n">
        <x:v>44300.166666666664</x:v>
      </x:c>
      <x:c r="I3025" s="11" t="n">
        <x:v>44301.833321759266</x:v>
      </x:c>
      <x:c r="J3025" s="9" t="n">
        <x:v>63084.72</x:v>
      </x:c>
      <x:c r="K3025" s="9" t="n">
        <x:v>62461.25</x:v>
      </x:c>
      <x:c r="L3025" s="9" t="n">
        <x:v>63072.103056</x:v>
      </x:c>
      <x:c r="M3025" s="9" t="n">
        <x:v>62473.742249999996</x:v>
      </x:c>
      <x:c r="N3025" s="10" t="n">
        <x:f>IF(F3025="多",1,-1)*(K3025/J3025-1)</x:f>
        <x:v>0.009883058845311488</x:v>
      </x:c>
      <x:c r="O3025" s="10" t="n">
        <x:f>IF(F3025="多",1,-1)*(M3025/L3025-1)</x:f>
        <x:v>0.00948693284364932</x:v>
      </x:c>
      <x:c r="P3025" s="10" t="n">
        <x:v>0.0009952565335781753</x:v>
      </x:c>
      <x:c r="Q3025" s="10" t="n">
        <x:v>-0.004652095132619594</x:v>
      </x:c>
      <x:c r="R3025" s="10" t="n">
        <x:f>O3025-P3025-Q3025</x:f>
        <x:v>0.01314377144269074</x:v>
      </x:c>
      <x:c r="S3025" s="9" t="n">
        <x:f>V3024</x:f>
        <x:v>10899.000729000152</x:v>
      </x:c>
      <x:c r="T3025" s="9" t="n">
        <x:f>S3025/(1+'回测计划'!$B$33)</x:f>
        <x:v>10893.55395202414</x:v>
      </x:c>
      <x:c r="U3025" s="9" t="n">
        <x:f>T3025*R3025</x:f>
        <x:v>143.18238334402574</x:v>
      </x:c>
      <x:c r="V3025" s="9" t="n">
        <x:f>S3025+U3025</x:f>
        <x:v>11042.183112344177</x:v>
      </x:c>
      <x:c r="W3025" s="2" t="n">
        <x:f>IF(N3025&gt;0,1,0)</x:f>
        <x:v>1</x:v>
      </x:c>
      <x:c r="X3025" s="2" t="n">
        <x:f>IF(U3025&gt;0,1,0)</x:f>
        <x:v>1</x:v>
      </x:c>
      <x:c r="Y3025" s="9" t="n">
        <x:f>MAX(U3025,0)</x:f>
        <x:v>143.18238334402574</x:v>
      </x:c>
      <x:c r="Z3025" s="9" t="n">
        <x:f>-MIN(U3025,0)</x:f>
        <x:v>0</x:v>
      </x:c>
    </x:row>
    <x:row r="3026" ht="23" customHeight="1">
      <x:c r="A3026" s="2" t="str">
        <x:v>4H-VWMACD-前段</x:v>
      </x:c>
      <x:c r="B3026" s="2" t="str">
        <x:v>4H</x:v>
      </x:c>
      <x:c r="C3026" s="2" t="str">
        <x:v>VWmacd</x:v>
      </x:c>
      <x:c r="D3026" s="2" t="str">
        <x:v>前段</x:v>
      </x:c>
      <x:c r="E3026" s="2" t="n">
        <x:v>7</x:v>
      </x:c>
      <x:c r="F3026" s="2" t="str">
        <x:v>多</x:v>
      </x:c>
      <x:c r="G3026" s="11" t="n">
        <x:v>44308.333333333336</x:v>
      </x:c>
      <x:c r="H3026" s="11" t="n">
        <x:v>44308.50000000001</x:v>
      </x:c>
      <x:c r="I3026" s="11" t="n">
        <x:v>44310.166655092595</x:v>
      </x:c>
      <x:c r="J3026" s="9" t="n">
        <x:v>53505.17</x:v>
      </x:c>
      <x:c r="K3026" s="9" t="n">
        <x:v>50885.06</x:v>
      </x:c>
      <x:c r="L3026" s="9" t="n">
        <x:v>53515.871033999996</x:v>
      </x:c>
      <x:c r="M3026" s="9" t="n">
        <x:v>50874.882988</x:v>
      </x:c>
      <x:c r="N3026" s="10" t="n">
        <x:f>IF(F3026="多",1,-1)*(K3026/J3026-1)</x:f>
        <x:v>-0.0489692865194149</x:v>
      </x:c>
      <x:c r="O3026" s="10" t="n">
        <x:f>IF(F3026="多",1,-1)*(M3026/L3026-1)</x:f>
        <x:v>-0.04934962273756338</x:v>
      </x:c>
      <x:c r="P3026" s="10" t="n">
        <x:v>0.0009753251886312184</x:v>
      </x:c>
      <x:c r="Q3026" s="10" t="n">
        <x:v>0.0008202643600421005</x:v>
      </x:c>
      <x:c r="R3026" s="10" t="n">
        <x:f>O3026-P3026-Q3026</x:f>
        <x:v>-0.0511452122862367</x:v>
      </x:c>
      <x:c r="S3026" s="9" t="n">
        <x:f>V3025</x:f>
        <x:v>11042.183112344177</x:v>
      </x:c>
      <x:c r="T3026" s="9" t="n">
        <x:f>S3026/(1+'回测计划'!$B$33)</x:f>
        <x:v>11036.6647799542</x:v>
      </x:c>
      <x:c r="U3026" s="9" t="n">
        <x:f>T3026*R3026</x:f>
        <x:v>-564.4725631027895</x:v>
      </x:c>
      <x:c r="V3026" s="9" t="n">
        <x:f>S3026+U3026</x:f>
        <x:v>10477.710549241387</x:v>
      </x:c>
      <x:c r="W3026" s="2" t="n">
        <x:f>IF(N3026&gt;0,1,0)</x:f>
        <x:v>0</x:v>
      </x:c>
      <x:c r="X3026" s="2" t="n">
        <x:f>IF(U3026&gt;0,1,0)</x:f>
        <x:v>0</x:v>
      </x:c>
      <x:c r="Y3026" s="9" t="n">
        <x:f>MAX(U3026,0)</x:f>
        <x:v>0</x:v>
      </x:c>
      <x:c r="Z3026" s="9" t="n">
        <x:f>-MIN(U3026,0)</x:f>
        <x:v>564.4725631027895</x:v>
      </x:c>
    </x:row>
    <x:row r="3027" ht="23" customHeight="1">
      <x:c r="A3027" s="2" t="str">
        <x:v>4H-VWMACD-前段</x:v>
      </x:c>
      <x:c r="B3027" s="2" t="str">
        <x:v>4H</x:v>
      </x:c>
      <x:c r="C3027" s="2" t="str">
        <x:v>VWmacd</x:v>
      </x:c>
      <x:c r="D3027" s="2" t="str">
        <x:v>前段</x:v>
      </x:c>
      <x:c r="E3027" s="2" t="n">
        <x:v>8</x:v>
      </x:c>
      <x:c r="F3027" s="2" t="str">
        <x:v>空</x:v>
      </x:c>
      <x:c r="G3027" s="11" t="n">
        <x:v>44325.166666666664</x:v>
      </x:c>
      <x:c r="H3027" s="11" t="n">
        <x:v>44325.333333333336</x:v>
      </x:c>
      <x:c r="I3027" s="11" t="n">
        <x:v>44326.99998842592</x:v>
      </x:c>
      <x:c r="J3027" s="9" t="n">
        <x:v>58926.36</x:v>
      </x:c>
      <x:c r="K3027" s="9" t="n">
        <x:v>58359.23</x:v>
      </x:c>
      <x:c r="L3027" s="9" t="n">
        <x:v>58914.574728</x:v>
      </x:c>
      <x:c r="M3027" s="9" t="n">
        <x:v>58370.901846</x:v>
      </x:c>
      <x:c r="N3027" s="10" t="n">
        <x:f>IF(F3027="多",1,-1)*(K3027/J3027-1)</x:f>
        <x:v>0.009624385419360615</x:v>
      </x:c>
      <x:c r="O3027" s="10" t="n">
        <x:f>IF(F3027="多",1,-1)*(M3027/L3027-1)</x:f>
        <x:v>0.009228155927630044</x:v>
      </x:c>
      <x:c r="P3027" s="10" t="n">
        <x:v>0.000995385922036185</x:v>
      </x:c>
      <x:c r="Q3027" s="10" t="n">
        <x:v>-0.0027714950675863637</x:v>
      </x:c>
      <x:c r="R3027" s="10" t="n">
        <x:f>O3027-P3027-Q3027</x:f>
        <x:v>0.011004265073180223</x:v>
      </x:c>
      <x:c r="S3027" s="9" t="n">
        <x:f>V3026</x:f>
        <x:v>10477.710549241387</x:v>
      </x:c>
      <x:c r="T3027" s="9" t="n">
        <x:f>S3027/(1+'回测计划'!$B$33)</x:f>
        <x:v>10472.474312085344</x:v>
      </x:c>
      <x:c r="U3027" s="9" t="n">
        <x:f>T3027*R3027</x:f>
        <x:v>115.24188330225783</x:v>
      </x:c>
      <x:c r="V3027" s="9" t="n">
        <x:f>S3027+U3027</x:f>
        <x:v>10592.952432543645</x:v>
      </x:c>
      <x:c r="W3027" s="2" t="n">
        <x:f>IF(N3027&gt;0,1,0)</x:f>
        <x:v>1</x:v>
      </x:c>
      <x:c r="X3027" s="2" t="n">
        <x:f>IF(U3027&gt;0,1,0)</x:f>
        <x:v>1</x:v>
      </x:c>
      <x:c r="Y3027" s="9" t="n">
        <x:f>MAX(U3027,0)</x:f>
        <x:v>115.24188330225783</x:v>
      </x:c>
      <x:c r="Z3027" s="9" t="n">
        <x:f>-MIN(U3027,0)</x:f>
        <x:v>0</x:v>
      </x:c>
    </x:row>
    <x:row r="3028" ht="23" customHeight="1">
      <x:c r="A3028" s="2" t="str">
        <x:v>4H-VWMACD-前段</x:v>
      </x:c>
      <x:c r="B3028" s="2" t="str">
        <x:v>4H</x:v>
      </x:c>
      <x:c r="C3028" s="2" t="str">
        <x:v>VWmacd</x:v>
      </x:c>
      <x:c r="D3028" s="2" t="str">
        <x:v>前段</x:v>
      </x:c>
      <x:c r="E3028" s="2" t="n">
        <x:v>9</x:v>
      </x:c>
      <x:c r="F3028" s="2" t="str">
        <x:v>空</x:v>
      </x:c>
      <x:c r="G3028" s="11" t="n">
        <x:v>44341.166666666664</x:v>
      </x:c>
      <x:c r="H3028" s="11" t="n">
        <x:v>44341.333333333336</x:v>
      </x:c>
      <x:c r="I3028" s="11" t="n">
        <x:v>44342.99998842592</x:v>
      </x:c>
      <x:c r="J3028" s="9" t="n">
        <x:v>38783.58</x:v>
      </x:c>
      <x:c r="K3028" s="9" t="n">
        <x:v>38779.56</x:v>
      </x:c>
      <x:c r="L3028" s="9" t="n">
        <x:v>38775.823284000006</x:v>
      </x:c>
      <x:c r="M3028" s="9" t="n">
        <x:v>38787.315912</x:v>
      </x:c>
      <x:c r="N3028" s="10" t="n">
        <x:f>IF(F3028="多",1,-1)*(K3028/J3028-1)</x:f>
        <x:v>0.00010365211256935236</x:v>
      </x:c>
      <x:c r="O3028" s="10" t="n">
        <x:f>IF(F3028="多",1,-1)*(M3028/L3028-1)</x:f>
        <x:v>-0.00029638643429485967</x:v>
      </x:c>
      <x:c r="P3028" s="10" t="n">
        <x:v>0.0010001481932171475</x:v>
      </x:c>
      <x:c r="Q3028" s="10" t="n">
        <x:v>-0.0004023591165487471</x:v>
      </x:c>
      <x:c r="R3028" s="10" t="n">
        <x:f>O3028-P3028-Q3028</x:f>
        <x:v>-0.0008941755109632601</x:v>
      </x:c>
      <x:c r="S3028" s="9" t="n">
        <x:f>V3027</x:f>
        <x:v>10592.952432543645</x:v>
      </x:c>
      <x:c r="T3028" s="9" t="n">
        <x:f>S3028/(1+'回测计划'!$B$33)</x:f>
        <x:v>10587.658603242025</x:v>
      </x:c>
      <x:c r="U3028" s="9" t="n">
        <x:f>T3028*R3028</x:f>
        <x:v>-9.467225041458494</x:v>
      </x:c>
      <x:c r="V3028" s="9" t="n">
        <x:f>S3028+U3028</x:f>
        <x:v>10583.485207502186</x:v>
      </x:c>
      <x:c r="W3028" s="2" t="n">
        <x:f>IF(N3028&gt;0,1,0)</x:f>
        <x:v>1</x:v>
      </x:c>
      <x:c r="X3028" s="2" t="n">
        <x:f>IF(U3028&gt;0,1,0)</x:f>
        <x:v>0</x:v>
      </x:c>
      <x:c r="Y3028" s="9" t="n">
        <x:f>MAX(U3028,0)</x:f>
        <x:v>0</x:v>
      </x:c>
      <x:c r="Z3028" s="9" t="n">
        <x:f>-MIN(U3028,0)</x:f>
        <x:v>9.467225041458494</x:v>
      </x:c>
    </x:row>
    <x:row r="3029" ht="23" customHeight="1">
      <x:c r="A3029" s="2" t="str">
        <x:v>4H-VWMACD-前段</x:v>
      </x:c>
      <x:c r="B3029" s="2" t="str">
        <x:v>4H</x:v>
      </x:c>
      <x:c r="C3029" s="2" t="str">
        <x:v>VWmacd</x:v>
      </x:c>
      <x:c r="D3029" s="2" t="str">
        <x:v>前段</x:v>
      </x:c>
      <x:c r="E3029" s="2" t="n">
        <x:v>10</x:v>
      </x:c>
      <x:c r="F3029" s="2" t="str">
        <x:v>多</x:v>
      </x:c>
      <x:c r="G3029" s="11" t="n">
        <x:v>44344.833333333336</x:v>
      </x:c>
      <x:c r="H3029" s="11" t="n">
        <x:v>44345.00000000001</x:v>
      </x:c>
      <x:c r="I3029" s="11" t="n">
        <x:v>44346.666655092595</x:v>
      </x:c>
      <x:c r="J3029" s="9" t="n">
        <x:v>36741.49</x:v>
      </x:c>
      <x:c r="K3029" s="9" t="n">
        <x:v>35999.99</x:v>
      </x:c>
      <x:c r="L3029" s="9" t="n">
        <x:v>36748.838297999995</x:v>
      </x:c>
      <x:c r="M3029" s="9" t="n">
        <x:v>35992.790002</x:v>
      </x:c>
      <x:c r="N3029" s="10" t="n">
        <x:f>IF(F3029="多",1,-1)*(K3029/J3029-1)</x:f>
        <x:v>-0.020181544080003277</x:v>
      </x:c>
      <x:c r="O3029" s="10" t="n">
        <x:f>IF(F3029="多",1,-1)*(M3029/L3029-1)</x:f>
        <x:v>-0.02057339309256856</x:v>
      </x:c>
      <x:c r="P3029" s="10" t="n">
        <x:v>0.0009897133034537159</x:v>
      </x:c>
      <x:c r="Q3029" s="10" t="n">
        <x:v>0.00038696930899374994</x:v>
      </x:c>
      <x:c r="R3029" s="10" t="n">
        <x:f>O3029-P3029-Q3029</x:f>
        <x:v>-0.021950075705016028</x:v>
      </x:c>
      <x:c r="S3029" s="9" t="n">
        <x:f>V3028</x:f>
        <x:v>10583.485207502186</x:v>
      </x:c>
      <x:c r="T3029" s="9" t="n">
        <x:f>S3029/(1+'回测计划'!$B$33)</x:f>
        <x:v>10578.196109447463</x:v>
      </x:c>
      <x:c r="U3029" s="9" t="n">
        <x:f>T3029*R3029</x:f>
        <x:v>-232.1922054248778</x:v>
      </x:c>
      <x:c r="V3029" s="9" t="n">
        <x:f>S3029+U3029</x:f>
        <x:v>10351.29300207731</x:v>
      </x:c>
      <x:c r="W3029" s="2" t="n">
        <x:f>IF(N3029&gt;0,1,0)</x:f>
        <x:v>0</x:v>
      </x:c>
      <x:c r="X3029" s="2" t="n">
        <x:f>IF(U3029&gt;0,1,0)</x:f>
        <x:v>0</x:v>
      </x:c>
      <x:c r="Y3029" s="9" t="n">
        <x:f>MAX(U3029,0)</x:f>
        <x:v>0</x:v>
      </x:c>
      <x:c r="Z3029" s="9" t="n">
        <x:f>-MIN(U3029,0)</x:f>
        <x:v>232.1922054248778</x:v>
      </x:c>
    </x:row>
    <x:row r="3030" ht="23" customHeight="1">
      <x:c r="A3030" s="2" t="str">
        <x:v>4H-VWMACD-前段</x:v>
      </x:c>
      <x:c r="B3030" s="2" t="str">
        <x:v>4H</x:v>
      </x:c>
      <x:c r="C3030" s="2" t="str">
        <x:v>VWmacd</x:v>
      </x:c>
      <x:c r="D3030" s="2" t="str">
        <x:v>前段</x:v>
      </x:c>
      <x:c r="E3030" s="2" t="n">
        <x:v>11</x:v>
      </x:c>
      <x:c r="F3030" s="2" t="str">
        <x:v>多</x:v>
      </x:c>
      <x:c r="G3030" s="11" t="n">
        <x:v>44356.00000000001</x:v>
      </x:c>
      <x:c r="H3030" s="11" t="n">
        <x:v>44356.166666666664</x:v>
      </x:c>
      <x:c r="I3030" s="11" t="n">
        <x:v>44357.833321759266</x:v>
      </x:c>
      <x:c r="J3030" s="9" t="n">
        <x:v>32838.3</x:v>
      </x:c>
      <x:c r="K3030" s="9" t="n">
        <x:v>37806.48</x:v>
      </x:c>
      <x:c r="L3030" s="9" t="n">
        <x:v>32844.86766</x:v>
      </x:c>
      <x:c r="M3030" s="9" t="n">
        <x:v>37798.918704</x:v>
      </x:c>
      <x:c r="N3030" s="10" t="n">
        <x:f>IF(F3030="多",1,-1)*(K3030/J3030-1)</x:f>
        <x:v>0.15129224107216266</x:v>
      </x:c>
      <x:c r="O3030" s="10" t="n">
        <x:f>IF(F3030="多",1,-1)*(M3030/L3030-1)</x:f>
        <x:v>0.15083181626069608</x:v>
      </x:c>
      <x:c r="P3030" s="10" t="n">
        <x:v>0.001075415908130348</x:v>
      </x:c>
      <x:c r="Q3030" s="10" t="n">
        <x:v>-0.0002419876933399916</x:v>
      </x:c>
      <x:c r="R3030" s="10" t="n">
        <x:f>O3030-P3030-Q3030</x:f>
        <x:v>0.14999838804590573</x:v>
      </x:c>
      <x:c r="S3030" s="9" t="n">
        <x:f>V3029</x:f>
        <x:v>10351.29300207731</x:v>
      </x:c>
      <x:c r="T3030" s="9" t="n">
        <x:f>S3030/(1+'回测计划'!$B$33)</x:f>
        <x:v>10346.119942106257</x:v>
      </x:c>
      <x:c r="U3030" s="9" t="n">
        <x:f>T3030*R3030</x:f>
        <x:v>1551.9013138455382</x:v>
      </x:c>
      <x:c r="V3030" s="9" t="n">
        <x:f>S3030+U3030</x:f>
        <x:v>11903.194315922847</x:v>
      </x:c>
      <x:c r="W3030" s="2" t="n">
        <x:f>IF(N3030&gt;0,1,0)</x:f>
        <x:v>1</x:v>
      </x:c>
      <x:c r="X3030" s="2" t="n">
        <x:f>IF(U3030&gt;0,1,0)</x:f>
        <x:v>1</x:v>
      </x:c>
      <x:c r="Y3030" s="9" t="n">
        <x:f>MAX(U3030,0)</x:f>
        <x:v>1551.9013138455382</x:v>
      </x:c>
      <x:c r="Z3030" s="9" t="n">
        <x:f>-MIN(U3030,0)</x:f>
        <x:v>0</x:v>
      </x:c>
    </x:row>
    <x:row r="3031" ht="23" customHeight="1">
      <x:c r="A3031" s="2" t="str">
        <x:v>4H-VWMACD-前段</x:v>
      </x:c>
      <x:c r="B3031" s="2" t="str">
        <x:v>4H</x:v>
      </x:c>
      <x:c r="C3031" s="2" t="str">
        <x:v>VWmacd</x:v>
      </x:c>
      <x:c r="D3031" s="2" t="str">
        <x:v>前段</x:v>
      </x:c>
      <x:c r="E3031" s="2" t="n">
        <x:v>12</x:v>
      </x:c>
      <x:c r="F3031" s="2" t="str">
        <x:v>空</x:v>
      </x:c>
      <x:c r="G3031" s="11" t="n">
        <x:v>44357.833333333336</x:v>
      </x:c>
      <x:c r="H3031" s="11" t="n">
        <x:v>44358.00000000001</x:v>
      </x:c>
      <x:c r="I3031" s="11" t="n">
        <x:v>44359.666655092595</x:v>
      </x:c>
      <x:c r="J3031" s="9" t="n">
        <x:v>36893.51</x:v>
      </x:c>
      <x:c r="K3031" s="9" t="n">
        <x:v>35271.65</x:v>
      </x:c>
      <x:c r="L3031" s="9" t="n">
        <x:v>36886.131298</x:v>
      </x:c>
      <x:c r="M3031" s="9" t="n">
        <x:v>35278.70433</x:v>
      </x:c>
      <x:c r="N3031" s="10" t="n">
        <x:f>IF(F3031="多",1,-1)*(K3031/J3031-1)</x:f>
        <x:v>0.04396057734815695</x:v>
      </x:c>
      <x:c r="O3031" s="10" t="n">
        <x:f>IF(F3031="多",1,-1)*(M3031/L3031-1)</x:f>
        <x:v>0.04357808508064265</x:v>
      </x:c>
      <x:c r="P3031" s="10" t="n">
        <x:v>0.0009782109574596788</x:v>
      </x:c>
      <x:c r="Q3031" s="10" t="n">
        <x:v>-0.00009468354753129537</x:v>
      </x:c>
      <x:c r="R3031" s="10" t="n">
        <x:f>O3031-P3031-Q3031</x:f>
        <x:v>0.04269455767071426</x:v>
      </x:c>
      <x:c r="S3031" s="9" t="n">
        <x:f>V3030</x:f>
        <x:v>11903.194315922847</x:v>
      </x:c>
      <x:c r="T3031" s="9" t="n">
        <x:f>S3031/(1+'回测计划'!$B$33)</x:f>
        <x:v>11897.24569307631</x:v>
      </x:c>
      <x:c r="U3031" s="9" t="n">
        <x:f>T3031*R3031</x:f>
        <x:v>507.94764236570336</x:v>
      </x:c>
      <x:c r="V3031" s="9" t="n">
        <x:f>S3031+U3031</x:f>
        <x:v>12411.14195828855</x:v>
      </x:c>
      <x:c r="W3031" s="2" t="n">
        <x:f>IF(N3031&gt;0,1,0)</x:f>
        <x:v>1</x:v>
      </x:c>
      <x:c r="X3031" s="2" t="n">
        <x:f>IF(U3031&gt;0,1,0)</x:f>
        <x:v>1</x:v>
      </x:c>
      <x:c r="Y3031" s="9" t="n">
        <x:f>MAX(U3031,0)</x:f>
        <x:v>507.94764236570336</x:v>
      </x:c>
      <x:c r="Z3031" s="9" t="n">
        <x:f>-MIN(U3031,0)</x:f>
        <x:v>0</x:v>
      </x:c>
    </x:row>
    <x:row r="3032" ht="23" customHeight="1">
      <x:c r="A3032" s="2" t="str">
        <x:v>4H-VWMACD-前段</x:v>
      </x:c>
      <x:c r="B3032" s="2" t="str">
        <x:v>4H</x:v>
      </x:c>
      <x:c r="C3032" s="2" t="str">
        <x:v>VWmacd</x:v>
      </x:c>
      <x:c r="D3032" s="2" t="str">
        <x:v>前段</x:v>
      </x:c>
      <x:c r="E3032" s="2" t="n">
        <x:v>13</x:v>
      </x:c>
      <x:c r="F3032" s="2" t="str">
        <x:v>多</x:v>
      </x:c>
      <x:c r="G3032" s="11" t="n">
        <x:v>44359.666666666664</x:v>
      </x:c>
      <x:c r="H3032" s="11" t="n">
        <x:v>44359.833333333336</x:v>
      </x:c>
      <x:c r="I3032" s="11" t="n">
        <x:v>44361.49998842592</x:v>
      </x:c>
      <x:c r="J3032" s="9" t="n">
        <x:v>35572.49</x:v>
      </x:c>
      <x:c r="K3032" s="9" t="n">
        <x:v>38978</x:v>
      </x:c>
      <x:c r="L3032" s="9" t="n">
        <x:v>35579.604498</x:v>
      </x:c>
      <x:c r="M3032" s="9" t="n">
        <x:v>38970.2044</x:v>
      </x:c>
      <x:c r="N3032" s="10" t="n">
        <x:f>IF(F3032="多",1,-1)*(K3032/J3032-1)</x:f>
        <x:v>0.09573437226351045</x:v>
      </x:c>
      <x:c r="O3032" s="10" t="n">
        <x:f>IF(F3032="多",1,-1)*(M3032/L3032-1)</x:f>
        <x:v>0.09529616615582648</x:v>
      </x:c>
      <x:c r="P3032" s="10" t="n">
        <x:v>0.0010476480830779132</x:v>
      </x:c>
      <x:c r="Q3032" s="10" t="n">
        <x:v>0.00015966986963609253</x:v>
      </x:c>
      <x:c r="R3032" s="10" t="n">
        <x:f>O3032-P3032-Q3032</x:f>
        <x:v>0.09408884820311247</x:v>
      </x:c>
      <x:c r="S3032" s="9" t="n">
        <x:f>V3031</x:f>
        <x:v>12411.14195828855</x:v>
      </x:c>
      <x:c r="T3032" s="9" t="n">
        <x:f>S3032/(1+'回测计划'!$B$33)</x:f>
        <x:v>12404.939488544278</x:v>
      </x:c>
      <x:c r="U3032" s="9" t="n">
        <x:f>T3032*R3032</x:f>
        <x:v>1167.1664685064382</x:v>
      </x:c>
      <x:c r="V3032" s="9" t="n">
        <x:f>S3032+U3032</x:f>
        <x:v>13578.308426794989</x:v>
      </x:c>
      <x:c r="W3032" s="2" t="n">
        <x:f>IF(N3032&gt;0,1,0)</x:f>
        <x:v>1</x:v>
      </x:c>
      <x:c r="X3032" s="2" t="n">
        <x:f>IF(U3032&gt;0,1,0)</x:f>
        <x:v>1</x:v>
      </x:c>
      <x:c r="Y3032" s="9" t="n">
        <x:f>MAX(U3032,0)</x:f>
        <x:v>1167.1664685064382</x:v>
      </x:c>
      <x:c r="Z3032" s="9" t="n">
        <x:f>-MIN(U3032,0)</x:f>
        <x:v>0</x:v>
      </x:c>
    </x:row>
    <x:row r="3033" ht="23" customHeight="1">
      <x:c r="A3033" s="2" t="str">
        <x:v>4H-VWMACD-前段</x:v>
      </x:c>
      <x:c r="B3033" s="2" t="str">
        <x:v>4H</x:v>
      </x:c>
      <x:c r="C3033" s="2" t="str">
        <x:v>VWmacd</x:v>
      </x:c>
      <x:c r="D3033" s="2" t="str">
        <x:v>前段</x:v>
      </x:c>
      <x:c r="E3033" s="2" t="n">
        <x:v>14</x:v>
      </x:c>
      <x:c r="F3033" s="2" t="str">
        <x:v>多</x:v>
      </x:c>
      <x:c r="G3033" s="11" t="n">
        <x:v>44390.166666666664</x:v>
      </x:c>
      <x:c r="H3033" s="11" t="n">
        <x:v>44390.333333333336</x:v>
      </x:c>
      <x:c r="I3033" s="11" t="n">
        <x:v>44391.99998842592</x:v>
      </x:c>
      <x:c r="J3033" s="9" t="n">
        <x:v>33070.86</x:v>
      </x:c>
      <x:c r="K3033" s="9" t="n">
        <x:v>32772.97</x:v>
      </x:c>
      <x:c r="L3033" s="9" t="n">
        <x:v>33077.474172</x:v>
      </x:c>
      <x:c r="M3033" s="9" t="n">
        <x:v>32766.415406</x:v>
      </x:c>
      <x:c r="N3033" s="10" t="n">
        <x:f>IF(F3033="多",1,-1)*(K3033/J3033-1)</x:f>
        <x:v>-0.009007627863321321</x:v>
      </x:c>
      <x:c r="O3033" s="10" t="n">
        <x:f>IF(F3033="多",1,-1)*(M3033/L3033-1)</x:f>
        <x:v>-0.009403945548638992</x:v>
      </x:c>
      <x:c r="P3033" s="10" t="n">
        <x:v>0.0009952980272256806</x:v>
      </x:c>
      <x:c r="Q3033" s="10" t="n">
        <x:v>0.00021235511834360473</x:v>
      </x:c>
      <x:c r="R3033" s="10" t="n">
        <x:f>O3033-P3033-Q3033</x:f>
        <x:v>-0.010611598694208278</x:v>
      </x:c>
      <x:c r="S3033" s="9" t="n">
        <x:f>V3032</x:f>
        <x:v>13578.308426794989</x:v>
      </x:c>
      <x:c r="T3033" s="9" t="n">
        <x:f>S3033/(1+'回测计划'!$B$33)</x:f>
        <x:v>13571.522665462258</x:v>
      </x:c>
      <x:c r="U3033" s="9" t="n">
        <x:f>T3033*R3033</x:f>
        <x:v>-144.01555219523735</x:v>
      </x:c>
      <x:c r="V3033" s="9" t="n">
        <x:f>S3033+U3033</x:f>
        <x:v>13434.292874599752</x:v>
      </x:c>
      <x:c r="W3033" s="2" t="n">
        <x:f>IF(N3033&gt;0,1,0)</x:f>
        <x:v>0</x:v>
      </x:c>
      <x:c r="X3033" s="2" t="n">
        <x:f>IF(U3033&gt;0,1,0)</x:f>
        <x:v>0</x:v>
      </x:c>
      <x:c r="Y3033" s="9" t="n">
        <x:f>MAX(U3033,0)</x:f>
        <x:v>0</x:v>
      </x:c>
      <x:c r="Z3033" s="9" t="n">
        <x:f>-MIN(U3033,0)</x:f>
        <x:v>144.01555219523735</x:v>
      </x:c>
    </x:row>
    <x:row r="3034" ht="23" customHeight="1">
      <x:c r="A3034" s="2" t="str">
        <x:v>4H-VWMACD-前段</x:v>
      </x:c>
      <x:c r="B3034" s="2" t="str">
        <x:v>4H</x:v>
      </x:c>
      <x:c r="C3034" s="2" t="str">
        <x:v>VWmacd</x:v>
      </x:c>
      <x:c r="D3034" s="2" t="str">
        <x:v>前段</x:v>
      </x:c>
      <x:c r="E3034" s="2" t="n">
        <x:v>15</x:v>
      </x:c>
      <x:c r="F3034" s="2" t="str">
        <x:v>空</x:v>
      </x:c>
      <x:c r="G3034" s="11" t="n">
        <x:v>44405.333333333336</x:v>
      </x:c>
      <x:c r="H3034" s="11" t="n">
        <x:v>44405.50000000001</x:v>
      </x:c>
      <x:c r="I3034" s="11" t="n">
        <x:v>44407.166655092595</x:v>
      </x:c>
      <x:c r="J3034" s="9" t="n">
        <x:v>39815</x:v>
      </x:c>
      <x:c r="K3034" s="9" t="n">
        <x:v>39647.85</x:v>
      </x:c>
      <x:c r="L3034" s="9" t="n">
        <x:v>39807.037000000004</x:v>
      </x:c>
      <x:c r="M3034" s="9" t="n">
        <x:v>39655.77957</x:v>
      </x:c>
      <x:c r="N3034" s="10" t="n">
        <x:f>IF(F3034="多",1,-1)*(K3034/J3034-1)</x:f>
        <x:v>0.0041981665201558105</x:v>
      </x:c>
      <x:c r="O3034" s="10" t="n">
        <x:f>IF(F3034="多",1,-1)*(M3034/L3034-1)</x:f>
        <x:v>0.0037997661066812016</x:v>
      </x:c>
      <x:c r="P3034" s="10" t="n">
        <x:v>0.0009981001169466594</x:v>
      </x:c>
      <x:c r="Q3034" s="10" t="n">
        <x:v>-0.00039816801265568077</x:v>
      </x:c>
      <x:c r="R3034" s="10" t="n">
        <x:f>O3034-P3034-Q3034</x:f>
        <x:v>0.003199834002390223</x:v>
      </x:c>
      <x:c r="S3034" s="9" t="n">
        <x:f>V3033</x:f>
        <x:v>13434.292874599752</x:v>
      </x:c>
      <x:c r="T3034" s="9" t="n">
        <x:f>S3034/(1+'回测计划'!$B$33)</x:f>
        <x:v>13427.579085057225</x:v>
      </x:c>
      <x:c r="U3034" s="9" t="n">
        <x:f>T3034*R3034</x:f>
        <x:v>42.966024126149904</x:v>
      </x:c>
      <x:c r="V3034" s="9" t="n">
        <x:f>S3034+U3034</x:f>
        <x:v>13477.258898725902</x:v>
      </x:c>
      <x:c r="W3034" s="2" t="n">
        <x:f>IF(N3034&gt;0,1,0)</x:f>
        <x:v>1</x:v>
      </x:c>
      <x:c r="X3034" s="2" t="n">
        <x:f>IF(U3034&gt;0,1,0)</x:f>
        <x:v>1</x:v>
      </x:c>
      <x:c r="Y3034" s="9" t="n">
        <x:f>MAX(U3034,0)</x:f>
        <x:v>42.966024126149904</x:v>
      </x:c>
      <x:c r="Z3034" s="9" t="n">
        <x:f>-MIN(U3034,0)</x:f>
        <x:v>0</x:v>
      </x:c>
    </x:row>
    <x:row r="3035" ht="23" customHeight="1">
      <x:c r="A3035" s="2" t="str">
        <x:v>4H-VWMACD-前段</x:v>
      </x:c>
      <x:c r="B3035" s="2" t="str">
        <x:v>4H</x:v>
      </x:c>
      <x:c r="C3035" s="2" t="str">
        <x:v>VWmacd</x:v>
      </x:c>
      <x:c r="D3035" s="2" t="str">
        <x:v>前段</x:v>
      </x:c>
      <x:c r="E3035" s="2" t="n">
        <x:v>16</x:v>
      </x:c>
      <x:c r="F3035" s="2" t="str">
        <x:v>空</x:v>
      </x:c>
      <x:c r="G3035" s="11" t="n">
        <x:v>44408.333333333336</x:v>
      </x:c>
      <x:c r="H3035" s="11" t="n">
        <x:v>44408.50000000001</x:v>
      </x:c>
      <x:c r="I3035" s="11" t="n">
        <x:v>44410.166655092595</x:v>
      </x:c>
      <x:c r="J3035" s="9" t="n">
        <x:v>41824.69</x:v>
      </x:c>
      <x:c r="K3035" s="9" t="n">
        <x:v>41267.09</x:v>
      </x:c>
      <x:c r="L3035" s="9" t="n">
        <x:v>41816.325062</x:v>
      </x:c>
      <x:c r="M3035" s="9" t="n">
        <x:v>41275.343418</x:v>
      </x:c>
      <x:c r="N3035" s="10" t="n">
        <x:f>IF(F3035="多",1,-1)*(K3035/J3035-1)</x:f>
        <x:v>0.013331838203702318</x:v>
      </x:c>
      <x:c r="O3035" s="10" t="n">
        <x:f>IF(F3035="多",1,-1)*(M3035/L3035-1)</x:f>
        <x:v>0.012937091989741023</x:v>
      </x:c>
      <x:c r="P3035" s="10" t="n">
        <x:v>0.0009935314540051295</x:v>
      </x:c>
      <x:c r="Q3035" s="10" t="n">
        <x:v>-0.0004962753175758528</x:v>
      </x:c>
      <x:c r="R3035" s="10" t="n">
        <x:f>O3035-P3035-Q3035</x:f>
        <x:v>0.012439835853311747</x:v>
      </x:c>
      <x:c r="S3035" s="9" t="n">
        <x:f>V3034</x:f>
        <x:v>13477.258898725902</x:v>
      </x:c>
      <x:c r="T3035" s="9" t="n">
        <x:f>S3035/(1+'回测计划'!$B$33)</x:f>
        <x:v>13470.52363690745</x:v>
      </x:c>
      <x:c r="U3035" s="9" t="n">
        <x:f>T3035*R3035</x:f>
        <x:v>167.57110290128466</x:v>
      </x:c>
      <x:c r="V3035" s="9" t="n">
        <x:f>S3035+U3035</x:f>
        <x:v>13644.830001627188</x:v>
      </x:c>
      <x:c r="W3035" s="2" t="n">
        <x:f>IF(N3035&gt;0,1,0)</x:f>
        <x:v>1</x:v>
      </x:c>
      <x:c r="X3035" s="2" t="n">
        <x:f>IF(U3035&gt;0,1,0)</x:f>
        <x:v>1</x:v>
      </x:c>
      <x:c r="Y3035" s="9" t="n">
        <x:f>MAX(U3035,0)</x:f>
        <x:v>167.57110290128466</x:v>
      </x:c>
      <x:c r="Z3035" s="9" t="n">
        <x:f>-MIN(U3035,0)</x:f>
        <x:v>0</x:v>
      </x:c>
    </x:row>
    <x:row r="3036" ht="23" customHeight="1">
      <x:c r="A3036" s="2" t="str">
        <x:v>4H-VWMACD-前段</x:v>
      </x:c>
      <x:c r="B3036" s="2" t="str">
        <x:v>4H</x:v>
      </x:c>
      <x:c r="C3036" s="2" t="str">
        <x:v>VWmacd</x:v>
      </x:c>
      <x:c r="D3036" s="2" t="str">
        <x:v>前段</x:v>
      </x:c>
      <x:c r="E3036" s="2" t="n">
        <x:v>17</x:v>
      </x:c>
      <x:c r="F3036" s="2" t="str">
        <x:v>空</x:v>
      </x:c>
      <x:c r="G3036" s="11" t="n">
        <x:v>44419.666666666664</x:v>
      </x:c>
      <x:c r="H3036" s="11" t="n">
        <x:v>44419.833333333336</x:v>
      </x:c>
      <x:c r="I3036" s="11" t="n">
        <x:v>44421.49998842592</x:v>
      </x:c>
      <x:c r="J3036" s="9" t="n">
        <x:v>45946.2</x:v>
      </x:c>
      <x:c r="K3036" s="9" t="n">
        <x:v>45162.37</x:v>
      </x:c>
      <x:c r="L3036" s="9" t="n">
        <x:v>45937.01076</x:v>
      </x:c>
      <x:c r="M3036" s="9" t="n">
        <x:v>45171.402474</x:v>
      </x:c>
      <x:c r="N3036" s="10" t="n">
        <x:f>IF(F3036="多",1,-1)*(K3036/J3036-1)</x:f>
        <x:v>0.017059735081464744</x:v>
      </x:c>
      <x:c r="O3036" s="10" t="n">
        <x:f>IF(F3036="多",1,-1)*(M3036/L3036-1)</x:f>
        <x:v>0.016666480324545985</x:v>
      </x:c>
      <x:c r="P3036" s="10" t="n">
        <x:v>0.000991666759837727</x:v>
      </x:c>
      <x:c r="Q3036" s="10" t="n">
        <x:v>-0.0004915178115956121</x:v>
      </x:c>
      <x:c r="R3036" s="10" t="n">
        <x:f>O3036-P3036-Q3036</x:f>
        <x:v>0.01616633137630387</x:v>
      </x:c>
      <x:c r="S3036" s="9" t="n">
        <x:f>V3035</x:f>
        <x:v>13644.830001627188</x:v>
      </x:c>
      <x:c r="T3036" s="9" t="n">
        <x:f>S3036/(1+'回测计划'!$B$33)</x:f>
        <x:v>13638.010996129124</x:v>
      </x:c>
      <x:c r="U3036" s="9" t="n">
        <x:f>T3036*R3036</x:f>
        <x:v>220.47660507709944</x:v>
      </x:c>
      <x:c r="V3036" s="9" t="n">
        <x:f>S3036+U3036</x:f>
        <x:v>13865.306606704287</x:v>
      </x:c>
      <x:c r="W3036" s="2" t="n">
        <x:f>IF(N3036&gt;0,1,0)</x:f>
        <x:v>1</x:v>
      </x:c>
      <x:c r="X3036" s="2" t="n">
        <x:f>IF(U3036&gt;0,1,0)</x:f>
        <x:v>1</x:v>
      </x:c>
      <x:c r="Y3036" s="9" t="n">
        <x:f>MAX(U3036,0)</x:f>
        <x:v>220.47660507709944</x:v>
      </x:c>
      <x:c r="Z3036" s="9" t="n">
        <x:f>-MIN(U3036,0)</x:f>
        <x:v>0</x:v>
      </x:c>
    </x:row>
    <x:row r="3037" ht="23" customHeight="1">
      <x:c r="A3037" s="2" t="str">
        <x:v>4H-VWMACD-前段</x:v>
      </x:c>
      <x:c r="B3037" s="2" t="str">
        <x:v>4H</x:v>
      </x:c>
      <x:c r="C3037" s="2" t="str">
        <x:v>VWmacd</x:v>
      </x:c>
      <x:c r="D3037" s="2" t="str">
        <x:v>前段</x:v>
      </x:c>
      <x:c r="E3037" s="2" t="n">
        <x:v>18</x:v>
      </x:c>
      <x:c r="F3037" s="2" t="str">
        <x:v>空</x:v>
      </x:c>
      <x:c r="G3037" s="11" t="n">
        <x:v>44422.333333333336</x:v>
      </x:c>
      <x:c r="H3037" s="11" t="n">
        <x:v>44422.50000000001</x:v>
      </x:c>
      <x:c r="I3037" s="11" t="n">
        <x:v>44424.166655092595</x:v>
      </x:c>
      <x:c r="J3037" s="9" t="n">
        <x:v>47563.99</x:v>
      </x:c>
      <x:c r="K3037" s="9" t="n">
        <x:v>46335.28</x:v>
      </x:c>
      <x:c r="L3037" s="9" t="n">
        <x:v>47554.477202</x:v>
      </x:c>
      <x:c r="M3037" s="9" t="n">
        <x:v>46344.547055999996</x:v>
      </x:c>
      <x:c r="N3037" s="10" t="n">
        <x:f>IF(F3037="多",1,-1)*(K3037/J3037-1)</x:f>
        <x:v>0.025832778116385957</x:v>
      </x:c>
      <x:c r="O3037" s="10" t="n">
        <x:f>IF(F3037="多",1,-1)*(M3037/L3037-1)</x:f>
        <x:v>0.02544303327866504</x:v>
      </x:c>
      <x:c r="P3037" s="10" t="n">
        <x:v>0.0009872784833606675</x:v>
      </x:c>
      <x:c r="Q3037" s="10" t="n">
        <x:v>-0.0004912581816590359</x:v>
      </x:c>
      <x:c r="R3037" s="10" t="n">
        <x:f>O3037-P3037-Q3037</x:f>
        <x:v>0.024947012976963407</x:v>
      </x:c>
      <x:c r="S3037" s="9" t="n">
        <x:f>V3036</x:f>
        <x:v>13865.306606704287</x:v>
      </x:c>
      <x:c r="T3037" s="9" t="n">
        <x:f>S3037/(1+'回测计划'!$B$33)</x:f>
        <x:v>13858.37741799529</x:v>
      </x:c>
      <x:c r="U3037" s="9" t="n">
        <x:f>T3037*R3037</x:f>
        <x:v>345.72512128638516</x:v>
      </x:c>
      <x:c r="V3037" s="9" t="n">
        <x:f>S3037+U3037</x:f>
        <x:v>14211.031727990672</x:v>
      </x:c>
      <x:c r="W3037" s="2" t="n">
        <x:f>IF(N3037&gt;0,1,0)</x:f>
        <x:v>1</x:v>
      </x:c>
      <x:c r="X3037" s="2" t="n">
        <x:f>IF(U3037&gt;0,1,0)</x:f>
        <x:v>1</x:v>
      </x:c>
      <x:c r="Y3037" s="9" t="n">
        <x:f>MAX(U3037,0)</x:f>
        <x:v>345.72512128638516</x:v>
      </x:c>
      <x:c r="Z3037" s="9" t="n">
        <x:f>-MIN(U3037,0)</x:f>
        <x:v>0</x:v>
      </x:c>
    </x:row>
    <x:row r="3038" ht="23" customHeight="1">
      <x:c r="A3038" s="2" t="str">
        <x:v>4H-VWMACD-前段</x:v>
      </x:c>
      <x:c r="B3038" s="2" t="str">
        <x:v>4H</x:v>
      </x:c>
      <x:c r="C3038" s="2" t="str">
        <x:v>VWmacd</x:v>
      </x:c>
      <x:c r="D3038" s="2" t="str">
        <x:v>前段</x:v>
      </x:c>
      <x:c r="E3038" s="2" t="n">
        <x:v>19</x:v>
      </x:c>
      <x:c r="F3038" s="2" t="str">
        <x:v>空</x:v>
      </x:c>
      <x:c r="G3038" s="11" t="n">
        <x:v>44428.50000000001</x:v>
      </x:c>
      <x:c r="H3038" s="11" t="n">
        <x:v>44428.666666666664</x:v>
      </x:c>
      <x:c r="I3038" s="11" t="n">
        <x:v>44430.333321759266</x:v>
      </x:c>
      <x:c r="J3038" s="9" t="n">
        <x:v>46871.29</x:v>
      </x:c>
      <x:c r="K3038" s="9" t="n">
        <x:v>48848.29</x:v>
      </x:c>
      <x:c r="L3038" s="9" t="n">
        <x:v>46861.915742000005</x:v>
      </x:c>
      <x:c r="M3038" s="9" t="n">
        <x:v>48858.059658</x:v>
      </x:c>
      <x:c r="N3038" s="10" t="n">
        <x:f>IF(F3038="多",1,-1)*(K3038/J3038-1)</x:f>
        <x:v>-0.04217933835403298</x:v>
      </x:c>
      <x:c r="O3038" s="10" t="n">
        <x:f>IF(F3038="多",1,-1)*(M3038/L3038-1)</x:f>
        <x:v>-0.042596293480399616</x:v>
      </x:c>
      <x:c r="P3038" s="10" t="n">
        <x:v>0.0010212981467401998</x:v>
      </x:c>
      <x:c r="Q3038" s="10" t="n">
        <x:v>-0.0007531260193929835</x:v>
      </x:c>
      <x:c r="R3038" s="10" t="n">
        <x:f>O3038-P3038-Q3038</x:f>
        <x:v>-0.04286446560774683</x:v>
      </x:c>
      <x:c r="S3038" s="9" t="n">
        <x:f>V3037</x:f>
        <x:v>14211.031727990672</x:v>
      </x:c>
      <x:c r="T3038" s="9" t="n">
        <x:f>S3038/(1+'回测计划'!$B$33)</x:f>
        <x:v>14203.929763109118</x:v>
      </x:c>
      <x:c r="U3038" s="9" t="n">
        <x:f>T3038*R3038</x:f>
        <x:v>-608.8438588256423</x:v>
      </x:c>
      <x:c r="V3038" s="9" t="n">
        <x:f>S3038+U3038</x:f>
        <x:v>13602.187869165029</x:v>
      </x:c>
      <x:c r="W3038" s="2" t="n">
        <x:f>IF(N3038&gt;0,1,0)</x:f>
        <x:v>0</x:v>
      </x:c>
      <x:c r="X3038" s="2" t="n">
        <x:f>IF(U3038&gt;0,1,0)</x:f>
        <x:v>0</x:v>
      </x:c>
      <x:c r="Y3038" s="9" t="n">
        <x:f>MAX(U3038,0)</x:f>
        <x:v>0</x:v>
      </x:c>
      <x:c r="Z3038" s="9" t="n">
        <x:f>-MIN(U3038,0)</x:f>
        <x:v>608.8438588256423</x:v>
      </x:c>
    </x:row>
    <x:row r="3039" ht="23" customHeight="1">
      <x:c r="A3039" s="2" t="str">
        <x:v>4H-VWMACD-前段</x:v>
      </x:c>
      <x:c r="B3039" s="2" t="str">
        <x:v>4H</x:v>
      </x:c>
      <x:c r="C3039" s="2" t="str">
        <x:v>VWmacd</x:v>
      </x:c>
      <x:c r="D3039" s="2" t="str">
        <x:v>前段</x:v>
      </x:c>
      <x:c r="E3039" s="2" t="n">
        <x:v>20</x:v>
      </x:c>
      <x:c r="F3039" s="2" t="str">
        <x:v>空</x:v>
      </x:c>
      <x:c r="G3039" s="11" t="n">
        <x:v>44436.333333333336</x:v>
      </x:c>
      <x:c r="H3039" s="11" t="n">
        <x:v>44436.50000000001</x:v>
      </x:c>
      <x:c r="I3039" s="11" t="n">
        <x:v>44438.166655092595</x:v>
      </x:c>
      <x:c r="J3039" s="9" t="n">
        <x:v>48892.89</x:v>
      </x:c>
      <x:c r="K3039" s="9" t="n">
        <x:v>48808.94</x:v>
      </x:c>
      <x:c r="L3039" s="9" t="n">
        <x:v>48883.111422</x:v>
      </x:c>
      <x:c r="M3039" s="9" t="n">
        <x:v>48818.701788</x:v>
      </x:c>
      <x:c r="N3039" s="10" t="n">
        <x:f>IF(F3039="多",1,-1)*(K3039/J3039-1)</x:f>
        <x:v>0.0017170185685484451</x:v>
      </x:c>
      <x:c r="O3039" s="10" t="n">
        <x:f>IF(F3039="多",1,-1)*(M3039/L3039-1)</x:f>
        <x:v>0.0013176254973618073</x:v>
      </x:c>
      <x:c r="P3039" s="10" t="n">
        <x:v>0.0009993411872513192</x:v>
      </x:c>
      <x:c r="Q3039" s="10" t="n">
        <x:v>-0.0008526985212226452</x:v>
      </x:c>
      <x:c r="R3039" s="10" t="n">
        <x:f>O3039-P3039-Q3039</x:f>
        <x:v>0.0011709828313331333</x:v>
      </x:c>
      <x:c r="S3039" s="9" t="n">
        <x:f>V3038</x:f>
        <x:v>13602.187869165029</x:v>
      </x:c>
      <x:c r="T3039" s="9" t="n">
        <x:f>S3039/(1+'回测计划'!$B$33)</x:f>
        <x:v>13595.390174077991</x:v>
      </x:c>
      <x:c r="U3039" s="9" t="n">
        <x:f>T3039*R3039</x:f>
        <x:v>15.919968479120506</x:v>
      </x:c>
      <x:c r="V3039" s="9" t="n">
        <x:f>S3039+U3039</x:f>
        <x:v>13618.10783764415</x:v>
      </x:c>
      <x:c r="W3039" s="2" t="n">
        <x:f>IF(N3039&gt;0,1,0)</x:f>
        <x:v>1</x:v>
      </x:c>
      <x:c r="X3039" s="2" t="n">
        <x:f>IF(U3039&gt;0,1,0)</x:f>
        <x:v>1</x:v>
      </x:c>
      <x:c r="Y3039" s="9" t="n">
        <x:f>MAX(U3039,0)</x:f>
        <x:v>15.919968479120506</x:v>
      </x:c>
      <x:c r="Z3039" s="9" t="n">
        <x:f>-MIN(U3039,0)</x:f>
        <x:v>0</x:v>
      </x:c>
    </x:row>
    <x:row r="3040" ht="23" customHeight="1">
      <x:c r="A3040" s="2" t="str">
        <x:v>4H-VWMACD-前段</x:v>
      </x:c>
      <x:c r="B3040" s="2" t="str">
        <x:v>4H</x:v>
      </x:c>
      <x:c r="C3040" s="2" t="str">
        <x:v>VWmacd</x:v>
      </x:c>
      <x:c r="D3040" s="2" t="str">
        <x:v>前段</x:v>
      </x:c>
      <x:c r="E3040" s="2" t="n">
        <x:v>21</x:v>
      </x:c>
      <x:c r="F3040" s="2" t="str">
        <x:v>空</x:v>
      </x:c>
      <x:c r="G3040" s="11" t="n">
        <x:v>44443.00000000001</x:v>
      </x:c>
      <x:c r="H3040" s="11" t="n">
        <x:v>44443.166666666664</x:v>
      </x:c>
      <x:c r="I3040" s="11" t="n">
        <x:v>44444.833321759266</x:v>
      </x:c>
      <x:c r="J3040" s="9" t="n">
        <x:v>50575.7</x:v>
      </x:c>
      <x:c r="K3040" s="9" t="n">
        <x:v>50230</x:v>
      </x:c>
      <x:c r="L3040" s="9" t="n">
        <x:v>50565.584859999995</x:v>
      </x:c>
      <x:c r="M3040" s="9" t="n">
        <x:v>50240.046</x:v>
      </x:c>
      <x:c r="N3040" s="10" t="n">
        <x:f>IF(F3040="多",1,-1)*(K3040/J3040-1)</x:f>
        <x:v>0.006835298374515797</x:v>
      </x:c>
      <x:c r="O3040" s="10" t="n">
        <x:f>IF(F3040="多",1,-1)*(M3040/L3040-1)</x:f>
        <x:v>0.006437953024795551</x:v>
      </x:c>
      <x:c r="P3040" s="10" t="n">
        <x:v>0.0009967810234876022</x:v>
      </x:c>
      <x:c r="Q3040" s="10" t="n">
        <x:v>-0.0009389688348875082</x:v>
      </x:c>
      <x:c r="R3040" s="10" t="n">
        <x:f>O3040-P3040-Q3040</x:f>
        <x:v>0.006380140836195457</x:v>
      </x:c>
      <x:c r="S3040" s="9" t="n">
        <x:f>V3039</x:f>
        <x:v>13618.10783764415</x:v>
      </x:c>
      <x:c r="T3040" s="9" t="n">
        <x:f>S3040/(1+'回测计划'!$B$33)</x:f>
        <x:v>13611.302186550874</x:v>
      </x:c>
      <x:c r="U3040" s="9" t="n">
        <x:f>T3040*R3040</x:f>
        <x:v>86.84202491420974</x:v>
      </x:c>
      <x:c r="V3040" s="9" t="n">
        <x:f>S3040+U3040</x:f>
        <x:v>13704.949862558358</x:v>
      </x:c>
      <x:c r="W3040" s="2" t="n">
        <x:f>IF(N3040&gt;0,1,0)</x:f>
        <x:v>1</x:v>
      </x:c>
      <x:c r="X3040" s="2" t="n">
        <x:f>IF(U3040&gt;0,1,0)</x:f>
        <x:v>1</x:v>
      </x:c>
      <x:c r="Y3040" s="9" t="n">
        <x:f>MAX(U3040,0)</x:f>
        <x:v>86.84202491420974</x:v>
      </x:c>
      <x:c r="Z3040" s="9" t="n">
        <x:f>-MIN(U3040,0)</x:f>
        <x:v>0</x:v>
      </x:c>
    </x:row>
    <x:row r="3041" ht="23" customHeight="1">
      <x:c r="A3041" s="2" t="str">
        <x:v>4H-VWMACD-前段</x:v>
      </x:c>
      <x:c r="B3041" s="2" t="str">
        <x:v>4H</x:v>
      </x:c>
      <x:c r="C3041" s="2" t="str">
        <x:v>VWmacd</x:v>
      </x:c>
      <x:c r="D3041" s="2" t="str">
        <x:v>前段</x:v>
      </x:c>
      <x:c r="E3041" s="2" t="n">
        <x:v>22</x:v>
      </x:c>
      <x:c r="F3041" s="2" t="str">
        <x:v>多</x:v>
      </x:c>
      <x:c r="G3041" s="11" t="n">
        <x:v>44447.00000000001</x:v>
      </x:c>
      <x:c r="H3041" s="11" t="n">
        <x:v>44447.166666666664</x:v>
      </x:c>
      <x:c r="I3041" s="11" t="n">
        <x:v>44448.833321759266</x:v>
      </x:c>
      <x:c r="J3041" s="9" t="n">
        <x:v>46713.13</x:v>
      </x:c>
      <x:c r="K3041" s="9" t="n">
        <x:v>46289.6</x:v>
      </x:c>
      <x:c r="L3041" s="9" t="n">
        <x:v>46722.472625999995</x:v>
      </x:c>
      <x:c r="M3041" s="9" t="n">
        <x:v>46280.34208</x:v>
      </x:c>
      <x:c r="N3041" s="10" t="n">
        <x:f>IF(F3041="多",1,-1)*(K3041/J3041-1)</x:f>
        <x:v>-0.009066615745936923</x:v>
      </x:c>
      <x:c r="O3041" s="10" t="n">
        <x:f>IF(F3041="多",1,-1)*(M3041/L3041-1)</x:f>
        <x:v>-0.009462909840819433</x:v>
      </x:c>
      <x:c r="P3041" s="10" t="n">
        <x:v>0.0009952685450795903</x:v>
      </x:c>
      <x:c r="Q3041" s="10" t="n">
        <x:v>0.0004931387982060371</x:v>
      </x:c>
      <x:c r="R3041" s="10" t="n">
        <x:f>O3041-P3041-Q3041</x:f>
        <x:v>-0.01095131718410506</x:v>
      </x:c>
      <x:c r="S3041" s="9" t="n">
        <x:f>V3040</x:f>
        <x:v>13704.949862558358</x:v>
      </x:c>
      <x:c r="T3041" s="9" t="n">
        <x:f>S3041/(1+'回测计划'!$B$33)</x:f>
        <x:v>13698.100812152283</x:v>
      </x:c>
      <x:c r="U3041" s="9" t="n">
        <x:f>T3041*R3041</x:f>
        <x:v>-150.01224681372676</x:v>
      </x:c>
      <x:c r="V3041" s="9" t="n">
        <x:f>S3041+U3041</x:f>
        <x:v>13554.937615744631</x:v>
      </x:c>
      <x:c r="W3041" s="2" t="n">
        <x:f>IF(N3041&gt;0,1,0)</x:f>
        <x:v>0</x:v>
      </x:c>
      <x:c r="X3041" s="2" t="n">
        <x:f>IF(U3041&gt;0,1,0)</x:f>
        <x:v>0</x:v>
      </x:c>
      <x:c r="Y3041" s="9" t="n">
        <x:f>MAX(U3041,0)</x:f>
        <x:v>0</x:v>
      </x:c>
      <x:c r="Z3041" s="9" t="n">
        <x:f>-MIN(U3041,0)</x:f>
        <x:v>150.01224681372676</x:v>
      </x:c>
    </x:row>
    <x:row r="3042" ht="23" customHeight="1">
      <x:c r="A3042" s="2" t="str">
        <x:v>4H-VWMACD-前段</x:v>
      </x:c>
      <x:c r="B3042" s="2" t="str">
        <x:v>4H</x:v>
      </x:c>
      <x:c r="C3042" s="2" t="str">
        <x:v>VWmacd</x:v>
      </x:c>
      <x:c r="D3042" s="2" t="str">
        <x:v>前段</x:v>
      </x:c>
      <x:c r="E3042" s="2" t="n">
        <x:v>23</x:v>
      </x:c>
      <x:c r="F3042" s="2" t="str">
        <x:v>多</x:v>
      </x:c>
      <x:c r="G3042" s="11" t="n">
        <x:v>44452.666666666664</x:v>
      </x:c>
      <x:c r="H3042" s="11" t="n">
        <x:v>44452.833333333336</x:v>
      </x:c>
      <x:c r="I3042" s="11" t="n">
        <x:v>44454.49998842592</x:v>
      </x:c>
      <x:c r="J3042" s="9" t="n">
        <x:v>44864.14</x:v>
      </x:c>
      <x:c r="K3042" s="9" t="n">
        <x:v>47067.69</x:v>
      </x:c>
      <x:c r="L3042" s="9" t="n">
        <x:v>44873.112828</x:v>
      </x:c>
      <x:c r="M3042" s="9" t="n">
        <x:v>47058.276462</x:v>
      </x:c>
      <x:c r="N3042" s="10" t="n">
        <x:f>IF(F3042="多",1,-1)*(K3042/J3042-1)</x:f>
        <x:v>0.049116064634249224</x:v>
      </x:c>
      <x:c r="O3042" s="10" t="n">
        <x:f>IF(F3042="多",1,-1)*(M3042/L3042-1)</x:f>
        <x:v>0.048696502120898044</x:v>
      </x:c>
      <x:c r="P3042" s="10" t="n">
        <x:v>0.0010243482510604491</x:v>
      </x:c>
      <x:c r="Q3042" s="10" t="n">
        <x:v>0.0005101089172872671</x:v>
      </x:c>
      <x:c r="R3042" s="10" t="n">
        <x:f>O3042-P3042-Q3042</x:f>
        <x:v>0.047162044952550324</x:v>
      </x:c>
      <x:c r="S3042" s="9" t="n">
        <x:f>V3041</x:f>
        <x:v>13554.937615744631</x:v>
      </x:c>
      <x:c r="T3042" s="9" t="n">
        <x:f>S3042/(1+'回测计划'!$B$33)</x:f>
        <x:v>13548.163533977644</x:v>
      </x:c>
      <x:c r="U3042" s="9" t="n">
        <x:f>T3042*R3042</x:f>
        <x:v>638.9590976139567</x:v>
      </x:c>
      <x:c r="V3042" s="9" t="n">
        <x:f>S3042+U3042</x:f>
        <x:v>14193.896713358588</x:v>
      </x:c>
      <x:c r="W3042" s="2" t="n">
        <x:f>IF(N3042&gt;0,1,0)</x:f>
        <x:v>1</x:v>
      </x:c>
      <x:c r="X3042" s="2" t="n">
        <x:f>IF(U3042&gt;0,1,0)</x:f>
        <x:v>1</x:v>
      </x:c>
      <x:c r="Y3042" s="9" t="n">
        <x:f>MAX(U3042,0)</x:f>
        <x:v>638.9590976139567</x:v>
      </x:c>
      <x:c r="Z3042" s="9" t="n">
        <x:f>-MIN(U3042,0)</x:f>
        <x:v>0</x:v>
      </x:c>
    </x:row>
    <x:row r="3043" ht="23" customHeight="1">
      <x:c r="A3043" s="2" t="str">
        <x:v>4H-VWMACD-前段</x:v>
      </x:c>
      <x:c r="B3043" s="2" t="str">
        <x:v>4H</x:v>
      </x:c>
      <x:c r="C3043" s="2" t="str">
        <x:v>VWmacd</x:v>
      </x:c>
      <x:c r="D3043" s="2" t="str">
        <x:v>前段</x:v>
      </x:c>
      <x:c r="E3043" s="2" t="n">
        <x:v>24</x:v>
      </x:c>
      <x:c r="F3043" s="2" t="str">
        <x:v>多</x:v>
      </x:c>
      <x:c r="G3043" s="11" t="n">
        <x:v>44468.333333333336</x:v>
      </x:c>
      <x:c r="H3043" s="11" t="n">
        <x:v>44468.50000000001</x:v>
      </x:c>
      <x:c r="I3043" s="11" t="n">
        <x:v>44470.166655092595</x:v>
      </x:c>
      <x:c r="J3043" s="9" t="n">
        <x:v>42186.67</x:v>
      </x:c>
      <x:c r="K3043" s="9" t="n">
        <x:v>43515.5</x:v>
      </x:c>
      <x:c r="L3043" s="9" t="n">
        <x:v>42195.107334</x:v>
      </x:c>
      <x:c r="M3043" s="9" t="n">
        <x:v>43506.7969</x:v>
      </x:c>
      <x:c r="N3043" s="10" t="n">
        <x:f>IF(F3043="多",1,-1)*(K3043/J3043-1)</x:f>
        <x:v>0.03149881230255902</x:v>
      </x:c>
      <x:c r="O3043" s="10" t="n">
        <x:f>IF(F3043="多",1,-1)*(M3043/L3043-1)</x:f>
        <x:v>0.031086295281042453</x:v>
      </x:c>
      <x:c r="P3043" s="10" t="n">
        <x:v>0.0010155431476405212</x:v>
      </x:c>
      <x:c r="Q3043" s="10" t="n">
        <x:v>0.00038901910974341677</x:v>
      </x:c>
      <x:c r="R3043" s="10" t="n">
        <x:f>O3043-P3043-Q3043</x:f>
        <x:v>0.029681733023658514</x:v>
      </x:c>
      <x:c r="S3043" s="9" t="n">
        <x:f>V3042</x:f>
        <x:v>14193.896713358588</x:v>
      </x:c>
      <x:c r="T3043" s="9" t="n">
        <x:f>S3043/(1+'回测计划'!$B$33)</x:f>
        <x:v>14186.803311702737</x:v>
      </x:c>
      <x:c r="U3043" s="9" t="n">
        <x:f>T3043*R3043</x:f>
        <x:v>421.0889083571151</x:v>
      </x:c>
      <x:c r="V3043" s="9" t="n">
        <x:f>S3043+U3043</x:f>
        <x:v>14614.985621715703</x:v>
      </x:c>
      <x:c r="W3043" s="2" t="n">
        <x:f>IF(N3043&gt;0,1,0)</x:f>
        <x:v>1</x:v>
      </x:c>
      <x:c r="X3043" s="2" t="n">
        <x:f>IF(U3043&gt;0,1,0)</x:f>
        <x:v>1</x:v>
      </x:c>
      <x:c r="Y3043" s="9" t="n">
        <x:f>MAX(U3043,0)</x:f>
        <x:v>421.0889083571151</x:v>
      </x:c>
      <x:c r="Z3043" s="9" t="n">
        <x:f>-MIN(U3043,0)</x:f>
        <x:v>0</x:v>
      </x:c>
    </x:row>
    <x:row r="3044" ht="23" customHeight="1">
      <x:c r="A3044" s="2" t="str">
        <x:v>4H-VWMACD-前段</x:v>
      </x:c>
      <x:c r="B3044" s="2" t="str">
        <x:v>4H</x:v>
      </x:c>
      <x:c r="C3044" s="2" t="str">
        <x:v>VWmacd</x:v>
      </x:c>
      <x:c r="D3044" s="2" t="str">
        <x:v>前段</x:v>
      </x:c>
      <x:c r="E3044" s="2" t="n">
        <x:v>25</x:v>
      </x:c>
      <x:c r="F3044" s="2" t="str">
        <x:v>空</x:v>
      </x:c>
      <x:c r="G3044" s="11" t="n">
        <x:v>44474.166666666664</x:v>
      </x:c>
      <x:c r="H3044" s="11" t="n">
        <x:v>44474.333333333336</x:v>
      </x:c>
      <x:c r="I3044" s="11" t="n">
        <x:v>44475.99998842592</x:v>
      </x:c>
      <x:c r="J3044" s="9" t="n">
        <x:v>49199.78</x:v>
      </x:c>
      <x:c r="K3044" s="9" t="n">
        <x:v>55014.04</x:v>
      </x:c>
      <x:c r="L3044" s="9" t="n">
        <x:v>49189.940044</x:v>
      </x:c>
      <x:c r="M3044" s="9" t="n">
        <x:v>55025.042808</x:v>
      </x:c>
      <x:c r="N3044" s="10" t="n">
        <x:f>IF(F3044="多",1,-1)*(K3044/J3044-1)</x:f>
        <x:v>-0.11817654469186656</x:v>
      </x:c>
      <x:c r="O3044" s="10" t="n">
        <x:f>IF(F3044="多",1,-1)*(M3044/L3044-1)</x:f>
        <x:v>-0.11862390478176121</x:v>
      </x:c>
      <x:c r="P3044" s="10" t="n">
        <x:v>0.0010593119523908804</x:v>
      </x:c>
      <x:c r="Q3044" s="10" t="n">
        <x:v>-0.00028642248253600333</x:v>
      </x:c>
      <x:c r="R3044" s="10" t="n">
        <x:f>O3044-P3044-Q3044</x:f>
        <x:v>-0.11939679425161609</x:v>
      </x:c>
      <x:c r="S3044" s="9" t="n">
        <x:f>V3043</x:f>
        <x:v>14614.985621715703</x:v>
      </x:c>
      <x:c r="T3044" s="9" t="n">
        <x:f>S3044/(1+'回测计划'!$B$33)</x:f>
        <x:v>14607.68178082529</x:v>
      </x:c>
      <x:c r="U3044" s="9" t="n">
        <x:f>T3044*R3044</x:f>
        <x:v>-1744.1103760782783</x:v>
      </x:c>
      <x:c r="V3044" s="9" t="n">
        <x:f>S3044+U3044</x:f>
        <x:v>12870.875245637424</x:v>
      </x:c>
      <x:c r="W3044" s="2" t="n">
        <x:f>IF(N3044&gt;0,1,0)</x:f>
        <x:v>0</x:v>
      </x:c>
      <x:c r="X3044" s="2" t="n">
        <x:f>IF(U3044&gt;0,1,0)</x:f>
        <x:v>0</x:v>
      </x:c>
      <x:c r="Y3044" s="9" t="n">
        <x:f>MAX(U3044,0)</x:f>
        <x:v>0</x:v>
      </x:c>
      <x:c r="Z3044" s="9" t="n">
        <x:f>-MIN(U3044,0)</x:f>
        <x:v>1744.1103760782783</x:v>
      </x:c>
    </x:row>
    <x:row r="3045" ht="23" customHeight="1">
      <x:c r="A3045" s="2" t="str">
        <x:v>4H-VWMACD-前段</x:v>
      </x:c>
      <x:c r="B3045" s="2" t="str">
        <x:v>4H</x:v>
      </x:c>
      <x:c r="C3045" s="2" t="str">
        <x:v>VWmacd</x:v>
      </x:c>
      <x:c r="D3045" s="2" t="str">
        <x:v>前段</x:v>
      </x:c>
      <x:c r="E3045" s="2" t="n">
        <x:v>26</x:v>
      </x:c>
      <x:c r="F3045" s="2" t="str">
        <x:v>空</x:v>
      </x:c>
      <x:c r="G3045" s="11" t="n">
        <x:v>44479.666666666664</x:v>
      </x:c>
      <x:c r="H3045" s="11" t="n">
        <x:v>44479.833333333336</x:v>
      </x:c>
      <x:c r="I3045" s="11" t="n">
        <x:v>44481.49998842592</x:v>
      </x:c>
      <x:c r="J3045" s="9" t="n">
        <x:v>55182.24</x:v>
      </x:c>
      <x:c r="K3045" s="9" t="n">
        <x:v>56743.26</x:v>
      </x:c>
      <x:c r="L3045" s="9" t="n">
        <x:v>55171.203552</x:v>
      </x:c>
      <x:c r="M3045" s="9" t="n">
        <x:v>56754.608652</x:v>
      </x:c>
      <x:c r="N3045" s="10" t="n">
        <x:f>IF(F3045="多",1,-1)*(K3045/J3045-1)</x:f>
        <x:v>-0.02828844932717489</x:v>
      </x:c>
      <x:c r="O3045" s="10" t="n">
        <x:f>IF(F3045="多",1,-1)*(M3045/L3045-1)</x:f>
        <x:v>-0.028699846986437683</x:v>
      </x:c>
      <x:c r="P3045" s="10" t="n">
        <x:v>0.001014349923493219</x:v>
      </x:c>
      <x:c r="Q3045" s="10" t="n">
        <x:v>-0.0005109608307426372</x:v>
      </x:c>
      <x:c r="R3045" s="10" t="n">
        <x:f>O3045-P3045-Q3045</x:f>
        <x:v>-0.029203236079188268</x:v>
      </x:c>
      <x:c r="S3045" s="9" t="n">
        <x:f>V3044</x:f>
        <x:v>12870.875245637424</x:v>
      </x:c>
      <x:c r="T3045" s="9" t="n">
        <x:f>S3045/(1+'回测计划'!$B$33)</x:f>
        <x:v>12864.443024125361</x:v>
      </x:c>
      <x:c r="U3045" s="9" t="n">
        <x:f>T3045*R3045</x:f>
        <x:v>-375.68336666079955</x:v>
      </x:c>
      <x:c r="V3045" s="9" t="n">
        <x:f>S3045+U3045</x:f>
        <x:v>12495.191878976624</x:v>
      </x:c>
      <x:c r="W3045" s="2" t="n">
        <x:f>IF(N3045&gt;0,1,0)</x:f>
        <x:v>0</x:v>
      </x:c>
      <x:c r="X3045" s="2" t="n">
        <x:f>IF(U3045&gt;0,1,0)</x:f>
        <x:v>0</x:v>
      </x:c>
      <x:c r="Y3045" s="9" t="n">
        <x:f>MAX(U3045,0)</x:f>
        <x:v>0</x:v>
      </x:c>
      <x:c r="Z3045" s="9" t="n">
        <x:f>-MIN(U3045,0)</x:f>
        <x:v>375.68336666079955</x:v>
      </x:c>
    </x:row>
    <x:row r="3046" ht="23" customHeight="1">
      <x:c r="A3046" s="2" t="str">
        <x:v>4H-VWMACD-前段</x:v>
      </x:c>
      <x:c r="B3046" s="2" t="str">
        <x:v>4H</x:v>
      </x:c>
      <x:c r="C3046" s="2" t="str">
        <x:v>VWmacd</x:v>
      </x:c>
      <x:c r="D3046" s="2" t="str">
        <x:v>前段</x:v>
      </x:c>
      <x:c r="E3046" s="2" t="n">
        <x:v>27</x:v>
      </x:c>
      <x:c r="F3046" s="2" t="str">
        <x:v>多</x:v>
      </x:c>
      <x:c r="G3046" s="11" t="n">
        <x:v>44482.666666666664</x:v>
      </x:c>
      <x:c r="H3046" s="11" t="n">
        <x:v>44482.833333333336</x:v>
      </x:c>
      <x:c r="I3046" s="11" t="n">
        <x:v>44484.49998842592</x:v>
      </x:c>
      <x:c r="J3046" s="9" t="n">
        <x:v>55209.51</x:v>
      </x:c>
      <x:c r="K3046" s="9" t="n">
        <x:v>59445.04</x:v>
      </x:c>
      <x:c r="L3046" s="9" t="n">
        <x:v>55220.551902</x:v>
      </x:c>
      <x:c r="M3046" s="9" t="n">
        <x:v>59433.150992</x:v>
      </x:c>
      <x:c r="N3046" s="10" t="n">
        <x:f>IF(F3046="多",1,-1)*(K3046/J3046-1)</x:f>
        <x:v>0.07671739886841955</x:v>
      </x:c>
      <x:c r="O3046" s="10" t="n">
        <x:f>IF(F3046="多",1,-1)*(M3046/L3046-1)</x:f>
        <x:v>0.07628679802904026</x:v>
      </x:c>
      <x:c r="P3046" s="10" t="n">
        <x:v>0.00103814339901452</x:v>
      </x:c>
      <x:c r="Q3046" s="10" t="n">
        <x:v>0.0007261730808660678</x:v>
      </x:c>
      <x:c r="R3046" s="10" t="n">
        <x:f>O3046-P3046-Q3046</x:f>
        <x:v>0.07452248154915966</x:v>
      </x:c>
      <x:c r="S3046" s="9" t="n">
        <x:f>V3045</x:f>
        <x:v>12495.191878976624</x:v>
      </x:c>
      <x:c r="T3046" s="9" t="n">
        <x:f>S3046/(1+'回测计划'!$B$33)</x:f>
        <x:v>12488.947405273988</x:v>
      </x:c>
      <x:c r="U3046" s="9" t="n">
        <x:f>T3046*R3046</x:f>
        <x:v>930.7073525779563</x:v>
      </x:c>
      <x:c r="V3046" s="9" t="n">
        <x:f>S3046+U3046</x:f>
        <x:v>13425.89923155458</x:v>
      </x:c>
      <x:c r="W3046" s="2" t="n">
        <x:f>IF(N3046&gt;0,1,0)</x:f>
        <x:v>1</x:v>
      </x:c>
      <x:c r="X3046" s="2" t="n">
        <x:f>IF(U3046&gt;0,1,0)</x:f>
        <x:v>1</x:v>
      </x:c>
      <x:c r="Y3046" s="9" t="n">
        <x:f>MAX(U3046,0)</x:f>
        <x:v>930.7073525779563</x:v>
      </x:c>
      <x:c r="Z3046" s="9" t="n">
        <x:f>-MIN(U3046,0)</x:f>
        <x:v>0</x:v>
      </x:c>
    </x:row>
    <x:row r="3047" ht="23" customHeight="1">
      <x:c r="A3047" s="2" t="str">
        <x:v>4H-VWMACD-前段</x:v>
      </x:c>
      <x:c r="B3047" s="2" t="str">
        <x:v>4H</x:v>
      </x:c>
      <x:c r="C3047" s="2" t="str">
        <x:v>VWmacd</x:v>
      </x:c>
      <x:c r="D3047" s="2" t="str">
        <x:v>前段</x:v>
      </x:c>
      <x:c r="E3047" s="2" t="n">
        <x:v>28</x:v>
      </x:c>
      <x:c r="F3047" s="2" t="str">
        <x:v>空</x:v>
      </x:c>
      <x:c r="G3047" s="11" t="n">
        <x:v>44485.333333333336</x:v>
      </x:c>
      <x:c r="H3047" s="11" t="n">
        <x:v>44485.50000000001</x:v>
      </x:c>
      <x:c r="I3047" s="11" t="n">
        <x:v>44487.166655092595</x:v>
      </x:c>
      <x:c r="J3047" s="9" t="n">
        <x:v>61691.62</x:v>
      </x:c>
      <x:c r="K3047" s="9" t="n">
        <x:v>60563.24</x:v>
      </x:c>
      <x:c r="L3047" s="9" t="n">
        <x:v>61679.281676000006</x:v>
      </x:c>
      <x:c r="M3047" s="9" t="n">
        <x:v>60575.352648</x:v>
      </x:c>
      <x:c r="N3047" s="10" t="n">
        <x:f>IF(F3047="多",1,-1)*(K3047/J3047-1)</x:f>
        <x:v>0.0182906527661294</x:v>
      </x:c>
      <x:c r="O3047" s="10" t="n">
        <x:f>IF(F3047="多",1,-1)*(M3047/L3047-1)</x:f>
        <x:v>0.017897890474777634</x:v>
      </x:c>
      <x:c r="P3047" s="10" t="n">
        <x:v>0.0009910510547626113</x:v>
      </x:c>
      <x:c r="Q3047" s="10" t="n">
        <x:v>-0.0018456560815087388</x:v>
      </x:c>
      <x:c r="R3047" s="10" t="n">
        <x:f>O3047-P3047-Q3047</x:f>
        <x:v>0.01875249550152376</x:v>
      </x:c>
      <x:c r="S3047" s="9" t="n">
        <x:f>V3046</x:f>
        <x:v>13425.89923155458</x:v>
      </x:c>
      <x:c r="T3047" s="9" t="n">
        <x:f>S3047/(1+'回测计划'!$B$33)</x:f>
        <x:v>13419.189636736213</x:v>
      </x:c>
      <x:c r="U3047" s="9" t="n">
        <x:f>T3047*R3047</x:f>
        <x:v>251.64329329699012</x:v>
      </x:c>
      <x:c r="V3047" s="9" t="n">
        <x:f>S3047+U3047</x:f>
        <x:v>13677.542524851571</x:v>
      </x:c>
      <x:c r="W3047" s="2" t="n">
        <x:f>IF(N3047&gt;0,1,0)</x:f>
        <x:v>1</x:v>
      </x:c>
      <x:c r="X3047" s="2" t="n">
        <x:f>IF(U3047&gt;0,1,0)</x:f>
        <x:v>1</x:v>
      </x:c>
      <x:c r="Y3047" s="9" t="n">
        <x:f>MAX(U3047,0)</x:f>
        <x:v>251.64329329699012</x:v>
      </x:c>
      <x:c r="Z3047" s="9" t="n">
        <x:f>-MIN(U3047,0)</x:f>
        <x:v>0</x:v>
      </x:c>
    </x:row>
    <x:row r="3048" ht="23" customHeight="1">
      <x:c r="A3048" s="2" t="str">
        <x:v>4H-VWMACD-前段</x:v>
      </x:c>
      <x:c r="B3048" s="2" t="str">
        <x:v>4H</x:v>
      </x:c>
      <x:c r="C3048" s="2" t="str">
        <x:v>VWmacd</x:v>
      </x:c>
      <x:c r="D3048" s="2" t="str">
        <x:v>前段</x:v>
      </x:c>
      <x:c r="E3048" s="2" t="n">
        <x:v>29</x:v>
      </x:c>
      <x:c r="F3048" s="2" t="str">
        <x:v>空</x:v>
      </x:c>
      <x:c r="G3048" s="11" t="n">
        <x:v>44488.50000000001</x:v>
      </x:c>
      <x:c r="H3048" s="11" t="n">
        <x:v>44488.666666666664</x:v>
      </x:c>
      <x:c r="I3048" s="11" t="n">
        <x:v>44490.333321759266</x:v>
      </x:c>
      <x:c r="J3048" s="9" t="n">
        <x:v>62320.32</x:v>
      </x:c>
      <x:c r="K3048" s="9" t="n">
        <x:v>66064.24</x:v>
      </x:c>
      <x:c r="L3048" s="9" t="n">
        <x:v>62307.855936</x:v>
      </x:c>
      <x:c r="M3048" s="9" t="n">
        <x:v>66077.452848</x:v>
      </x:c>
      <x:c r="N3048" s="10" t="n">
        <x:f>IF(F3048="多",1,-1)*(K3048/J3048-1)</x:f>
        <x:v>-0.06007542965119561</x:v>
      </x:c>
      <x:c r="O3048" s="10" t="n">
        <x:f>IF(F3048="多",1,-1)*(M3048/L3048-1)</x:f>
        <x:v>-0.060499544646055003</x:v>
      </x:c>
      <x:c r="P3048" s="10" t="n">
        <x:v>0.0010302497723230276</x:v>
      </x:c>
      <x:c r="Q3048" s="10" t="n">
        <x:v>-0.0009853448391381142</x:v>
      </x:c>
      <x:c r="R3048" s="10" t="n">
        <x:f>O3048-P3048-Q3048</x:f>
        <x:v>-0.06054444957923992</x:v>
      </x:c>
      <x:c r="S3048" s="9" t="n">
        <x:f>V3047</x:f>
        <x:v>13677.542524851571</x:v>
      </x:c>
      <x:c r="T3048" s="9" t="n">
        <x:f>S3048/(1+'回测计划'!$B$33)</x:f>
        <x:v>13670.70717126594</x:v>
      </x:c>
      <x:c r="U3048" s="9" t="n">
        <x:f>T3048*R3048</x:f>
        <x:v>-827.6854410432643</x:v>
      </x:c>
      <x:c r="V3048" s="9" t="n">
        <x:f>S3048+U3048</x:f>
        <x:v>12849.857083808307</x:v>
      </x:c>
      <x:c r="W3048" s="2" t="n">
        <x:f>IF(N3048&gt;0,1,0)</x:f>
        <x:v>0</x:v>
      </x:c>
      <x:c r="X3048" s="2" t="n">
        <x:f>IF(U3048&gt;0,1,0)</x:f>
        <x:v>0</x:v>
      </x:c>
      <x:c r="Y3048" s="9" t="n">
        <x:f>MAX(U3048,0)</x:f>
        <x:v>0</x:v>
      </x:c>
      <x:c r="Z3048" s="9" t="n">
        <x:f>-MIN(U3048,0)</x:f>
        <x:v>827.6854410432643</x:v>
      </x:c>
    </x:row>
    <x:row r="3049" ht="23" customHeight="1">
      <x:c r="A3049" s="2" t="str">
        <x:v>4H-VWMACD-前段</x:v>
      </x:c>
      <x:c r="B3049" s="2" t="str">
        <x:v>4H</x:v>
      </x:c>
      <x:c r="C3049" s="2" t="str">
        <x:v>VWmacd</x:v>
      </x:c>
      <x:c r="D3049" s="2" t="str">
        <x:v>前段</x:v>
      </x:c>
      <x:c r="E3049" s="2" t="n">
        <x:v>30</x:v>
      </x:c>
      <x:c r="F3049" s="2" t="str">
        <x:v>多</x:v>
      </x:c>
      <x:c r="G3049" s="11" t="n">
        <x:v>44501.50000000001</x:v>
      </x:c>
      <x:c r="H3049" s="11" t="n">
        <x:v>44501.666666666664</x:v>
      </x:c>
      <x:c r="I3049" s="11" t="n">
        <x:v>44503.333321759266</x:v>
      </x:c>
      <x:c r="J3049" s="9" t="n">
        <x:v>62257.67</x:v>
      </x:c>
      <x:c r="K3049" s="9" t="n">
        <x:v>63266.69</x:v>
      </x:c>
      <x:c r="L3049" s="9" t="n">
        <x:v>62270.121534</x:v>
      </x:c>
      <x:c r="M3049" s="9" t="n">
        <x:v>63254.036662000006</x:v>
      </x:c>
      <x:c r="N3049" s="10" t="n">
        <x:f>IF(F3049="多",1,-1)*(K3049/J3049-1)</x:f>
        <x:v>0.016207159696146833</x:v>
      </x:c>
      <x:c r="O3049" s="10" t="n">
        <x:f>IF(F3049="多",1,-1)*(M3049/L3049-1)</x:f>
        <x:v>0.015800758112584967</x:v>
      </x:c>
      <x:c r="P3049" s="10" t="n">
        <x:v>0.0010079003790562924</x:v>
      </x:c>
      <x:c r="Q3049" s="10" t="n">
        <x:v>0.0018482960093607293</x:v>
      </x:c>
      <x:c r="R3049" s="10" t="n">
        <x:f>O3049-P3049-Q3049</x:f>
        <x:v>0.012944561724167945</x:v>
      </x:c>
      <x:c r="S3049" s="9" t="n">
        <x:f>V3048</x:f>
        <x:v>12849.857083808307</x:v>
      </x:c>
      <x:c r="T3049" s="9" t="n">
        <x:f>S3049/(1+'回测计划'!$B$33)</x:f>
        <x:v>12843.435366125244</x:v>
      </x:c>
      <x:c r="U3049" s="9" t="n">
        <x:f>T3049*R3049</x:f>
        <x:v>166.25264184716974</x:v>
      </x:c>
      <x:c r="V3049" s="9" t="n">
        <x:f>S3049+U3049</x:f>
        <x:v>13016.109725655477</x:v>
      </x:c>
      <x:c r="W3049" s="2" t="n">
        <x:f>IF(N3049&gt;0,1,0)</x:f>
        <x:v>1</x:v>
      </x:c>
      <x:c r="X3049" s="2" t="n">
        <x:f>IF(U3049&gt;0,1,0)</x:f>
        <x:v>1</x:v>
      </x:c>
      <x:c r="Y3049" s="9" t="n">
        <x:f>MAX(U3049,0)</x:f>
        <x:v>166.25264184716974</x:v>
      </x:c>
      <x:c r="Z3049" s="9" t="n">
        <x:f>-MIN(U3049,0)</x:f>
        <x:v>0</x:v>
      </x:c>
    </x:row>
    <x:row r="3050" ht="23" customHeight="1">
      <x:c r="A3050" s="2" t="str">
        <x:v>4H-VWMACD-前段</x:v>
      </x:c>
      <x:c r="B3050" s="2" t="str">
        <x:v>4H</x:v>
      </x:c>
      <x:c r="C3050" s="2" t="str">
        <x:v>VWmacd</x:v>
      </x:c>
      <x:c r="D3050" s="2" t="str">
        <x:v>前段</x:v>
      </x:c>
      <x:c r="E3050" s="2" t="n">
        <x:v>31</x:v>
      </x:c>
      <x:c r="F3050" s="2" t="str">
        <x:v>多</x:v>
      </x:c>
      <x:c r="G3050" s="11" t="n">
        <x:v>44522.833333333336</x:v>
      </x:c>
      <x:c r="H3050" s="11" t="n">
        <x:v>44523.00000000001</x:v>
      </x:c>
      <x:c r="I3050" s="11" t="n">
        <x:v>44524.666655092595</x:v>
      </x:c>
      <x:c r="J3050" s="9" t="n">
        <x:v>58206.71</x:v>
      </x:c>
      <x:c r="K3050" s="9" t="n">
        <x:v>56544.37</x:v>
      </x:c>
      <x:c r="L3050" s="9" t="n">
        <x:v>58218.351341999994</x:v>
      </x:c>
      <x:c r="M3050" s="9" t="n">
        <x:v>56533.061126</x:v>
      </x:c>
      <x:c r="N3050" s="10" t="n">
        <x:f>IF(F3050="多",1,-1)*(K3050/J3050-1)</x:f>
        <x:v>-0.02855925029949291</x:v>
      </x:c>
      <x:c r="O3050" s="10" t="n">
        <x:f>IF(F3050="多",1,-1)*(M3050/L3050-1)</x:f>
        <x:v>-0.028947748899653014</x:v>
      </x:c>
      <x:c r="P3050" s="10" t="n">
        <x:v>0.0009855261255501736</x:v>
      </x:c>
      <x:c r="Q3050" s="10" t="n">
        <x:v>0.0004174953751423966</x:v>
      </x:c>
      <x:c r="R3050" s="10" t="n">
        <x:f>O3050-P3050-Q3050</x:f>
        <x:v>-0.030350770400345586</x:v>
      </x:c>
      <x:c r="S3050" s="9" t="n">
        <x:f>V3049</x:f>
        <x:v>13016.109725655477</x:v>
      </x:c>
      <x:c r="T3050" s="9" t="n">
        <x:f>S3050/(1+'回测计划'!$B$33)</x:f>
        <x:v>13009.604923193881</x:v>
      </x:c>
      <x:c r="U3050" s="9" t="n">
        <x:f>T3050*R3050</x:f>
        <x:v>-394.85153202306304</x:v>
      </x:c>
      <x:c r="V3050" s="9" t="n">
        <x:f>S3050+U3050</x:f>
        <x:v>12621.258193632413</x:v>
      </x:c>
      <x:c r="W3050" s="2" t="n">
        <x:f>IF(N3050&gt;0,1,0)</x:f>
        <x:v>0</x:v>
      </x:c>
      <x:c r="X3050" s="2" t="n">
        <x:f>IF(U3050&gt;0,1,0)</x:f>
        <x:v>0</x:v>
      </x:c>
      <x:c r="Y3050" s="9" t="n">
        <x:f>MAX(U3050,0)</x:f>
        <x:v>0</x:v>
      </x:c>
      <x:c r="Z3050" s="9" t="n">
        <x:f>-MIN(U3050,0)</x:f>
        <x:v>394.85153202306304</x:v>
      </x:c>
    </x:row>
    <x:row r="3051" ht="23" customHeight="1">
      <x:c r="A3051" s="2" t="str">
        <x:v>4H-VWMACD-前段</x:v>
      </x:c>
      <x:c r="B3051" s="2" t="str">
        <x:v>4H</x:v>
      </x:c>
      <x:c r="C3051" s="2" t="str">
        <x:v>VWmacd</x:v>
      </x:c>
      <x:c r="D3051" s="2" t="str">
        <x:v>前段</x:v>
      </x:c>
      <x:c r="E3051" s="2" t="n">
        <x:v>32</x:v>
      </x:c>
      <x:c r="F3051" s="2" t="str">
        <x:v>空</x:v>
      </x:c>
      <x:c r="G3051" s="11" t="n">
        <x:v>44542.00000000001</x:v>
      </x:c>
      <x:c r="H3051" s="11" t="n">
        <x:v>44542.166666666664</x:v>
      </x:c>
      <x:c r="I3051" s="11" t="n">
        <x:v>44543.833321759266</x:v>
      </x:c>
      <x:c r="J3051" s="9" t="n">
        <x:v>48400</x:v>
      </x:c>
      <x:c r="K3051" s="9" t="n">
        <x:v>48825.17</x:v>
      </x:c>
      <x:c r="L3051" s="9" t="n">
        <x:v>48390.32</x:v>
      </x:c>
      <x:c r="M3051" s="9" t="n">
        <x:v>48834.935033999995</x:v>
      </x:c>
      <x:c r="N3051" s="10" t="n">
        <x:f>IF(F3051="多",1,-1)*(K3051/J3051-1)</x:f>
        <x:v>-0.008784504132231419</x:v>
      </x:c>
      <x:c r="O3051" s="10" t="n">
        <x:f>IF(F3051="多",1,-1)*(M3051/L3051-1)</x:f>
        <x:v>-0.009188098652788357</x:v>
      </x:c>
      <x:c r="P3051" s="10" t="n">
        <x:v>0.001004594049326394</x:v>
      </x:c>
      <x:c r="Q3051" s="10" t="n">
        <x:v>-0.0005105424597316238</x:v>
      </x:c>
      <x:c r="R3051" s="10" t="n">
        <x:f>O3051-P3051-Q3051</x:f>
        <x:v>-0.009682150242383128</x:v>
      </x:c>
      <x:c r="S3051" s="9" t="n">
        <x:f>V3050</x:f>
        <x:v>12621.258193632413</x:v>
      </x:c>
      <x:c r="T3051" s="9" t="n">
        <x:f>S3051/(1+'回测计划'!$B$33)</x:f>
        <x:v>12614.950718273278</x:v>
      </x:c>
      <x:c r="U3051" s="9" t="n">
        <x:f>T3051*R3051</x:f>
        <x:v>-122.13984815458083</x:v>
      </x:c>
      <x:c r="V3051" s="9" t="n">
        <x:f>S3051+U3051</x:f>
        <x:v>12499.118345477833</x:v>
      </x:c>
      <x:c r="W3051" s="2" t="n">
        <x:f>IF(N3051&gt;0,1,0)</x:f>
        <x:v>0</x:v>
      </x:c>
      <x:c r="X3051" s="2" t="n">
        <x:f>IF(U3051&gt;0,1,0)</x:f>
        <x:v>0</x:v>
      </x:c>
      <x:c r="Y3051" s="9" t="n">
        <x:f>MAX(U3051,0)</x:f>
        <x:v>0</x:v>
      </x:c>
      <x:c r="Z3051" s="9" t="n">
        <x:f>-MIN(U3051,0)</x:f>
        <x:v>122.13984815458083</x:v>
      </x:c>
    </x:row>
    <x:row r="3052" ht="23" customHeight="1">
      <x:c r="A3052" s="2" t="str">
        <x:v>4H-VWMACD-前段</x:v>
      </x:c>
      <x:c r="B3052" s="2" t="str">
        <x:v>4H</x:v>
      </x:c>
      <x:c r="C3052" s="2" t="str">
        <x:v>VWmacd</x:v>
      </x:c>
      <x:c r="D3052" s="2" t="str">
        <x:v>前段</x:v>
      </x:c>
      <x:c r="E3052" s="2" t="n">
        <x:v>33</x:v>
      </x:c>
      <x:c r="F3052" s="2" t="str">
        <x:v>多</x:v>
      </x:c>
      <x:c r="G3052" s="11" t="n">
        <x:v>44548.00000000001</x:v>
      </x:c>
      <x:c r="H3052" s="11" t="n">
        <x:v>44548.166666666664</x:v>
      </x:c>
      <x:c r="I3052" s="11" t="n">
        <x:v>44549.833321759266</x:v>
      </x:c>
      <x:c r="J3052" s="9" t="n">
        <x:v>46742.66</x:v>
      </x:c>
      <x:c r="K3052" s="9" t="n">
        <x:v>47141.22</x:v>
      </x:c>
      <x:c r="L3052" s="9" t="n">
        <x:v>46752.008532</x:v>
      </x:c>
      <x:c r="M3052" s="9" t="n">
        <x:v>47131.791756</x:v>
      </x:c>
      <x:c r="N3052" s="10" t="n">
        <x:f>IF(F3052="多",1,-1)*(K3052/J3052-1)</x:f>
        <x:v>0.00852668632893372</x:v>
      </x:c>
      <x:c r="O3052" s="10" t="n">
        <x:f>IF(F3052="多",1,-1)*(M3052/L3052-1)</x:f>
        <x:v>0.008123356320403952</x:v>
      </x:c>
      <x:c r="P3052" s="10" t="n">
        <x:v>0.001004061678160202</x:v>
      </x:c>
      <x:c r="Q3052" s="10" t="n">
        <x:v>0.0004380420322045366</x:v>
      </x:c>
      <x:c r="R3052" s="10" t="n">
        <x:f>O3052-P3052-Q3052</x:f>
        <x:v>0.006681252610039213</x:v>
      </x:c>
      <x:c r="S3052" s="9" t="n">
        <x:f>V3051</x:f>
        <x:v>12499.118345477833</x:v>
      </x:c>
      <x:c r="T3052" s="9" t="n">
        <x:f>S3052/(1+'回测计划'!$B$33)</x:f>
        <x:v>12492.871909523072</x:v>
      </x:c>
      <x:c r="U3052" s="9" t="n">
        <x:f>T3052*R3052</x:f>
        <x:v>83.46803305238659</x:v>
      </x:c>
      <x:c r="V3052" s="9" t="n">
        <x:f>S3052+U3052</x:f>
        <x:v>12582.586378530219</x:v>
      </x:c>
      <x:c r="W3052" s="2" t="n">
        <x:f>IF(N3052&gt;0,1,0)</x:f>
        <x:v>1</x:v>
      </x:c>
      <x:c r="X3052" s="2" t="n">
        <x:f>IF(U3052&gt;0,1,0)</x:f>
        <x:v>1</x:v>
      </x:c>
      <x:c r="Y3052" s="9" t="n">
        <x:f>MAX(U3052,0)</x:f>
        <x:v>83.46803305238659</x:v>
      </x:c>
      <x:c r="Z3052" s="9" t="n">
        <x:f>-MIN(U3052,0)</x:f>
        <x:v>0</x:v>
      </x:c>
    </x:row>
    <x:row r="3053" ht="23" customHeight="1">
      <x:c r="A3053" s="2" t="str">
        <x:v>4H-VWMACD-前段</x:v>
      </x:c>
      <x:c r="B3053" s="2" t="str">
        <x:v>4H</x:v>
      </x:c>
      <x:c r="C3053" s="2" t="str">
        <x:v>VWmacd</x:v>
      </x:c>
      <x:c r="D3053" s="2" t="str">
        <x:v>前段</x:v>
      </x:c>
      <x:c r="E3053" s="2" t="n">
        <x:v>34</x:v>
      </x:c>
      <x:c r="F3053" s="2" t="str">
        <x:v>多</x:v>
      </x:c>
      <x:c r="G3053" s="11" t="n">
        <x:v>44567.50000000001</x:v>
      </x:c>
      <x:c r="H3053" s="11" t="n">
        <x:v>44567.666666666664</x:v>
      </x:c>
      <x:c r="I3053" s="11" t="n">
        <x:v>44569.333321759266</x:v>
      </x:c>
      <x:c r="J3053" s="9" t="n">
        <x:v>43222.22</x:v>
      </x:c>
      <x:c r="K3053" s="9" t="n">
        <x:v>41553.86</x:v>
      </x:c>
      <x:c r="L3053" s="9" t="n">
        <x:v>43230.864444</x:v>
      </x:c>
      <x:c r="M3053" s="9" t="n">
        <x:v>41545.549228</x:v>
      </x:c>
      <x:c r="N3053" s="10" t="n">
        <x:f>IF(F3053="多",1,-1)*(K3053/J3053-1)</x:f>
        <x:v>-0.03859959067350083</x:v>
      </x:c>
      <x:c r="O3053" s="10" t="n">
        <x:f>IF(F3053="多",1,-1)*(M3053/L3053-1)</x:f>
        <x:v>-0.0389840739405779</x:v>
      </x:c>
      <x:c r="P3053" s="10" t="n">
        <x:v>0.0009805079630297111</x:v>
      </x:c>
      <x:c r="Q3053" s="10" t="n">
        <x:v>0.0004909607122821734</x:v>
      </x:c>
      <x:c r="R3053" s="10" t="n">
        <x:f>O3053-P3053-Q3053</x:f>
        <x:v>-0.04045554261588979</x:v>
      </x:c>
      <x:c r="S3053" s="9" t="n">
        <x:f>V3052</x:f>
        <x:v>12582.586378530219</x:v>
      </x:c>
      <x:c r="T3053" s="9" t="n">
        <x:f>S3053/(1+'回测计划'!$B$33)</x:f>
        <x:v>12576.298229415512</x:v>
      </x:c>
      <x:c r="U3053" s="9" t="n">
        <x:f>T3053*R3053</x:f>
        <x:v>-508.7809689702585</x:v>
      </x:c>
      <x:c r="V3053" s="9" t="n">
        <x:f>S3053+U3053</x:f>
        <x:v>12073.80540955996</x:v>
      </x:c>
      <x:c r="W3053" s="2" t="n">
        <x:f>IF(N3053&gt;0,1,0)</x:f>
        <x:v>0</x:v>
      </x:c>
      <x:c r="X3053" s="2" t="n">
        <x:f>IF(U3053&gt;0,1,0)</x:f>
        <x:v>0</x:v>
      </x:c>
      <x:c r="Y3053" s="9" t="n">
        <x:f>MAX(U3053,0)</x:f>
        <x:v>0</x:v>
      </x:c>
      <x:c r="Z3053" s="9" t="n">
        <x:f>-MIN(U3053,0)</x:f>
        <x:v>508.7809689702585</x:v>
      </x:c>
    </x:row>
    <x:row r="3054" ht="23" customHeight="1">
      <x:c r="A3054" s="2" t="str">
        <x:v>4H-VWMACD-前段</x:v>
      </x:c>
      <x:c r="B3054" s="2" t="str">
        <x:v>4H</x:v>
      </x:c>
      <x:c r="C3054" s="2" t="str">
        <x:v>VWmacd</x:v>
      </x:c>
      <x:c r="D3054" s="2" t="str">
        <x:v>前段</x:v>
      </x:c>
      <x:c r="E3054" s="2" t="n">
        <x:v>35</x:v>
      </x:c>
      <x:c r="F3054" s="2" t="str">
        <x:v>多</x:v>
      </x:c>
      <x:c r="G3054" s="11" t="n">
        <x:v>44582.50000000001</x:v>
      </x:c>
      <x:c r="H3054" s="11" t="n">
        <x:v>44582.666666666664</x:v>
      </x:c>
      <x:c r="I3054" s="11" t="n">
        <x:v>44584.333321759266</x:v>
      </x:c>
      <x:c r="J3054" s="9" t="n">
        <x:v>39106.43</x:v>
      </x:c>
      <x:c r="K3054" s="9" t="n">
        <x:v>35043.73</x:v>
      </x:c>
      <x:c r="L3054" s="9" t="n">
        <x:v>39114.251286</x:v>
      </x:c>
      <x:c r="M3054" s="9" t="n">
        <x:v>35036.721254000004</x:v>
      </x:c>
      <x:c r="N3054" s="10" t="n">
        <x:f>IF(F3054="多",1,-1)*(K3054/J3054-1)</x:f>
        <x:v>-0.10388828640200598</x:v>
      </x:c>
      <x:c r="O3054" s="10" t="n">
        <x:f>IF(F3054="多",1,-1)*(M3054/L3054-1)</x:f>
        <x:v>-0.10424665941284295</x:v>
      </x:c>
      <x:c r="P3054" s="10" t="n">
        <x:v>0.0009478766702935786</x:v>
      </x:c>
      <x:c r="Q3054" s="10" t="n">
        <x:v>0.0002434276975131419</x:v>
      </x:c>
      <x:c r="R3054" s="10" t="n">
        <x:f>O3054-P3054-Q3054</x:f>
        <x:v>-0.10543796378064967</x:v>
      </x:c>
      <x:c r="S3054" s="9" t="n">
        <x:f>V3053</x:f>
        <x:v>12073.80540955996</x:v>
      </x:c>
      <x:c r="T3054" s="9" t="n">
        <x:f>S3054/(1+'回测计划'!$B$33)</x:f>
        <x:v>12067.771523798061</x:v>
      </x:c>
      <x:c r="U3054" s="9" t="n">
        <x:f>T3054*R3054</x:f>
        <x:v>-1272.4012568393755</x:v>
      </x:c>
      <x:c r="V3054" s="9" t="n">
        <x:f>S3054+U3054</x:f>
        <x:v>10801.404152720585</x:v>
      </x:c>
      <x:c r="W3054" s="2" t="n">
        <x:f>IF(N3054&gt;0,1,0)</x:f>
        <x:v>0</x:v>
      </x:c>
      <x:c r="X3054" s="2" t="n">
        <x:f>IF(U3054&gt;0,1,0)</x:f>
        <x:v>0</x:v>
      </x:c>
      <x:c r="Y3054" s="9" t="n">
        <x:f>MAX(U3054,0)</x:f>
        <x:v>0</x:v>
      </x:c>
      <x:c r="Z3054" s="9" t="n">
        <x:f>-MIN(U3054,0)</x:f>
        <x:v>1272.4012568393755</x:v>
      </x:c>
    </x:row>
    <x:row r="3055" ht="23" customHeight="1">
      <x:c r="A3055" s="2" t="str">
        <x:v>4H-VWMACD-前段</x:v>
      </x:c>
      <x:c r="B3055" s="2" t="str">
        <x:v>4H</x:v>
      </x:c>
      <x:c r="C3055" s="2" t="str">
        <x:v>VWmacd</x:v>
      </x:c>
      <x:c r="D3055" s="2" t="str">
        <x:v>前段</x:v>
      </x:c>
      <x:c r="E3055" s="2" t="n">
        <x:v>36</x:v>
      </x:c>
      <x:c r="F3055" s="2" t="str">
        <x:v>多</x:v>
      </x:c>
      <x:c r="G3055" s="11" t="n">
        <x:v>44584.166666666664</x:v>
      </x:c>
      <x:c r="H3055" s="11" t="n">
        <x:v>44584.333333333336</x:v>
      </x:c>
      <x:c r="I3055" s="11" t="n">
        <x:v>44585.99998842592</x:v>
      </x:c>
      <x:c r="J3055" s="9" t="n">
        <x:v>35043.73</x:v>
      </x:c>
      <x:c r="K3055" s="9" t="n">
        <x:v>34217.72</x:v>
      </x:c>
      <x:c r="L3055" s="9" t="n">
        <x:v>35050.738746</x:v>
      </x:c>
      <x:c r="M3055" s="9" t="n">
        <x:v>34210.876456000005</x:v>
      </x:c>
      <x:c r="N3055" s="10" t="n">
        <x:f>IF(F3055="多",1,-1)*(K3055/J3055-1)</x:f>
        <x:v>-0.02357083563878626</x:v>
      </x:c>
      <x:c r="O3055" s="10" t="n">
        <x:f>IF(F3055="多",1,-1)*(M3055/L3055-1)</x:f>
        <x:v>-0.023961329205817172</x:v>
      </x:c>
      <x:c r="P3055" s="10" t="n">
        <x:v>0.0009880193353970915</x:v>
      </x:c>
      <x:c r="Q3055" s="10" t="n">
        <x:v>0.00016315474703230764</x:v>
      </x:c>
      <x:c r="R3055" s="10" t="n">
        <x:f>O3055-P3055-Q3055</x:f>
        <x:v>-0.02511250328824657</x:v>
      </x:c>
      <x:c r="S3055" s="9" t="n">
        <x:f>V3054</x:f>
        <x:v>10801.404152720585</x:v>
      </x:c>
      <x:c r="T3055" s="9" t="n">
        <x:f>S3055/(1+'回测计划'!$B$33)</x:f>
        <x:v>10796.006149645762</x:v>
      </x:c>
      <x:c r="U3055" s="9" t="n">
        <x:f>T3055*R3055</x:f>
        <x:v>-271.1147399329094</x:v>
      </x:c>
      <x:c r="V3055" s="9" t="n">
        <x:f>S3055+U3055</x:f>
        <x:v>10530.289412787675</x:v>
      </x:c>
      <x:c r="W3055" s="2" t="n">
        <x:f>IF(N3055&gt;0,1,0)</x:f>
        <x:v>0</x:v>
      </x:c>
      <x:c r="X3055" s="2" t="n">
        <x:f>IF(U3055&gt;0,1,0)</x:f>
        <x:v>0</x:v>
      </x:c>
      <x:c r="Y3055" s="9" t="n">
        <x:f>MAX(U3055,0)</x:f>
        <x:v>0</x:v>
      </x:c>
      <x:c r="Z3055" s="9" t="n">
        <x:f>-MIN(U3055,0)</x:f>
        <x:v>271.1147399329094</x:v>
      </x:c>
    </x:row>
    <x:row r="3056" ht="23" customHeight="1">
      <x:c r="A3056" s="2" t="str">
        <x:v>4H-VWMACD-前段</x:v>
      </x:c>
      <x:c r="B3056" s="2" t="str">
        <x:v>4H</x:v>
      </x:c>
      <x:c r="C3056" s="2" t="str">
        <x:v>VWmacd</x:v>
      </x:c>
      <x:c r="D3056" s="2" t="str">
        <x:v>前段</x:v>
      </x:c>
      <x:c r="E3056" s="2" t="n">
        <x:v>37</x:v>
      </x:c>
      <x:c r="F3056" s="2" t="str">
        <x:v>多</x:v>
      </x:c>
      <x:c r="G3056" s="11" t="n">
        <x:v>44611.00000000001</x:v>
      </x:c>
      <x:c r="H3056" s="11" t="n">
        <x:v>44611.166666666664</x:v>
      </x:c>
      <x:c r="I3056" s="11" t="n">
        <x:v>44612.833321759266</x:v>
      </x:c>
      <x:c r="J3056" s="9" t="n">
        <x:v>40196.2</x:v>
      </x:c>
      <x:c r="K3056" s="9" t="n">
        <x:v>38316</x:v>
      </x:c>
      <x:c r="L3056" s="9" t="n">
        <x:v>40204.239239999995</x:v>
      </x:c>
      <x:c r="M3056" s="9" t="n">
        <x:v>38308.3368</x:v>
      </x:c>
      <x:c r="N3056" s="10" t="n">
        <x:f>IF(F3056="多",1,-1)*(K3056/J3056-1)</x:f>
        <x:v>-0.04677556584950804</x:v>
      </x:c>
      <x:c r="O3056" s="10" t="n">
        <x:f>IF(F3056="多",1,-1)*(M3056/L3056-1)</x:f>
        <x:v>-0.047156779380462144</x:v>
      </x:c>
      <x:c r="P3056" s="10" t="n">
        <x:v>0.000976421610309769</x:v>
      </x:c>
      <x:c r="Q3056" s="10" t="n">
        <x:v>0.00027922083551902945</x:v>
      </x:c>
      <x:c r="R3056" s="10" t="n">
        <x:f>O3056-P3056-Q3056</x:f>
        <x:v>-0.04841242182629094</x:v>
      </x:c>
      <x:c r="S3056" s="9" t="n">
        <x:f>V3055</x:f>
        <x:v>10530.289412787675</x:v>
      </x:c>
      <x:c r="T3056" s="9" t="n">
        <x:f>S3056/(1+'回测计划'!$B$33)</x:f>
        <x:v>10525.026899338007</x:v>
      </x:c>
      <x:c r="U3056" s="9" t="n">
        <x:f>T3056*R3056</x:f>
        <x:v>-509.5420419838106</x:v>
      </x:c>
      <x:c r="V3056" s="9" t="n">
        <x:f>S3056+U3056</x:f>
        <x:v>10020.747370803865</x:v>
      </x:c>
      <x:c r="W3056" s="2" t="n">
        <x:f>IF(N3056&gt;0,1,0)</x:f>
        <x:v>0</x:v>
      </x:c>
      <x:c r="X3056" s="2" t="n">
        <x:f>IF(U3056&gt;0,1,0)</x:f>
        <x:v>0</x:v>
      </x:c>
      <x:c r="Y3056" s="9" t="n">
        <x:f>MAX(U3056,0)</x:f>
        <x:v>0</x:v>
      </x:c>
      <x:c r="Z3056" s="9" t="n">
        <x:f>-MIN(U3056,0)</x:f>
        <x:v>509.5420419838106</x:v>
      </x:c>
    </x:row>
    <x:row r="3057" ht="23" customHeight="1">
      <x:c r="A3057" s="2" t="str">
        <x:v>4H-VWMACD-前段</x:v>
      </x:c>
      <x:c r="B3057" s="2" t="str">
        <x:v>4H</x:v>
      </x:c>
      <x:c r="C3057" s="2" t="str">
        <x:v>VWmacd</x:v>
      </x:c>
      <x:c r="D3057" s="2" t="str">
        <x:v>前段</x:v>
      </x:c>
      <x:c r="E3057" s="2" t="n">
        <x:v>38</x:v>
      </x:c>
      <x:c r="F3057" s="2" t="str">
        <x:v>空</x:v>
      </x:c>
      <x:c r="G3057" s="11" t="n">
        <x:v>44637.333333333336</x:v>
      </x:c>
      <x:c r="H3057" s="11" t="n">
        <x:v>44637.50000000001</x:v>
      </x:c>
      <x:c r="I3057" s="11" t="n">
        <x:v>44639.166655092595</x:v>
      </x:c>
      <x:c r="J3057" s="9" t="n">
        <x:v>40999</x:v>
      </x:c>
      <x:c r="K3057" s="9" t="n">
        <x:v>42020.3</x:v>
      </x:c>
      <x:c r="L3057" s="9" t="n">
        <x:v>40990.8002</x:v>
      </x:c>
      <x:c r="M3057" s="9" t="n">
        <x:v>42028.704060000004</x:v>
      </x:c>
      <x:c r="N3057" s="10" t="n">
        <x:f>IF(F3057="多",1,-1)*(K3057/J3057-1)</x:f>
        <x:v>-0.02491036366740662</x:v>
      </x:c>
      <x:c r="O3057" s="10" t="n">
        <x:f>IF(F3057="多",1,-1)*(M3057/L3057-1)</x:f>
        <x:v>-0.025320409822104484</x:v>
      </x:c>
      <x:c r="P3057" s="10" t="n">
        <x:v>0.0010126602049110522</x:v>
      </x:c>
      <x:c r="Q3057" s="10" t="n">
        <x:v>-0.0004148504547125251</x:v>
      </x:c>
      <x:c r="R3057" s="10" t="n">
        <x:f>O3057-P3057-Q3057</x:f>
        <x:v>-0.02591821957230301</x:v>
      </x:c>
      <x:c r="S3057" s="9" t="n">
        <x:f>V3056</x:f>
        <x:v>10020.747370803865</x:v>
      </x:c>
      <x:c r="T3057" s="9" t="n">
        <x:f>S3057/(1+'回测计划'!$B$33)</x:f>
        <x:v>10015.739501053338</x:v>
      </x:c>
      <x:c r="U3057" s="9" t="n">
        <x:f>T3057*R3057</x:f>
        <x:v>-259.590135567289</x:v>
      </x:c>
      <x:c r="V3057" s="9" t="n">
        <x:f>S3057+U3057</x:f>
        <x:v>9761.157235236577</x:v>
      </x:c>
      <x:c r="W3057" s="2" t="n">
        <x:f>IF(N3057&gt;0,1,0)</x:f>
        <x:v>0</x:v>
      </x:c>
      <x:c r="X3057" s="2" t="n">
        <x:f>IF(U3057&gt;0,1,0)</x:f>
        <x:v>0</x:v>
      </x:c>
      <x:c r="Y3057" s="9" t="n">
        <x:f>MAX(U3057,0)</x:f>
        <x:v>0</x:v>
      </x:c>
      <x:c r="Z3057" s="9" t="n">
        <x:f>-MIN(U3057,0)</x:f>
        <x:v>259.590135567289</x:v>
      </x:c>
    </x:row>
    <x:row r="3058" ht="23" customHeight="1">
      <x:c r="A3058" s="2" t="str">
        <x:v>4H-VWMACD-前段</x:v>
      </x:c>
      <x:c r="B3058" s="2" t="str">
        <x:v>4H</x:v>
      </x:c>
      <x:c r="C3058" s="2" t="str">
        <x:v>VWmacd</x:v>
      </x:c>
      <x:c r="D3058" s="2" t="str">
        <x:v>前段</x:v>
      </x:c>
      <x:c r="E3058" s="2" t="n">
        <x:v>39</x:v>
      </x:c>
      <x:c r="F3058" s="2" t="str">
        <x:v>空</x:v>
      </x:c>
      <x:c r="G3058" s="11" t="n">
        <x:v>44645.00000000001</x:v>
      </x:c>
      <x:c r="H3058" s="11" t="n">
        <x:v>44645.166666666664</x:v>
      </x:c>
      <x:c r="I3058" s="11" t="n">
        <x:v>44646.833321759266</x:v>
      </x:c>
      <x:c r="J3058" s="9" t="n">
        <x:v>43891</x:v>
      </x:c>
      <x:c r="K3058" s="9" t="n">
        <x:v>44323.6</x:v>
      </x:c>
      <x:c r="L3058" s="9" t="n">
        <x:v>43882.2218</x:v>
      </x:c>
      <x:c r="M3058" s="9" t="n">
        <x:v>44332.464719999996</x:v>
      </x:c>
      <x:c r="N3058" s="10" t="n">
        <x:f>IF(F3058="多",1,-1)*(K3058/J3058-1)</x:f>
        <x:v>-0.009856234763391036</x:v>
      </x:c>
      <x:c r="O3058" s="10" t="n">
        <x:f>IF(F3058="多",1,-1)*(M3058/L3058-1)</x:f>
        <x:v>-0.010260258061956185</x:v>
      </x:c>
      <x:c r="P3058" s="10" t="n">
        <x:v>0.0010051301290309783</x:v>
      </x:c>
      <x:c r="Q3058" s="10" t="n">
        <x:v>-0.00018110595020053925</x:v>
      </x:c>
      <x:c r="R3058" s="10" t="n">
        <x:f>O3058-P3058-Q3058</x:f>
        <x:v>-0.011084282240786624</x:v>
      </x:c>
      <x:c r="S3058" s="9" t="n">
        <x:f>V3057</x:f>
        <x:v>9761.157235236577</x:v>
      </x:c>
      <x:c r="T3058" s="9" t="n">
        <x:f>S3058/(1+'回测计划'!$B$33)</x:f>
        <x:v>9756.279095688733</x:v>
      </x:c>
      <x:c r="U3058" s="9" t="n">
        <x:f>T3058*R3058</x:f>
        <x:v>-108.1413511165004</x:v>
      </x:c>
      <x:c r="V3058" s="9" t="n">
        <x:f>S3058+U3058</x:f>
        <x:v>9653.015884120075</x:v>
      </x:c>
      <x:c r="W3058" s="2" t="n">
        <x:f>IF(N3058&gt;0,1,0)</x:f>
        <x:v>0</x:v>
      </x:c>
      <x:c r="X3058" s="2" t="n">
        <x:f>IF(U3058&gt;0,1,0)</x:f>
        <x:v>0</x:v>
      </x:c>
      <x:c r="Y3058" s="9" t="n">
        <x:f>MAX(U3058,0)</x:f>
        <x:v>0</x:v>
      </x:c>
      <x:c r="Z3058" s="9" t="n">
        <x:f>-MIN(U3058,0)</x:f>
        <x:v>108.1413511165004</x:v>
      </x:c>
    </x:row>
    <x:row r="3059" ht="23" customHeight="1">
      <x:c r="A3059" s="2" t="str">
        <x:v>4H-VWMACD-前段</x:v>
      </x:c>
      <x:c r="B3059" s="2" t="str">
        <x:v>4H</x:v>
      </x:c>
      <x:c r="C3059" s="2" t="str">
        <x:v>VWmacd</x:v>
      </x:c>
      <x:c r="D3059" s="2" t="str">
        <x:v>前段</x:v>
      </x:c>
      <x:c r="E3059" s="2" t="n">
        <x:v>40</x:v>
      </x:c>
      <x:c r="F3059" s="2" t="str">
        <x:v>多</x:v>
      </x:c>
      <x:c r="G3059" s="11" t="n">
        <x:v>44656.00000000001</x:v>
      </x:c>
      <x:c r="H3059" s="11" t="n">
        <x:v>44656.166666666664</x:v>
      </x:c>
      <x:c r="I3059" s="11" t="n">
        <x:v>44657.833321759266</x:v>
      </x:c>
      <x:c r="J3059" s="9" t="n">
        <x:v>45905.7</x:v>
      </x:c>
      <x:c r="K3059" s="9" t="n">
        <x:v>44802.5</x:v>
      </x:c>
      <x:c r="L3059" s="9" t="n">
        <x:v>45914.88114</x:v>
      </x:c>
      <x:c r="M3059" s="9" t="n">
        <x:v>44793.5395</x:v>
      </x:c>
      <x:c r="N3059" s="10" t="n">
        <x:f>IF(F3059="多",1,-1)*(K3059/J3059-1)</x:f>
        <x:v>-0.02403187403742879</x:v>
      </x:c>
      <x:c r="O3059" s="10" t="n">
        <x:f>IF(F3059="多",1,-1)*(M3059/L3059-1)</x:f>
        <x:v>-0.024422183225976224</x:v>
      </x:c>
      <x:c r="P3059" s="10" t="n">
        <x:v>0.000987788908387012</x:v>
      </x:c>
      <x:c r="Q3059" s="10" t="n">
        <x:v>0.0004993921879071223</x:v>
      </x:c>
      <x:c r="R3059" s="10" t="n">
        <x:f>O3059-P3059-Q3059</x:f>
        <x:v>-0.025909364322270357</x:v>
      </x:c>
      <x:c r="S3059" s="9" t="n">
        <x:f>V3058</x:f>
        <x:v>9653.015884120075</x:v>
      </x:c>
      <x:c r="T3059" s="9" t="n">
        <x:f>S3059/(1+'回测计划'!$B$33)</x:f>
        <x:v>9648.191788225962</x:v>
      </x:c>
      <x:c r="U3059" s="9" t="n">
        <x:f>T3059*R3059</x:f>
        <x:v>-249.97851609228357</x:v>
      </x:c>
      <x:c r="V3059" s="9" t="n">
        <x:f>S3059+U3059</x:f>
        <x:v>9403.037368027792</x:v>
      </x:c>
      <x:c r="W3059" s="2" t="n">
        <x:f>IF(N3059&gt;0,1,0)</x:f>
        <x:v>0</x:v>
      </x:c>
      <x:c r="X3059" s="2" t="n">
        <x:f>IF(U3059&gt;0,1,0)</x:f>
        <x:v>0</x:v>
      </x:c>
      <x:c r="Y3059" s="9" t="n">
        <x:f>MAX(U3059,0)</x:f>
        <x:v>0</x:v>
      </x:c>
      <x:c r="Z3059" s="9" t="n">
        <x:f>-MIN(U3059,0)</x:f>
        <x:v>249.97851609228357</x:v>
      </x:c>
    </x:row>
    <x:row r="3060" ht="23" customHeight="1">
      <x:c r="A3060" s="2" t="str">
        <x:v>4H-VWMACD-前段</x:v>
      </x:c>
      <x:c r="B3060" s="2" t="str">
        <x:v>4H</x:v>
      </x:c>
      <x:c r="C3060" s="2" t="str">
        <x:v>VWmacd</x:v>
      </x:c>
      <x:c r="D3060" s="2" t="str">
        <x:v>前段</x:v>
      </x:c>
      <x:c r="E3060" s="2" t="n">
        <x:v>41</x:v>
      </x:c>
      <x:c r="F3060" s="2" t="str">
        <x:v>多</x:v>
      </x:c>
      <x:c r="G3060" s="11" t="n">
        <x:v>44663.333333333336</x:v>
      </x:c>
      <x:c r="H3060" s="11" t="n">
        <x:v>44663.50000000001</x:v>
      </x:c>
      <x:c r="I3060" s="11" t="n">
        <x:v>44665.166655092595</x:v>
      </x:c>
      <x:c r="J3060" s="9" t="n">
        <x:v>39719.7</x:v>
      </x:c>
      <x:c r="K3060" s="9" t="n">
        <x:v>41041.5</x:v>
      </x:c>
      <x:c r="L3060" s="9" t="n">
        <x:v>39727.643939999994</x:v>
      </x:c>
      <x:c r="M3060" s="9" t="n">
        <x:v>41033.2917</x:v>
      </x:c>
      <x:c r="N3060" s="10" t="n">
        <x:f>IF(F3060="多",1,-1)*(K3060/J3060-1)</x:f>
        <x:v>0.03327819696523404</x:v>
      </x:c>
      <x:c r="O3060" s="10" t="n">
        <x:f>IF(F3060="多",1,-1)*(M3060/L3060-1)</x:f>
        <x:v>0.03286496833217467</x:v>
      </x:c>
      <x:c r="P3060" s="10" t="n">
        <x:v>0.0010164324841660873</x:v>
      </x:c>
      <x:c r="Q3060" s="10" t="n">
        <x:v>-0.00019681038127528647</x:v>
      </x:c>
      <x:c r="R3060" s="10" t="n">
        <x:f>O3060-P3060-Q3060</x:f>
        <x:v>0.03204534622928387</x:v>
      </x:c>
      <x:c r="S3060" s="9" t="n">
        <x:f>V3059</x:f>
        <x:v>9403.037368027792</x:v>
      </x:c>
      <x:c r="T3060" s="9" t="n">
        <x:f>S3060/(1+'回测计划'!$B$33)</x:f>
        <x:v>9398.338198928328</x:v>
      </x:c>
      <x:c r="U3060" s="9" t="n">
        <x:f>T3060*R3060</x:f>
        <x:v>301.17300156456247</x:v>
      </x:c>
      <x:c r="V3060" s="9" t="n">
        <x:f>S3060+U3060</x:f>
        <x:v>9704.210369592354</x:v>
      </x:c>
      <x:c r="W3060" s="2" t="n">
        <x:f>IF(N3060&gt;0,1,0)</x:f>
        <x:v>1</x:v>
      </x:c>
      <x:c r="X3060" s="2" t="n">
        <x:f>IF(U3060&gt;0,1,0)</x:f>
        <x:v>1</x:v>
      </x:c>
      <x:c r="Y3060" s="9" t="n">
        <x:f>MAX(U3060,0)</x:f>
        <x:v>301.17300156456247</x:v>
      </x:c>
      <x:c r="Z3060" s="9" t="n">
        <x:f>-MIN(U3060,0)</x:f>
        <x:v>0</x:v>
      </x:c>
    </x:row>
    <x:row r="3061" ht="23" customHeight="1">
      <x:c r="A3061" s="2" t="str">
        <x:v>4H-VWMACD-前段</x:v>
      </x:c>
      <x:c r="B3061" s="2" t="str">
        <x:v>4H</x:v>
      </x:c>
      <x:c r="C3061" s="2" t="str">
        <x:v>VWmacd</x:v>
      </x:c>
      <x:c r="D3061" s="2" t="str">
        <x:v>前段</x:v>
      </x:c>
      <x:c r="E3061" s="2" t="n">
        <x:v>42</x:v>
      </x:c>
      <x:c r="F3061" s="2" t="str">
        <x:v>空</x:v>
      </x:c>
      <x:c r="G3061" s="11" t="n">
        <x:v>44670.333333333336</x:v>
      </x:c>
      <x:c r="H3061" s="11" t="n">
        <x:v>44670.50000000001</x:v>
      </x:c>
      <x:c r="I3061" s="11" t="n">
        <x:v>44672.166655092595</x:v>
      </x:c>
      <x:c r="J3061" s="9" t="n">
        <x:v>40683.2</x:v>
      </x:c>
      <x:c r="K3061" s="9" t="n">
        <x:v>41177.6</x:v>
      </x:c>
      <x:c r="L3061" s="9" t="n">
        <x:v>40675.06336</x:v>
      </x:c>
      <x:c r="M3061" s="9" t="n">
        <x:v>41185.83552</x:v>
      </x:c>
      <x:c r="N3061" s="10" t="n">
        <x:f>IF(F3061="多",1,-1)*(K3061/J3061-1)</x:f>
        <x:v>-0.012152436386518195</x:v>
      </x:c>
      <x:c r="O3061" s="10" t="n">
        <x:f>IF(F3061="多",1,-1)*(M3061/L3061-1)</x:f>
        <x:v>-0.012557378349465464</x:v>
      </x:c>
      <x:c r="P3061" s="10" t="n">
        <x:v>0.001006278689174733</x:v>
      </x:c>
      <x:c r="Q3061" s="10" t="n">
        <x:v>-0.00024226097151437505</x:v>
      </x:c>
      <x:c r="R3061" s="10" t="n">
        <x:f>O3061-P3061-Q3061</x:f>
        <x:v>-0.013321396067125821</x:v>
      </x:c>
      <x:c r="S3061" s="9" t="n">
        <x:f>V3060</x:f>
        <x:v>9704.210369592354</x:v>
      </x:c>
      <x:c r="T3061" s="9" t="n">
        <x:f>S3061/(1+'回测计划'!$B$33)</x:f>
        <x:v>9699.360689247731</x:v>
      </x:c>
      <x:c r="U3061" s="9" t="n">
        <x:f>T3061*R3061</x:f>
        <x:v>-129.2090253393795</x:v>
      </x:c>
      <x:c r="V3061" s="9" t="n">
        <x:f>S3061+U3061</x:f>
        <x:v>9575.001344252974</x:v>
      </x:c>
      <x:c r="W3061" s="2" t="n">
        <x:f>IF(N3061&gt;0,1,0)</x:f>
        <x:v>0</x:v>
      </x:c>
      <x:c r="X3061" s="2" t="n">
        <x:f>IF(U3061&gt;0,1,0)</x:f>
        <x:v>0</x:v>
      </x:c>
      <x:c r="Y3061" s="9" t="n">
        <x:f>MAX(U3061,0)</x:f>
        <x:v>0</x:v>
      </x:c>
      <x:c r="Z3061" s="9" t="n">
        <x:f>-MIN(U3061,0)</x:f>
        <x:v>129.2090253393795</x:v>
      </x:c>
    </x:row>
    <x:row r="3062" ht="23" customHeight="1">
      <x:c r="A3062" s="2" t="str">
        <x:v>4H-VWMACD-前段</x:v>
      </x:c>
      <x:c r="B3062" s="2" t="str">
        <x:v>4H</x:v>
      </x:c>
      <x:c r="C3062" s="2" t="str">
        <x:v>VWmacd</x:v>
      </x:c>
      <x:c r="D3062" s="2" t="str">
        <x:v>前段</x:v>
      </x:c>
      <x:c r="E3062" s="2" t="n">
        <x:v>43</x:v>
      </x:c>
      <x:c r="F3062" s="2" t="str">
        <x:v>多</x:v>
      </x:c>
      <x:c r="G3062" s="11" t="n">
        <x:v>44693.666666666664</x:v>
      </x:c>
      <x:c r="H3062" s="11" t="n">
        <x:v>44693.833333333336</x:v>
      </x:c>
      <x:c r="I3062" s="11" t="n">
        <x:v>44695.49998842592</x:v>
      </x:c>
      <x:c r="J3062" s="9" t="n">
        <x:v>28460.5</x:v>
      </x:c>
      <x:c r="K3062" s="9" t="n">
        <x:v>29563.4</x:v>
      </x:c>
      <x:c r="L3062" s="9" t="n">
        <x:v>28466.1921</x:v>
      </x:c>
      <x:c r="M3062" s="9" t="n">
        <x:v>29557.487320000004</x:v>
      </x:c>
      <x:c r="N3062" s="10" t="n">
        <x:f>IF(F3062="多",1,-1)*(K3062/J3062-1)</x:f>
        <x:v>0.03875195446320334</x:v>
      </x:c>
      <x:c r="O3062" s="10" t="n">
        <x:f>IF(F3062="多",1,-1)*(M3062/L3062-1)</x:f>
        <x:v>0.03833653676495796</x:v>
      </x:c>
      <x:c r="P3062" s="10" t="n">
        <x:v>0.001019168268382479</x:v>
      </x:c>
      <x:c r="Q3062" s="10" t="n">
        <x:v>-0.0000614398917444301</x:v>
      </x:c>
      <x:c r="R3062" s="10" t="n">
        <x:f>O3062-P3062-Q3062</x:f>
        <x:v>0.03737880838831992</x:v>
      </x:c>
      <x:c r="S3062" s="9" t="n">
        <x:f>V3061</x:f>
        <x:v>9575.001344252974</x:v>
      </x:c>
      <x:c r="T3062" s="9" t="n">
        <x:f>S3062/(1+'回测计划'!$B$33)</x:f>
        <x:v>9570.216236134907</x:v>
      </x:c>
      <x:c r="U3062" s="9" t="n">
        <x:f>T3062*R3062</x:f>
        <x:v>357.72327892527494</x:v>
      </x:c>
      <x:c r="V3062" s="9" t="n">
        <x:f>S3062+U3062</x:f>
        <x:v>9932.72462317825</x:v>
      </x:c>
      <x:c r="W3062" s="2" t="n">
        <x:f>IF(N3062&gt;0,1,0)</x:f>
        <x:v>1</x:v>
      </x:c>
      <x:c r="X3062" s="2" t="n">
        <x:f>IF(U3062&gt;0,1,0)</x:f>
        <x:v>1</x:v>
      </x:c>
      <x:c r="Y3062" s="9" t="n">
        <x:f>MAX(U3062,0)</x:f>
        <x:v>357.72327892527494</x:v>
      </x:c>
      <x:c r="Z3062" s="9" t="n">
        <x:f>-MIN(U3062,0)</x:f>
        <x:v>0</x:v>
      </x:c>
    </x:row>
    <x:row r="3063" ht="23" customHeight="1">
      <x:c r="A3063" s="2" t="str">
        <x:v>4H-VWMACD-前段</x:v>
      </x:c>
      <x:c r="B3063" s="2" t="str">
        <x:v>4H</x:v>
      </x:c>
      <x:c r="C3063" s="2" t="str">
        <x:v>VWmacd</x:v>
      </x:c>
      <x:c r="D3063" s="2" t="str">
        <x:v>前段</x:v>
      </x:c>
      <x:c r="E3063" s="2" t="n">
        <x:v>44</x:v>
      </x:c>
      <x:c r="F3063" s="2" t="str">
        <x:v>多</x:v>
      </x:c>
      <x:c r="G3063" s="11" t="n">
        <x:v>44700.333333333336</x:v>
      </x:c>
      <x:c r="H3063" s="11" t="n">
        <x:v>44700.50000000001</x:v>
      </x:c>
      <x:c r="I3063" s="11" t="n">
        <x:v>44702.166655092595</x:v>
      </x:c>
      <x:c r="J3063" s="9" t="n">
        <x:v>29179.5</x:v>
      </x:c>
      <x:c r="K3063" s="9" t="n">
        <x:v>29271.7</x:v>
      </x:c>
      <x:c r="L3063" s="9" t="n">
        <x:v>29185.3359</x:v>
      </x:c>
      <x:c r="M3063" s="9" t="n">
        <x:v>29265.845660000003</x:v>
      </x:c>
      <x:c r="N3063" s="10" t="n">
        <x:f>IF(F3063="多",1,-1)*(K3063/J3063-1)</x:f>
        <x:v>0.0031597525660138626</x:v>
      </x:c>
      <x:c r="O3063" s="10" t="n">
        <x:f>IF(F3063="多",1,-1)*(M3063/L3063-1)</x:f>
        <x:v>0.0027585689017204373</x:v>
      </x:c>
      <x:c r="P3063" s="10" t="n">
        <x:v>0.0010013792844508602</x:v>
      </x:c>
      <x:c r="Q3063" s="10" t="n">
        <x:v>0.0004413459719680336</x:v>
      </x:c>
      <x:c r="R3063" s="10" t="n">
        <x:f>O3063-P3063-Q3063</x:f>
        <x:v>0.0013158436453015437</x:v>
      </x:c>
      <x:c r="S3063" s="9" t="n">
        <x:f>V3062</x:f>
        <x:v>9932.72462317825</x:v>
      </x:c>
      <x:c r="T3063" s="9" t="n">
        <x:f>S3063/(1+'回测计划'!$B$33)</x:f>
        <x:v>9927.760742806848</x:v>
      </x:c>
      <x:c r="U3063" s="9" t="n">
        <x:f>T3063*R3063</x:f>
        <x:v>13.063380885496523</x:v>
      </x:c>
      <x:c r="V3063" s="9" t="n">
        <x:f>S3063+U3063</x:f>
        <x:v>9945.788004063746</x:v>
      </x:c>
      <x:c r="W3063" s="2" t="n">
        <x:f>IF(N3063&gt;0,1,0)</x:f>
        <x:v>1</x:v>
      </x:c>
      <x:c r="X3063" s="2" t="n">
        <x:f>IF(U3063&gt;0,1,0)</x:f>
        <x:v>1</x:v>
      </x:c>
      <x:c r="Y3063" s="9" t="n">
        <x:f>MAX(U3063,0)</x:f>
        <x:v>13.063380885496523</x:v>
      </x:c>
      <x:c r="Z3063" s="9" t="n">
        <x:f>-MIN(U3063,0)</x:f>
        <x:v>0</x:v>
      </x:c>
    </x:row>
    <x:row r="3064" ht="23" customHeight="1">
      <x:c r="A3064" s="2" t="str">
        <x:v>4H-VWMACD-前段</x:v>
      </x:c>
      <x:c r="B3064" s="2" t="str">
        <x:v>4H</x:v>
      </x:c>
      <x:c r="C3064" s="2" t="str">
        <x:v>VWmacd</x:v>
      </x:c>
      <x:c r="D3064" s="2" t="str">
        <x:v>前段</x:v>
      </x:c>
      <x:c r="E3064" s="2" t="n">
        <x:v>45</x:v>
      </x:c>
      <x:c r="F3064" s="2" t="str">
        <x:v>多</x:v>
      </x:c>
      <x:c r="G3064" s="11" t="n">
        <x:v>44723.166666666664</x:v>
      </x:c>
      <x:c r="H3064" s="11" t="n">
        <x:v>44723.333333333336</x:v>
      </x:c>
      <x:c r="I3064" s="11" t="n">
        <x:v>44724.99998842592</x:v>
      </x:c>
      <x:c r="J3064" s="9" t="n">
        <x:v>29077.7</x:v>
      </x:c>
      <x:c r="K3064" s="9" t="n">
        <x:v>28077.8</x:v>
      </x:c>
      <x:c r="L3064" s="9" t="n">
        <x:v>29083.51554</x:v>
      </x:c>
      <x:c r="M3064" s="9" t="n">
        <x:v>28072.18444</x:v>
      </x:c>
      <x:c r="N3064" s="10" t="n">
        <x:f>IF(F3064="多",1,-1)*(K3064/J3064-1)</x:f>
        <x:v>-0.034387176427296606</x:v>
      </x:c>
      <x:c r="O3064" s="10" t="n">
        <x:f>IF(F3064="多",1,-1)*(M3064/L3064-1)</x:f>
        <x:v>-0.03477334432314638</x:v>
      </x:c>
      <x:c r="P3064" s="10" t="n">
        <x:v>0.0009826133278384268</x:v>
      </x:c>
      <x:c r="Q3064" s="10" t="n">
        <x:v>0.00018898194812252644</x:v>
      </x:c>
      <x:c r="R3064" s="10" t="n">
        <x:f>O3064-P3064-Q3064</x:f>
        <x:v>-0.03594493959910734</x:v>
      </x:c>
      <x:c r="S3064" s="9" t="n">
        <x:f>V3063</x:f>
        <x:v>9945.788004063746</x:v>
      </x:c>
      <x:c r="T3064" s="9" t="n">
        <x:f>S3064/(1+'回测计划'!$B$33)</x:f>
        <x:v>9940.817595266113</x:v>
      </x:c>
      <x:c r="U3064" s="9" t="n">
        <x:f>T3064*R3064</x:f>
        <x:v>-357.32208802758396</x:v>
      </x:c>
      <x:c r="V3064" s="9" t="n">
        <x:f>S3064+U3064</x:f>
        <x:v>9588.465916036163</x:v>
      </x:c>
      <x:c r="W3064" s="2" t="n">
        <x:f>IF(N3064&gt;0,1,0)</x:f>
        <x:v>0</x:v>
      </x:c>
      <x:c r="X3064" s="2" t="n">
        <x:f>IF(U3064&gt;0,1,0)</x:f>
        <x:v>0</x:v>
      </x:c>
      <x:c r="Y3064" s="9" t="n">
        <x:f>MAX(U3064,0)</x:f>
        <x:v>0</x:v>
      </x:c>
      <x:c r="Z3064" s="9" t="n">
        <x:f>-MIN(U3064,0)</x:f>
        <x:v>357.32208802758396</x:v>
      </x:c>
    </x:row>
    <x:row r="3065" ht="23" customHeight="1">
      <x:c r="A3065" s="2" t="str">
        <x:v>4H-VWMACD-前段</x:v>
      </x:c>
      <x:c r="B3065" s="2" t="str">
        <x:v>4H</x:v>
      </x:c>
      <x:c r="C3065" s="2" t="str">
        <x:v>VWmacd</x:v>
      </x:c>
      <x:c r="D3065" s="2" t="str">
        <x:v>前段</x:v>
      </x:c>
      <x:c r="E3065" s="2" t="n">
        <x:v>46</x:v>
      </x:c>
      <x:c r="F3065" s="2" t="str">
        <x:v>多</x:v>
      </x:c>
      <x:c r="G3065" s="11" t="n">
        <x:v>44731.166666666664</x:v>
      </x:c>
      <x:c r="H3065" s="11" t="n">
        <x:v>44731.333333333336</x:v>
      </x:c>
      <x:c r="I3065" s="11" t="n">
        <x:v>44732.99998842592</x:v>
      </x:c>
      <x:c r="J3065" s="9" t="n">
        <x:v>18959.7</x:v>
      </x:c>
      <x:c r="K3065" s="9" t="n">
        <x:v>20815.4</x:v>
      </x:c>
      <x:c r="L3065" s="9" t="n">
        <x:v>18963.49194</x:v>
      </x:c>
      <x:c r="M3065" s="9" t="n">
        <x:v>20811.236920000003</x:v>
      </x:c>
      <x:c r="N3065" s="10" t="n">
        <x:f>IF(F3065="多",1,-1)*(K3065/J3065-1)</x:f>
        <x:v>0.097876021245062</x:v>
      </x:c>
      <x:c r="O3065" s="10" t="n">
        <x:f>IF(F3065="多",1,-1)*(M3065/L3065-1)</x:f>
        <x:v>0.0974369586490833</x:v>
      </x:c>
      <x:c r="P3065" s="10" t="n">
        <x:v>0.0010487184793245418</x:v>
      </x:c>
      <x:c r="Q3065" s="10" t="n">
        <x:v>0.00007782898859919589</x:v>
      </x:c>
      <x:c r="R3065" s="10" t="n">
        <x:f>O3065-P3065-Q3065</x:f>
        <x:v>0.09631041118115957</x:v>
      </x:c>
      <x:c r="S3065" s="9" t="n">
        <x:f>V3064</x:f>
        <x:v>9588.465916036163</x:v>
      </x:c>
      <x:c r="T3065" s="9" t="n">
        <x:f>S3065/(1+'回测计划'!$B$33)</x:f>
        <x:v>9583.674078996664</x:v>
      </x:c>
      <x:c r="U3065" s="9" t="n">
        <x:f>T3065*R3065</x:f>
        <x:v>923.0075911743895</x:v>
      </x:c>
      <x:c r="V3065" s="9" t="n">
        <x:f>S3065+U3065</x:f>
        <x:v>10511.473507210552</x:v>
      </x:c>
      <x:c r="W3065" s="2" t="n">
        <x:f>IF(N3065&gt;0,1,0)</x:f>
        <x:v>1</x:v>
      </x:c>
      <x:c r="X3065" s="2" t="n">
        <x:f>IF(U3065&gt;0,1,0)</x:f>
        <x:v>1</x:v>
      </x:c>
      <x:c r="Y3065" s="9" t="n">
        <x:f>MAX(U3065,0)</x:f>
        <x:v>923.0075911743895</x:v>
      </x:c>
      <x:c r="Z3065" s="9" t="n">
        <x:f>-MIN(U3065,0)</x:f>
        <x:v>0</x:v>
      </x:c>
    </x:row>
    <x:row r="3066" ht="23" customHeight="1">
      <x:c r="A3066" s="2" t="str">
        <x:v>4H-VWMACD-前段</x:v>
      </x:c>
      <x:c r="B3066" s="2" t="str">
        <x:v>4H</x:v>
      </x:c>
      <x:c r="C3066" s="2" t="str">
        <x:v>VWmacd</x:v>
      </x:c>
      <x:c r="D3066" s="2" t="str">
        <x:v>前段</x:v>
      </x:c>
      <x:c r="E3066" s="2" t="n">
        <x:v>47</x:v>
      </x:c>
      <x:c r="F3066" s="2" t="str">
        <x:v>多</x:v>
      </x:c>
      <x:c r="G3066" s="11" t="n">
        <x:v>44740.00000000001</x:v>
      </x:c>
      <x:c r="H3066" s="11" t="n">
        <x:v>44740.166666666664</x:v>
      </x:c>
      <x:c r="I3066" s="11" t="n">
        <x:v>44741.833321759266</x:v>
      </x:c>
      <x:c r="J3066" s="9" t="n">
        <x:v>20845.8</x:v>
      </x:c>
      <x:c r="K3066" s="9" t="n">
        <x:v>20096.9</x:v>
      </x:c>
      <x:c r="L3066" s="9" t="n">
        <x:v>20849.96916</x:v>
      </x:c>
      <x:c r="M3066" s="9" t="n">
        <x:v>20092.880620000004</x:v>
      </x:c>
      <x:c r="N3066" s="10" t="n">
        <x:f>IF(F3066="多",1,-1)*(K3066/J3066-1)</x:f>
        <x:v>-0.03592570205988721</x:v>
      </x:c>
      <x:c r="O3066" s="10" t="n">
        <x:f>IF(F3066="多",1,-1)*(M3066/L3066-1)</x:f>
        <x:v>-0.03631125466854157</x:v>
      </x:c>
      <x:c r="P3066" s="10" t="n">
        <x:v>0.0009818443726657292</x:v>
      </x:c>
      <x:c r="Q3066" s="10" t="n">
        <x:v>0.00006314890141551267</x:v>
      </x:c>
      <x:c r="R3066" s="10" t="n">
        <x:f>O3066-P3066-Q3066</x:f>
        <x:v>-0.03735624794262281</x:v>
      </x:c>
      <x:c r="S3066" s="9" t="n">
        <x:f>V3065</x:f>
        <x:v>10511.473507210552</x:v>
      </x:c>
      <x:c r="T3066" s="9" t="n">
        <x:f>S3066/(1+'回测计划'!$B$33)</x:f>
        <x:v>10506.220397012046</x:v>
      </x:c>
      <x:c r="U3066" s="9" t="n">
        <x:f>T3066*R3066</x:f>
        <x:v>-392.47297409062304</x:v>
      </x:c>
      <x:c r="V3066" s="9" t="n">
        <x:f>S3066+U3066</x:f>
        <x:v>10119.00053311993</x:v>
      </x:c>
      <x:c r="W3066" s="2" t="n">
        <x:f>IF(N3066&gt;0,1,0)</x:f>
        <x:v>0</x:v>
      </x:c>
      <x:c r="X3066" s="2" t="n">
        <x:f>IF(U3066&gt;0,1,0)</x:f>
        <x:v>0</x:v>
      </x:c>
      <x:c r="Y3066" s="9" t="n">
        <x:f>MAX(U3066,0)</x:f>
        <x:v>0</x:v>
      </x:c>
      <x:c r="Z3066" s="9" t="n">
        <x:f>-MIN(U3066,0)</x:f>
        <x:v>392.47297409062304</x:v>
      </x:c>
    </x:row>
    <x:row r="3067" ht="23" customHeight="1">
      <x:c r="A3067" s="2" t="str">
        <x:v>4H-VWMACD-前段</x:v>
      </x:c>
      <x:c r="B3067" s="2" t="str">
        <x:v>4H</x:v>
      </x:c>
      <x:c r="C3067" s="2" t="str">
        <x:v>VWmacd</x:v>
      </x:c>
      <x:c r="D3067" s="2" t="str">
        <x:v>前段</x:v>
      </x:c>
      <x:c r="E3067" s="2" t="n">
        <x:v>48</x:v>
      </x:c>
      <x:c r="F3067" s="2" t="str">
        <x:v>空</x:v>
      </x:c>
      <x:c r="G3067" s="11" t="n">
        <x:v>44762.166666666664</x:v>
      </x:c>
      <x:c r="H3067" s="11" t="n">
        <x:v>44762.333333333336</x:v>
      </x:c>
      <x:c r="I3067" s="11" t="n">
        <x:v>44763.99998842592</x:v>
      </x:c>
      <x:c r="J3067" s="9" t="n">
        <x:v>23385.9</x:v>
      </x:c>
      <x:c r="K3067" s="9" t="n">
        <x:v>22633.7</x:v>
      </x:c>
      <x:c r="L3067" s="9" t="n">
        <x:v>23381.222820000003</x:v>
      </x:c>
      <x:c r="M3067" s="9" t="n">
        <x:v>22638.226740000002</x:v>
      </x:c>
      <x:c r="N3067" s="10" t="n">
        <x:f>IF(F3067="多",1,-1)*(K3067/J3067-1)</x:f>
        <x:v>0.03216468042709497</x:v>
      </x:c>
      <x:c r="O3067" s="10" t="n">
        <x:f>IF(F3067="多",1,-1)*(M3067/L3067-1)</x:f>
        <x:v>0.03177746885695176</x:v>
      </x:c>
      <x:c r="P3067" s="10" t="n">
        <x:v>0.0009841112655715242</x:v>
      </x:c>
      <x:c r="Q3067" s="10" t="n">
        <x:v>-0.000481235785511318</x:v>
      </x:c>
      <x:c r="R3067" s="10" t="n">
        <x:f>O3067-P3067-Q3067</x:f>
        <x:v>0.031274593376891556</x:v>
      </x:c>
      <x:c r="S3067" s="9" t="n">
        <x:f>V3066</x:f>
        <x:v>10119.00053311993</x:v>
      </x:c>
      <x:c r="T3067" s="9" t="n">
        <x:f>S3067/(1+'回测计划'!$B$33)</x:f>
        <x:v>10113.943561339262</x:v>
      </x:c>
      <x:c r="U3067" s="9" t="n">
        <x:f>T3067*R3067</x:f>
        <x:v>316.30947231771586</x:v>
      </x:c>
      <x:c r="V3067" s="9" t="n">
        <x:f>S3067+U3067</x:f>
        <x:v>10435.310005437646</x:v>
      </x:c>
      <x:c r="W3067" s="2" t="n">
        <x:f>IF(N3067&gt;0,1,0)</x:f>
        <x:v>1</x:v>
      </x:c>
      <x:c r="X3067" s="2" t="n">
        <x:f>IF(U3067&gt;0,1,0)</x:f>
        <x:v>1</x:v>
      </x:c>
      <x:c r="Y3067" s="9" t="n">
        <x:f>MAX(U3067,0)</x:f>
        <x:v>316.30947231771586</x:v>
      </x:c>
      <x:c r="Z3067" s="9" t="n">
        <x:f>-MIN(U3067,0)</x:f>
        <x:v>0</x:v>
      </x:c>
    </x:row>
    <x:row r="3068" ht="23" customHeight="1">
      <x:c r="A3068" s="2" t="str">
        <x:v>4H-VWMACD-前段</x:v>
      </x:c>
      <x:c r="B3068" s="2" t="str">
        <x:v>4H</x:v>
      </x:c>
      <x:c r="C3068" s="2" t="str">
        <x:v>VWmacd</x:v>
      </x:c>
      <x:c r="D3068" s="2" t="str">
        <x:v>前段</x:v>
      </x:c>
      <x:c r="E3068" s="2" t="n">
        <x:v>49</x:v>
      </x:c>
      <x:c r="F3068" s="2" t="str">
        <x:v>空</x:v>
      </x:c>
      <x:c r="G3068" s="11" t="n">
        <x:v>44781.833333333336</x:v>
      </x:c>
      <x:c r="H3068" s="11" t="n">
        <x:v>44782.00000000001</x:v>
      </x:c>
      <x:c r="I3068" s="11" t="n">
        <x:v>44783.666655092595</x:v>
      </x:c>
      <x:c r="J3068" s="9" t="n">
        <x:v>23986.8</x:v>
      </x:c>
      <x:c r="K3068" s="9" t="n">
        <x:v>22951.2</x:v>
      </x:c>
      <x:c r="L3068" s="9" t="n">
        <x:v>23982.00264</x:v>
      </x:c>
      <x:c r="M3068" s="9" t="n">
        <x:v>22955.79024</x:v>
      </x:c>
      <x:c r="N3068" s="10" t="n">
        <x:f>IF(F3068="多",1,-1)*(K3068/J3068-1)</x:f>
        <x:v>0.04317374556005793</x:v>
      </x:c>
      <x:c r="O3068" s="10" t="n">
        <x:f>IF(F3068="多",1,-1)*(M3068/L3068-1)</x:f>
        <x:v>0.042790938496869435</x:v>
      </x:c>
      <x:c r="P3068" s="10" t="n">
        <x:v>0.0009786045307515652</x:v>
      </x:c>
      <x:c r="Q3068" s="10" t="n">
        <x:v>-0.0002615599797965425</x:v>
      </x:c>
      <x:c r="R3068" s="10" t="n">
        <x:f>O3068-P3068-Q3068</x:f>
        <x:v>0.04207389394591442</x:v>
      </x:c>
      <x:c r="S3068" s="9" t="n">
        <x:f>V3067</x:f>
        <x:v>10435.310005437646</x:v>
      </x:c>
      <x:c r="T3068" s="9" t="n">
        <x:f>S3068/(1+'回测计划'!$B$33)</x:f>
        <x:v>10430.094957958667</x:v>
      </x:c>
      <x:c r="U3068" s="9" t="n">
        <x:f>T3068*R3068</x:f>
        <x:v>438.8347091069696</x:v>
      </x:c>
      <x:c r="V3068" s="9" t="n">
        <x:f>S3068+U3068</x:f>
        <x:v>10874.144714544616</x:v>
      </x:c>
      <x:c r="W3068" s="2" t="n">
        <x:f>IF(N3068&gt;0,1,0)</x:f>
        <x:v>1</x:v>
      </x:c>
      <x:c r="X3068" s="2" t="n">
        <x:f>IF(U3068&gt;0,1,0)</x:f>
        <x:v>1</x:v>
      </x:c>
      <x:c r="Y3068" s="9" t="n">
        <x:f>MAX(U3068,0)</x:f>
        <x:v>438.8347091069696</x:v>
      </x:c>
      <x:c r="Z3068" s="9" t="n">
        <x:f>-MIN(U3068,0)</x:f>
        <x:v>0</x:v>
      </x:c>
    </x:row>
    <x:row r="3069" ht="23" customHeight="1">
      <x:c r="A3069" s="2" t="str">
        <x:v>4H-VWMACD-前段</x:v>
      </x:c>
      <x:c r="B3069" s="2" t="str">
        <x:v>4H</x:v>
      </x:c>
      <x:c r="C3069" s="2" t="str">
        <x:v>VWmacd</x:v>
      </x:c>
      <x:c r="D3069" s="2" t="str">
        <x:v>前段</x:v>
      </x:c>
      <x:c r="E3069" s="2" t="n">
        <x:v>50</x:v>
      </x:c>
      <x:c r="F3069" s="2" t="str">
        <x:v>空</x:v>
      </x:c>
      <x:c r="G3069" s="11" t="n">
        <x:v>44786.50000000001</x:v>
      </x:c>
      <x:c r="H3069" s="11" t="n">
        <x:v>44786.666666666664</x:v>
      </x:c>
      <x:c r="I3069" s="11" t="n">
        <x:v>44788.333321759266</x:v>
      </x:c>
      <x:c r="J3069" s="9" t="n">
        <x:v>24566.1</x:v>
      </x:c>
      <x:c r="K3069" s="9" t="n">
        <x:v>24294.1</x:v>
      </x:c>
      <x:c r="L3069" s="9" t="n">
        <x:v>24561.18678</x:v>
      </x:c>
      <x:c r="M3069" s="9" t="n">
        <x:v>24298.958819999996</x:v>
      </x:c>
      <x:c r="N3069" s="10" t="n">
        <x:f>IF(F3069="多",1,-1)*(K3069/J3069-1)</x:f>
        <x:v>0.01107216855748372</x:v>
      </x:c>
      <x:c r="O3069" s="10" t="n">
        <x:f>IF(F3069="多",1,-1)*(M3069/L3069-1)</x:f>
        <x:v>0.010676518294854276</x:v>
      </x:c>
      <x:c r="P3069" s="10" t="n">
        <x:v>0.0009946617408525728</x:v>
      </x:c>
      <x:c r="Q3069" s="10" t="n">
        <x:v>-0.00013887957864394917</x:v>
      </x:c>
      <x:c r="R3069" s="10" t="n">
        <x:f>O3069-P3069-Q3069</x:f>
        <x:v>0.009820736132645651</x:v>
      </x:c>
      <x:c r="S3069" s="9" t="n">
        <x:f>V3068</x:f>
        <x:v>10874.144714544616</x:v>
      </x:c>
      <x:c r="T3069" s="9" t="n">
        <x:f>S3069/(1+'回测计划'!$B$33)</x:f>
        <x:v>10868.710359364935</x:v>
      </x:c>
      <x:c r="U3069" s="9" t="n">
        <x:f>T3069*R3069</x:f>
        <x:v>106.73873654147532</x:v>
      </x:c>
      <x:c r="V3069" s="9" t="n">
        <x:f>S3069+U3069</x:f>
        <x:v>10980.883451086092</x:v>
      </x:c>
      <x:c r="W3069" s="2" t="n">
        <x:f>IF(N3069&gt;0,1,0)</x:f>
        <x:v>1</x:v>
      </x:c>
      <x:c r="X3069" s="2" t="n">
        <x:f>IF(U3069&gt;0,1,0)</x:f>
        <x:v>1</x:v>
      </x:c>
      <x:c r="Y3069" s="9" t="n">
        <x:f>MAX(U3069,0)</x:f>
        <x:v>106.73873654147532</x:v>
      </x:c>
      <x:c r="Z3069" s="9" t="n">
        <x:f>-MIN(U3069,0)</x:f>
        <x:v>0</x:v>
      </x:c>
    </x:row>
    <x:row r="3070" ht="23" customHeight="1">
      <x:c r="A3070" s="2" t="str">
        <x:v>4H-VWMACD-前段</x:v>
      </x:c>
      <x:c r="B3070" s="2" t="str">
        <x:v>4H</x:v>
      </x:c>
      <x:c r="C3070" s="2" t="str">
        <x:v>VWmacd</x:v>
      </x:c>
      <x:c r="D3070" s="2" t="str">
        <x:v>前段</x:v>
      </x:c>
      <x:c r="E3070" s="2" t="n">
        <x:v>51</x:v>
      </x:c>
      <x:c r="F3070" s="2" t="str">
        <x:v>多</x:v>
      </x:c>
      <x:c r="G3070" s="11" t="n">
        <x:v>44800.50000000001</x:v>
      </x:c>
      <x:c r="H3070" s="11" t="n">
        <x:v>44800.666666666664</x:v>
      </x:c>
      <x:c r="I3070" s="11" t="n">
        <x:v>44802.333321759266</x:v>
      </x:c>
      <x:c r="J3070" s="9" t="n">
        <x:v>20255</x:v>
      </x:c>
      <x:c r="K3070" s="9" t="n">
        <x:v>19547.5</x:v>
      </x:c>
      <x:c r="L3070" s="9" t="n">
        <x:v>20259.051</x:v>
      </x:c>
      <x:c r="M3070" s="9" t="n">
        <x:v>19543.590500000002</x:v>
      </x:c>
      <x:c r="N3070" s="10" t="n">
        <x:f>IF(F3070="多",1,-1)*(K3070/J3070-1)</x:f>
        <x:v>-0.03492964700074053</x:v>
      </x:c>
      <x:c r="O3070" s="10" t="n">
        <x:f>IF(F3070="多",1,-1)*(M3070/L3070-1)</x:f>
        <x:v>-0.03531559795174988</x:v>
      </x:c>
      <x:c r="P3070" s="10" t="n">
        <x:v>0.000982342201024125</x:v>
      </x:c>
      <x:c r="Q3070" s="10" t="n">
        <x:v>-0.0002307910014145821</x:v>
      </x:c>
      <x:c r="R3070" s="10" t="n">
        <x:f>O3070-P3070-Q3070</x:f>
        <x:v>-0.03606714915135942</x:v>
      </x:c>
      <x:c r="S3070" s="9" t="n">
        <x:f>V3069</x:f>
        <x:v>10980.883451086092</x:v>
      </x:c>
      <x:c r="T3070" s="9" t="n">
        <x:f>S3070/(1+'回测计划'!$B$33)</x:f>
        <x:v>10975.395753209488</x:v>
      </x:c>
      <x:c r="U3070" s="9" t="n">
        <x:f>T3070*R3070</x:f>
        <x:v>-395.85123562620333</x:v>
      </x:c>
      <x:c r="V3070" s="9" t="n">
        <x:f>S3070+U3070</x:f>
        <x:v>10585.032215459889</x:v>
      </x:c>
      <x:c r="W3070" s="2" t="n">
        <x:f>IF(N3070&gt;0,1,0)</x:f>
        <x:v>0</x:v>
      </x:c>
      <x:c r="X3070" s="2" t="n">
        <x:f>IF(U3070&gt;0,1,0)</x:f>
        <x:v>0</x:v>
      </x:c>
      <x:c r="Y3070" s="9" t="n">
        <x:f>MAX(U3070,0)</x:f>
        <x:v>0</x:v>
      </x:c>
      <x:c r="Z3070" s="9" t="n">
        <x:f>-MIN(U3070,0)</x:f>
        <x:v>395.85123562620333</x:v>
      </x:c>
    </x:row>
    <x:row r="3071" ht="23" customHeight="1">
      <x:c r="A3071" s="2" t="str">
        <x:v>4H-VWMACD-前段</x:v>
      </x:c>
      <x:c r="B3071" s="2" t="str">
        <x:v>4H</x:v>
      </x:c>
      <x:c r="C3071" s="2" t="str">
        <x:v>VWmacd</x:v>
      </x:c>
      <x:c r="D3071" s="2" t="str">
        <x:v>前段</x:v>
      </x:c>
      <x:c r="E3071" s="2" t="n">
        <x:v>52</x:v>
      </x:c>
      <x:c r="F3071" s="2" t="str">
        <x:v>多</x:v>
      </x:c>
      <x:c r="G3071" s="11" t="n">
        <x:v>44808.666666666664</x:v>
      </x:c>
      <x:c r="H3071" s="11" t="n">
        <x:v>44808.833333333336</x:v>
      </x:c>
      <x:c r="I3071" s="11" t="n">
        <x:v>44810.49998842592</x:v>
      </x:c>
      <x:c r="J3071" s="9" t="n">
        <x:v>19843</x:v>
      </x:c>
      <x:c r="K3071" s="9" t="n">
        <x:v>19780.2</x:v>
      </x:c>
      <x:c r="L3071" s="9" t="n">
        <x:v>19846.9686</x:v>
      </x:c>
      <x:c r="M3071" s="9" t="n">
        <x:v>19776.24396</x:v>
      </x:c>
      <x:c r="N3071" s="10" t="n">
        <x:f>IF(F3071="多",1,-1)*(K3071/J3071-1)</x:f>
        <x:v>-0.0031648440256009103</x:v>
      </x:c>
      <x:c r="O3071" s="10" t="n">
        <x:f>IF(F3071="多",1,-1)*(M3071/L3071-1)</x:f>
        <x:v>-0.0035634983571244394</x:v>
      </x:c>
      <x:c r="P3071" s="10" t="n">
        <x:v>0.0009982182508214378</x:v>
      </x:c>
      <x:c r="Q3071" s="10" t="n">
        <x:v>0.00014199917623688117</x:v>
      </x:c>
      <x:c r="R3071" s="10" t="n">
        <x:f>O3071-P3071-Q3071</x:f>
        <x:v>-0.0047037157841827585</x:v>
      </x:c>
      <x:c r="S3071" s="9" t="n">
        <x:f>V3070</x:f>
        <x:v>10585.032215459889</x:v>
      </x:c>
      <x:c r="T3071" s="9" t="n">
        <x:f>S3071/(1+'回测计划'!$B$33)</x:f>
        <x:v>10579.742344287746</x:v>
      </x:c>
      <x:c r="U3071" s="9" t="n">
        <x:f>T3071*R3071</x:f>
        <x:v>-49.76410105741297</x:v>
      </x:c>
      <x:c r="V3071" s="9" t="n">
        <x:f>S3071+U3071</x:f>
        <x:v>10535.268114402475</x:v>
      </x:c>
      <x:c r="W3071" s="2" t="n">
        <x:f>IF(N3071&gt;0,1,0)</x:f>
        <x:v>0</x:v>
      </x:c>
      <x:c r="X3071" s="2" t="n">
        <x:f>IF(U3071&gt;0,1,0)</x:f>
        <x:v>0</x:v>
      </x:c>
      <x:c r="Y3071" s="9" t="n">
        <x:f>MAX(U3071,0)</x:f>
        <x:v>0</x:v>
      </x:c>
      <x:c r="Z3071" s="9" t="n">
        <x:f>-MIN(U3071,0)</x:f>
        <x:v>49.76410105741297</x:v>
      </x:c>
    </x:row>
    <x:row r="3072" ht="23" customHeight="1">
      <x:c r="A3072" s="2" t="str">
        <x:v>4H-VWMACD-前段</x:v>
      </x:c>
      <x:c r="B3072" s="2" t="str">
        <x:v>4H</x:v>
      </x:c>
      <x:c r="C3072" s="2" t="str">
        <x:v>VWmacd</x:v>
      </x:c>
      <x:c r="D3072" s="2" t="str">
        <x:v>前段</x:v>
      </x:c>
      <x:c r="E3072" s="2" t="n">
        <x:v>53</x:v>
      </x:c>
      <x:c r="F3072" s="2" t="str">
        <x:v>多</x:v>
      </x:c>
      <x:c r="G3072" s="11" t="n">
        <x:v>44811.166666666664</x:v>
      </x:c>
      <x:c r="H3072" s="11" t="n">
        <x:v>44811.333333333336</x:v>
      </x:c>
      <x:c r="I3072" s="11" t="n">
        <x:v>44812.99998842592</x:v>
      </x:c>
      <x:c r="J3072" s="9" t="n">
        <x:v>18781.4</x:v>
      </x:c>
      <x:c r="K3072" s="9" t="n">
        <x:v>19240.4</x:v>
      </x:c>
      <x:c r="L3072" s="9" t="n">
        <x:v>18785.15628</x:v>
      </x:c>
      <x:c r="M3072" s="9" t="n">
        <x:v>19236.55192</x:v>
      </x:c>
      <x:c r="N3072" s="10" t="n">
        <x:f>IF(F3072="多",1,-1)*(K3072/J3072-1)</x:f>
        <x:v>0.024439072699585784</x:v>
      </x:c>
      <x:c r="O3072" s="10" t="n">
        <x:f>IF(F3072="多",1,-1)*(M3072/L3072-1)</x:f>
        <x:v>0.024029379009244067</x:v>
      </x:c>
      <x:c r="P3072" s="10" t="n">
        <x:v>0.0010120146895046221</x:v>
      </x:c>
      <x:c r="Q3072" s="10" t="n">
        <x:v>-0.00005333189956284695</x:v>
      </x:c>
      <x:c r="R3072" s="10" t="n">
        <x:f>O3072-P3072-Q3072</x:f>
        <x:v>0.023070696219302293</x:v>
      </x:c>
      <x:c r="S3072" s="9" t="n">
        <x:f>V3071</x:f>
        <x:v>10535.268114402475</x:v>
      </x:c>
      <x:c r="T3072" s="9" t="n">
        <x:f>S3072/(1+'回测计划'!$B$33)</x:f>
        <x:v>10530.003112846052</x:v>
      </x:c>
      <x:c r="U3072" s="9" t="n">
        <x:f>T3072*R3072</x:f>
        <x:v>242.9345030047788</x:v>
      </x:c>
      <x:c r="V3072" s="9" t="n">
        <x:f>S3072+U3072</x:f>
        <x:v>10778.202617407254</x:v>
      </x:c>
      <x:c r="W3072" s="2" t="n">
        <x:f>IF(N3072&gt;0,1,0)</x:f>
        <x:v>1</x:v>
      </x:c>
      <x:c r="X3072" s="2" t="n">
        <x:f>IF(U3072&gt;0,1,0)</x:f>
        <x:v>1</x:v>
      </x:c>
      <x:c r="Y3072" s="9" t="n">
        <x:f>MAX(U3072,0)</x:f>
        <x:v>242.9345030047788</x:v>
      </x:c>
      <x:c r="Z3072" s="9" t="n">
        <x:f>-MIN(U3072,0)</x:f>
        <x:v>0</x:v>
      </x:c>
    </x:row>
    <x:row r="3073" ht="23" customHeight="1">
      <x:c r="A3073" s="2" t="str">
        <x:v>4H-VWMACD-前段</x:v>
      </x:c>
      <x:c r="B3073" s="2" t="str">
        <x:v>4H</x:v>
      </x:c>
      <x:c r="C3073" s="2" t="str">
        <x:v>VWmacd</x:v>
      </x:c>
      <x:c r="D3073" s="2" t="str">
        <x:v>前段</x:v>
      </x:c>
      <x:c r="E3073" s="2" t="n">
        <x:v>54</x:v>
      </x:c>
      <x:c r="F3073" s="2" t="str">
        <x:v>多</x:v>
      </x:c>
      <x:c r="G3073" s="11" t="n">
        <x:v>44823.666666666664</x:v>
      </x:c>
      <x:c r="H3073" s="11" t="n">
        <x:v>44823.833333333336</x:v>
      </x:c>
      <x:c r="I3073" s="11" t="n">
        <x:v>44825.49998842592</x:v>
      </x:c>
      <x:c r="J3073" s="9" t="n">
        <x:v>18672.6</x:v>
      </x:c>
      <x:c r="K3073" s="9" t="n">
        <x:v>19011.8</x:v>
      </x:c>
      <x:c r="L3073" s="9" t="n">
        <x:v>18676.334519999997</x:v>
      </x:c>
      <x:c r="M3073" s="9" t="n">
        <x:v>19007.99764</x:v>
      </x:c>
      <x:c r="N3073" s="10" t="n">
        <x:f>IF(F3073="多",1,-1)*(K3073/J3073-1)</x:f>
        <x:v>0.0181656544883948</x:v>
      </x:c>
      <x:c r="O3073" s="10" t="n">
        <x:f>IF(F3073="多",1,-1)*(M3073/L3073-1)</x:f>
        <x:v>0.017758469663564647</x:v>
      </x:c>
      <x:c r="P3073" s="10" t="n">
        <x:v>0.0010088792348317823</x:v>
      </x:c>
      <x:c r="Q3073" s="10" t="n">
        <x:v>0.00021857851446341686</x:v>
      </x:c>
      <x:c r="R3073" s="10" t="n">
        <x:f>O3073-P3073-Q3073</x:f>
        <x:v>0.016531011914269447</x:v>
      </x:c>
      <x:c r="S3073" s="9" t="n">
        <x:f>V3072</x:f>
        <x:v>10778.202617407254</x:v>
      </x:c>
      <x:c r="T3073" s="9" t="n">
        <x:f>S3073/(1+'回测计划'!$B$33)</x:f>
        <x:v>10772.816209302604</x:v>
      </x:c>
      <x:c r="U3073" s="9" t="n">
        <x:f>T3073*R3073</x:f>
        <x:v>178.08555310621637</x:v>
      </x:c>
      <x:c r="V3073" s="9" t="n">
        <x:f>S3073+U3073</x:f>
        <x:v>10956.288170513471</x:v>
      </x:c>
      <x:c r="W3073" s="2" t="n">
        <x:f>IF(N3073&gt;0,1,0)</x:f>
        <x:v>1</x:v>
      </x:c>
      <x:c r="X3073" s="2" t="n">
        <x:f>IF(U3073&gt;0,1,0)</x:f>
        <x:v>1</x:v>
      </x:c>
      <x:c r="Y3073" s="9" t="n">
        <x:f>MAX(U3073,0)</x:f>
        <x:v>178.08555310621637</x:v>
      </x:c>
      <x:c r="Z3073" s="9" t="n">
        <x:f>-MIN(U3073,0)</x:f>
        <x:v>0</x:v>
      </x:c>
    </x:row>
    <x:row r="3074" ht="23" customHeight="1">
      <x:c r="A3074" s="2" t="str">
        <x:v>4H-VWMACD-前段</x:v>
      </x:c>
      <x:c r="B3074" s="2" t="str">
        <x:v>4H</x:v>
      </x:c>
      <x:c r="C3074" s="2" t="str">
        <x:v>VWmacd</x:v>
      </x:c>
      <x:c r="D3074" s="2" t="str">
        <x:v>前段</x:v>
      </x:c>
      <x:c r="E3074" s="2" t="n">
        <x:v>55</x:v>
      </x:c>
      <x:c r="F3074" s="2" t="str">
        <x:v>多</x:v>
      </x:c>
      <x:c r="G3074" s="11" t="n">
        <x:v>44826.333333333336</x:v>
      </x:c>
      <x:c r="H3074" s="11" t="n">
        <x:v>44826.50000000001</x:v>
      </x:c>
      <x:c r="I3074" s="11" t="n">
        <x:v>44828.166655092595</x:v>
      </x:c>
      <x:c r="J3074" s="9" t="n">
        <x:v>18677.7</x:v>
      </x:c>
      <x:c r="K3074" s="9" t="n">
        <x:v>18798.7</x:v>
      </x:c>
      <x:c r="L3074" s="9" t="n">
        <x:v>18681.43554</x:v>
      </x:c>
      <x:c r="M3074" s="9" t="n">
        <x:v>18794.94026</x:v>
      </x:c>
      <x:c r="N3074" s="10" t="n">
        <x:f>IF(F3074="多",1,-1)*(K3074/J3074-1)</x:f>
        <x:v>0.0064783137110029365</x:v>
      </x:c>
      <x:c r="O3074" s="10" t="n">
        <x:f>IF(F3074="多",1,-1)*(M3074/L3074-1)</x:f>
        <x:v>0.006075802887683279</x:v>
      </x:c>
      <x:c r="P3074" s="10" t="n">
        <x:v>0.0010030379014438417</x:v>
      </x:c>
      <x:c r="Q3074" s="10" t="n">
        <x:v>0.00006431189147266476</x:v>
      </x:c>
      <x:c r="R3074" s="10" t="n">
        <x:f>O3074-P3074-Q3074</x:f>
        <x:v>0.005008453094766773</x:v>
      </x:c>
      <x:c r="S3074" s="9" t="n">
        <x:f>V3073</x:f>
        <x:v>10956.288170513471</x:v>
      </x:c>
      <x:c r="T3074" s="9" t="n">
        <x:f>S3074/(1+'回测计划'!$B$33)</x:f>
        <x:v>10950.812764131406</x:v>
      </x:c>
      <x:c r="U3074" s="9" t="n">
        <x:f>T3074*R3074</x:f>
        <x:v>54.84663207872542</x:v>
      </x:c>
      <x:c r="V3074" s="9" t="n">
        <x:f>S3074+U3074</x:f>
        <x:v>11011.134802592196</x:v>
      </x:c>
      <x:c r="W3074" s="2" t="n">
        <x:f>IF(N3074&gt;0,1,0)</x:f>
        <x:v>1</x:v>
      </x:c>
      <x:c r="X3074" s="2" t="n">
        <x:f>IF(U3074&gt;0,1,0)</x:f>
        <x:v>1</x:v>
      </x:c>
      <x:c r="Y3074" s="9" t="n">
        <x:f>MAX(U3074,0)</x:f>
        <x:v>54.84663207872542</x:v>
      </x:c>
      <x:c r="Z3074" s="9" t="n">
        <x:f>-MIN(U3074,0)</x:f>
        <x:v>0</x:v>
      </x:c>
    </x:row>
    <x:row r="3075" ht="23" customHeight="1">
      <x:c r="A3075" s="2" t="str">
        <x:v>4H-VWMACD-前段</x:v>
      </x:c>
      <x:c r="B3075" s="2" t="str">
        <x:v>4H</x:v>
      </x:c>
      <x:c r="C3075" s="2" t="str">
        <x:v>VWmacd</x:v>
      </x:c>
      <x:c r="D3075" s="2" t="str">
        <x:v>前段</x:v>
      </x:c>
      <x:c r="E3075" s="2" t="n">
        <x:v>56</x:v>
      </x:c>
      <x:c r="F3075" s="2" t="str">
        <x:v>多</x:v>
      </x:c>
      <x:c r="G3075" s="11" t="n">
        <x:v>44837.00000000001</x:v>
      </x:c>
      <x:c r="H3075" s="11" t="n">
        <x:v>44837.166666666664</x:v>
      </x:c>
      <x:c r="I3075" s="11" t="n">
        <x:v>44838.833321759266</x:v>
      </x:c>
      <x:c r="J3075" s="9" t="n">
        <x:v>19253.6</x:v>
      </x:c>
      <x:c r="K3075" s="9" t="n">
        <x:v>19930</x:v>
      </x:c>
      <x:c r="L3075" s="9" t="n">
        <x:v>19257.450719999997</x:v>
      </x:c>
      <x:c r="M3075" s="9" t="n">
        <x:v>19926.014</x:v>
      </x:c>
      <x:c r="N3075" s="10" t="n">
        <x:f>IF(F3075="多",1,-1)*(K3075/J3075-1)</x:f>
        <x:v>0.035131092367141736</x:v>
      </x:c>
      <x:c r="O3075" s="10" t="n">
        <x:f>IF(F3075="多",1,-1)*(M3075/L3075-1)</x:f>
        <x:v>0.03471712272412364</x:v>
      </x:c>
      <x:c r="P3075" s="10" t="n">
        <x:v>0.001017358561362062</x:v>
      </x:c>
      <x:c r="Q3075" s="10" t="n">
        <x:v>0.0004282986646530752</x:v>
      </x:c>
      <x:c r="R3075" s="10" t="n">
        <x:f>O3075-P3075-Q3075</x:f>
        <x:v>0.0332714654981085</x:v>
      </x:c>
      <x:c r="S3075" s="9" t="n">
        <x:f>V3074</x:f>
        <x:v>11011.134802592196</x:v>
      </x:c>
      <x:c r="T3075" s="9" t="n">
        <x:f>S3075/(1+'回测计划'!$B$33)</x:f>
        <x:v>11005.631986598897</x:v>
      </x:c>
      <x:c r="U3075" s="9" t="n">
        <x:f>T3075*R3075</x:f>
        <x:v>366.1735049270045</x:v>
      </x:c>
      <x:c r="V3075" s="9" t="n">
        <x:f>S3075+U3075</x:f>
        <x:v>11377.3083075192</x:v>
      </x:c>
      <x:c r="W3075" s="2" t="n">
        <x:f>IF(N3075&gt;0,1,0)</x:f>
        <x:v>1</x:v>
      </x:c>
      <x:c r="X3075" s="2" t="n">
        <x:f>IF(U3075&gt;0,1,0)</x:f>
        <x:v>1</x:v>
      </x:c>
      <x:c r="Y3075" s="9" t="n">
        <x:f>MAX(U3075,0)</x:f>
        <x:v>366.1735049270045</x:v>
      </x:c>
      <x:c r="Z3075" s="9" t="n">
        <x:f>-MIN(U3075,0)</x:f>
        <x:v>0</x:v>
      </x:c>
    </x:row>
    <x:row r="3076" ht="23" customHeight="1">
      <x:c r="A3076" s="2" t="str">
        <x:v>4H-VWMACD-前段</x:v>
      </x:c>
      <x:c r="B3076" s="2" t="str">
        <x:v>4H</x:v>
      </x:c>
      <x:c r="C3076" s="2" t="str">
        <x:v>VWmacd</x:v>
      </x:c>
      <x:c r="D3076" s="2" t="str">
        <x:v>前段</x:v>
      </x:c>
      <x:c r="E3076" s="2" t="n">
        <x:v>57</x:v>
      </x:c>
      <x:c r="F3076" s="2" t="str">
        <x:v>多</x:v>
      </x:c>
      <x:c r="G3076" s="11" t="n">
        <x:v>44847.833333333336</x:v>
      </x:c>
      <x:c r="H3076" s="11" t="n">
        <x:v>44848.00000000001</x:v>
      </x:c>
      <x:c r="I3076" s="11" t="n">
        <x:v>44849.666655092595</x:v>
      </x:c>
      <x:c r="J3076" s="9" t="n">
        <x:v>18947.7</x:v>
      </x:c>
      <x:c r="K3076" s="9" t="n">
        <x:v>19159</x:v>
      </x:c>
      <x:c r="L3076" s="9" t="n">
        <x:v>18951.48954</x:v>
      </x:c>
      <x:c r="M3076" s="9" t="n">
        <x:v>19155.1682</x:v>
      </x:c>
      <x:c r="N3076" s="10" t="n">
        <x:f>IF(F3076="多",1,-1)*(K3076/J3076-1)</x:f>
        <x:v>0.01115174928883178</x:v>
      </x:c>
      <x:c r="O3076" s="10" t="n">
        <x:f>IF(F3076="多",1,-1)*(M3076/L3076-1)</x:f>
        <x:v>0.010747369465081258</x:v>
      </x:c>
      <x:c r="P3076" s="10" t="n">
        <x:v>0.0010053736847325406</x:v>
      </x:c>
      <x:c r="Q3076" s="10" t="n">
        <x:v>0.00030538939362970575</x:v>
      </x:c>
      <x:c r="R3076" s="10" t="n">
        <x:f>O3076-P3076-Q3076</x:f>
        <x:v>0.009436606386719011</x:v>
      </x:c>
      <x:c r="S3076" s="9" t="n">
        <x:f>V3075</x:f>
        <x:v>11377.3083075192</x:v>
      </x:c>
      <x:c r="T3076" s="9" t="n">
        <x:f>S3076/(1+'回测计划'!$B$33)</x:f>
        <x:v>11371.622496271066</x:v>
      </x:c>
      <x:c r="U3076" s="9" t="n">
        <x:f>T3076*R3076</x:f>
        <x:v>107.30952547566912</x:v>
      </x:c>
      <x:c r="V3076" s="9" t="n">
        <x:f>S3076+U3076</x:f>
        <x:v>11484.61783299487</x:v>
      </x:c>
      <x:c r="W3076" s="2" t="n">
        <x:f>IF(N3076&gt;0,1,0)</x:f>
        <x:v>1</x:v>
      </x:c>
      <x:c r="X3076" s="2" t="n">
        <x:f>IF(U3076&gt;0,1,0)</x:f>
        <x:v>1</x:v>
      </x:c>
      <x:c r="Y3076" s="9" t="n">
        <x:f>MAX(U3076,0)</x:f>
        <x:v>107.30952547566912</x:v>
      </x:c>
      <x:c r="Z3076" s="9" t="n">
        <x:f>-MIN(U3076,0)</x:f>
        <x:v>0</x:v>
      </x:c>
    </x:row>
    <x:row r="3077" ht="23" customHeight="1">
      <x:c r="A3077" s="2" t="str">
        <x:v>4H-VWMACD-前段</x:v>
      </x:c>
      <x:c r="B3077" s="2" t="str">
        <x:v>4H</x:v>
      </x:c>
      <x:c r="C3077" s="2" t="str">
        <x:v>VWmacd</x:v>
      </x:c>
      <x:c r="D3077" s="2" t="str">
        <x:v>前段</x:v>
      </x:c>
      <x:c r="E3077" s="2" t="n">
        <x:v>58</x:v>
      </x:c>
      <x:c r="F3077" s="2" t="str">
        <x:v>多</x:v>
      </x:c>
      <x:c r="G3077" s="11" t="n">
        <x:v>44885.833333333336</x:v>
      </x:c>
      <x:c r="H3077" s="11" t="n">
        <x:v>44886.00000000001</x:v>
      </x:c>
      <x:c r="I3077" s="11" t="n">
        <x:v>44887.666655092595</x:v>
      </x:c>
      <x:c r="J3077" s="9" t="n">
        <x:v>16570.4</x:v>
      </x:c>
      <x:c r="K3077" s="9" t="n">
        <x:v>15754.9</x:v>
      </x:c>
      <x:c r="L3077" s="9" t="n">
        <x:v>16573.71408</x:v>
      </x:c>
      <x:c r="M3077" s="9" t="n">
        <x:v>15751.74902</x:v>
      </x:c>
      <x:c r="N3077" s="10" t="n">
        <x:f>IF(F3077="多",1,-1)*(K3077/J3077-1)</x:f>
        <x:v>-0.04921426157485642</x:v>
      </x:c>
      <x:c r="O3077" s="10" t="n">
        <x:f>IF(F3077="多",1,-1)*(M3077/L3077-1)</x:f>
        <x:v>-0.04959449982257702</x:v>
      </x:c>
      <x:c r="P3077" s="10" t="n">
        <x:v>0.0009752027500887115</x:v>
      </x:c>
      <x:c r="Q3077" s="10" t="n">
        <x:v>0.0000169236390615426</x:v>
      </x:c>
      <x:c r="R3077" s="10" t="n">
        <x:f>O3077-P3077-Q3077</x:f>
        <x:v>-0.05058662621172728</x:v>
      </x:c>
      <x:c r="S3077" s="9" t="n">
        <x:f>V3076</x:f>
        <x:v>11484.61783299487</x:v>
      </x:c>
      <x:c r="T3077" s="9" t="n">
        <x:f>S3077/(1+'回测计划'!$B$33)</x:f>
        <x:v>11478.878393797972</x:v>
      </x:c>
      <x:c r="U3077" s="9" t="n">
        <x:f>T3077*R3077</x:f>
        <x:v>-580.6777306369304</x:v>
      </x:c>
      <x:c r="V3077" s="9" t="n">
        <x:f>S3077+U3077</x:f>
        <x:v>10903.940102357941</x:v>
      </x:c>
      <x:c r="W3077" s="2" t="n">
        <x:f>IF(N3077&gt;0,1,0)</x:f>
        <x:v>0</x:v>
      </x:c>
      <x:c r="X3077" s="2" t="n">
        <x:f>IF(U3077&gt;0,1,0)</x:f>
        <x:v>0</x:v>
      </x:c>
      <x:c r="Y3077" s="9" t="n">
        <x:f>MAX(U3077,0)</x:f>
        <x:v>0</x:v>
      </x:c>
      <x:c r="Z3077" s="9" t="n">
        <x:f>-MIN(U3077,0)</x:f>
        <x:v>580.6777306369304</x:v>
      </x:c>
    </x:row>
    <x:row r="3078" ht="23" customHeight="1">
      <x:c r="A3078" s="2" t="str">
        <x:v>4H-VWMACD-前段</x:v>
      </x:c>
      <x:c r="B3078" s="2" t="str">
        <x:v>4H</x:v>
      </x:c>
      <x:c r="C3078" s="2" t="str">
        <x:v>VWmacd</x:v>
      </x:c>
      <x:c r="D3078" s="2" t="str">
        <x:v>前段</x:v>
      </x:c>
      <x:c r="E3078" s="2" t="n">
        <x:v>59</x:v>
      </x:c>
      <x:c r="F3078" s="2" t="str">
        <x:v>空</x:v>
      </x:c>
      <x:c r="G3078" s="11" t="n">
        <x:v>44895.666666666664</x:v>
      </x:c>
      <x:c r="H3078" s="11" t="n">
        <x:v>44895.833333333336</x:v>
      </x:c>
      <x:c r="I3078" s="11" t="n">
        <x:v>44897.49998842592</x:v>
      </x:c>
      <x:c r="J3078" s="9" t="n">
        <x:v>16871.3</x:v>
      </x:c>
      <x:c r="K3078" s="9" t="n">
        <x:v>16893.9</x:v>
      </x:c>
      <x:c r="L3078" s="9" t="n">
        <x:v>16867.92574</x:v>
      </x:c>
      <x:c r="M3078" s="9" t="n">
        <x:v>16897.27878</x:v>
      </x:c>
      <x:c r="N3078" s="10" t="n">
        <x:f>IF(F3078="多",1,-1)*(K3078/J3078-1)</x:f>
        <x:v>-0.0013395529686510699</x:v>
      </x:c>
      <x:c r="O3078" s="10" t="n">
        <x:f>IF(F3078="多",1,-1)*(M3078/L3078-1)</x:f>
        <x:v>-0.0017401689130274178</x:v>
      </x:c>
      <x:c r="P3078" s="10" t="n">
        <x:v>0.0010008700844565137</x:v>
      </x:c>
      <x:c r="Q3078" s="10" t="n">
        <x:v>-0.00023806147157040636</x:v>
      </x:c>
      <x:c r="R3078" s="10" t="n">
        <x:f>O3078-P3078-Q3078</x:f>
        <x:v>-0.0025029775259135254</x:v>
      </x:c>
      <x:c r="S3078" s="9" t="n">
        <x:f>V3077</x:f>
        <x:v>10903.940102357941</x:v>
      </x:c>
      <x:c r="T3078" s="9" t="n">
        <x:f>S3078/(1+'回测计划'!$B$33)</x:f>
        <x:v>10898.490856929477</x:v>
      </x:c>
      <x:c r="U3078" s="9" t="n">
        <x:f>T3078*R3078</x:f>
        <x:v>-27.27867768126852</x:v>
      </x:c>
      <x:c r="V3078" s="9" t="n">
        <x:f>S3078+U3078</x:f>
        <x:v>10876.661424676673</x:v>
      </x:c>
      <x:c r="W3078" s="2" t="n">
        <x:f>IF(N3078&gt;0,1,0)</x:f>
        <x:v>0</x:v>
      </x:c>
      <x:c r="X3078" s="2" t="n">
        <x:f>IF(U3078&gt;0,1,0)</x:f>
        <x:v>0</x:v>
      </x:c>
      <x:c r="Y3078" s="9" t="n">
        <x:f>MAX(U3078,0)</x:f>
        <x:v>0</x:v>
      </x:c>
      <x:c r="Z3078" s="9" t="n">
        <x:f>-MIN(U3078,0)</x:f>
        <x:v>27.27867768126852</x:v>
      </x:c>
    </x:row>
    <x:row r="3079" ht="23" customHeight="1">
      <x:c r="A3079" s="2" t="str">
        <x:v>4H-VWMACD-前段</x:v>
      </x:c>
      <x:c r="B3079" s="2" t="str">
        <x:v>4H</x:v>
      </x:c>
      <x:c r="C3079" s="2" t="str">
        <x:v>VWmacd</x:v>
      </x:c>
      <x:c r="D3079" s="2" t="str">
        <x:v>前段</x:v>
      </x:c>
      <x:c r="E3079" s="2" t="n">
        <x:v>60</x:v>
      </x:c>
      <x:c r="F3079" s="2" t="str">
        <x:v>空</x:v>
      </x:c>
      <x:c r="G3079" s="11" t="n">
        <x:v>44900.666666666664</x:v>
      </x:c>
      <x:c r="H3079" s="11" t="n">
        <x:v>44900.833333333336</x:v>
      </x:c>
      <x:c r="I3079" s="11" t="n">
        <x:v>44902.49998842592</x:v>
      </x:c>
      <x:c r="J3079" s="9" t="n">
        <x:v>17302.2</x:v>
      </x:c>
      <x:c r="K3079" s="9" t="n">
        <x:v>17017.4</x:v>
      </x:c>
      <x:c r="L3079" s="9" t="n">
        <x:v>17298.73956</x:v>
      </x:c>
      <x:c r="M3079" s="9" t="n">
        <x:v>17020.803480000002</x:v>
      </x:c>
      <x:c r="N3079" s="10" t="n">
        <x:f>IF(F3079="多",1,-1)*(K3079/J3079-1)</x:f>
        <x:v>0.016460334523933362</x:v>
      </x:c>
      <x:c r="O3079" s="10" t="n">
        <x:f>IF(F3079="多",1,-1)*(M3079/L3079-1)</x:f>
        <x:v>0.01606683995882985</x:v>
      </x:c>
      <x:c r="P3079" s="10" t="n">
        <x:v>0.000991966580020585</x:v>
      </x:c>
      <x:c r="Q3079" s="10" t="n">
        <x:v>-0.00020799630941427852</x:v>
      </x:c>
      <x:c r="R3079" s="10" t="n">
        <x:f>O3079-P3079-Q3079</x:f>
        <x:v>0.015282869688223542</x:v>
      </x:c>
      <x:c r="S3079" s="9" t="n">
        <x:f>V3078</x:f>
        <x:v>10876.661424676673</x:v>
      </x:c>
      <x:c r="T3079" s="9" t="n">
        <x:f>S3079/(1+'回测计划'!$B$33)</x:f>
        <x:v>10871.225811770788</x:v>
      </x:c>
      <x:c r="U3079" s="9" t="n">
        <x:f>T3079*R3079</x:f>
        <x:v>166.14352743254514</x:v>
      </x:c>
      <x:c r="V3079" s="9" t="n">
        <x:f>S3079+U3079</x:f>
        <x:v>11042.804952109218</x:v>
      </x:c>
      <x:c r="W3079" s="2" t="n">
        <x:f>IF(N3079&gt;0,1,0)</x:f>
        <x:v>1</x:v>
      </x:c>
      <x:c r="X3079" s="2" t="n">
        <x:f>IF(U3079&gt;0,1,0)</x:f>
        <x:v>1</x:v>
      </x:c>
      <x:c r="Y3079" s="9" t="n">
        <x:f>MAX(U3079,0)</x:f>
        <x:v>166.14352743254514</x:v>
      </x:c>
      <x:c r="Z3079" s="9" t="n">
        <x:f>-MIN(U3079,0)</x:f>
        <x:v>0</x:v>
      </x:c>
    </x:row>
    <x:row r="3080" ht="23" customHeight="1">
      <x:c r="A3080" s="2" t="str">
        <x:v>4H-VWMACD-前段</x:v>
      </x:c>
      <x:c r="B3080" s="2" t="str">
        <x:v>4H</x:v>
      </x:c>
      <x:c r="C3080" s="2" t="str">
        <x:v>VWmacd</x:v>
      </x:c>
      <x:c r="D3080" s="2" t="str">
        <x:v>前段</x:v>
      </x:c>
      <x:c r="E3080" s="2" t="n">
        <x:v>61</x:v>
      </x:c>
      <x:c r="F3080" s="2" t="str">
        <x:v>空</x:v>
      </x:c>
      <x:c r="G3080" s="11" t="n">
        <x:v>44904.166666666664</x:v>
      </x:c>
      <x:c r="H3080" s="11" t="n">
        <x:v>44904.333333333336</x:v>
      </x:c>
      <x:c r="I3080" s="11" t="n">
        <x:v>44905.99998842592</x:v>
      </x:c>
      <x:c r="J3080" s="9" t="n">
        <x:v>17216</x:v>
      </x:c>
      <x:c r="K3080" s="9" t="n">
        <x:v>17200.3</x:v>
      </x:c>
      <x:c r="L3080" s="9" t="n">
        <x:v>17212.556800000002</x:v>
      </x:c>
      <x:c r="M3080" s="9" t="n">
        <x:v>17203.74006</x:v>
      </x:c>
      <x:c r="N3080" s="10" t="n">
        <x:f>IF(F3080="多",1,-1)*(K3080/J3080-1)</x:f>
        <x:v>0.0009119423791822401</x:v>
      </x:c>
      <x:c r="O3080" s="10" t="n">
        <x:f>IF(F3080="多",1,-1)*(M3080/L3080-1)</x:f>
        <x:v>0.0005122272131007355</x:v>
      </x:c>
      <x:c r="P3080" s="10" t="n">
        <x:v>0.0009997438863934495</x:v>
      </x:c>
      <x:c r="Q3080" s="10" t="n">
        <x:v>-0.00006028819832278249</x:v>
      </x:c>
      <x:c r="R3080" s="10" t="n">
        <x:f>O3080-P3080-Q3080</x:f>
        <x:v>-0.00042722847496993153</x:v>
      </x:c>
      <x:c r="S3080" s="9" t="n">
        <x:f>V3079</x:f>
        <x:v>11042.804952109218</x:v>
      </x:c>
      <x:c r="T3080" s="9" t="n">
        <x:f>S3080/(1+'回测计划'!$B$33)</x:f>
        <x:v>11037.28630895474</x:v>
      </x:c>
      <x:c r="U3080" s="9" t="n">
        <x:f>T3080*R3080</x:f>
        <x:v>-4.715442997581238</x:v>
      </x:c>
      <x:c r="V3080" s="9" t="n">
        <x:f>S3080+U3080</x:f>
        <x:v>11038.089509111636</x:v>
      </x:c>
      <x:c r="W3080" s="2" t="n">
        <x:f>IF(N3080&gt;0,1,0)</x:f>
        <x:v>1</x:v>
      </x:c>
      <x:c r="X3080" s="2" t="n">
        <x:f>IF(U3080&gt;0,1,0)</x:f>
        <x:v>0</x:v>
      </x:c>
      <x:c r="Y3080" s="9" t="n">
        <x:f>MAX(U3080,0)</x:f>
        <x:v>0</x:v>
      </x:c>
      <x:c r="Z3080" s="9" t="n">
        <x:f>-MIN(U3080,0)</x:f>
        <x:v>4.715442997581238</x:v>
      </x:c>
    </x:row>
    <x:row r="3081" ht="23" customHeight="1">
      <x:c r="A3081" s="2" t="str">
        <x:v>4H-VWMACD-前段</x:v>
      </x:c>
      <x:c r="B3081" s="2" t="str">
        <x:v>4H</x:v>
      </x:c>
      <x:c r="C3081" s="2" t="str">
        <x:v>VWmacd</x:v>
      </x:c>
      <x:c r="D3081" s="2" t="str">
        <x:v>前段</x:v>
      </x:c>
      <x:c r="E3081" s="2" t="n">
        <x:v>62</x:v>
      </x:c>
      <x:c r="F3081" s="2" t="str">
        <x:v>多</x:v>
      </x:c>
      <x:c r="G3081" s="11" t="n">
        <x:v>44906.333333333336</x:v>
      </x:c>
      <x:c r="H3081" s="11" t="n">
        <x:v>44906.50000000001</x:v>
      </x:c>
      <x:c r="I3081" s="11" t="n">
        <x:v>44908.166655092595</x:v>
      </x:c>
      <x:c r="J3081" s="9" t="n">
        <x:v>17147.6</x:v>
      </x:c>
      <x:c r="K3081" s="9" t="n">
        <x:v>17035.7</x:v>
      </x:c>
      <x:c r="L3081" s="9" t="n">
        <x:v>17151.029519999996</x:v>
      </x:c>
      <x:c r="M3081" s="9" t="n">
        <x:v>17032.29286</x:v>
      </x:c>
      <x:c r="N3081" s="10" t="n">
        <x:f>IF(F3081="多",1,-1)*(K3081/J3081-1)</x:f>
        <x:v>-0.0065256945578389125</x:v>
      </x:c>
      <x:c r="O3081" s="10" t="n">
        <x:f>IF(F3081="多",1,-1)*(M3081/L3081-1)</x:f>
        <x:v>-0.006923004817963596</x:v>
      </x:c>
      <x:c r="P3081" s="10" t="n">
        <x:v>0.0009965384975910182</x:v>
      </x:c>
      <x:c r="Q3081" s="10" t="n">
        <x:v>0.000049081592158454</x:v>
      </x:c>
      <x:c r="R3081" s="10" t="n">
        <x:f>O3081-P3081-Q3081</x:f>
        <x:v>-0.007968624907713068</x:v>
      </x:c>
      <x:c r="S3081" s="9" t="n">
        <x:f>V3080</x:f>
        <x:v>11038.089509111636</x:v>
      </x:c>
      <x:c r="T3081" s="9" t="n">
        <x:f>S3081/(1+'回测计划'!$B$33)</x:f>
        <x:v>11032.573222500387</x:v>
      </x:c>
      <x:c r="U3081" s="9" t="n">
        <x:f>T3081*R3081</x:f>
        <x:v>-87.91443777698481</x:v>
      </x:c>
      <x:c r="V3081" s="9" t="n">
        <x:f>S3081+U3081</x:f>
        <x:v>10950.175071334652</x:v>
      </x:c>
      <x:c r="W3081" s="2" t="n">
        <x:f>IF(N3081&gt;0,1,0)</x:f>
        <x:v>0</x:v>
      </x:c>
      <x:c r="X3081" s="2" t="n">
        <x:f>IF(U3081&gt;0,1,0)</x:f>
        <x:v>0</x:v>
      </x:c>
      <x:c r="Y3081" s="9" t="n">
        <x:f>MAX(U3081,0)</x:f>
        <x:v>0</x:v>
      </x:c>
      <x:c r="Z3081" s="9" t="n">
        <x:f>-MIN(U3081,0)</x:f>
        <x:v>87.91443777698481</x:v>
      </x:c>
    </x:row>
    <x:row r="3082" ht="23" customHeight="1">
      <x:c r="A3082" s="2" t="str">
        <x:v>4H-VWMACD-前段</x:v>
      </x:c>
      <x:c r="B3082" s="2" t="str">
        <x:v>4H</x:v>
      </x:c>
      <x:c r="C3082" s="2" t="str">
        <x:v>VWmacd</x:v>
      </x:c>
      <x:c r="D3082" s="2" t="str">
        <x:v>前段</x:v>
      </x:c>
      <x:c r="E3082" s="2" t="n">
        <x:v>63</x:v>
      </x:c>
      <x:c r="F3082" s="2" t="str">
        <x:v>空</x:v>
      </x:c>
      <x:c r="G3082" s="11" t="n">
        <x:v>44909.00000000001</x:v>
      </x:c>
      <x:c r="H3082" s="11" t="n">
        <x:v>44909.166666666664</x:v>
      </x:c>
      <x:c r="I3082" s="11" t="n">
        <x:v>44910.833321759266</x:v>
      </x:c>
      <x:c r="J3082" s="9" t="n">
        <x:v>17740.5</x:v>
      </x:c>
      <x:c r="K3082" s="9" t="n">
        <x:v>17712.1</x:v>
      </x:c>
      <x:c r="L3082" s="9" t="n">
        <x:v>17736.9519</x:v>
      </x:c>
      <x:c r="M3082" s="9" t="n">
        <x:v>17715.642419999996</x:v>
      </x:c>
      <x:c r="N3082" s="10" t="n">
        <x:f>IF(F3082="多",1,-1)*(K3082/J3082-1)</x:f>
        <x:v>0.0016008567965954956</x:v>
      </x:c>
      <x:c r="O3082" s="10" t="n">
        <x:f>IF(F3082="多",1,-1)*(M3082/L3082-1)</x:f>
        <x:v>0.0012014172514052124</x:v>
      </x:c>
      <x:c r="P3082" s="10" t="n">
        <x:v>0.0009993992913742975</x:v>
      </x:c>
      <x:c r="Q3082" s="10" t="n">
        <x:v>-0.0005025040407306945</x:v>
      </x:c>
      <x:c r="R3082" s="10" t="n">
        <x:f>O3082-P3082-Q3082</x:f>
        <x:v>0.0007045220007616094</x:v>
      </x:c>
      <x:c r="S3082" s="9" t="n">
        <x:f>V3081</x:f>
        <x:v>10950.175071334652</x:v>
      </x:c>
      <x:c r="T3082" s="9" t="n">
        <x:f>S3082/(1+'回测计划'!$B$33)</x:f>
        <x:v>10944.702719974664</x:v>
      </x:c>
      <x:c r="U3082" s="9" t="n">
        <x:f>T3082*R3082</x:f>
        <x:v>7.710783858017579</x:v>
      </x:c>
      <x:c r="V3082" s="9" t="n">
        <x:f>S3082+U3082</x:f>
        <x:v>10957.88585519267</x:v>
      </x:c>
      <x:c r="W3082" s="2" t="n">
        <x:f>IF(N3082&gt;0,1,0)</x:f>
        <x:v>1</x:v>
      </x:c>
      <x:c r="X3082" s="2" t="n">
        <x:f>IF(U3082&gt;0,1,0)</x:f>
        <x:v>1</x:v>
      </x:c>
      <x:c r="Y3082" s="9" t="n">
        <x:f>MAX(U3082,0)</x:f>
        <x:v>7.710783858017579</x:v>
      </x:c>
      <x:c r="Z3082" s="9" t="n">
        <x:f>-MIN(U3082,0)</x:f>
        <x:v>0</x:v>
      </x:c>
    </x:row>
    <x:row r="3083" ht="23" customHeight="1">
      <x:c r="A3083" s="2" t="str">
        <x:v>4H-VWMACD-前段</x:v>
      </x:c>
      <x:c r="B3083" s="2" t="str">
        <x:v>4H</x:v>
      </x:c>
      <x:c r="C3083" s="2" t="str">
        <x:v>VWmacd</x:v>
      </x:c>
      <x:c r="D3083" s="2" t="str">
        <x:v>前段</x:v>
      </x:c>
      <x:c r="E3083" s="2" t="n">
        <x:v>64</x:v>
      </x:c>
      <x:c r="F3083" s="2" t="str">
        <x:v>空</x:v>
      </x:c>
      <x:c r="G3083" s="11" t="n">
        <x:v>44944.166666666664</x:v>
      </x:c>
      <x:c r="H3083" s="11" t="n">
        <x:v>44944.333333333336</x:v>
      </x:c>
      <x:c r="I3083" s="11" t="n">
        <x:v>44945.99998842592</x:v>
      </x:c>
      <x:c r="J3083" s="9" t="n">
        <x:v>21130.8</x:v>
      </x:c>
      <x:c r="K3083" s="9" t="n">
        <x:v>20870.7</x:v>
      </x:c>
      <x:c r="L3083" s="9" t="n">
        <x:v>21126.57384</x:v>
      </x:c>
      <x:c r="M3083" s="9" t="n">
        <x:v>20874.87414</x:v>
      </x:c>
      <x:c r="N3083" s="10" t="n">
        <x:f>IF(F3083="多",1,-1)*(K3083/J3083-1)</x:f>
        <x:v>0.012309046510307176</x:v>
      </x:c>
      <x:c r="O3083" s="10" t="n">
        <x:f>IF(F3083="多",1,-1)*(M3083/L3083-1)</x:f>
        <x:v>0.011913891097828921</x:v>
      </x:c>
      <x:c r="P3083" s="10" t="n">
        <x:v>0.0009940430544510856</x:v>
      </x:c>
      <x:c r="Q3083" s="10" t="n">
        <x:v>-0.0004968737514893216</x:v>
      </x:c>
      <x:c r="R3083" s="10" t="n">
        <x:f>O3083-P3083-Q3083</x:f>
        <x:v>0.011416721794867158</x:v>
      </x:c>
      <x:c r="S3083" s="9" t="n">
        <x:f>V3082</x:f>
        <x:v>10957.88585519267</x:v>
      </x:c>
      <x:c r="T3083" s="9" t="n">
        <x:f>S3083/(1+'回测计划'!$B$33)</x:f>
        <x:v>10952.409650367486</x:v>
      </x:c>
      <x:c r="U3083" s="9" t="n">
        <x:f>T3083*R3083</x:f>
        <x:v>125.04061396166387</x:v>
      </x:c>
      <x:c r="V3083" s="9" t="n">
        <x:f>S3083+U3083</x:f>
        <x:v>11082.926469154334</x:v>
      </x:c>
      <x:c r="W3083" s="2" t="n">
        <x:f>IF(N3083&gt;0,1,0)</x:f>
        <x:v>1</x:v>
      </x:c>
      <x:c r="X3083" s="2" t="n">
        <x:f>IF(U3083&gt;0,1,0)</x:f>
        <x:v>1</x:v>
      </x:c>
      <x:c r="Y3083" s="9" t="n">
        <x:f>MAX(U3083,0)</x:f>
        <x:v>125.04061396166387</x:v>
      </x:c>
      <x:c r="Z3083" s="9" t="n">
        <x:f>-MIN(U3083,0)</x:f>
        <x:v>0</x:v>
      </x:c>
    </x:row>
    <x:row r="3084" ht="23" customHeight="1">
      <x:c r="A3084" s="2" t="str">
        <x:v>4H-VWMACD-前段</x:v>
      </x:c>
      <x:c r="B3084" s="2" t="str">
        <x:v>4H</x:v>
      </x:c>
      <x:c r="C3084" s="2" t="str">
        <x:v>VWmacd</x:v>
      </x:c>
      <x:c r="D3084" s="2" t="str">
        <x:v>前段</x:v>
      </x:c>
      <x:c r="E3084" s="2" t="n">
        <x:v>65</x:v>
      </x:c>
      <x:c r="F3084" s="2" t="str">
        <x:v>空</x:v>
      </x:c>
      <x:c r="G3084" s="11" t="n">
        <x:v>44947.333333333336</x:v>
      </x:c>
      <x:c r="H3084" s="11" t="n">
        <x:v>44947.50000000001</x:v>
      </x:c>
      <x:c r="I3084" s="11" t="n">
        <x:v>44949.166655092595</x:v>
      </x:c>
      <x:c r="J3084" s="9" t="n">
        <x:v>22541.8</x:v>
      </x:c>
      <x:c r="K3084" s="9" t="n">
        <x:v>22720</x:v>
      </x:c>
      <x:c r="L3084" s="9" t="n">
        <x:v>22537.29164</x:v>
      </x:c>
      <x:c r="M3084" s="9" t="n">
        <x:v>22724.543999999998</x:v>
      </x:c>
      <x:c r="N3084" s="10" t="n">
        <x:f>IF(F3084="多",1,-1)*(K3084/J3084-1)</x:f>
        <x:v>-0.007905313683911785</x:v>
      </x:c>
      <x:c r="O3084" s="10" t="n">
        <x:f>IF(F3084="多",1,-1)*(M3084/L3084-1)</x:f>
        <x:v>-0.00830855645793993</x:v>
      </x:c>
      <x:c r="P3084" s="10" t="n">
        <x:v>0.00100415427822897</x:v>
      </x:c>
      <x:c r="Q3084" s="10" t="n">
        <x:v>-0.0005062533769474508</x:v>
      </x:c>
      <x:c r="R3084" s="10" t="n">
        <x:f>O3084-P3084-Q3084</x:f>
        <x:v>-0.00880645735922145</x:v>
      </x:c>
      <x:c r="S3084" s="9" t="n">
        <x:f>V3083</x:f>
        <x:v>11082.926469154334</x:v>
      </x:c>
      <x:c r="T3084" s="9" t="n">
        <x:f>S3084/(1+'回测计划'!$B$33)</x:f>
        <x:v>11077.387775266701</x:v>
      </x:c>
      <x:c r="U3084" s="9" t="n">
        <x:f>T3084*R3084</x:f>
        <x:v>-97.55254309444716</x:v>
      </x:c>
      <x:c r="V3084" s="9" t="n">
        <x:f>S3084+U3084</x:f>
        <x:v>10985.373926059887</x:v>
      </x:c>
      <x:c r="W3084" s="2" t="n">
        <x:f>IF(N3084&gt;0,1,0)</x:f>
        <x:v>0</x:v>
      </x:c>
      <x:c r="X3084" s="2" t="n">
        <x:f>IF(U3084&gt;0,1,0)</x:f>
        <x:v>0</x:v>
      </x:c>
      <x:c r="Y3084" s="9" t="n">
        <x:f>MAX(U3084,0)</x:f>
        <x:v>0</x:v>
      </x:c>
      <x:c r="Z3084" s="9" t="n">
        <x:f>-MIN(U3084,0)</x:f>
        <x:v>97.55254309444716</x:v>
      </x:c>
    </x:row>
    <x:row r="3085" ht="23" customHeight="1">
      <x:c r="A3085" s="2" t="str">
        <x:v>4H-VWMACD-前段</x:v>
      </x:c>
      <x:c r="B3085" s="2" t="str">
        <x:v>4H</x:v>
      </x:c>
      <x:c r="C3085" s="2" t="str">
        <x:v>VWmacd</x:v>
      </x:c>
      <x:c r="D3085" s="2" t="str">
        <x:v>前段</x:v>
      </x:c>
      <x:c r="E3085" s="2" t="n">
        <x:v>66</x:v>
      </x:c>
      <x:c r="F3085" s="2" t="str">
        <x:v>空</x:v>
      </x:c>
      <x:c r="G3085" s="11" t="n">
        <x:v>44952.50000000001</x:v>
      </x:c>
      <x:c r="H3085" s="11" t="n">
        <x:v>44952.666666666664</x:v>
      </x:c>
      <x:c r="I3085" s="11" t="n">
        <x:v>44954.333321759266</x:v>
      </x:c>
      <x:c r="J3085" s="9" t="n">
        <x:v>22961.3</x:v>
      </x:c>
      <x:c r="K3085" s="9" t="n">
        <x:v>23068</x:v>
      </x:c>
      <x:c r="L3085" s="9" t="n">
        <x:v>22956.707739999998</x:v>
      </x:c>
      <x:c r="M3085" s="9" t="n">
        <x:v>23072.6136</x:v>
      </x:c>
      <x:c r="N3085" s="10" t="n">
        <x:f>IF(F3085="多",1,-1)*(K3085/J3085-1)</x:f>
        <x:v>-0.0046469494323055915</x:v>
      </x:c>
      <x:c r="O3085" s="10" t="n">
        <x:f>IF(F3085="多",1,-1)*(M3085/L3085-1)</x:f>
        <x:v>-0.00504888859991226</x:v>
      </x:c>
      <x:c r="P3085" s="10" t="n">
        <x:v>0.001002524444299956</x:v>
      </x:c>
      <x:c r="Q3085" s="10" t="n">
        <x:v>-0.0004959268354131442</x:v>
      </x:c>
      <x:c r="R3085" s="10" t="n">
        <x:f>O3085-P3085-Q3085</x:f>
        <x:v>-0.005555486208799072</x:v>
      </x:c>
      <x:c r="S3085" s="9" t="n">
        <x:f>V3084</x:f>
        <x:v>10985.373926059887</x:v>
      </x:c>
      <x:c r="T3085" s="9" t="n">
        <x:f>S3085/(1+'回测计划'!$B$33)</x:f>
        <x:v>10979.883984067854</x:v>
      </x:c>
      <x:c r="U3085" s="9" t="n">
        <x:f>T3085*R3085</x:f>
        <x:v>-60.99859404770277</x:v>
      </x:c>
      <x:c r="V3085" s="9" t="n">
        <x:f>S3085+U3085</x:f>
        <x:v>10924.375332012183</x:v>
      </x:c>
      <x:c r="W3085" s="2" t="n">
        <x:f>IF(N3085&gt;0,1,0)</x:f>
        <x:v>0</x:v>
      </x:c>
      <x:c r="X3085" s="2" t="n">
        <x:f>IF(U3085&gt;0,1,0)</x:f>
        <x:v>0</x:v>
      </x:c>
      <x:c r="Y3085" s="9" t="n">
        <x:f>MAX(U3085,0)</x:f>
        <x:v>0</x:v>
      </x:c>
      <x:c r="Z3085" s="9" t="n">
        <x:f>-MIN(U3085,0)</x:f>
        <x:v>60.99859404770277</x:v>
      </x:c>
    </x:row>
    <x:row r="3086" ht="23" customHeight="1">
      <x:c r="A3086" s="2" t="str">
        <x:v>4H-VWMACD-前段</x:v>
      </x:c>
      <x:c r="B3086" s="2" t="str">
        <x:v>4H</x:v>
      </x:c>
      <x:c r="C3086" s="2" t="str">
        <x:v>VWmacd</x:v>
      </x:c>
      <x:c r="D3086" s="2" t="str">
        <x:v>前段</x:v>
      </x:c>
      <x:c r="E3086" s="2" t="n">
        <x:v>67</x:v>
      </x:c>
      <x:c r="F3086" s="2" t="str">
        <x:v>空</x:v>
      </x:c>
      <x:c r="G3086" s="11" t="n">
        <x:v>44954.166666666664</x:v>
      </x:c>
      <x:c r="H3086" s="11" t="n">
        <x:v>44954.333333333336</x:v>
      </x:c>
      <x:c r="I3086" s="11" t="n">
        <x:v>44955.99998842592</x:v>
      </x:c>
      <x:c r="J3086" s="9" t="n">
        <x:v>23068.1</x:v>
      </x:c>
      <x:c r="K3086" s="9" t="n">
        <x:v>23522.7</x:v>
      </x:c>
      <x:c r="L3086" s="9" t="n">
        <x:v>23063.48638</x:v>
      </x:c>
      <x:c r="M3086" s="9" t="n">
        <x:v>23527.40454</x:v>
      </x:c>
      <x:c r="N3086" s="10" t="n">
        <x:f>IF(F3086="多",1,-1)*(K3086/J3086-1)</x:f>
        <x:v>-0.01970686792583698</x:v>
      </x:c>
      <x:c r="O3086" s="10" t="n">
        <x:f>IF(F3086="多",1,-1)*(M3086/L3086-1)</x:f>
        <x:v>-0.020114832265875293</x:v>
      </x:c>
      <x:c r="P3086" s="10" t="n">
        <x:v>0.0010100574161329378</x:v>
      </x:c>
      <x:c r="Q3086" s="10" t="n">
        <x:v>-0.0004998090839375202</x:v>
      </x:c>
      <x:c r="R3086" s="10" t="n">
        <x:f>O3086-P3086-Q3086</x:f>
        <x:v>-0.02062508059807071</x:v>
      </x:c>
      <x:c r="S3086" s="9" t="n">
        <x:f>V3085</x:f>
        <x:v>10924.375332012183</x:v>
      </x:c>
      <x:c r="T3086" s="9" t="n">
        <x:f>S3086/(1+'回测计划'!$B$33)</x:f>
        <x:v>10918.915874075146</x:v>
      </x:c>
      <x:c r="U3086" s="9" t="n">
        <x:f>T3086*R3086</x:f>
        <x:v>-225.2035199463536</x:v>
      </x:c>
      <x:c r="V3086" s="9" t="n">
        <x:f>S3086+U3086</x:f>
        <x:v>10699.17181206583</x:v>
      </x:c>
      <x:c r="W3086" s="2" t="n">
        <x:f>IF(N3086&gt;0,1,0)</x:f>
        <x:v>0</x:v>
      </x:c>
      <x:c r="X3086" s="2" t="n">
        <x:f>IF(U3086&gt;0,1,0)</x:f>
        <x:v>0</x:v>
      </x:c>
      <x:c r="Y3086" s="9" t="n">
        <x:f>MAX(U3086,0)</x:f>
        <x:v>0</x:v>
      </x:c>
      <x:c r="Z3086" s="9" t="n">
        <x:f>-MIN(U3086,0)</x:f>
        <x:v>225.2035199463536</x:v>
      </x:c>
    </x:row>
    <x:row r="3087" ht="23" customHeight="1">
      <x:c r="A3087" s="2" t="str">
        <x:v>4H-VWMACD-前段</x:v>
      </x:c>
      <x:c r="B3087" s="2" t="str">
        <x:v>4H</x:v>
      </x:c>
      <x:c r="C3087" s="2" t="str">
        <x:v>VWmacd</x:v>
      </x:c>
      <x:c r="D3087" s="2" t="str">
        <x:v>前段</x:v>
      </x:c>
      <x:c r="E3087" s="2" t="n">
        <x:v>68</x:v>
      </x:c>
      <x:c r="F3087" s="2" t="str">
        <x:v>空</x:v>
      </x:c>
      <x:c r="G3087" s="11" t="n">
        <x:v>44956.166666666664</x:v>
      </x:c>
      <x:c r="H3087" s="11" t="n">
        <x:v>44956.333333333336</x:v>
      </x:c>
      <x:c r="I3087" s="11" t="n">
        <x:v>44957.99998842592</x:v>
      </x:c>
      <x:c r="J3087" s="9" t="n">
        <x:v>23740.2</x:v>
      </x:c>
      <x:c r="K3087" s="9" t="n">
        <x:v>23113.9</x:v>
      </x:c>
      <x:c r="L3087" s="9" t="n">
        <x:v>23735.451960000002</x:v>
      </x:c>
      <x:c r="M3087" s="9" t="n">
        <x:v>23118.52278</x:v>
      </x:c>
      <x:c r="N3087" s="10" t="n">
        <x:f>IF(F3087="多",1,-1)*(K3087/J3087-1)</x:f>
        <x:v>0.02638141211952716</x:v>
      </x:c>
      <x:c r="O3087" s="10" t="n">
        <x:f>IF(F3087="多",1,-1)*(M3087/L3087-1)</x:f>
        <x:v>0.025991886779307083</x:v>
      </x:c>
      <x:c r="P3087" s="10" t="n">
        <x:v>0.0009870040566103465</x:v>
      </x:c>
      <x:c r="Q3087" s="10" t="n">
        <x:v>-0.0004902135429991701</x:v>
      </x:c>
      <x:c r="R3087" s="10" t="n">
        <x:f>O3087-P3087-Q3087</x:f>
        <x:v>0.025495096265695905</x:v>
      </x:c>
      <x:c r="S3087" s="9" t="n">
        <x:f>V3086</x:f>
        <x:v>10699.17181206583</x:v>
      </x:c>
      <x:c r="T3087" s="9" t="n">
        <x:f>S3087/(1+'回测计划'!$B$33)</x:f>
        <x:v>10693.824899616022</x:v>
      </x:c>
      <x:c r="U3087" s="9" t="n">
        <x:f>T3087*R3087</x:f>
        <x:v>272.6400952642063</x:v>
      </x:c>
      <x:c r="V3087" s="9" t="n">
        <x:f>S3087+U3087</x:f>
        <x:v>10971.811907330037</x:v>
      </x:c>
      <x:c r="W3087" s="2" t="n">
        <x:f>IF(N3087&gt;0,1,0)</x:f>
        <x:v>1</x:v>
      </x:c>
      <x:c r="X3087" s="2" t="n">
        <x:f>IF(U3087&gt;0,1,0)</x:f>
        <x:v>1</x:v>
      </x:c>
      <x:c r="Y3087" s="9" t="n">
        <x:f>MAX(U3087,0)</x:f>
        <x:v>272.6400952642063</x:v>
      </x:c>
      <x:c r="Z3087" s="9" t="n">
        <x:f>-MIN(U3087,0)</x:f>
        <x:v>0</x:v>
      </x:c>
    </x:row>
    <x:row r="3088" ht="23" customHeight="1">
      <x:c r="A3088" s="2" t="str">
        <x:v>4H-VWMACD-前段</x:v>
      </x:c>
      <x:c r="B3088" s="2" t="str">
        <x:v>4H</x:v>
      </x:c>
      <x:c r="C3088" s="2" t="str">
        <x:v>VWmacd</x:v>
      </x:c>
      <x:c r="D3088" s="2" t="str">
        <x:v>前段</x:v>
      </x:c>
      <x:c r="E3088" s="2" t="n">
        <x:v>69</x:v>
      </x:c>
      <x:c r="F3088" s="2" t="str">
        <x:v>多</x:v>
      </x:c>
      <x:c r="G3088" s="11" t="n">
        <x:v>44967.333333333336</x:v>
      </x:c>
      <x:c r="H3088" s="11" t="n">
        <x:v>44967.50000000001</x:v>
      </x:c>
      <x:c r="I3088" s="11" t="n">
        <x:v>44969.166655092595</x:v>
      </x:c>
      <x:c r="J3088" s="9" t="n">
        <x:v>21817.5</x:v>
      </x:c>
      <x:c r="K3088" s="9" t="n">
        <x:v>21652.6</x:v>
      </x:c>
      <x:c r="L3088" s="9" t="n">
        <x:v>21821.8635</x:v>
      </x:c>
      <x:c r="M3088" s="9" t="n">
        <x:v>21648.26948</x:v>
      </x:c>
      <x:c r="N3088" s="10" t="n">
        <x:f>IF(F3088="多",1,-1)*(K3088/J3088-1)</x:f>
        <x:v>-0.007558152858943568</x:v>
      </x:c>
      <x:c r="O3088" s="10" t="n">
        <x:f>IF(F3088="多",1,-1)*(M3088/L3088-1)</x:f>
        <x:v>-0.007955050218328097</x:v>
      </x:c>
      <x:c r="P3088" s="10" t="n">
        <x:v>0.000996022474890836</x:v>
      </x:c>
      <x:c r="Q3088" s="10" t="n">
        <x:v>0.00038324341644805385</x:v>
      </x:c>
      <x:c r="R3088" s="10" t="n">
        <x:f>O3088-P3088-Q3088</x:f>
        <x:v>-0.009334316109666986</x:v>
      </x:c>
      <x:c r="S3088" s="9" t="n">
        <x:f>V3087</x:f>
        <x:v>10971.811907330037</x:v>
      </x:c>
      <x:c r="T3088" s="9" t="n">
        <x:f>S3088/(1+'回测计划'!$B$33)</x:f>
        <x:v>10966.328742958558</x:v>
      </x:c>
      <x:c r="U3088" s="9" t="n">
        <x:f>T3088*R3088</x:f>
        <x:v>-102.36317904930218</x:v>
      </x:c>
      <x:c r="V3088" s="9" t="n">
        <x:f>S3088+U3088</x:f>
        <x:v>10869.448728280735</x:v>
      </x:c>
      <x:c r="W3088" s="2" t="n">
        <x:f>IF(N3088&gt;0,1,0)</x:f>
        <x:v>0</x:v>
      </x:c>
      <x:c r="X3088" s="2" t="n">
        <x:f>IF(U3088&gt;0,1,0)</x:f>
        <x:v>0</x:v>
      </x:c>
      <x:c r="Y3088" s="9" t="n">
        <x:f>MAX(U3088,0)</x:f>
        <x:v>0</x:v>
      </x:c>
      <x:c r="Z3088" s="9" t="n">
        <x:f>-MIN(U3088,0)</x:f>
        <x:v>102.36317904930218</x:v>
      </x:c>
    </x:row>
    <x:row r="3089" ht="23" customHeight="1">
      <x:c r="A3089" s="2" t="str">
        <x:v>4H-VWMACD-前段</x:v>
      </x:c>
      <x:c r="B3089" s="2" t="str">
        <x:v>4H</x:v>
      </x:c>
      <x:c r="C3089" s="2" t="str">
        <x:v>VWmacd</x:v>
      </x:c>
      <x:c r="D3089" s="2" t="str">
        <x:v>前段</x:v>
      </x:c>
      <x:c r="E3089" s="2" t="n">
        <x:v>70</x:v>
      </x:c>
      <x:c r="F3089" s="2" t="str">
        <x:v>空</x:v>
      </x:c>
      <x:c r="G3089" s="11" t="n">
        <x:v>44978.00000000001</x:v>
      </x:c>
      <x:c r="H3089" s="11" t="n">
        <x:v>44978.166666666664</x:v>
      </x:c>
      <x:c r="I3089" s="11" t="n">
        <x:v>44979.833321759266</x:v>
      </x:c>
      <x:c r="J3089" s="9" t="n">
        <x:v>24878.4</x:v>
      </x:c>
      <x:c r="K3089" s="9" t="n">
        <x:v>24156.4</x:v>
      </x:c>
      <x:c r="L3089" s="9" t="n">
        <x:v>24873.424320000002</x:v>
      </x:c>
      <x:c r="M3089" s="9" t="n">
        <x:v>24161.23128</x:v>
      </x:c>
      <x:c r="N3089" s="10" t="n">
        <x:f>IF(F3089="多",1,-1)*(K3089/J3089-1)</x:f>
        <x:v>0.0290211589169721</x:v>
      </x:c>
      <x:c r="O3089" s="10" t="n">
        <x:f>IF(F3089="多",1,-1)*(M3089/L3089-1)</x:f>
        <x:v>0.02863268968669297</x:v>
      </x:c>
      <x:c r="P3089" s="10" t="n">
        <x:v>0.0009856836551566535</x:v>
      </x:c>
      <x:c r="Q3089" s="10" t="n">
        <x:v>-0.0004941470801072955</x:v>
      </x:c>
      <x:c r="R3089" s="10" t="n">
        <x:f>O3089-P3089-Q3089</x:f>
        <x:v>0.028141153111643613</x:v>
      </x:c>
      <x:c r="S3089" s="9" t="n">
        <x:f>V3088</x:f>
        <x:v>10869.448728280735</x:v>
      </x:c>
      <x:c r="T3089" s="9" t="n">
        <x:f>S3089/(1+'回测计划'!$B$33)</x:f>
        <x:v>10864.016719920775</x:v>
      </x:c>
      <x:c r="U3089" s="9" t="n">
        <x:f>T3089*R3089</x:f>
        <x:v>305.7259579227468</x:v>
      </x:c>
      <x:c r="V3089" s="9" t="n">
        <x:f>S3089+U3089</x:f>
        <x:v>11175.174686203482</x:v>
      </x:c>
      <x:c r="W3089" s="2" t="n">
        <x:f>IF(N3089&gt;0,1,0)</x:f>
        <x:v>1</x:v>
      </x:c>
      <x:c r="X3089" s="2" t="n">
        <x:f>IF(U3089&gt;0,1,0)</x:f>
        <x:v>1</x:v>
      </x:c>
      <x:c r="Y3089" s="9" t="n">
        <x:f>MAX(U3089,0)</x:f>
        <x:v>305.7259579227468</x:v>
      </x:c>
      <x:c r="Z3089" s="9" t="n">
        <x:f>-MIN(U3089,0)</x:f>
        <x:v>0</x:v>
      </x:c>
    </x:row>
    <x:row r="3090" ht="23" customHeight="1">
      <x:c r="A3090" s="2" t="str">
        <x:v>4H-VWMACD-前段</x:v>
      </x:c>
      <x:c r="B3090" s="2" t="str">
        <x:v>4H</x:v>
      </x:c>
      <x:c r="C3090" s="2" t="str">
        <x:v>VWmacd</x:v>
      </x:c>
      <x:c r="D3090" s="2" t="str">
        <x:v>前段</x:v>
      </x:c>
      <x:c r="E3090" s="2" t="n">
        <x:v>71</x:v>
      </x:c>
      <x:c r="F3090" s="2" t="str">
        <x:v>多</x:v>
      </x:c>
      <x:c r="G3090" s="11" t="n">
        <x:v>44993.166666666664</x:v>
      </x:c>
      <x:c r="H3090" s="11" t="n">
        <x:v>44993.333333333336</x:v>
      </x:c>
      <x:c r="I3090" s="11" t="n">
        <x:v>44994.99998842592</x:v>
      </x:c>
      <x:c r="J3090" s="9" t="n">
        <x:v>22187.1</x:v>
      </x:c>
      <x:c r="K3090" s="9" t="n">
        <x:v>21637.4</x:v>
      </x:c>
      <x:c r="L3090" s="9" t="n">
        <x:v>22191.537419999997</x:v>
      </x:c>
      <x:c r="M3090" s="9" t="n">
        <x:v>21633.07252</x:v>
      </x:c>
      <x:c r="N3090" s="10" t="n">
        <x:f>IF(F3090="多",1,-1)*(K3090/J3090-1)</x:f>
        <x:v>-0.024775657927354033</x:v>
      </x:c>
      <x:c r="O3090" s="10" t="n">
        <x:f>IF(F3090="多",1,-1)*(M3090/L3090-1)</x:f>
        <x:v>-0.025165669661836088</x:v>
      </x:c>
      <x:c r="P3090" s="10" t="n">
        <x:v>0.000987417165169082</x:v>
      </x:c>
      <x:c r="Q3090" s="10" t="n">
        <x:v>0.0003329493316376523</x:v>
      </x:c>
      <x:c r="R3090" s="10" t="n">
        <x:f>O3090-P3090-Q3090</x:f>
        <x:v>-0.026486036158642822</x:v>
      </x:c>
      <x:c r="S3090" s="9" t="n">
        <x:f>V3089</x:f>
        <x:v>11175.174686203482</x:v>
      </x:c>
      <x:c r="T3090" s="9" t="n">
        <x:f>S3090/(1+'回测计划'!$B$33)</x:f>
        <x:v>11169.589891257854</x:v>
      </x:c>
      <x:c r="U3090" s="9" t="n">
        <x:f>T3090*R3090</x:f>
        <x:v>-295.83816173706686</x:v>
      </x:c>
      <x:c r="V3090" s="9" t="n">
        <x:f>S3090+U3090</x:f>
        <x:v>10879.336524466415</x:v>
      </x:c>
      <x:c r="W3090" s="2" t="n">
        <x:f>IF(N3090&gt;0,1,0)</x:f>
        <x:v>0</x:v>
      </x:c>
      <x:c r="X3090" s="2" t="n">
        <x:f>IF(U3090&gt;0,1,0)</x:f>
        <x:v>0</x:v>
      </x:c>
      <x:c r="Y3090" s="9" t="n">
        <x:f>MAX(U3090,0)</x:f>
        <x:v>0</x:v>
      </x:c>
      <x:c r="Z3090" s="9" t="n">
        <x:f>-MIN(U3090,0)</x:f>
        <x:v>295.83816173706686</x:v>
      </x:c>
    </x:row>
    <x:row r="3091" ht="23" customHeight="1">
      <x:c r="A3091" s="2" t="str">
        <x:v>4H-VWMACD-前段</x:v>
      </x:c>
      <x:c r="B3091" s="2" t="str">
        <x:v>4H</x:v>
      </x:c>
      <x:c r="C3091" s="2" t="str">
        <x:v>VWmacd</x:v>
      </x:c>
      <x:c r="D3091" s="2" t="str">
        <x:v>前段</x:v>
      </x:c>
      <x:c r="E3091" s="2" t="n">
        <x:v>72</x:v>
      </x:c>
      <x:c r="F3091" s="2" t="str">
        <x:v>空</x:v>
      </x:c>
      <x:c r="G3091" s="11" t="n">
        <x:v>45008.00000000001</x:v>
      </x:c>
      <x:c r="H3091" s="11" t="n">
        <x:v>45008.166666666664</x:v>
      </x:c>
      <x:c r="I3091" s="11" t="n">
        <x:v>45009.833321759266</x:v>
      </x:c>
      <x:c r="J3091" s="9" t="n">
        <x:v>26653.3</x:v>
      </x:c>
      <x:c r="K3091" s="9" t="n">
        <x:v>27558.4</x:v>
      </x:c>
      <x:c r="L3091" s="9" t="n">
        <x:v>26647.96934</x:v>
      </x:c>
      <x:c r="M3091" s="9" t="n">
        <x:v>27563.91168</x:v>
      </x:c>
      <x:c r="N3091" s="10" t="n">
        <x:f>IF(F3091="多",1,-1)*(K3091/J3091-1)</x:f>
        <x:v>-0.033958271583631294</x:v>
      </x:c>
      <x:c r="O3091" s="10" t="n">
        <x:f>IF(F3091="多",1,-1)*(M3091/L3091-1)</x:f>
        <x:v>-0.03437193762547319</x:v>
      </x:c>
      <x:c r="P3091" s="10" t="n">
        <x:v>0.0010171859688127367</x:v>
      </x:c>
      <x:c r="Q3091" s="10" t="n">
        <x:v>-0.00031069467426804936</x:v>
      </x:c>
      <x:c r="R3091" s="10" t="n">
        <x:f>O3091-P3091-Q3091</x:f>
        <x:v>-0.035078428920017876</x:v>
      </x:c>
      <x:c r="S3091" s="9" t="n">
        <x:f>V3090</x:f>
        <x:v>10879.336524466415</x:v>
      </x:c>
      <x:c r="T3091" s="9" t="n">
        <x:f>S3091/(1+'回测计划'!$B$33)</x:f>
        <x:v>10873.899574679075</x:v>
      </x:c>
      <x:c r="U3091" s="9" t="n">
        <x:f>T3091*R3091</x:f>
        <x:v>-381.4393133137926</x:v>
      </x:c>
      <x:c r="V3091" s="9" t="n">
        <x:f>S3091+U3091</x:f>
        <x:v>10497.897211152622</x:v>
      </x:c>
      <x:c r="W3091" s="2" t="n">
        <x:f>IF(N3091&gt;0,1,0)</x:f>
        <x:v>0</x:v>
      </x:c>
      <x:c r="X3091" s="2" t="n">
        <x:f>IF(U3091&gt;0,1,0)</x:f>
        <x:v>0</x:v>
      </x:c>
      <x:c r="Y3091" s="9" t="n">
        <x:f>MAX(U3091,0)</x:f>
        <x:v>0</x:v>
      </x:c>
      <x:c r="Z3091" s="9" t="n">
        <x:f>-MIN(U3091,0)</x:f>
        <x:v>381.4393133137926</x:v>
      </x:c>
    </x:row>
    <x:row r="3092" ht="23" customHeight="1">
      <x:c r="A3092" s="2" t="str">
        <x:v>4H-VWMACD-前段</x:v>
      </x:c>
      <x:c r="B3092" s="2" t="str">
        <x:v>4H</x:v>
      </x:c>
      <x:c r="C3092" s="2" t="str">
        <x:v>VWmacd</x:v>
      </x:c>
      <x:c r="D3092" s="2" t="str">
        <x:v>前段</x:v>
      </x:c>
      <x:c r="E3092" s="2" t="n">
        <x:v>73</x:v>
      </x:c>
      <x:c r="F3092" s="2" t="str">
        <x:v>空</x:v>
      </x:c>
      <x:c r="G3092" s="11" t="n">
        <x:v>45021.50000000001</x:v>
      </x:c>
      <x:c r="H3092" s="11" t="n">
        <x:v>45021.666666666664</x:v>
      </x:c>
      <x:c r="I3092" s="11" t="n">
        <x:v>45023.333321759266</x:v>
      </x:c>
      <x:c r="J3092" s="9" t="n">
        <x:v>28515.7</x:v>
      </x:c>
      <x:c r="K3092" s="9" t="n">
        <x:v>28022.8</x:v>
      </x:c>
      <x:c r="L3092" s="9" t="n">
        <x:v>28509.996860000003</x:v>
      </x:c>
      <x:c r="M3092" s="9" t="n">
        <x:v>28028.40456</x:v>
      </x:c>
      <x:c r="N3092" s="10" t="n">
        <x:f>IF(F3092="多",1,-1)*(K3092/J3092-1)</x:f>
        <x:v>0.017285214811489813</x:v>
      </x:c>
      <x:c r="O3092" s="10" t="n">
        <x:f>IF(F3092="多",1,-1)*(M3092/L3092-1)</x:f>
        <x:v>0.016892050264505132</x:v>
      </x:c>
      <x:c r="P3092" s="10" t="n">
        <x:v>0.0009915539748677476</x:v>
      </x:c>
      <x:c r="Q3092" s="10" t="n">
        <x:v>-0.00015706829825311397</x:v>
      </x:c>
      <x:c r="R3092" s="10" t="n">
        <x:f>O3092-P3092-Q3092</x:f>
        <x:v>0.016057564587890497</x:v>
      </x:c>
      <x:c r="S3092" s="9" t="n">
        <x:f>V3091</x:f>
        <x:v>10497.897211152622</x:v>
      </x:c>
      <x:c r="T3092" s="9" t="n">
        <x:f>S3092/(1+'回测计划'!$B$33)</x:f>
        <x:v>10492.650885709767</x:v>
      </x:c>
      <x:c r="U3092" s="9" t="n">
        <x:f>T3092*R3092</x:f>
        <x:v>168.486419295471</x:v>
      </x:c>
      <x:c r="V3092" s="9" t="n">
        <x:f>S3092+U3092</x:f>
        <x:v>10666.383630448092</x:v>
      </x:c>
      <x:c r="W3092" s="2" t="n">
        <x:f>IF(N3092&gt;0,1,0)</x:f>
        <x:v>1</x:v>
      </x:c>
      <x:c r="X3092" s="2" t="n">
        <x:f>IF(U3092&gt;0,1,0)</x:f>
        <x:v>1</x:v>
      </x:c>
      <x:c r="Y3092" s="9" t="n">
        <x:f>MAX(U3092,0)</x:f>
        <x:v>168.486419295471</x:v>
      </x:c>
      <x:c r="Z3092" s="9" t="n">
        <x:f>-MIN(U3092,0)</x:f>
        <x:v>0</x:v>
      </x:c>
    </x:row>
    <x:row r="3093" ht="23" customHeight="1">
      <x:c r="A3093" s="2" t="str">
        <x:v>4H-VWMACD-前段</x:v>
      </x:c>
      <x:c r="B3093" s="2" t="str">
        <x:v>4H</x:v>
      </x:c>
      <x:c r="C3093" s="2" t="str">
        <x:v>VWmacd</x:v>
      </x:c>
      <x:c r="D3093" s="2" t="str">
        <x:v>前段</x:v>
      </x:c>
      <x:c r="E3093" s="2" t="n">
        <x:v>74</x:v>
      </x:c>
      <x:c r="F3093" s="2" t="str">
        <x:v>多</x:v>
      </x:c>
      <x:c r="G3093" s="11" t="n">
        <x:v>45053.00000000001</x:v>
      </x:c>
      <x:c r="H3093" s="11" t="n">
        <x:v>45053.166666666664</x:v>
      </x:c>
      <x:c r="I3093" s="11" t="n">
        <x:v>45054.833321759266</x:v>
      </x:c>
      <x:c r="J3093" s="9" t="n">
        <x:v>28831.9</x:v>
      </x:c>
      <x:c r="K3093" s="9" t="n">
        <x:v>27922.2</x:v>
      </x:c>
      <x:c r="L3093" s="9" t="n">
        <x:v>28837.666380000002</x:v>
      </x:c>
      <x:c r="M3093" s="9" t="n">
        <x:v>27916.615560000002</x:v>
      </x:c>
      <x:c r="N3093" s="10" t="n">
        <x:f>IF(F3093="多",1,-1)*(K3093/J3093-1)</x:f>
        <x:v>-0.03155185749118161</x:v>
      </x:c>
      <x:c r="O3093" s="10" t="n">
        <x:f>IF(F3093="多",1,-1)*(M3093/L3093-1)</x:f>
        <x:v>-0.03193915928782587</x:v>
      </x:c>
      <x:c r="P3093" s="10" t="n">
        <x:v>0.000984030420356087</x:v>
      </x:c>
      <x:c r="Q3093" s="10" t="n">
        <x:v>0.0001554578033785769</x:v>
      </x:c>
      <x:c r="R3093" s="10" t="n">
        <x:f>O3093-P3093-Q3093</x:f>
        <x:v>-0.03307864751156053</x:v>
      </x:c>
      <x:c r="S3093" s="9" t="n">
        <x:f>V3092</x:f>
        <x:v>10666.383630448092</x:v>
      </x:c>
      <x:c r="T3093" s="9" t="n">
        <x:f>S3093/(1+'回测计划'!$B$33)</x:f>
        <x:v>10661.053103896145</x:v>
      </x:c>
      <x:c r="U3093" s="9" t="n">
        <x:f>T3093*R3093</x:f>
        <x:v>-352.65321772580893</x:v>
      </x:c>
      <x:c r="V3093" s="9" t="n">
        <x:f>S3093+U3093</x:f>
        <x:v>10313.730412722283</x:v>
      </x:c>
      <x:c r="W3093" s="2" t="n">
        <x:f>IF(N3093&gt;0,1,0)</x:f>
        <x:v>0</x:v>
      </x:c>
      <x:c r="X3093" s="2" t="n">
        <x:f>IF(U3093&gt;0,1,0)</x:f>
        <x:v>0</x:v>
      </x:c>
      <x:c r="Y3093" s="9" t="n">
        <x:f>MAX(U3093,0)</x:f>
        <x:v>0</x:v>
      </x:c>
      <x:c r="Z3093" s="9" t="n">
        <x:f>-MIN(U3093,0)</x:f>
        <x:v>352.65321772580893</x:v>
      </x:c>
    </x:row>
    <x:row r="3094" ht="23" customHeight="1">
      <x:c r="A3094" s="2" t="str">
        <x:v>4H-VWMACD-前段</x:v>
      </x:c>
      <x:c r="B3094" s="2" t="str">
        <x:v>4H</x:v>
      </x:c>
      <x:c r="C3094" s="2" t="str">
        <x:v>VWmacd</x:v>
      </x:c>
      <x:c r="D3094" s="2" t="str">
        <x:v>前段</x:v>
      </x:c>
      <x:c r="E3094" s="2" t="n">
        <x:v>75</x:v>
      </x:c>
      <x:c r="F3094" s="2" t="str">
        <x:v>多</x:v>
      </x:c>
      <x:c r="G3094" s="11" t="n">
        <x:v>45071.166666666664</x:v>
      </x:c>
      <x:c r="H3094" s="11" t="n">
        <x:v>45071.333333333336</x:v>
      </x:c>
      <x:c r="I3094" s="11" t="n">
        <x:v>45072.99998842592</x:v>
      </x:c>
      <x:c r="J3094" s="9" t="n">
        <x:v>26313.9</x:v>
      </x:c>
      <x:c r="K3094" s="9" t="n">
        <x:v>26737.5</x:v>
      </x:c>
      <x:c r="L3094" s="9" t="n">
        <x:v>26319.162780000002</x:v>
      </x:c>
      <x:c r="M3094" s="9" t="n">
        <x:v>26732.1525</x:v>
      </x:c>
      <x:c r="N3094" s="10" t="n">
        <x:f>IF(F3094="多",1,-1)*(K3094/J3094-1)</x:f>
        <x:v>0.016097955833228816</x:v>
      </x:c>
      <x:c r="O3094" s="10" t="n">
        <x:f>IF(F3094="多",1,-1)*(M3094/L3094-1)</x:f>
        <x:v>0.01569159792247765</x:v>
      </x:c>
      <x:c r="P3094" s="10" t="n">
        <x:v>0.0010078457989612388</x:v>
      </x:c>
      <x:c r="Q3094" s="10" t="n">
        <x:v>0.0003958485223517778</x:v>
      </x:c>
      <x:c r="R3094" s="10" t="n">
        <x:f>O3094-P3094-Q3094</x:f>
        <x:v>0.014287903601164635</x:v>
      </x:c>
      <x:c r="S3094" s="9" t="n">
        <x:f>V3093</x:f>
        <x:v>10313.730412722283</x:v>
      </x:c>
      <x:c r="T3094" s="9" t="n">
        <x:f>S3094/(1+'回测计划'!$B$33)</x:f>
        <x:v>10308.576124659954</x:v>
      </x:c>
      <x:c r="U3094" s="9" t="n">
        <x:f>T3094*R3094</x:f>
        <x:v>147.28794193440874</x:v>
      </x:c>
      <x:c r="V3094" s="9" t="n">
        <x:f>S3094+U3094</x:f>
        <x:v>10461.018354656691</x:v>
      </x:c>
      <x:c r="W3094" s="2" t="n">
        <x:f>IF(N3094&gt;0,1,0)</x:f>
        <x:v>1</x:v>
      </x:c>
      <x:c r="X3094" s="2" t="n">
        <x:f>IF(U3094&gt;0,1,0)</x:f>
        <x:v>1</x:v>
      </x:c>
      <x:c r="Y3094" s="9" t="n">
        <x:f>MAX(U3094,0)</x:f>
        <x:v>147.28794193440874</x:v>
      </x:c>
      <x:c r="Z3094" s="9" t="n">
        <x:f>-MIN(U3094,0)</x:f>
        <x:v>0</x:v>
      </x:c>
    </x:row>
    <x:row r="3095" ht="23" customHeight="1">
      <x:c r="A3095" s="2" t="str">
        <x:v>4H-VWMACD-前段</x:v>
      </x:c>
      <x:c r="B3095" s="2" t="str">
        <x:v>4H</x:v>
      </x:c>
      <x:c r="C3095" s="2" t="str">
        <x:v>VWmacd</x:v>
      </x:c>
      <x:c r="D3095" s="2" t="str">
        <x:v>前段</x:v>
      </x:c>
      <x:c r="E3095" s="2" t="n">
        <x:v>76</x:v>
      </x:c>
      <x:c r="F3095" s="2" t="str">
        <x:v>空</x:v>
      </x:c>
      <x:c r="G3095" s="11" t="n">
        <x:v>45084.333333333336</x:v>
      </x:c>
      <x:c r="H3095" s="11" t="n">
        <x:v>45084.50000000001</x:v>
      </x:c>
      <x:c r="I3095" s="11" t="n">
        <x:v>45086.166655092595</x:v>
      </x:c>
      <x:c r="J3095" s="9" t="n">
        <x:v>26896.9</x:v>
      </x:c>
      <x:c r="K3095" s="9" t="n">
        <x:v>26526.3</x:v>
      </x:c>
      <x:c r="L3095" s="9" t="n">
        <x:v>26891.520620000003</x:v>
      </x:c>
      <x:c r="M3095" s="9" t="n">
        <x:v>26531.60526</x:v>
      </x:c>
      <x:c r="N3095" s="10" t="n">
        <x:f>IF(F3095="多",1,-1)*(K3095/J3095-1)</x:f>
        <x:v>0.013778539534295864</x:v>
      </x:c>
      <x:c r="O3095" s="10" t="n">
        <x:f>IF(F3095="多",1,-1)*(M3095/L3095-1)</x:f>
        <x:v>0.013383972036610015</x:v>
      </x:c>
      <x:c r="P3095" s="10" t="n">
        <x:v>0.000993308013981695</x:v>
      </x:c>
      <x:c r="Q3095" s="10" t="n">
        <x:v>-0.00026291693983804964</x:v>
      </x:c>
      <x:c r="R3095" s="10" t="n">
        <x:f>O3095-P3095-Q3095</x:f>
        <x:v>0.01265358096246637</x:v>
      </x:c>
      <x:c r="S3095" s="9" t="n">
        <x:f>V3094</x:f>
        <x:v>10461.018354656691</x:v>
      </x:c>
      <x:c r="T3095" s="9" t="n">
        <x:f>S3095/(1+'回测计划'!$B$33)</x:f>
        <x:v>10455.790459426978</x:v>
      </x:c>
      <x:c r="U3095" s="9" t="n">
        <x:f>T3095*R3095</x:f>
        <x:v>132.30319110494273</x:v>
      </x:c>
      <x:c r="V3095" s="9" t="n">
        <x:f>S3095+U3095</x:f>
        <x:v>10593.321545761633</x:v>
      </x:c>
      <x:c r="W3095" s="2" t="n">
        <x:f>IF(N3095&gt;0,1,0)</x:f>
        <x:v>1</x:v>
      </x:c>
      <x:c r="X3095" s="2" t="n">
        <x:f>IF(U3095&gt;0,1,0)</x:f>
        <x:v>1</x:v>
      </x:c>
      <x:c r="Y3095" s="9" t="n">
        <x:f>MAX(U3095,0)</x:f>
        <x:v>132.30319110494273</x:v>
      </x:c>
      <x:c r="Z3095" s="9" t="n">
        <x:f>-MIN(U3095,0)</x:f>
        <x:v>0</x:v>
      </x:c>
    </x:row>
    <x:row r="3096" ht="23" customHeight="1">
      <x:c r="A3096" s="2" t="str">
        <x:v>4H-VWMACD-前段</x:v>
      </x:c>
      <x:c r="B3096" s="2" t="str">
        <x:v>4H</x:v>
      </x:c>
      <x:c r="C3096" s="2" t="str">
        <x:v>VWmacd</x:v>
      </x:c>
      <x:c r="D3096" s="2" t="str">
        <x:v>前段</x:v>
      </x:c>
      <x:c r="E3096" s="2" t="n">
        <x:v>77</x:v>
      </x:c>
      <x:c r="F3096" s="2" t="str">
        <x:v>空</x:v>
      </x:c>
      <x:c r="G3096" s="11" t="n">
        <x:v>45099.166666666664</x:v>
      </x:c>
      <x:c r="H3096" s="11" t="n">
        <x:v>45099.333333333336</x:v>
      </x:c>
      <x:c r="I3096" s="11" t="n">
        <x:v>45100.99998842592</x:v>
      </x:c>
      <x:c r="J3096" s="9" t="n">
        <x:v>29988.5</x:v>
      </x:c>
      <x:c r="K3096" s="9" t="n">
        <x:v>31232.9</x:v>
      </x:c>
      <x:c r="L3096" s="9" t="n">
        <x:v>29982.5023</x:v>
      </x:c>
      <x:c r="M3096" s="9" t="n">
        <x:v>31239.14658</x:v>
      </x:c>
      <x:c r="N3096" s="10" t="n">
        <x:f>IF(F3096="多",1,-1)*(K3096/J3096-1)</x:f>
        <x:v>-0.04149590676425974</x:v>
      </x:c>
      <x:c r="O3096" s="10" t="n">
        <x:f>IF(F3096="多",1,-1)*(M3096/L3096-1)</x:f>
        <x:v>-0.041912588463305145</x:v>
      </x:c>
      <x:c r="P3096" s="10" t="n">
        <x:v>0.0010209562942316527</x:v>
      </x:c>
      <x:c r="Q3096" s="10" t="n">
        <x:v>-0.00039174225388113914</x:v>
      </x:c>
      <x:c r="R3096" s="10" t="n">
        <x:f>O3096-P3096-Q3096</x:f>
        <x:v>-0.042541802503655655</x:v>
      </x:c>
      <x:c r="S3096" s="9" t="n">
        <x:f>V3095</x:f>
        <x:v>10593.321545761633</x:v>
      </x:c>
      <x:c r="T3096" s="9" t="n">
        <x:f>S3096/(1+'回测计划'!$B$33)</x:f>
        <x:v>10588.027531995636</x:v>
      </x:c>
      <x:c r="U3096" s="9" t="n">
        <x:f>T3096*R3096</x:f>
        <x:v>-450.43377616942695</x:v>
      </x:c>
      <x:c r="V3096" s="9" t="n">
        <x:f>S3096+U3096</x:f>
        <x:v>10142.887769592206</x:v>
      </x:c>
      <x:c r="W3096" s="2" t="n">
        <x:f>IF(N3096&gt;0,1,0)</x:f>
        <x:v>0</x:v>
      </x:c>
      <x:c r="X3096" s="2" t="n">
        <x:f>IF(U3096&gt;0,1,0)</x:f>
        <x:v>0</x:v>
      </x:c>
      <x:c r="Y3096" s="9" t="n">
        <x:f>MAX(U3096,0)</x:f>
        <x:v>0</x:v>
      </x:c>
      <x:c r="Z3096" s="9" t="n">
        <x:f>-MIN(U3096,0)</x:f>
        <x:v>450.43377616942695</x:v>
      </x:c>
    </x:row>
    <x:row r="3097" ht="23" customHeight="1">
      <x:c r="A3097" s="2" t="str">
        <x:v>4H-VWMACD-前段</x:v>
      </x:c>
      <x:c r="B3097" s="2" t="str">
        <x:v>4H</x:v>
      </x:c>
      <x:c r="C3097" s="2" t="str">
        <x:v>VWmacd</x:v>
      </x:c>
      <x:c r="D3097" s="2" t="str">
        <x:v>前段</x:v>
      </x:c>
      <x:c r="E3097" s="2" t="n">
        <x:v>78</x:v>
      </x:c>
      <x:c r="F3097" s="2" t="str">
        <x:v>空</x:v>
      </x:c>
      <x:c r="G3097" s="11" t="n">
        <x:v>45107.833333333336</x:v>
      </x:c>
      <x:c r="H3097" s="11" t="n">
        <x:v>45108.00000000001</x:v>
      </x:c>
      <x:c r="I3097" s="11" t="n">
        <x:v>45109.666655092595</x:v>
      </x:c>
      <x:c r="J3097" s="9" t="n">
        <x:v>30052</x:v>
      </x:c>
      <x:c r="K3097" s="9" t="n">
        <x:v>30504.7</x:v>
      </x:c>
      <x:c r="L3097" s="9" t="n">
        <x:v>30045.9896</x:v>
      </x:c>
      <x:c r="M3097" s="9" t="n">
        <x:v>30510.80094</x:v>
      </x:c>
      <x:c r="N3097" s="10" t="n">
        <x:f>IF(F3097="多",1,-1)*(K3097/J3097-1)</x:f>
        <x:v>-0.015063889258618346</x:v>
      </x:c>
      <x:c r="O3097" s="10" t="n">
        <x:f>IF(F3097="多",1,-1)*(M3097/L3097-1)</x:f>
        <x:v>-0.015469996035677225</x:v>
      </x:c>
      <x:c r="P3097" s="10" t="n">
        <x:v>0.0010077349980178387</x:v>
      </x:c>
      <x:c r="Q3097" s="10" t="n">
        <x:v>-0.000506208655547156</x:v>
      </x:c>
      <x:c r="R3097" s="10" t="n">
        <x:f>O3097-P3097-Q3097</x:f>
        <x:v>-0.015971522378147907</x:v>
      </x:c>
      <x:c r="S3097" s="9" t="n">
        <x:f>V3096</x:f>
        <x:v>10142.887769592206</x:v>
      </x:c>
      <x:c r="T3097" s="9" t="n">
        <x:f>S3097/(1+'回测计划'!$B$33)</x:f>
        <x:v>10137.818860162126</x:v>
      </x:c>
      <x:c r="U3097" s="9" t="n">
        <x:f>T3097*R3097</x:f>
        <x:v>-161.9164007906893</x:v>
      </x:c>
      <x:c r="V3097" s="9" t="n">
        <x:f>S3097+U3097</x:f>
        <x:v>9980.971368801516</x:v>
      </x:c>
      <x:c r="W3097" s="2" t="n">
        <x:f>IF(N3097&gt;0,1,0)</x:f>
        <x:v>0</x:v>
      </x:c>
      <x:c r="X3097" s="2" t="n">
        <x:f>IF(U3097&gt;0,1,0)</x:f>
        <x:v>0</x:v>
      </x:c>
      <x:c r="Y3097" s="9" t="n">
        <x:f>MAX(U3097,0)</x:f>
        <x:v>0</x:v>
      </x:c>
      <x:c r="Z3097" s="9" t="n">
        <x:f>-MIN(U3097,0)</x:f>
        <x:v>161.9164007906893</x:v>
      </x:c>
    </x:row>
    <x:row r="3098" ht="23" customHeight="1">
      <x:c r="A3098" s="2" t="str">
        <x:v>4H-VWMACD-前段</x:v>
      </x:c>
      <x:c r="B3098" s="2" t="str">
        <x:v>4H</x:v>
      </x:c>
      <x:c r="C3098" s="2" t="str">
        <x:v>VWmacd</x:v>
      </x:c>
      <x:c r="D3098" s="2" t="str">
        <x:v>前段</x:v>
      </x:c>
      <x:c r="E3098" s="2" t="n">
        <x:v>79</x:v>
      </x:c>
      <x:c r="F3098" s="2" t="str">
        <x:v>空</x:v>
      </x:c>
      <x:c r="G3098" s="11" t="n">
        <x:v>45111.166666666664</x:v>
      </x:c>
      <x:c r="H3098" s="11" t="n">
        <x:v>45111.333333333336</x:v>
      </x:c>
      <x:c r="I3098" s="11" t="n">
        <x:v>45112.99998842592</x:v>
      </x:c>
      <x:c r="J3098" s="9" t="n">
        <x:v>31149</x:v>
      </x:c>
      <x:c r="K3098" s="9" t="n">
        <x:v>30345</x:v>
      </x:c>
      <x:c r="L3098" s="9" t="n">
        <x:v>31142.7702</x:v>
      </x:c>
      <x:c r="M3098" s="9" t="n">
        <x:v>30351.069</x:v>
      </x:c>
      <x:c r="N3098" s="10" t="n">
        <x:f>IF(F3098="多",1,-1)*(K3098/J3098-1)</x:f>
        <x:v>0.025811422517576843</x:v>
      </x:c>
      <x:c r="O3098" s="10" t="n">
        <x:f>IF(F3098="多",1,-1)*(M3098/L3098-1)</x:f>
        <x:v>0.025421669135907488</x:v>
      </x:c>
      <x:c r="P3098" s="10" t="n">
        <x:v>0.0009872891654320462</x:v>
      </x:c>
      <x:c r="Q3098" s="10" t="n">
        <x:v>-0.000496206660510845</x:v>
      </x:c>
      <x:c r="R3098" s="10" t="n">
        <x:f>O3098-P3098-Q3098</x:f>
        <x:v>0.02493058663098629</x:v>
      </x:c>
      <x:c r="S3098" s="9" t="n">
        <x:f>V3097</x:f>
        <x:v>9980.971368801516</x:v>
      </x:c>
      <x:c r="T3098" s="9" t="n">
        <x:f>S3098/(1+'回测计划'!$B$33)</x:f>
        <x:v>9975.98337711296</x:v>
      </x:c>
      <x:c r="U3098" s="9" t="n">
        <x:f>T3098*R3098</x:f>
        <x:v>248.7071178123938</x:v>
      </x:c>
      <x:c r="V3098" s="9" t="n">
        <x:f>S3098+U3098</x:f>
        <x:v>10229.67848661391</x:v>
      </x:c>
      <x:c r="W3098" s="2" t="n">
        <x:f>IF(N3098&gt;0,1,0)</x:f>
        <x:v>1</x:v>
      </x:c>
      <x:c r="X3098" s="2" t="n">
        <x:f>IF(U3098&gt;0,1,0)</x:f>
        <x:v>1</x:v>
      </x:c>
      <x:c r="Y3098" s="9" t="n">
        <x:f>MAX(U3098,0)</x:f>
        <x:v>248.7071178123938</x:v>
      </x:c>
      <x:c r="Z3098" s="9" t="n">
        <x:f>-MIN(U3098,0)</x:f>
        <x:v>0</x:v>
      </x:c>
    </x:row>
    <x:row r="3099" ht="23" customHeight="1">
      <x:c r="A3099" s="2" t="str">
        <x:v>4H-VWMACD-前段</x:v>
      </x:c>
      <x:c r="B3099" s="2" t="str">
        <x:v>4H</x:v>
      </x:c>
      <x:c r="C3099" s="2" t="str">
        <x:v>VWmacd</x:v>
      </x:c>
      <x:c r="D3099" s="2" t="str">
        <x:v>前段</x:v>
      </x:c>
      <x:c r="E3099" s="2" t="n">
        <x:v>80</x:v>
      </x:c>
      <x:c r="F3099" s="2" t="str">
        <x:v>多</x:v>
      </x:c>
      <x:c r="G3099" s="11" t="n">
        <x:v>45113.00000000001</x:v>
      </x:c>
      <x:c r="H3099" s="11" t="n">
        <x:v>45113.166666666664</x:v>
      </x:c>
      <x:c r="I3099" s="11" t="n">
        <x:v>45114.833321759266</x:v>
      </x:c>
      <x:c r="J3099" s="9" t="n">
        <x:v>30420</x:v>
      </x:c>
      <x:c r="K3099" s="9" t="n">
        <x:v>30104</x:v>
      </x:c>
      <x:c r="L3099" s="9" t="n">
        <x:v>30426.084</x:v>
      </x:c>
      <x:c r="M3099" s="9" t="n">
        <x:v>30097.9792</x:v>
      </x:c>
      <x:c r="N3099" s="10" t="n">
        <x:f>IF(F3099="多",1,-1)*(K3099/J3099-1)</x:f>
        <x:v>-0.010387902695594975</x:v>
      </x:c>
      <x:c r="O3099" s="10" t="n">
        <x:f>IF(F3099="多",1,-1)*(M3099/L3099-1)</x:f>
        <x:v>-0.010783668381379563</x:v>
      </x:c>
      <x:c r="P3099" s="10" t="n">
        <x:v>0.0009946081658093102</x:v>
      </x:c>
      <x:c r="Q3099" s="10" t="n">
        <x:v>0.0002416986700950856</x:v>
      </x:c>
      <x:c r="R3099" s="10" t="n">
        <x:f>O3099-P3099-Q3099</x:f>
        <x:v>-0.012019975217283959</x:v>
      </x:c>
      <x:c r="S3099" s="9" t="n">
        <x:f>V3098</x:f>
        <x:v>10229.67848661391</x:v>
      </x:c>
      <x:c r="T3099" s="9" t="n">
        <x:f>S3099/(1+'回测计划'!$B$33)</x:f>
        <x:v>10224.566203512155</x:v>
      </x:c>
      <x:c r="U3099" s="9" t="n">
        <x:f>T3099*R3099</x:f>
        <x:v>-122.89903237369523</x:v>
      </x:c>
      <x:c r="V3099" s="9" t="n">
        <x:f>S3099+U3099</x:f>
        <x:v>10106.779454240215</x:v>
      </x:c>
      <x:c r="W3099" s="2" t="n">
        <x:f>IF(N3099&gt;0,1,0)</x:f>
        <x:v>0</x:v>
      </x:c>
      <x:c r="X3099" s="2" t="n">
        <x:f>IF(U3099&gt;0,1,0)</x:f>
        <x:v>0</x:v>
      </x:c>
      <x:c r="Y3099" s="9" t="n">
        <x:f>MAX(U3099,0)</x:f>
        <x:v>0</x:v>
      </x:c>
      <x:c r="Z3099" s="9" t="n">
        <x:f>-MIN(U3099,0)</x:f>
        <x:v>122.89903237369523</x:v>
      </x:c>
    </x:row>
    <x:row r="3100" ht="23" customHeight="1">
      <x:c r="A3100" s="2" t="str">
        <x:v>4H-VWMACD-前段</x:v>
      </x:c>
      <x:c r="B3100" s="2" t="str">
        <x:v>4H</x:v>
      </x:c>
      <x:c r="C3100" s="2" t="str">
        <x:v>VWmacd</x:v>
      </x:c>
      <x:c r="D3100" s="2" t="str">
        <x:v>前段</x:v>
      </x:c>
      <x:c r="E3100" s="2" t="n">
        <x:v>81</x:v>
      </x:c>
      <x:c r="F3100" s="2" t="str">
        <x:v>多</x:v>
      </x:c>
      <x:c r="G3100" s="11" t="n">
        <x:v>45132.00000000001</x:v>
      </x:c>
      <x:c r="H3100" s="11" t="n">
        <x:v>45132.166666666664</x:v>
      </x:c>
      <x:c r="I3100" s="11" t="n">
        <x:v>45133.833321759266</x:v>
      </x:c>
      <x:c r="J3100" s="9" t="n">
        <x:v>29106.8</x:v>
      </x:c>
      <x:c r="K3100" s="9" t="n">
        <x:v>29163.9</x:v>
      </x:c>
      <x:c r="L3100" s="9" t="n">
        <x:v>29112.621359999997</x:v>
      </x:c>
      <x:c r="M3100" s="9" t="n">
        <x:v>29158.06722</x:v>
      </x:c>
      <x:c r="N3100" s="10" t="n">
        <x:f>IF(F3100="多",1,-1)*(K3100/J3100-1)</x:f>
        <x:v>0.0019617408990340035</x:v>
      </x:c>
      <x:c r="O3100" s="10" t="n">
        <x:f>IF(F3100="多",1,-1)*(M3100/L3100-1)</x:f>
        <x:v>0.001561036343585398</x:v>
      </x:c>
      <x:c r="P3100" s="10" t="n">
        <x:v>0.0010007805181717927</x:v>
      </x:c>
      <x:c r="Q3100" s="10" t="n">
        <x:v>0.0004363238620775395</x:v>
      </x:c>
      <x:c r="R3100" s="10" t="n">
        <x:f>O3100-P3100-Q3100</x:f>
        <x:v>0.00012393196333606573</x:v>
      </x:c>
      <x:c r="S3100" s="9" t="n">
        <x:f>V3099</x:f>
        <x:v>10106.779454240215</x:v>
      </x:c>
      <x:c r="T3100" s="9" t="n">
        <x:f>S3100/(1+'回测计划'!$B$33)</x:f>
        <x:v>10101.728589945244</x:v>
      </x:c>
      <x:c r="U3100" s="9" t="n">
        <x:f>T3100*R3100</x:f>
        <x:v>1.251927057239981</x:v>
      </x:c>
      <x:c r="V3100" s="9" t="n">
        <x:f>S3100+U3100</x:f>
        <x:v>10108.031381297455</x:v>
      </x:c>
      <x:c r="W3100" s="2" t="n">
        <x:f>IF(N3100&gt;0,1,0)</x:f>
        <x:v>1</x:v>
      </x:c>
      <x:c r="X3100" s="2" t="n">
        <x:f>IF(U3100&gt;0,1,0)</x:f>
        <x:v>1</x:v>
      </x:c>
      <x:c r="Y3100" s="9" t="n">
        <x:f>MAX(U3100,0)</x:f>
        <x:v>1.251927057239981</x:v>
      </x:c>
      <x:c r="Z3100" s="9" t="n">
        <x:f>-MIN(U3100,0)</x:f>
        <x:v>0</x:v>
      </x:c>
    </x:row>
    <x:row r="3101" ht="23" customHeight="1">
      <x:c r="A3101" s="2" t="str">
        <x:v>4H-VWMACD-前段</x:v>
      </x:c>
      <x:c r="B3101" s="2" t="str">
        <x:v>4H</x:v>
      </x:c>
      <x:c r="C3101" s="2" t="str">
        <x:v>VWmacd</x:v>
      </x:c>
      <x:c r="D3101" s="2" t="str">
        <x:v>前段</x:v>
      </x:c>
      <x:c r="E3101" s="2" t="n">
        <x:v>82</x:v>
      </x:c>
      <x:c r="F3101" s="2" t="str">
        <x:v>多</x:v>
      </x:c>
      <x:c r="G3101" s="11" t="n">
        <x:v>45135.166666666664</x:v>
      </x:c>
      <x:c r="H3101" s="11" t="n">
        <x:v>45135.333333333336</x:v>
      </x:c>
      <x:c r="I3101" s="11" t="n">
        <x:v>45136.99998842592</x:v>
      </x:c>
      <x:c r="J3101" s="9" t="n">
        <x:v>29209.8</x:v>
      </x:c>
      <x:c r="K3101" s="9" t="n">
        <x:v>29284.8</x:v>
      </x:c>
      <x:c r="L3101" s="9" t="n">
        <x:v>29215.641959999997</x:v>
      </x:c>
      <x:c r="M3101" s="9" t="n">
        <x:v>29278.94304</x:v>
      </x:c>
      <x:c r="N3101" s="10" t="n">
        <x:f>IF(F3101="多",1,-1)*(K3101/J3101-1)</x:f>
        <x:v>0.002567631411375615</x:v>
      </x:c>
      <x:c r="O3101" s="10" t="n">
        <x:f>IF(F3101="多",1,-1)*(M3101/L3101-1)</x:f>
        <x:v>0.002166684548183806</x:v>
      </x:c>
      <x:c r="P3101" s="10" t="n">
        <x:v>0.001001083342274092</x:v>
      </x:c>
      <x:c r="Q3101" s="10" t="n">
        <x:v>0.00031317043101525207</x:v>
      </x:c>
      <x:c r="R3101" s="10" t="n">
        <x:f>O3101-P3101-Q3101</x:f>
        <x:v>0.0008524307748944619</x:v>
      </x:c>
      <x:c r="S3101" s="9" t="n">
        <x:f>V3100</x:f>
        <x:v>10108.031381297455</x:v>
      </x:c>
      <x:c r="T3101" s="9" t="n">
        <x:f>S3101/(1+'回测计划'!$B$33)</x:f>
        <x:v>10102.979891351779</x:v>
      </x:c>
      <x:c r="U3101" s="9" t="n">
        <x:f>T3101*R3101</x:f>
        <x:v>8.612090977528164</x:v>
      </x:c>
      <x:c r="V3101" s="9" t="n">
        <x:f>S3101+U3101</x:f>
        <x:v>10116.643472274982</x:v>
      </x:c>
      <x:c r="W3101" s="2" t="n">
        <x:f>IF(N3101&gt;0,1,0)</x:f>
        <x:v>1</x:v>
      </x:c>
      <x:c r="X3101" s="2" t="n">
        <x:f>IF(U3101&gt;0,1,0)</x:f>
        <x:v>1</x:v>
      </x:c>
      <x:c r="Y3101" s="9" t="n">
        <x:f>MAX(U3101,0)</x:f>
        <x:v>8.612090977528164</x:v>
      </x:c>
      <x:c r="Z3101" s="9" t="n">
        <x:f>-MIN(U3101,0)</x:f>
        <x:v>0</x:v>
      </x:c>
    </x:row>
    <x:row r="3102" ht="23" customHeight="1">
      <x:c r="A3102" s="2" t="str">
        <x:v>4H-VWMACD-前段</x:v>
      </x:c>
      <x:c r="B3102" s="2" t="str">
        <x:v>4H</x:v>
      </x:c>
      <x:c r="C3102" s="2" t="str">
        <x:v>VWmacd</x:v>
      </x:c>
      <x:c r="D3102" s="2" t="str">
        <x:v>前段</x:v>
      </x:c>
      <x:c r="E3102" s="2" t="n">
        <x:v>83</x:v>
      </x:c>
      <x:c r="F3102" s="2" t="str">
        <x:v>多</x:v>
      </x:c>
      <x:c r="G3102" s="11" t="n">
        <x:v>45139.50000000001</x:v>
      </x:c>
      <x:c r="H3102" s="11" t="n">
        <x:v>45139.666666666664</x:v>
      </x:c>
      <x:c r="I3102" s="11" t="n">
        <x:v>45141.333321759266</x:v>
      </x:c>
      <x:c r="J3102" s="9" t="n">
        <x:v>28921.2</x:v>
      </x:c>
      <x:c r="K3102" s="9" t="n">
        <x:v>29170.1</x:v>
      </x:c>
      <x:c r="L3102" s="9" t="n">
        <x:v>28926.98424</x:v>
      </x:c>
      <x:c r="M3102" s="9" t="n">
        <x:v>29164.26598</x:v>
      </x:c>
      <x:c r="N3102" s="10" t="n">
        <x:f>IF(F3102="多",1,-1)*(K3102/J3102-1)</x:f>
        <x:v>0.00860614359016898</x:v>
      </x:c>
      <x:c r="O3102" s="10" t="n">
        <x:f>IF(F3102="多",1,-1)*(M3102/L3102-1)</x:f>
        <x:v>0.008202781805090043</x:v>
      </x:c>
      <x:c r="P3102" s="10" t="n">
        <x:v>0.001004101390902545</x:v>
      </x:c>
      <x:c r="Q3102" s="10" t="n">
        <x:v>0.00040628811847428185</x:v>
      </x:c>
      <x:c r="R3102" s="10" t="n">
        <x:f>O3102-P3102-Q3102</x:f>
        <x:v>0.006792392295713216</x:v>
      </x:c>
      <x:c r="S3102" s="9" t="n">
        <x:f>V3101</x:f>
        <x:v>10116.643472274982</x:v>
      </x:c>
      <x:c r="T3102" s="9" t="n">
        <x:f>S3102/(1+'回测计划'!$B$33)</x:f>
        <x:v>10111.587678435764</x:v>
      </x:c>
      <x:c r="U3102" s="9" t="n">
        <x:f>T3102*R3102</x:f>
        <x:v>68.68187024443577</x:v>
      </x:c>
      <x:c r="V3102" s="9" t="n">
        <x:f>S3102+U3102</x:f>
        <x:v>10185.325342519418</x:v>
      </x:c>
      <x:c r="W3102" s="2" t="n">
        <x:f>IF(N3102&gt;0,1,0)</x:f>
        <x:v>1</x:v>
      </x:c>
      <x:c r="X3102" s="2" t="n">
        <x:f>IF(U3102&gt;0,1,0)</x:f>
        <x:v>1</x:v>
      </x:c>
      <x:c r="Y3102" s="9" t="n">
        <x:f>MAX(U3102,0)</x:f>
        <x:v>68.68187024443577</x:v>
      </x:c>
      <x:c r="Z3102" s="9" t="n">
        <x:f>-MIN(U3102,0)</x:f>
        <x:v>0</x:v>
      </x:c>
    </x:row>
    <x:row r="3103" ht="23" customHeight="1">
      <x:c r="A3103" s="2" t="str">
        <x:v>4H-VWMACD-前段</x:v>
      </x:c>
      <x:c r="B3103" s="2" t="str">
        <x:v>4H</x:v>
      </x:c>
      <x:c r="C3103" s="2" t="str">
        <x:v>VWmacd</x:v>
      </x:c>
      <x:c r="D3103" s="2" t="str">
        <x:v>前段</x:v>
      </x:c>
      <x:c r="E3103" s="2" t="n">
        <x:v>84</x:v>
      </x:c>
      <x:c r="F3103" s="2" t="str">
        <x:v>多</x:v>
      </x:c>
      <x:c r="G3103" s="11" t="n">
        <x:v>45146.00000000001</x:v>
      </x:c>
      <x:c r="H3103" s="11" t="n">
        <x:v>45146.166666666664</x:v>
      </x:c>
      <x:c r="I3103" s="11" t="n">
        <x:v>45147.833321759266</x:v>
      </x:c>
      <x:c r="J3103" s="9" t="n">
        <x:v>29144.9</x:v>
      </x:c>
      <x:c r="K3103" s="9" t="n">
        <x:v>29877.1</x:v>
      </x:c>
      <x:c r="L3103" s="9" t="n">
        <x:v>29150.72898</x:v>
      </x:c>
      <x:c r="M3103" s="9" t="n">
        <x:v>29871.12458</x:v>
      </x:c>
      <x:c r="N3103" s="10" t="n">
        <x:f>IF(F3103="多",1,-1)*(K3103/J3103-1)</x:f>
        <x:v>0.025122748748494406</x:v>
      </x:c>
      <x:c r="O3103" s="10" t="n">
        <x:f>IF(F3103="多",1,-1)*(M3103/L3103-1)</x:f>
        <x:v>0.024712781642416415</x:v>
      </x:c>
      <x:c r="P3103" s="10" t="n">
        <x:v>0.0010123563908212084</x:v>
      </x:c>
      <x:c r="Q3103" s="10" t="n">
        <x:v>0.00043201790338212224</x:v>
      </x:c>
      <x:c r="R3103" s="10" t="n">
        <x:f>O3103-P3103-Q3103</x:f>
        <x:v>0.023268407348213085</x:v>
      </x:c>
      <x:c r="S3103" s="9" t="n">
        <x:f>V3102</x:f>
        <x:v>10185.325342519418</x:v>
      </x:c>
      <x:c r="T3103" s="9" t="n">
        <x:f>S3103/(1+'回测计划'!$B$33)</x:f>
        <x:v>10180.235224906965</x:v>
      </x:c>
      <x:c r="U3103" s="9" t="n">
        <x:f>T3103*R3103</x:f>
        <x:v>236.8778601137629</x:v>
      </x:c>
      <x:c r="V3103" s="9" t="n">
        <x:f>S3103+U3103</x:f>
        <x:v>10422.203202633182</x:v>
      </x:c>
      <x:c r="W3103" s="2" t="n">
        <x:f>IF(N3103&gt;0,1,0)</x:f>
        <x:v>1</x:v>
      </x:c>
      <x:c r="X3103" s="2" t="n">
        <x:f>IF(U3103&gt;0,1,0)</x:f>
        <x:v>1</x:v>
      </x:c>
      <x:c r="Y3103" s="9" t="n">
        <x:f>MAX(U3103,0)</x:f>
        <x:v>236.8778601137629</x:v>
      </x:c>
      <x:c r="Z3103" s="9" t="n">
        <x:f>-MIN(U3103,0)</x:f>
        <x:v>0</x:v>
      </x:c>
    </x:row>
    <x:row r="3104" ht="23" customHeight="1">
      <x:c r="A3104" s="2" t="str">
        <x:v>4H-VWMACD-前段</x:v>
      </x:c>
      <x:c r="B3104" s="2" t="str">
        <x:v>4H</x:v>
      </x:c>
      <x:c r="C3104" s="2" t="str">
        <x:v>VWmacd</x:v>
      </x:c>
      <x:c r="D3104" s="2" t="str">
        <x:v>前段</x:v>
      </x:c>
      <x:c r="E3104" s="2" t="n">
        <x:v>85</x:v>
      </x:c>
      <x:c r="F3104" s="2" t="str">
        <x:v>空</x:v>
      </x:c>
      <x:c r="G3104" s="11" t="n">
        <x:v>45176.50000000001</x:v>
      </x:c>
      <x:c r="H3104" s="11" t="n">
        <x:v>45176.666666666664</x:v>
      </x:c>
      <x:c r="I3104" s="11" t="n">
        <x:v>45178.333321759266</x:v>
      </x:c>
      <x:c r="J3104" s="9" t="n">
        <x:v>25751</x:v>
      </x:c>
      <x:c r="K3104" s="9" t="n">
        <x:v>25899.8</x:v>
      </x:c>
      <x:c r="L3104" s="9" t="n">
        <x:v>25745.8498</x:v>
      </x:c>
      <x:c r="M3104" s="9" t="n">
        <x:v>25904.979959999997</x:v>
      </x:c>
      <x:c r="N3104" s="10" t="n">
        <x:f>IF(F3104="多",1,-1)*(K3104/J3104-1)</x:f>
        <x:v>-0.005778416372179684</x:v>
      </x:c>
      <x:c r="O3104" s="10" t="n">
        <x:f>IF(F3104="多",1,-1)*(M3104/L3104-1)</x:f>
        <x:v>-0.006180808217097544</x:v>
      </x:c>
      <x:c r="P3104" s="10" t="n">
        <x:v>0.0010030904041085486</x:v>
      </x:c>
      <x:c r="Q3104" s="10" t="n">
        <x:v>-0.000042006820998427266</x:v>
      </x:c>
      <x:c r="R3104" s="10" t="n">
        <x:f>O3104-P3104-Q3104</x:f>
        <x:v>-0.007141891800207666</x:v>
      </x:c>
      <x:c r="S3104" s="9" t="n">
        <x:f>V3103</x:f>
        <x:v>10422.203202633182</x:v>
      </x:c>
      <x:c r="T3104" s="9" t="n">
        <x:f>S3104/(1+'回测计划'!$B$33)</x:f>
        <x:v>10416.994705280542</x:v>
      </x:c>
      <x:c r="U3104" s="9" t="n">
        <x:f>T3104*R3104</x:f>
        <x:v>-74.39704906844977</x:v>
      </x:c>
      <x:c r="V3104" s="9" t="n">
        <x:f>S3104+U3104</x:f>
        <x:v>10347.806153564732</x:v>
      </x:c>
      <x:c r="W3104" s="2" t="n">
        <x:f>IF(N3104&gt;0,1,0)</x:f>
        <x:v>0</x:v>
      </x:c>
      <x:c r="X3104" s="2" t="n">
        <x:f>IF(U3104&gt;0,1,0)</x:f>
        <x:v>0</x:v>
      </x:c>
      <x:c r="Y3104" s="9" t="n">
        <x:f>MAX(U3104,0)</x:f>
        <x:v>0</x:v>
      </x:c>
      <x:c r="Z3104" s="9" t="n">
        <x:f>-MIN(U3104,0)</x:f>
        <x:v>74.39704906844977</x:v>
      </x:c>
    </x:row>
    <x:row r="3105" ht="23" customHeight="1">
      <x:c r="A3105" s="2" t="str">
        <x:v>4H-VWMACD-前段</x:v>
      </x:c>
      <x:c r="B3105" s="2" t="str">
        <x:v>4H</x:v>
      </x:c>
      <x:c r="C3105" s="2" t="str">
        <x:v>VWmacd</x:v>
      </x:c>
      <x:c r="D3105" s="2" t="str">
        <x:v>前段</x:v>
      </x:c>
      <x:c r="E3105" s="2" t="n">
        <x:v>86</x:v>
      </x:c>
      <x:c r="F3105" s="2" t="str">
        <x:v>空</x:v>
      </x:c>
      <x:c r="G3105" s="11" t="n">
        <x:v>45182.00000000001</x:v>
      </x:c>
      <x:c r="H3105" s="11" t="n">
        <x:v>45182.166666666664</x:v>
      </x:c>
      <x:c r="I3105" s="11" t="n">
        <x:v>45183.833321759266</x:v>
      </x:c>
      <x:c r="J3105" s="9" t="n">
        <x:v>26052.1</x:v>
      </x:c>
      <x:c r="K3105" s="9" t="n">
        <x:v>26431.5</x:v>
      </x:c>
      <x:c r="L3105" s="9" t="n">
        <x:v>26046.88958</x:v>
      </x:c>
      <x:c r="M3105" s="9" t="n">
        <x:v>26436.7863</x:v>
      </x:c>
      <x:c r="N3105" s="10" t="n">
        <x:f>IF(F3105="多",1,-1)*(K3105/J3105-1)</x:f>
        <x:v>-0.014563125429428059</x:v>
      </x:c>
      <x:c r="O3105" s="10" t="n">
        <x:f>IF(F3105="多",1,-1)*(M3105/L3105-1)</x:f>
        <x:v>-0.01496903186088594</x:v>
      </x:c>
      <x:c r="P3105" s="10" t="n">
        <x:v>0.001007484515930443</x:v>
      </x:c>
      <x:c r="Q3105" s="10" t="n">
        <x:v>-0.0001062348120491694</x:v>
      </x:c>
      <x:c r="R3105" s="10" t="n">
        <x:f>O3105-P3105-Q3105</x:f>
        <x:v>-0.015870281564767216</x:v>
      </x:c>
      <x:c r="S3105" s="9" t="n">
        <x:f>V3104</x:f>
        <x:v>10347.806153564732</x:v>
      </x:c>
      <x:c r="T3105" s="9" t="n">
        <x:f>S3105/(1+'回测计划'!$B$33)</x:f>
        <x:v>10342.634836146659</x:v>
      </x:c>
      <x:c r="U3105" s="9" t="n">
        <x:f>T3105*R3105</x:f>
        <x:v>-164.14052697121753</x:v>
      </x:c>
      <x:c r="V3105" s="9" t="n">
        <x:f>S3105+U3105</x:f>
        <x:v>10183.665626593514</x:v>
      </x:c>
      <x:c r="W3105" s="2" t="n">
        <x:f>IF(N3105&gt;0,1,0)</x:f>
        <x:v>0</x:v>
      </x:c>
      <x:c r="X3105" s="2" t="n">
        <x:f>IF(U3105&gt;0,1,0)</x:f>
        <x:v>0</x:v>
      </x:c>
      <x:c r="Y3105" s="9" t="n">
        <x:f>MAX(U3105,0)</x:f>
        <x:v>0</x:v>
      </x:c>
      <x:c r="Z3105" s="9" t="n">
        <x:f>-MIN(U3105,0)</x:f>
        <x:v>164.14052697121753</x:v>
      </x:c>
    </x:row>
    <x:row r="3106" ht="23" customHeight="1">
      <x:c r="A3106" s="2" t="str">
        <x:v>4H-VWMACD-前段</x:v>
      </x:c>
      <x:c r="B3106" s="2" t="str">
        <x:v>4H</x:v>
      </x:c>
      <x:c r="C3106" s="2" t="str">
        <x:v>VWmacd</x:v>
      </x:c>
      <x:c r="D3106" s="2" t="str">
        <x:v>前段</x:v>
      </x:c>
      <x:c r="E3106" s="2" t="n">
        <x:v>87</x:v>
      </x:c>
      <x:c r="F3106" s="2" t="str">
        <x:v>空</x:v>
      </x:c>
      <x:c r="G3106" s="11" t="n">
        <x:v>45188.00000000001</x:v>
      </x:c>
      <x:c r="H3106" s="11" t="n">
        <x:v>45188.166666666664</x:v>
      </x:c>
      <x:c r="I3106" s="11" t="n">
        <x:v>45189.833321759266</x:v>
      </x:c>
      <x:c r="J3106" s="9" t="n">
        <x:v>26803.2</x:v>
      </x:c>
      <x:c r="K3106" s="9" t="n">
        <x:v>27085.4</x:v>
      </x:c>
      <x:c r="L3106" s="9" t="n">
        <x:v>26797.83936</x:v>
      </x:c>
      <x:c r="M3106" s="9" t="n">
        <x:v>27090.81708</x:v>
      </x:c>
      <x:c r="N3106" s="10" t="n">
        <x:f>IF(F3106="多",1,-1)*(K3106/J3106-1)</x:f>
        <x:v>-0.010528593600764191</x:v>
      </x:c>
      <x:c r="O3106" s="10" t="n">
        <x:f>IF(F3106="多",1,-1)*(M3106/L3106-1)</x:f>
        <x:v>-0.010932885896663525</x:v>
      </x:c>
      <x:c r="P3106" s="10" t="n">
        <x:v>0.0010054664429483319</x:v>
      </x:c>
      <x:c r="Q3106" s="10" t="n">
        <x:v>0.00007778489709549363</x:v>
      </x:c>
      <x:c r="R3106" s="10" t="n">
        <x:f>O3106-P3106-Q3106</x:f>
        <x:v>-0.012016137236707351</x:v>
      </x:c>
      <x:c r="S3106" s="9" t="n">
        <x:f>V3105</x:f>
        <x:v>10183.665626593514</x:v>
      </x:c>
      <x:c r="T3106" s="9" t="n">
        <x:f>S3106/(1+'回测计划'!$B$33)</x:f>
        <x:v>10178.576338424304</x:v>
      </x:c>
      <x:c r="U3106" s="9" t="n">
        <x:f>T3106*R3106</x:f>
        <x:v>-122.30717015680864</x:v>
      </x:c>
      <x:c r="V3106" s="9" t="n">
        <x:f>S3106+U3106</x:f>
        <x:v>10061.358456436707</x:v>
      </x:c>
      <x:c r="W3106" s="2" t="n">
        <x:f>IF(N3106&gt;0,1,0)</x:f>
        <x:v>0</x:v>
      </x:c>
      <x:c r="X3106" s="2" t="n">
        <x:f>IF(U3106&gt;0,1,0)</x:f>
        <x:v>0</x:v>
      </x:c>
      <x:c r="Y3106" s="9" t="n">
        <x:f>MAX(U3106,0)</x:f>
        <x:v>0</x:v>
      </x:c>
      <x:c r="Z3106" s="9" t="n">
        <x:f>-MIN(U3106,0)</x:f>
        <x:v>122.30717015680864</x:v>
      </x:c>
    </x:row>
    <x:row r="3107" ht="23" customHeight="1">
      <x:c r="A3107" s="2" t="str">
        <x:v>4H-VWMACD-前段</x:v>
      </x:c>
      <x:c r="B3107" s="2" t="str">
        <x:v>4H</x:v>
      </x:c>
      <x:c r="C3107" s="2" t="str">
        <x:v>VWmacd</x:v>
      </x:c>
      <x:c r="D3107" s="2" t="str">
        <x:v>前段</x:v>
      </x:c>
      <x:c r="E3107" s="2" t="n">
        <x:v>88</x:v>
      </x:c>
      <x:c r="F3107" s="2" t="str">
        <x:v>多</x:v>
      </x:c>
      <x:c r="G3107" s="11" t="n">
        <x:v>45230.666666666664</x:v>
      </x:c>
      <x:c r="H3107" s="11" t="n">
        <x:v>45230.833333333336</x:v>
      </x:c>
      <x:c r="I3107" s="11" t="n">
        <x:v>45232.49998842592</x:v>
      </x:c>
      <x:c r="J3107" s="9" t="n">
        <x:v>34504.1</x:v>
      </x:c>
      <x:c r="K3107" s="9" t="n">
        <x:v>35578</x:v>
      </x:c>
      <x:c r="L3107" s="9" t="n">
        <x:v>34511.00082</x:v>
      </x:c>
      <x:c r="M3107" s="9" t="n">
        <x:v>35570.8844</x:v>
      </x:c>
      <x:c r="N3107" s="10" t="n">
        <x:f>IF(F3107="多",1,-1)*(K3107/J3107-1)</x:f>
        <x:v>0.031123837456997983</x:v>
      </x:c>
      <x:c r="O3107" s="10" t="n">
        <x:f>IF(F3107="多",1,-1)*(M3107/L3107-1)</x:f>
        <x:v>0.03071147039542743</x:v>
      </x:c>
      <x:c r="P3107" s="10" t="n">
        <x:v>0.0010153557351977138</x:v>
      </x:c>
      <x:c r="Q3107" s="10" t="n">
        <x:v>0.0005016839329078877</x:v>
      </x:c>
      <x:c r="R3107" s="10" t="n">
        <x:f>O3107-P3107-Q3107</x:f>
        <x:v>0.029194430727321828</x:v>
      </x:c>
      <x:c r="S3107" s="9" t="n">
        <x:f>V3106</x:f>
        <x:v>10061.358456436707</x:v>
      </x:c>
      <x:c r="T3107" s="9" t="n">
        <x:f>S3107/(1+'回测计划'!$B$33)</x:f>
        <x:v>10056.330291291062</x:v>
      </x:c>
      <x:c r="U3107" s="9" t="n">
        <x:f>T3107*R3107</x:f>
        <x:v>293.5888380601651</x:v>
      </x:c>
      <x:c r="V3107" s="9" t="n">
        <x:f>S3107+U3107</x:f>
        <x:v>10354.947294496871</x:v>
      </x:c>
      <x:c r="W3107" s="2" t="n">
        <x:f>IF(N3107&gt;0,1,0)</x:f>
        <x:v>1</x:v>
      </x:c>
      <x:c r="X3107" s="2" t="n">
        <x:f>IF(U3107&gt;0,1,0)</x:f>
        <x:v>1</x:v>
      </x:c>
      <x:c r="Y3107" s="9" t="n">
        <x:f>MAX(U3107,0)</x:f>
        <x:v>293.5888380601651</x:v>
      </x:c>
      <x:c r="Z3107" s="9" t="n">
        <x:f>-MIN(U3107,0)</x:f>
        <x:v>0</x:v>
      </x:c>
    </x:row>
    <x:row r="3108" ht="23" customHeight="1">
      <x:c r="A3108" s="2" t="str">
        <x:v>4H-VWMACD-前段</x:v>
      </x:c>
      <x:c r="B3108" s="2" t="str">
        <x:v>4H</x:v>
      </x:c>
      <x:c r="C3108" s="2" t="str">
        <x:v>VWmacd</x:v>
      </x:c>
      <x:c r="D3108" s="2" t="str">
        <x:v>前段</x:v>
      </x:c>
      <x:c r="E3108" s="2" t="n">
        <x:v>89</x:v>
      </x:c>
      <x:c r="F3108" s="2" t="str">
        <x:v>空</x:v>
      </x:c>
      <x:c r="G3108" s="11" t="n">
        <x:v>45232.50000000001</x:v>
      </x:c>
      <x:c r="H3108" s="11" t="n">
        <x:v>45232.666666666664</x:v>
      </x:c>
      <x:c r="I3108" s="11" t="n">
        <x:v>45234.333321759266</x:v>
      </x:c>
      <x:c r="J3108" s="9" t="n">
        <x:v>35280.6</x:v>
      </x:c>
      <x:c r="K3108" s="9" t="n">
        <x:v>34700.4</x:v>
      </x:c>
      <x:c r="L3108" s="9" t="n">
        <x:v>35273.54388</x:v>
      </x:c>
      <x:c r="M3108" s="9" t="n">
        <x:v>34707.34008</x:v>
      </x:c>
      <x:c r="N3108" s="10" t="n">
        <x:f>IF(F3108="多",1,-1)*(K3108/J3108-1)</x:f>
        <x:v>0.01644529854934429</x:v>
      </x:c>
      <x:c r="O3108" s="10" t="n">
        <x:f>IF(F3108="多",1,-1)*(M3108/L3108-1)</x:f>
        <x:v>0.016051797968647863</x:v>
      </x:c>
      <x:c r="P3108" s="10" t="n">
        <x:v>0.0009919741010156761</x:v>
      </x:c>
      <x:c r="Q3108" s="10" t="n">
        <x:v>-0.00039352477980991436</x:v>
      </x:c>
      <x:c r="R3108" s="10" t="n">
        <x:f>O3108-P3108-Q3108</x:f>
        <x:v>0.0154533486474421</x:v>
      </x:c>
      <x:c r="S3108" s="9" t="n">
        <x:f>V3107</x:f>
        <x:v>10354.947294496871</x:v>
      </x:c>
      <x:c r="T3108" s="9" t="n">
        <x:f>S3108/(1+'回测计划'!$B$33)</x:f>
        <x:v>10349.772408292725</x:v>
      </x:c>
      <x:c r="U3108" s="9" t="n">
        <x:f>T3108*R3108</x:f>
        <x:v>159.93864144702397</x:v>
      </x:c>
      <x:c r="V3108" s="9" t="n">
        <x:f>S3108+U3108</x:f>
        <x:v>10514.885935943896</x:v>
      </x:c>
      <x:c r="W3108" s="2" t="n">
        <x:f>IF(N3108&gt;0,1,0)</x:f>
        <x:v>1</x:v>
      </x:c>
      <x:c r="X3108" s="2" t="n">
        <x:f>IF(U3108&gt;0,1,0)</x:f>
        <x:v>1</x:v>
      </x:c>
      <x:c r="Y3108" s="9" t="n">
        <x:f>MAX(U3108,0)</x:f>
        <x:v>159.93864144702397</x:v>
      </x:c>
      <x:c r="Z3108" s="9" t="n">
        <x:f>-MIN(U3108,0)</x:f>
        <x:v>0</x:v>
      </x:c>
    </x:row>
    <x:row r="3109" ht="23" customHeight="1">
      <x:c r="A3109" s="2" t="str">
        <x:v>4H-VWMACD-前段</x:v>
      </x:c>
      <x:c r="B3109" s="2" t="str">
        <x:v>4H</x:v>
      </x:c>
      <x:c r="C3109" s="2" t="str">
        <x:v>VWmacd</x:v>
      </x:c>
      <x:c r="D3109" s="2" t="str">
        <x:v>前段</x:v>
      </x:c>
      <x:c r="E3109" s="2" t="n">
        <x:v>90</x:v>
      </x:c>
      <x:c r="F3109" s="2" t="str">
        <x:v>空</x:v>
      </x:c>
      <x:c r="G3109" s="11" t="n">
        <x:v>45246.333333333336</x:v>
      </x:c>
      <x:c r="H3109" s="11" t="n">
        <x:v>45246.50000000001</x:v>
      </x:c>
      <x:c r="I3109" s="11" t="n">
        <x:v>45248.166655092595</x:v>
      </x:c>
      <x:c r="J3109" s="9" t="n">
        <x:v>37479.8</x:v>
      </x:c>
      <x:c r="K3109" s="9" t="n">
        <x:v>36336.2</x:v>
      </x:c>
      <x:c r="L3109" s="9" t="n">
        <x:v>37472.30404</x:v>
      </x:c>
      <x:c r="M3109" s="9" t="n">
        <x:v>36343.46724</x:v>
      </x:c>
      <x:c r="N3109" s="10" t="n">
        <x:f>IF(F3109="多",1,-1)*(K3109/J3109-1)</x:f>
        <x:v>0.030512436032209544</x:v>
      </x:c>
      <x:c r="O3109" s="10" t="n">
        <x:f>IF(F3109="多",1,-1)*(M3109/L3109-1)</x:f>
        <x:v>0.030124563432102347</x:v>
      </x:c>
      <x:c r="P3109" s="10" t="n">
        <x:v>0.0009849377182839488</x:v>
      </x:c>
      <x:c r="Q3109" s="10" t="n">
        <x:v>-0.0005582037075493341</x:v>
      </x:c>
      <x:c r="R3109" s="10" t="n">
        <x:f>O3109-P3109-Q3109</x:f>
        <x:v>0.029697829421367734</x:v>
      </x:c>
      <x:c r="S3109" s="9" t="n">
        <x:f>V3108</x:f>
        <x:v>10514.885935943896</x:v>
      </x:c>
      <x:c r="T3109" s="9" t="n">
        <x:f>S3109/(1+'回测计划'!$B$33)</x:f>
        <x:v>10509.631120383705</x:v>
      </x:c>
      <x:c r="U3109" s="9" t="n">
        <x:f>T3109*R3109</x:f>
        <x:v>312.11323229465313</x:v>
      </x:c>
      <x:c r="V3109" s="9" t="n">
        <x:f>S3109+U3109</x:f>
        <x:v>10826.999168238548</x:v>
      </x:c>
      <x:c r="W3109" s="2" t="n">
        <x:f>IF(N3109&gt;0,1,0)</x:f>
        <x:v>1</x:v>
      </x:c>
      <x:c r="X3109" s="2" t="n">
        <x:f>IF(U3109&gt;0,1,0)</x:f>
        <x:v>1</x:v>
      </x:c>
      <x:c r="Y3109" s="9" t="n">
        <x:f>MAX(U3109,0)</x:f>
        <x:v>312.11323229465313</x:v>
      </x:c>
      <x:c r="Z3109" s="9" t="n">
        <x:f>-MIN(U3109,0)</x:f>
        <x:v>0</x:v>
      </x:c>
    </x:row>
    <x:row r="3110" ht="23" customHeight="1">
      <x:c r="A3110" s="2" t="str">
        <x:v>4H-VWMACD-前段</x:v>
      </x:c>
      <x:c r="B3110" s="2" t="str">
        <x:v>4H</x:v>
      </x:c>
      <x:c r="C3110" s="2" t="str">
        <x:v>VWmacd</x:v>
      </x:c>
      <x:c r="D3110" s="2" t="str">
        <x:v>前段</x:v>
      </x:c>
      <x:c r="E3110" s="2" t="n">
        <x:v>91</x:v>
      </x:c>
      <x:c r="F3110" s="2" t="str">
        <x:v>多</x:v>
      </x:c>
      <x:c r="G3110" s="11" t="n">
        <x:v>45252.333333333336</x:v>
      </x:c>
      <x:c r="H3110" s="11" t="n">
        <x:v>45252.50000000001</x:v>
      </x:c>
      <x:c r="I3110" s="11" t="n">
        <x:v>45254.166655092595</x:v>
      </x:c>
      <x:c r="J3110" s="9" t="n">
        <x:v>36378.8</x:v>
      </x:c>
      <x:c r="K3110" s="9" t="n">
        <x:v>37282.3</x:v>
      </x:c>
      <x:c r="L3110" s="9" t="n">
        <x:v>36386.07576</x:v>
      </x:c>
      <x:c r="M3110" s="9" t="n">
        <x:v>37274.84354</x:v>
      </x:c>
      <x:c r="N3110" s="10" t="n">
        <x:f>IF(F3110="多",1,-1)*(K3110/J3110-1)</x:f>
        <x:v>0.024835893432438638</x:v>
      </x:c>
      <x:c r="O3110" s="10" t="n">
        <x:f>IF(F3110="多",1,-1)*(M3110/L3110-1)</x:f>
        <x:v>0.024426041045543023</x:v>
      </x:c>
      <x:c r="P3110" s="10" t="n">
        <x:v>0.0010122130205227715</x:v>
      </x:c>
      <x:c r="Q3110" s="10" t="n">
        <x:v>0.000507503385034507</x:v>
      </x:c>
      <x:c r="R3110" s="10" t="n">
        <x:f>O3110-P3110-Q3110</x:f>
        <x:v>0.022906324639985744</x:v>
      </x:c>
      <x:c r="S3110" s="9" t="n">
        <x:f>V3109</x:f>
        <x:v>10826.999168238548</x:v>
      </x:c>
      <x:c r="T3110" s="9" t="n">
        <x:f>S3110/(1+'回测计划'!$B$33)</x:f>
        <x:v>10821.588374051524</x:v>
      </x:c>
      <x:c r="U3110" s="9" t="n">
        <x:f>T3110*R3110</x:f>
        <x:v>247.88281641631968</x:v>
      </x:c>
      <x:c r="V3110" s="9" t="n">
        <x:f>S3110+U3110</x:f>
        <x:v>11074.881984654869</x:v>
      </x:c>
      <x:c r="W3110" s="2" t="n">
        <x:f>IF(N3110&gt;0,1,0)</x:f>
        <x:v>1</x:v>
      </x:c>
      <x:c r="X3110" s="2" t="n">
        <x:f>IF(U3110&gt;0,1,0)</x:f>
        <x:v>1</x:v>
      </x:c>
      <x:c r="Y3110" s="9" t="n">
        <x:f>MAX(U3110,0)</x:f>
        <x:v>247.88281641631968</x:v>
      </x:c>
      <x:c r="Z3110" s="9" t="n">
        <x:f>-MIN(U3110,0)</x:f>
        <x:v>0</x:v>
      </x:c>
    </x:row>
    <x:row r="3111" ht="23" customHeight="1">
      <x:c r="A3111" s="2" t="str">
        <x:v>4H-VWMACD-前段</x:v>
      </x:c>
      <x:c r="B3111" s="2" t="str">
        <x:v>4H</x:v>
      </x:c>
      <x:c r="C3111" s="2" t="str">
        <x:v>VWmacd</x:v>
      </x:c>
      <x:c r="D3111" s="2" t="str">
        <x:v>前段</x:v>
      </x:c>
      <x:c r="E3111" s="2" t="n">
        <x:v>92</x:v>
      </x:c>
      <x:c r="F3111" s="2" t="str">
        <x:v>空</x:v>
      </x:c>
      <x:c r="G3111" s="11" t="n">
        <x:v>45255.00000000001</x:v>
      </x:c>
      <x:c r="H3111" s="11" t="n">
        <x:v>45255.166666666664</x:v>
      </x:c>
      <x:c r="I3111" s="11" t="n">
        <x:v>45256.833321759266</x:v>
      </x:c>
      <x:c r="J3111" s="9" t="n">
        <x:v>37758.5</x:v>
      </x:c>
      <x:c r="K3111" s="9" t="n">
        <x:v>37663</x:v>
      </x:c>
      <x:c r="L3111" s="9" t="n">
        <x:v>37750.948300000004</x:v>
      </x:c>
      <x:c r="M3111" s="9" t="n">
        <x:v>37670.5326</x:v>
      </x:c>
      <x:c r="N3111" s="10" t="n">
        <x:f>IF(F3111="多",1,-1)*(K3111/J3111-1)</x:f>
        <x:v>0.00252923182859488</x:v>
      </x:c>
      <x:c r="O3111" s="10" t="n">
        <x:f>IF(F3111="多",1,-1)*(M3111/L3111-1)</x:f>
        <x:v>0.0021301637077022484</x:v>
      </x:c>
      <x:c r="P3111" s="10" t="n">
        <x:v>0.0009989349181461489</x:v>
      </x:c>
      <x:c r="Q3111" s="10" t="n">
        <x:v>-0.0004999584871336409</x:v>
      </x:c>
      <x:c r="R3111" s="10" t="n">
        <x:f>O3111-P3111-Q3111</x:f>
        <x:v>0.0016311872766897404</x:v>
      </x:c>
      <x:c r="S3111" s="9" t="n">
        <x:f>V3110</x:f>
        <x:v>11074.881984654869</x:v>
      </x:c>
      <x:c r="T3111" s="9" t="n">
        <x:f>S3111/(1+'回测计划'!$B$33)</x:f>
        <x:v>11069.34731099937</x:v>
      </x:c>
      <x:c r="U3111" s="9" t="n">
        <x:f>T3111*R3111</x:f>
        <x:v>18.056178494961962</x:v>
      </x:c>
      <x:c r="V3111" s="9" t="n">
        <x:f>S3111+U3111</x:f>
        <x:v>11092.93816314983</x:v>
      </x:c>
      <x:c r="W3111" s="2" t="n">
        <x:f>IF(N3111&gt;0,1,0)</x:f>
        <x:v>1</x:v>
      </x:c>
      <x:c r="X3111" s="2" t="n">
        <x:f>IF(U3111&gt;0,1,0)</x:f>
        <x:v>1</x:v>
      </x:c>
      <x:c r="Y3111" s="9" t="n">
        <x:f>MAX(U3111,0)</x:f>
        <x:v>18.056178494961962</x:v>
      </x:c>
      <x:c r="Z3111" s="9" t="n">
        <x:f>-MIN(U3111,0)</x:f>
        <x:v>0</x:v>
      </x:c>
    </x:row>
    <x:row r="3112" ht="23" customHeight="1">
      <x:c r="A3112" s="2" t="str">
        <x:v>4H-VWMACD-前段</x:v>
      </x:c>
      <x:c r="B3112" s="2" t="str">
        <x:v>4H</x:v>
      </x:c>
      <x:c r="C3112" s="2" t="str">
        <x:v>VWmacd</x:v>
      </x:c>
      <x:c r="D3112" s="2" t="str">
        <x:v>前段</x:v>
      </x:c>
      <x:c r="E3112" s="2" t="n">
        <x:v>93</x:v>
      </x:c>
      <x:c r="F3112" s="2" t="str">
        <x:v>空</x:v>
      </x:c>
      <x:c r="G3112" s="11" t="n">
        <x:v>45262.166666666664</x:v>
      </x:c>
      <x:c r="H3112" s="11" t="n">
        <x:v>45262.333333333336</x:v>
      </x:c>
      <x:c r="I3112" s="11" t="n">
        <x:v>45263.99998842592</x:v>
      </x:c>
      <x:c r="J3112" s="9" t="n">
        <x:v>38659.9</x:v>
      </x:c>
      <x:c r="K3112" s="9" t="n">
        <x:v>39758.5</x:v>
      </x:c>
      <x:c r="L3112" s="9" t="n">
        <x:v>38652.168020000005</x:v>
      </x:c>
      <x:c r="M3112" s="9" t="n">
        <x:v>39766.4517</x:v>
      </x:c>
      <x:c r="N3112" s="10" t="n">
        <x:f>IF(F3112="多",1,-1)*(K3112/J3112-1)</x:f>
        <x:v>-0.02841704194785799</x:v>
      </x:c>
      <x:c r="O3112" s="10" t="n">
        <x:f>IF(F3112="多",1,-1)*(M3112/L3112-1)</x:f>
        <x:v>-0.028828491054458505</x:v>
      </x:c>
      <x:c r="P3112" s="10" t="n">
        <x:v>0.0010144142455272291</x:v>
      </x:c>
      <x:c r="Q3112" s="10" t="n">
        <x:v>-0.00035967311704746853</x:v>
      </x:c>
      <x:c r="R3112" s="10" t="n">
        <x:f>O3112-P3112-Q3112</x:f>
        <x:v>-0.029483232182938267</x:v>
      </x:c>
      <x:c r="S3112" s="9" t="n">
        <x:f>V3111</x:f>
        <x:v>11092.93816314983</x:v>
      </x:c>
      <x:c r="T3112" s="9" t="n">
        <x:f>S3112/(1+'回测计划'!$B$33)</x:f>
        <x:v>11087.394465916874</x:v>
      </x:c>
      <x:c r="U3112" s="9" t="n">
        <x:f>T3112*R3112</x:f>
        <x:v>-326.89222534245204</x:v>
      </x:c>
      <x:c r="V3112" s="9" t="n">
        <x:f>S3112+U3112</x:f>
        <x:v>10766.04593780738</x:v>
      </x:c>
      <x:c r="W3112" s="2" t="n">
        <x:f>IF(N3112&gt;0,1,0)</x:f>
        <x:v>0</x:v>
      </x:c>
      <x:c r="X3112" s="2" t="n">
        <x:f>IF(U3112&gt;0,1,0)</x:f>
        <x:v>0</x:v>
      </x:c>
      <x:c r="Y3112" s="9" t="n">
        <x:f>MAX(U3112,0)</x:f>
        <x:v>0</x:v>
      </x:c>
      <x:c r="Z3112" s="9" t="n">
        <x:f>-MIN(U3112,0)</x:f>
        <x:v>326.89222534245204</x:v>
      </x:c>
    </x:row>
    <x:row r="3113" ht="23" customHeight="1">
      <x:c r="A3113" s="2" t="str">
        <x:v>4H-VWMACD-前段</x:v>
      </x:c>
      <x:c r="B3113" s="2" t="str">
        <x:v>4H</x:v>
      </x:c>
      <x:c r="C3113" s="2" t="str">
        <x:v>VWmacd</x:v>
      </x:c>
      <x:c r="D3113" s="2" t="str">
        <x:v>前段</x:v>
      </x:c>
      <x:c r="E3113" s="2" t="n">
        <x:v>94</x:v>
      </x:c>
      <x:c r="F3113" s="2" t="str">
        <x:v>多</x:v>
      </x:c>
      <x:c r="G3113" s="11" t="n">
        <x:v>45276.00000000001</x:v>
      </x:c>
      <x:c r="H3113" s="11" t="n">
        <x:v>45276.166666666664</x:v>
      </x:c>
      <x:c r="I3113" s="11" t="n">
        <x:v>45277.833321759266</x:v>
      </x:c>
      <x:c r="J3113" s="9" t="n">
        <x:v>42124.9</x:v>
      </x:c>
      <x:c r="K3113" s="9" t="n">
        <x:v>41979.7</x:v>
      </x:c>
      <x:c r="L3113" s="9" t="n">
        <x:v>42133.32498</x:v>
      </x:c>
      <x:c r="M3113" s="9" t="n">
        <x:v>41971.304059999995</x:v>
      </x:c>
      <x:c r="N3113" s="10" t="n">
        <x:f>IF(F3113="多",1,-1)*(K3113/J3113-1)</x:f>
        <x:v>-0.003446892455531203</x:v>
      </x:c>
      <x:c r="O3113" s="10" t="n">
        <x:f>IF(F3113="多",1,-1)*(M3113/L3113-1)</x:f>
        <x:v>-0.003845433990241953</x:v>
      </x:c>
      <x:c r="P3113" s="10" t="n">
        <x:v>0.000998077283004879</x:v>
      </x:c>
      <x:c r="Q3113" s="10" t="n">
        <x:v>0.000500782591905539</x:v>
      </x:c>
      <x:c r="R3113" s="10" t="n">
        <x:f>O3113-P3113-Q3113</x:f>
        <x:v>-0.005344293865152372</x:v>
      </x:c>
      <x:c r="S3113" s="9" t="n">
        <x:f>V3112</x:f>
        <x:v>10766.04593780738</x:v>
      </x:c>
      <x:c r="T3113" s="9" t="n">
        <x:f>S3113/(1+'回测计划'!$B$33)</x:f>
        <x:v>10760.665605004877</x:v>
      </x:c>
      <x:c r="U3113" s="9" t="n">
        <x:f>T3113*R3113</x:f>
        <x:v>-57.508159177783696</x:v>
      </x:c>
      <x:c r="V3113" s="9" t="n">
        <x:f>S3113+U3113</x:f>
        <x:v>10708.537778629596</x:v>
      </x:c>
      <x:c r="W3113" s="2" t="n">
        <x:f>IF(N3113&gt;0,1,0)</x:f>
        <x:v>0</x:v>
      </x:c>
      <x:c r="X3113" s="2" t="n">
        <x:f>IF(U3113&gt;0,1,0)</x:f>
        <x:v>0</x:v>
      </x:c>
      <x:c r="Y3113" s="9" t="n">
        <x:f>MAX(U3113,0)</x:f>
        <x:v>0</x:v>
      </x:c>
      <x:c r="Z3113" s="9" t="n">
        <x:f>-MIN(U3113,0)</x:f>
        <x:v>57.508159177783696</x:v>
      </x:c>
    </x:row>
    <x:row r="3114" ht="23" customHeight="1">
      <x:c r="A3114" s="2" t="str">
        <x:v>4H-VWMACD-前段</x:v>
      </x:c>
      <x:c r="B3114" s="2" t="str">
        <x:v>4H</x:v>
      </x:c>
      <x:c r="C3114" s="2" t="str">
        <x:v>VWmacd</x:v>
      </x:c>
      <x:c r="D3114" s="2" t="str">
        <x:v>前段</x:v>
      </x:c>
      <x:c r="E3114" s="2" t="n">
        <x:v>95</x:v>
      </x:c>
      <x:c r="F3114" s="2" t="str">
        <x:v>空</x:v>
      </x:c>
      <x:c r="G3114" s="11" t="n">
        <x:v>45279.50000000001</x:v>
      </x:c>
      <x:c r="H3114" s="11" t="n">
        <x:v>45279.666666666664</x:v>
      </x:c>
      <x:c r="I3114" s="11" t="n">
        <x:v>45281.333321759266</x:v>
      </x:c>
      <x:c r="J3114" s="9" t="n">
        <x:v>43062.1</x:v>
      </x:c>
      <x:c r="K3114" s="9" t="n">
        <x:v>43708.9</x:v>
      </x:c>
      <x:c r="L3114" s="9" t="n">
        <x:v>43053.48758</x:v>
      </x:c>
      <x:c r="M3114" s="9" t="n">
        <x:v>43717.64178</x:v>
      </x:c>
      <x:c r="N3114" s="10" t="n">
        <x:f>IF(F3114="多",1,-1)*(K3114/J3114-1)</x:f>
        <x:v>-0.015020168547284163</x:v>
      </x:c>
      <x:c r="O3114" s="10" t="n">
        <x:f>IF(F3114="多",1,-1)*(M3114/L3114-1)</x:f>
        <x:v>-0.015426257832559909</x:v>
      </x:c>
      <x:c r="P3114" s="10" t="n">
        <x:v>0.00100771312891628</x:v>
      </x:c>
      <x:c r="Q3114" s="10" t="n">
        <x:v>-0.0005436793468300465</x:v>
      </x:c>
      <x:c r="R3114" s="10" t="n">
        <x:f>O3114-P3114-Q3114</x:f>
        <x:v>-0.015890291614646144</x:v>
      </x:c>
      <x:c r="S3114" s="9" t="n">
        <x:f>V3113</x:f>
        <x:v>10708.537778629596</x:v>
      </x:c>
      <x:c r="T3114" s="9" t="n">
        <x:f>S3114/(1+'回测计划'!$B$33)</x:f>
        <x:v>10703.186185536828</x:v>
      </x:c>
      <x:c r="U3114" s="9" t="n">
        <x:f>T3114*R3114</x:f>
        <x:v>-170.07674969403232</x:v>
      </x:c>
      <x:c r="V3114" s="9" t="n">
        <x:f>S3114+U3114</x:f>
        <x:v>10538.461028935564</x:v>
      </x:c>
      <x:c r="W3114" s="2" t="n">
        <x:f>IF(N3114&gt;0,1,0)</x:f>
        <x:v>0</x:v>
      </x:c>
      <x:c r="X3114" s="2" t="n">
        <x:f>IF(U3114&gt;0,1,0)</x:f>
        <x:v>0</x:v>
      </x:c>
      <x:c r="Y3114" s="9" t="n">
        <x:f>MAX(U3114,0)</x:f>
        <x:v>0</x:v>
      </x:c>
      <x:c r="Z3114" s="9" t="n">
        <x:f>-MIN(U3114,0)</x:f>
        <x:v>170.07674969403232</x:v>
      </x:c>
    </x:row>
    <x:row r="3115" ht="23" customHeight="1">
      <x:c r="A3115" s="2" t="str">
        <x:v>4H-VWMACD-前段</x:v>
      </x:c>
      <x:c r="B3115" s="2" t="str">
        <x:v>4H</x:v>
      </x:c>
      <x:c r="C3115" s="2" t="str">
        <x:v>VWmacd</x:v>
      </x:c>
      <x:c r="D3115" s="2" t="str">
        <x:v>前段</x:v>
      </x:c>
      <x:c r="E3115" s="2" t="n">
        <x:v>96</x:v>
      </x:c>
      <x:c r="F3115" s="2" t="str">
        <x:v>空</x:v>
      </x:c>
      <x:c r="G3115" s="11" t="n">
        <x:v>45293.666666666664</x:v>
      </x:c>
      <x:c r="H3115" s="11" t="n">
        <x:v>45293.833333333336</x:v>
      </x:c>
      <x:c r="I3115" s="11" t="n">
        <x:v>45295.49998842592</x:v>
      </x:c>
      <x:c r="J3115" s="9" t="n">
        <x:v>45486.8</x:v>
      </x:c>
      <x:c r="K3115" s="9" t="n">
        <x:v>43119.6</x:v>
      </x:c>
      <x:c r="L3115" s="9" t="n">
        <x:v>45477.70264</x:v>
      </x:c>
      <x:c r="M3115" s="9" t="n">
        <x:v>43128.22392</x:v>
      </x:c>
      <x:c r="N3115" s="10" t="n">
        <x:f>IF(F3115="多",1,-1)*(K3115/J3115-1)</x:f>
        <x:v>0.052041471371914616</x:v>
      </x:c>
      <x:c r="O3115" s="10" t="n">
        <x:f>IF(F3115="多",1,-1)*(M3115/L3115-1)</x:f>
        <x:v>0.05166221210861077</x:v>
      </x:c>
      <x:c r="P3115" s="10" t="n">
        <x:v>0.0009741688939456947</x:v>
      </x:c>
      <x:c r="Q3115" s="10" t="n">
        <x:v>-0.0011017254112200864</x:v>
      </x:c>
      <x:c r="R3115" s="10" t="n">
        <x:f>O3115-P3115-Q3115</x:f>
        <x:v>0.05178976862588516</x:v>
      </x:c>
      <x:c r="S3115" s="9" t="n">
        <x:f>V3114</x:f>
        <x:v>10538.461028935564</x:v>
      </x:c>
      <x:c r="T3115" s="9" t="n">
        <x:f>S3115/(1+'回测计划'!$B$33)</x:f>
        <x:v>10533.194431719705</x:v>
      </x:c>
      <x:c r="U3115" s="9" t="n">
        <x:f>T3115*R3115</x:f>
        <x:v>545.5117025102255</x:v>
      </x:c>
      <x:c r="V3115" s="9" t="n">
        <x:f>S3115+U3115</x:f>
        <x:v>11083.97273144579</x:v>
      </x:c>
      <x:c r="W3115" s="2" t="n">
        <x:f>IF(N3115&gt;0,1,0)</x:f>
        <x:v>1</x:v>
      </x:c>
      <x:c r="X3115" s="2" t="n">
        <x:f>IF(U3115&gt;0,1,0)</x:f>
        <x:v>1</x:v>
      </x:c>
      <x:c r="Y3115" s="9" t="n">
        <x:f>MAX(U3115,0)</x:f>
        <x:v>545.5117025102255</x:v>
      </x:c>
      <x:c r="Z3115" s="9" t="n">
        <x:f>-MIN(U3115,0)</x:f>
        <x:v>0</x:v>
      </x:c>
    </x:row>
    <x:row r="3116" ht="23" customHeight="1">
      <x:c r="A3116" s="2" t="str">
        <x:v>4H-VWMACD-前段</x:v>
      </x:c>
      <x:c r="B3116" s="2" t="str">
        <x:v>4H</x:v>
      </x:c>
      <x:c r="C3116" s="2" t="str">
        <x:v>VWmacd</x:v>
      </x:c>
      <x:c r="D3116" s="2" t="str">
        <x:v>前段</x:v>
      </x:c>
      <x:c r="E3116" s="2" t="n">
        <x:v>97</x:v>
      </x:c>
      <x:c r="F3116" s="2" t="str">
        <x:v>多</x:v>
      </x:c>
      <x:c r="G3116" s="11" t="n">
        <x:v>45310.166666666664</x:v>
      </x:c>
      <x:c r="H3116" s="11" t="n">
        <x:v>45310.333333333336</x:v>
      </x:c>
      <x:c r="I3116" s="11" t="n">
        <x:v>45311.99998842592</x:v>
      </x:c>
      <x:c r="J3116" s="9" t="n">
        <x:v>41323.2</x:v>
      </x:c>
      <x:c r="K3116" s="9" t="n">
        <x:v>41570.3</x:v>
      </x:c>
      <x:c r="L3116" s="9" t="n">
        <x:v>41331.46464</x:v>
      </x:c>
      <x:c r="M3116" s="9" t="n">
        <x:v>41561.985940000006</x:v>
      </x:c>
      <x:c r="N3116" s="10" t="n">
        <x:f>IF(F3116="多",1,-1)*(K3116/J3116-1)</x:f>
        <x:v>0.005979691795408026</x:v>
      </x:c>
      <x:c r="O3116" s="10" t="n">
        <x:f>IF(F3116="多",1,-1)*(M3116/L3116-1)</x:f>
        <x:v>0.005577380380972885</x:v>
      </x:c>
      <x:c r="P3116" s="10" t="n">
        <x:v>0.0010027886901904863</x:v>
      </x:c>
      <x:c r="Q3116" s="10" t="n">
        <x:v>0.00040040169338209153</x:v>
      </x:c>
      <x:c r="R3116" s="10" t="n">
        <x:f>O3116-P3116-Q3116</x:f>
        <x:v>0.004174189997400307</x:v>
      </x:c>
      <x:c r="S3116" s="9" t="n">
        <x:f>V3115</x:f>
        <x:v>11083.97273144579</x:v>
      </x:c>
      <x:c r="T3116" s="9" t="n">
        <x:f>S3116/(1+'回测计划'!$B$33)</x:f>
        <x:v>11078.433514688448</x:v>
      </x:c>
      <x:c r="U3116" s="9" t="n">
        <x:f>T3116*R3116</x:f>
        <x:v>46.24348636387685</x:v>
      </x:c>
      <x:c r="V3116" s="9" t="n">
        <x:f>S3116+U3116</x:f>
        <x:v>11130.216217809668</x:v>
      </x:c>
      <x:c r="W3116" s="2" t="n">
        <x:f>IF(N3116&gt;0,1,0)</x:f>
        <x:v>1</x:v>
      </x:c>
      <x:c r="X3116" s="2" t="n">
        <x:f>IF(U3116&gt;0,1,0)</x:f>
        <x:v>1</x:v>
      </x:c>
      <x:c r="Y3116" s="9" t="n">
        <x:f>MAX(U3116,0)</x:f>
        <x:v>46.24348636387685</x:v>
      </x:c>
      <x:c r="Z3116" s="9" t="n">
        <x:f>-MIN(U3116,0)</x:f>
        <x:v>0</x:v>
      </x:c>
    </x:row>
    <x:row r="3117" ht="23" customHeight="1">
      <x:c r="A3117" s="2" t="str">
        <x:v>4H-VWMACD-前段</x:v>
      </x:c>
      <x:c r="B3117" s="2" t="str">
        <x:v>4H</x:v>
      </x:c>
      <x:c r="C3117" s="2" t="str">
        <x:v>VWmacd</x:v>
      </x:c>
      <x:c r="D3117" s="2" t="str">
        <x:v>前段</x:v>
      </x:c>
      <x:c r="E3117" s="2" t="n">
        <x:v>98</x:v>
      </x:c>
      <x:c r="F3117" s="2" t="str">
        <x:v>多</x:v>
      </x:c>
      <x:c r="G3117" s="11" t="n">
        <x:v>45314.333333333336</x:v>
      </x:c>
      <x:c r="H3117" s="11" t="n">
        <x:v>45314.50000000001</x:v>
      </x:c>
      <x:c r="I3117" s="11" t="n">
        <x:v>45316.166655092595</x:v>
      </x:c>
      <x:c r="J3117" s="9" t="n">
        <x:v>40000.1</x:v>
      </x:c>
      <x:c r="K3117" s="9" t="n">
        <x:v>39797.4</x:v>
      </x:c>
      <x:c r="L3117" s="9" t="n">
        <x:v>40008.10002</x:v>
      </x:c>
      <x:c r="M3117" s="9" t="n">
        <x:v>39789.440520000004</x:v>
      </x:c>
      <x:c r="N3117" s="10" t="n">
        <x:f>IF(F3117="多",1,-1)*(K3117/J3117-1)</x:f>
        <x:v>-0.005067487331281595</x:v>
      </x:c>
      <x:c r="O3117" s="10" t="n">
        <x:f>IF(F3117="多",1,-1)*(M3117/L3117-1)</x:f>
        <x:v>-0.005465380757663785</x:v>
      </x:c>
      <x:c r="P3117" s="10" t="n">
        <x:v>0.0009972673096211681</x:v>
      </x:c>
      <x:c r="Q3117" s="10" t="n">
        <x:v>0.000497138451760165</x:v>
      </x:c>
      <x:c r="R3117" s="10" t="n">
        <x:f>O3117-P3117-Q3117</x:f>
        <x:v>-0.0069597865190451184</x:v>
      </x:c>
      <x:c r="S3117" s="9" t="n">
        <x:f>V3116</x:f>
        <x:v>11130.216217809668</x:v>
      </x:c>
      <x:c r="T3117" s="9" t="n">
        <x:f>S3117/(1+'回测计划'!$B$33)</x:f>
        <x:v>11124.653890864236</x:v>
      </x:c>
      <x:c r="U3117" s="9" t="n">
        <x:f>T3117*R3117</x:f>
        <x:v>-77.42521617867973</x:v>
      </x:c>
      <x:c r="V3117" s="9" t="n">
        <x:f>S3117+U3117</x:f>
        <x:v>11052.791001630989</x:v>
      </x:c>
      <x:c r="W3117" s="2" t="n">
        <x:f>IF(N3117&gt;0,1,0)</x:f>
        <x:v>0</x:v>
      </x:c>
      <x:c r="X3117" s="2" t="n">
        <x:f>IF(U3117&gt;0,1,0)</x:f>
        <x:v>0</x:v>
      </x:c>
      <x:c r="Y3117" s="9" t="n">
        <x:f>MAX(U3117,0)</x:f>
        <x:v>0</x:v>
      </x:c>
      <x:c r="Z3117" s="9" t="n">
        <x:f>-MIN(U3117,0)</x:f>
        <x:v>77.42521617867973</x:v>
      </x:c>
    </x:row>
    <x:row r="3118" ht="23" customHeight="1">
      <x:c r="A3118" s="2" t="str">
        <x:v>4H-VWMACD-前段</x:v>
      </x:c>
      <x:c r="B3118" s="2" t="str">
        <x:v>4H</x:v>
      </x:c>
      <x:c r="C3118" s="2" t="str">
        <x:v>VWmacd</x:v>
      </x:c>
      <x:c r="D3118" s="2" t="str">
        <x:v>前段</x:v>
      </x:c>
      <x:c r="E3118" s="2" t="n">
        <x:v>99</x:v>
      </x:c>
      <x:c r="F3118" s="2" t="str">
        <x:v>空</x:v>
      </x:c>
      <x:c r="G3118" s="11" t="n">
        <x:v>45329.166666666664</x:v>
      </x:c>
      <x:c r="H3118" s="11" t="n">
        <x:v>45329.333333333336</x:v>
      </x:c>
      <x:c r="I3118" s="11" t="n">
        <x:v>45330.99998842592</x:v>
      </x:c>
      <x:c r="J3118" s="9" t="n">
        <x:v>43079.1</x:v>
      </x:c>
      <x:c r="K3118" s="9" t="n">
        <x:v>45406.3</x:v>
      </x:c>
      <x:c r="L3118" s="9" t="n">
        <x:v>43070.48418</x:v>
      </x:c>
      <x:c r="M3118" s="9" t="n">
        <x:v>45415.38126</x:v>
      </x:c>
      <x:c r="N3118" s="10" t="n">
        <x:f>IF(F3118="多",1,-1)*(K3118/J3118-1)</x:f>
        <x:v>-0.054021555696381895</x:v>
      </x:c>
      <x:c r="O3118" s="10" t="n">
        <x:f>IF(F3118="多",1,-1)*(M3118/L3118-1)</x:f>
        <x:v>-0.054443248657252585</x:v>
      </x:c>
      <x:c r="P3118" s="10" t="n">
        <x:v>0.0010272216243286264</x:v>
      </x:c>
      <x:c r="Q3118" s="10" t="n">
        <x:v>-0.00030698277371013125</x:v>
      </x:c>
      <x:c r="R3118" s="10" t="n">
        <x:f>O3118-P3118-Q3118</x:f>
        <x:v>-0.05516348750787108</x:v>
      </x:c>
      <x:c r="S3118" s="9" t="n">
        <x:f>V3117</x:f>
        <x:v>11052.791001630989</x:v>
      </x:c>
      <x:c r="T3118" s="9" t="n">
        <x:f>S3118/(1+'回测计划'!$B$33)</x:f>
        <x:v>11047.267367947015</x:v>
      </x:c>
      <x:c r="U3118" s="9" t="n">
        <x:f>T3118*R3118</x:f>
        <x:v>-609.405795447857</x:v>
      </x:c>
      <x:c r="V3118" s="9" t="n">
        <x:f>S3118+U3118</x:f>
        <x:v>10443.385206183131</x:v>
      </x:c>
      <x:c r="W3118" s="2" t="n">
        <x:f>IF(N3118&gt;0,1,0)</x:f>
        <x:v>0</x:v>
      </x:c>
      <x:c r="X3118" s="2" t="n">
        <x:f>IF(U3118&gt;0,1,0)</x:f>
        <x:v>0</x:v>
      </x:c>
      <x:c r="Y3118" s="9" t="n">
        <x:f>MAX(U3118,0)</x:f>
        <x:v>0</x:v>
      </x:c>
      <x:c r="Z3118" s="9" t="n">
        <x:f>-MIN(U3118,0)</x:f>
        <x:v>609.405795447857</x:v>
      </x:c>
    </x:row>
    <x:row r="3119" ht="23" customHeight="1">
      <x:c r="A3119" s="2" t="str">
        <x:v>4H-VWMACD-前段</x:v>
      </x:c>
      <x:c r="B3119" s="2" t="str">
        <x:v>4H</x:v>
      </x:c>
      <x:c r="C3119" s="2" t="str">
        <x:v>VWmacd</x:v>
      </x:c>
      <x:c r="D3119" s="2" t="str">
        <x:v>前段</x:v>
      </x:c>
      <x:c r="E3119" s="2" t="n">
        <x:v>100</x:v>
      </x:c>
      <x:c r="F3119" s="2" t="str">
        <x:v>空</x:v>
      </x:c>
      <x:c r="G3119" s="11" t="n">
        <x:v>45355.333333333336</x:v>
      </x:c>
      <x:c r="H3119" s="11" t="n">
        <x:v>45355.50000000001</x:v>
      </x:c>
      <x:c r="I3119" s="11" t="n">
        <x:v>45357.166655092595</x:v>
      </x:c>
      <x:c r="J3119" s="9" t="n">
        <x:v>63524</x:v>
      </x:c>
      <x:c r="K3119" s="9" t="n">
        <x:v>61510.2</x:v>
      </x:c>
      <x:c r="L3119" s="9" t="n">
        <x:v>63511.2952</x:v>
      </x:c>
      <x:c r="M3119" s="9" t="n">
        <x:v>61522.50203999999</x:v>
      </x:c>
      <x:c r="N3119" s="10" t="n">
        <x:f>IF(F3119="多",1,-1)*(K3119/J3119-1)</x:f>
        <x:v>0.03170140419369061</x:v>
      </x:c>
      <x:c r="O3119" s="10" t="n">
        <x:f>IF(F3119="多",1,-1)*(M3119/L3119-1)</x:f>
        <x:v>0.03131400727598466</x:v>
      </x:c>
      <x:c r="P3119" s="10" t="n">
        <x:v>0.0009843429963620077</x:v>
      </x:c>
      <x:c r="Q3119" s="10" t="n">
        <x:v>-0.0034583032837812973</x:v>
      </x:c>
      <x:c r="R3119" s="10" t="n">
        <x:f>O3119-P3119-Q3119</x:f>
        <x:v>0.03378796756340395</x:v>
      </x:c>
      <x:c r="S3119" s="9" t="n">
        <x:f>V3118</x:f>
        <x:v>10443.385206183131</x:v>
      </x:c>
      <x:c r="T3119" s="9" t="n">
        <x:f>S3119/(1+'回测计划'!$B$33)</x:f>
        <x:v>10438.166123121571</x:v>
      </x:c>
      <x:c r="U3119" s="9" t="n">
        <x:f>T3119*R3119</x:f>
        <x:v>352.68441838945364</x:v>
      </x:c>
      <x:c r="V3119" s="9" t="n">
        <x:f>S3119+U3119</x:f>
        <x:v>10796.069624572585</x:v>
      </x:c>
      <x:c r="W3119" s="2" t="n">
        <x:f>IF(N3119&gt;0,1,0)</x:f>
        <x:v>1</x:v>
      </x:c>
      <x:c r="X3119" s="2" t="n">
        <x:f>IF(U3119&gt;0,1,0)</x:f>
        <x:v>1</x:v>
      </x:c>
      <x:c r="Y3119" s="9" t="n">
        <x:f>MAX(U3119,0)</x:f>
        <x:v>352.68441838945364</x:v>
      </x:c>
      <x:c r="Z3119" s="9" t="n">
        <x:f>-MIN(U3119,0)</x:f>
        <x:v>0</x:v>
      </x:c>
    </x:row>
    <x:row r="3120" ht="23" customHeight="1">
      <x:c r="A3120" s="2" t="str">
        <x:v>4H-VWMACD-前段</x:v>
      </x:c>
      <x:c r="B3120" s="2" t="str">
        <x:v>4H</x:v>
      </x:c>
      <x:c r="C3120" s="2" t="str">
        <x:v>VWmacd</x:v>
      </x:c>
      <x:c r="D3120" s="2" t="str">
        <x:v>前段</x:v>
      </x:c>
      <x:c r="E3120" s="2" t="n">
        <x:v>101</x:v>
      </x:c>
      <x:c r="F3120" s="2" t="str">
        <x:v>空</x:v>
      </x:c>
      <x:c r="G3120" s="11" t="n">
        <x:v>45360.166666666664</x:v>
      </x:c>
      <x:c r="H3120" s="11" t="n">
        <x:v>45360.333333333336</x:v>
      </x:c>
      <x:c r="I3120" s="11" t="n">
        <x:v>45361.99998842592</x:v>
      </x:c>
      <x:c r="J3120" s="9" t="n">
        <x:v>68180.2</x:v>
      </x:c>
      <x:c r="K3120" s="9" t="n">
        <x:v>69254.7</x:v>
      </x:c>
      <x:c r="L3120" s="9" t="n">
        <x:v>68166.56396</x:v>
      </x:c>
      <x:c r="M3120" s="9" t="n">
        <x:v>69268.55094</x:v>
      </x:c>
      <x:c r="N3120" s="10" t="n">
        <x:f>IF(F3120="多",1,-1)*(K3120/J3120-1)</x:f>
        <x:v>-0.015759707363721454</x:v>
      </x:c>
      <x:c r="O3120" s="10" t="n">
        <x:f>IF(F3120="多",1,-1)*(M3120/L3120-1)</x:f>
        <x:v>-0.01616609252369905</x:v>
      </x:c>
      <x:c r="P3120" s="10" t="n">
        <x:v>0.0010080830462618495</x:v>
      </x:c>
      <x:c r="Q3120" s="10" t="n">
        <x:v>-0.00153553310872137</x:v>
      </x:c>
      <x:c r="R3120" s="10" t="n">
        <x:f>O3120-P3120-Q3120</x:f>
        <x:v>-0.015638642461239527</x:v>
      </x:c>
      <x:c r="S3120" s="9" t="n">
        <x:f>V3119</x:f>
        <x:v>10796.069624572585</x:v>
      </x:c>
      <x:c r="T3120" s="9" t="n">
        <x:f>S3120/(1+'回测计划'!$B$33)</x:f>
        <x:v>10790.67428742887</x:v>
      </x:c>
      <x:c r="U3120" s="9" t="n">
        <x:f>T3120*R3120</x:f>
        <x:v>-168.7514970967907</x:v>
      </x:c>
      <x:c r="V3120" s="9" t="n">
        <x:f>S3120+U3120</x:f>
        <x:v>10627.318127475794</x:v>
      </x:c>
      <x:c r="W3120" s="2" t="n">
        <x:f>IF(N3120&gt;0,1,0)</x:f>
        <x:v>0</x:v>
      </x:c>
      <x:c r="X3120" s="2" t="n">
        <x:f>IF(U3120&gt;0,1,0)</x:f>
        <x:v>0</x:v>
      </x:c>
      <x:c r="Y3120" s="9" t="n">
        <x:f>MAX(U3120,0)</x:f>
        <x:v>0</x:v>
      </x:c>
      <x:c r="Z3120" s="9" t="n">
        <x:f>-MIN(U3120,0)</x:f>
        <x:v>168.7514970967907</x:v>
      </x:c>
    </x:row>
    <x:row r="3121" ht="23" customHeight="1">
      <x:c r="A3121" s="2" t="str">
        <x:v>4H-VWMACD-前段</x:v>
      </x:c>
      <x:c r="B3121" s="2" t="str">
        <x:v>4H</x:v>
      </x:c>
      <x:c r="C3121" s="2" t="str">
        <x:v>VWmacd</x:v>
      </x:c>
      <x:c r="D3121" s="2" t="str">
        <x:v>前段</x:v>
      </x:c>
      <x:c r="E3121" s="2" t="n">
        <x:v>102</x:v>
      </x:c>
      <x:c r="F3121" s="2" t="str">
        <x:v>空</x:v>
      </x:c>
      <x:c r="G3121" s="11" t="n">
        <x:v>45428.333333333336</x:v>
      </x:c>
      <x:c r="H3121" s="11" t="n">
        <x:v>45428.50000000001</x:v>
      </x:c>
      <x:c r="I3121" s="11" t="n">
        <x:v>45430.166655092595</x:v>
      </x:c>
      <x:c r="J3121" s="9" t="n">
        <x:v>65946.8</x:v>
      </x:c>
      <x:c r="K3121" s="9" t="n">
        <x:v>67007.5</x:v>
      </x:c>
      <x:c r="L3121" s="9" t="n">
        <x:v>65933.61064</x:v>
      </x:c>
      <x:c r="M3121" s="9" t="n">
        <x:v>67020.90149999999</x:v>
      </x:c>
      <x:c r="N3121" s="10" t="n">
        <x:f>IF(F3121="多",1,-1)*(K3121/J3121-1)</x:f>
        <x:v>-0.016084176942626538</x:v>
      </x:c>
      <x:c r="O3121" s="10" t="n">
        <x:f>IF(F3121="多",1,-1)*(M3121/L3121-1)</x:f>
        <x:v>-0.016490691916398292</x:v>
      </x:c>
      <x:c r="P3121" s="10" t="n">
        <x:v>0.001008245345958199</x:v>
      </x:c>
      <x:c r="Q3121" s="10" t="n">
        <x:v>-0.00013810497044238046</x:v>
      </x:c>
      <x:c r="R3121" s="10" t="n">
        <x:f>O3121-P3121-Q3121</x:f>
        <x:v>-0.01736083229191411</x:v>
      </x:c>
      <x:c r="S3121" s="9" t="n">
        <x:f>V3120</x:f>
        <x:v>10627.318127475794</x:v>
      </x:c>
      <x:c r="T3121" s="9" t="n">
        <x:f>S3121/(1+'回测计划'!$B$33)</x:f>
        <x:v>10622.007123913838</x:v>
      </x:c>
      <x:c r="U3121" s="9" t="n">
        <x:f>T3121*R3121</x:f>
        <x:v>-184.4068842817851</x:v>
      </x:c>
      <x:c r="V3121" s="9" t="n">
        <x:f>S3121+U3121</x:f>
        <x:v>10442.911243194008</x:v>
      </x:c>
      <x:c r="W3121" s="2" t="n">
        <x:f>IF(N3121&gt;0,1,0)</x:f>
        <x:v>0</x:v>
      </x:c>
      <x:c r="X3121" s="2" t="n">
        <x:f>IF(U3121&gt;0,1,0)</x:f>
        <x:v>0</x:v>
      </x:c>
      <x:c r="Y3121" s="9" t="n">
        <x:f>MAX(U3121,0)</x:f>
        <x:v>0</x:v>
      </x:c>
      <x:c r="Z3121" s="9" t="n">
        <x:f>-MIN(U3121,0)</x:f>
        <x:v>184.4068842817851</x:v>
      </x:c>
    </x:row>
    <x:row r="3122" ht="23" customHeight="1">
      <x:c r="A3122" s="2" t="str">
        <x:v>4H-VWMACD-前段</x:v>
      </x:c>
      <x:c r="B3122" s="2" t="str">
        <x:v>4H</x:v>
      </x:c>
      <x:c r="C3122" s="2" t="str">
        <x:v>VWmacd</x:v>
      </x:c>
      <x:c r="D3122" s="2" t="str">
        <x:v>前段</x:v>
      </x:c>
      <x:c r="E3122" s="2" t="n">
        <x:v>103</x:v>
      </x:c>
      <x:c r="F3122" s="2" t="str">
        <x:v>空</x:v>
      </x:c>
      <x:c r="G3122" s="11" t="n">
        <x:v>45430.00000000001</x:v>
      </x:c>
      <x:c r="H3122" s="11" t="n">
        <x:v>45430.166666666664</x:v>
      </x:c>
      <x:c r="I3122" s="11" t="n">
        <x:v>45431.833321759266</x:v>
      </x:c>
      <x:c r="J3122" s="9" t="n">
        <x:v>67007.5</x:v>
      </x:c>
      <x:c r="K3122" s="9" t="n">
        <x:v>67303.3</x:v>
      </x:c>
      <x:c r="L3122" s="9" t="n">
        <x:v>66994.09850000001</x:v>
      </x:c>
      <x:c r="M3122" s="9" t="n">
        <x:v>67316.76066</x:v>
      </x:c>
      <x:c r="N3122" s="10" t="n">
        <x:f>IF(F3122="多",1,-1)*(K3122/J3122-1)</x:f>
        <x:v>-0.004414431220385762</x:v>
      </x:c>
      <x:c r="O3122" s="10" t="n">
        <x:f>IF(F3122="多",1,-1)*(M3122/L3122-1)</x:f>
        <x:v>-0.004816277362102106</x:v>
      </x:c>
      <x:c r="P3122" s="10" t="n">
        <x:v>0.001002408138681051</x:v>
      </x:c>
      <x:c r="Q3122" s="10" t="n">
        <x:v>-0.00016401463213712368</x:v>
      </x:c>
      <x:c r="R3122" s="10" t="n">
        <x:f>O3122-P3122-Q3122</x:f>
        <x:v>-0.005654670868646033</x:v>
      </x:c>
      <x:c r="S3122" s="9" t="n">
        <x:f>V3121</x:f>
        <x:v>10442.911243194008</x:v>
      </x:c>
      <x:c r="T3122" s="9" t="n">
        <x:f>S3122/(1+'回测计划'!$B$33)</x:f>
        <x:v>10437.692396995511</x:v>
      </x:c>
      <x:c r="U3122" s="9" t="n">
        <x:f>T3122*R3122</x:f>
        <x:v>-59.0217151331787</x:v>
      </x:c>
      <x:c r="V3122" s="9" t="n">
        <x:f>S3122+U3122</x:f>
        <x:v>10383.88952806083</x:v>
      </x:c>
      <x:c r="W3122" s="2" t="n">
        <x:f>IF(N3122&gt;0,1,0)</x:f>
        <x:v>0</x:v>
      </x:c>
      <x:c r="X3122" s="2" t="n">
        <x:f>IF(U3122&gt;0,1,0)</x:f>
        <x:v>0</x:v>
      </x:c>
      <x:c r="Y3122" s="9" t="n">
        <x:f>MAX(U3122,0)</x:f>
        <x:v>0</x:v>
      </x:c>
      <x:c r="Z3122" s="9" t="n">
        <x:f>-MIN(U3122,0)</x:f>
        <x:v>59.0217151331787</x:v>
      </x:c>
    </x:row>
    <x:row r="3123" ht="23" customHeight="1">
      <x:c r="A3123" s="2" t="str">
        <x:v>4H-VWMACD-前段</x:v>
      </x:c>
      <x:c r="B3123" s="2" t="str">
        <x:v>4H</x:v>
      </x:c>
      <x:c r="C3123" s="2" t="str">
        <x:v>VWmacd</x:v>
      </x:c>
      <x:c r="D3123" s="2" t="str">
        <x:v>前段</x:v>
      </x:c>
      <x:c r="E3123" s="2" t="n">
        <x:v>104</x:v>
      </x:c>
      <x:c r="F3123" s="2" t="str">
        <x:v>空</x:v>
      </x:c>
      <x:c r="G3123" s="11" t="n">
        <x:v>45433.333333333336</x:v>
      </x:c>
      <x:c r="H3123" s="11" t="n">
        <x:v>45433.50000000001</x:v>
      </x:c>
      <x:c r="I3123" s="11" t="n">
        <x:v>45435.166655092595</x:v>
      </x:c>
      <x:c r="J3123" s="9" t="n">
        <x:v>71323.7</x:v>
      </x:c>
      <x:c r="K3123" s="9" t="n">
        <x:v>69668</x:v>
      </x:c>
      <x:c r="L3123" s="9" t="n">
        <x:v>71309.43526</x:v>
      </x:c>
      <x:c r="M3123" s="9" t="n">
        <x:v>69681.9336</x:v>
      </x:c>
      <x:c r="N3123" s="10" t="n">
        <x:f>IF(F3123="多",1,-1)*(K3123/J3123-1)</x:f>
        <x:v>0.023213882622466264</x:v>
      </x:c>
      <x:c r="O3123" s="10" t="n">
        <x:f>IF(F3123="多",1,-1)*(M3123/L3123-1)</x:f>
        <x:v>0.02282309001699412</x:v>
      </x:c>
      <x:c r="P3123" s="10" t="n">
        <x:v>0.000988588454991503</x:v>
      </x:c>
      <x:c r="Q3123" s="10" t="n">
        <x:v>-0.0005539710782845243</x:v>
      </x:c>
      <x:c r="R3123" s="10" t="n">
        <x:f>O3123-P3123-Q3123</x:f>
        <x:v>0.022388472640287142</x:v>
      </x:c>
      <x:c r="S3123" s="9" t="n">
        <x:f>V3122</x:f>
        <x:v>10383.88952806083</x:v>
      </x:c>
      <x:c r="T3123" s="9" t="n">
        <x:f>S3123/(1+'回测计划'!$B$33)</x:f>
        <x:v>10378.700177971845</x:v>
      </x:c>
      <x:c r="U3123" s="9" t="n">
        <x:f>T3123*R3123</x:f>
        <x:v>232.36324497626595</x:v>
      </x:c>
      <x:c r="V3123" s="9" t="n">
        <x:f>S3123+U3123</x:f>
        <x:v>10616.252773037097</x:v>
      </x:c>
      <x:c r="W3123" s="2" t="n">
        <x:f>IF(N3123&gt;0,1,0)</x:f>
        <x:v>1</x:v>
      </x:c>
      <x:c r="X3123" s="2" t="n">
        <x:f>IF(U3123&gt;0,1,0)</x:f>
        <x:v>1</x:v>
      </x:c>
      <x:c r="Y3123" s="9" t="n">
        <x:f>MAX(U3123,0)</x:f>
        <x:v>232.36324497626595</x:v>
      </x:c>
      <x:c r="Z3123" s="9" t="n">
        <x:f>-MIN(U3123,0)</x:f>
        <x:v>0</x:v>
      </x:c>
    </x:row>
    <x:row r="3124" ht="23" customHeight="1">
      <x:c r="A3124" s="2" t="str">
        <x:v>4H-VWMACD-前段</x:v>
      </x:c>
      <x:c r="B3124" s="2" t="str">
        <x:v>4H</x:v>
      </x:c>
      <x:c r="C3124" s="2" t="str">
        <x:v>VWmacd</x:v>
      </x:c>
      <x:c r="D3124" s="2" t="str">
        <x:v>前段</x:v>
      </x:c>
      <x:c r="E3124" s="2" t="n">
        <x:v>105</x:v>
      </x:c>
      <x:c r="F3124" s="2" t="str">
        <x:v>空</x:v>
      </x:c>
      <x:c r="G3124" s="11" t="n">
        <x:v>45448.00000000001</x:v>
      </x:c>
      <x:c r="H3124" s="11" t="n">
        <x:v>45448.166666666664</x:v>
      </x:c>
      <x:c r="I3124" s="11" t="n">
        <x:v>45449.833321759266</x:v>
      </x:c>
      <x:c r="J3124" s="9" t="n">
        <x:v>70459.1</x:v>
      </x:c>
      <x:c r="K3124" s="9" t="n">
        <x:v>71219.2</x:v>
      </x:c>
      <x:c r="L3124" s="9" t="n">
        <x:v>70445.00818</x:v>
      </x:c>
      <x:c r="M3124" s="9" t="n">
        <x:v>71233.44383999999</x:v>
      </x:c>
      <x:c r="N3124" s="10" t="n">
        <x:f>IF(F3124="多",1,-1)*(K3124/J3124-1)</x:f>
        <x:v>-0.010787818748749123</x:v>
      </x:c>
      <x:c r="O3124" s="10" t="n">
        <x:f>IF(F3124="多",1,-1)*(M3124/L3124-1)</x:f>
        <x:v>-0.011192214755449958</x:v>
      </x:c>
      <x:c r="P3124" s="10" t="n">
        <x:v>0.001005596107377725</x:v>
      </x:c>
      <x:c r="Q3124" s="10" t="n">
        <x:v>-0.0006066689455801108</x:v>
      </x:c>
      <x:c r="R3124" s="10" t="n">
        <x:f>O3124-P3124-Q3124</x:f>
        <x:v>-0.011591141917247574</x:v>
      </x:c>
      <x:c r="S3124" s="9" t="n">
        <x:f>V3123</x:f>
        <x:v>10616.252773037097</x:v>
      </x:c>
      <x:c r="T3124" s="9" t="n">
        <x:f>S3124/(1+'回测计划'!$B$33)</x:f>
        <x:v>10610.947299387404</x:v>
      </x:c>
      <x:c r="U3124" s="9" t="n">
        <x:f>T3124*R3124</x:f>
        <x:v>-122.99299602363429</x:v>
      </x:c>
      <x:c r="V3124" s="9" t="n">
        <x:f>S3124+U3124</x:f>
        <x:v>10493.259777013462</x:v>
      </x:c>
      <x:c r="W3124" s="2" t="n">
        <x:f>IF(N3124&gt;0,1,0)</x:f>
        <x:v>0</x:v>
      </x:c>
      <x:c r="X3124" s="2" t="n">
        <x:f>IF(U3124&gt;0,1,0)</x:f>
        <x:v>0</x:v>
      </x:c>
      <x:c r="Y3124" s="9" t="n">
        <x:f>MAX(U3124,0)</x:f>
        <x:v>0</x:v>
      </x:c>
      <x:c r="Z3124" s="9" t="n">
        <x:f>-MIN(U3124,0)</x:f>
        <x:v>122.99299602363429</x:v>
      </x:c>
    </x:row>
    <x:row r="3125" ht="23" customHeight="1">
      <x:c r="A3125" s="2" t="str">
        <x:v>4H-VWMACD-前段</x:v>
      </x:c>
      <x:c r="B3125" s="2" t="str">
        <x:v>4H</x:v>
      </x:c>
      <x:c r="C3125" s="2" t="str">
        <x:v>VWmacd</x:v>
      </x:c>
      <x:c r="D3125" s="2" t="str">
        <x:v>前段</x:v>
      </x:c>
      <x:c r="E3125" s="2" t="n">
        <x:v>106</x:v>
      </x:c>
      <x:c r="F3125" s="2" t="str">
        <x:v>多</x:v>
      </x:c>
      <x:c r="G3125" s="11" t="n">
        <x:v>45458.166666666664</x:v>
      </x:c>
      <x:c r="H3125" s="11" t="n">
        <x:v>45458.333333333336</x:v>
      </x:c>
      <x:c r="I3125" s="11" t="n">
        <x:v>45459.99998842592</x:v>
      </x:c>
      <x:c r="J3125" s="9" t="n">
        <x:v>66039.7</x:v>
      </x:c>
      <x:c r="K3125" s="9" t="n">
        <x:v>66690.4</x:v>
      </x:c>
      <x:c r="L3125" s="9" t="n">
        <x:v>66052.90793999999</x:v>
      </x:c>
      <x:c r="M3125" s="9" t="n">
        <x:v>66677.06192</x:v>
      </x:c>
      <x:c r="N3125" s="10" t="n">
        <x:f>IF(F3125="多",1,-1)*(K3125/J3125-1)</x:f>
        <x:v>0.009853164081605525</x:v>
      </x:c>
      <x:c r="O3125" s="10" t="n">
        <x:f>IF(F3125="多",1,-1)*(M3125/L3125-1)</x:f>
        <x:v>0.009449303588071611</x:v>
      </x:c>
      <x:c r="P3125" s="10" t="n">
        <x:v>0.0010047246517940359</x:v>
      </x:c>
      <x:c r="Q3125" s="10" t="n">
        <x:v>0.00040096933582852844</x:v>
      </x:c>
      <x:c r="R3125" s="10" t="n">
        <x:f>O3125-P3125-Q3125</x:f>
        <x:v>0.008043609600449047</x:v>
      </x:c>
      <x:c r="S3125" s="9" t="n">
        <x:f>V3124</x:f>
        <x:v>10493.259777013462</x:v>
      </x:c>
      <x:c r="T3125" s="9" t="n">
        <x:f>S3125/(1+'回测计划'!$B$33)</x:f>
        <x:v>10488.015769128897</x:v>
      </x:c>
      <x:c r="U3125" s="9" t="n">
        <x:f>T3125*R3125</x:f>
        <x:v>84.36150433022618</x:v>
      </x:c>
      <x:c r="V3125" s="9" t="n">
        <x:f>S3125+U3125</x:f>
        <x:v>10577.621281343689</x:v>
      </x:c>
      <x:c r="W3125" s="2" t="n">
        <x:f>IF(N3125&gt;0,1,0)</x:f>
        <x:v>1</x:v>
      </x:c>
      <x:c r="X3125" s="2" t="n">
        <x:f>IF(U3125&gt;0,1,0)</x:f>
        <x:v>1</x:v>
      </x:c>
      <x:c r="Y3125" s="9" t="n">
        <x:f>MAX(U3125,0)</x:f>
        <x:v>84.36150433022618</x:v>
      </x:c>
      <x:c r="Z3125" s="9" t="n">
        <x:f>-MIN(U3125,0)</x:f>
        <x:v>0</x:v>
      </x:c>
    </x:row>
    <x:row r="3126" ht="23" customHeight="1">
      <x:c r="A3126" s="2" t="str">
        <x:v>4H-VWMACD-前段</x:v>
      </x:c>
      <x:c r="B3126" s="2" t="str">
        <x:v>4H</x:v>
      </x:c>
      <x:c r="C3126" s="2" t="str">
        <x:v>VWmacd</x:v>
      </x:c>
      <x:c r="D3126" s="2" t="str">
        <x:v>前段</x:v>
      </x:c>
      <x:c r="E3126" s="2" t="n">
        <x:v>107</x:v>
      </x:c>
      <x:c r="F3126" s="2" t="str">
        <x:v>多</x:v>
      </x:c>
      <x:c r="G3126" s="11" t="n">
        <x:v>45477.833333333336</x:v>
      </x:c>
      <x:c r="H3126" s="11" t="n">
        <x:v>45478.00000000001</x:v>
      </x:c>
      <x:c r="I3126" s="11" t="n">
        <x:v>45479.666655092595</x:v>
      </x:c>
      <x:c r="J3126" s="9" t="n">
        <x:v>58137.5</x:v>
      </x:c>
      <x:c r="K3126" s="9" t="n">
        <x:v>56571.1</x:v>
      </x:c>
      <x:c r="L3126" s="9" t="n">
        <x:v>58149.1275</x:v>
      </x:c>
      <x:c r="M3126" s="9" t="n">
        <x:v>56559.78578</x:v>
      </x:c>
      <x:c r="N3126" s="10" t="n">
        <x:f>IF(F3126="多",1,-1)*(K3126/J3126-1)</x:f>
        <x:v>-0.0269430230058052</x:v>
      </x:c>
      <x:c r="O3126" s="10" t="n">
        <x:f>IF(F3126="多",1,-1)*(M3126/L3126-1)</x:f>
        <x:v>-0.02733216796761062</x:v>
      </x:c>
      <x:c r="P3126" s="10" t="n">
        <x:v>0.0009863339160161948</x:v>
      </x:c>
      <x:c r="Q3126" s="10" t="n">
        <x:v>0.0002645802030657046</x:v>
      </x:c>
      <x:c r="R3126" s="10" t="n">
        <x:f>O3126-P3126-Q3126</x:f>
        <x:v>-0.02858308208669252</x:v>
      </x:c>
      <x:c r="S3126" s="9" t="n">
        <x:f>V3125</x:f>
        <x:v>10577.621281343689</x:v>
      </x:c>
      <x:c r="T3126" s="9" t="n">
        <x:f>S3126/(1+'回测计划'!$B$33)</x:f>
        <x:v>10572.335113786796</x:v>
      </x:c>
      <x:c r="U3126" s="9" t="n">
        <x:f>T3126*R3126</x:f>
        <x:v>-302.18992240538967</x:v>
      </x:c>
      <x:c r="V3126" s="9" t="n">
        <x:f>S3126+U3126</x:f>
        <x:v>10275.431358938298</x:v>
      </x:c>
      <x:c r="W3126" s="2" t="n">
        <x:f>IF(N3126&gt;0,1,0)</x:f>
        <x:v>0</x:v>
      </x:c>
      <x:c r="X3126" s="2" t="n">
        <x:f>IF(U3126&gt;0,1,0)</x:f>
        <x:v>0</x:v>
      </x:c>
      <x:c r="Y3126" s="9" t="n">
        <x:f>MAX(U3126,0)</x:f>
        <x:v>0</x:v>
      </x:c>
      <x:c r="Z3126" s="9" t="n">
        <x:f>-MIN(U3126,0)</x:f>
        <x:v>302.18992240538967</x:v>
      </x:c>
    </x:row>
    <x:row r="3127" ht="23" customHeight="1">
      <x:c r="A3127" s="2" t="str">
        <x:v>4H-VWMACD-前段</x:v>
      </x:c>
      <x:c r="B3127" s="2" t="str">
        <x:v>4H</x:v>
      </x:c>
      <x:c r="C3127" s="2" t="str">
        <x:v>VWmacd</x:v>
      </x:c>
      <x:c r="D3127" s="2" t="str">
        <x:v>前段</x:v>
      </x:c>
      <x:c r="E3127" s="2" t="n">
        <x:v>108</x:v>
      </x:c>
      <x:c r="F3127" s="2" t="str">
        <x:v>多</x:v>
      </x:c>
      <x:c r="G3127" s="11" t="n">
        <x:v>45485.50000000001</x:v>
      </x:c>
      <x:c r="H3127" s="11" t="n">
        <x:v>45485.666666666664</x:v>
      </x:c>
      <x:c r="I3127" s="11" t="n">
        <x:v>45487.333321759266</x:v>
      </x:c>
      <x:c r="J3127" s="9" t="n">
        <x:v>57071.4</x:v>
      </x:c>
      <x:c r="K3127" s="9" t="n">
        <x:v>59174</x:v>
      </x:c>
      <x:c r="L3127" s="9" t="n">
        <x:v>57082.81428</x:v>
      </x:c>
      <x:c r="M3127" s="9" t="n">
        <x:v>59162.1652</x:v>
      </x:c>
      <x:c r="N3127" s="10" t="n">
        <x:f>IF(F3127="多",1,-1)*(K3127/J3127-1)</x:f>
        <x:v>0.03684157038376479</x:v>
      </x:c>
      <x:c r="O3127" s="10" t="n">
        <x:f>IF(F3127="多",1,-1)*(M3127/L3127-1)</x:f>
        <x:v>0.036426916686350896</x:v>
      </x:c>
      <x:c r="P3127" s="10" t="n">
        <x:v>0.0010182134583431755</x:v>
      </x:c>
      <x:c r="Q3127" s="10" t="n">
        <x:v>0.00029843635071137017</x:v>
      </x:c>
      <x:c r="R3127" s="10" t="n">
        <x:f>O3127-P3127-Q3127</x:f>
        <x:v>0.035110266877296355</x:v>
      </x:c>
      <x:c r="S3127" s="9" t="n">
        <x:f>V3126</x:f>
        <x:v>10275.431358938298</x:v>
      </x:c>
      <x:c r="T3127" s="9" t="n">
        <x:f>S3127/(1+'回测计划'!$B$33)</x:f>
        <x:v>10270.296210832883</x:v>
      </x:c>
      <x:c r="U3127" s="9" t="n">
        <x:f>T3127*R3127</x:f>
        <x:v>360.592840871228</x:v>
      </x:c>
      <x:c r="V3127" s="9" t="n">
        <x:f>S3127+U3127</x:f>
        <x:v>10636.024199809526</x:v>
      </x:c>
      <x:c r="W3127" s="2" t="n">
        <x:f>IF(N3127&gt;0,1,0)</x:f>
        <x:v>1</x:v>
      </x:c>
      <x:c r="X3127" s="2" t="n">
        <x:f>IF(U3127&gt;0,1,0)</x:f>
        <x:v>1</x:v>
      </x:c>
      <x:c r="Y3127" s="9" t="n">
        <x:f>MAX(U3127,0)</x:f>
        <x:v>360.592840871228</x:v>
      </x:c>
      <x:c r="Z3127" s="9" t="n">
        <x:f>-MIN(U3127,0)</x:f>
        <x:v>0</x:v>
      </x:c>
    </x:row>
    <x:row r="3128" ht="23" customHeight="1">
      <x:c r="A3128" s="2" t="str">
        <x:v>4H-VWMACD-前段</x:v>
      </x:c>
      <x:c r="B3128" s="2" t="str">
        <x:v>4H</x:v>
      </x:c>
      <x:c r="C3128" s="2" t="str">
        <x:v>VWmacd</x:v>
      </x:c>
      <x:c r="D3128" s="2" t="str">
        <x:v>前段</x:v>
      </x:c>
      <x:c r="E3128" s="2" t="n">
        <x:v>109</x:v>
      </x:c>
      <x:c r="F3128" s="2" t="str">
        <x:v>空</x:v>
      </x:c>
      <x:c r="G3128" s="11" t="n">
        <x:v>45501.00000000001</x:v>
      </x:c>
      <x:c r="H3128" s="11" t="n">
        <x:v>45501.166666666664</x:v>
      </x:c>
      <x:c r="I3128" s="11" t="n">
        <x:v>45502.833321759266</x:v>
      </x:c>
      <x:c r="J3128" s="9" t="n">
        <x:v>68209.3</x:v>
      </x:c>
      <x:c r="K3128" s="9" t="n">
        <x:v>69549.9</x:v>
      </x:c>
      <x:c r="L3128" s="9" t="n">
        <x:v>68195.65814</x:v>
      </x:c>
      <x:c r="M3128" s="9" t="n">
        <x:v>69563.80997999999</x:v>
      </x:c>
      <x:c r="N3128" s="10" t="n">
        <x:f>IF(F3128="多",1,-1)*(K3128/J3128-1)</x:f>
        <x:v>-0.01965421137586798</x:v>
      </x:c>
      <x:c r="O3128" s="10" t="n">
        <x:f>IF(F3128="多",1,-1)*(M3128/L3128-1)</x:f>
        <x:v>-0.020062154649072905</x:v>
      </x:c>
      <x:c r="P3128" s="10" t="n">
        <x:v>0.0010100310773245365</x:v>
      </x:c>
      <x:c r="Q3128" s="10" t="n">
        <x:v>-0.0003410326047304758</x:v>
      </x:c>
      <x:c r="R3128" s="10" t="n">
        <x:f>O3128-P3128-Q3128</x:f>
        <x:v>-0.020731153121666967</x:v>
      </x:c>
      <x:c r="S3128" s="9" t="n">
        <x:f>V3127</x:f>
        <x:v>10636.024199809526</x:v>
      </x:c>
      <x:c r="T3128" s="9" t="n">
        <x:f>S3128/(1+'回测计划'!$B$33)</x:f>
        <x:v>10630.708845386833</x:v>
      </x:c>
      <x:c r="U3128" s="9" t="n">
        <x:f>T3128*R3128</x:f>
        <x:v>-220.38685286557387</x:v>
      </x:c>
      <x:c r="V3128" s="9" t="n">
        <x:f>S3128+U3128</x:f>
        <x:v>10415.637346943953</x:v>
      </x:c>
      <x:c r="W3128" s="2" t="n">
        <x:f>IF(N3128&gt;0,1,0)</x:f>
        <x:v>0</x:v>
      </x:c>
      <x:c r="X3128" s="2" t="n">
        <x:f>IF(U3128&gt;0,1,0)</x:f>
        <x:v>0</x:v>
      </x:c>
      <x:c r="Y3128" s="9" t="n">
        <x:f>MAX(U3128,0)</x:f>
        <x:v>0</x:v>
      </x:c>
      <x:c r="Z3128" s="9" t="n">
        <x:f>-MIN(U3128,0)</x:f>
        <x:v>220.38685286557387</x:v>
      </x:c>
    </x:row>
    <x:row r="3129" ht="23" customHeight="1">
      <x:c r="A3129" s="2" t="str">
        <x:v>4H-VWMACD-前段</x:v>
      </x:c>
      <x:c r="B3129" s="2" t="str">
        <x:v>4H</x:v>
      </x:c>
      <x:c r="C3129" s="2" t="str">
        <x:v>VWmacd</x:v>
      </x:c>
      <x:c r="D3129" s="2" t="str">
        <x:v>前段</x:v>
      </x:c>
      <x:c r="E3129" s="2" t="n">
        <x:v>110</x:v>
      </x:c>
      <x:c r="F3129" s="2" t="str">
        <x:v>空</x:v>
      </x:c>
      <x:c r="G3129" s="11" t="n">
        <x:v>45518.166666666664</x:v>
      </x:c>
      <x:c r="H3129" s="11" t="n">
        <x:v>45518.333333333336</x:v>
      </x:c>
      <x:c r="I3129" s="11" t="n">
        <x:v>45519.99998842592</x:v>
      </x:c>
      <x:c r="J3129" s="9" t="n">
        <x:v>60550.4</x:v>
      </x:c>
      <x:c r="K3129" s="9" t="n">
        <x:v>59643.7</x:v>
      </x:c>
      <x:c r="L3129" s="9" t="n">
        <x:v>60538.28992</x:v>
      </x:c>
      <x:c r="M3129" s="9" t="n">
        <x:v>59655.62873999999</x:v>
      </x:c>
      <x:c r="N3129" s="10" t="n">
        <x:f>IF(F3129="多",1,-1)*(K3129/J3129-1)</x:f>
        <x:v>0.014974302399323625</x:v>
      </x:c>
      <x:c r="O3129" s="10" t="n">
        <x:f>IF(F3129="多",1,-1)*(M3129/L3129-1)</x:f>
        <x:v>0.014580213302464062</x:v>
      </x:c>
      <x:c r="P3129" s="10" t="n">
        <x:v>0.0009927098933487678</x:v>
      </x:c>
      <x:c r="Q3129" s="10" t="n">
        <x:v>0.00011147843776240459</x:v>
      </x:c>
      <x:c r="R3129" s="10" t="n">
        <x:f>O3129-P3129-Q3129</x:f>
        <x:v>0.01347602497135289</x:v>
      </x:c>
      <x:c r="S3129" s="9" t="n">
        <x:f>V3128</x:f>
        <x:v>10415.637346943953</x:v>
      </x:c>
      <x:c r="T3129" s="9" t="n">
        <x:f>S3129/(1+'回测计划'!$B$33)</x:f>
        <x:v>10410.432130878515</x:v>
      </x:c>
      <x:c r="U3129" s="9" t="n">
        <x:f>T3129*R3129</x:f>
        <x:v>140.29124335829334</x:v>
      </x:c>
      <x:c r="V3129" s="9" t="n">
        <x:f>S3129+U3129</x:f>
        <x:v>10555.928590302246</x:v>
      </x:c>
      <x:c r="W3129" s="2" t="n">
        <x:f>IF(N3129&gt;0,1,0)</x:f>
        <x:v>1</x:v>
      </x:c>
      <x:c r="X3129" s="2" t="n">
        <x:f>IF(U3129&gt;0,1,0)</x:f>
        <x:v>1</x:v>
      </x:c>
      <x:c r="Y3129" s="9" t="n">
        <x:f>MAX(U3129,0)</x:f>
        <x:v>140.29124335829334</x:v>
      </x:c>
      <x:c r="Z3129" s="9" t="n">
        <x:f>-MIN(U3129,0)</x:f>
        <x:v>0</x:v>
      </x:c>
    </x:row>
    <x:row r="3130" ht="23" customHeight="1">
      <x:c r="A3130" s="2" t="str">
        <x:v>4H-VWMACD-前段</x:v>
      </x:c>
      <x:c r="B3130" s="2" t="str">
        <x:v>4H</x:v>
      </x:c>
      <x:c r="C3130" s="2" t="str">
        <x:v>VWmacd</x:v>
      </x:c>
      <x:c r="D3130" s="2" t="str">
        <x:v>前段</x:v>
      </x:c>
      <x:c r="E3130" s="2" t="n">
        <x:v>111</x:v>
      </x:c>
      <x:c r="F3130" s="2" t="str">
        <x:v>空</x:v>
      </x:c>
      <x:c r="G3130" s="11" t="n">
        <x:v>45521.166666666664</x:v>
      </x:c>
      <x:c r="H3130" s="11" t="n">
        <x:v>45521.333333333336</x:v>
      </x:c>
      <x:c r="I3130" s="11" t="n">
        <x:v>45522.99998842592</x:v>
      </x:c>
      <x:c r="J3130" s="9" t="n">
        <x:v>58854.9</x:v>
      </x:c>
      <x:c r="K3130" s="9" t="n">
        <x:v>59828.8</x:v>
      </x:c>
      <x:c r="L3130" s="9" t="n">
        <x:v>58843.12902</x:v>
      </x:c>
      <x:c r="M3130" s="9" t="n">
        <x:v>59840.76576</x:v>
      </x:c>
      <x:c r="N3130" s="10" t="n">
        <x:f>IF(F3130="多",1,-1)*(K3130/J3130-1)</x:f>
        <x:v>-0.016547475231459163</x:v>
      </x:c>
      <x:c r="O3130" s="10" t="n">
        <x:f>IF(F3130="多",1,-1)*(M3130/L3130-1)</x:f>
        <x:v>-0.0169541755616176</x:v>
      </x:c>
      <x:c r="P3130" s="10" t="n">
        <x:v>0.001008477087780809</x:v>
      </x:c>
      <x:c r="Q3130" s="10" t="n">
        <x:v>-0.00006720166648825465</x:v>
      </x:c>
      <x:c r="R3130" s="10" t="n">
        <x:f>O3130-P3130-Q3130</x:f>
        <x:v>-0.017895450982910153</x:v>
      </x:c>
      <x:c r="S3130" s="9" t="n">
        <x:f>V3129</x:f>
        <x:v>10555.928590302246</x:v>
      </x:c>
      <x:c r="T3130" s="9" t="n">
        <x:f>S3130/(1+'回测计划'!$B$33)</x:f>
        <x:v>10550.653263670412</x:v>
      </x:c>
      <x:c r="U3130" s="9" t="n">
        <x:f>T3130*R3130</x:f>
        <x:v>-188.8086983176949</x:v>
      </x:c>
      <x:c r="V3130" s="9" t="n">
        <x:f>S3130+U3130</x:f>
        <x:v>10367.119891984552</x:v>
      </x:c>
      <x:c r="W3130" s="2" t="n">
        <x:f>IF(N3130&gt;0,1,0)</x:f>
        <x:v>0</x:v>
      </x:c>
      <x:c r="X3130" s="2" t="n">
        <x:f>IF(U3130&gt;0,1,0)</x:f>
        <x:v>0</x:v>
      </x:c>
      <x:c r="Y3130" s="9" t="n">
        <x:f>MAX(U3130,0)</x:f>
        <x:v>0</x:v>
      </x:c>
      <x:c r="Z3130" s="9" t="n">
        <x:f>-MIN(U3130,0)</x:f>
        <x:v>188.8086983176949</x:v>
      </x:c>
    </x:row>
    <x:row r="3131" ht="23" customHeight="1">
      <x:c r="A3131" s="2" t="str">
        <x:v>4H-VWMACD-前段</x:v>
      </x:c>
      <x:c r="B3131" s="2" t="str">
        <x:v>4H</x:v>
      </x:c>
      <x:c r="C3131" s="2" t="str">
        <x:v>VWmacd</x:v>
      </x:c>
      <x:c r="D3131" s="2" t="str">
        <x:v>前段</x:v>
      </x:c>
      <x:c r="E3131" s="2" t="n">
        <x:v>112</x:v>
      </x:c>
      <x:c r="F3131" s="2" t="str">
        <x:v>空</x:v>
      </x:c>
      <x:c r="G3131" s="11" t="n">
        <x:v>45528.333333333336</x:v>
      </x:c>
      <x:c r="H3131" s="11" t="n">
        <x:v>45528.50000000001</x:v>
      </x:c>
      <x:c r="I3131" s="11" t="n">
        <x:v>45530.166655092595</x:v>
      </x:c>
      <x:c r="J3131" s="9" t="n">
        <x:v>63800</x:v>
      </x:c>
      <x:c r="K3131" s="9" t="n">
        <x:v>64152.2</x:v>
      </x:c>
      <x:c r="L3131" s="9" t="n">
        <x:v>63787.24</x:v>
      </x:c>
      <x:c r="M3131" s="9" t="n">
        <x:v>64165.030439999995</x:v>
      </x:c>
      <x:c r="N3131" s="10" t="n">
        <x:f>IF(F3131="多",1,-1)*(K3131/J3131-1)</x:f>
        <x:v>-0.005520376175548458</x:v>
      </x:c>
      <x:c r="O3131" s="10" t="n">
        <x:f>IF(F3131="多",1,-1)*(M3131/L3131-1)</x:f>
        <x:v>-0.005922664783740483</x:v>
      </x:c>
      <x:c r="P3131" s="10" t="n">
        <x:v>0.0010029613323918702</x:v>
      </x:c>
      <x:c r="Q3131" s="10" t="n">
        <x:v>-0.0000244191789103987</x:v>
      </x:c>
      <x:c r="R3131" s="10" t="n">
        <x:f>O3131-P3131-Q3131</x:f>
        <x:v>-0.0069012069372219546</x:v>
      </x:c>
      <x:c r="S3131" s="9" t="n">
        <x:f>V3130</x:f>
        <x:v>10367.119891984552</x:v>
      </x:c>
      <x:c r="T3131" s="9" t="n">
        <x:f>S3131/(1+'回测计划'!$B$33)</x:f>
        <x:v>10361.938922523292</x:v>
      </x:c>
      <x:c r="U3131" s="9" t="n">
        <x:f>T3131*R3131</x:f>
        <x:v>-71.50988477518793</x:v>
      </x:c>
      <x:c r="V3131" s="9" t="n">
        <x:f>S3131+U3131</x:f>
        <x:v>10295.610007209363</x:v>
      </x:c>
      <x:c r="W3131" s="2" t="n">
        <x:f>IF(N3131&gt;0,1,0)</x:f>
        <x:v>0</x:v>
      </x:c>
      <x:c r="X3131" s="2" t="n">
        <x:f>IF(U3131&gt;0,1,0)</x:f>
        <x:v>0</x:v>
      </x:c>
      <x:c r="Y3131" s="9" t="n">
        <x:f>MAX(U3131,0)</x:f>
        <x:v>0</x:v>
      </x:c>
      <x:c r="Z3131" s="9" t="n">
        <x:f>-MIN(U3131,0)</x:f>
        <x:v>71.50988477518793</x:v>
      </x:c>
    </x:row>
    <x:row r="3132" ht="23" customHeight="1">
      <x:c r="A3132" s="2" t="str">
        <x:v>4H-VWMACD-前段</x:v>
      </x:c>
      <x:c r="B3132" s="2" t="str">
        <x:v>4H</x:v>
      </x:c>
      <x:c r="C3132" s="2" t="str">
        <x:v>VWmacd</x:v>
      </x:c>
      <x:c r="D3132" s="2" t="str">
        <x:v>前段</x:v>
      </x:c>
      <x:c r="E3132" s="2" t="n">
        <x:v>113</x:v>
      </x:c>
      <x:c r="F3132" s="2" t="str">
        <x:v>多</x:v>
      </x:c>
      <x:c r="G3132" s="11" t="n">
        <x:v>45530.666666666664</x:v>
      </x:c>
      <x:c r="H3132" s="11" t="n">
        <x:v>45530.833333333336</x:v>
      </x:c>
      <x:c r="I3132" s="11" t="n">
        <x:v>45532.49998842592</x:v>
      </x:c>
      <x:c r="J3132" s="9" t="n">
        <x:v>63816.6</x:v>
      </x:c>
      <x:c r="K3132" s="9" t="n">
        <x:v>59597.3</x:v>
      </x:c>
      <x:c r="L3132" s="9" t="n">
        <x:v>63829.36332</x:v>
      </x:c>
      <x:c r="M3132" s="9" t="n">
        <x:v>59585.380540000006</x:v>
      </x:c>
      <x:c r="N3132" s="10" t="n">
        <x:f>IF(F3132="多",1,-1)*(K3132/J3132-1)</x:f>
        <x:v>-0.06611602623768731</x:v>
      </x:c>
      <x:c r="O3132" s="10" t="n">
        <x:f>IF(F3132="多",1,-1)*(M3132/L3132-1)</x:f>
        <x:v>-0.06648950513141338</x:v>
      </x:c>
      <x:c r="P3132" s="10" t="n">
        <x:v>0.0009667552474342933</x:v>
      </x:c>
      <x:c r="Q3132" s="10" t="n">
        <x:v>0.00009407411617324466</x:v>
      </x:c>
      <x:c r="R3132" s="10" t="n">
        <x:f>O3132-P3132-Q3132</x:f>
        <x:v>-0.06755033449502093</x:v>
      </x:c>
      <x:c r="S3132" s="9" t="n">
        <x:f>V3131</x:f>
        <x:v>10295.610007209363</x:v>
      </x:c>
      <x:c r="T3132" s="9" t="n">
        <x:f>S3132/(1+'回测计划'!$B$33)</x:f>
        <x:v>10290.464774821952</x:v>
      </x:c>
      <x:c r="U3132" s="9" t="n">
        <x:f>T3132*R3132</x:f>
        <x:v>-695.1243376484531</x:v>
      </x:c>
      <x:c r="V3132" s="9" t="n">
        <x:f>S3132+U3132</x:f>
        <x:v>9600.48566956091</x:v>
      </x:c>
      <x:c r="W3132" s="2" t="n">
        <x:f>IF(N3132&gt;0,1,0)</x:f>
        <x:v>0</x:v>
      </x:c>
      <x:c r="X3132" s="2" t="n">
        <x:f>IF(U3132&gt;0,1,0)</x:f>
        <x:v>0</x:v>
      </x:c>
      <x:c r="Y3132" s="9" t="n">
        <x:f>MAX(U3132,0)</x:f>
        <x:v>0</x:v>
      </x:c>
      <x:c r="Z3132" s="9" t="n">
        <x:f>-MIN(U3132,0)</x:f>
        <x:v>695.1243376484531</x:v>
      </x:c>
    </x:row>
    <x:row r="3133" ht="23" customHeight="1">
      <x:c r="A3133" s="2" t="str">
        <x:v>4H-VWMACD-前段</x:v>
      </x:c>
      <x:c r="B3133" s="2" t="str">
        <x:v>4H</x:v>
      </x:c>
      <x:c r="C3133" s="2" t="str">
        <x:v>VWmacd</x:v>
      </x:c>
      <x:c r="D3133" s="2" t="str">
        <x:v>前段</x:v>
      </x:c>
      <x:c r="E3133" s="2" t="n">
        <x:v>114</x:v>
      </x:c>
      <x:c r="F3133" s="2" t="str">
        <x:v>多</x:v>
      </x:c>
      <x:c r="G3133" s="11" t="n">
        <x:v>45537.333333333336</x:v>
      </x:c>
      <x:c r="H3133" s="11" t="n">
        <x:v>45537.50000000001</x:v>
      </x:c>
      <x:c r="I3133" s="11" t="n">
        <x:v>45539.166655092595</x:v>
      </x:c>
      <x:c r="J3133" s="9" t="n">
        <x:v>57708.6</x:v>
      </x:c>
      <x:c r="K3133" s="9" t="n">
        <x:v>58020.9</x:v>
      </x:c>
      <x:c r="L3133" s="9" t="n">
        <x:v>57720.14172</x:v>
      </x:c>
      <x:c r="M3133" s="9" t="n">
        <x:v>58009.29582</x:v>
      </x:c>
      <x:c r="N3133" s="10" t="n">
        <x:f>IF(F3133="多",1,-1)*(K3133/J3133-1)</x:f>
        <x:v>0.005411671743899671</x:v>
      </x:c>
      <x:c r="O3133" s="10" t="n">
        <x:f>IF(F3133="多",1,-1)*(M3133/L3133-1)</x:f>
        <x:v>0.005009587492052381</x:v>
      </x:c>
      <x:c r="P3133" s="10" t="n">
        <x:v>0.0010025047937460264</x:v>
      </x:c>
      <x:c r="Q3133" s="10" t="n">
        <x:v>0.00016115607933973674</x:v>
      </x:c>
      <x:c r="R3133" s="10" t="n">
        <x:f>O3133-P3133-Q3133</x:f>
        <x:v>0.0038459266189666175</x:v>
      </x:c>
      <x:c r="S3133" s="9" t="n">
        <x:f>V3132</x:f>
        <x:v>9600.48566956091</x:v>
      </x:c>
      <x:c r="T3133" s="9" t="n">
        <x:f>S3133/(1+'回测计划'!$B$33)</x:f>
        <x:v>9595.687825648087</x:v>
      </x:c>
      <x:c r="U3133" s="9" t="n">
        <x:f>T3133*R3133</x:f>
        <x:v>36.90431123595388</x:v>
      </x:c>
      <x:c r="V3133" s="9" t="n">
        <x:f>S3133+U3133</x:f>
        <x:v>9637.389980796865</x:v>
      </x:c>
      <x:c r="W3133" s="2" t="n">
        <x:f>IF(N3133&gt;0,1,0)</x:f>
        <x:v>1</x:v>
      </x:c>
      <x:c r="X3133" s="2" t="n">
        <x:f>IF(U3133&gt;0,1,0)</x:f>
        <x:v>1</x:v>
      </x:c>
      <x:c r="Y3133" s="9" t="n">
        <x:f>MAX(U3133,0)</x:f>
        <x:v>36.90431123595388</x:v>
      </x:c>
      <x:c r="Z3133" s="9" t="n">
        <x:f>-MIN(U3133,0)</x:f>
        <x:v>0</x:v>
      </x:c>
    </x:row>
    <x:row r="3134" ht="23" customHeight="1">
      <x:c r="A3134" s="2" t="str">
        <x:v>4H-VWMACD-前段</x:v>
      </x:c>
      <x:c r="B3134" s="2" t="str">
        <x:v>4H</x:v>
      </x:c>
      <x:c r="C3134" s="2" t="str">
        <x:v>VWmacd</x:v>
      </x:c>
      <x:c r="D3134" s="2" t="str">
        <x:v>前段</x:v>
      </x:c>
      <x:c r="E3134" s="2" t="n">
        <x:v>115</x:v>
      </x:c>
      <x:c r="F3134" s="2" t="str">
        <x:v>多</x:v>
      </x:c>
      <x:c r="G3134" s="11" t="n">
        <x:v>45541.00000000001</x:v>
      </x:c>
      <x:c r="H3134" s="11" t="n">
        <x:v>45541.166666666664</x:v>
      </x:c>
      <x:c r="I3134" s="11" t="n">
        <x:v>45542.833321759266</x:v>
      </x:c>
      <x:c r="J3134" s="9" t="n">
        <x:v>56025.2</x:v>
      </x:c>
      <x:c r="K3134" s="9" t="n">
        <x:v>54298.9</x:v>
      </x:c>
      <x:c r="L3134" s="9" t="n">
        <x:v>56036.40504</x:v>
      </x:c>
      <x:c r="M3134" s="9" t="n">
        <x:v>54288.04022</x:v>
      </x:c>
      <x:c r="N3134" s="10" t="n">
        <x:f>IF(F3134="多",1,-1)*(K3134/J3134-1)</x:f>
        <x:v>-0.030812919900330527</x:v>
      </x:c>
      <x:c r="O3134" s="10" t="n">
        <x:f>IF(F3134="多",1,-1)*(M3134/L3134-1)</x:f>
        <x:v>-0.03120051721290784</x:v>
      </x:c>
      <x:c r="P3134" s="10" t="n">
        <x:v>0.0009843997413935461</x:v>
      </x:c>
      <x:c r="Q3134" s="10" t="n">
        <x:v>-0.00004268173255839198</x:v>
      </x:c>
      <x:c r="R3134" s="10" t="n">
        <x:f>O3134-P3134-Q3134</x:f>
        <x:v>-0.032142235221743</x:v>
      </x:c>
      <x:c r="S3134" s="9" t="n">
        <x:f>V3133</x:f>
        <x:v>9637.389980796865</x:v>
      </x:c>
      <x:c r="T3134" s="9" t="n">
        <x:f>S3134/(1+'回测计划'!$B$33)</x:f>
        <x:v>9632.573693949891</x:v>
      </x:c>
      <x:c r="U3134" s="9" t="n">
        <x:f>T3134*R3134</x:f>
        <x:v>-309.61244946171126</x:v>
      </x:c>
      <x:c r="V3134" s="9" t="n">
        <x:f>S3134+U3134</x:f>
        <x:v>9327.777531335154</x:v>
      </x:c>
      <x:c r="W3134" s="2" t="n">
        <x:f>IF(N3134&gt;0,1,0)</x:f>
        <x:v>0</x:v>
      </x:c>
      <x:c r="X3134" s="2" t="n">
        <x:f>IF(U3134&gt;0,1,0)</x:f>
        <x:v>0</x:v>
      </x:c>
      <x:c r="Y3134" s="9" t="n">
        <x:f>MAX(U3134,0)</x:f>
        <x:v>0</x:v>
      </x:c>
      <x:c r="Z3134" s="9" t="n">
        <x:f>-MIN(U3134,0)</x:f>
        <x:v>309.61244946171126</x:v>
      </x:c>
    </x:row>
    <x:row r="3135" ht="23" customHeight="1">
      <x:c r="A3135" s="2" t="str">
        <x:v>4H-VWMACD-前段</x:v>
      </x:c>
      <x:c r="B3135" s="2" t="str">
        <x:v>4H</x:v>
      </x:c>
      <x:c r="C3135" s="2" t="str">
        <x:v>VWmacd</x:v>
      </x:c>
      <x:c r="D3135" s="2" t="str">
        <x:v>前段</x:v>
      </x:c>
      <x:c r="E3135" s="2" t="n">
        <x:v>116</x:v>
      </x:c>
      <x:c r="F3135" s="2" t="str">
        <x:v>空</x:v>
      </x:c>
      <x:c r="G3135" s="11" t="n">
        <x:v>45547.50000000001</x:v>
      </x:c>
      <x:c r="H3135" s="11" t="n">
        <x:v>45547.666666666664</x:v>
      </x:c>
      <x:c r="I3135" s="11" t="n">
        <x:v>45549.333321759266</x:v>
      </x:c>
      <x:c r="J3135" s="9" t="n">
        <x:v>58101.7</x:v>
      </x:c>
      <x:c r="K3135" s="9" t="n">
        <x:v>60456.2</x:v>
      </x:c>
      <x:c r="L3135" s="9" t="n">
        <x:v>58090.079659999996</x:v>
      </x:c>
      <x:c r="M3135" s="9" t="n">
        <x:v>60468.29124</x:v>
      </x:c>
      <x:c r="N3135" s="10" t="n">
        <x:f>IF(F3135="多",1,-1)*(K3135/J3135-1)</x:f>
        <x:v>-0.040523771249378226</x:v>
      </x:c>
      <x:c r="O3135" s="10" t="n">
        <x:f>IF(F3135="多",1,-1)*(M3135/L3135-1)</x:f>
        <x:v>-0.040940064016431466</x:v>
      </x:c>
      <x:c r="P3135" s="10" t="n">
        <x:v>0.0010204700320082156</x:v>
      </x:c>
      <x:c r="Q3135" s="10" t="n">
        <x:v>0.00006364385822387691</x:v>
      </x:c>
      <x:c r="R3135" s="10" t="n">
        <x:f>O3135-P3135-Q3135</x:f>
        <x:v>-0.04202417790666356</x:v>
      </x:c>
      <x:c r="S3135" s="9" t="n">
        <x:f>V3134</x:f>
        <x:v>9327.777531335154</x:v>
      </x:c>
      <x:c r="T3135" s="9" t="n">
        <x:f>S3135/(1+'回测计划'!$B$33)</x:f>
        <x:v>9323.11597334848</x:v>
      </x:c>
      <x:c r="U3135" s="9" t="n">
        <x:f>T3135*R3135</x:f>
        <x:v>-391.7962843084533</x:v>
      </x:c>
      <x:c r="V3135" s="9" t="n">
        <x:f>S3135+U3135</x:f>
        <x:v>8935.9812470267</x:v>
      </x:c>
      <x:c r="W3135" s="2" t="n">
        <x:f>IF(N3135&gt;0,1,0)</x:f>
        <x:v>0</x:v>
      </x:c>
      <x:c r="X3135" s="2" t="n">
        <x:f>IF(U3135&gt;0,1,0)</x:f>
        <x:v>0</x:v>
      </x:c>
      <x:c r="Y3135" s="9" t="n">
        <x:f>MAX(U3135,0)</x:f>
        <x:v>0</x:v>
      </x:c>
      <x:c r="Z3135" s="9" t="n">
        <x:f>-MIN(U3135,0)</x:f>
        <x:v>391.7962843084533</x:v>
      </x:c>
    </x:row>
    <x:row r="3136" ht="23" customHeight="1">
      <x:c r="A3136" s="2" t="str">
        <x:v>4H-VWMACD-前段</x:v>
      </x:c>
      <x:c r="B3136" s="2" t="str">
        <x:v>4H</x:v>
      </x:c>
      <x:c r="C3136" s="2" t="str">
        <x:v>VWmacd</x:v>
      </x:c>
      <x:c r="D3136" s="2" t="str">
        <x:v>前段</x:v>
      </x:c>
      <x:c r="E3136" s="2" t="n">
        <x:v>117</x:v>
      </x:c>
      <x:c r="F3136" s="2" t="str">
        <x:v>空</x:v>
      </x:c>
      <x:c r="G3136" s="11" t="n">
        <x:v>45555.50000000001</x:v>
      </x:c>
      <x:c r="H3136" s="11" t="n">
        <x:v>45555.666666666664</x:v>
      </x:c>
      <x:c r="I3136" s="11" t="n">
        <x:v>45557.333321759266</x:v>
      </x:c>
      <x:c r="J3136" s="9" t="n">
        <x:v>63494.5</x:v>
      </x:c>
      <x:c r="K3136" s="9" t="n">
        <x:v>63320.6</x:v>
      </x:c>
      <x:c r="L3136" s="9" t="n">
        <x:v>63481.801100000004</x:v>
      </x:c>
      <x:c r="M3136" s="9" t="n">
        <x:v>63333.26412</x:v>
      </x:c>
      <x:c r="N3136" s="10" t="n">
        <x:f>IF(F3136="多",1,-1)*(K3136/J3136-1)</x:f>
        <x:v>0.0027388198977864597</x:v>
      </x:c>
      <x:c r="O3136" s="10" t="n">
        <x:f>IF(F3136="多",1,-1)*(M3136/L3136-1)</x:f>
        <x:v>0.00233983562889184</x:v>
      </x:c>
      <x:c r="P3136" s="10" t="n">
        <x:v>0.000998830082185554</x:v>
      </x:c>
      <x:c r="Q3136" s="10" t="n">
        <x:v>-0.0002774845706014412</x:v>
      </x:c>
      <x:c r="R3136" s="10" t="n">
        <x:f>O3136-P3136-Q3136</x:f>
        <x:v>0.001618490117307727</x:v>
      </x:c>
      <x:c r="S3136" s="9" t="n">
        <x:f>V3135</x:f>
        <x:v>8935.9812470267</x:v>
      </x:c>
      <x:c r="T3136" s="9" t="n">
        <x:f>S3136/(1+'回测计划'!$B$33)</x:f>
        <x:v>8931.515489282061</x:v>
      </x:c>
      <x:c r="U3136" s="9" t="n">
        <x:f>T3136*R3136</x:f>
        <x:v>14.455569551983904</x:v>
      </x:c>
      <x:c r="V3136" s="9" t="n">
        <x:f>S3136+U3136</x:f>
        <x:v>8950.436816578685</x:v>
      </x:c>
      <x:c r="W3136" s="2" t="n">
        <x:f>IF(N3136&gt;0,1,0)</x:f>
        <x:v>1</x:v>
      </x:c>
      <x:c r="X3136" s="2" t="n">
        <x:f>IF(U3136&gt;0,1,0)</x:f>
        <x:v>1</x:v>
      </x:c>
      <x:c r="Y3136" s="9" t="n">
        <x:f>MAX(U3136,0)</x:f>
        <x:v>14.455569551983904</x:v>
      </x:c>
      <x:c r="Z3136" s="9" t="n">
        <x:f>-MIN(U3136,0)</x:f>
        <x:v>0</x:v>
      </x:c>
    </x:row>
    <x:row r="3137" ht="23" customHeight="1">
      <x:c r="A3137" s="2" t="str">
        <x:v>4H-VWMACD-前段</x:v>
      </x:c>
      <x:c r="B3137" s="2" t="str">
        <x:v>4H</x:v>
      </x:c>
      <x:c r="C3137" s="2" t="str">
        <x:v>VWmacd</x:v>
      </x:c>
      <x:c r="D3137" s="2" t="str">
        <x:v>前段</x:v>
      </x:c>
      <x:c r="E3137" s="2" t="n">
        <x:v>118</x:v>
      </x:c>
      <x:c r="F3137" s="2" t="str">
        <x:v>空</x:v>
      </x:c>
      <x:c r="G3137" s="11" t="n">
        <x:v>45558.333333333336</x:v>
      </x:c>
      <x:c r="H3137" s="11" t="n">
        <x:v>45558.50000000001</x:v>
      </x:c>
      <x:c r="I3137" s="11" t="n">
        <x:v>45560.166655092595</x:v>
      </x:c>
      <x:c r="J3137" s="9" t="n">
        <x:v>64320.1</x:v>
      </x:c>
      <x:c r="K3137" s="9" t="n">
        <x:v>64270</x:v>
      </x:c>
      <x:c r="L3137" s="9" t="n">
        <x:v>64307.23598</x:v>
      </x:c>
      <x:c r="M3137" s="9" t="n">
        <x:v>64282.854</x:v>
      </x:c>
      <x:c r="N3137" s="10" t="n">
        <x:f>IF(F3137="多",1,-1)*(K3137/J3137-1)</x:f>
        <x:v>0.0007789166994454089</x:v>
      </x:c>
      <x:c r="O3137" s="10" t="n">
        <x:f>IF(F3137="多",1,-1)*(M3137/L3137-1)</x:f>
        <x:v>0.0003791483124477857</x:v>
      </x:c>
      <x:c r="P3137" s="10" t="n">
        <x:v>0.000999810425843776</x:v>
      </x:c>
      <x:c r="Q3137" s="10" t="n">
        <x:v>-0.00011561282857166167</x:v>
      </x:c>
      <x:c r="R3137" s="10" t="n">
        <x:f>O3137-P3137-Q3137</x:f>
        <x:v>-0.0005050492848243288</x:v>
      </x:c>
      <x:c r="S3137" s="9" t="n">
        <x:f>V3136</x:f>
        <x:v>8950.436816578685</x:v>
      </x:c>
      <x:c r="T3137" s="9" t="n">
        <x:f>S3137/(1+'回测计划'!$B$33)</x:f>
        <x:v>8945.963834661356</x:v>
      </x:c>
      <x:c r="U3137" s="9" t="n">
        <x:f>T3137*R3137</x:f>
        <x:v>-4.5181526367600275</x:v>
      </x:c>
      <x:c r="V3137" s="9" t="n">
        <x:f>S3137+U3137</x:f>
        <x:v>8945.918663941926</x:v>
      </x:c>
      <x:c r="W3137" s="2" t="n">
        <x:f>IF(N3137&gt;0,1,0)</x:f>
        <x:v>1</x:v>
      </x:c>
      <x:c r="X3137" s="2" t="n">
        <x:f>IF(U3137&gt;0,1,0)</x:f>
        <x:v>0</x:v>
      </x:c>
      <x:c r="Y3137" s="9" t="n">
        <x:f>MAX(U3137,0)</x:f>
        <x:v>0</x:v>
      </x:c>
      <x:c r="Z3137" s="9" t="n">
        <x:f>-MIN(U3137,0)</x:f>
        <x:v>4.5181526367600275</x:v>
      </x:c>
    </x:row>
    <x:row r="3138" ht="23" customHeight="1">
      <x:c r="A3138" s="2" t="str">
        <x:v>4H-VWMACD-前段</x:v>
      </x:c>
      <x:c r="B3138" s="2" t="str">
        <x:v>4H</x:v>
      </x:c>
      <x:c r="C3138" s="2" t="str">
        <x:v>VWmacd</x:v>
      </x:c>
      <x:c r="D3138" s="2" t="str">
        <x:v>前段</x:v>
      </x:c>
      <x:c r="E3138" s="2" t="n">
        <x:v>119</x:v>
      </x:c>
      <x:c r="F3138" s="2" t="str">
        <x:v>空</x:v>
      </x:c>
      <x:c r="G3138" s="11" t="n">
        <x:v>45562.00000000001</x:v>
      </x:c>
      <x:c r="H3138" s="11" t="n">
        <x:v>45562.166666666664</x:v>
      </x:c>
      <x:c r="I3138" s="11" t="n">
        <x:v>45563.833321759266</x:v>
      </x:c>
      <x:c r="J3138" s="9" t="n">
        <x:v>64677.8</x:v>
      </x:c>
      <x:c r="K3138" s="9" t="n">
        <x:v>65761.5</x:v>
      </x:c>
      <x:c r="L3138" s="9" t="n">
        <x:v>64664.864440000005</x:v>
      </x:c>
      <x:c r="M3138" s="9" t="n">
        <x:v>65774.6523</x:v>
      </x:c>
      <x:c r="N3138" s="10" t="n">
        <x:f>IF(F3138="多",1,-1)*(K3138/J3138-1)</x:f>
        <x:v>-0.016755362736518453</x:v>
      </x:c>
      <x:c r="O3138" s="10" t="n">
        <x:f>IF(F3138="多",1,-1)*(M3138/L3138-1)</x:f>
        <x:v>-0.01716214623831358</x:v>
      </x:c>
      <x:c r="P3138" s="10" t="n">
        <x:v>0.001008581073119157</x:v>
      </x:c>
      <x:c r="Q3138" s="10" t="n">
        <x:v>-0.0003318964947567175</x:v>
      </x:c>
      <x:c r="R3138" s="10" t="n">
        <x:f>O3138-P3138-Q3138</x:f>
        <x:v>-0.017838830816676022</x:v>
      </x:c>
      <x:c r="S3138" s="9" t="n">
        <x:f>V3137</x:f>
        <x:v>8945.918663941926</x:v>
      </x:c>
      <x:c r="T3138" s="9" t="n">
        <x:f>S3138/(1+'回测计划'!$B$33)</x:f>
        <x:v>8941.44793997194</x:v>
      </x:c>
      <x:c r="U3138" s="9" t="n">
        <x:f>T3138*R3138</x:f>
        <x:v>-159.5049770572758</x:v>
      </x:c>
      <x:c r="V3138" s="9" t="n">
        <x:f>S3138+U3138</x:f>
        <x:v>8786.41368688465</x:v>
      </x:c>
      <x:c r="W3138" s="2" t="n">
        <x:f>IF(N3138&gt;0,1,0)</x:f>
        <x:v>0</x:v>
      </x:c>
      <x:c r="X3138" s="2" t="n">
        <x:f>IF(U3138&gt;0,1,0)</x:f>
        <x:v>0</x:v>
      </x:c>
      <x:c r="Y3138" s="9" t="n">
        <x:f>MAX(U3138,0)</x:f>
        <x:v>0</x:v>
      </x:c>
      <x:c r="Z3138" s="9" t="n">
        <x:f>-MIN(U3138,0)</x:f>
        <x:v>159.5049770572758</x:v>
      </x:c>
    </x:row>
    <x:row r="3139" ht="23" customHeight="1">
      <x:c r="A3139" s="2" t="str">
        <x:v>4H-VWMACD-前段</x:v>
      </x:c>
      <x:c r="B3139" s="2" t="str">
        <x:v>4H</x:v>
      </x:c>
      <x:c r="C3139" s="2" t="str">
        <x:v>VWmacd</x:v>
      </x:c>
      <x:c r="D3139" s="2" t="str">
        <x:v>前段</x:v>
      </x:c>
      <x:c r="E3139" s="2" t="n">
        <x:v>120</x:v>
      </x:c>
      <x:c r="F3139" s="2" t="str">
        <x:v>空</x:v>
      </x:c>
      <x:c r="G3139" s="11" t="n">
        <x:v>45590.166666666664</x:v>
      </x:c>
      <x:c r="H3139" s="11" t="n">
        <x:v>45590.333333333336</x:v>
      </x:c>
      <x:c r="I3139" s="11" t="n">
        <x:v>45591.99998842592</x:v>
      </x:c>
      <x:c r="J3139" s="9" t="n">
        <x:v>68173.8</x:v>
      </x:c>
      <x:c r="K3139" s="9" t="n">
        <x:v>66864.2</x:v>
      </x:c>
      <x:c r="L3139" s="9" t="n">
        <x:v>68160.16524</x:v>
      </x:c>
      <x:c r="M3139" s="9" t="n">
        <x:v>66877.57284</x:v>
      </x:c>
      <x:c r="N3139" s="10" t="n">
        <x:f>IF(F3139="多",1,-1)*(K3139/J3139-1)</x:f>
        <x:v>0.019209725730412686</x:v>
      </x:c>
      <x:c r="O3139" s="10" t="n">
        <x:f>IF(F3139="多",1,-1)*(M3139/L3139-1)</x:f>
        <x:v>0.018817331141787075</x:v>
      </x:c>
      <x:c r="P3139" s="10" t="n">
        <x:v>0.0009905913344291065</x:v>
      </x:c>
      <x:c r="Q3139" s="10" t="n">
        <x:v>-0.00031921311398306327</x:v>
      </x:c>
      <x:c r="R3139" s="10" t="n">
        <x:f>O3139-P3139-Q3139</x:f>
        <x:v>0.018145952921341035</x:v>
      </x:c>
      <x:c r="S3139" s="9" t="n">
        <x:f>V3138</x:f>
        <x:v>8786.41368688465</x:v>
      </x:c>
      <x:c r="T3139" s="9" t="n">
        <x:f>S3139/(1+'回测计划'!$B$33)</x:f>
        <x:v>8782.022675546878</x:v>
      </x:c>
      <x:c r="U3139" s="9" t="n">
        <x:f>T3139*R3139</x:f>
        <x:v>159.35817002462306</x:v>
      </x:c>
      <x:c r="V3139" s="9" t="n">
        <x:f>S3139+U3139</x:f>
        <x:v>8945.771856909274</x:v>
      </x:c>
      <x:c r="W3139" s="2" t="n">
        <x:f>IF(N3139&gt;0,1,0)</x:f>
        <x:v>1</x:v>
      </x:c>
      <x:c r="X3139" s="2" t="n">
        <x:f>IF(U3139&gt;0,1,0)</x:f>
        <x:v>1</x:v>
      </x:c>
      <x:c r="Y3139" s="9" t="n">
        <x:f>MAX(U3139,0)</x:f>
        <x:v>159.35817002462306</x:v>
      </x:c>
      <x:c r="Z3139" s="9" t="n">
        <x:f>-MIN(U3139,0)</x:f>
        <x:v>0</x:v>
      </x:c>
    </x:row>
    <x:row r="3140" ht="23" customHeight="1">
      <x:c r="A3140" s="2" t="str">
        <x:v>4H-VWMACD-前段</x:v>
      </x:c>
      <x:c r="B3140" s="2" t="str">
        <x:v>4H</x:v>
      </x:c>
      <x:c r="C3140" s="2" t="str">
        <x:v>VWmacd</x:v>
      </x:c>
      <x:c r="D3140" s="2" t="str">
        <x:v>前段</x:v>
      </x:c>
      <x:c r="E3140" s="2" t="n">
        <x:v>121</x:v>
      </x:c>
      <x:c r="F3140" s="2" t="str">
        <x:v>空</x:v>
      </x:c>
      <x:c r="G3140" s="11" t="n">
        <x:v>45602.50000000001</x:v>
      </x:c>
      <x:c r="H3140" s="11" t="n">
        <x:v>45602.666666666664</x:v>
      </x:c>
      <x:c r="I3140" s="11" t="n">
        <x:v>45604.333321759266</x:v>
      </x:c>
      <x:c r="J3140" s="9" t="n">
        <x:v>73435.8</x:v>
      </x:c>
      <x:c r="K3140" s="9" t="n">
        <x:v>75859.4</x:v>
      </x:c>
      <x:c r="L3140" s="9" t="n">
        <x:v>73421.11284</x:v>
      </x:c>
      <x:c r="M3140" s="9" t="n">
        <x:v>75874.57187999999</x:v>
      </x:c>
      <x:c r="N3140" s="10" t="n">
        <x:f>IF(F3140="多",1,-1)*(K3140/J3140-1)</x:f>
        <x:v>-0.033002976749759494</x:v>
      </x:c>
      <x:c r="O3140" s="10" t="n">
        <x:f>IF(F3140="多",1,-1)*(M3140/L3140-1)</x:f>
        <x:v>-0.0334162605972288</x:v>
      </x:c>
      <x:c r="P3140" s="10" t="n">
        <x:v>0.0010167081302986146</x:v>
      </x:c>
      <x:c r="Q3140" s="10" t="n">
        <x:v>-0.00040962446091226715</x:v>
      </x:c>
      <x:c r="R3140" s="10" t="n">
        <x:f>O3140-P3140-Q3140</x:f>
        <x:v>-0.03402334426661515</x:v>
      </x:c>
      <x:c r="S3140" s="9" t="n">
        <x:f>V3139</x:f>
        <x:v>8945.771856909274</x:v>
      </x:c>
      <x:c r="T3140" s="9" t="n">
        <x:f>S3140/(1+'回测计划'!$B$33)</x:f>
        <x:v>8941.301206306121</x:v>
      </x:c>
      <x:c r="U3140" s="9" t="n">
        <x:f>T3140*R3140</x:f>
        <x:v>-304.2129691336545</x:v>
      </x:c>
      <x:c r="V3140" s="9" t="n">
        <x:f>S3140+U3140</x:f>
        <x:v>8641.55888777562</x:v>
      </x:c>
      <x:c r="W3140" s="2" t="n">
        <x:f>IF(N3140&gt;0,1,0)</x:f>
        <x:v>0</x:v>
      </x:c>
      <x:c r="X3140" s="2" t="n">
        <x:f>IF(U3140&gt;0,1,0)</x:f>
        <x:v>0</x:v>
      </x:c>
      <x:c r="Y3140" s="9" t="n">
        <x:f>MAX(U3140,0)</x:f>
        <x:v>0</x:v>
      </x:c>
      <x:c r="Z3140" s="9" t="n">
        <x:f>-MIN(U3140,0)</x:f>
        <x:v>304.2129691336545</x:v>
      </x:c>
    </x:row>
    <x:row r="3141" ht="23" customHeight="1">
      <x:c r="A3141" s="2" t="str">
        <x:v>4H-VWMACD-前段</x:v>
      </x:c>
      <x:c r="B3141" s="2" t="str">
        <x:v>4H</x:v>
      </x:c>
      <x:c r="C3141" s="2" t="str">
        <x:v>VWmacd</x:v>
      </x:c>
      <x:c r="D3141" s="2" t="str">
        <x:v>前段</x:v>
      </x:c>
      <x:c r="E3141" s="2" t="n">
        <x:v>122</x:v>
      </x:c>
      <x:c r="F3141" s="2" t="str">
        <x:v>空</x:v>
      </x:c>
      <x:c r="G3141" s="11" t="n">
        <x:v>45607.50000000001</x:v>
      </x:c>
      <x:c r="H3141" s="11" t="n">
        <x:v>45607.666666666664</x:v>
      </x:c>
      <x:c r="I3141" s="11" t="n">
        <x:v>45609.333321759266</x:v>
      </x:c>
      <x:c r="J3141" s="9" t="n">
        <x:v>81147.8</x:v>
      </x:c>
      <x:c r="K3141" s="9" t="n">
        <x:v>87972</x:v>
      </x:c>
      <x:c r="L3141" s="9" t="n">
        <x:v>81131.57044000001</x:v>
      </x:c>
      <x:c r="M3141" s="9" t="n">
        <x:v>87989.5944</x:v>
      </x:c>
      <x:c r="N3141" s="10" t="n">
        <x:f>IF(F3141="多",1,-1)*(K3141/J3141-1)</x:f>
        <x:v>-0.08409593359277756</x:v>
      </x:c>
      <x:c r="O3141" s="10" t="n">
        <x:f>IF(F3141="多",1,-1)*(M3141/L3141-1)</x:f>
        <x:v>-0.0845296587112383</x:v>
      </x:c>
      <x:c r="P3141" s="10" t="n">
        <x:v>0.0010422648293556191</x:v>
      </x:c>
      <x:c r="Q3141" s="10" t="n">
        <x:v>-0.0015351744099711012</x:v>
      </x:c>
      <x:c r="R3141" s="10" t="n">
        <x:f>O3141-P3141-Q3141</x:f>
        <x:v>-0.08403674913062281</x:v>
      </x:c>
      <x:c r="S3141" s="9" t="n">
        <x:f>V3140</x:f>
        <x:v>8641.55888777562</x:v>
      </x:c>
      <x:c r="T3141" s="9" t="n">
        <x:f>S3141/(1+'回测计划'!$B$33)</x:f>
        <x:v>8637.240267641799</x:v>
      </x:c>
      <x:c r="U3141" s="9" t="n">
        <x:f>T3141*R3141</x:f>
        <x:v>-725.8455935527272</x:v>
      </x:c>
      <x:c r="V3141" s="9" t="n">
        <x:f>S3141+U3141</x:f>
        <x:v>7915.713294222893</x:v>
      </x:c>
      <x:c r="W3141" s="2" t="n">
        <x:f>IF(N3141&gt;0,1,0)</x:f>
        <x:v>0</x:v>
      </x:c>
      <x:c r="X3141" s="2" t="n">
        <x:f>IF(U3141&gt;0,1,0)</x:f>
        <x:v>0</x:v>
      </x:c>
      <x:c r="Y3141" s="9" t="n">
        <x:f>MAX(U3141,0)</x:f>
        <x:v>0</x:v>
      </x:c>
      <x:c r="Z3141" s="9" t="n">
        <x:f>-MIN(U3141,0)</x:f>
        <x:v>725.8455935527272</x:v>
      </x:c>
    </x:row>
    <x:row r="3142" ht="23" customHeight="1">
      <x:c r="A3142" s="2" t="str">
        <x:v>4H-VWMACD-前段</x:v>
      </x:c>
      <x:c r="B3142" s="2" t="str">
        <x:v>4H</x:v>
      </x:c>
      <x:c r="C3142" s="2" t="str">
        <x:v>VWmacd</x:v>
      </x:c>
      <x:c r="D3142" s="2" t="str">
        <x:v>前段</x:v>
      </x:c>
      <x:c r="E3142" s="2" t="n">
        <x:v>123</x:v>
      </x:c>
      <x:c r="F3142" s="2" t="str">
        <x:v>空</x:v>
      </x:c>
      <x:c r="G3142" s="11" t="n">
        <x:v>45617.00000000001</x:v>
      </x:c>
      <x:c r="H3142" s="11" t="n">
        <x:v>45617.166666666664</x:v>
      </x:c>
      <x:c r="I3142" s="11" t="n">
        <x:v>45618.833321759266</x:v>
      </x:c>
      <x:c r="J3142" s="9" t="n">
        <x:v>93999.9</x:v>
      </x:c>
      <x:c r="K3142" s="9" t="n">
        <x:v>98929.9</x:v>
      </x:c>
      <x:c r="L3142" s="9" t="n">
        <x:v>93981.10002</x:v>
      </x:c>
      <x:c r="M3142" s="9" t="n">
        <x:v>98949.68598</x:v>
      </x:c>
      <x:c r="N3142" s="10" t="n">
        <x:f>IF(F3142="多",1,-1)*(K3142/J3142-1)</x:f>
        <x:v>-0.052446864305174756</x:v>
      </x:c>
      <x:c r="O3142" s="10" t="n">
        <x:f>IF(F3142="多",1,-1)*(M3142/L3142-1)</x:f>
        <x:v>-0.052867927263488435</x:v>
      </x:c>
      <x:c r="P3142" s="10" t="n">
        <x:v>0.001026433963631744</x:v>
      </x:c>
      <x:c r="Q3142" s="10" t="n">
        <x:v>-0.0005166086369309104</x:v>
      </x:c>
      <x:c r="R3142" s="10" t="n">
        <x:f>O3142-P3142-Q3142</x:f>
        <x:v>-0.053377752590189266</x:v>
      </x:c>
      <x:c r="S3142" s="9" t="n">
        <x:f>V3141</x:f>
        <x:v>7915.713294222893</x:v>
      </x:c>
      <x:c r="T3142" s="9" t="n">
        <x:f>S3142/(1+'回测计划'!$B$33)</x:f>
        <x:v>7911.757415515136</x:v>
      </x:c>
      <x:c r="U3142" s="9" t="n">
        <x:f>T3142*R3142</x:f>
        <x:v>-422.31182987896216</x:v>
      </x:c>
      <x:c r="V3142" s="9" t="n">
        <x:f>S3142+U3142</x:f>
        <x:v>7493.4014643439305</x:v>
      </x:c>
      <x:c r="W3142" s="2" t="n">
        <x:f>IF(N3142&gt;0,1,0)</x:f>
        <x:v>0</x:v>
      </x:c>
      <x:c r="X3142" s="2" t="n">
        <x:f>IF(U3142&gt;0,1,0)</x:f>
        <x:v>0</x:v>
      </x:c>
      <x:c r="Y3142" s="9" t="n">
        <x:f>MAX(U3142,0)</x:f>
        <x:v>0</x:v>
      </x:c>
      <x:c r="Z3142" s="9" t="n">
        <x:f>-MIN(U3142,0)</x:f>
        <x:v>422.31182987896216</x:v>
      </x:c>
    </x:row>
    <x:row r="3143" ht="23" customHeight="1">
      <x:c r="A3143" s="2" t="str">
        <x:v>4H-VWMACD-前段</x:v>
      </x:c>
      <x:c r="B3143" s="2" t="str">
        <x:v>4H</x:v>
      </x:c>
      <x:c r="C3143" s="2" t="str">
        <x:v>VWmacd</x:v>
      </x:c>
      <x:c r="D3143" s="2" t="str">
        <x:v>前段</x:v>
      </x:c>
      <x:c r="E3143" s="2" t="n">
        <x:v>124</x:v>
      </x:c>
      <x:c r="F3143" s="2" t="str">
        <x:v>空</x:v>
      </x:c>
      <x:c r="G3143" s="11" t="n">
        <x:v>45642.666666666664</x:v>
      </x:c>
      <x:c r="H3143" s="11" t="n">
        <x:v>45642.833333333336</x:v>
      </x:c>
      <x:c r="I3143" s="11" t="n">
        <x:v>45644.49998842592</x:v>
      </x:c>
      <x:c r="J3143" s="9" t="n">
        <x:v>103717.9</x:v>
      </x:c>
      <x:c r="K3143" s="9" t="n">
        <x:v>104716.8</x:v>
      </x:c>
      <x:c r="L3143" s="9" t="n">
        <x:v>103697.15642</x:v>
      </x:c>
      <x:c r="M3143" s="9" t="n">
        <x:v>104737.74336000001</x:v>
      </x:c>
      <x:c r="N3143" s="10" t="n">
        <x:f>IF(F3143="多",1,-1)*(K3143/J3143-1)</x:f>
        <x:v>-0.009630931594257097</x:v>
      </x:c>
      <x:c r="O3143" s="10" t="n">
        <x:f>IF(F3143="多",1,-1)*(M3143/L3143-1)</x:f>
        <x:v>-0.010034864753526662</x:v>
      </x:c>
      <x:c r="P3143" s="10" t="n">
        <x:v>0.0010050174323767633</x:v>
      </x:c>
      <x:c r="Q3143" s="10" t="n">
        <x:v>-0.0004824529251604144</x:v>
      </x:c>
      <x:c r="R3143" s="10" t="n">
        <x:f>O3143-P3143-Q3143</x:f>
        <x:v>-0.01055742926074301</x:v>
      </x:c>
      <x:c r="S3143" s="9" t="n">
        <x:f>V3142</x:f>
        <x:v>7493.4014643439305</x:v>
      </x:c>
      <x:c r="T3143" s="9" t="n">
        <x:f>S3143/(1+'回测计划'!$B$33)</x:f>
        <x:v>7489.656636025918</x:v>
      </x:c>
      <x:c r="U3143" s="9" t="n">
        <x:f>T3143*R3143</x:f>
        <x:v>-79.0715201220981</x:v>
      </x:c>
      <x:c r="V3143" s="9" t="n">
        <x:f>S3143+U3143</x:f>
        <x:v>7414.329944221832</x:v>
      </x:c>
      <x:c r="W3143" s="2" t="n">
        <x:f>IF(N3143&gt;0,1,0)</x:f>
        <x:v>0</x:v>
      </x:c>
      <x:c r="X3143" s="2" t="n">
        <x:f>IF(U3143&gt;0,1,0)</x:f>
        <x:v>0</x:v>
      </x:c>
      <x:c r="Y3143" s="9" t="n">
        <x:f>MAX(U3143,0)</x:f>
        <x:v>0</x:v>
      </x:c>
      <x:c r="Z3143" s="9" t="n">
        <x:f>-MIN(U3143,0)</x:f>
        <x:v>79.0715201220981</x:v>
      </x:c>
    </x:row>
    <x:row r="3144" ht="23" customHeight="1">
      <x:c r="A3144" s="2" t="str">
        <x:v>4H-CMF-前段</x:v>
      </x:c>
      <x:c r="B3144" s="2" t="str">
        <x:v>4H</x:v>
      </x:c>
      <x:c r="C3144" s="2" t="str">
        <x:v>Chaikin Money Flow</x:v>
      </x:c>
      <x:c r="D3144" s="2" t="str">
        <x:v>前段</x:v>
      </x:c>
      <x:c r="E3144" s="2" t="n">
        <x:v>1</x:v>
      </x:c>
      <x:c r="F3144" s="2" t="str">
        <x:v>多</x:v>
      </x:c>
      <x:c r="G3144" s="11" t="n">
        <x:v>44221.166666666664</x:v>
      </x:c>
      <x:c r="H3144" s="11" t="n">
        <x:v>44221.333333333336</x:v>
      </x:c>
      <x:c r="I3144" s="11" t="n">
        <x:v>44222.99998842592</x:v>
      </x:c>
      <x:c r="J3144" s="9" t="n">
        <x:v>32274.88</x:v>
      </x:c>
      <x:c r="K3144" s="9" t="n">
        <x:v>31764.99</x:v>
      </x:c>
      <x:c r="L3144" s="9" t="n">
        <x:v>32281.334976000002</x:v>
      </x:c>
      <x:c r="M3144" s="9" t="n">
        <x:v>31758.637002000003</x:v>
      </x:c>
      <x:c r="N3144" s="10" t="n">
        <x:f>IF(F3144="多",1,-1)*(K3144/J3144-1)</x:f>
        <x:v>-0.0157983546336965</x:v>
      </x:c>
      <x:c r="O3144" s="10" t="n">
        <x:f>IF(F3144="多",1,-1)*(M3144/L3144-1)</x:f>
        <x:v>-0.016191956571455446</x:v>
      </x:c>
      <x:c r="P3144" s="10" t="n">
        <x:v>0.0009919040217142724</x:v>
      </x:c>
      <x:c r="Q3144" s="10" t="n">
        <x:v>0.0013266298688743433</x:v>
      </x:c>
      <x:c r="R3144" s="10" t="n">
        <x:f>O3144-P3144-Q3144</x:f>
        <x:v>-0.01851049046204406</x:v>
      </x:c>
      <x:c r="S3144" s="9" t="n">
        <x:f>'回测计划'!$B$32</x:f>
        <x:v>10000</x:v>
      </x:c>
      <x:c r="T3144" s="9" t="n">
        <x:f>S3144/(1+'回测计划'!$B$33)</x:f>
        <x:v>9995.002498750626</x:v>
      </x:c>
      <x:c r="U3144" s="9" t="n">
        <x:f>T3144*R3144</x:f>
        <x:v>-185.01239842123002</x:v>
      </x:c>
      <x:c r="V3144" s="9" t="n">
        <x:f>S3144+U3144</x:f>
        <x:v>9814.98760157877</x:v>
      </x:c>
      <x:c r="W3144" s="2" t="n">
        <x:f>IF(N3144&gt;0,1,0)</x:f>
        <x:v>0</x:v>
      </x:c>
      <x:c r="X3144" s="2" t="n">
        <x:f>IF(U3144&gt;0,1,0)</x:f>
        <x:v>0</x:v>
      </x:c>
      <x:c r="Y3144" s="9" t="n">
        <x:f>MAX(U3144,0)</x:f>
        <x:v>0</x:v>
      </x:c>
      <x:c r="Z3144" s="9" t="n">
        <x:f>-MIN(U3144,0)</x:f>
        <x:v>185.01239842123002</x:v>
      </x:c>
    </x:row>
    <x:row r="3145" ht="23" customHeight="1">
      <x:c r="A3145" s="2" t="str">
        <x:v>4H-CMF-前段</x:v>
      </x:c>
      <x:c r="B3145" s="2" t="str">
        <x:v>4H</x:v>
      </x:c>
      <x:c r="C3145" s="2" t="str">
        <x:v>Chaikin Money Flow</x:v>
      </x:c>
      <x:c r="D3145" s="2" t="str">
        <x:v>前段</x:v>
      </x:c>
      <x:c r="E3145" s="2" t="n">
        <x:v>2</x:v>
      </x:c>
      <x:c r="F3145" s="2" t="str">
        <x:v>空</x:v>
      </x:c>
      <x:c r="G3145" s="11" t="n">
        <x:v>44231.333333333336</x:v>
      </x:c>
      <x:c r="H3145" s="11" t="n">
        <x:v>44231.50000000001</x:v>
      </x:c>
      <x:c r="I3145" s="11" t="n">
        <x:v>44233.166655092595</x:v>
      </x:c>
      <x:c r="J3145" s="9" t="n">
        <x:v>37565.17</x:v>
      </x:c>
      <x:c r="K3145" s="9" t="n">
        <x:v>37638.22</x:v>
      </x:c>
      <x:c r="L3145" s="9" t="n">
        <x:v>37557.656966</x:v>
      </x:c>
      <x:c r="M3145" s="9" t="n">
        <x:v>37645.747644</x:v>
      </x:c>
      <x:c r="N3145" s="10" t="n">
        <x:f>IF(F3145="多",1,-1)*(K3145/J3145-1)</x:f>
        <x:v>-0.0019446205088384794</x:v>
      </x:c>
      <x:c r="O3145" s="10" t="n">
        <x:f>IF(F3145="多",1,-1)*(M3145/L3145-1)</x:f>
        <x:v>-0.0023454785286458613</x:v>
      </x:c>
      <x:c r="P3145" s="10" t="n">
        <x:v>0.001001172739264323</x:v>
      </x:c>
      <x:c r="Q3145" s="10" t="n">
        <x:v>-0.003665325008626621</x:v>
      </x:c>
      <x:c r="R3145" s="10" t="n">
        <x:f>O3145-P3145-Q3145</x:f>
        <x:v>0.00031867374071643676</x:v>
      </x:c>
      <x:c r="S3145" s="9" t="n">
        <x:f>V3144</x:f>
        <x:v>9814.98760157877</x:v>
      </x:c>
      <x:c r="T3145" s="9" t="n">
        <x:f>S3145/(1+'回测计划'!$B$33)</x:f>
        <x:v>9810.082560298622</x:v>
      </x:c>
      <x:c r="U3145" s="9" t="n">
        <x:f>T3145*R3145</x:f>
        <x:v>3.126215706227441</x:v>
      </x:c>
      <x:c r="V3145" s="9" t="n">
        <x:f>S3145+U3145</x:f>
        <x:v>9818.113817284999</x:v>
      </x:c>
      <x:c r="W3145" s="2" t="n">
        <x:f>IF(N3145&gt;0,1,0)</x:f>
        <x:v>0</x:v>
      </x:c>
      <x:c r="X3145" s="2" t="n">
        <x:f>IF(U3145&gt;0,1,0)</x:f>
        <x:v>1</x:v>
      </x:c>
      <x:c r="Y3145" s="9" t="n">
        <x:f>MAX(U3145,0)</x:f>
        <x:v>3.126215706227441</x:v>
      </x:c>
      <x:c r="Z3145" s="9" t="n">
        <x:f>-MIN(U3145,0)</x:f>
        <x:v>0</x:v>
      </x:c>
    </x:row>
    <x:row r="3146" ht="23" customHeight="1">
      <x:c r="A3146" s="2" t="str">
        <x:v>4H-CMF-前段</x:v>
      </x:c>
      <x:c r="B3146" s="2" t="str">
        <x:v>4H</x:v>
      </x:c>
      <x:c r="C3146" s="2" t="str">
        <x:v>Chaikin Money Flow</x:v>
      </x:c>
      <x:c r="D3146" s="2" t="str">
        <x:v>前段</x:v>
      </x:c>
      <x:c r="E3146" s="2" t="n">
        <x:v>3</x:v>
      </x:c>
      <x:c r="F3146" s="2" t="str">
        <x:v>空</x:v>
      </x:c>
      <x:c r="G3146" s="11" t="n">
        <x:v>44233.50000000001</x:v>
      </x:c>
      <x:c r="H3146" s="11" t="n">
        <x:v>44233.666666666664</x:v>
      </x:c>
      <x:c r="I3146" s="11" t="n">
        <x:v>44235.333321759266</x:v>
      </x:c>
      <x:c r="J3146" s="9" t="n">
        <x:v>39410.69</x:v>
      </x:c>
      <x:c r="K3146" s="9" t="n">
        <x:v>38849.25</x:v>
      </x:c>
      <x:c r="L3146" s="9" t="n">
        <x:v>39402.807862</x:v>
      </x:c>
      <x:c r="M3146" s="9" t="n">
        <x:v>38857.01985</x:v>
      </x:c>
      <x:c r="N3146" s="10" t="n">
        <x:f>IF(F3146="多",1,-1)*(K3146/J3146-1)</x:f>
        <x:v>0.014245881003352223</x:v>
      </x:c>
      <x:c r="O3146" s="10" t="n">
        <x:f>IF(F3146="多",1,-1)*(M3146/L3146-1)</x:f>
        <x:v>0.013851500479648893</x:v>
      </x:c>
      <x:c r="P3146" s="10" t="n">
        <x:v>0.0009930742497601755</x:v>
      </x:c>
      <x:c r="Q3146" s="10" t="n">
        <x:v>-0.004978898151382722</x:v>
      </x:c>
      <x:c r="R3146" s="10" t="n">
        <x:f>O3146-P3146-Q3146</x:f>
        <x:v>0.01783732438127144</x:v>
      </x:c>
      <x:c r="S3146" s="9" t="n">
        <x:f>V3145</x:f>
        <x:v>9818.113817284999</x:v>
      </x:c>
      <x:c r="T3146" s="9" t="n">
        <x:f>S3146/(1+'回测计划'!$B$33)</x:f>
        <x:v>9813.20721367816</x:v>
      </x:c>
      <x:c r="U3146" s="9" t="n">
        <x:f>T3146*R3146</x:f>
        <x:v>175.04136029101022</x:v>
      </x:c>
      <x:c r="V3146" s="9" t="n">
        <x:f>S3146+U3146</x:f>
        <x:v>9993.155177576009</x:v>
      </x:c>
      <x:c r="W3146" s="2" t="n">
        <x:f>IF(N3146&gt;0,1,0)</x:f>
        <x:v>1</x:v>
      </x:c>
      <x:c r="X3146" s="2" t="n">
        <x:f>IF(U3146&gt;0,1,0)</x:f>
        <x:v>1</x:v>
      </x:c>
      <x:c r="Y3146" s="9" t="n">
        <x:f>MAX(U3146,0)</x:f>
        <x:v>175.04136029101022</x:v>
      </x:c>
      <x:c r="Z3146" s="9" t="n">
        <x:f>-MIN(U3146,0)</x:f>
        <x:v>0</x:v>
      </x:c>
    </x:row>
    <x:row r="3147" ht="23" customHeight="1">
      <x:c r="A3147" s="2" t="str">
        <x:v>4H-CMF-前段</x:v>
      </x:c>
      <x:c r="B3147" s="2" t="str">
        <x:v>4H</x:v>
      </x:c>
      <x:c r="C3147" s="2" t="str">
        <x:v>Chaikin Money Flow</x:v>
      </x:c>
      <x:c r="D3147" s="2" t="str">
        <x:v>前段</x:v>
      </x:c>
      <x:c r="E3147" s="2" t="n">
        <x:v>4</x:v>
      </x:c>
      <x:c r="F3147" s="2" t="str">
        <x:v>空</x:v>
      </x:c>
      <x:c r="G3147" s="11" t="n">
        <x:v>44239.00000000001</x:v>
      </x:c>
      <x:c r="H3147" s="11" t="n">
        <x:v>44239.166666666664</x:v>
      </x:c>
      <x:c r="I3147" s="11" t="n">
        <x:v>44240.833321759266</x:v>
      </x:c>
      <x:c r="J3147" s="9" t="n">
        <x:v>47847</x:v>
      </x:c>
      <x:c r="K3147" s="9" t="n">
        <x:v>46656.62</x:v>
      </x:c>
      <x:c r="L3147" s="9" t="n">
        <x:v>47837.4306</x:v>
      </x:c>
      <x:c r="M3147" s="9" t="n">
        <x:v>46665.951324</x:v>
      </x:c>
      <x:c r="N3147" s="10" t="n">
        <x:f>IF(F3147="多",1,-1)*(K3147/J3147-1)</x:f>
        <x:v>0.024878884778564925</x:v>
      </x:c>
      <x:c r="O3147" s="10" t="n">
        <x:f>IF(F3147="多",1,-1)*(M3147/L3147-1)</x:f>
        <x:v>0.024488758307182112</x:v>
      </x:c>
      <x:c r="P3147" s="10" t="n">
        <x:v>0.0009877556208464089</x:v>
      </x:c>
      <x:c r="Q3147" s="10" t="n">
        <x:v>-0.006355743016233389</x:v>
      </x:c>
      <x:c r="R3147" s="10" t="n">
        <x:f>O3147-P3147-Q3147</x:f>
        <x:v>0.029856745702569094</x:v>
      </x:c>
      <x:c r="S3147" s="9" t="n">
        <x:f>V3146</x:f>
        <x:v>9993.155177576009</x:v>
      </x:c>
      <x:c r="T3147" s="9" t="n">
        <x:f>S3147/(1+'回测计划'!$B$33)</x:f>
        <x:v>9988.161097027496</x:v>
      </x:c>
      <x:c r="U3147" s="9" t="n">
        <x:f>T3147*R3147</x:f>
        <x:v>298.2139859102435</x:v>
      </x:c>
      <x:c r="V3147" s="9" t="n">
        <x:f>S3147+U3147</x:f>
        <x:v>10291.369163486252</x:v>
      </x:c>
      <x:c r="W3147" s="2" t="n">
        <x:f>IF(N3147&gt;0,1,0)</x:f>
        <x:v>1</x:v>
      </x:c>
      <x:c r="X3147" s="2" t="n">
        <x:f>IF(U3147&gt;0,1,0)</x:f>
        <x:v>1</x:v>
      </x:c>
      <x:c r="Y3147" s="9" t="n">
        <x:f>MAX(U3147,0)</x:f>
        <x:v>298.2139859102435</x:v>
      </x:c>
      <x:c r="Z3147" s="9" t="n">
        <x:f>-MIN(U3147,0)</x:f>
        <x:v>0</x:v>
      </x:c>
    </x:row>
    <x:row r="3148" ht="23" customHeight="1">
      <x:c r="A3148" s="2" t="str">
        <x:v>4H-CMF-前段</x:v>
      </x:c>
      <x:c r="B3148" s="2" t="str">
        <x:v>4H</x:v>
      </x:c>
      <x:c r="C3148" s="2" t="str">
        <x:v>Chaikin Money Flow</x:v>
      </x:c>
      <x:c r="D3148" s="2" t="str">
        <x:v>前段</x:v>
      </x:c>
      <x:c r="E3148" s="2" t="n">
        <x:v>5</x:v>
      </x:c>
      <x:c r="F3148" s="2" t="str">
        <x:v>空</x:v>
      </x:c>
      <x:c r="G3148" s="11" t="n">
        <x:v>44243.50000000001</x:v>
      </x:c>
      <x:c r="H3148" s="11" t="n">
        <x:v>44243.666666666664</x:v>
      </x:c>
      <x:c r="I3148" s="11" t="n">
        <x:v>44245.333321759266</x:v>
      </x:c>
      <x:c r="J3148" s="9" t="n">
        <x:v>49224.01</x:v>
      </x:c>
      <x:c r="K3148" s="9" t="n">
        <x:v>52194.62</x:v>
      </x:c>
      <x:c r="L3148" s="9" t="n">
        <x:v>49214.165198</x:v>
      </x:c>
      <x:c r="M3148" s="9" t="n">
        <x:v>52205.058924000004</x:v>
      </x:c>
      <x:c r="N3148" s="10" t="n">
        <x:f>IF(F3148="多",1,-1)*(K3148/J3148-1)</x:f>
        <x:v>-0.06034880132683207</x:v>
      </x:c>
      <x:c r="O3148" s="10" t="n">
        <x:f>IF(F3148="多",1,-1)*(M3148/L3148-1)</x:f>
        <x:v>-0.06077302569223608</x:v>
      </x:c>
      <x:c r="P3148" s="10" t="n">
        <x:v>0.0010303865128461181</x:v>
      </x:c>
      <x:c r="Q3148" s="10" t="n">
        <x:v>-0.004957820385967147</x:v>
      </x:c>
      <x:c r="R3148" s="10" t="n">
        <x:f>O3148-P3148-Q3148</x:f>
        <x:v>-0.056845591819115054</x:v>
      </x:c>
      <x:c r="S3148" s="9" t="n">
        <x:f>V3147</x:f>
        <x:v>10291.369163486252</x:v>
      </x:c>
      <x:c r="T3148" s="9" t="n">
        <x:f>S3148/(1+'回测计划'!$B$33)</x:f>
        <x:v>10286.226050461022</x:v>
      </x:c>
      <x:c r="U3148" s="9" t="n">
        <x:f>T3148*R3148</x:f>
        <x:v>-584.7266074236552</x:v>
      </x:c>
      <x:c r="V3148" s="9" t="n">
        <x:f>S3148+U3148</x:f>
        <x:v>9706.642556062596</x:v>
      </x:c>
      <x:c r="W3148" s="2" t="n">
        <x:f>IF(N3148&gt;0,1,0)</x:f>
        <x:v>0</x:v>
      </x:c>
      <x:c r="X3148" s="2" t="n">
        <x:f>IF(U3148&gt;0,1,0)</x:f>
        <x:v>0</x:v>
      </x:c>
      <x:c r="Y3148" s="9" t="n">
        <x:f>MAX(U3148,0)</x:f>
        <x:v>0</x:v>
      </x:c>
      <x:c r="Z3148" s="9" t="n">
        <x:f>-MIN(U3148,0)</x:f>
        <x:v>584.7266074236552</x:v>
      </x:c>
    </x:row>
    <x:row r="3149" ht="23" customHeight="1">
      <x:c r="A3149" s="2" t="str">
        <x:v>4H-CMF-前段</x:v>
      </x:c>
      <x:c r="B3149" s="2" t="str">
        <x:v>4H</x:v>
      </x:c>
      <x:c r="C3149" s="2" t="str">
        <x:v>Chaikin Money Flow</x:v>
      </x:c>
      <x:c r="D3149" s="2" t="str">
        <x:v>前段</x:v>
      </x:c>
      <x:c r="E3149" s="2" t="n">
        <x:v>6</x:v>
      </x:c>
      <x:c r="F3149" s="2" t="str">
        <x:v>空</x:v>
      </x:c>
      <x:c r="G3149" s="11" t="n">
        <x:v>44245.166666666664</x:v>
      </x:c>
      <x:c r="H3149" s="11" t="n">
        <x:v>44245.333333333336</x:v>
      </x:c>
      <x:c r="I3149" s="11" t="n">
        <x:v>44246.99998842592</x:v>
      </x:c>
      <x:c r="J3149" s="9" t="n">
        <x:v>52194.62</x:v>
      </x:c>
      <x:c r="K3149" s="9" t="n">
        <x:v>53944.7</x:v>
      </x:c>
      <x:c r="L3149" s="9" t="n">
        <x:v>52184.181076</x:v>
      </x:c>
      <x:c r="M3149" s="9" t="n">
        <x:v>53955.488939999996</x:v>
      </x:c>
      <x:c r="N3149" s="10" t="n">
        <x:f>IF(F3149="多",1,-1)*(K3149/J3149-1)</x:f>
        <x:v>-0.033529892544480466</x:v>
      </x:c>
      <x:c r="O3149" s="10" t="n">
        <x:f>IF(F3149="多",1,-1)*(M3149/L3149-1)</x:f>
        <x:v>-0.03394338720042955</x:v>
      </x:c>
      <x:c r="P3149" s="10" t="n">
        <x:v>0.001016971693600215</x:v>
      </x:c>
      <x:c r="Q3149" s="10" t="n">
        <x:v>-0.005847781376813574</x:v>
      </x:c>
      <x:c r="R3149" s="10" t="n">
        <x:f>O3149-P3149-Q3149</x:f>
        <x:v>-0.029112577517216198</x:v>
      </x:c>
      <x:c r="S3149" s="9" t="n">
        <x:f>V3148</x:f>
        <x:v>9706.642556062596</x:v>
      </x:c>
      <x:c r="T3149" s="9" t="n">
        <x:f>S3149/(1+'回测计划'!$B$33)</x:f>
        <x:v>9701.79166023248</x:v>
      </x:c>
      <x:c r="U3149" s="9" t="n">
        <x:f>T3149*R3149</x:f>
        <x:v>-282.4441617643997</x:v>
      </x:c>
      <x:c r="V3149" s="9" t="n">
        <x:f>S3149+U3149</x:f>
        <x:v>9424.198394298197</x:v>
      </x:c>
      <x:c r="W3149" s="2" t="n">
        <x:f>IF(N3149&gt;0,1,0)</x:f>
        <x:v>0</x:v>
      </x:c>
      <x:c r="X3149" s="2" t="n">
        <x:f>IF(U3149&gt;0,1,0)</x:f>
        <x:v>0</x:v>
      </x:c>
      <x:c r="Y3149" s="9" t="n">
        <x:f>MAX(U3149,0)</x:f>
        <x:v>0</x:v>
      </x:c>
      <x:c r="Z3149" s="9" t="n">
        <x:f>-MIN(U3149,0)</x:f>
        <x:v>282.4441617643997</x:v>
      </x:c>
    </x:row>
    <x:row r="3150" ht="23" customHeight="1">
      <x:c r="A3150" s="2" t="str">
        <x:v>4H-CMF-前段</x:v>
      </x:c>
      <x:c r="B3150" s="2" t="str">
        <x:v>4H</x:v>
      </x:c>
      <x:c r="C3150" s="2" t="str">
        <x:v>Chaikin Money Flow</x:v>
      </x:c>
      <x:c r="D3150" s="2" t="str">
        <x:v>前段</x:v>
      </x:c>
      <x:c r="E3150" s="2" t="n">
        <x:v>7</x:v>
      </x:c>
      <x:c r="F3150" s="2" t="str">
        <x:v>空</x:v>
      </x:c>
      <x:c r="G3150" s="11" t="n">
        <x:v>44247.333333333336</x:v>
      </x:c>
      <x:c r="H3150" s="11" t="n">
        <x:v>44247.50000000001</x:v>
      </x:c>
      <x:c r="I3150" s="11" t="n">
        <x:v>44249.166655092595</x:v>
      </x:c>
      <x:c r="J3150" s="9" t="n">
        <x:v>55836.2</x:v>
      </x:c>
      <x:c r="K3150" s="9" t="n">
        <x:v>58181.35</x:v>
      </x:c>
      <x:c r="L3150" s="9" t="n">
        <x:v>55825.03276</x:v>
      </x:c>
      <x:c r="M3150" s="9" t="n">
        <x:v>58192.986269999994</x:v>
      </x:c>
      <x:c r="N3150" s="10" t="n">
        <x:f>IF(F3150="多",1,-1)*(K3150/J3150-1)</x:f>
        <x:v>-0.04200053012203564</x:v>
      </x:c>
      <x:c r="O3150" s="10" t="n">
        <x:f>IF(F3150="多",1,-1)*(M3150/L3150-1)</x:f>
        <x:v>-0.04241741371080199</x:v>
      </x:c>
      <x:c r="P3150" s="10" t="n">
        <x:v>0.001021208706855401</x:v>
      </x:c>
      <x:c r="Q3150" s="10" t="n">
        <x:v>-0.005683558777701999</x:v>
      </x:c>
      <x:c r="R3150" s="10" t="n">
        <x:f>O3150-P3150-Q3150</x:f>
        <x:v>-0.03775506363995539</x:v>
      </x:c>
      <x:c r="S3150" s="9" t="n">
        <x:f>V3149</x:f>
        <x:v>9424.198394298197</x:v>
      </x:c>
      <x:c r="T3150" s="9" t="n">
        <x:f>S3150/(1+'回测计划'!$B$33)</x:f>
        <x:v>9419.488649973211</x:v>
      </x:c>
      <x:c r="U3150" s="9" t="n">
        <x:f>T3150*R3150</x:f>
        <x:v>-355.63339343557607</x:v>
      </x:c>
      <x:c r="V3150" s="9" t="n">
        <x:f>S3150+U3150</x:f>
        <x:v>9068.565000862622</x:v>
      </x:c>
      <x:c r="W3150" s="2" t="n">
        <x:f>IF(N3150&gt;0,1,0)</x:f>
        <x:v>0</x:v>
      </x:c>
      <x:c r="X3150" s="2" t="n">
        <x:f>IF(U3150&gt;0,1,0)</x:f>
        <x:v>0</x:v>
      </x:c>
      <x:c r="Y3150" s="9" t="n">
        <x:f>MAX(U3150,0)</x:f>
        <x:v>0</x:v>
      </x:c>
      <x:c r="Z3150" s="9" t="n">
        <x:f>-MIN(U3150,0)</x:f>
        <x:v>355.63339343557607</x:v>
      </x:c>
    </x:row>
    <x:row r="3151" ht="23" customHeight="1">
      <x:c r="A3151" s="2" t="str">
        <x:v>4H-CMF-前段</x:v>
      </x:c>
      <x:c r="B3151" s="2" t="str">
        <x:v>4H</x:v>
      </x:c>
      <x:c r="C3151" s="2" t="str">
        <x:v>Chaikin Money Flow</x:v>
      </x:c>
      <x:c r="D3151" s="2" t="str">
        <x:v>前段</x:v>
      </x:c>
      <x:c r="E3151" s="2" t="n">
        <x:v>8</x:v>
      </x:c>
      <x:c r="F3151" s="2" t="str">
        <x:v>多</x:v>
      </x:c>
      <x:c r="G3151" s="11" t="n">
        <x:v>44250.833333333336</x:v>
      </x:c>
      <x:c r="H3151" s="11" t="n">
        <x:v>44251.00000000001</x:v>
      </x:c>
      <x:c r="I3151" s="11" t="n">
        <x:v>44252.666655092595</x:v>
      </x:c>
      <x:c r="J3151" s="9" t="n">
        <x:v>48632.45</x:v>
      </x:c>
      <x:c r="K3151" s="9" t="n">
        <x:v>50406</x:v>
      </x:c>
      <x:c r="L3151" s="9" t="n">
        <x:v>48642.17649</x:v>
      </x:c>
      <x:c r="M3151" s="9" t="n">
        <x:v>50395.9188</x:v>
      </x:c>
      <x:c r="N3151" s="10" t="n">
        <x:f>IF(F3151="多",1,-1)*(K3151/J3151-1)</x:f>
        <x:v>0.036468448535905695</x:v>
      </x:c>
      <x:c r="O3151" s="10" t="n">
        <x:f>IF(F3151="多",1,-1)*(M3151/L3151-1)</x:f>
        <x:v>0.03605394405738682</x:v>
      </x:c>
      <x:c r="P3151" s="10" t="n">
        <x:v>0.0010180269720286934</x:v>
      </x:c>
      <x:c r="Q3151" s="10" t="n">
        <x:v>0.001197714069679388</x:v>
      </x:c>
      <x:c r="R3151" s="10" t="n">
        <x:f>O3151-P3151-Q3151</x:f>
        <x:v>0.03383820301567874</x:v>
      </x:c>
      <x:c r="S3151" s="9" t="n">
        <x:f>V3150</x:f>
        <x:v>9068.565000862622</x:v>
      </x:c>
      <x:c r="T3151" s="9" t="n">
        <x:f>S3151/(1+'回测计划'!$B$33)</x:f>
        <x:v>9064.032984370437</x:v>
      </x:c>
      <x:c r="U3151" s="9" t="n">
        <x:f>T3151*R3151</x:f>
        <x:v>306.71058826593526</x:v>
      </x:c>
      <x:c r="V3151" s="9" t="n">
        <x:f>S3151+U3151</x:f>
        <x:v>9375.275589128556</x:v>
      </x:c>
      <x:c r="W3151" s="2" t="n">
        <x:f>IF(N3151&gt;0,1,0)</x:f>
        <x:v>1</x:v>
      </x:c>
      <x:c r="X3151" s="2" t="n">
        <x:f>IF(U3151&gt;0,1,0)</x:f>
        <x:v>1</x:v>
      </x:c>
      <x:c r="Y3151" s="9" t="n">
        <x:f>MAX(U3151,0)</x:f>
        <x:v>306.71058826593526</x:v>
      </x:c>
      <x:c r="Z3151" s="9" t="n">
        <x:f>-MIN(U3151,0)</x:f>
        <x:v>0</x:v>
      </x:c>
    </x:row>
    <x:row r="3152" ht="23" customHeight="1">
      <x:c r="A3152" s="2" t="str">
        <x:v>4H-CMF-前段</x:v>
      </x:c>
      <x:c r="B3152" s="2" t="str">
        <x:v>4H</x:v>
      </x:c>
      <x:c r="C3152" s="2" t="str">
        <x:v>Chaikin Money Flow</x:v>
      </x:c>
      <x:c r="D3152" s="2" t="str">
        <x:v>前段</x:v>
      </x:c>
      <x:c r="E3152" s="2" t="n">
        <x:v>9</x:v>
      </x:c>
      <x:c r="F3152" s="2" t="str">
        <x:v>多</x:v>
      </x:c>
      <x:c r="G3152" s="11" t="n">
        <x:v>44253.666666666664</x:v>
      </x:c>
      <x:c r="H3152" s="11" t="n">
        <x:v>44253.833333333336</x:v>
      </x:c>
      <x:c r="I3152" s="11" t="n">
        <x:v>44255.49998842592</x:v>
      </x:c>
      <x:c r="J3152" s="9" t="n">
        <x:v>46433.79</x:v>
      </x:c>
      <x:c r="K3152" s="9" t="n">
        <x:v>44646.33</x:v>
      </x:c>
      <x:c r="L3152" s="9" t="n">
        <x:v>46443.076758</x:v>
      </x:c>
      <x:c r="M3152" s="9" t="n">
        <x:v>44637.400734</x:v>
      </x:c>
      <x:c r="N3152" s="10" t="n">
        <x:f>IF(F3152="多",1,-1)*(K3152/J3152-1)</x:f>
        <x:v>-0.03849481164470958</x:v>
      </x:c>
      <x:c r="O3152" s="10" t="n">
        <x:f>IF(F3152="多",1,-1)*(M3152/L3152-1)</x:f>
        <x:v>-0.03887933681501765</x:v>
      </x:c>
      <x:c r="P3152" s="10" t="n">
        <x:v>0.0009805603315924912</x:v>
      </x:c>
      <x:c r="Q3152" s="10" t="n">
        <x:v>0.0010561778352841417</x:v>
      </x:c>
      <x:c r="R3152" s="10" t="n">
        <x:f>O3152-P3152-Q3152</x:f>
        <x:v>-0.04091607498189428</x:v>
      </x:c>
      <x:c r="S3152" s="9" t="n">
        <x:f>V3151</x:f>
        <x:v>9375.275589128556</x:v>
      </x:c>
      <x:c r="T3152" s="9" t="n">
        <x:f>S3152/(1+'回测计划'!$B$33)</x:f>
        <x:v>9370.590293981566</x:v>
      </x:c>
      <x:c r="U3152" s="9" t="n">
        <x:f>T3152*R3152</x:f>
        <x:v>-383.4077750931605</x:v>
      </x:c>
      <x:c r="V3152" s="9" t="n">
        <x:f>S3152+U3152</x:f>
        <x:v>8991.867814035395</x:v>
      </x:c>
      <x:c r="W3152" s="2" t="n">
        <x:f>IF(N3152&gt;0,1,0)</x:f>
        <x:v>0</x:v>
      </x:c>
      <x:c r="X3152" s="2" t="n">
        <x:f>IF(U3152&gt;0,1,0)</x:f>
        <x:v>0</x:v>
      </x:c>
      <x:c r="Y3152" s="9" t="n">
        <x:f>MAX(U3152,0)</x:f>
        <x:v>0</x:v>
      </x:c>
      <x:c r="Z3152" s="9" t="n">
        <x:f>-MIN(U3152,0)</x:f>
        <x:v>383.4077750931605</x:v>
      </x:c>
    </x:row>
    <x:row r="3153" ht="23" customHeight="1">
      <x:c r="A3153" s="2" t="str">
        <x:v>4H-CMF-前段</x:v>
      </x:c>
      <x:c r="B3153" s="2" t="str">
        <x:v>4H</x:v>
      </x:c>
      <x:c r="C3153" s="2" t="str">
        <x:v>Chaikin Money Flow</x:v>
      </x:c>
      <x:c r="D3153" s="2" t="str">
        <x:v>前段</x:v>
      </x:c>
      <x:c r="E3153" s="2" t="n">
        <x:v>10</x:v>
      </x:c>
      <x:c r="F3153" s="2" t="str">
        <x:v>多</x:v>
      </x:c>
      <x:c r="G3153" s="11" t="n">
        <x:v>44255.50000000001</x:v>
      </x:c>
      <x:c r="H3153" s="11" t="n">
        <x:v>44255.666666666664</x:v>
      </x:c>
      <x:c r="I3153" s="11" t="n">
        <x:v>44257.333321759266</x:v>
      </x:c>
      <x:c r="J3153" s="9" t="n">
        <x:v>44427.53</x:v>
      </x:c>
      <x:c r="K3153" s="9" t="n">
        <x:v>49592.7</x:v>
      </x:c>
      <x:c r="L3153" s="9" t="n">
        <x:v>44436.415506</x:v>
      </x:c>
      <x:c r="M3153" s="9" t="n">
        <x:v>49582.78146</x:v>
      </x:c>
      <x:c r="N3153" s="10" t="n">
        <x:f>IF(F3153="多",1,-1)*(K3153/J3153-1)</x:f>
        <x:v>0.11626057086675767</x:v>
      </x:c>
      <x:c r="O3153" s="10" t="n">
        <x:f>IF(F3153="多",1,-1)*(M3153/L3153-1)</x:f>
        <x:v>0.1158141559214001</x:v>
      </x:c>
      <x:c r="P3153" s="10" t="n">
        <x:v>0.0010579070779607</x:v>
      </x:c>
      <x:c r="Q3153" s="10" t="n">
        <x:v>0.0008553447256939052</x:v>
      </x:c>
      <x:c r="R3153" s="10" t="n">
        <x:f>O3153-P3153-Q3153</x:f>
        <x:v>0.11390090411774549</x:v>
      </x:c>
      <x:c r="S3153" s="9" t="n">
        <x:f>V3152</x:f>
        <x:v>8991.867814035395</x:v>
      </x:c>
      <x:c r="T3153" s="9" t="n">
        <x:f>S3153/(1+'回测计划'!$B$33)</x:f>
        <x:v>8987.37412697191</x:v>
      </x:c>
      <x:c r="U3153" s="9" t="n">
        <x:f>T3153*R3153</x:f>
        <x:v>1023.6700387065341</x:v>
      </x:c>
      <x:c r="V3153" s="9" t="n">
        <x:f>S3153+U3153</x:f>
        <x:v>10015.537852741929</x:v>
      </x:c>
      <x:c r="W3153" s="2" t="n">
        <x:f>IF(N3153&gt;0,1,0)</x:f>
        <x:v>1</x:v>
      </x:c>
      <x:c r="X3153" s="2" t="n">
        <x:f>IF(U3153&gt;0,1,0)</x:f>
        <x:v>1</x:v>
      </x:c>
      <x:c r="Y3153" s="9" t="n">
        <x:f>MAX(U3153,0)</x:f>
        <x:v>1023.6700387065341</x:v>
      </x:c>
      <x:c r="Z3153" s="9" t="n">
        <x:f>-MIN(U3153,0)</x:f>
        <x:v>0</x:v>
      </x:c>
    </x:row>
    <x:row r="3154" ht="23" customHeight="1">
      <x:c r="A3154" s="2" t="str">
        <x:v>4H-CMF-前段</x:v>
      </x:c>
      <x:c r="B3154" s="2" t="str">
        <x:v>4H</x:v>
      </x:c>
      <x:c r="C3154" s="2" t="str">
        <x:v>Chaikin Money Flow</x:v>
      </x:c>
      <x:c r="D3154" s="2" t="str">
        <x:v>前段</x:v>
      </x:c>
      <x:c r="E3154" s="2" t="n">
        <x:v>11</x:v>
      </x:c>
      <x:c r="F3154" s="2" t="str">
        <x:v>空</x:v>
      </x:c>
      <x:c r="G3154" s="11" t="n">
        <x:v>44258.833333333336</x:v>
      </x:c>
      <x:c r="H3154" s="11" t="n">
        <x:v>44259.00000000001</x:v>
      </x:c>
      <x:c r="I3154" s="11" t="n">
        <x:v>44260.666655092595</x:v>
      </x:c>
      <x:c r="J3154" s="9" t="n">
        <x:v>50796.23</x:v>
      </x:c>
      <x:c r="K3154" s="9" t="n">
        <x:v>47394.41</x:v>
      </x:c>
      <x:c r="L3154" s="9" t="n">
        <x:v>50786.07075400001</x:v>
      </x:c>
      <x:c r="M3154" s="9" t="n">
        <x:v>47403.888882</x:v>
      </x:c>
      <x:c r="N3154" s="10" t="n">
        <x:f>IF(F3154="多",1,-1)*(K3154/J3154-1)</x:f>
        <x:v>0.06696993064249057</x:v>
      </x:c>
      <x:c r="O3154" s="10" t="n">
        <x:f>IF(F3154="多",1,-1)*(M3154/L3154-1)</x:f>
        <x:v>0.06659664395741072</x:v>
      </x:c>
      <x:c r="P3154" s="10" t="n">
        <x:v>0.0009667016780212947</x:v>
      </x:c>
      <x:c r="Q3154" s="10" t="n">
        <x:v>-0.0003896827162680472</x:v>
      </x:c>
      <x:c r="R3154" s="10" t="n">
        <x:f>O3154-P3154-Q3154</x:f>
        <x:v>0.06601962499565747</x:v>
      </x:c>
      <x:c r="S3154" s="9" t="n">
        <x:f>V3153</x:f>
        <x:v>10015.537852741929</x:v>
      </x:c>
      <x:c r="T3154" s="9" t="n">
        <x:f>S3154/(1+'回测计划'!$B$33)</x:f>
        <x:v>10010.532586448706</x:v>
      </x:c>
      <x:c r="U3154" s="9" t="n">
        <x:f>T3154*R3154</x:f>
        <x:v>660.8916073641526</x:v>
      </x:c>
      <x:c r="V3154" s="9" t="n">
        <x:f>S3154+U3154</x:f>
        <x:v>10676.429460106081</x:v>
      </x:c>
      <x:c r="W3154" s="2" t="n">
        <x:f>IF(N3154&gt;0,1,0)</x:f>
        <x:v>1</x:v>
      </x:c>
      <x:c r="X3154" s="2" t="n">
        <x:f>IF(U3154&gt;0,1,0)</x:f>
        <x:v>1</x:v>
      </x:c>
      <x:c r="Y3154" s="9" t="n">
        <x:f>MAX(U3154,0)</x:f>
        <x:v>660.8916073641526</x:v>
      </x:c>
      <x:c r="Z3154" s="9" t="n">
        <x:f>-MIN(U3154,0)</x:f>
        <x:v>0</x:v>
      </x:c>
    </x:row>
    <x:row r="3155" ht="23" customHeight="1">
      <x:c r="A3155" s="2" t="str">
        <x:v>4H-CMF-前段</x:v>
      </x:c>
      <x:c r="B3155" s="2" t="str">
        <x:v>4H</x:v>
      </x:c>
      <x:c r="C3155" s="2" t="str">
        <x:v>Chaikin Money Flow</x:v>
      </x:c>
      <x:c r="D3155" s="2" t="str">
        <x:v>前段</x:v>
      </x:c>
      <x:c r="E3155" s="2" t="n">
        <x:v>12</x:v>
      </x:c>
      <x:c r="F3155" s="2" t="str">
        <x:v>多</x:v>
      </x:c>
      <x:c r="G3155" s="11" t="n">
        <x:v>44262.00000000001</x:v>
      </x:c>
      <x:c r="H3155" s="11" t="n">
        <x:v>44262.166666666664</x:v>
      </x:c>
      <x:c r="I3155" s="11" t="n">
        <x:v>44263.833321759266</x:v>
      </x:c>
      <x:c r="J3155" s="9" t="n">
        <x:v>48361.33</x:v>
      </x:c>
      <x:c r="K3155" s="9" t="n">
        <x:v>50529.08</x:v>
      </x:c>
      <x:c r="L3155" s="9" t="n">
        <x:v>48371.002266</x:v>
      </x:c>
      <x:c r="M3155" s="9" t="n">
        <x:v>50518.974184000006</x:v>
      </x:c>
      <x:c r="N3155" s="10" t="n">
        <x:f>IF(F3155="多",1,-1)*(K3155/J3155-1)</x:f>
        <x:v>0.044824036063524364</x:v>
      </x:c>
      <x:c r="O3155" s="10" t="n">
        <x:f>IF(F3155="多",1,-1)*(M3155/L3155-1)</x:f>
        <x:v>0.04440619001830792</x:v>
      </x:c>
      <x:c r="P3155" s="10" t="n">
        <x:v>0.0010222030950091541</x:v>
      </x:c>
      <x:c r="Q3155" s="10" t="n">
        <x:v>0.0005972395477797783</x:v>
      </x:c>
      <x:c r="R3155" s="10" t="n">
        <x:f>O3155-P3155-Q3155</x:f>
        <x:v>0.04278674737551899</x:v>
      </x:c>
      <x:c r="S3155" s="9" t="n">
        <x:f>V3154</x:f>
        <x:v>10676.429460106081</x:v>
      </x:c>
      <x:c r="T3155" s="9" t="n">
        <x:f>S3155/(1+'回测计划'!$B$33)</x:f>
        <x:v>10671.093913149507</x:v>
      </x:c>
      <x:c r="U3155" s="9" t="n">
        <x:f>T3155*R3155</x:f>
        <x:v>456.58139948236635</x:v>
      </x:c>
      <x:c r="V3155" s="9" t="n">
        <x:f>S3155+U3155</x:f>
        <x:v>11133.010859588447</x:v>
      </x:c>
      <x:c r="W3155" s="2" t="n">
        <x:f>IF(N3155&gt;0,1,0)</x:f>
        <x:v>1</x:v>
      </x:c>
      <x:c r="X3155" s="2" t="n">
        <x:f>IF(U3155&gt;0,1,0)</x:f>
        <x:v>1</x:v>
      </x:c>
      <x:c r="Y3155" s="9" t="n">
        <x:f>MAX(U3155,0)</x:f>
        <x:v>456.58139948236635</x:v>
      </x:c>
      <x:c r="Z3155" s="9" t="n">
        <x:f>-MIN(U3155,0)</x:f>
        <x:v>0</x:v>
      </x:c>
    </x:row>
    <x:row r="3156" ht="23" customHeight="1">
      <x:c r="A3156" s="2" t="str">
        <x:v>4H-CMF-前段</x:v>
      </x:c>
      <x:c r="B3156" s="2" t="str">
        <x:v>4H</x:v>
      </x:c>
      <x:c r="C3156" s="2" t="str">
        <x:v>Chaikin Money Flow</x:v>
      </x:c>
      <x:c r="D3156" s="2" t="str">
        <x:v>前段</x:v>
      </x:c>
      <x:c r="E3156" s="2" t="n">
        <x:v>13</x:v>
      </x:c>
      <x:c r="F3156" s="2" t="str">
        <x:v>空</x:v>
      </x:c>
      <x:c r="G3156" s="11" t="n">
        <x:v>44268.833333333336</x:v>
      </x:c>
      <x:c r="H3156" s="11" t="n">
        <x:v>44269.00000000001</x:v>
      </x:c>
      <x:c r="I3156" s="11" t="n">
        <x:v>44270.666655092595</x:v>
      </x:c>
      <x:c r="J3156" s="9" t="n">
        <x:v>59737.64</x:v>
      </x:c>
      <x:c r="K3156" s="9" t="n">
        <x:v>57830.61</x:v>
      </x:c>
      <x:c r="L3156" s="9" t="n">
        <x:v>59725.692472</x:v>
      </x:c>
      <x:c r="M3156" s="9" t="n">
        <x:v>57842.176122</x:v>
      </x:c>
      <x:c r="N3156" s="10" t="n">
        <x:f>IF(F3156="多",1,-1)*(K3156/J3156-1)</x:f>
        <x:v>0.03192342382457691</x:v>
      </x:c>
      <x:c r="O3156" s="10" t="n">
        <x:f>IF(F3156="多",1,-1)*(M3156/L3156-1)</x:f>
        <x:v>0.03153611573248838</x:v>
      </x:c>
      <x:c r="P3156" s="10" t="n">
        <x:v>0.0009842319421337557</x:v>
      </x:c>
      <x:c r="Q3156" s="10" t="n">
        <x:v>-0.003659665729184636</x:v>
      </x:c>
      <x:c r="R3156" s="10" t="n">
        <x:f>O3156-P3156-Q3156</x:f>
        <x:v>0.03421154951953926</x:v>
      </x:c>
      <x:c r="S3156" s="9" t="n">
        <x:f>V3155</x:f>
        <x:v>11133.010859588447</x:v>
      </x:c>
      <x:c r="T3156" s="9" t="n">
        <x:f>S3156/(1+'回测计划'!$B$33)</x:f>
        <x:v>11127.447136020437</x:v>
      </x:c>
      <x:c r="U3156" s="9" t="n">
        <x:f>T3156*R3156</x:f>
        <x:v>380.6872087200185</x:v>
      </x:c>
      <x:c r="V3156" s="9" t="n">
        <x:f>S3156+U3156</x:f>
        <x:v>11513.698068308466</x:v>
      </x:c>
      <x:c r="W3156" s="2" t="n">
        <x:f>IF(N3156&gt;0,1,0)</x:f>
        <x:v>1</x:v>
      </x:c>
      <x:c r="X3156" s="2" t="n">
        <x:f>IF(U3156&gt;0,1,0)</x:f>
        <x:v>1</x:v>
      </x:c>
      <x:c r="Y3156" s="9" t="n">
        <x:f>MAX(U3156,0)</x:f>
        <x:v>380.6872087200185</x:v>
      </x:c>
      <x:c r="Z3156" s="9" t="n">
        <x:f>-MIN(U3156,0)</x:f>
        <x:v>0</x:v>
      </x:c>
    </x:row>
    <x:row r="3157" ht="23" customHeight="1">
      <x:c r="A3157" s="2" t="str">
        <x:v>4H-CMF-前段</x:v>
      </x:c>
      <x:c r="B3157" s="2" t="str">
        <x:v>4H</x:v>
      </x:c>
      <x:c r="C3157" s="2" t="str">
        <x:v>Chaikin Money Flow</x:v>
      </x:c>
      <x:c r="D3157" s="2" t="str">
        <x:v>前段</x:v>
      </x:c>
      <x:c r="E3157" s="2" t="n">
        <x:v>14</x:v>
      </x:c>
      <x:c r="F3157" s="2" t="str">
        <x:v>空</x:v>
      </x:c>
      <x:c r="G3157" s="11" t="n">
        <x:v>44288.50000000001</x:v>
      </x:c>
      <x:c r="H3157" s="11" t="n">
        <x:v>44288.666666666664</x:v>
      </x:c>
      <x:c r="I3157" s="11" t="n">
        <x:v>44290.333321759266</x:v>
      </x:c>
      <x:c r="J3157" s="9" t="n">
        <x:v>59515.91</x:v>
      </x:c>
      <x:c r="K3157" s="9" t="n">
        <x:v>57134.65</x:v>
      </x:c>
      <x:c r="L3157" s="9" t="n">
        <x:v>59504.006818</x:v>
      </x:c>
      <x:c r="M3157" s="9" t="n">
        <x:v>57146.07693</x:v>
      </x:c>
      <x:c r="N3157" s="10" t="n">
        <x:f>IF(F3157="多",1,-1)*(K3157/J3157-1)</x:f>
        <x:v>0.04001047787053924</x:v>
      </x:c>
      <x:c r="O3157" s="10" t="n">
        <x:f>IF(F3157="多",1,-1)*(M3157/L3157-1)</x:f>
        <x:v>0.039626405247162655</x:v>
      </x:c>
      <x:c r="P3157" s="10" t="n">
        <x:v>0.0009801867973764187</x:v>
      </x:c>
      <x:c r="Q3157" s="10" t="n">
        <x:v>-0.003726795308599583</x:v>
      </x:c>
      <x:c r="R3157" s="10" t="n">
        <x:f>O3157-P3157-Q3157</x:f>
        <x:v>0.04237301375838582</x:v>
      </x:c>
      <x:c r="S3157" s="9" t="n">
        <x:f>V3156</x:f>
        <x:v>11513.698068308466</x:v>
      </x:c>
      <x:c r="T3157" s="9" t="n">
        <x:f>S3157/(1+'回测计划'!$B$33)</x:f>
        <x:v>11507.944096260337</x:v>
      </x:c>
      <x:c r="U3157" s="9" t="n">
        <x:f>T3157*R3157</x:f>
        <x:v>487.62627352157415</x:v>
      </x:c>
      <x:c r="V3157" s="9" t="n">
        <x:f>S3157+U3157</x:f>
        <x:v>12001.32434183004</x:v>
      </x:c>
      <x:c r="W3157" s="2" t="n">
        <x:f>IF(N3157&gt;0,1,0)</x:f>
        <x:v>1</x:v>
      </x:c>
      <x:c r="X3157" s="2" t="n">
        <x:f>IF(U3157&gt;0,1,0)</x:f>
        <x:v>1</x:v>
      </x:c>
      <x:c r="Y3157" s="9" t="n">
        <x:f>MAX(U3157,0)</x:f>
        <x:v>487.62627352157415</x:v>
      </x:c>
      <x:c r="Z3157" s="9" t="n">
        <x:f>-MIN(U3157,0)</x:f>
        <x:v>0</x:v>
      </x:c>
    </x:row>
    <x:row r="3158" ht="23" customHeight="1">
      <x:c r="A3158" s="2" t="str">
        <x:v>4H-CMF-前段</x:v>
      </x:c>
      <x:c r="B3158" s="2" t="str">
        <x:v>4H</x:v>
      </x:c>
      <x:c r="C3158" s="2" t="str">
        <x:v>Chaikin Money Flow</x:v>
      </x:c>
      <x:c r="D3158" s="2" t="str">
        <x:v>前段</x:v>
      </x:c>
      <x:c r="E3158" s="2" t="n">
        <x:v>15</x:v>
      </x:c>
      <x:c r="F3158" s="2" t="str">
        <x:v>空</x:v>
      </x:c>
      <x:c r="G3158" s="11" t="n">
        <x:v>44296.50000000001</x:v>
      </x:c>
      <x:c r="H3158" s="11" t="n">
        <x:v>44296.666666666664</x:v>
      </x:c>
      <x:c r="I3158" s="11" t="n">
        <x:v>44298.333321759266</x:v>
      </x:c>
      <x:c r="J3158" s="9" t="n">
        <x:v>60614.66</x:v>
      </x:c>
      <x:c r="K3158" s="9" t="n">
        <x:v>60090.2</x:v>
      </x:c>
      <x:c r="L3158" s="9" t="n">
        <x:v>60602.537068000005</x:v>
      </x:c>
      <x:c r="M3158" s="9" t="n">
        <x:v>60102.21803999999</x:v>
      </x:c>
      <x:c r="N3158" s="10" t="n">
        <x:f>IF(F3158="多",1,-1)*(K3158/J3158-1)</x:f>
        <x:v>0.008652362316311057</x:v>
      </x:c>
      <x:c r="O3158" s="10" t="n">
        <x:f>IF(F3158="多",1,-1)*(M3158/L3158-1)</x:f>
        <x:v>0.008255743937561899</x:v>
      </x:c>
      <x:c r="P3158" s="10" t="n">
        <x:v>0.0009958721280312192</x:v>
      </x:c>
      <x:c r="Q3158" s="10" t="n">
        <x:v>-0.005558982659722453</x:v>
      </x:c>
      <x:c r="R3158" s="10" t="n">
        <x:f>O3158-P3158-Q3158</x:f>
        <x:v>0.012818854469253134</x:v>
      </x:c>
      <x:c r="S3158" s="9" t="n">
        <x:f>V3157</x:f>
        <x:v>12001.32434183004</x:v>
      </x:c>
      <x:c r="T3158" s="9" t="n">
        <x:f>S3158/(1+'回测计划'!$B$33)</x:f>
        <x:v>11995.326678490796</x:v>
      </x:c>
      <x:c r="U3158" s="9" t="n">
        <x:f>T3158*R3158</x:f>
        <x:v>153.76634700272308</x:v>
      </x:c>
      <x:c r="V3158" s="9" t="n">
        <x:f>S3158+U3158</x:f>
        <x:v>12155.090688832764</x:v>
      </x:c>
      <x:c r="W3158" s="2" t="n">
        <x:f>IF(N3158&gt;0,1,0)</x:f>
        <x:v>1</x:v>
      </x:c>
      <x:c r="X3158" s="2" t="n">
        <x:f>IF(U3158&gt;0,1,0)</x:f>
        <x:v>1</x:v>
      </x:c>
      <x:c r="Y3158" s="9" t="n">
        <x:f>MAX(U3158,0)</x:f>
        <x:v>153.76634700272308</x:v>
      </x:c>
      <x:c r="Z3158" s="9" t="n">
        <x:f>-MIN(U3158,0)</x:f>
        <x:v>0</x:v>
      </x:c>
    </x:row>
    <x:row r="3159" ht="23" customHeight="1">
      <x:c r="A3159" s="2" t="str">
        <x:v>4H-CMF-前段</x:v>
      </x:c>
      <x:c r="B3159" s="2" t="str">
        <x:v>4H</x:v>
      </x:c>
      <x:c r="C3159" s="2" t="str">
        <x:v>Chaikin Money Flow</x:v>
      </x:c>
      <x:c r="D3159" s="2" t="str">
        <x:v>前段</x:v>
      </x:c>
      <x:c r="E3159" s="2" t="n">
        <x:v>16</x:v>
      </x:c>
      <x:c r="F3159" s="2" t="str">
        <x:v>多</x:v>
      </x:c>
      <x:c r="G3159" s="11" t="n">
        <x:v>44308.50000000001</x:v>
      </x:c>
      <x:c r="H3159" s="11" t="n">
        <x:v>44308.666666666664</x:v>
      </x:c>
      <x:c r="I3159" s="11" t="n">
        <x:v>44310.333321759266</x:v>
      </x:c>
      <x:c r="J3159" s="9" t="n">
        <x:v>54160</x:v>
      </x:c>
      <x:c r="K3159" s="9" t="n">
        <x:v>51122.62</x:v>
      </x:c>
      <x:c r="L3159" s="9" t="n">
        <x:v>54170.832</x:v>
      </x:c>
      <x:c r="M3159" s="9" t="n">
        <x:v>51112.395476000005</x:v>
      </x:c>
      <x:c r="N3159" s="10" t="n">
        <x:f>IF(F3159="多",1,-1)*(K3159/J3159-1)</x:f>
        <x:v>-0.05608161004431311</x:v>
      </x:c>
      <x:c r="O3159" s="10" t="n">
        <x:f>IF(F3159="多",1,-1)*(M3159/L3159-1)</x:f>
        <x:v>-0.056459101901923825</x:v>
      </x:c>
      <x:c r="P3159" s="10" t="n">
        <x:v>0.0009717704490490381</x:v>
      </x:c>
      <x:c r="Q3159" s="10" t="n">
        <x:v>0.0007103668207606693</x:v>
      </x:c>
      <x:c r="R3159" s="10" t="n">
        <x:f>O3159-P3159-Q3159</x:f>
        <x:v>-0.058141239171733534</x:v>
      </x:c>
      <x:c r="S3159" s="9" t="n">
        <x:f>V3158</x:f>
        <x:v>12155.090688832764</x:v>
      </x:c>
      <x:c r="T3159" s="9" t="n">
        <x:f>S3159/(1+'回测计划'!$B$33)</x:f>
        <x:v>12149.016180742394</x:v>
      </x:c>
      <x:c r="U3159" s="9" t="n">
        <x:f>T3159*R3159</x:f>
        <x:v>-706.3588554658043</x:v>
      </x:c>
      <x:c r="V3159" s="9" t="n">
        <x:f>S3159+U3159</x:f>
        <x:v>11448.731833366961</x:v>
      </x:c>
      <x:c r="W3159" s="2" t="n">
        <x:f>IF(N3159&gt;0,1,0)</x:f>
        <x:v>0</x:v>
      </x:c>
      <x:c r="X3159" s="2" t="n">
        <x:f>IF(U3159&gt;0,1,0)</x:f>
        <x:v>0</x:v>
      </x:c>
      <x:c r="Y3159" s="9" t="n">
        <x:f>MAX(U3159,0)</x:f>
        <x:v>0</x:v>
      </x:c>
      <x:c r="Z3159" s="9" t="n">
        <x:f>-MIN(U3159,0)</x:f>
        <x:v>706.3588554658043</x:v>
      </x:c>
    </x:row>
    <x:row r="3160" ht="23" customHeight="1">
      <x:c r="A3160" s="2" t="str">
        <x:v>4H-CMF-前段</x:v>
      </x:c>
      <x:c r="B3160" s="2" t="str">
        <x:v>4H</x:v>
      </x:c>
      <x:c r="C3160" s="2" t="str">
        <x:v>Chaikin Money Flow</x:v>
      </x:c>
      <x:c r="D3160" s="2" t="str">
        <x:v>前段</x:v>
      </x:c>
      <x:c r="E3160" s="2" t="n">
        <x:v>17</x:v>
      </x:c>
      <x:c r="F3160" s="2" t="str">
        <x:v>多</x:v>
      </x:c>
      <x:c r="G3160" s="11" t="n">
        <x:v>44335.50000000001</x:v>
      </x:c>
      <x:c r="H3160" s="11" t="n">
        <x:v>44335.666666666664</x:v>
      </x:c>
      <x:c r="I3160" s="11" t="n">
        <x:v>44337.333321759266</x:v>
      </x:c>
      <x:c r="J3160" s="9" t="n">
        <x:v>40369.92</x:v>
      </x:c>
      <x:c r="K3160" s="9" t="n">
        <x:v>40500.3</x:v>
      </x:c>
      <x:c r="L3160" s="9" t="n">
        <x:v>40377.993984</x:v>
      </x:c>
      <x:c r="M3160" s="9" t="n">
        <x:v>40492.199940000006</x:v>
      </x:c>
      <x:c r="N3160" s="10" t="n">
        <x:f>IF(F3160="多",1,-1)*(K3160/J3160-1)</x:f>
        <x:v>0.0032296323599354526</x:v>
      </x:c>
      <x:c r="O3160" s="10" t="n">
        <x:f>IF(F3160="多",1,-1)*(M3160/L3160-1)</x:f>
        <x:v>0.002828420749313665</x:v>
      </x:c>
      <x:c r="P3160" s="10" t="n">
        <x:v>0.0010014142103746569</x:v>
      </x:c>
      <x:c r="Q3160" s="10" t="n">
        <x:v>-0.0001782026580555159</x:v>
      </x:c>
      <x:c r="R3160" s="10" t="n">
        <x:f>O3160-P3160-Q3160</x:f>
        <x:v>0.002005209196994524</x:v>
      </x:c>
      <x:c r="S3160" s="9" t="n">
        <x:f>V3159</x:f>
        <x:v>11448.731833366961</x:v>
      </x:c>
      <x:c r="T3160" s="9" t="n">
        <x:f>S3160/(1+'回测计划'!$B$33)</x:f>
        <x:v>11443.01032820286</x:v>
      </x:c>
      <x:c r="U3160" s="9" t="n">
        <x:f>T3160*R3160</x:f>
        <x:v>22.9456295514157</x:v>
      </x:c>
      <x:c r="V3160" s="9" t="n">
        <x:f>S3160+U3160</x:f>
        <x:v>11471.677462918376</x:v>
      </x:c>
      <x:c r="W3160" s="2" t="n">
        <x:f>IF(N3160&gt;0,1,0)</x:f>
        <x:v>1</x:v>
      </x:c>
      <x:c r="X3160" s="2" t="n">
        <x:f>IF(U3160&gt;0,1,0)</x:f>
        <x:v>1</x:v>
      </x:c>
      <x:c r="Y3160" s="9" t="n">
        <x:f>MAX(U3160,0)</x:f>
        <x:v>22.9456295514157</x:v>
      </x:c>
      <x:c r="Z3160" s="9" t="n">
        <x:f>-MIN(U3160,0)</x:f>
        <x:v>0</x:v>
      </x:c>
    </x:row>
    <x:row r="3161" ht="23" customHeight="1">
      <x:c r="A3161" s="2" t="str">
        <x:v>4H-CMF-前段</x:v>
      </x:c>
      <x:c r="B3161" s="2" t="str">
        <x:v>4H</x:v>
      </x:c>
      <x:c r="C3161" s="2" t="str">
        <x:v>Chaikin Money Flow</x:v>
      </x:c>
      <x:c r="D3161" s="2" t="str">
        <x:v>前段</x:v>
      </x:c>
      <x:c r="E3161" s="2" t="n">
        <x:v>18</x:v>
      </x:c>
      <x:c r="F3161" s="2" t="str">
        <x:v>空</x:v>
      </x:c>
      <x:c r="G3161" s="11" t="n">
        <x:v>44341.166666666664</x:v>
      </x:c>
      <x:c r="H3161" s="11" t="n">
        <x:v>44341.333333333336</x:v>
      </x:c>
      <x:c r="I3161" s="11" t="n">
        <x:v>44342.99998842592</x:v>
      </x:c>
      <x:c r="J3161" s="9" t="n">
        <x:v>38783.58</x:v>
      </x:c>
      <x:c r="K3161" s="9" t="n">
        <x:v>38779.56</x:v>
      </x:c>
      <x:c r="L3161" s="9" t="n">
        <x:v>38775.823284000006</x:v>
      </x:c>
      <x:c r="M3161" s="9" t="n">
        <x:v>38787.315912</x:v>
      </x:c>
      <x:c r="N3161" s="10" t="n">
        <x:f>IF(F3161="多",1,-1)*(K3161/J3161-1)</x:f>
        <x:v>0.00010365211256935236</x:v>
      </x:c>
      <x:c r="O3161" s="10" t="n">
        <x:f>IF(F3161="多",1,-1)*(M3161/L3161-1)</x:f>
        <x:v>-0.00029638643429485967</x:v>
      </x:c>
      <x:c r="P3161" s="10" t="n">
        <x:v>0.0010001481932171475</x:v>
      </x:c>
      <x:c r="Q3161" s="10" t="n">
        <x:v>-0.0004023591165487471</x:v>
      </x:c>
      <x:c r="R3161" s="10" t="n">
        <x:f>O3161-P3161-Q3161</x:f>
        <x:v>-0.0008941755109632601</x:v>
      </x:c>
      <x:c r="S3161" s="9" t="n">
        <x:f>V3160</x:f>
        <x:v>11471.677462918376</x:v>
      </x:c>
      <x:c r="T3161" s="9" t="n">
        <x:f>S3161/(1+'回测计划'!$B$33)</x:f>
        <x:v>11465.94449067304</x:v>
      </x:c>
      <x:c r="U3161" s="9" t="n">
        <x:f>T3161*R3161</x:f>
        <x:v>-10.252566773623943</x:v>
      </x:c>
      <x:c r="V3161" s="9" t="n">
        <x:f>S3161+U3161</x:f>
        <x:v>11461.424896144752</x:v>
      </x:c>
      <x:c r="W3161" s="2" t="n">
        <x:f>IF(N3161&gt;0,1,0)</x:f>
        <x:v>1</x:v>
      </x:c>
      <x:c r="X3161" s="2" t="n">
        <x:f>IF(U3161&gt;0,1,0)</x:f>
        <x:v>0</x:v>
      </x:c>
      <x:c r="Y3161" s="9" t="n">
        <x:f>MAX(U3161,0)</x:f>
        <x:v>0</x:v>
      </x:c>
      <x:c r="Z3161" s="9" t="n">
        <x:f>-MIN(U3161,0)</x:f>
        <x:v>10.252566773623943</x:v>
      </x:c>
    </x:row>
    <x:row r="3162" ht="23" customHeight="1">
      <x:c r="A3162" s="2" t="str">
        <x:v>4H-CMF-前段</x:v>
      </x:c>
      <x:c r="B3162" s="2" t="str">
        <x:v>4H</x:v>
      </x:c>
      <x:c r="C3162" s="2" t="str">
        <x:v>Chaikin Money Flow</x:v>
      </x:c>
      <x:c r="D3162" s="2" t="str">
        <x:v>前段</x:v>
      </x:c>
      <x:c r="E3162" s="2" t="n">
        <x:v>19</x:v>
      </x:c>
      <x:c r="F3162" s="2" t="str">
        <x:v>多</x:v>
      </x:c>
      <x:c r="G3162" s="11" t="n">
        <x:v>44352.833333333336</x:v>
      </x:c>
      <x:c r="H3162" s="11" t="n">
        <x:v>44353.00000000001</x:v>
      </x:c>
      <x:c r="I3162" s="11" t="n">
        <x:v>44354.666655092595</x:v>
      </x:c>
      <x:c r="J3162" s="9" t="n">
        <x:v>36316.45</x:v>
      </x:c>
      <x:c r="K3162" s="9" t="n">
        <x:v>36152.91</x:v>
      </x:c>
      <x:c r="L3162" s="9" t="n">
        <x:v>36323.71329</x:v>
      </x:c>
      <x:c r="M3162" s="9" t="n">
        <x:v>36145.67941800001</x:v>
      </x:c>
      <x:c r="N3162" s="10" t="n">
        <x:f>IF(F3162="多",1,-1)*(K3162/J3162-1)</x:f>
        <x:v>-0.004503193456408705</x:v>
      </x:c>
      <x:c r="O3162" s="10" t="n">
        <x:f>IF(F3162="多",1,-1)*(M3162/L3162-1)</x:f>
        <x:v>-0.004901312555206316</x:v>
      </x:c>
      <x:c r="P3162" s="10" t="n">
        <x:v>0.0009975493437223968</x:v>
      </x:c>
      <x:c r="Q3162" s="10" t="n">
        <x:v>0.0004952882668235513</x:v>
      </x:c>
      <x:c r="R3162" s="10" t="n">
        <x:f>O3162-P3162-Q3162</x:f>
        <x:v>-0.006394150165752264</x:v>
      </x:c>
      <x:c r="S3162" s="9" t="n">
        <x:f>V3161</x:f>
        <x:v>11461.424896144752</x:v>
      </x:c>
      <x:c r="T3162" s="9" t="n">
        <x:f>S3162/(1+'回测计划'!$B$33)</x:f>
        <x:v>11455.697047620943</x:v>
      </x:c>
      <x:c r="U3162" s="9" t="n">
        <x:f>T3162*R3162</x:f>
        <x:v>-73.24944717585316</x:v>
      </x:c>
      <x:c r="V3162" s="9" t="n">
        <x:f>S3162+U3162</x:f>
        <x:v>11388.1754489689</x:v>
      </x:c>
      <x:c r="W3162" s="2" t="n">
        <x:f>IF(N3162&gt;0,1,0)</x:f>
        <x:v>0</x:v>
      </x:c>
      <x:c r="X3162" s="2" t="n">
        <x:f>IF(U3162&gt;0,1,0)</x:f>
        <x:v>0</x:v>
      </x:c>
      <x:c r="Y3162" s="9" t="n">
        <x:f>MAX(U3162,0)</x:f>
        <x:v>0</x:v>
      </x:c>
      <x:c r="Z3162" s="9" t="n">
        <x:f>-MIN(U3162,0)</x:f>
        <x:v>73.24944717585316</x:v>
      </x:c>
    </x:row>
    <x:row r="3163" ht="23" customHeight="1">
      <x:c r="A3163" s="2" t="str">
        <x:v>4H-CMF-前段</x:v>
      </x:c>
      <x:c r="B3163" s="2" t="str">
        <x:v>4H</x:v>
      </x:c>
      <x:c r="C3163" s="2" t="str">
        <x:v>Chaikin Money Flow</x:v>
      </x:c>
      <x:c r="D3163" s="2" t="str">
        <x:v>前段</x:v>
      </x:c>
      <x:c r="E3163" s="2" t="n">
        <x:v>20</x:v>
      </x:c>
      <x:c r="F3163" s="2" t="str">
        <x:v>多</x:v>
      </x:c>
      <x:c r="G3163" s="11" t="n">
        <x:v>44355.50000000001</x:v>
      </x:c>
      <x:c r="H3163" s="11" t="n">
        <x:v>44355.666666666664</x:v>
      </x:c>
      <x:c r="I3163" s="11" t="n">
        <x:v>44357.333321759266</x:v>
      </x:c>
      <x:c r="J3163" s="9" t="n">
        <x:v>32944.56</x:v>
      </x:c>
      <x:c r="K3163" s="9" t="n">
        <x:v>37368.45</x:v>
      </x:c>
      <x:c r="L3163" s="9" t="n">
        <x:v>32951.148912</x:v>
      </x:c>
      <x:c r="M3163" s="9" t="n">
        <x:v>37360.97631</x:v>
      </x:c>
      <x:c r="N3163" s="10" t="n">
        <x:f>IF(F3163="多",1,-1)*(K3163/J3163-1)</x:f>
        <x:v>0.1342828679454211</x:v>
      </x:c>
      <x:c r="O3163" s="10" t="n">
        <x:f>IF(F3163="多",1,-1)*(M3163/L3163-1)</x:f>
        <x:v>0.13382924552272746</x:v>
      </x:c>
      <x:c r="P3163" s="10" t="n">
        <x:v>0.0010669146227613637</x:v>
      </x:c>
      <x:c r="Q3163" s="10" t="n">
        <x:v>-0.000022161417859827343</x:v>
      </x:c>
      <x:c r="R3163" s="10" t="n">
        <x:f>O3163-P3163-Q3163</x:f>
        <x:v>0.1327844923178259</x:v>
      </x:c>
      <x:c r="S3163" s="9" t="n">
        <x:f>V3162</x:f>
        <x:v>11388.1754489689</x:v>
      </x:c>
      <x:c r="T3163" s="9" t="n">
        <x:f>S3163/(1+'回测计划'!$B$33)</x:f>
        <x:v>11382.484206865467</x:v>
      </x:c>
      <x:c r="U3163" s="9" t="n">
        <x:f>T3163*R3163</x:f>
        <x:v>1511.4173867243023</x:v>
      </x:c>
      <x:c r="V3163" s="9" t="n">
        <x:f>S3163+U3163</x:f>
        <x:v>12899.592835693202</x:v>
      </x:c>
      <x:c r="W3163" s="2" t="n">
        <x:f>IF(N3163&gt;0,1,0)</x:f>
        <x:v>1</x:v>
      </x:c>
      <x:c r="X3163" s="2" t="n">
        <x:f>IF(U3163&gt;0,1,0)</x:f>
        <x:v>1</x:v>
      </x:c>
      <x:c r="Y3163" s="9" t="n">
        <x:f>MAX(U3163,0)</x:f>
        <x:v>1511.4173867243023</x:v>
      </x:c>
      <x:c r="Z3163" s="9" t="n">
        <x:f>-MIN(U3163,0)</x:f>
        <x:v>0</x:v>
      </x:c>
    </x:row>
    <x:row r="3164" ht="23" customHeight="1">
      <x:c r="A3164" s="2" t="str">
        <x:v>4H-CMF-前段</x:v>
      </x:c>
      <x:c r="B3164" s="2" t="str">
        <x:v>4H</x:v>
      </x:c>
      <x:c r="C3164" s="2" t="str">
        <x:v>Chaikin Money Flow</x:v>
      </x:c>
      <x:c r="D3164" s="2" t="str">
        <x:v>前段</x:v>
      </x:c>
      <x:c r="E3164" s="2" t="n">
        <x:v>21</x:v>
      </x:c>
      <x:c r="F3164" s="2" t="str">
        <x:v>多</x:v>
      </x:c>
      <x:c r="G3164" s="11" t="n">
        <x:v>44367.833333333336</x:v>
      </x:c>
      <x:c r="H3164" s="11" t="n">
        <x:v>44368.00000000001</x:v>
      </x:c>
      <x:c r="I3164" s="11" t="n">
        <x:v>44369.666655092595</x:v>
      </x:c>
      <x:c r="J3164" s="9" t="n">
        <x:v>34383.37</x:v>
      </x:c>
      <x:c r="K3164" s="9" t="n">
        <x:v>32641.51</x:v>
      </x:c>
      <x:c r="L3164" s="9" t="n">
        <x:v>34390.246674</x:v>
      </x:c>
      <x:c r="M3164" s="9" t="n">
        <x:v>32634.981698</x:v>
      </x:c>
      <x:c r="N3164" s="10" t="n">
        <x:f>IF(F3164="多",1,-1)*(K3164/J3164-1)</x:f>
        <x:v>-0.05065995567043036</x:v>
      </x:c>
      <x:c r="O3164" s="10" t="n">
        <x:f>IF(F3164="多",1,-1)*(M3164/L3164-1)</x:f>
        <x:v>-0.05103961575614491</x:v>
      </x:c>
      <x:c r="P3164" s="10" t="n">
        <x:v>0.0009744801921219275</x:v>
      </x:c>
      <x:c r="Q3164" s="10" t="n">
        <x:v>-0.00022068924816228465</x:v>
      </x:c>
      <x:c r="R3164" s="10" t="n">
        <x:f>O3164-P3164-Q3164</x:f>
        <x:v>-0.05179340670010455</x:v>
      </x:c>
      <x:c r="S3164" s="9" t="n">
        <x:f>V3163</x:f>
        <x:v>12899.592835693202</x:v>
      </x:c>
      <x:c r="T3164" s="9" t="n">
        <x:f>S3164/(1+'回测计划'!$B$33)</x:f>
        <x:v>12893.146262561922</x:v>
      </x:c>
      <x:c r="U3164" s="9" t="n">
        <x:f>T3164*R3164</x:f>
        <x:v>-667.7799680208026</x:v>
      </x:c>
      <x:c r="V3164" s="9" t="n">
        <x:f>S3164+U3164</x:f>
        <x:v>12231.812867672399</x:v>
      </x:c>
      <x:c r="W3164" s="2" t="n">
        <x:f>IF(N3164&gt;0,1,0)</x:f>
        <x:v>0</x:v>
      </x:c>
      <x:c r="X3164" s="2" t="n">
        <x:f>IF(U3164&gt;0,1,0)</x:f>
        <x:v>0</x:v>
      </x:c>
      <x:c r="Y3164" s="9" t="n">
        <x:f>MAX(U3164,0)</x:f>
        <x:v>0</x:v>
      </x:c>
      <x:c r="Z3164" s="9" t="n">
        <x:f>-MIN(U3164,0)</x:f>
        <x:v>667.7799680208026</x:v>
      </x:c>
    </x:row>
    <x:row r="3165" ht="23" customHeight="1">
      <x:c r="A3165" s="2" t="str">
        <x:v>4H-CMF-前段</x:v>
      </x:c>
      <x:c r="B3165" s="2" t="str">
        <x:v>4H</x:v>
      </x:c>
      <x:c r="C3165" s="2" t="str">
        <x:v>Chaikin Money Flow</x:v>
      </x:c>
      <x:c r="D3165" s="2" t="str">
        <x:v>前段</x:v>
      </x:c>
      <x:c r="E3165" s="2" t="n">
        <x:v>22</x:v>
      </x:c>
      <x:c r="F3165" s="2" t="str">
        <x:v>空</x:v>
      </x:c>
      <x:c r="G3165" s="11" t="n">
        <x:v>44372.166666666664</x:v>
      </x:c>
      <x:c r="H3165" s="11" t="n">
        <x:v>44372.333333333336</x:v>
      </x:c>
      <x:c r="I3165" s="11" t="n">
        <x:v>44373.99998842592</x:v>
      </x:c>
      <x:c r="J3165" s="9" t="n">
        <x:v>34644.65</x:v>
      </x:c>
      <x:c r="K3165" s="9" t="n">
        <x:v>31511.57</x:v>
      </x:c>
      <x:c r="L3165" s="9" t="n">
        <x:v>34637.72107</x:v>
      </x:c>
      <x:c r="M3165" s="9" t="n">
        <x:v>31517.872314</x:v>
      </x:c>
      <x:c r="N3165" s="10" t="n">
        <x:f>IF(F3165="多",1,-1)*(K3165/J3165-1)</x:f>
        <x:v>0.09043474244941141</x:v>
      </x:c>
      <x:c r="O3165" s="10" t="n">
        <x:f>IF(F3165="多",1,-1)*(M3165/L3165-1)</x:f>
        <x:v>0.09007084356661454</x:v>
      </x:c>
      <x:c r="P3165" s="10" t="n">
        <x:v>0.0009549645782166927</x:v>
      </x:c>
      <x:c r="Q3165" s="10" t="n">
        <x:v>1.1191325011908121e-9</x:v>
      </x:c>
      <x:c r="R3165" s="10" t="n">
        <x:f>O3165-P3165-Q3165</x:f>
        <x:v>0.08911587786926535</x:v>
      </x:c>
      <x:c r="S3165" s="9" t="n">
        <x:f>V3164</x:f>
        <x:v>12231.812867672399</x:v>
      </x:c>
      <x:c r="T3165" s="9" t="n">
        <x:f>S3165/(1+'回测计划'!$B$33)</x:f>
        <x:v>12225.700017663568</x:v>
      </x:c>
      <x:c r="U3165" s="9" t="n">
        <x:f>T3165*R3165</x:f>
        <x:v>1089.5039896403819</x:v>
      </x:c>
      <x:c r="V3165" s="9" t="n">
        <x:f>S3165+U3165</x:f>
        <x:v>13321.31685731278</x:v>
      </x:c>
      <x:c r="W3165" s="2" t="n">
        <x:f>IF(N3165&gt;0,1,0)</x:f>
        <x:v>1</x:v>
      </x:c>
      <x:c r="X3165" s="2" t="n">
        <x:f>IF(U3165&gt;0,1,0)</x:f>
        <x:v>1</x:v>
      </x:c>
      <x:c r="Y3165" s="9" t="n">
        <x:f>MAX(U3165,0)</x:f>
        <x:v>1089.5039896403819</x:v>
      </x:c>
      <x:c r="Z3165" s="9" t="n">
        <x:f>-MIN(U3165,0)</x:f>
        <x:v>0</x:v>
      </x:c>
    </x:row>
    <x:row r="3166" ht="23" customHeight="1">
      <x:c r="A3166" s="2" t="str">
        <x:v>4H-CMF-前段</x:v>
      </x:c>
      <x:c r="B3166" s="2" t="str">
        <x:v>4H</x:v>
      </x:c>
      <x:c r="C3166" s="2" t="str">
        <x:v>Chaikin Money Flow</x:v>
      </x:c>
      <x:c r="D3166" s="2" t="str">
        <x:v>前段</x:v>
      </x:c>
      <x:c r="E3166" s="2" t="n">
        <x:v>23</x:v>
      </x:c>
      <x:c r="F3166" s="2" t="str">
        <x:v>多</x:v>
      </x:c>
      <x:c r="G3166" s="11" t="n">
        <x:v>44391.50000000001</x:v>
      </x:c>
      <x:c r="H3166" s="11" t="n">
        <x:v>44391.666666666664</x:v>
      </x:c>
      <x:c r="I3166" s="11" t="n">
        <x:v>44393.333321759266</x:v>
      </x:c>
      <x:c r="J3166" s="9" t="n">
        <x:v>31910.39</x:v>
      </x:c>
      <x:c r="K3166" s="9" t="n">
        <x:v>31866.43</x:v>
      </x:c>
      <x:c r="L3166" s="9" t="n">
        <x:v>31916.772077999998</x:v>
      </x:c>
      <x:c r="M3166" s="9" t="n">
        <x:v>31860.056714000002</x:v>
      </x:c>
      <x:c r="N3166" s="10" t="n">
        <x:f>IF(F3166="多",1,-1)*(K3166/J3166-1)</x:f>
        <x:v>-0.0013776077321524527</x:v>
      </x:c>
      <x:c r="O3166" s="10" t="n">
        <x:f>IF(F3166="多",1,-1)*(M3166/L3166-1)</x:f>
        <x:v>-0.0017769768152428034</x:v>
      </x:c>
      <x:c r="P3166" s="10" t="n">
        <x:v>0.0009991115115923785</x:v>
      </x:c>
      <x:c r="Q3166" s="10" t="n">
        <x:v>-0.000053523698782068764</x:v>
      </x:c>
      <x:c r="R3166" s="10" t="n">
        <x:f>O3166-P3166-Q3166</x:f>
        <x:v>-0.002722564628053113</x:v>
      </x:c>
      <x:c r="S3166" s="9" t="n">
        <x:f>V3165</x:f>
        <x:v>13321.31685731278</x:v>
      </x:c>
      <x:c r="T3166" s="9" t="n">
        <x:f>S3166/(1+'回测计划'!$B$33)</x:f>
        <x:v>13314.659527549007</x:v>
      </x:c>
      <x:c r="U3166" s="9" t="n">
        <x:f>T3166*R3166</x:f>
        <x:v>-36.250021064275295</x:v>
      </x:c>
      <x:c r="V3166" s="9" t="n">
        <x:f>S3166+U3166</x:f>
        <x:v>13285.066836248505</x:v>
      </x:c>
      <x:c r="W3166" s="2" t="n">
        <x:f>IF(N3166&gt;0,1,0)</x:f>
        <x:v>0</x:v>
      </x:c>
      <x:c r="X3166" s="2" t="n">
        <x:f>IF(U3166&gt;0,1,0)</x:f>
        <x:v>0</x:v>
      </x:c>
      <x:c r="Y3166" s="9" t="n">
        <x:f>MAX(U3166,0)</x:f>
        <x:v>0</x:v>
      </x:c>
      <x:c r="Z3166" s="9" t="n">
        <x:f>-MIN(U3166,0)</x:f>
        <x:v>36.250021064275295</x:v>
      </x:c>
    </x:row>
    <x:row r="3167" ht="23" customHeight="1">
      <x:c r="A3167" s="2" t="str">
        <x:v>4H-CMF-前段</x:v>
      </x:c>
      <x:c r="B3167" s="2" t="str">
        <x:v>4H</x:v>
      </x:c>
      <x:c r="C3167" s="2" t="str">
        <x:v>Chaikin Money Flow</x:v>
      </x:c>
      <x:c r="D3167" s="2" t="str">
        <x:v>前段</x:v>
      </x:c>
      <x:c r="E3167" s="2" t="n">
        <x:v>24</x:v>
      </x:c>
      <x:c r="F3167" s="2" t="str">
        <x:v>空</x:v>
      </x:c>
      <x:c r="G3167" s="11" t="n">
        <x:v>44415.50000000001</x:v>
      </x:c>
      <x:c r="H3167" s="11" t="n">
        <x:v>44415.666666666664</x:v>
      </x:c>
      <x:c r="I3167" s="11" t="n">
        <x:v>44417.333321759266</x:v>
      </x:c>
      <x:c r="J3167" s="9" t="n">
        <x:v>43207.26</x:v>
      </x:c>
      <x:c r="K3167" s="9" t="n">
        <x:v>43787.71</x:v>
      </x:c>
      <x:c r="L3167" s="9" t="n">
        <x:v>43198.618548000006</x:v>
      </x:c>
      <x:c r="M3167" s="9" t="n">
        <x:v>43796.467542</x:v>
      </x:c>
      <x:c r="N3167" s="10" t="n">
        <x:f>IF(F3167="多",1,-1)*(K3167/J3167-1)</x:f>
        <x:v>-0.013434084919987876</x:v>
      </x:c>
      <x:c r="O3167" s="10" t="n">
        <x:f>IF(F3167="多",1,-1)*(M3167/L3167-1)</x:f>
        <x:v>-0.0138395396449007</x:v>
      </x:c>
      <x:c r="P3167" s="10" t="n">
        <x:v>0.0010069197698224504</x:v>
      </x:c>
      <x:c r="Q3167" s="10" t="n">
        <x:v>-0.0005091971859136781</x:v>
      </x:c>
      <x:c r="R3167" s="10" t="n">
        <x:f>O3167-P3167-Q3167</x:f>
        <x:v>-0.014337262228809473</x:v>
      </x:c>
      <x:c r="S3167" s="9" t="n">
        <x:f>V3166</x:f>
        <x:v>13285.066836248505</x:v>
      </x:c>
      <x:c r="T3167" s="9" t="n">
        <x:f>S3167/(1+'回测计划'!$B$33)</x:f>
        <x:v>13278.427622437286</x:v>
      </x:c>
      <x:c r="U3167" s="9" t="n">
        <x:f>T3167*R3167</x:f>
        <x:v>-190.37629880915048</x:v>
      </x:c>
      <x:c r="V3167" s="9" t="n">
        <x:f>S3167+U3167</x:f>
        <x:v>13094.690537439354</x:v>
      </x:c>
      <x:c r="W3167" s="2" t="n">
        <x:f>IF(N3167&gt;0,1,0)</x:f>
        <x:v>0</x:v>
      </x:c>
      <x:c r="X3167" s="2" t="n">
        <x:f>IF(U3167&gt;0,1,0)</x:f>
        <x:v>0</x:v>
      </x:c>
      <x:c r="Y3167" s="9" t="n">
        <x:f>MAX(U3167,0)</x:f>
        <x:v>0</x:v>
      </x:c>
      <x:c r="Z3167" s="9" t="n">
        <x:f>-MIN(U3167,0)</x:f>
        <x:v>190.37629880915048</x:v>
      </x:c>
    </x:row>
    <x:row r="3168" ht="23" customHeight="1">
      <x:c r="A3168" s="2" t="str">
        <x:v>4H-CMF-前段</x:v>
      </x:c>
      <x:c r="B3168" s="2" t="str">
        <x:v>4H</x:v>
      </x:c>
      <x:c r="C3168" s="2" t="str">
        <x:v>Chaikin Money Flow</x:v>
      </x:c>
      <x:c r="D3168" s="2" t="str">
        <x:v>前段</x:v>
      </x:c>
      <x:c r="E3168" s="2" t="n">
        <x:v>25</x:v>
      </x:c>
      <x:c r="F3168" s="2" t="str">
        <x:v>空</x:v>
      </x:c>
      <x:c r="G3168" s="11" t="n">
        <x:v>44418.333333333336</x:v>
      </x:c>
      <x:c r="H3168" s="11" t="n">
        <x:v>44418.50000000001</x:v>
      </x:c>
      <x:c r="I3168" s="11" t="n">
        <x:v>44420.166655092595</x:v>
      </x:c>
      <x:c r="J3168" s="9" t="n">
        <x:v>45728.39</x:v>
      </x:c>
      <x:c r="K3168" s="9" t="n">
        <x:v>46448.42</x:v>
      </x:c>
      <x:c r="L3168" s="9" t="n">
        <x:v>45719.244322</x:v>
      </x:c>
      <x:c r="M3168" s="9" t="n">
        <x:v>46457.709683999994</x:v>
      </x:c>
      <x:c r="N3168" s="10" t="n">
        <x:f>IF(F3168="多",1,-1)*(K3168/J3168-1)</x:f>
        <x:v>-0.015745798179205517</x:v>
      </x:c>
      <x:c r="O3168" s="10" t="n">
        <x:f>IF(F3168="多",1,-1)*(M3168/L3168-1)</x:f>
        <x:v>-0.016152177774396037</x:v>
      </x:c>
      <x:c r="P3168" s="10" t="n">
        <x:v>0.001008076088887198</x:v>
      </x:c>
      <x:c r="Q3168" s="10" t="n">
        <x:v>-0.0005020989813026214</x:v>
      </x:c>
      <x:c r="R3168" s="10" t="n">
        <x:f>O3168-P3168-Q3168</x:f>
        <x:v>-0.016658154881980615</x:v>
      </x:c>
      <x:c r="S3168" s="9" t="n">
        <x:f>V3167</x:f>
        <x:v>13094.690537439354</x:v>
      </x:c>
      <x:c r="T3168" s="9" t="n">
        <x:f>S3168/(1+'回测计划'!$B$33)</x:f>
        <x:v>13088.146464207251</x:v>
      </x:c>
      <x:c r="U3168" s="9" t="n">
        <x:f>T3168*R3168</x:f>
        <x:v>-218.02437091881134</x:v>
      </x:c>
      <x:c r="V3168" s="9" t="n">
        <x:f>S3168+U3168</x:f>
        <x:v>12876.666166520543</x:v>
      </x:c>
      <x:c r="W3168" s="2" t="n">
        <x:f>IF(N3168&gt;0,1,0)</x:f>
        <x:v>0</x:v>
      </x:c>
      <x:c r="X3168" s="2" t="n">
        <x:f>IF(U3168&gt;0,1,0)</x:f>
        <x:v>0</x:v>
      </x:c>
      <x:c r="Y3168" s="9" t="n">
        <x:f>MAX(U3168,0)</x:f>
        <x:v>0</x:v>
      </x:c>
      <x:c r="Z3168" s="9" t="n">
        <x:f>-MIN(U3168,0)</x:f>
        <x:v>218.02437091881134</x:v>
      </x:c>
    </x:row>
    <x:row r="3169" ht="23" customHeight="1">
      <x:c r="A3169" s="2" t="str">
        <x:v>4H-CMF-前段</x:v>
      </x:c>
      <x:c r="B3169" s="2" t="str">
        <x:v>4H</x:v>
      </x:c>
      <x:c r="C3169" s="2" t="str">
        <x:v>Chaikin Money Flow</x:v>
      </x:c>
      <x:c r="D3169" s="2" t="str">
        <x:v>前段</x:v>
      </x:c>
      <x:c r="E3169" s="2" t="n">
        <x:v>26</x:v>
      </x:c>
      <x:c r="F3169" s="2" t="str">
        <x:v>空</x:v>
      </x:c>
      <x:c r="G3169" s="11" t="n">
        <x:v>44422.333333333336</x:v>
      </x:c>
      <x:c r="H3169" s="11" t="n">
        <x:v>44422.50000000001</x:v>
      </x:c>
      <x:c r="I3169" s="11" t="n">
        <x:v>44424.166655092595</x:v>
      </x:c>
      <x:c r="J3169" s="9" t="n">
        <x:v>47563.99</x:v>
      </x:c>
      <x:c r="K3169" s="9" t="n">
        <x:v>46335.28</x:v>
      </x:c>
      <x:c r="L3169" s="9" t="n">
        <x:v>47554.477202</x:v>
      </x:c>
      <x:c r="M3169" s="9" t="n">
        <x:v>46344.547055999996</x:v>
      </x:c>
      <x:c r="N3169" s="10" t="n">
        <x:f>IF(F3169="多",1,-1)*(K3169/J3169-1)</x:f>
        <x:v>0.025832778116385957</x:v>
      </x:c>
      <x:c r="O3169" s="10" t="n">
        <x:f>IF(F3169="多",1,-1)*(M3169/L3169-1)</x:f>
        <x:v>0.02544303327866504</x:v>
      </x:c>
      <x:c r="P3169" s="10" t="n">
        <x:v>0.0009872784833606675</x:v>
      </x:c>
      <x:c r="Q3169" s="10" t="n">
        <x:v>-0.0004912581816590359</x:v>
      </x:c>
      <x:c r="R3169" s="10" t="n">
        <x:f>O3169-P3169-Q3169</x:f>
        <x:v>0.024947012976963407</x:v>
      </x:c>
      <x:c r="S3169" s="9" t="n">
        <x:f>V3168</x:f>
        <x:v>12876.666166520543</x:v>
      </x:c>
      <x:c r="T3169" s="9" t="n">
        <x:f>S3169/(1+'回测计划'!$B$33)</x:f>
        <x:v>12870.231050995046</x:v>
      </x:c>
      <x:c r="U3169" s="9" t="n">
        <x:f>T3169*R3169</x:f>
        <x:v>321.0738210456908</x:v>
      </x:c>
      <x:c r="V3169" s="9" t="n">
        <x:f>S3169+U3169</x:f>
        <x:v>13197.739987566234</x:v>
      </x:c>
      <x:c r="W3169" s="2" t="n">
        <x:f>IF(N3169&gt;0,1,0)</x:f>
        <x:v>1</x:v>
      </x:c>
      <x:c r="X3169" s="2" t="n">
        <x:f>IF(U3169&gt;0,1,0)</x:f>
        <x:v>1</x:v>
      </x:c>
      <x:c r="Y3169" s="9" t="n">
        <x:f>MAX(U3169,0)</x:f>
        <x:v>321.0738210456908</x:v>
      </x:c>
      <x:c r="Z3169" s="9" t="n">
        <x:f>-MIN(U3169,0)</x:f>
        <x:v>0</x:v>
      </x:c>
    </x:row>
    <x:row r="3170" ht="23" customHeight="1">
      <x:c r="A3170" s="2" t="str">
        <x:v>4H-CMF-前段</x:v>
      </x:c>
      <x:c r="B3170" s="2" t="str">
        <x:v>4H</x:v>
      </x:c>
      <x:c r="C3170" s="2" t="str">
        <x:v>Chaikin Money Flow</x:v>
      </x:c>
      <x:c r="D3170" s="2" t="str">
        <x:v>前段</x:v>
      </x:c>
      <x:c r="E3170" s="2" t="n">
        <x:v>27</x:v>
      </x:c>
      <x:c r="F3170" s="2" t="str">
        <x:v>空</x:v>
      </x:c>
      <x:c r="G3170" s="11" t="n">
        <x:v>44428.50000000001</x:v>
      </x:c>
      <x:c r="H3170" s="11" t="n">
        <x:v>44428.666666666664</x:v>
      </x:c>
      <x:c r="I3170" s="11" t="n">
        <x:v>44430.333321759266</x:v>
      </x:c>
      <x:c r="J3170" s="9" t="n">
        <x:v>46871.29</x:v>
      </x:c>
      <x:c r="K3170" s="9" t="n">
        <x:v>48848.29</x:v>
      </x:c>
      <x:c r="L3170" s="9" t="n">
        <x:v>46861.915742000005</x:v>
      </x:c>
      <x:c r="M3170" s="9" t="n">
        <x:v>48858.059658</x:v>
      </x:c>
      <x:c r="N3170" s="10" t="n">
        <x:f>IF(F3170="多",1,-1)*(K3170/J3170-1)</x:f>
        <x:v>-0.04217933835403298</x:v>
      </x:c>
      <x:c r="O3170" s="10" t="n">
        <x:f>IF(F3170="多",1,-1)*(M3170/L3170-1)</x:f>
        <x:v>-0.042596293480399616</x:v>
      </x:c>
      <x:c r="P3170" s="10" t="n">
        <x:v>0.0010212981467401998</x:v>
      </x:c>
      <x:c r="Q3170" s="10" t="n">
        <x:v>-0.0007531260193929835</x:v>
      </x:c>
      <x:c r="R3170" s="10" t="n">
        <x:f>O3170-P3170-Q3170</x:f>
        <x:v>-0.04286446560774683</x:v>
      </x:c>
      <x:c r="S3170" s="9" t="n">
        <x:f>V3169</x:f>
        <x:v>13197.739987566234</x:v>
      </x:c>
      <x:c r="T3170" s="9" t="n">
        <x:f>S3170/(1+'回测计划'!$B$33)</x:f>
        <x:v>13191.144415358556</x:v>
      </x:c>
      <x:c r="U3170" s="9" t="n">
        <x:f>T3170*R3170</x:f>
        <x:v>-565.4313561189585</x:v>
      </x:c>
      <x:c r="V3170" s="9" t="n">
        <x:f>S3170+U3170</x:f>
        <x:v>12632.308631447275</x:v>
      </x:c>
      <x:c r="W3170" s="2" t="n">
        <x:f>IF(N3170&gt;0,1,0)</x:f>
        <x:v>0</x:v>
      </x:c>
      <x:c r="X3170" s="2" t="n">
        <x:f>IF(U3170&gt;0,1,0)</x:f>
        <x:v>0</x:v>
      </x:c>
      <x:c r="Y3170" s="9" t="n">
        <x:f>MAX(U3170,0)</x:f>
        <x:v>0</x:v>
      </x:c>
      <x:c r="Z3170" s="9" t="n">
        <x:f>-MIN(U3170,0)</x:f>
        <x:v>565.4313561189585</x:v>
      </x:c>
    </x:row>
    <x:row r="3171" ht="23" customHeight="1">
      <x:c r="A3171" s="2" t="str">
        <x:v>4H-CMF-前段</x:v>
      </x:c>
      <x:c r="B3171" s="2" t="str">
        <x:v>4H</x:v>
      </x:c>
      <x:c r="C3171" s="2" t="str">
        <x:v>Chaikin Money Flow</x:v>
      </x:c>
      <x:c r="D3171" s="2" t="str">
        <x:v>前段</x:v>
      </x:c>
      <x:c r="E3171" s="2" t="n">
        <x:v>28</x:v>
      </x:c>
      <x:c r="F3171" s="2" t="str">
        <x:v>空</x:v>
      </x:c>
      <x:c r="G3171" s="11" t="n">
        <x:v>44436.333333333336</x:v>
      </x:c>
      <x:c r="H3171" s="11" t="n">
        <x:v>44436.50000000001</x:v>
      </x:c>
      <x:c r="I3171" s="11" t="n">
        <x:v>44438.166655092595</x:v>
      </x:c>
      <x:c r="J3171" s="9" t="n">
        <x:v>48892.89</x:v>
      </x:c>
      <x:c r="K3171" s="9" t="n">
        <x:v>48808.94</x:v>
      </x:c>
      <x:c r="L3171" s="9" t="n">
        <x:v>48883.111422</x:v>
      </x:c>
      <x:c r="M3171" s="9" t="n">
        <x:v>48818.701788</x:v>
      </x:c>
      <x:c r="N3171" s="10" t="n">
        <x:f>IF(F3171="多",1,-1)*(K3171/J3171-1)</x:f>
        <x:v>0.0017170185685484451</x:v>
      </x:c>
      <x:c r="O3171" s="10" t="n">
        <x:f>IF(F3171="多",1,-1)*(M3171/L3171-1)</x:f>
        <x:v>0.0013176254973618073</x:v>
      </x:c>
      <x:c r="P3171" s="10" t="n">
        <x:v>0.0009993411872513192</x:v>
      </x:c>
      <x:c r="Q3171" s="10" t="n">
        <x:v>-0.0008526985212226452</x:v>
      </x:c>
      <x:c r="R3171" s="10" t="n">
        <x:f>O3171-P3171-Q3171</x:f>
        <x:v>0.0011709828313331333</x:v>
      </x:c>
      <x:c r="S3171" s="9" t="n">
        <x:f>V3170</x:f>
        <x:v>12632.308631447275</x:v>
      </x:c>
      <x:c r="T3171" s="9" t="n">
        <x:f>S3171/(1+'回测计划'!$B$33)</x:f>
        <x:v>12625.99563363046</x:v>
      </x:c>
      <x:c r="U3171" s="9" t="n">
        <x:f>T3171*R3171</x:f>
        <x:v>14.784824115468375</x:v>
      </x:c>
      <x:c r="V3171" s="9" t="n">
        <x:f>S3171+U3171</x:f>
        <x:v>12647.093455562743</x:v>
      </x:c>
      <x:c r="W3171" s="2" t="n">
        <x:f>IF(N3171&gt;0,1,0)</x:f>
        <x:v>1</x:v>
      </x:c>
      <x:c r="X3171" s="2" t="n">
        <x:f>IF(U3171&gt;0,1,0)</x:f>
        <x:v>1</x:v>
      </x:c>
      <x:c r="Y3171" s="9" t="n">
        <x:f>MAX(U3171,0)</x:f>
        <x:v>14.784824115468375</x:v>
      </x:c>
      <x:c r="Z3171" s="9" t="n">
        <x:f>-MIN(U3171,0)</x:f>
        <x:v>0</x:v>
      </x:c>
    </x:row>
    <x:row r="3172" ht="23" customHeight="1">
      <x:c r="A3172" s="2" t="str">
        <x:v>4H-CMF-前段</x:v>
      </x:c>
      <x:c r="B3172" s="2" t="str">
        <x:v>4H</x:v>
      </x:c>
      <x:c r="C3172" s="2" t="str">
        <x:v>Chaikin Money Flow</x:v>
      </x:c>
      <x:c r="D3172" s="2" t="str">
        <x:v>前段</x:v>
      </x:c>
      <x:c r="E3172" s="2" t="n">
        <x:v>29</x:v>
      </x:c>
      <x:c r="F3172" s="2" t="str">
        <x:v>空</x:v>
      </x:c>
      <x:c r="G3172" s="11" t="n">
        <x:v>44442.833333333336</x:v>
      </x:c>
      <x:c r="H3172" s="11" t="n">
        <x:v>44443.00000000001</x:v>
      </x:c>
      <x:c r="I3172" s="11" t="n">
        <x:v>44444.666655092595</x:v>
      </x:c>
      <x:c r="J3172" s="9" t="n">
        <x:v>50589.99</x:v>
      </x:c>
      <x:c r="K3172" s="9" t="n">
        <x:v>49890.96</x:v>
      </x:c>
      <x:c r="L3172" s="9" t="n">
        <x:v>50579.872002</x:v>
      </x:c>
      <x:c r="M3172" s="9" t="n">
        <x:v>49900.938192</x:v>
      </x:c>
      <x:c r="N3172" s="10" t="n">
        <x:f>IF(F3172="多",1,-1)*(K3172/J3172-1)</x:f>
        <x:v>0.013817555607344434</x:v>
      </x:c>
      <x:c r="O3172" s="10" t="n">
        <x:f>IF(F3172="多",1,-1)*(M3172/L3172-1)</x:f>
        <x:v>0.01342300371920968</x:v>
      </x:c>
      <x:c r="P3172" s="10" t="n">
        <x:v>0.0009932884981403952</x:v>
      </x:c>
      <x:c r="Q3172" s="10" t="n">
        <x:v>-0.0010838643949461282</x:v>
      </x:c>
      <x:c r="R3172" s="10" t="n">
        <x:f>O3172-P3172-Q3172</x:f>
        <x:v>0.013513579616015414</x:v>
      </x:c>
      <x:c r="S3172" s="9" t="n">
        <x:f>V3171</x:f>
        <x:v>12647.093455562743</x:v>
      </x:c>
      <x:c r="T3172" s="9" t="n">
        <x:f>S3172/(1+'回测计划'!$B$33)</x:f>
        <x:v>12640.77306902823</x:v>
      </x:c>
      <x:c r="U3172" s="9" t="n">
        <x:f>T3172*R3172</x:f>
        <x:v>170.82209327629647</x:v>
      </x:c>
      <x:c r="V3172" s="9" t="n">
        <x:f>S3172+U3172</x:f>
        <x:v>12817.915548839039</x:v>
      </x:c>
      <x:c r="W3172" s="2" t="n">
        <x:f>IF(N3172&gt;0,1,0)</x:f>
        <x:v>1</x:v>
      </x:c>
      <x:c r="X3172" s="2" t="n">
        <x:f>IF(U3172&gt;0,1,0)</x:f>
        <x:v>1</x:v>
      </x:c>
      <x:c r="Y3172" s="9" t="n">
        <x:f>MAX(U3172,0)</x:f>
        <x:v>170.82209327629647</x:v>
      </x:c>
      <x:c r="Z3172" s="9" t="n">
        <x:f>-MIN(U3172,0)</x:f>
        <x:v>0</x:v>
      </x:c>
    </x:row>
    <x:row r="3173" ht="23" customHeight="1">
      <x:c r="A3173" s="2" t="str">
        <x:v>4H-CMF-前段</x:v>
      </x:c>
      <x:c r="B3173" s="2" t="str">
        <x:v>4H</x:v>
      </x:c>
      <x:c r="C3173" s="2" t="str">
        <x:v>Chaikin Money Flow</x:v>
      </x:c>
      <x:c r="D3173" s="2" t="str">
        <x:v>前段</x:v>
      </x:c>
      <x:c r="E3173" s="2" t="n">
        <x:v>30</x:v>
      </x:c>
      <x:c r="F3173" s="2" t="str">
        <x:v>空</x:v>
      </x:c>
      <x:c r="G3173" s="11" t="n">
        <x:v>44446.333333333336</x:v>
      </x:c>
      <x:c r="H3173" s="11" t="n">
        <x:v>44446.50000000001</x:v>
      </x:c>
      <x:c r="I3173" s="11" t="n">
        <x:v>44448.166655092595</x:v>
      </x:c>
      <x:c r="J3173" s="9" t="n">
        <x:v>52680.9</x:v>
      </x:c>
      <x:c r="K3173" s="9" t="n">
        <x:v>46454.12</x:v>
      </x:c>
      <x:c r="L3173" s="9" t="n">
        <x:v>52670.363820000006</x:v>
      </x:c>
      <x:c r="M3173" s="9" t="n">
        <x:v>46463.410824</x:v>
      </x:c>
      <x:c r="N3173" s="10" t="n">
        <x:f>IF(F3173="多",1,-1)*(K3173/J3173-1)</x:f>
        <x:v>0.11819805660115901</x:v>
      </x:c>
      <x:c r="O3173" s="10" t="n">
        <x:f>IF(F3173="多",1,-1)*(M3173/L3173-1)</x:f>
        <x:v>0.11784526526553252</x:v>
      </x:c>
      <x:c r="P3173" s="10" t="n">
        <x:v>0.0009410773673672337</x:v>
      </x:c>
      <x:c r="Q3173" s="10" t="n">
        <x:v>-0.0005650625136217134</x:v>
      </x:c>
      <x:c r="R3173" s="10" t="n">
        <x:f>O3173-P3173-Q3173</x:f>
        <x:v>0.117469250411787</x:v>
      </x:c>
      <x:c r="S3173" s="9" t="n">
        <x:f>V3172</x:f>
        <x:v>12817.915548839039</x:v>
      </x:c>
      <x:c r="T3173" s="9" t="n">
        <x:f>S3173/(1+'回测计划'!$B$33)</x:f>
        <x:v>12811.509793942068</x:v>
      </x:c>
      <x:c r="U3173" s="9" t="n">
        <x:f>T3173*R3173</x:f>
        <x:v>1504.9584521376426</x:v>
      </x:c>
      <x:c r="V3173" s="9" t="n">
        <x:f>S3173+U3173</x:f>
        <x:v>14322.87400097668</x:v>
      </x:c>
      <x:c r="W3173" s="2" t="n">
        <x:f>IF(N3173&gt;0,1,0)</x:f>
        <x:v>1</x:v>
      </x:c>
      <x:c r="X3173" s="2" t="n">
        <x:f>IF(U3173&gt;0,1,0)</x:f>
        <x:v>1</x:v>
      </x:c>
      <x:c r="Y3173" s="9" t="n">
        <x:f>MAX(U3173,0)</x:f>
        <x:v>1504.9584521376426</x:v>
      </x:c>
      <x:c r="Z3173" s="9" t="n">
        <x:f>-MIN(U3173,0)</x:f>
        <x:v>0</x:v>
      </x:c>
    </x:row>
    <x:row r="3174" ht="23" customHeight="1">
      <x:c r="A3174" s="2" t="str">
        <x:v>4H-CMF-前段</x:v>
      </x:c>
      <x:c r="B3174" s="2" t="str">
        <x:v>4H</x:v>
      </x:c>
      <x:c r="C3174" s="2" t="str">
        <x:v>Chaikin Money Flow</x:v>
      </x:c>
      <x:c r="D3174" s="2" t="str">
        <x:v>前段</x:v>
      </x:c>
      <x:c r="E3174" s="2" t="n">
        <x:v>31</x:v>
      </x:c>
      <x:c r="F3174" s="2" t="str">
        <x:v>多</x:v>
      </x:c>
      <x:c r="G3174" s="11" t="n">
        <x:v>44452.50000000001</x:v>
      </x:c>
      <x:c r="H3174" s="11" t="n">
        <x:v>44452.666666666664</x:v>
      </x:c>
      <x:c r="I3174" s="11" t="n">
        <x:v>44454.333321759266</x:v>
      </x:c>
      <x:c r="J3174" s="9" t="n">
        <x:v>44488.48</x:v>
      </x:c>
      <x:c r="K3174" s="9" t="n">
        <x:v>47087.18</x:v>
      </x:c>
      <x:c r="L3174" s="9" t="n">
        <x:v>44497.377696</x:v>
      </x:c>
      <x:c r="M3174" s="9" t="n">
        <x:v>47077.762564000004</x:v>
      </x:c>
      <x:c r="N3174" s="10" t="n">
        <x:f>IF(F3174="多",1,-1)*(K3174/J3174-1)</x:f>
        <x:v>0.05841287452392163</x:v>
      </x:c>
      <x:c r="O3174" s="10" t="n">
        <x:f>IF(F3174="多",1,-1)*(M3174/L3174-1)</x:f>
        <x:v>0.05798959403021087</x:v>
      </x:c>
      <x:c r="P3174" s="10" t="n">
        <x:v>0.0010289947970151055</x:v>
      </x:c>
      <x:c r="Q3174" s="10" t="n">
        <x:v>0.0005085761492420461</x:v>
      </x:c>
      <x:c r="R3174" s="10" t="n">
        <x:f>O3174-P3174-Q3174</x:f>
        <x:v>0.056452023083953716</x:v>
      </x:c>
      <x:c r="S3174" s="9" t="n">
        <x:f>V3173</x:f>
        <x:v>14322.87400097668</x:v>
      </x:c>
      <x:c r="T3174" s="9" t="n">
        <x:f>S3174/(1+'回测计划'!$B$33)</x:f>
        <x:v>14315.716142905228</x:v>
      </x:c>
      <x:c r="U3174" s="9" t="n">
        <x:f>T3174*R3174</x:f>
        <x:v>808.1511381626148</x:v>
      </x:c>
      <x:c r="V3174" s="9" t="n">
        <x:f>S3174+U3174</x:f>
        <x:v>15131.025139139296</x:v>
      </x:c>
      <x:c r="W3174" s="2" t="n">
        <x:f>IF(N3174&gt;0,1,0)</x:f>
        <x:v>1</x:v>
      </x:c>
      <x:c r="X3174" s="2" t="n">
        <x:f>IF(U3174&gt;0,1,0)</x:f>
        <x:v>1</x:v>
      </x:c>
      <x:c r="Y3174" s="9" t="n">
        <x:f>MAX(U3174,0)</x:f>
        <x:v>808.1511381626148</x:v>
      </x:c>
      <x:c r="Z3174" s="9" t="n">
        <x:f>-MIN(U3174,0)</x:f>
        <x:v>0</x:v>
      </x:c>
    </x:row>
    <x:row r="3175" ht="23" customHeight="1">
      <x:c r="A3175" s="2" t="str">
        <x:v>4H-CMF-前段</x:v>
      </x:c>
      <x:c r="B3175" s="2" t="str">
        <x:v>4H</x:v>
      </x:c>
      <x:c r="C3175" s="2" t="str">
        <x:v>Chaikin Money Flow</x:v>
      </x:c>
      <x:c r="D3175" s="2" t="str">
        <x:v>前段</x:v>
      </x:c>
      <x:c r="E3175" s="2" t="n">
        <x:v>32</x:v>
      </x:c>
      <x:c r="F3175" s="2" t="str">
        <x:v>空</x:v>
      </x:c>
      <x:c r="G3175" s="11" t="n">
        <x:v>44454.333333333336</x:v>
      </x:c>
      <x:c r="H3175" s="11" t="n">
        <x:v>44454.50000000001</x:v>
      </x:c>
      <x:c r="I3175" s="11" t="n">
        <x:v>44456.166655092595</x:v>
      </x:c>
      <x:c r="J3175" s="9" t="n">
        <x:v>47067.69</x:v>
      </x:c>
      <x:c r="K3175" s="9" t="n">
        <x:v>47439.15</x:v>
      </x:c>
      <x:c r="L3175" s="9" t="n">
        <x:v>47058.276462</x:v>
      </x:c>
      <x:c r="M3175" s="9" t="n">
        <x:v>47448.63783</x:v>
      </x:c>
      <x:c r="N3175" s="10" t="n">
        <x:f>IF(F3175="多",1,-1)*(K3175/J3175-1)</x:f>
        <x:v>-0.007892038041382499</x:v>
      </x:c>
      <x:c r="O3175" s="10" t="n">
        <x:f>IF(F3175="多",1,-1)*(M3175/L3175-1)</x:f>
        <x:v>-0.008295275504091482</x:v>
      </x:c>
      <x:c r="P3175" s="10" t="n">
        <x:v>0.0010041476377520458</x:v>
      </x:c>
      <x:c r="Q3175" s="10" t="n">
        <x:v>-0.0005097110392338659</x:v>
      </x:c>
      <x:c r="R3175" s="10" t="n">
        <x:f>O3175-P3175-Q3175</x:f>
        <x:v>-0.008789712102609662</x:v>
      </x:c>
      <x:c r="S3175" s="9" t="n">
        <x:f>V3174</x:f>
        <x:v>15131.025139139296</x:v>
      </x:c>
      <x:c r="T3175" s="9" t="n">
        <x:f>S3175/(1+'回测计划'!$B$33)</x:f>
        <x:v>15123.463407435578</x:v>
      </x:c>
      <x:c r="U3175" s="9" t="n">
        <x:f>T3175*R3175</x:f>
        <x:v>-132.93088934571085</x:v>
      </x:c>
      <x:c r="V3175" s="9" t="n">
        <x:f>S3175+U3175</x:f>
        <x:v>14998.094249793585</x:v>
      </x:c>
      <x:c r="W3175" s="2" t="n">
        <x:f>IF(N3175&gt;0,1,0)</x:f>
        <x:v>0</x:v>
      </x:c>
      <x:c r="X3175" s="2" t="n">
        <x:f>IF(U3175&gt;0,1,0)</x:f>
        <x:v>0</x:v>
      </x:c>
      <x:c r="Y3175" s="9" t="n">
        <x:f>MAX(U3175,0)</x:f>
        <x:v>0</x:v>
      </x:c>
      <x:c r="Z3175" s="9" t="n">
        <x:f>-MIN(U3175,0)</x:f>
        <x:v>132.93088934571085</x:v>
      </x:c>
    </x:row>
    <x:row r="3176" ht="23" customHeight="1">
      <x:c r="A3176" s="2" t="str">
        <x:v>4H-CMF-前段</x:v>
      </x:c>
      <x:c r="B3176" s="2" t="str">
        <x:v>4H</x:v>
      </x:c>
      <x:c r="C3176" s="2" t="str">
        <x:v>Chaikin Money Flow</x:v>
      </x:c>
      <x:c r="D3176" s="2" t="str">
        <x:v>前段</x:v>
      </x:c>
      <x:c r="E3176" s="2" t="n">
        <x:v>33</x:v>
      </x:c>
      <x:c r="F3176" s="2" t="str">
        <x:v>空</x:v>
      </x:c>
      <x:c r="G3176" s="11" t="n">
        <x:v>44470.833333333336</x:v>
      </x:c>
      <x:c r="H3176" s="11" t="n">
        <x:v>44471.00000000001</x:v>
      </x:c>
      <x:c r="I3176" s="11" t="n">
        <x:v>44472.666655092595</x:v>
      </x:c>
      <x:c r="J3176" s="9" t="n">
        <x:v>47340</x:v>
      </x:c>
      <x:c r="K3176" s="9" t="n">
        <x:v>47874.99</x:v>
      </x:c>
      <x:c r="L3176" s="9" t="n">
        <x:v>47330.532</x:v>
      </x:c>
      <x:c r="M3176" s="9" t="n">
        <x:v>47884.564997999994</x:v>
      </x:c>
      <x:c r="N3176" s="10" t="n">
        <x:f>IF(F3176="多",1,-1)*(K3176/J3176-1)</x:f>
        <x:v>-0.011301013941698246</x:v>
      </x:c>
      <x:c r="O3176" s="10" t="n">
        <x:f>IF(F3176="多",1,-1)*(M3176/L3176-1)</x:f>
        <x:v>-0.011705615267540104</x:v>
      </x:c>
      <x:c r="P3176" s="10" t="n">
        <x:v>0.00100585280763377</x:v>
      </x:c>
      <x:c r="Q3176" s="10" t="n">
        <x:v>-0.0002497302072518232</x:v>
      </x:c>
      <x:c r="R3176" s="10" t="n">
        <x:f>O3176-P3176-Q3176</x:f>
        <x:v>-0.01246173786792205</x:v>
      </x:c>
      <x:c r="S3176" s="9" t="n">
        <x:f>V3175</x:f>
        <x:v>14998.094249793585</x:v>
      </x:c>
      <x:c r="T3176" s="9" t="n">
        <x:f>S3176/(1+'回测计划'!$B$33)</x:f>
        <x:v>14990.598950318426</x:v>
      </x:c>
      <x:c r="U3176" s="9" t="n">
        <x:f>T3176*R3176</x:f>
        <x:v>-186.80891460201568</x:v>
      </x:c>
      <x:c r="V3176" s="9" t="n">
        <x:f>S3176+U3176</x:f>
        <x:v>14811.28533519157</x:v>
      </x:c>
      <x:c r="W3176" s="2" t="n">
        <x:f>IF(N3176&gt;0,1,0)</x:f>
        <x:v>0</x:v>
      </x:c>
      <x:c r="X3176" s="2" t="n">
        <x:f>IF(U3176&gt;0,1,0)</x:f>
        <x:v>0</x:v>
      </x:c>
      <x:c r="Y3176" s="9" t="n">
        <x:f>MAX(U3176,0)</x:f>
        <x:v>0</x:v>
      </x:c>
      <x:c r="Z3176" s="9" t="n">
        <x:f>-MIN(U3176,0)</x:f>
        <x:v>186.80891460201568</x:v>
      </x:c>
    </x:row>
    <x:row r="3177" ht="23" customHeight="1">
      <x:c r="A3177" s="2" t="str">
        <x:v>4H-CMF-前段</x:v>
      </x:c>
      <x:c r="B3177" s="2" t="str">
        <x:v>4H</x:v>
      </x:c>
      <x:c r="C3177" s="2" t="str">
        <x:v>Chaikin Money Flow</x:v>
      </x:c>
      <x:c r="D3177" s="2" t="str">
        <x:v>前段</x:v>
      </x:c>
      <x:c r="E3177" s="2" t="n">
        <x:v>34</x:v>
      </x:c>
      <x:c r="F3177" s="2" t="str">
        <x:v>多</x:v>
      </x:c>
      <x:c r="G3177" s="11" t="n">
        <x:v>44482.666666666664</x:v>
      </x:c>
      <x:c r="H3177" s="11" t="n">
        <x:v>44482.833333333336</x:v>
      </x:c>
      <x:c r="I3177" s="11" t="n">
        <x:v>44484.49998842592</x:v>
      </x:c>
      <x:c r="J3177" s="9" t="n">
        <x:v>55209.51</x:v>
      </x:c>
      <x:c r="K3177" s="9" t="n">
        <x:v>59445.04</x:v>
      </x:c>
      <x:c r="L3177" s="9" t="n">
        <x:v>55220.551902</x:v>
      </x:c>
      <x:c r="M3177" s="9" t="n">
        <x:v>59433.150992</x:v>
      </x:c>
      <x:c r="N3177" s="10" t="n">
        <x:f>IF(F3177="多",1,-1)*(K3177/J3177-1)</x:f>
        <x:v>0.07671739886841955</x:v>
      </x:c>
      <x:c r="O3177" s="10" t="n">
        <x:f>IF(F3177="多",1,-1)*(M3177/L3177-1)</x:f>
        <x:v>0.07628679802904026</x:v>
      </x:c>
      <x:c r="P3177" s="10" t="n">
        <x:v>0.00103814339901452</x:v>
      </x:c>
      <x:c r="Q3177" s="10" t="n">
        <x:v>0.0007261730808660678</x:v>
      </x:c>
      <x:c r="R3177" s="10" t="n">
        <x:f>O3177-P3177-Q3177</x:f>
        <x:v>0.07452248154915966</x:v>
      </x:c>
      <x:c r="S3177" s="9" t="n">
        <x:f>V3176</x:f>
        <x:v>14811.28533519157</x:v>
      </x:c>
      <x:c r="T3177" s="9" t="n">
        <x:f>S3177/(1+'回测计划'!$B$33)</x:f>
        <x:v>14803.883393494823</x:v>
      </x:c>
      <x:c r="U3177" s="9" t="n">
        <x:f>T3177*R3177</x:f>
        <x:v>1103.222127047629</x:v>
      </x:c>
      <x:c r="V3177" s="9" t="n">
        <x:f>S3177+U3177</x:f>
        <x:v>15914.507462239199</x:v>
      </x:c>
      <x:c r="W3177" s="2" t="n">
        <x:f>IF(N3177&gt;0,1,0)</x:f>
        <x:v>1</x:v>
      </x:c>
      <x:c r="X3177" s="2" t="n">
        <x:f>IF(U3177&gt;0,1,0)</x:f>
        <x:v>1</x:v>
      </x:c>
      <x:c r="Y3177" s="9" t="n">
        <x:f>MAX(U3177,0)</x:f>
        <x:v>1103.222127047629</x:v>
      </x:c>
      <x:c r="Z3177" s="9" t="n">
        <x:f>-MIN(U3177,0)</x:f>
        <x:v>0</x:v>
      </x:c>
    </x:row>
    <x:row r="3178" ht="23" customHeight="1">
      <x:c r="A3178" s="2" t="str">
        <x:v>4H-CMF-前段</x:v>
      </x:c>
      <x:c r="B3178" s="2" t="str">
        <x:v>4H</x:v>
      </x:c>
      <x:c r="C3178" s="2" t="str">
        <x:v>Chaikin Money Flow</x:v>
      </x:c>
      <x:c r="D3178" s="2" t="str">
        <x:v>前段</x:v>
      </x:c>
      <x:c r="E3178" s="2" t="n">
        <x:v>35</x:v>
      </x:c>
      <x:c r="F3178" s="2" t="str">
        <x:v>空</x:v>
      </x:c>
      <x:c r="G3178" s="11" t="n">
        <x:v>44488.50000000001</x:v>
      </x:c>
      <x:c r="H3178" s="11" t="n">
        <x:v>44488.666666666664</x:v>
      </x:c>
      <x:c r="I3178" s="11" t="n">
        <x:v>44490.333321759266</x:v>
      </x:c>
      <x:c r="J3178" s="9" t="n">
        <x:v>62320.32</x:v>
      </x:c>
      <x:c r="K3178" s="9" t="n">
        <x:v>66064.24</x:v>
      </x:c>
      <x:c r="L3178" s="9" t="n">
        <x:v>62307.855936</x:v>
      </x:c>
      <x:c r="M3178" s="9" t="n">
        <x:v>66077.452848</x:v>
      </x:c>
      <x:c r="N3178" s="10" t="n">
        <x:f>IF(F3178="多",1,-1)*(K3178/J3178-1)</x:f>
        <x:v>-0.06007542965119561</x:v>
      </x:c>
      <x:c r="O3178" s="10" t="n">
        <x:f>IF(F3178="多",1,-1)*(M3178/L3178-1)</x:f>
        <x:v>-0.060499544646055003</x:v>
      </x:c>
      <x:c r="P3178" s="10" t="n">
        <x:v>0.0010302497723230276</x:v>
      </x:c>
      <x:c r="Q3178" s="10" t="n">
        <x:v>-0.0009853448391381142</x:v>
      </x:c>
      <x:c r="R3178" s="10" t="n">
        <x:f>O3178-P3178-Q3178</x:f>
        <x:v>-0.06054444957923992</x:v>
      </x:c>
      <x:c r="S3178" s="9" t="n">
        <x:f>V3177</x:f>
        <x:v>15914.507462239199</x:v>
      </x:c>
      <x:c r="T3178" s="9" t="n">
        <x:f>S3178/(1+'回测计划'!$B$33)</x:f>
        <x:v>15906.554185146626</x:v>
      </x:c>
      <x:c r="U3178" s="9" t="n">
        <x:f>T3178*R3178</x:f>
        <x:v>-963.0535678420576</x:v>
      </x:c>
      <x:c r="V3178" s="9" t="n">
        <x:f>S3178+U3178</x:f>
        <x:v>14951.45389439714</x:v>
      </x:c>
      <x:c r="W3178" s="2" t="n">
        <x:f>IF(N3178&gt;0,1,0)</x:f>
        <x:v>0</x:v>
      </x:c>
      <x:c r="X3178" s="2" t="n">
        <x:f>IF(U3178&gt;0,1,0)</x:f>
        <x:v>0</x:v>
      </x:c>
      <x:c r="Y3178" s="9" t="n">
        <x:f>MAX(U3178,0)</x:f>
        <x:v>0</x:v>
      </x:c>
      <x:c r="Z3178" s="9" t="n">
        <x:f>-MIN(U3178,0)</x:f>
        <x:v>963.0535678420576</x:v>
      </x:c>
    </x:row>
    <x:row r="3179" ht="23" customHeight="1">
      <x:c r="A3179" s="2" t="str">
        <x:v>4H-CMF-前段</x:v>
      </x:c>
      <x:c r="B3179" s="2" t="str">
        <x:v>4H</x:v>
      </x:c>
      <x:c r="C3179" s="2" t="str">
        <x:v>Chaikin Money Flow</x:v>
      </x:c>
      <x:c r="D3179" s="2" t="str">
        <x:v>前段</x:v>
      </x:c>
      <x:c r="E3179" s="2" t="n">
        <x:v>36</x:v>
      </x:c>
      <x:c r="F3179" s="2" t="str">
        <x:v>空</x:v>
      </x:c>
      <x:c r="G3179" s="11" t="n">
        <x:v>44503.00000000001</x:v>
      </x:c>
      <x:c r="H3179" s="11" t="n">
        <x:v>44503.166666666664</x:v>
      </x:c>
      <x:c r="I3179" s="11" t="n">
        <x:v>44504.833321759266</x:v>
      </x:c>
      <x:c r="J3179" s="9" t="n">
        <x:v>63638.59</x:v>
      </x:c>
      <x:c r="K3179" s="9" t="n">
        <x:v>61508.56</x:v>
      </x:c>
      <x:c r="L3179" s="9" t="n">
        <x:v>63625.862281999995</x:v>
      </x:c>
      <x:c r="M3179" s="9" t="n">
        <x:v>61520.861712</x:v>
      </x:c>
      <x:c r="N3179" s="10" t="n">
        <x:f>IF(F3179="多",1,-1)*(K3179/J3179-1)</x:f>
        <x:v>0.033470729002638144</x:v>
      </x:c>
      <x:c r="O3179" s="10" t="n">
        <x:f>IF(F3179="多",1,-1)*(M3179/L3179-1)</x:f>
        <x:v>0.033084039956429945</x:v>
      </x:c>
      <x:c r="P3179" s="10" t="n">
        <x:v>0.0009834579800217852</x:v>
      </x:c>
      <x:c r="Q3179" s="10" t="n">
        <x:v>-0.0025101092933837027</x:v>
      </x:c>
      <x:c r="R3179" s="10" t="n">
        <x:f>O3179-P3179-Q3179</x:f>
        <x:v>0.03461069126979186</x:v>
      </x:c>
      <x:c r="S3179" s="9" t="n">
        <x:f>V3178</x:f>
        <x:v>14951.45389439714</x:v>
      </x:c>
      <x:c r="T3179" s="9" t="n">
        <x:f>S3179/(1+'回测计划'!$B$33)</x:f>
        <x:v>14943.981903445418</x:v>
      </x:c>
      <x:c r="U3179" s="9" t="n">
        <x:f>T3179*R3179</x:f>
        <x:v>517.2215440015059</x:v>
      </x:c>
      <x:c r="V3179" s="9" t="n">
        <x:f>S3179+U3179</x:f>
        <x:v>15468.675438398646</x:v>
      </x:c>
      <x:c r="W3179" s="2" t="n">
        <x:f>IF(N3179&gt;0,1,0)</x:f>
        <x:v>1</x:v>
      </x:c>
      <x:c r="X3179" s="2" t="n">
        <x:f>IF(U3179&gt;0,1,0)</x:f>
        <x:v>1</x:v>
      </x:c>
      <x:c r="Y3179" s="9" t="n">
        <x:f>MAX(U3179,0)</x:f>
        <x:v>517.2215440015059</x:v>
      </x:c>
      <x:c r="Z3179" s="9" t="n">
        <x:f>-MIN(U3179,0)</x:f>
        <x:v>0</x:v>
      </x:c>
    </x:row>
    <x:row r="3180" ht="23" customHeight="1">
      <x:c r="A3180" s="2" t="str">
        <x:v>4H-CMF-前段</x:v>
      </x:c>
      <x:c r="B3180" s="2" t="str">
        <x:v>4H</x:v>
      </x:c>
      <x:c r="C3180" s="2" t="str">
        <x:v>Chaikin Money Flow</x:v>
      </x:c>
      <x:c r="D3180" s="2" t="str">
        <x:v>前段</x:v>
      </x:c>
      <x:c r="E3180" s="2" t="n">
        <x:v>37</x:v>
      </x:c>
      <x:c r="F3180" s="2" t="str">
        <x:v>多</x:v>
      </x:c>
      <x:c r="G3180" s="11" t="n">
        <x:v>44519.00000000001</x:v>
      </x:c>
      <x:c r="H3180" s="11" t="n">
        <x:v>44519.166666666664</x:v>
      </x:c>
      <x:c r="I3180" s="11" t="n">
        <x:v>44520.833321759266</x:v>
      </x:c>
      <x:c r="J3180" s="9" t="n">
        <x:v>57952.31</x:v>
      </x:c>
      <x:c r="K3180" s="9" t="n">
        <x:v>58655.29</x:v>
      </x:c>
      <x:c r="L3180" s="9" t="n">
        <x:v>57963.900462</x:v>
      </x:c>
      <x:c r="M3180" s="9" t="n">
        <x:v>58643.558942</x:v>
      </x:c>
      <x:c r="N3180" s="10" t="n">
        <x:f>IF(F3180="多",1,-1)*(K3180/J3180-1)</x:f>
        <x:v>0.012130318877711765</x:v>
      </x:c>
      <x:c r="O3180" s="10" t="n">
        <x:f>IF(F3180="多",1,-1)*(M3180/L3180-1)</x:f>
        <x:v>0.011725547704395378</x:v>
      </x:c>
      <x:c r="P3180" s="10" t="n">
        <x:v>0.0010058627738521978</x:v>
      </x:c>
      <x:c r="Q3180" s="10" t="n">
        <x:v>0.0004956637971393342</x:v>
      </x:c>
      <x:c r="R3180" s="10" t="n">
        <x:f>O3180-P3180-Q3180</x:f>
        <x:v>0.010224021133403847</x:v>
      </x:c>
      <x:c r="S3180" s="9" t="n">
        <x:f>V3179</x:f>
        <x:v>15468.675438398646</x:v>
      </x:c>
      <x:c r="T3180" s="9" t="n">
        <x:f>S3180/(1+'回测计划'!$B$33)</x:f>
        <x:v>15460.944965915689</x:v>
      </x:c>
      <x:c r="U3180" s="9" t="n">
        <x:f>T3180*R3180</x:f>
        <x:v>158.07302807391582</x:v>
      </x:c>
      <x:c r="V3180" s="9" t="n">
        <x:f>S3180+U3180</x:f>
        <x:v>15626.748466472562</x:v>
      </x:c>
      <x:c r="W3180" s="2" t="n">
        <x:f>IF(N3180&gt;0,1,0)</x:f>
        <x:v>1</x:v>
      </x:c>
      <x:c r="X3180" s="2" t="n">
        <x:f>IF(U3180&gt;0,1,0)</x:f>
        <x:v>1</x:v>
      </x:c>
      <x:c r="Y3180" s="9" t="n">
        <x:f>MAX(U3180,0)</x:f>
        <x:v>158.07302807391582</x:v>
      </x:c>
      <x:c r="Z3180" s="9" t="n">
        <x:f>-MIN(U3180,0)</x:f>
        <x:v>0</x:v>
      </x:c>
    </x:row>
    <x:row r="3181" ht="23" customHeight="1">
      <x:c r="A3181" s="2" t="str">
        <x:v>4H-CMF-前段</x:v>
      </x:c>
      <x:c r="B3181" s="2" t="str">
        <x:v>4H</x:v>
      </x:c>
      <x:c r="C3181" s="2" t="str">
        <x:v>Chaikin Money Flow</x:v>
      </x:c>
      <x:c r="D3181" s="2" t="str">
        <x:v>前段</x:v>
      </x:c>
      <x:c r="E3181" s="2" t="n">
        <x:v>38</x:v>
      </x:c>
      <x:c r="F3181" s="2" t="str">
        <x:v>多</x:v>
      </x:c>
      <x:c r="G3181" s="11" t="n">
        <x:v>44540.333333333336</x:v>
      </x:c>
      <x:c r="H3181" s="11" t="n">
        <x:v>44540.50000000001</x:v>
      </x:c>
      <x:c r="I3181" s="11" t="n">
        <x:v>44542.166655092595</x:v>
      </x:c>
      <x:c r="J3181" s="9" t="n">
        <x:v>48348.77</x:v>
      </x:c>
      <x:c r="K3181" s="9" t="n">
        <x:v>48400</x:v>
      </x:c>
      <x:c r="L3181" s="9" t="n">
        <x:v>48358.439754</x:v>
      </x:c>
      <x:c r="M3181" s="9" t="n">
        <x:v>48390.32</x:v>
      </x:c>
      <x:c r="N3181" s="10" t="n">
        <x:f>IF(F3181="多",1,-1)*(K3181/J3181-1)</x:f>
        <x:v>0.0010595926225218655</x:v>
      </x:c>
      <x:c r="O3181" s="10" t="n">
        <x:f>IF(F3181="多",1,-1)*(M3181/L3181-1)</x:f>
        <x:v>0.000659248854226302</x:v>
      </x:c>
      <x:c r="P3181" s="10" t="n">
        <x:v>0.0010003296244271132</x:v>
      </x:c>
      <x:c r="Q3181" s="10" t="n">
        <x:v>0.0004953428216843316</x:v>
      </x:c>
      <x:c r="R3181" s="10" t="n">
        <x:f>O3181-P3181-Q3181</x:f>
        <x:v>-0.0008364235918851429</x:v>
      </x:c>
      <x:c r="S3181" s="9" t="n">
        <x:f>V3180</x:f>
        <x:v>15626.748466472562</x:v>
      </x:c>
      <x:c r="T3181" s="9" t="n">
        <x:f>S3181/(1+'回测计划'!$B$33)</x:f>
        <x:v>15618.938996974075</x:v>
      </x:c>
      <x:c r="U3181" s="9" t="n">
        <x:f>T3181*R3181</x:f>
        <x:v>-13.064049057283986</x:v>
      </x:c>
      <x:c r="V3181" s="9" t="n">
        <x:f>S3181+U3181</x:f>
        <x:v>15613.684417415277</x:v>
      </x:c>
      <x:c r="W3181" s="2" t="n">
        <x:f>IF(N3181&gt;0,1,0)</x:f>
        <x:v>1</x:v>
      </x:c>
      <x:c r="X3181" s="2" t="n">
        <x:f>IF(U3181&gt;0,1,0)</x:f>
        <x:v>0</x:v>
      </x:c>
      <x:c r="Y3181" s="9" t="n">
        <x:f>MAX(U3181,0)</x:f>
        <x:v>0</x:v>
      </x:c>
      <x:c r="Z3181" s="9" t="n">
        <x:f>-MIN(U3181,0)</x:f>
        <x:v>13.064049057283986</x:v>
      </x:c>
    </x:row>
    <x:row r="3182" ht="23" customHeight="1">
      <x:c r="A3182" s="2" t="str">
        <x:v>4H-CMF-前段</x:v>
      </x:c>
      <x:c r="B3182" s="2" t="str">
        <x:v>4H</x:v>
      </x:c>
      <x:c r="C3182" s="2" t="str">
        <x:v>Chaikin Money Flow</x:v>
      </x:c>
      <x:c r="D3182" s="2" t="str">
        <x:v>前段</x:v>
      </x:c>
      <x:c r="E3182" s="2" t="n">
        <x:v>39</x:v>
      </x:c>
      <x:c r="F3182" s="2" t="str">
        <x:v>空</x:v>
      </x:c>
      <x:c r="G3182" s="11" t="n">
        <x:v>44542.00000000001</x:v>
      </x:c>
      <x:c r="H3182" s="11" t="n">
        <x:v>44542.166666666664</x:v>
      </x:c>
      <x:c r="I3182" s="11" t="n">
        <x:v>44543.833321759266</x:v>
      </x:c>
      <x:c r="J3182" s="9" t="n">
        <x:v>48400</x:v>
      </x:c>
      <x:c r="K3182" s="9" t="n">
        <x:v>48825.17</x:v>
      </x:c>
      <x:c r="L3182" s="9" t="n">
        <x:v>48390.32</x:v>
      </x:c>
      <x:c r="M3182" s="9" t="n">
        <x:v>48834.935033999995</x:v>
      </x:c>
      <x:c r="N3182" s="10" t="n">
        <x:f>IF(F3182="多",1,-1)*(K3182/J3182-1)</x:f>
        <x:v>-0.008784504132231419</x:v>
      </x:c>
      <x:c r="O3182" s="10" t="n">
        <x:f>IF(F3182="多",1,-1)*(M3182/L3182-1)</x:f>
        <x:v>-0.009188098652788357</x:v>
      </x:c>
      <x:c r="P3182" s="10" t="n">
        <x:v>0.001004594049326394</x:v>
      </x:c>
      <x:c r="Q3182" s="10" t="n">
        <x:v>-0.0005105424597316238</x:v>
      </x:c>
      <x:c r="R3182" s="10" t="n">
        <x:f>O3182-P3182-Q3182</x:f>
        <x:v>-0.009682150242383128</x:v>
      </x:c>
      <x:c r="S3182" s="9" t="n">
        <x:f>V3181</x:f>
        <x:v>15613.684417415277</x:v>
      </x:c>
      <x:c r="T3182" s="9" t="n">
        <x:f>S3182/(1+'回测计划'!$B$33)</x:f>
        <x:v>15605.88147667694</x:v>
      </x:c>
      <x:c r="U3182" s="9" t="n">
        <x:f>T3182*R3182</x:f>
        <x:v>-151.09848912201</x:v>
      </x:c>
      <x:c r="V3182" s="9" t="n">
        <x:f>S3182+U3182</x:f>
        <x:v>15462.585928293267</x:v>
      </x:c>
      <x:c r="W3182" s="2" t="n">
        <x:f>IF(N3182&gt;0,1,0)</x:f>
        <x:v>0</x:v>
      </x:c>
      <x:c r="X3182" s="2" t="n">
        <x:f>IF(U3182&gt;0,1,0)</x:f>
        <x:v>0</x:v>
      </x:c>
      <x:c r="Y3182" s="9" t="n">
        <x:f>MAX(U3182,0)</x:f>
        <x:v>0</x:v>
      </x:c>
      <x:c r="Z3182" s="9" t="n">
        <x:f>-MIN(U3182,0)</x:f>
        <x:v>151.09848912201</x:v>
      </x:c>
    </x:row>
    <x:row r="3183" ht="23" customHeight="1">
      <x:c r="A3183" s="2" t="str">
        <x:v>4H-CMF-前段</x:v>
      </x:c>
      <x:c r="B3183" s="2" t="str">
        <x:v>4H</x:v>
      </x:c>
      <x:c r="C3183" s="2" t="str">
        <x:v>Chaikin Money Flow</x:v>
      </x:c>
      <x:c r="D3183" s="2" t="str">
        <x:v>前段</x:v>
      </x:c>
      <x:c r="E3183" s="2" t="n">
        <x:v>40</x:v>
      </x:c>
      <x:c r="F3183" s="2" t="str">
        <x:v>多</x:v>
      </x:c>
      <x:c r="G3183" s="11" t="n">
        <x:v>44546.00000000001</x:v>
      </x:c>
      <x:c r="H3183" s="11" t="n">
        <x:v>44546.166666666664</x:v>
      </x:c>
      <x:c r="I3183" s="11" t="n">
        <x:v>44547.833321759266</x:v>
      </x:c>
      <x:c r="J3183" s="9" t="n">
        <x:v>48656.02</x:v>
      </x:c>
      <x:c r="K3183" s="9" t="n">
        <x:v>47100</x:v>
      </x:c>
      <x:c r="L3183" s="9" t="n">
        <x:v>48665.75120399999</x:v>
      </x:c>
      <x:c r="M3183" s="9" t="n">
        <x:v>47090.58</x:v>
      </x:c>
      <x:c r="N3183" s="10" t="n">
        <x:f>IF(F3183="多",1,-1)*(K3183/J3183-1)</x:f>
        <x:v>-0.03198000987339278</x:v>
      </x:c>
      <x:c r="O3183" s="10" t="n">
        <x:f>IF(F3183="多",1,-1)*(M3183/L3183-1)</x:f>
        <x:v>-0.032367140443329334</x:v>
      </x:c>
      <x:c r="P3183" s="10" t="n">
        <x:v>0.0009838164297783353</x:v>
      </x:c>
      <x:c r="Q3183" s="10" t="n">
        <x:v>0.0004947885813796381</x:v>
      </x:c>
      <x:c r="R3183" s="10" t="n">
        <x:f>O3183-P3183-Q3183</x:f>
        <x:v>-0.033845745454487305</x:v>
      </x:c>
      <x:c r="S3183" s="9" t="n">
        <x:f>V3182</x:f>
        <x:v>15462.585928293267</x:v>
      </x:c>
      <x:c r="T3183" s="9" t="n">
        <x:f>S3183/(1+'回测计划'!$B$33)</x:f>
        <x:v>15454.858499043747</x:v>
      </x:c>
      <x:c r="U3183" s="9" t="n">
        <x:f>T3183*R3183</x:f>
        <x:v>-523.0812067937544</x:v>
      </x:c>
      <x:c r="V3183" s="9" t="n">
        <x:f>S3183+U3183</x:f>
        <x:v>14939.504721499512</x:v>
      </x:c>
      <x:c r="W3183" s="2" t="n">
        <x:f>IF(N3183&gt;0,1,0)</x:f>
        <x:v>0</x:v>
      </x:c>
      <x:c r="X3183" s="2" t="n">
        <x:f>IF(U3183&gt;0,1,0)</x:f>
        <x:v>0</x:v>
      </x:c>
      <x:c r="Y3183" s="9" t="n">
        <x:f>MAX(U3183,0)</x:f>
        <x:v>0</x:v>
      </x:c>
      <x:c r="Z3183" s="9" t="n">
        <x:f>-MIN(U3183,0)</x:f>
        <x:v>523.0812067937544</x:v>
      </x:c>
    </x:row>
    <x:row r="3184" ht="23" customHeight="1">
      <x:c r="A3184" s="2" t="str">
        <x:v>4H-CMF-前段</x:v>
      </x:c>
      <x:c r="B3184" s="2" t="str">
        <x:v>4H</x:v>
      </x:c>
      <x:c r="C3184" s="2" t="str">
        <x:v>Chaikin Money Flow</x:v>
      </x:c>
      <x:c r="D3184" s="2" t="str">
        <x:v>前段</x:v>
      </x:c>
      <x:c r="E3184" s="2" t="n">
        <x:v>41</x:v>
      </x:c>
      <x:c r="F3184" s="2" t="str">
        <x:v>多</x:v>
      </x:c>
      <x:c r="G3184" s="11" t="n">
        <x:v>44548.333333333336</x:v>
      </x:c>
      <x:c r="H3184" s="11" t="n">
        <x:v>44548.50000000001</x:v>
      </x:c>
      <x:c r="I3184" s="11" t="n">
        <x:v>44550.166655092595</x:v>
      </x:c>
      <x:c r="J3184" s="9" t="n">
        <x:v>46267.45</x:v>
      </x:c>
      <x:c r="K3184" s="9" t="n">
        <x:v>46656.13</x:v>
      </x:c>
      <x:c r="L3184" s="9" t="n">
        <x:v>46276.70348999999</x:v>
      </x:c>
      <x:c r="M3184" s="9" t="n">
        <x:v>46646.798773999995</x:v>
      </x:c>
      <x:c r="N3184" s="10" t="n">
        <x:f>IF(F3184="多",1,-1)*(K3184/J3184-1)</x:f>
        <x:v>0.008400722322064347</x:v>
      </x:c>
      <x:c r="O3184" s="10" t="n">
        <x:f>IF(F3184="多",1,-1)*(M3184/L3184-1)</x:f>
        <x:v>0.007997442689062328</x:v>
      </x:c>
      <x:c r="P3184" s="10" t="n">
        <x:v>0.0010039987213445313</x:v>
      </x:c>
      <x:c r="Q3184" s="10" t="n">
        <x:v>0.0004537101478898246</x:v>
      </x:c>
      <x:c r="R3184" s="10" t="n">
        <x:f>O3184-P3184-Q3184</x:f>
        <x:v>0.006539733819827972</x:v>
      </x:c>
      <x:c r="S3184" s="9" t="n">
        <x:f>V3183</x:f>
        <x:v>14939.504721499512</x:v>
      </x:c>
      <x:c r="T3184" s="9" t="n">
        <x:f>S3184/(1+'回测计划'!$B$33)</x:f>
        <x:v>14932.038702148438</x:v>
      </x:c>
      <x:c r="U3184" s="9" t="n">
        <x:f>T3184*R3184</x:f>
        <x:v>97.65155849942032</x:v>
      </x:c>
      <x:c r="V3184" s="9" t="n">
        <x:f>S3184+U3184</x:f>
        <x:v>15037.156279998931</x:v>
      </x:c>
      <x:c r="W3184" s="2" t="n">
        <x:f>IF(N3184&gt;0,1,0)</x:f>
        <x:v>1</x:v>
      </x:c>
      <x:c r="X3184" s="2" t="n">
        <x:f>IF(U3184&gt;0,1,0)</x:f>
        <x:v>1</x:v>
      </x:c>
      <x:c r="Y3184" s="9" t="n">
        <x:f>MAX(U3184,0)</x:f>
        <x:v>97.65155849942032</x:v>
      </x:c>
      <x:c r="Z3184" s="9" t="n">
        <x:f>-MIN(U3184,0)</x:f>
        <x:v>0</x:v>
      </x:c>
    </x:row>
    <x:row r="3185" ht="23" customHeight="1">
      <x:c r="A3185" s="2" t="str">
        <x:v>4H-CMF-前段</x:v>
      </x:c>
      <x:c r="B3185" s="2" t="str">
        <x:v>4H</x:v>
      </x:c>
      <x:c r="C3185" s="2" t="str">
        <x:v>Chaikin Money Flow</x:v>
      </x:c>
      <x:c r="D3185" s="2" t="str">
        <x:v>前段</x:v>
      </x:c>
      <x:c r="E3185" s="2" t="n">
        <x:v>42</x:v>
      </x:c>
      <x:c r="F3185" s="2" t="str">
        <x:v>多</x:v>
      </x:c>
      <x:c r="G3185" s="11" t="n">
        <x:v>44568.50000000001</x:v>
      </x:c>
      <x:c r="H3185" s="11" t="n">
        <x:v>44568.666666666664</x:v>
      </x:c>
      <x:c r="I3185" s="11" t="n">
        <x:v>44570.333321759266</x:v>
      </x:c>
      <x:c r="J3185" s="9" t="n">
        <x:v>41699.41</x:v>
      </x:c>
      <x:c r="K3185" s="9" t="n">
        <x:v>41688.05</x:v>
      </x:c>
      <x:c r="L3185" s="9" t="n">
        <x:v>41707.749882000004</x:v>
      </x:c>
      <x:c r="M3185" s="9" t="n">
        <x:v>41679.71239</x:v>
      </x:c>
      <x:c r="N3185" s="10" t="n">
        <x:f>IF(F3185="多",1,-1)*(K3185/J3185-1)</x:f>
        <x:v>-0.00027242591681753137</x:v>
      </x:c>
      <x:c r="O3185" s="10" t="n">
        <x:f>IF(F3185="多",1,-1)*(M3185/L3185-1)</x:f>
        <x:v>-0.000672236984237351</x:v>
      </x:c>
      <x:c r="P3185" s="10" t="n">
        <x:v>0.0009996638815078813</x:v>
      </x:c>
      <x:c r="Q3185" s="10" t="n">
        <x:v>0.00039885618493128166</x:v>
      </x:c>
      <x:c r="R3185" s="10" t="n">
        <x:f>O3185-P3185-Q3185</x:f>
        <x:v>-0.002070757050676514</x:v>
      </x:c>
      <x:c r="S3185" s="9" t="n">
        <x:f>V3184</x:f>
        <x:v>15037.156279998931</x:v>
      </x:c>
      <x:c r="T3185" s="9" t="n">
        <x:f>S3185/(1+'回测计划'!$B$33)</x:f>
        <x:v>15029.641459269298</x:v>
      </x:c>
      <x:c r="U3185" s="9" t="n">
        <x:f>T3185*R3185</x:f>
        <x:v>-31.122736020921952</x:v>
      </x:c>
      <x:c r="V3185" s="9" t="n">
        <x:f>S3185+U3185</x:f>
        <x:v>15006.03354397801</x:v>
      </x:c>
      <x:c r="W3185" s="2" t="n">
        <x:f>IF(N3185&gt;0,1,0)</x:f>
        <x:v>0</x:v>
      </x:c>
      <x:c r="X3185" s="2" t="n">
        <x:f>IF(U3185&gt;0,1,0)</x:f>
        <x:v>0</x:v>
      </x:c>
      <x:c r="Y3185" s="9" t="n">
        <x:f>MAX(U3185,0)</x:f>
        <x:v>0</x:v>
      </x:c>
      <x:c r="Z3185" s="9" t="n">
        <x:f>-MIN(U3185,0)</x:f>
        <x:v>31.122736020921952</x:v>
      </x:c>
    </x:row>
    <x:row r="3186" ht="23" customHeight="1">
      <x:c r="A3186" s="2" t="str">
        <x:v>4H-CMF-前段</x:v>
      </x:c>
      <x:c r="B3186" s="2" t="str">
        <x:v>4H</x:v>
      </x:c>
      <x:c r="C3186" s="2" t="str">
        <x:v>Chaikin Money Flow</x:v>
      </x:c>
      <x:c r="D3186" s="2" t="str">
        <x:v>前段</x:v>
      </x:c>
      <x:c r="E3186" s="2" t="n">
        <x:v>43</x:v>
      </x:c>
      <x:c r="F3186" s="2" t="str">
        <x:v>空</x:v>
      </x:c>
      <x:c r="G3186" s="11" t="n">
        <x:v>44582.00000000001</x:v>
      </x:c>
      <x:c r="H3186" s="11" t="n">
        <x:v>44582.166666666664</x:v>
      </x:c>
      <x:c r="I3186" s="11" t="n">
        <x:v>44583.833321759266</x:v>
      </x:c>
      <x:c r="J3186" s="9" t="n">
        <x:v>42909.99</x:v>
      </x:c>
      <x:c r="K3186" s="9" t="n">
        <x:v>35385.59</x:v>
      </x:c>
      <x:c r="L3186" s="9" t="n">
        <x:v>42901.408002</x:v>
      </x:c>
      <x:c r="M3186" s="9" t="n">
        <x:v>35392.667118</x:v>
      </x:c>
      <x:c r="N3186" s="10" t="n">
        <x:f>IF(F3186="多",1,-1)*(K3186/J3186-1)</x:f>
        <x:v>0.17535310541904114</x:v>
      </x:c>
      <x:c r="O3186" s="10" t="n">
        <x:f>IF(F3186="多",1,-1)*(M3186/L3186-1)</x:f>
        <x:v>0.17502318067626021</x:v>
      </x:c>
      <x:c r="P3186" s="10" t="n">
        <x:v>0.00091248840966187</x:v>
      </x:c>
      <x:c r="Q3186" s="10" t="n">
        <x:v>-0.00023553318180210425</x:v>
      </x:c>
      <x:c r="R3186" s="10" t="n">
        <x:f>O3186-P3186-Q3186</x:f>
        <x:v>0.17434622544840045</x:v>
      </x:c>
      <x:c r="S3186" s="9" t="n">
        <x:f>V3185</x:f>
        <x:v>15006.03354397801</x:v>
      </x:c>
      <x:c r="T3186" s="9" t="n">
        <x:f>S3186/(1+'回测计划'!$B$33)</x:f>
        <x:v>14998.534276839591</x:v>
      </x:c>
      <x:c r="U3186" s="9" t="n">
        <x:f>T3186*R3186</x:f>
        <x:v>2614.9378384254373</x:v>
      </x:c>
      <x:c r="V3186" s="9" t="n">
        <x:f>S3186+U3186</x:f>
        <x:v>17620.971382403448</x:v>
      </x:c>
      <x:c r="W3186" s="2" t="n">
        <x:f>IF(N3186&gt;0,1,0)</x:f>
        <x:v>1</x:v>
      </x:c>
      <x:c r="X3186" s="2" t="n">
        <x:f>IF(U3186&gt;0,1,0)</x:f>
        <x:v>1</x:v>
      </x:c>
      <x:c r="Y3186" s="9" t="n">
        <x:f>MAX(U3186,0)</x:f>
        <x:v>2614.9378384254373</x:v>
      </x:c>
      <x:c r="Z3186" s="9" t="n">
        <x:f>-MIN(U3186,0)</x:f>
        <x:v>0</x:v>
      </x:c>
    </x:row>
    <x:row r="3187" ht="23" customHeight="1">
      <x:c r="A3187" s="2" t="str">
        <x:v>4H-CMF-前段</x:v>
      </x:c>
      <x:c r="B3187" s="2" t="str">
        <x:v>4H</x:v>
      </x:c>
      <x:c r="C3187" s="2" t="str">
        <x:v>Chaikin Money Flow</x:v>
      </x:c>
      <x:c r="D3187" s="2" t="str">
        <x:v>前段</x:v>
      </x:c>
      <x:c r="E3187" s="2" t="n">
        <x:v>44</x:v>
      </x:c>
      <x:c r="F3187" s="2" t="str">
        <x:v>空</x:v>
      </x:c>
      <x:c r="G3187" s="11" t="n">
        <x:v>44603.00000000001</x:v>
      </x:c>
      <x:c r="H3187" s="11" t="n">
        <x:v>44603.166666666664</x:v>
      </x:c>
      <x:c r="I3187" s="11" t="n">
        <x:v>44604.833321759266</x:v>
      </x:c>
      <x:c r="J3187" s="9" t="n">
        <x:v>44355.72</x:v>
      </x:c>
      <x:c r="K3187" s="9" t="n">
        <x:v>42385.66</x:v>
      </x:c>
      <x:c r="L3187" s="9" t="n">
        <x:v>44346.848856000004</x:v>
      </x:c>
      <x:c r="M3187" s="9" t="n">
        <x:v>42394.137132</x:v>
      </x:c>
      <x:c r="N3187" s="10" t="n">
        <x:f>IF(F3187="多",1,-1)*(K3187/J3187-1)</x:f>
        <x:v>0.044415015695833504</x:v>
      </x:c>
      <x:c r="O3187" s="10" t="n">
        <x:f>IF(F3187="多",1,-1)*(M3187/L3187-1)</x:f>
        <x:v>0.044032705240020786</x:v>
      </x:c>
      <x:c r="P3187" s="10" t="n">
        <x:v>0.0009779836473799897</x:v>
      </x:c>
      <x:c r="Q3187" s="10" t="n">
        <x:v>-0.00010222102114446776</x:v>
      </x:c>
      <x:c r="R3187" s="10" t="n">
        <x:f>O3187-P3187-Q3187</x:f>
        <x:v>0.04315694261378526</x:v>
      </x:c>
      <x:c r="S3187" s="9" t="n">
        <x:f>V3186</x:f>
        <x:v>17620.971382403448</x:v>
      </x:c>
      <x:c r="T3187" s="9" t="n">
        <x:f>S3187/(1+'回测计划'!$B$33)</x:f>
        <x:v>17612.16529975357</x:v>
      </x:c>
      <x:c r="U3187" s="9" t="n">
        <x:f>T3187*R3187</x:f>
        <x:v>760.087207145965</x:v>
      </x:c>
      <x:c r="V3187" s="9" t="n">
        <x:f>S3187+U3187</x:f>
        <x:v>18381.05858954941</x:v>
      </x:c>
      <x:c r="W3187" s="2" t="n">
        <x:f>IF(N3187&gt;0,1,0)</x:f>
        <x:v>1</x:v>
      </x:c>
      <x:c r="X3187" s="2" t="n">
        <x:f>IF(U3187&gt;0,1,0)</x:f>
        <x:v>1</x:v>
      </x:c>
      <x:c r="Y3187" s="9" t="n">
        <x:f>MAX(U3187,0)</x:f>
        <x:v>760.087207145965</x:v>
      </x:c>
      <x:c r="Z3187" s="9" t="n">
        <x:f>-MIN(U3187,0)</x:f>
        <x:v>0</x:v>
      </x:c>
    </x:row>
    <x:row r="3188" ht="23" customHeight="1">
      <x:c r="A3188" s="2" t="str">
        <x:v>4H-CMF-前段</x:v>
      </x:c>
      <x:c r="B3188" s="2" t="str">
        <x:v>4H</x:v>
      </x:c>
      <x:c r="C3188" s="2" t="str">
        <x:v>Chaikin Money Flow</x:v>
      </x:c>
      <x:c r="D3188" s="2" t="str">
        <x:v>前段</x:v>
      </x:c>
      <x:c r="E3188" s="2" t="n">
        <x:v>45</x:v>
      </x:c>
      <x:c r="F3188" s="2" t="str">
        <x:v>多</x:v>
      </x:c>
      <x:c r="G3188" s="11" t="n">
        <x:v>44606.166666666664</x:v>
      </x:c>
      <x:c r="H3188" s="11" t="n">
        <x:v>44606.333333333336</x:v>
      </x:c>
      <x:c r="I3188" s="11" t="n">
        <x:v>44607.99998842592</x:v>
      </x:c>
      <x:c r="J3188" s="9" t="n">
        <x:v>42041.12</x:v>
      </x:c>
      <x:c r="K3188" s="9" t="n">
        <x:v>44190.3</x:v>
      </x:c>
      <x:c r="L3188" s="9" t="n">
        <x:v>42049.528224</x:v>
      </x:c>
      <x:c r="M3188" s="9" t="n">
        <x:v>44181.46194</x:v>
      </x:c>
      <x:c r="N3188" s="10" t="n">
        <x:f>IF(F3188="多",1,-1)*(K3188/J3188-1)</x:f>
        <x:v>0.05112090258299484</x:v>
      </x:c>
      <x:c r="O3188" s="10" t="n">
        <x:f>IF(F3188="多",1,-1)*(M3188/L3188-1)</x:f>
        <x:v>0.05070053829481935</x:v>
      </x:c>
      <x:c r="P3188" s="10" t="n">
        <x:v>0.0010253502691474096</x:v>
      </x:c>
      <x:c r="Q3188" s="10" t="n">
        <x:v>0.00021177321675671328</x:v>
      </x:c>
      <x:c r="R3188" s="10" t="n">
        <x:f>O3188-P3188-Q3188</x:f>
        <x:v>0.04946341480891523</x:v>
      </x:c>
      <x:c r="S3188" s="9" t="n">
        <x:f>V3187</x:f>
        <x:v>18381.05858954941</x:v>
      </x:c>
      <x:c r="T3188" s="9" t="n">
        <x:f>S3188/(1+'回测计划'!$B$33)</x:f>
        <x:v>18371.8726532228</x:v>
      </x:c>
      <x:c r="U3188" s="9" t="n">
        <x:f>T3188*R3188</x:f>
        <x:v>908.7355578629254</x:v>
      </x:c>
      <x:c r="V3188" s="9" t="n">
        <x:f>S3188+U3188</x:f>
        <x:v>19289.794147412336</x:v>
      </x:c>
      <x:c r="W3188" s="2" t="n">
        <x:f>IF(N3188&gt;0,1,0)</x:f>
        <x:v>1</x:v>
      </x:c>
      <x:c r="X3188" s="2" t="n">
        <x:f>IF(U3188&gt;0,1,0)</x:f>
        <x:v>1</x:v>
      </x:c>
      <x:c r="Y3188" s="9" t="n">
        <x:f>MAX(U3188,0)</x:f>
        <x:v>908.7355578629254</x:v>
      </x:c>
      <x:c r="Z3188" s="9" t="n">
        <x:f>-MIN(U3188,0)</x:f>
        <x:v>0</x:v>
      </x:c>
    </x:row>
    <x:row r="3189" ht="23" customHeight="1">
      <x:c r="A3189" s="2" t="str">
        <x:v>4H-CMF-前段</x:v>
      </x:c>
      <x:c r="B3189" s="2" t="str">
        <x:v>4H</x:v>
      </x:c>
      <x:c r="C3189" s="2" t="str">
        <x:v>Chaikin Money Flow</x:v>
      </x:c>
      <x:c r="D3189" s="2" t="str">
        <x:v>前段</x:v>
      </x:c>
      <x:c r="E3189" s="2" t="n">
        <x:v>46</x:v>
      </x:c>
      <x:c r="F3189" s="2" t="str">
        <x:v>多</x:v>
      </x:c>
      <x:c r="G3189" s="11" t="n">
        <x:v>44610.333333333336</x:v>
      </x:c>
      <x:c r="H3189" s="11" t="n">
        <x:v>44610.50000000001</x:v>
      </x:c>
      <x:c r="I3189" s="11" t="n">
        <x:v>44612.166655092595</x:v>
      </x:c>
      <x:c r="J3189" s="9" t="n">
        <x:v>40677</x:v>
      </x:c>
      <x:c r="K3189" s="9" t="n">
        <x:v>39959</x:v>
      </x:c>
      <x:c r="L3189" s="9" t="n">
        <x:v>40685.1354</x:v>
      </x:c>
      <x:c r="M3189" s="9" t="n">
        <x:v>39951.008200000004</x:v>
      </x:c>
      <x:c r="N3189" s="10" t="n">
        <x:f>IF(F3189="多",1,-1)*(K3189/J3189-1)</x:f>
        <x:v>-0.01765125255058142</x:v>
      </x:c>
      <x:c r="O3189" s="10" t="n">
        <x:f>IF(F3189="多",1,-1)*(M3189/L3189-1)</x:f>
        <x:v>-0.018044113477375667</x:v>
      </x:c>
      <x:c r="P3189" s="10" t="n">
        <x:v>0.0009909779432613122</x:v>
      </x:c>
      <x:c r="Q3189" s="10" t="n">
        <x:v>0.00014509472729933994</x:v>
      </x:c>
      <x:c r="R3189" s="10" t="n">
        <x:f>O3189-P3189-Q3189</x:f>
        <x:v>-0.01918018614793632</x:v>
      </x:c>
      <x:c r="S3189" s="9" t="n">
        <x:f>V3188</x:f>
        <x:v>19289.794147412336</x:v>
      </x:c>
      <x:c r="T3189" s="9" t="n">
        <x:f>S3189/(1+'回测计划'!$B$33)</x:f>
        <x:v>19280.15407037715</x:v>
      </x:c>
      <x:c r="U3189" s="9" t="n">
        <x:f>T3189*R3189</x:f>
        <x:v>-369.7969440307259</x:v>
      </x:c>
      <x:c r="V3189" s="9" t="n">
        <x:f>S3189+U3189</x:f>
        <x:v>18919.997203381612</x:v>
      </x:c>
      <x:c r="W3189" s="2" t="n">
        <x:f>IF(N3189&gt;0,1,0)</x:f>
        <x:v>0</x:v>
      </x:c>
      <x:c r="X3189" s="2" t="n">
        <x:f>IF(U3189&gt;0,1,0)</x:f>
        <x:v>0</x:v>
      </x:c>
      <x:c r="Y3189" s="9" t="n">
        <x:f>MAX(U3189,0)</x:f>
        <x:v>0</x:v>
      </x:c>
      <x:c r="Z3189" s="9" t="n">
        <x:f>-MIN(U3189,0)</x:f>
        <x:v>369.7969440307259</x:v>
      </x:c>
    </x:row>
    <x:row r="3190" ht="23" customHeight="1">
      <x:c r="A3190" s="2" t="str">
        <x:v>4H-CMF-前段</x:v>
      </x:c>
      <x:c r="B3190" s="2" t="str">
        <x:v>4H</x:v>
      </x:c>
      <x:c r="C3190" s="2" t="str">
        <x:v>Chaikin Money Flow</x:v>
      </x:c>
      <x:c r="D3190" s="2" t="str">
        <x:v>前段</x:v>
      </x:c>
      <x:c r="E3190" s="2" t="n">
        <x:v>47</x:v>
      </x:c>
      <x:c r="F3190" s="2" t="str">
        <x:v>空</x:v>
      </x:c>
      <x:c r="G3190" s="11" t="n">
        <x:v>44637.333333333336</x:v>
      </x:c>
      <x:c r="H3190" s="11" t="n">
        <x:v>44637.50000000001</x:v>
      </x:c>
      <x:c r="I3190" s="11" t="n">
        <x:v>44639.166655092595</x:v>
      </x:c>
      <x:c r="J3190" s="9" t="n">
        <x:v>40999</x:v>
      </x:c>
      <x:c r="K3190" s="9" t="n">
        <x:v>42020.3</x:v>
      </x:c>
      <x:c r="L3190" s="9" t="n">
        <x:v>40990.8002</x:v>
      </x:c>
      <x:c r="M3190" s="9" t="n">
        <x:v>42028.704060000004</x:v>
      </x:c>
      <x:c r="N3190" s="10" t="n">
        <x:f>IF(F3190="多",1,-1)*(K3190/J3190-1)</x:f>
        <x:v>-0.02491036366740662</x:v>
      </x:c>
      <x:c r="O3190" s="10" t="n">
        <x:f>IF(F3190="多",1,-1)*(M3190/L3190-1)</x:f>
        <x:v>-0.025320409822104484</x:v>
      </x:c>
      <x:c r="P3190" s="10" t="n">
        <x:v>0.0010126602049110522</x:v>
      </x:c>
      <x:c r="Q3190" s="10" t="n">
        <x:v>-0.0004148504547125251</x:v>
      </x:c>
      <x:c r="R3190" s="10" t="n">
        <x:f>O3190-P3190-Q3190</x:f>
        <x:v>-0.02591821957230301</x:v>
      </x:c>
      <x:c r="S3190" s="9" t="n">
        <x:f>V3189</x:f>
        <x:v>18919.997203381612</x:v>
      </x:c>
      <x:c r="T3190" s="9" t="n">
        <x:f>S3190/(1+'回测计划'!$B$33)</x:f>
        <x:v>18910.541932415406</x:v>
      </x:c>
      <x:c r="U3190" s="9" t="n">
        <x:f>T3190*R3190</x:f>
        <x:v>-490.12757803558577</x:v>
      </x:c>
      <x:c r="V3190" s="9" t="n">
        <x:f>S3190+U3190</x:f>
        <x:v>18429.869625346026</x:v>
      </x:c>
      <x:c r="W3190" s="2" t="n">
        <x:f>IF(N3190&gt;0,1,0)</x:f>
        <x:v>0</x:v>
      </x:c>
      <x:c r="X3190" s="2" t="n">
        <x:f>IF(U3190&gt;0,1,0)</x:f>
        <x:v>0</x:v>
      </x:c>
      <x:c r="Y3190" s="9" t="n">
        <x:f>MAX(U3190,0)</x:f>
        <x:v>0</x:v>
      </x:c>
      <x:c r="Z3190" s="9" t="n">
        <x:f>-MIN(U3190,0)</x:f>
        <x:v>490.12757803558577</x:v>
      </x:c>
    </x:row>
    <x:row r="3191" ht="23" customHeight="1">
      <x:c r="A3191" s="2" t="str">
        <x:v>4H-CMF-前段</x:v>
      </x:c>
      <x:c r="B3191" s="2" t="str">
        <x:v>4H</x:v>
      </x:c>
      <x:c r="C3191" s="2" t="str">
        <x:v>Chaikin Money Flow</x:v>
      </x:c>
      <x:c r="D3191" s="2" t="str">
        <x:v>前段</x:v>
      </x:c>
      <x:c r="E3191" s="2" t="n">
        <x:v>48</x:v>
      </x:c>
      <x:c r="F3191" s="2" t="str">
        <x:v>空</x:v>
      </x:c>
      <x:c r="G3191" s="11" t="n">
        <x:v>44639.166666666664</x:v>
      </x:c>
      <x:c r="H3191" s="11" t="n">
        <x:v>44639.333333333336</x:v>
      </x:c>
      <x:c r="I3191" s="11" t="n">
        <x:v>44640.99998842592</x:v>
      </x:c>
      <x:c r="J3191" s="9" t="n">
        <x:v>41751.6</x:v>
      </x:c>
      <x:c r="K3191" s="9" t="n">
        <x:v>41334.2</x:v>
      </x:c>
      <x:c r="L3191" s="9" t="n">
        <x:v>41743.24968</x:v>
      </x:c>
      <x:c r="M3191" s="9" t="n">
        <x:v>41342.466839999994</x:v>
      </x:c>
      <x:c r="N3191" s="10" t="n">
        <x:f>IF(F3191="多",1,-1)*(K3191/J3191-1)</x:f>
        <x:v>0.009997221663361477</x:v>
      </x:c>
      <x:c r="O3191" s="10" t="n">
        <x:f>IF(F3191="多",1,-1)*(M3191/L3191-1)</x:f>
        <x:v>0.00960114133596146</x:v>
      </x:c>
      <x:c r="P3191" s="10" t="n">
        <x:v>0.0009951994293320192</x:v>
      </x:c>
      <x:c r="Q3191" s="10" t="n">
        <x:v>-0.0005014044225221765</x:v>
      </x:c>
      <x:c r="R3191" s="10" t="n">
        <x:f>O3191-P3191-Q3191</x:f>
        <x:v>0.009107346329151618</x:v>
      </x:c>
      <x:c r="S3191" s="9" t="n">
        <x:f>V3190</x:f>
        <x:v>18429.869625346026</x:v>
      </x:c>
      <x:c r="T3191" s="9" t="n">
        <x:f>S3191/(1+'回测计划'!$B$33)</x:f>
        <x:v>18420.659295698177</x:v>
      </x:c>
      <x:c r="U3191" s="9" t="n">
        <x:f>T3191*R3191</x:f>
        <x:v>167.7633238172294</x:v>
      </x:c>
      <x:c r="V3191" s="9" t="n">
        <x:f>S3191+U3191</x:f>
        <x:v>18597.632949163257</x:v>
      </x:c>
      <x:c r="W3191" s="2" t="n">
        <x:f>IF(N3191&gt;0,1,0)</x:f>
        <x:v>1</x:v>
      </x:c>
      <x:c r="X3191" s="2" t="n">
        <x:f>IF(U3191&gt;0,1,0)</x:f>
        <x:v>1</x:v>
      </x:c>
      <x:c r="Y3191" s="9" t="n">
        <x:f>MAX(U3191,0)</x:f>
        <x:v>167.7633238172294</x:v>
      </x:c>
      <x:c r="Z3191" s="9" t="n">
        <x:f>-MIN(U3191,0)</x:f>
        <x:v>0</x:v>
      </x:c>
    </x:row>
    <x:row r="3192" ht="23" customHeight="1">
      <x:c r="A3192" s="2" t="str">
        <x:v>4H-CMF-前段</x:v>
      </x:c>
      <x:c r="B3192" s="2" t="str">
        <x:v>4H</x:v>
      </x:c>
      <x:c r="C3192" s="2" t="str">
        <x:v>Chaikin Money Flow</x:v>
      </x:c>
      <x:c r="D3192" s="2" t="str">
        <x:v>前段</x:v>
      </x:c>
      <x:c r="E3192" s="2" t="n">
        <x:v>49</x:v>
      </x:c>
      <x:c r="F3192" s="2" t="str">
        <x:v>多</x:v>
      </x:c>
      <x:c r="G3192" s="11" t="n">
        <x:v>44662.333333333336</x:v>
      </x:c>
      <x:c r="H3192" s="11" t="n">
        <x:v>44662.50000000001</x:v>
      </x:c>
      <x:c r="I3192" s="11" t="n">
        <x:v>44664.166655092595</x:v>
      </x:c>
      <x:c r="J3192" s="9" t="n">
        <x:v>42105.1</x:v>
      </x:c>
      <x:c r="K3192" s="9" t="n">
        <x:v>39281.1</x:v>
      </x:c>
      <x:c r="L3192" s="9" t="n">
        <x:v>42113.52102</x:v>
      </x:c>
      <x:c r="M3192" s="9" t="n">
        <x:v>39273.24378</x:v>
      </x:c>
      <x:c r="N3192" s="10" t="n">
        <x:f>IF(F3192="多",1,-1)*(K3192/J3192-1)</x:f>
        <x:v>-0.06707025989725712</x:v>
      </x:c>
      <x:c r="O3192" s="10" t="n">
        <x:f>IF(F3192="多",1,-1)*(M3192/L3192-1)</x:f>
        <x:v>-0.06744335717384298</x:v>
      </x:c>
      <x:c r="P3192" s="10" t="n">
        <x:v>0.0009662783214130785</x:v>
      </x:c>
      <x:c r="Q3192" s="10" t="n">
        <x:v>-0.000029225263459102027</x:v>
      </x:c>
      <x:c r="R3192" s="10" t="n">
        <x:f>O3192-P3192-Q3192</x:f>
        <x:v>-0.06838041023179696</x:v>
      </x:c>
      <x:c r="S3192" s="9" t="n">
        <x:f>V3191</x:f>
        <x:v>18597.632949163257</x:v>
      </x:c>
      <x:c r="T3192" s="9" t="n">
        <x:f>S3192/(1+'回测计划'!$B$33)</x:f>
        <x:v>18588.33877977337</x:v>
      </x:c>
      <x:c r="U3192" s="9" t="n">
        <x:f>T3192*R3192</x:f>
        <x:v>-1271.0782312885233</x:v>
      </x:c>
      <x:c r="V3192" s="9" t="n">
        <x:f>S3192+U3192</x:f>
        <x:v>17326.554717874733</x:v>
      </x:c>
      <x:c r="W3192" s="2" t="n">
        <x:f>IF(N3192&gt;0,1,0)</x:f>
        <x:v>0</x:v>
      </x:c>
      <x:c r="X3192" s="2" t="n">
        <x:f>IF(U3192&gt;0,1,0)</x:f>
        <x:v>0</x:v>
      </x:c>
      <x:c r="Y3192" s="9" t="n">
        <x:f>MAX(U3192,0)</x:f>
        <x:v>0</x:v>
      </x:c>
      <x:c r="Z3192" s="9" t="n">
        <x:f>-MIN(U3192,0)</x:f>
        <x:v>1271.0782312885233</x:v>
      </x:c>
    </x:row>
    <x:row r="3193" ht="23" customHeight="1">
      <x:c r="A3193" s="2" t="str">
        <x:v>4H-CMF-前段</x:v>
      </x:c>
      <x:c r="B3193" s="2" t="str">
        <x:v>4H</x:v>
      </x:c>
      <x:c r="C3193" s="2" t="str">
        <x:v>Chaikin Money Flow</x:v>
      </x:c>
      <x:c r="D3193" s="2" t="str">
        <x:v>前段</x:v>
      </x:c>
      <x:c r="E3193" s="2" t="n">
        <x:v>50</x:v>
      </x:c>
      <x:c r="F3193" s="2" t="str">
        <x:v>空</x:v>
      </x:c>
      <x:c r="G3193" s="11" t="n">
        <x:v>44672.833333333336</x:v>
      </x:c>
      <x:c r="H3193" s="11" t="n">
        <x:v>44673.00000000001</x:v>
      </x:c>
      <x:c r="I3193" s="11" t="n">
        <x:v>44674.666655092595</x:v>
      </x:c>
      <x:c r="J3193" s="9" t="n">
        <x:v>42129.2</x:v>
      </x:c>
      <x:c r="K3193" s="9" t="n">
        <x:v>39578.2</x:v>
      </x:c>
      <x:c r="L3193" s="9" t="n">
        <x:v>42120.77416</x:v>
      </x:c>
      <x:c r="M3193" s="9" t="n">
        <x:v>39586.115639999996</x:v>
      </x:c>
      <x:c r="N3193" s="10" t="n">
        <x:f>IF(F3193="多",1,-1)*(K3193/J3193-1)</x:f>
        <x:v>0.06055182628675604</x:v>
      </x:c>
      <x:c r="O3193" s="10" t="n">
        <x:f>IF(F3193="多",1,-1)*(M3193/L3193-1)</x:f>
        <x:v>0.06017597184638268</x:v>
      </x:c>
      <x:c r="P3193" s="10" t="n">
        <x:v>0.0009699120140768087</x:v>
      </x:c>
      <x:c r="Q3193" s="10" t="n">
        <x:v>0.0001702715042880512</x:v>
      </x:c>
      <x:c r="R3193" s="10" t="n">
        <x:f>O3193-P3193-Q3193</x:f>
        <x:v>0.05903578832801783</x:v>
      </x:c>
      <x:c r="S3193" s="9" t="n">
        <x:f>V3192</x:f>
        <x:v>17326.554717874733</x:v>
      </x:c>
      <x:c r="T3193" s="9" t="n">
        <x:f>S3193/(1+'回测计划'!$B$33)</x:f>
        <x:v>17317.89576998974</x:v>
      </x:c>
      <x:c r="U3193" s="9" t="n">
        <x:f>T3193*R3193</x:f>
        <x:v>1022.3756289637896</x:v>
      </x:c>
      <x:c r="V3193" s="9" t="n">
        <x:f>S3193+U3193</x:f>
        <x:v>18348.930346838522</x:v>
      </x:c>
      <x:c r="W3193" s="2" t="n">
        <x:f>IF(N3193&gt;0,1,0)</x:f>
        <x:v>1</x:v>
      </x:c>
      <x:c r="X3193" s="2" t="n">
        <x:f>IF(U3193&gt;0,1,0)</x:f>
        <x:v>1</x:v>
      </x:c>
      <x:c r="Y3193" s="9" t="n">
        <x:f>MAX(U3193,0)</x:f>
        <x:v>1022.3756289637896</x:v>
      </x:c>
      <x:c r="Z3193" s="9" t="n">
        <x:f>-MIN(U3193,0)</x:f>
        <x:v>0</x:v>
      </x:c>
    </x:row>
    <x:row r="3194" ht="23" customHeight="1">
      <x:c r="A3194" s="2" t="str">
        <x:v>4H-CMF-前段</x:v>
      </x:c>
      <x:c r="B3194" s="2" t="str">
        <x:v>4H</x:v>
      </x:c>
      <x:c r="C3194" s="2" t="str">
        <x:v>Chaikin Money Flow</x:v>
      </x:c>
      <x:c r="D3194" s="2" t="str">
        <x:v>前段</x:v>
      </x:c>
      <x:c r="E3194" s="2" t="n">
        <x:v>51</x:v>
      </x:c>
      <x:c r="F3194" s="2" t="str">
        <x:v>多</x:v>
      </x:c>
      <x:c r="G3194" s="11" t="n">
        <x:v>44682.333333333336</x:v>
      </x:c>
      <x:c r="H3194" s="11" t="n">
        <x:v>44682.50000000001</x:v>
      </x:c>
      <x:c r="I3194" s="11" t="n">
        <x:v>44684.166655092595</x:v>
      </x:c>
      <x:c r="J3194" s="9" t="n">
        <x:v>38021.3</x:v>
      </x:c>
      <x:c r="K3194" s="9" t="n">
        <x:v>38551.9</x:v>
      </x:c>
      <x:c r="L3194" s="9" t="n">
        <x:v>38028.90426</x:v>
      </x:c>
      <x:c r="M3194" s="9" t="n">
        <x:v>38544.189620000005</x:v>
      </x:c>
      <x:c r="N3194" s="10" t="n">
        <x:f>IF(F3194="多",1,-1)*(K3194/J3194-1)</x:f>
        <x:v>0.013955335561908644</x:v>
      </x:c>
      <x:c r="O3194" s="10" t="n">
        <x:f>IF(F3194="多",1,-1)*(M3194/L3194-1)</x:f>
        <x:v>0.013549834527890825</x:v>
      </x:c>
      <x:c r="P3194" s="10" t="n">
        <x:v>0.0010067749172639453</x:v>
      </x:c>
      <x:c r="Q3194" s="10" t="n">
        <x:v>0.00039692415791948564</x:v>
      </x:c>
      <x:c r="R3194" s="10" t="n">
        <x:f>O3194-P3194-Q3194</x:f>
        <x:v>0.012146135452707393</x:v>
      </x:c>
      <x:c r="S3194" s="9" t="n">
        <x:f>V3193</x:f>
        <x:v>18348.930346838522</x:v>
      </x:c>
      <x:c r="T3194" s="9" t="n">
        <x:f>S3194/(1+'回测计划'!$B$33)</x:f>
        <x:v>18339.76046660522</x:v>
      </x:c>
      <x:c r="U3194" s="9" t="n">
        <x:f>T3194*R3194</x:f>
        <x:v>222.75721479759517</x:v>
      </x:c>
      <x:c r="V3194" s="9" t="n">
        <x:f>S3194+U3194</x:f>
        <x:v>18571.687561636118</x:v>
      </x:c>
      <x:c r="W3194" s="2" t="n">
        <x:f>IF(N3194&gt;0,1,0)</x:f>
        <x:v>1</x:v>
      </x:c>
      <x:c r="X3194" s="2" t="n">
        <x:f>IF(U3194&gt;0,1,0)</x:f>
        <x:v>1</x:v>
      </x:c>
      <x:c r="Y3194" s="9" t="n">
        <x:f>MAX(U3194,0)</x:f>
        <x:v>222.75721479759517</x:v>
      </x:c>
      <x:c r="Z3194" s="9" t="n">
        <x:f>-MIN(U3194,0)</x:f>
        <x:v>0</x:v>
      </x:c>
    </x:row>
    <x:row r="3195" ht="23" customHeight="1">
      <x:c r="A3195" s="2" t="str">
        <x:v>4H-CMF-前段</x:v>
      </x:c>
      <x:c r="B3195" s="2" t="str">
        <x:v>4H</x:v>
      </x:c>
      <x:c r="C3195" s="2" t="str">
        <x:v>Chaikin Money Flow</x:v>
      </x:c>
      <x:c r="D3195" s="2" t="str">
        <x:v>前段</x:v>
      </x:c>
      <x:c r="E3195" s="2" t="n">
        <x:v>52</x:v>
      </x:c>
      <x:c r="F3195" s="2" t="str">
        <x:v>多</x:v>
      </x:c>
      <x:c r="G3195" s="11" t="n">
        <x:v>44705.166666666664</x:v>
      </x:c>
      <x:c r="H3195" s="11" t="n">
        <x:v>44705.333333333336</x:v>
      </x:c>
      <x:c r="I3195" s="11" t="n">
        <x:v>44706.99998842592</x:v>
      </x:c>
      <x:c r="J3195" s="9" t="n">
        <x:v>29097.8</x:v>
      </x:c>
      <x:c r="K3195" s="9" t="n">
        <x:v>29616.1</x:v>
      </x:c>
      <x:c r="L3195" s="9" t="n">
        <x:v>29103.61956</x:v>
      </x:c>
      <x:c r="M3195" s="9" t="n">
        <x:v>29610.176779999998</x:v>
      </x:c>
      <x:c r="N3195" s="10" t="n">
        <x:f>IF(F3195="多",1,-1)*(K3195/J3195-1)</x:f>
        <x:v>0.017812343201204284</x:v>
      </x:c>
      <x:c r="O3195" s="10" t="n">
        <x:f>IF(F3195="多",1,-1)*(M3195/L3195-1)</x:f>
        <x:v>0.017405299672629493</x:v>
      </x:c>
      <x:c r="P3195" s="10" t="n">
        <x:v>0.0010087026498363147</x:v>
      </x:c>
      <x:c r="Q3195" s="10" t="n">
        <x:v>0.0000381737427439274</x:v>
      </x:c>
      <x:c r="R3195" s="10" t="n">
        <x:f>O3195-P3195-Q3195</x:f>
        <x:v>0.01635842328004925</x:v>
      </x:c>
      <x:c r="S3195" s="9" t="n">
        <x:f>V3194</x:f>
        <x:v>18571.687561636118</x:v>
      </x:c>
      <x:c r="T3195" s="9" t="n">
        <x:f>S3195/(1+'回测计划'!$B$33)</x:f>
        <x:v>18562.40635845689</x:v>
      </x:c>
      <x:c r="U3195" s="9" t="n">
        <x:f>T3195*R3195</x:f>
        <x:v>303.65170030791546</x:v>
      </x:c>
      <x:c r="V3195" s="9" t="n">
        <x:f>S3195+U3195</x:f>
        <x:v>18875.339261944035</x:v>
      </x:c>
      <x:c r="W3195" s="2" t="n">
        <x:f>IF(N3195&gt;0,1,0)</x:f>
        <x:v>1</x:v>
      </x:c>
      <x:c r="X3195" s="2" t="n">
        <x:f>IF(U3195&gt;0,1,0)</x:f>
        <x:v>1</x:v>
      </x:c>
      <x:c r="Y3195" s="9" t="n">
        <x:f>MAX(U3195,0)</x:f>
        <x:v>303.65170030791546</x:v>
      </x:c>
      <x:c r="Z3195" s="9" t="n">
        <x:f>-MIN(U3195,0)</x:f>
        <x:v>0</x:v>
      </x:c>
    </x:row>
    <x:row r="3196" ht="23" customHeight="1">
      <x:c r="A3196" s="2" t="str">
        <x:v>4H-CMF-前段</x:v>
      </x:c>
      <x:c r="B3196" s="2" t="str">
        <x:v>4H</x:v>
      </x:c>
      <x:c r="C3196" s="2" t="str">
        <x:v>Chaikin Money Flow</x:v>
      </x:c>
      <x:c r="D3196" s="2" t="str">
        <x:v>前段</x:v>
      </x:c>
      <x:c r="E3196" s="2" t="n">
        <x:v>53</x:v>
      </x:c>
      <x:c r="F3196" s="2" t="str">
        <x:v>多</x:v>
      </x:c>
      <x:c r="G3196" s="11" t="n">
        <x:v>44730.666666666664</x:v>
      </x:c>
      <x:c r="H3196" s="11" t="n">
        <x:v>44730.833333333336</x:v>
      </x:c>
      <x:c r="I3196" s="11" t="n">
        <x:v>44732.49998842592</x:v>
      </x:c>
      <x:c r="J3196" s="9" t="n">
        <x:v>19237</x:v>
      </x:c>
      <x:c r="K3196" s="9" t="n">
        <x:v>19966.7</x:v>
      </x:c>
      <x:c r="L3196" s="9" t="n">
        <x:v>19240.8474</x:v>
      </x:c>
      <x:c r="M3196" s="9" t="n">
        <x:v>19962.70666</x:v>
      </x:c>
      <x:c r="N3196" s="10" t="n">
        <x:f>IF(F3196="多",1,-1)*(K3196/J3196-1)</x:f>
        <x:v>0.03793210999636121</x:v>
      </x:c>
      <x:c r="O3196" s="10" t="n">
        <x:f>IF(F3196="多",1,-1)*(M3196/L3196-1)</x:f>
        <x:v>0.037517020170327875</x:v>
      </x:c>
      <x:c r="P3196" s="10" t="n">
        <x:v>0.001018758510085164</x:v>
      </x:c>
      <x:c r="Q3196" s="10" t="n">
        <x:v>0.00013381258805678003</x:v>
      </x:c>
      <x:c r="R3196" s="10" t="n">
        <x:f>O3196-P3196-Q3196</x:f>
        <x:v>0.03636444907218593</x:v>
      </x:c>
      <x:c r="S3196" s="9" t="n">
        <x:f>V3195</x:f>
        <x:v>18875.339261944035</x:v>
      </x:c>
      <x:c r="T3196" s="9" t="n">
        <x:f>S3196/(1+'回测计划'!$B$33)</x:f>
        <x:v>18865.90630878964</x:v>
      </x:c>
      <x:c r="U3196" s="9" t="n">
        <x:f>T3196*R3196</x:f>
        <x:v>686.0482891666121</x:v>
      </x:c>
      <x:c r="V3196" s="9" t="n">
        <x:f>S3196+U3196</x:f>
        <x:v>19561.387551110645</x:v>
      </x:c>
      <x:c r="W3196" s="2" t="n">
        <x:f>IF(N3196&gt;0,1,0)</x:f>
        <x:v>1</x:v>
      </x:c>
      <x:c r="X3196" s="2" t="n">
        <x:f>IF(U3196&gt;0,1,0)</x:f>
        <x:v>1</x:v>
      </x:c>
      <x:c r="Y3196" s="9" t="n">
        <x:f>MAX(U3196,0)</x:f>
        <x:v>686.0482891666121</x:v>
      </x:c>
      <x:c r="Z3196" s="9" t="n">
        <x:f>-MIN(U3196,0)</x:f>
        <x:v>0</x:v>
      </x:c>
    </x:row>
    <x:row r="3197" ht="23" customHeight="1">
      <x:c r="A3197" s="2" t="str">
        <x:v>4H-CMF-前段</x:v>
      </x:c>
      <x:c r="B3197" s="2" t="str">
        <x:v>4H</x:v>
      </x:c>
      <x:c r="C3197" s="2" t="str">
        <x:v>Chaikin Money Flow</x:v>
      </x:c>
      <x:c r="D3197" s="2" t="str">
        <x:v>前段</x:v>
      </x:c>
      <x:c r="E3197" s="2" t="n">
        <x:v>54</x:v>
      </x:c>
      <x:c r="F3197" s="2" t="str">
        <x:v>多</x:v>
      </x:c>
      <x:c r="G3197" s="11" t="n">
        <x:v>44740.00000000001</x:v>
      </x:c>
      <x:c r="H3197" s="11" t="n">
        <x:v>44740.166666666664</x:v>
      </x:c>
      <x:c r="I3197" s="11" t="n">
        <x:v>44741.833321759266</x:v>
      </x:c>
      <x:c r="J3197" s="9" t="n">
        <x:v>20845.8</x:v>
      </x:c>
      <x:c r="K3197" s="9" t="n">
        <x:v>20096.9</x:v>
      </x:c>
      <x:c r="L3197" s="9" t="n">
        <x:v>20849.96916</x:v>
      </x:c>
      <x:c r="M3197" s="9" t="n">
        <x:v>20092.880620000004</x:v>
      </x:c>
      <x:c r="N3197" s="10" t="n">
        <x:f>IF(F3197="多",1,-1)*(K3197/J3197-1)</x:f>
        <x:v>-0.03592570205988721</x:v>
      </x:c>
      <x:c r="O3197" s="10" t="n">
        <x:f>IF(F3197="多",1,-1)*(M3197/L3197-1)</x:f>
        <x:v>-0.03631125466854157</x:v>
      </x:c>
      <x:c r="P3197" s="10" t="n">
        <x:v>0.0009818443726657292</x:v>
      </x:c>
      <x:c r="Q3197" s="10" t="n">
        <x:v>0.00006314890141551267</x:v>
      </x:c>
      <x:c r="R3197" s="10" t="n">
        <x:f>O3197-P3197-Q3197</x:f>
        <x:v>-0.03735624794262281</x:v>
      </x:c>
      <x:c r="S3197" s="9" t="n">
        <x:f>V3196</x:f>
        <x:v>19561.387551110645</x:v>
      </x:c>
      <x:c r="T3197" s="9" t="n">
        <x:f>S3197/(1+'回测计划'!$B$33)</x:f>
        <x:v>19551.611745238028</x:v>
      </x:c>
      <x:c r="U3197" s="9" t="n">
        <x:f>T3197*R3197</x:f>
        <x:v>-730.374856033008</x:v>
      </x:c>
      <x:c r="V3197" s="9" t="n">
        <x:f>S3197+U3197</x:f>
        <x:v>18831.012695077636</x:v>
      </x:c>
      <x:c r="W3197" s="2" t="n">
        <x:f>IF(N3197&gt;0,1,0)</x:f>
        <x:v>0</x:v>
      </x:c>
      <x:c r="X3197" s="2" t="n">
        <x:f>IF(U3197&gt;0,1,0)</x:f>
        <x:v>0</x:v>
      </x:c>
      <x:c r="Y3197" s="9" t="n">
        <x:f>MAX(U3197,0)</x:f>
        <x:v>0</x:v>
      </x:c>
      <x:c r="Z3197" s="9" t="n">
        <x:f>-MIN(U3197,0)</x:f>
        <x:v>730.374856033008</x:v>
      </x:c>
    </x:row>
    <x:row r="3198" ht="23" customHeight="1">
      <x:c r="A3198" s="2" t="str">
        <x:v>4H-CMF-前段</x:v>
      </x:c>
      <x:c r="B3198" s="2" t="str">
        <x:v>4H</x:v>
      </x:c>
      <x:c r="C3198" s="2" t="str">
        <x:v>Chaikin Money Flow</x:v>
      </x:c>
      <x:c r="D3198" s="2" t="str">
        <x:v>前段</x:v>
      </x:c>
      <x:c r="E3198" s="2" t="n">
        <x:v>55</x:v>
      </x:c>
      <x:c r="F3198" s="2" t="str">
        <x:v>空</x:v>
      </x:c>
      <x:c r="G3198" s="11" t="n">
        <x:v>44749.333333333336</x:v>
      </x:c>
      <x:c r="H3198" s="11" t="n">
        <x:v>44749.50000000001</x:v>
      </x:c>
      <x:c r="I3198" s="11" t="n">
        <x:v>44751.166655092595</x:v>
      </x:c>
      <x:c r="J3198" s="9" t="n">
        <x:v>20474</x:v>
      </x:c>
      <x:c r="K3198" s="9" t="n">
        <x:v>21805.6</x:v>
      </x:c>
      <x:c r="L3198" s="9" t="n">
        <x:v>20469.9052</x:v>
      </x:c>
      <x:c r="M3198" s="9" t="n">
        <x:v>21809.961119999996</x:v>
      </x:c>
      <x:c r="N3198" s="10" t="n">
        <x:f>IF(F3198="多",1,-1)*(K3198/J3198-1)</x:f>
        <x:v>-0.06503858552310238</x:v>
      </x:c>
      <x:c r="O3198" s="10" t="n">
        <x:f>IF(F3198="多",1,-1)*(M3198/L3198-1)</x:f>
        <x:v>-0.06546468617744239</x:v>
      </x:c>
      <x:c r="P3198" s="10" t="n">
        <x:v>0.0010327323430887212</x:v>
      </x:c>
      <x:c r="Q3198" s="10" t="n">
        <x:v>-0.00041774364152896834</x:v>
      </x:c>
      <x:c r="R3198" s="10" t="n">
        <x:f>O3198-P3198-Q3198</x:f>
        <x:v>-0.06607967487900214</x:v>
      </x:c>
      <x:c r="S3198" s="9" t="n">
        <x:f>V3197</x:f>
        <x:v>18831.012695077636</x:v>
      </x:c>
      <x:c r="T3198" s="9" t="n">
        <x:f>S3198/(1+'回测计划'!$B$33)</x:f>
        <x:v>18821.60189413057</x:v>
      </x:c>
      <x:c r="U3198" s="9" t="n">
        <x:f>T3198*R3198</x:f>
        <x:v>-1243.725333866159</x:v>
      </x:c>
      <x:c r="V3198" s="9" t="n">
        <x:f>S3198+U3198</x:f>
        <x:v>17587.287361211478</x:v>
      </x:c>
      <x:c r="W3198" s="2" t="n">
        <x:f>IF(N3198&gt;0,1,0)</x:f>
        <x:v>0</x:v>
      </x:c>
      <x:c r="X3198" s="2" t="n">
        <x:f>IF(U3198&gt;0,1,0)</x:f>
        <x:v>0</x:v>
      </x:c>
      <x:c r="Y3198" s="9" t="n">
        <x:f>MAX(U3198,0)</x:f>
        <x:v>0</x:v>
      </x:c>
      <x:c r="Z3198" s="9" t="n">
        <x:f>-MIN(U3198,0)</x:f>
        <x:v>1243.725333866159</x:v>
      </x:c>
    </x:row>
    <x:row r="3199" ht="23" customHeight="1">
      <x:c r="A3199" s="2" t="str">
        <x:v>4H-CMF-前段</x:v>
      </x:c>
      <x:c r="B3199" s="2" t="str">
        <x:v>4H</x:v>
      </x:c>
      <x:c r="C3199" s="2" t="str">
        <x:v>Chaikin Money Flow</x:v>
      </x:c>
      <x:c r="D3199" s="2" t="str">
        <x:v>前段</x:v>
      </x:c>
      <x:c r="E3199" s="2" t="n">
        <x:v>56</x:v>
      </x:c>
      <x:c r="F3199" s="2" t="str">
        <x:v>空</x:v>
      </x:c>
      <x:c r="G3199" s="11" t="n">
        <x:v>44786.50000000001</x:v>
      </x:c>
      <x:c r="H3199" s="11" t="n">
        <x:v>44786.666666666664</x:v>
      </x:c>
      <x:c r="I3199" s="11" t="n">
        <x:v>44788.333321759266</x:v>
      </x:c>
      <x:c r="J3199" s="9" t="n">
        <x:v>24566.1</x:v>
      </x:c>
      <x:c r="K3199" s="9" t="n">
        <x:v>24294.1</x:v>
      </x:c>
      <x:c r="L3199" s="9" t="n">
        <x:v>24561.18678</x:v>
      </x:c>
      <x:c r="M3199" s="9" t="n">
        <x:v>24298.958819999996</x:v>
      </x:c>
      <x:c r="N3199" s="10" t="n">
        <x:f>IF(F3199="多",1,-1)*(K3199/J3199-1)</x:f>
        <x:v>0.01107216855748372</x:v>
      </x:c>
      <x:c r="O3199" s="10" t="n">
        <x:f>IF(F3199="多",1,-1)*(M3199/L3199-1)</x:f>
        <x:v>0.010676518294854276</x:v>
      </x:c>
      <x:c r="P3199" s="10" t="n">
        <x:v>0.0009946617408525728</x:v>
      </x:c>
      <x:c r="Q3199" s="10" t="n">
        <x:v>-0.00013887957864394917</x:v>
      </x:c>
      <x:c r="R3199" s="10" t="n">
        <x:f>O3199-P3199-Q3199</x:f>
        <x:v>0.009820736132645651</x:v>
      </x:c>
      <x:c r="S3199" s="9" t="n">
        <x:f>V3198</x:f>
        <x:v>17587.287361211478</x:v>
      </x:c>
      <x:c r="T3199" s="9" t="n">
        <x:f>S3199/(1+'回测计划'!$B$33)</x:f>
        <x:v>17578.4981121554</x:v>
      </x:c>
      <x:c r="U3199" s="9" t="n">
        <x:f>T3199*R3199</x:f>
        <x:v>172.63379156768792</x:v>
      </x:c>
      <x:c r="V3199" s="9" t="n">
        <x:f>S3199+U3199</x:f>
        <x:v>17759.921152779167</x:v>
      </x:c>
      <x:c r="W3199" s="2" t="n">
        <x:f>IF(N3199&gt;0,1,0)</x:f>
        <x:v>1</x:v>
      </x:c>
      <x:c r="X3199" s="2" t="n">
        <x:f>IF(U3199&gt;0,1,0)</x:f>
        <x:v>1</x:v>
      </x:c>
      <x:c r="Y3199" s="9" t="n">
        <x:f>MAX(U3199,0)</x:f>
        <x:v>172.63379156768792</x:v>
      </x:c>
      <x:c r="Z3199" s="9" t="n">
        <x:f>-MIN(U3199,0)</x:f>
        <x:v>0</x:v>
      </x:c>
    </x:row>
    <x:row r="3200" ht="23" customHeight="1">
      <x:c r="A3200" s="2" t="str">
        <x:v>4H-CMF-前段</x:v>
      </x:c>
      <x:c r="B3200" s="2" t="str">
        <x:v>4H</x:v>
      </x:c>
      <x:c r="C3200" s="2" t="str">
        <x:v>Chaikin Money Flow</x:v>
      </x:c>
      <x:c r="D3200" s="2" t="str">
        <x:v>前段</x:v>
      </x:c>
      <x:c r="E3200" s="2" t="n">
        <x:v>57</x:v>
      </x:c>
      <x:c r="F3200" s="2" t="str">
        <x:v>多</x:v>
      </x:c>
      <x:c r="G3200" s="11" t="n">
        <x:v>44800.50000000001</x:v>
      </x:c>
      <x:c r="H3200" s="11" t="n">
        <x:v>44800.666666666664</x:v>
      </x:c>
      <x:c r="I3200" s="11" t="n">
        <x:v>44802.333321759266</x:v>
      </x:c>
      <x:c r="J3200" s="9" t="n">
        <x:v>20255</x:v>
      </x:c>
      <x:c r="K3200" s="9" t="n">
        <x:v>19547.5</x:v>
      </x:c>
      <x:c r="L3200" s="9" t="n">
        <x:v>20259.051</x:v>
      </x:c>
      <x:c r="M3200" s="9" t="n">
        <x:v>19543.590500000002</x:v>
      </x:c>
      <x:c r="N3200" s="10" t="n">
        <x:f>IF(F3200="多",1,-1)*(K3200/J3200-1)</x:f>
        <x:v>-0.03492964700074053</x:v>
      </x:c>
      <x:c r="O3200" s="10" t="n">
        <x:f>IF(F3200="多",1,-1)*(M3200/L3200-1)</x:f>
        <x:v>-0.03531559795174988</x:v>
      </x:c>
      <x:c r="P3200" s="10" t="n">
        <x:v>0.000982342201024125</x:v>
      </x:c>
      <x:c r="Q3200" s="10" t="n">
        <x:v>-0.0002307910014145821</x:v>
      </x:c>
      <x:c r="R3200" s="10" t="n">
        <x:f>O3200-P3200-Q3200</x:f>
        <x:v>-0.03606714915135942</x:v>
      </x:c>
      <x:c r="S3200" s="9" t="n">
        <x:f>V3199</x:f>
        <x:v>17759.921152779167</x:v>
      </x:c>
      <x:c r="T3200" s="9" t="n">
        <x:f>S3200/(1+'回测计划'!$B$33)</x:f>
        <x:v>17751.045629964185</x:v>
      </x:c>
      <x:c r="U3200" s="9" t="n">
        <x:f>T3200*R3200</x:f>
        <x:v>-640.229610328505</x:v>
      </x:c>
      <x:c r="V3200" s="9" t="n">
        <x:f>S3200+U3200</x:f>
        <x:v>17119.691542450662</x:v>
      </x:c>
      <x:c r="W3200" s="2" t="n">
        <x:f>IF(N3200&gt;0,1,0)</x:f>
        <x:v>0</x:v>
      </x:c>
      <x:c r="X3200" s="2" t="n">
        <x:f>IF(U3200&gt;0,1,0)</x:f>
        <x:v>0</x:v>
      </x:c>
      <x:c r="Y3200" s="9" t="n">
        <x:f>MAX(U3200,0)</x:f>
        <x:v>0</x:v>
      </x:c>
      <x:c r="Z3200" s="9" t="n">
        <x:f>-MIN(U3200,0)</x:f>
        <x:v>640.229610328505</x:v>
      </x:c>
    </x:row>
    <x:row r="3201" ht="23" customHeight="1">
      <x:c r="A3201" s="2" t="str">
        <x:v>4H-CMF-前段</x:v>
      </x:c>
      <x:c r="B3201" s="2" t="str">
        <x:v>4H</x:v>
      </x:c>
      <x:c r="C3201" s="2" t="str">
        <x:v>Chaikin Money Flow</x:v>
      </x:c>
      <x:c r="D3201" s="2" t="str">
        <x:v>前段</x:v>
      </x:c>
      <x:c r="E3201" s="2" t="n">
        <x:v>58</x:v>
      </x:c>
      <x:c r="F3201" s="2" t="str">
        <x:v>多</x:v>
      </x:c>
      <x:c r="G3201" s="11" t="n">
        <x:v>44802.333333333336</x:v>
      </x:c>
      <x:c r="H3201" s="11" t="n">
        <x:v>44802.50000000001</x:v>
      </x:c>
      <x:c r="I3201" s="11" t="n">
        <x:v>44804.166655092595</x:v>
      </x:c>
      <x:c r="J3201" s="9" t="n">
        <x:v>19854.1</x:v>
      </x:c>
      <x:c r="K3201" s="9" t="n">
        <x:v>19937.1</x:v>
      </x:c>
      <x:c r="L3201" s="9" t="n">
        <x:v>19858.070819999997</x:v>
      </x:c>
      <x:c r="M3201" s="9" t="n">
        <x:v>19933.112579999997</x:v>
      </x:c>
      <x:c r="N3201" s="10" t="n">
        <x:f>IF(F3201="多",1,-1)*(K3201/J3201-1)</x:f>
        <x:v>0.004180496723598548</x:v>
      </x:c>
      <x:c r="O3201" s="10" t="n">
        <x:f>IF(F3201="多",1,-1)*(M3201/L3201-1)</x:f>
        <x:v>0.003778904843285247</x:v>
      </x:c>
      <x:c r="P3201" s="10" t="n">
        <x:v>0.0010018894524216426</x:v>
      </x:c>
      <x:c r="Q3201" s="10" t="n">
        <x:v>-0.00024558655617666815</x:v>
      </x:c>
      <x:c r="R3201" s="10" t="n">
        <x:f>O3201-P3201-Q3201</x:f>
        <x:v>0.0030226019470402724</x:v>
      </x:c>
      <x:c r="S3201" s="9" t="n">
        <x:f>V3200</x:f>
        <x:v>17119.691542450662</x:v>
      </x:c>
      <x:c r="T3201" s="9" t="n">
        <x:f>S3201/(1+'回测计划'!$B$33)</x:f>
        <x:v>17111.135974463432</x:v>
      </x:c>
      <x:c r="U3201" s="9" t="n">
        <x:f>T3201*R3201</x:f>
        <x:v>51.72015291248402</x:v>
      </x:c>
      <x:c r="V3201" s="9" t="n">
        <x:f>S3201+U3201</x:f>
        <x:v>17171.411695363146</x:v>
      </x:c>
      <x:c r="W3201" s="2" t="n">
        <x:f>IF(N3201&gt;0,1,0)</x:f>
        <x:v>1</x:v>
      </x:c>
      <x:c r="X3201" s="2" t="n">
        <x:f>IF(U3201&gt;0,1,0)</x:f>
        <x:v>1</x:v>
      </x:c>
      <x:c r="Y3201" s="9" t="n">
        <x:f>MAX(U3201,0)</x:f>
        <x:v>51.72015291248402</x:v>
      </x:c>
      <x:c r="Z3201" s="9" t="n">
        <x:f>-MIN(U3201,0)</x:f>
        <x:v>0</x:v>
      </x:c>
    </x:row>
    <x:row r="3202" ht="23" customHeight="1">
      <x:c r="A3202" s="2" t="str">
        <x:v>4H-CMF-前段</x:v>
      </x:c>
      <x:c r="B3202" s="2" t="str">
        <x:v>4H</x:v>
      </x:c>
      <x:c r="C3202" s="2" t="str">
        <x:v>Chaikin Money Flow</x:v>
      </x:c>
      <x:c r="D3202" s="2" t="str">
        <x:v>前段</x:v>
      </x:c>
      <x:c r="E3202" s="2" t="n">
        <x:v>59</x:v>
      </x:c>
      <x:c r="F3202" s="2" t="str">
        <x:v>多</x:v>
      </x:c>
      <x:c r="G3202" s="11" t="n">
        <x:v>44808.00000000001</x:v>
      </x:c>
      <x:c r="H3202" s="11" t="n">
        <x:v>44808.166666666664</x:v>
      </x:c>
      <x:c r="I3202" s="11" t="n">
        <x:v>44809.833321759266</x:v>
      </x:c>
      <x:c r="J3202" s="9" t="n">
        <x:v>19702.9</x:v>
      </x:c>
      <x:c r="K3202" s="9" t="n">
        <x:v>19692.9</x:v>
      </x:c>
      <x:c r="L3202" s="9" t="n">
        <x:v>19706.84058</x:v>
      </x:c>
      <x:c r="M3202" s="9" t="n">
        <x:v>19688.961420000003</x:v>
      </x:c>
      <x:c r="N3202" s="10" t="n">
        <x:f>IF(F3202="多",1,-1)*(K3202/J3202-1)</x:f>
        <x:v>-0.0005075394992615223</x:v>
      </x:c>
      <x:c r="O3202" s="10" t="n">
        <x:f>IF(F3202="多",1,-1)*(M3202/L3202-1)</x:f>
        <x:v>-0.0009072565400535249</x:v>
      </x:c>
      <x:c r="P3202" s="10" t="n">
        <x:v>0.0009995463717299732</x:v>
      </x:c>
      <x:c r="Q3202" s="10" t="n">
        <x:v>0.00015830962960997449</x:v>
      </x:c>
      <x:c r="R3202" s="10" t="n">
        <x:f>O3202-P3202-Q3202</x:f>
        <x:v>-0.0020651125413934726</x:v>
      </x:c>
      <x:c r="S3202" s="9" t="n">
        <x:f>V3201</x:f>
        <x:v>17171.411695363146</x:v>
      </x:c>
      <x:c r="T3202" s="9" t="n">
        <x:f>S3202/(1+'回测计划'!$B$33)</x:f>
        <x:v>17162.830280223036</x:v>
      </x:c>
      <x:c r="U3202" s="9" t="n">
        <x:f>T3202*R3202</x:f>
        <x:v>-35.44317605749624</x:v>
      </x:c>
      <x:c r="V3202" s="9" t="n">
        <x:f>S3202+U3202</x:f>
        <x:v>17135.96851930565</x:v>
      </x:c>
      <x:c r="W3202" s="2" t="n">
        <x:f>IF(N3202&gt;0,1,0)</x:f>
        <x:v>0</x:v>
      </x:c>
      <x:c r="X3202" s="2" t="n">
        <x:f>IF(U3202&gt;0,1,0)</x:f>
        <x:v>0</x:v>
      </x:c>
      <x:c r="Y3202" s="9" t="n">
        <x:f>MAX(U3202,0)</x:f>
        <x:v>0</x:v>
      </x:c>
      <x:c r="Z3202" s="9" t="n">
        <x:f>-MIN(U3202,0)</x:f>
        <x:v>35.44317605749624</x:v>
      </x:c>
    </x:row>
    <x:row r="3203" ht="23" customHeight="1">
      <x:c r="A3203" s="2" t="str">
        <x:v>4H-CMF-前段</x:v>
      </x:c>
      <x:c r="B3203" s="2" t="str">
        <x:v>4H</x:v>
      </x:c>
      <x:c r="C3203" s="2" t="str">
        <x:v>Chaikin Money Flow</x:v>
      </x:c>
      <x:c r="D3203" s="2" t="str">
        <x:v>前段</x:v>
      </x:c>
      <x:c r="E3203" s="2" t="n">
        <x:v>60</x:v>
      </x:c>
      <x:c r="F3203" s="2" t="str">
        <x:v>多</x:v>
      </x:c>
      <x:c r="G3203" s="11" t="n">
        <x:v>44811.333333333336</x:v>
      </x:c>
      <x:c r="H3203" s="11" t="n">
        <x:v>44811.50000000001</x:v>
      </x:c>
      <x:c r="I3203" s="11" t="n">
        <x:v>44813.166655092595</x:v>
      </x:c>
      <x:c r="J3203" s="9" t="n">
        <x:v>18736.2</x:v>
      </x:c>
      <x:c r="K3203" s="9" t="n">
        <x:v>19341.7</x:v>
      </x:c>
      <x:c r="L3203" s="9" t="n">
        <x:v>18739.94724</x:v>
      </x:c>
      <x:c r="M3203" s="9" t="n">
        <x:v>19337.83166</x:v>
      </x:c>
      <x:c r="N3203" s="10" t="n">
        <x:f>IF(F3203="多",1,-1)*(K3203/J3203-1)</x:f>
        <x:v>0.032317118732720695</x:v>
      </x:c>
      <x:c r="O3203" s="10" t="n">
        <x:f>IF(F3203="多",1,-1)*(M3203/L3203-1)</x:f>
        <x:v>0.03190427445408317</x:v>
      </x:c>
      <x:c r="P3203" s="10" t="n">
        <x:v>0.0010159521372270417</x:v>
      </x:c>
      <x:c r="Q3203" s="10" t="n">
        <x:v>0.00009092337663386149</x:v>
      </x:c>
      <x:c r="R3203" s="10" t="n">
        <x:f>O3203-P3203-Q3203</x:f>
        <x:v>0.030797398940222265</x:v>
      </x:c>
      <x:c r="S3203" s="9" t="n">
        <x:f>V3202</x:f>
        <x:v>17135.96851930565</x:v>
      </x:c>
      <x:c r="T3203" s="9" t="n">
        <x:f>S3203/(1+'回测计划'!$B$33)</x:f>
        <x:v>17127.404816897204</x:v>
      </x:c>
      <x:c r="U3203" s="9" t="n">
        <x:f>T3203*R3203</x:f>
        <x:v>527.4795189566677</x:v>
      </x:c>
      <x:c r="V3203" s="9" t="n">
        <x:f>S3203+U3203</x:f>
        <x:v>17663.44803826232</x:v>
      </x:c>
      <x:c r="W3203" s="2" t="n">
        <x:f>IF(N3203&gt;0,1,0)</x:f>
        <x:v>1</x:v>
      </x:c>
      <x:c r="X3203" s="2" t="n">
        <x:f>IF(U3203&gt;0,1,0)</x:f>
        <x:v>1</x:v>
      </x:c>
      <x:c r="Y3203" s="9" t="n">
        <x:f>MAX(U3203,0)</x:f>
        <x:v>527.4795189566677</x:v>
      </x:c>
      <x:c r="Z3203" s="9" t="n">
        <x:f>-MIN(U3203,0)</x:f>
        <x:v>0</x:v>
      </x:c>
    </x:row>
    <x:row r="3204" ht="23" customHeight="1">
      <x:c r="A3204" s="2" t="str">
        <x:v>4H-CMF-前段</x:v>
      </x:c>
      <x:c r="B3204" s="2" t="str">
        <x:v>4H</x:v>
      </x:c>
      <x:c r="C3204" s="2" t="str">
        <x:v>Chaikin Money Flow</x:v>
      </x:c>
      <x:c r="D3204" s="2" t="str">
        <x:v>前段</x:v>
      </x:c>
      <x:c r="E3204" s="2" t="n">
        <x:v>61</x:v>
      </x:c>
      <x:c r="F3204" s="2" t="str">
        <x:v>空</x:v>
      </x:c>
      <x:c r="G3204" s="11" t="n">
        <x:v>44870.50000000001</x:v>
      </x:c>
      <x:c r="H3204" s="11" t="n">
        <x:v>44870.666666666664</x:v>
      </x:c>
      <x:c r="I3204" s="11" t="n">
        <x:v>44872.333321759266</x:v>
      </x:c>
      <x:c r="J3204" s="9" t="n">
        <x:v>21374.4</x:v>
      </x:c>
      <x:c r="K3204" s="9" t="n">
        <x:v>20900</x:v>
      </x:c>
      <x:c r="L3204" s="9" t="n">
        <x:v>21370.12512</x:v>
      </x:c>
      <x:c r="M3204" s="9" t="n">
        <x:v>20904.18</x:v>
      </x:c>
      <x:c r="N3204" s="10" t="n">
        <x:f>IF(F3204="多",1,-1)*(K3204/J3204-1)</x:f>
        <x:v>0.022194775058013372</x:v>
      </x:c>
      <x:c r="O3204" s="10" t="n">
        <x:f>IF(F3204="多",1,-1)*(M3204/L3204-1)</x:f>
        <x:v>0.021803574727970565</x:v>
      </x:c>
      <x:c r="P3204" s="10" t="n">
        <x:v>0.0009890982126360148</x:v>
      </x:c>
      <x:c r="Q3204" s="10" t="n">
        <x:v>-0.0003744086077676138</x:v>
      </x:c>
      <x:c r="R3204" s="10" t="n">
        <x:f>O3204-P3204-Q3204</x:f>
        <x:v>0.021188885123102165</x:v>
      </x:c>
      <x:c r="S3204" s="9" t="n">
        <x:f>V3203</x:f>
        <x:v>17663.44803826232</x:v>
      </x:c>
      <x:c r="T3204" s="9" t="n">
        <x:f>S3204/(1+'回测计划'!$B$33)</x:f>
        <x:v>17654.62072789837</x:v>
      </x:c>
      <x:c r="U3204" s="9" t="n">
        <x:f>T3204*R3204</x:f>
        <x:v>374.0817304953769</x:v>
      </x:c>
      <x:c r="V3204" s="9" t="n">
        <x:f>S3204+U3204</x:f>
        <x:v>18037.529768757697</x:v>
      </x:c>
      <x:c r="W3204" s="2" t="n">
        <x:f>IF(N3204&gt;0,1,0)</x:f>
        <x:v>1</x:v>
      </x:c>
      <x:c r="X3204" s="2" t="n">
        <x:f>IF(U3204&gt;0,1,0)</x:f>
        <x:v>1</x:v>
      </x:c>
      <x:c r="Y3204" s="9" t="n">
        <x:f>MAX(U3204,0)</x:f>
        <x:v>374.0817304953769</x:v>
      </x:c>
      <x:c r="Z3204" s="9" t="n">
        <x:f>-MIN(U3204,0)</x:f>
        <x:v>0</x:v>
      </x:c>
    </x:row>
    <x:row r="3205" ht="23" customHeight="1">
      <x:c r="A3205" s="2" t="str">
        <x:v>4H-CMF-前段</x:v>
      </x:c>
      <x:c r="B3205" s="2" t="str">
        <x:v>4H</x:v>
      </x:c>
      <x:c r="C3205" s="2" t="str">
        <x:v>Chaikin Money Flow</x:v>
      </x:c>
      <x:c r="D3205" s="2" t="str">
        <x:v>前段</x:v>
      </x:c>
      <x:c r="E3205" s="2" t="n">
        <x:v>62</x:v>
      </x:c>
      <x:c r="F3205" s="2" t="str">
        <x:v>多</x:v>
      </x:c>
      <x:c r="G3205" s="11" t="n">
        <x:v>44874.166666666664</x:v>
      </x:c>
      <x:c r="H3205" s="11" t="n">
        <x:v>44874.333333333336</x:v>
      </x:c>
      <x:c r="I3205" s="11" t="n">
        <x:v>44875.99998842592</x:v>
      </x:c>
      <x:c r="J3205" s="9" t="n">
        <x:v>18533.9</x:v>
      </x:c>
      <x:c r="K3205" s="9" t="n">
        <x:v>17541.6</x:v>
      </x:c>
      <x:c r="L3205" s="9" t="n">
        <x:v>18537.606780000002</x:v>
      </x:c>
      <x:c r="M3205" s="9" t="n">
        <x:v>17538.091679999998</x:v>
      </x:c>
      <x:c r="N3205" s="10" t="n">
        <x:f>IF(F3205="多",1,-1)*(K3205/J3205-1)</x:f>
        <x:v>-0.053539729900344946</x:v>
      </x:c>
      <x:c r="O3205" s="10" t="n">
        <x:f>IF(F3205="多",1,-1)*(M3205/L3205-1)</x:f>
        <x:v>-0.053918238306703614</x:v>
      </x:c>
      <x:c r="P3205" s="10" t="n">
        <x:v>0.0009730408808466482</x:v>
      </x:c>
      <x:c r="Q3205" s="10" t="n">
        <x:v>-0.0022657284757120386</x:v>
      </x:c>
      <x:c r="R3205" s="10" t="n">
        <x:f>O3205-P3205-Q3205</x:f>
        <x:v>-0.05262555071183822</x:v>
      </x:c>
      <x:c r="S3205" s="9" t="n">
        <x:f>V3204</x:f>
        <x:v>18037.529768757697</x:v>
      </x:c>
      <x:c r="T3205" s="9" t="n">
        <x:f>S3205/(1+'回测计划'!$B$33)</x:f>
        <x:v>18028.515511002195</x:v>
      </x:c>
      <x:c r="U3205" s="9" t="n">
        <x:f>T3205*R3205</x:f>
        <x:v>-948.7605572834079</x:v>
      </x:c>
      <x:c r="V3205" s="9" t="n">
        <x:f>S3205+U3205</x:f>
        <x:v>17088.76921147429</x:v>
      </x:c>
      <x:c r="W3205" s="2" t="n">
        <x:f>IF(N3205&gt;0,1,0)</x:f>
        <x:v>0</x:v>
      </x:c>
      <x:c r="X3205" s="2" t="n">
        <x:f>IF(U3205&gt;0,1,0)</x:f>
        <x:v>0</x:v>
      </x:c>
      <x:c r="Y3205" s="9" t="n">
        <x:f>MAX(U3205,0)</x:f>
        <x:v>0</x:v>
      </x:c>
      <x:c r="Z3205" s="9" t="n">
        <x:f>-MIN(U3205,0)</x:f>
        <x:v>948.7605572834079</x:v>
      </x:c>
    </x:row>
    <x:row r="3206" ht="23" customHeight="1">
      <x:c r="A3206" s="2" t="str">
        <x:v>4H-CMF-前段</x:v>
      </x:c>
      <x:c r="B3206" s="2" t="str">
        <x:v>4H</x:v>
      </x:c>
      <x:c r="C3206" s="2" t="str">
        <x:v>Chaikin Money Flow</x:v>
      </x:c>
      <x:c r="D3206" s="2" t="str">
        <x:v>前段</x:v>
      </x:c>
      <x:c r="E3206" s="2" t="n">
        <x:v>63</x:v>
      </x:c>
      <x:c r="F3206" s="2" t="str">
        <x:v>空</x:v>
      </x:c>
      <x:c r="G3206" s="11" t="n">
        <x:v>44933.166666666664</x:v>
      </x:c>
      <x:c r="H3206" s="11" t="n">
        <x:v>44933.333333333336</x:v>
      </x:c>
      <x:c r="I3206" s="11" t="n">
        <x:v>44934.99998842592</x:v>
      </x:c>
      <x:c r="J3206" s="9" t="n">
        <x:v>16943.9</x:v>
      </x:c>
      <x:c r="K3206" s="9" t="n">
        <x:v>16991</x:v>
      </x:c>
      <x:c r="L3206" s="9" t="n">
        <x:v>16940.51122</x:v>
      </x:c>
      <x:c r="M3206" s="9" t="n">
        <x:v>16994.3982</x:v>
      </x:c>
      <x:c r="N3206" s="10" t="n">
        <x:f>IF(F3206="多",1,-1)*(K3206/J3206-1)</x:f>
        <x:v>-0.0027797614480726818</x:v>
      </x:c>
      <x:c r="O3206" s="10" t="n">
        <x:f>IF(F3206="多",1,-1)*(M3206/L3206-1)</x:f>
        <x:v>-0.0031809535910805042</x:v>
      </x:c>
      <x:c r="P3206" s="10" t="n">
        <x:v>0.0010015904767955402</x:v>
      </x:c>
      <x:c r="Q3206" s="10" t="n">
        <x:v>-0.00028834530502438207</x:v>
      </x:c>
      <x:c r="R3206" s="10" t="n">
        <x:f>O3206-P3206-Q3206</x:f>
        <x:v>-0.0038941987628516627</x:v>
      </x:c>
      <x:c r="S3206" s="9" t="n">
        <x:f>V3205</x:f>
        <x:v>17088.76921147429</x:v>
      </x:c>
      <x:c r="T3206" s="9" t="n">
        <x:f>S3206/(1+'回测计划'!$B$33)</x:f>
        <x:v>17080.22909692583</x:v>
      </x:c>
      <x:c r="U3206" s="9" t="n">
        <x:f>T3206*R3206</x:f>
        <x:v>-66.51380701847154</x:v>
      </x:c>
      <x:c r="V3206" s="9" t="n">
        <x:f>S3206+U3206</x:f>
        <x:v>17022.255404455816</x:v>
      </x:c>
      <x:c r="W3206" s="2" t="n">
        <x:f>IF(N3206&gt;0,1,0)</x:f>
        <x:v>0</x:v>
      </x:c>
      <x:c r="X3206" s="2" t="n">
        <x:f>IF(U3206&gt;0,1,0)</x:f>
        <x:v>0</x:v>
      </x:c>
      <x:c r="Y3206" s="9" t="n">
        <x:f>MAX(U3206,0)</x:f>
        <x:v>0</x:v>
      </x:c>
      <x:c r="Z3206" s="9" t="n">
        <x:f>-MIN(U3206,0)</x:f>
        <x:v>66.51380701847154</x:v>
      </x:c>
    </x:row>
    <x:row r="3207" ht="23" customHeight="1">
      <x:c r="A3207" s="2" t="str">
        <x:v>4H-CMF-前段</x:v>
      </x:c>
      <x:c r="B3207" s="2" t="str">
        <x:v>4H</x:v>
      </x:c>
      <x:c r="C3207" s="2" t="str">
        <x:v>Chaikin Money Flow</x:v>
      </x:c>
      <x:c r="D3207" s="2" t="str">
        <x:v>前段</x:v>
      </x:c>
      <x:c r="E3207" s="2" t="n">
        <x:v>64</x:v>
      </x:c>
      <x:c r="F3207" s="2" t="str">
        <x:v>空</x:v>
      </x:c>
      <x:c r="G3207" s="11" t="n">
        <x:v>44942.50000000001</x:v>
      </x:c>
      <x:c r="H3207" s="11" t="n">
        <x:v>44942.666666666664</x:v>
      </x:c>
      <x:c r="I3207" s="11" t="n">
        <x:v>44944.333321759266</x:v>
      </x:c>
      <x:c r="J3207" s="9" t="n">
        <x:v>21116</x:v>
      </x:c>
      <x:c r="K3207" s="9" t="n">
        <x:v>21130.9</x:v>
      </x:c>
      <x:c r="L3207" s="9" t="n">
        <x:v>21111.7768</x:v>
      </x:c>
      <x:c r="M3207" s="9" t="n">
        <x:v>21135.12618</x:v>
      </x:c>
      <x:c r="N3207" s="10" t="n">
        <x:f>IF(F3207="多",1,-1)*(K3207/J3207-1)</x:f>
        <x:v>-0.0007056260655426971</x:v>
      </x:c>
      <x:c r="O3207" s="10" t="n">
        <x:f>IF(F3207="多",1,-1)*(M3207/L3207-1)</x:f>
        <x:v>-0.0011059883884334543</x:v>
      </x:c>
      <x:c r="P3207" s="10" t="n">
        <x:v>0.0010005529941942166</x:v>
      </x:c>
      <x:c r="Q3207" s="10" t="n">
        <x:v>-0.0005002672252578494</x:v>
      </x:c>
      <x:c r="R3207" s="10" t="n">
        <x:f>O3207-P3207-Q3207</x:f>
        <x:v>-0.0016062741573698216</x:v>
      </x:c>
      <x:c r="S3207" s="9" t="n">
        <x:f>V3206</x:f>
        <x:v>17022.255404455816</x:v>
      </x:c>
      <x:c r="T3207" s="9" t="n">
        <x:f>S3207/(1+'回测计划'!$B$33)</x:f>
        <x:v>17013.74853019072</x:v>
      </x:c>
      <x:c r="U3207" s="9" t="n">
        <x:f>T3207*R3207</x:f>
        <x:v>-27.32874458403414</x:v>
      </x:c>
      <x:c r="V3207" s="9" t="n">
        <x:f>S3207+U3207</x:f>
        <x:v>16994.926659871784</x:v>
      </x:c>
      <x:c r="W3207" s="2" t="n">
        <x:f>IF(N3207&gt;0,1,0)</x:f>
        <x:v>0</x:v>
      </x:c>
      <x:c r="X3207" s="2" t="n">
        <x:f>IF(U3207&gt;0,1,0)</x:f>
        <x:v>0</x:v>
      </x:c>
      <x:c r="Y3207" s="9" t="n">
        <x:f>MAX(U3207,0)</x:f>
        <x:v>0</x:v>
      </x:c>
      <x:c r="Z3207" s="9" t="n">
        <x:f>-MIN(U3207,0)</x:f>
        <x:v>27.32874458403414</x:v>
      </x:c>
    </x:row>
    <x:row r="3208" ht="23" customHeight="1">
      <x:c r="A3208" s="2" t="str">
        <x:v>4H-CMF-前段</x:v>
      </x:c>
      <x:c r="B3208" s="2" t="str">
        <x:v>4H</x:v>
      </x:c>
      <x:c r="C3208" s="2" t="str">
        <x:v>Chaikin Money Flow</x:v>
      </x:c>
      <x:c r="D3208" s="2" t="str">
        <x:v>前段</x:v>
      </x:c>
      <x:c r="E3208" s="2" t="n">
        <x:v>65</x:v>
      </x:c>
      <x:c r="F3208" s="2" t="str">
        <x:v>空</x:v>
      </x:c>
      <x:c r="G3208" s="11" t="n">
        <x:v>44947.333333333336</x:v>
      </x:c>
      <x:c r="H3208" s="11" t="n">
        <x:v>44947.50000000001</x:v>
      </x:c>
      <x:c r="I3208" s="11" t="n">
        <x:v>44949.166655092595</x:v>
      </x:c>
      <x:c r="J3208" s="9" t="n">
        <x:v>22541.8</x:v>
      </x:c>
      <x:c r="K3208" s="9" t="n">
        <x:v>22720</x:v>
      </x:c>
      <x:c r="L3208" s="9" t="n">
        <x:v>22537.29164</x:v>
      </x:c>
      <x:c r="M3208" s="9" t="n">
        <x:v>22724.543999999998</x:v>
      </x:c>
      <x:c r="N3208" s="10" t="n">
        <x:f>IF(F3208="多",1,-1)*(K3208/J3208-1)</x:f>
        <x:v>-0.007905313683911785</x:v>
      </x:c>
      <x:c r="O3208" s="10" t="n">
        <x:f>IF(F3208="多",1,-1)*(M3208/L3208-1)</x:f>
        <x:v>-0.00830855645793993</x:v>
      </x:c>
      <x:c r="P3208" s="10" t="n">
        <x:v>0.00100415427822897</x:v>
      </x:c>
      <x:c r="Q3208" s="10" t="n">
        <x:v>-0.0005062533769474508</x:v>
      </x:c>
      <x:c r="R3208" s="10" t="n">
        <x:f>O3208-P3208-Q3208</x:f>
        <x:v>-0.00880645735922145</x:v>
      </x:c>
      <x:c r="S3208" s="9" t="n">
        <x:f>V3207</x:f>
        <x:v>16994.926659871784</x:v>
      </x:c>
      <x:c r="T3208" s="9" t="n">
        <x:f>S3208/(1+'回测计划'!$B$33)</x:f>
        <x:v>16986.43344315021</x:v>
      </x:c>
      <x:c r="U3208" s="9" t="n">
        <x:f>T3208*R3208</x:f>
        <x:v>-149.59030180235553</x:v>
      </x:c>
      <x:c r="V3208" s="9" t="n">
        <x:f>S3208+U3208</x:f>
        <x:v>16845.336358069428</x:v>
      </x:c>
      <x:c r="W3208" s="2" t="n">
        <x:f>IF(N3208&gt;0,1,0)</x:f>
        <x:v>0</x:v>
      </x:c>
      <x:c r="X3208" s="2" t="n">
        <x:f>IF(U3208&gt;0,1,0)</x:f>
        <x:v>0</x:v>
      </x:c>
      <x:c r="Y3208" s="9" t="n">
        <x:f>MAX(U3208,0)</x:f>
        <x:v>0</x:v>
      </x:c>
      <x:c r="Z3208" s="9" t="n">
        <x:f>-MIN(U3208,0)</x:f>
        <x:v>149.59030180235553</x:v>
      </x:c>
    </x:row>
    <x:row r="3209" ht="23" customHeight="1">
      <x:c r="A3209" s="2" t="str">
        <x:v>4H-CMF-前段</x:v>
      </x:c>
      <x:c r="B3209" s="2" t="str">
        <x:v>4H</x:v>
      </x:c>
      <x:c r="C3209" s="2" t="str">
        <x:v>Chaikin Money Flow</x:v>
      </x:c>
      <x:c r="D3209" s="2" t="str">
        <x:v>前段</x:v>
      </x:c>
      <x:c r="E3209" s="2" t="n">
        <x:v>66</x:v>
      </x:c>
      <x:c r="F3209" s="2" t="str">
        <x:v>空</x:v>
      </x:c>
      <x:c r="G3209" s="11" t="n">
        <x:v>44956.166666666664</x:v>
      </x:c>
      <x:c r="H3209" s="11" t="n">
        <x:v>44956.333333333336</x:v>
      </x:c>
      <x:c r="I3209" s="11" t="n">
        <x:v>44957.99998842592</x:v>
      </x:c>
      <x:c r="J3209" s="9" t="n">
        <x:v>23740.2</x:v>
      </x:c>
      <x:c r="K3209" s="9" t="n">
        <x:v>23113.9</x:v>
      </x:c>
      <x:c r="L3209" s="9" t="n">
        <x:v>23735.451960000002</x:v>
      </x:c>
      <x:c r="M3209" s="9" t="n">
        <x:v>23118.52278</x:v>
      </x:c>
      <x:c r="N3209" s="10" t="n">
        <x:f>IF(F3209="多",1,-1)*(K3209/J3209-1)</x:f>
        <x:v>0.02638141211952716</x:v>
      </x:c>
      <x:c r="O3209" s="10" t="n">
        <x:f>IF(F3209="多",1,-1)*(M3209/L3209-1)</x:f>
        <x:v>0.025991886779307083</x:v>
      </x:c>
      <x:c r="P3209" s="10" t="n">
        <x:v>0.0009870040566103465</x:v>
      </x:c>
      <x:c r="Q3209" s="10" t="n">
        <x:v>-0.0004902135429991701</x:v>
      </x:c>
      <x:c r="R3209" s="10" t="n">
        <x:f>O3209-P3209-Q3209</x:f>
        <x:v>0.025495096265695905</x:v>
      </x:c>
      <x:c r="S3209" s="9" t="n">
        <x:f>V3208</x:f>
        <x:v>16845.336358069428</x:v>
      </x:c>
      <x:c r="T3209" s="9" t="n">
        <x:f>S3209/(1+'回测计划'!$B$33)</x:f>
        <x:v>16836.917899119868</x:v>
      </x:c>
      <x:c r="U3209" s="9" t="n">
        <x:f>T3209*R3209</x:f>
        <x:v>429.2588426556795</x:v>
      </x:c>
      <x:c r="V3209" s="9" t="n">
        <x:f>S3209+U3209</x:f>
        <x:v>17274.595200725107</x:v>
      </x:c>
      <x:c r="W3209" s="2" t="n">
        <x:f>IF(N3209&gt;0,1,0)</x:f>
        <x:v>1</x:v>
      </x:c>
      <x:c r="X3209" s="2" t="n">
        <x:f>IF(U3209&gt;0,1,0)</x:f>
        <x:v>1</x:v>
      </x:c>
      <x:c r="Y3209" s="9" t="n">
        <x:f>MAX(U3209,0)</x:f>
        <x:v>429.2588426556795</x:v>
      </x:c>
      <x:c r="Z3209" s="9" t="n">
        <x:f>-MIN(U3209,0)</x:f>
        <x:v>0</x:v>
      </x:c>
    </x:row>
    <x:row r="3210" ht="23" customHeight="1">
      <x:c r="A3210" s="2" t="str">
        <x:v>4H-CMF-前段</x:v>
      </x:c>
      <x:c r="B3210" s="2" t="str">
        <x:v>4H</x:v>
      </x:c>
      <x:c r="C3210" s="2" t="str">
        <x:v>Chaikin Money Flow</x:v>
      </x:c>
      <x:c r="D3210" s="2" t="str">
        <x:v>前段</x:v>
      </x:c>
      <x:c r="E3210" s="2" t="n">
        <x:v>67</x:v>
      </x:c>
      <x:c r="F3210" s="2" t="str">
        <x:v>多</x:v>
      </x:c>
      <x:c r="G3210" s="11" t="n">
        <x:v>44992.833333333336</x:v>
      </x:c>
      <x:c r="H3210" s="11" t="n">
        <x:v>44993.00000000001</x:v>
      </x:c>
      <x:c r="I3210" s="11" t="n">
        <x:v>44994.666655092595</x:v>
      </x:c>
      <x:c r="J3210" s="9" t="n">
        <x:v>22307.6</x:v>
      </x:c>
      <x:c r="K3210" s="9" t="n">
        <x:v>21680.9</x:v>
      </x:c>
      <x:c r="L3210" s="9" t="n">
        <x:v>22312.06152</x:v>
      </x:c>
      <x:c r="M3210" s="9" t="n">
        <x:v>21676.563820000003</x:v>
      </x:c>
      <x:c r="N3210" s="10" t="n">
        <x:f>IF(F3210="多",1,-1)*(K3210/J3210-1)</x:f>
        <x:v>-0.028093564525094483</x:v>
      </x:c>
      <x:c r="O3210" s="10" t="n">
        <x:f>IF(F3210="多",1,-1)*(M3210/L3210-1)</x:f>
        <x:v>-0.028482249362316914</x:v>
      </x:c>
      <x:c r="P3210" s="10" t="n">
        <x:v>0.0009857588753188415</x:v>
      </x:c>
      <x:c r="Q3210" s="10" t="n">
        <x:v>0.00028929098322971937</x:v>
      </x:c>
      <x:c r="R3210" s="10" t="n">
        <x:f>O3210-P3210-Q3210</x:f>
        <x:v>-0.029757299220865476</x:v>
      </x:c>
      <x:c r="S3210" s="9" t="n">
        <x:f>V3209</x:f>
        <x:v>17274.595200725107</x:v>
      </x:c>
      <x:c r="T3210" s="9" t="n">
        <x:f>S3210/(1+'回测计划'!$B$33)</x:f>
        <x:v>17265.9622196153</x:v>
      </x:c>
      <x:c r="U3210" s="9" t="n">
        <x:f>T3210*R3210</x:f>
        <x:v>-513.7884041052511</x:v>
      </x:c>
      <x:c r="V3210" s="9" t="n">
        <x:f>S3210+U3210</x:f>
        <x:v>16760.806796619858</x:v>
      </x:c>
      <x:c r="W3210" s="2" t="n">
        <x:f>IF(N3210&gt;0,1,0)</x:f>
        <x:v>0</x:v>
      </x:c>
      <x:c r="X3210" s="2" t="n">
        <x:f>IF(U3210&gt;0,1,0)</x:f>
        <x:v>0</x:v>
      </x:c>
      <x:c r="Y3210" s="9" t="n">
        <x:f>MAX(U3210,0)</x:f>
        <x:v>0</x:v>
      </x:c>
      <x:c r="Z3210" s="9" t="n">
        <x:f>-MIN(U3210,0)</x:f>
        <x:v>513.7884041052511</x:v>
      </x:c>
    </x:row>
    <x:row r="3211" ht="23" customHeight="1">
      <x:c r="A3211" s="2" t="str">
        <x:v>4H-CMF-前段</x:v>
      </x:c>
      <x:c r="B3211" s="2" t="str">
        <x:v>4H</x:v>
      </x:c>
      <x:c r="C3211" s="2" t="str">
        <x:v>Chaikin Money Flow</x:v>
      </x:c>
      <x:c r="D3211" s="2" t="str">
        <x:v>前段</x:v>
      </x:c>
      <x:c r="E3211" s="2" t="n">
        <x:v>68</x:v>
      </x:c>
      <x:c r="F3211" s="2" t="str">
        <x:v>空</x:v>
      </x:c>
      <x:c r="G3211" s="11" t="n">
        <x:v>45008.00000000001</x:v>
      </x:c>
      <x:c r="H3211" s="11" t="n">
        <x:v>45008.166666666664</x:v>
      </x:c>
      <x:c r="I3211" s="11" t="n">
        <x:v>45009.833321759266</x:v>
      </x:c>
      <x:c r="J3211" s="9" t="n">
        <x:v>26653.3</x:v>
      </x:c>
      <x:c r="K3211" s="9" t="n">
        <x:v>27558.4</x:v>
      </x:c>
      <x:c r="L3211" s="9" t="n">
        <x:v>26647.96934</x:v>
      </x:c>
      <x:c r="M3211" s="9" t="n">
        <x:v>27563.91168</x:v>
      </x:c>
      <x:c r="N3211" s="10" t="n">
        <x:f>IF(F3211="多",1,-1)*(K3211/J3211-1)</x:f>
        <x:v>-0.033958271583631294</x:v>
      </x:c>
      <x:c r="O3211" s="10" t="n">
        <x:f>IF(F3211="多",1,-1)*(M3211/L3211-1)</x:f>
        <x:v>-0.03437193762547319</x:v>
      </x:c>
      <x:c r="P3211" s="10" t="n">
        <x:v>0.0010171859688127367</x:v>
      </x:c>
      <x:c r="Q3211" s="10" t="n">
        <x:v>-0.00031069467426804936</x:v>
      </x:c>
      <x:c r="R3211" s="10" t="n">
        <x:f>O3211-P3211-Q3211</x:f>
        <x:v>-0.035078428920017876</x:v>
      </x:c>
      <x:c r="S3211" s="9" t="n">
        <x:f>V3210</x:f>
        <x:v>16760.806796619858</x:v>
      </x:c>
      <x:c r="T3211" s="9" t="n">
        <x:f>S3211/(1+'回测计划'!$B$33)</x:f>
        <x:v>16752.430581329194</x:v>
      </x:c>
      <x:c r="U3211" s="9" t="n">
        <x:f>T3211*R3211</x:f>
        <x:v>-587.6489453846899</x:v>
      </x:c>
      <x:c r="V3211" s="9" t="n">
        <x:f>S3211+U3211</x:f>
        <x:v>16173.157851235168</x:v>
      </x:c>
      <x:c r="W3211" s="2" t="n">
        <x:f>IF(N3211&gt;0,1,0)</x:f>
        <x:v>0</x:v>
      </x:c>
      <x:c r="X3211" s="2" t="n">
        <x:f>IF(U3211&gt;0,1,0)</x:f>
        <x:v>0</x:v>
      </x:c>
      <x:c r="Y3211" s="9" t="n">
        <x:f>MAX(U3211,0)</x:f>
        <x:v>0</x:v>
      </x:c>
      <x:c r="Z3211" s="9" t="n">
        <x:f>-MIN(U3211,0)</x:f>
        <x:v>587.6489453846899</x:v>
      </x:c>
    </x:row>
    <x:row r="3212" ht="23" customHeight="1">
      <x:c r="A3212" s="2" t="str">
        <x:v>4H-CMF-前段</x:v>
      </x:c>
      <x:c r="B3212" s="2" t="str">
        <x:v>4H</x:v>
      </x:c>
      <x:c r="C3212" s="2" t="str">
        <x:v>Chaikin Money Flow</x:v>
      </x:c>
      <x:c r="D3212" s="2" t="str">
        <x:v>前段</x:v>
      </x:c>
      <x:c r="E3212" s="2" t="n">
        <x:v>69</x:v>
      </x:c>
      <x:c r="F3212" s="2" t="str">
        <x:v>空</x:v>
      </x:c>
      <x:c r="G3212" s="11" t="n">
        <x:v>45014.666666666664</x:v>
      </x:c>
      <x:c r="H3212" s="11" t="n">
        <x:v>45014.833333333336</x:v>
      </x:c>
      <x:c r="I3212" s="11" t="n">
        <x:v>45016.49998842592</x:v>
      </x:c>
      <x:c r="J3212" s="9" t="n">
        <x:v>28347.5</x:v>
      </x:c>
      <x:c r="K3212" s="9" t="n">
        <x:v>28152.3</x:v>
      </x:c>
      <x:c r="L3212" s="9" t="n">
        <x:v>28341.8305</x:v>
      </x:c>
      <x:c r="M3212" s="9" t="n">
        <x:v>28157.93046</x:v>
      </x:c>
      <x:c r="N3212" s="10" t="n">
        <x:f>IF(F3212="多",1,-1)*(K3212/J3212-1)</x:f>
        <x:v>0.0068859687803157765</x:v>
      </x:c>
      <x:c r="O3212" s="10" t="n">
        <x:f>IF(F3212="多",1,-1)*(M3212/L3212-1)</x:f>
        <x:v>0.0064886437028123245</x:v>
      </x:c>
      <x:c r="P3212" s="10" t="n">
        <x:v>0.0009967556781485937</x:v>
      </x:c>
      <x:c r="Q3212" s="10" t="n">
        <x:v>-0.00021166520969767127</x:v>
      </x:c>
      <x:c r="R3212" s="10" t="n">
        <x:f>O3212-P3212-Q3212</x:f>
        <x:v>0.005703553234361402</x:v>
      </x:c>
      <x:c r="S3212" s="9" t="n">
        <x:f>V3211</x:f>
        <x:v>16173.157851235168</x:v>
      </x:c>
      <x:c r="T3212" s="9" t="n">
        <x:f>S3212/(1+'回测计划'!$B$33)</x:f>
        <x:v>16165.07531357838</x:v>
      </x:c>
      <x:c r="U3212" s="9" t="n">
        <x:f>T3212*R3212</x:f>
        <x:v>92.19836758845562</x:v>
      </x:c>
      <x:c r="V3212" s="9" t="n">
        <x:f>S3212+U3212</x:f>
        <x:v>16265.356218823623</x:v>
      </x:c>
      <x:c r="W3212" s="2" t="n">
        <x:f>IF(N3212&gt;0,1,0)</x:f>
        <x:v>1</x:v>
      </x:c>
      <x:c r="X3212" s="2" t="n">
        <x:f>IF(U3212&gt;0,1,0)</x:f>
        <x:v>1</x:v>
      </x:c>
      <x:c r="Y3212" s="9" t="n">
        <x:f>MAX(U3212,0)</x:f>
        <x:v>92.19836758845562</x:v>
      </x:c>
      <x:c r="Z3212" s="9" t="n">
        <x:f>-MIN(U3212,0)</x:f>
        <x:v>0</x:v>
      </x:c>
    </x:row>
    <x:row r="3213" ht="23" customHeight="1">
      <x:c r="A3213" s="2" t="str">
        <x:v>4H-CMF-前段</x:v>
      </x:c>
      <x:c r="B3213" s="2" t="str">
        <x:v>4H</x:v>
      </x:c>
      <x:c r="C3213" s="2" t="str">
        <x:v>Chaikin Money Flow</x:v>
      </x:c>
      <x:c r="D3213" s="2" t="str">
        <x:v>前段</x:v>
      </x:c>
      <x:c r="E3213" s="2" t="n">
        <x:v>70</x:v>
      </x:c>
      <x:c r="F3213" s="2" t="str">
        <x:v>空</x:v>
      </x:c>
      <x:c r="G3213" s="11" t="n">
        <x:v>45021.50000000001</x:v>
      </x:c>
      <x:c r="H3213" s="11" t="n">
        <x:v>45021.666666666664</x:v>
      </x:c>
      <x:c r="I3213" s="11" t="n">
        <x:v>45023.333321759266</x:v>
      </x:c>
      <x:c r="J3213" s="9" t="n">
        <x:v>28515.7</x:v>
      </x:c>
      <x:c r="K3213" s="9" t="n">
        <x:v>28022.8</x:v>
      </x:c>
      <x:c r="L3213" s="9" t="n">
        <x:v>28509.996860000003</x:v>
      </x:c>
      <x:c r="M3213" s="9" t="n">
        <x:v>28028.40456</x:v>
      </x:c>
      <x:c r="N3213" s="10" t="n">
        <x:f>IF(F3213="多",1,-1)*(K3213/J3213-1)</x:f>
        <x:v>0.017285214811489813</x:v>
      </x:c>
      <x:c r="O3213" s="10" t="n">
        <x:f>IF(F3213="多",1,-1)*(M3213/L3213-1)</x:f>
        <x:v>0.016892050264505132</x:v>
      </x:c>
      <x:c r="P3213" s="10" t="n">
        <x:v>0.0009915539748677476</x:v>
      </x:c>
      <x:c r="Q3213" s="10" t="n">
        <x:v>-0.00015706829825311397</x:v>
      </x:c>
      <x:c r="R3213" s="10" t="n">
        <x:f>O3213-P3213-Q3213</x:f>
        <x:v>0.016057564587890497</x:v>
      </x:c>
      <x:c r="S3213" s="9" t="n">
        <x:f>V3212</x:f>
        <x:v>16265.356218823623</x:v>
      </x:c>
      <x:c r="T3213" s="9" t="n">
        <x:f>S3213/(1+'回测计划'!$B$33)</x:f>
        <x:v>16257.227605021113</x:v>
      </x:c>
      <x:c r="U3213" s="9" t="n">
        <x:f>T3213*R3213</x:f>
        <x:v>261.05148228766285</x:v>
      </x:c>
      <x:c r="V3213" s="9" t="n">
        <x:f>S3213+U3213</x:f>
        <x:v>16526.407701111286</x:v>
      </x:c>
      <x:c r="W3213" s="2" t="n">
        <x:f>IF(N3213&gt;0,1,0)</x:f>
        <x:v>1</x:v>
      </x:c>
      <x:c r="X3213" s="2" t="n">
        <x:f>IF(U3213&gt;0,1,0)</x:f>
        <x:v>1</x:v>
      </x:c>
      <x:c r="Y3213" s="9" t="n">
        <x:f>MAX(U3213,0)</x:f>
        <x:v>261.05148228766285</x:v>
      </x:c>
      <x:c r="Z3213" s="9" t="n">
        <x:f>-MIN(U3213,0)</x:f>
        <x:v>0</x:v>
      </x:c>
    </x:row>
    <x:row r="3214" ht="23" customHeight="1">
      <x:c r="A3214" s="2" t="str">
        <x:v>4H-CMF-前段</x:v>
      </x:c>
      <x:c r="B3214" s="2" t="str">
        <x:v>4H</x:v>
      </x:c>
      <x:c r="C3214" s="2" t="str">
        <x:v>Chaikin Money Flow</x:v>
      </x:c>
      <x:c r="D3214" s="2" t="str">
        <x:v>前段</x:v>
      </x:c>
      <x:c r="E3214" s="2" t="n">
        <x:v>71</x:v>
      </x:c>
      <x:c r="F3214" s="2" t="str">
        <x:v>多</x:v>
      </x:c>
      <x:c r="G3214" s="11" t="n">
        <x:v>45036.333333333336</x:v>
      </x:c>
      <x:c r="H3214" s="11" t="n">
        <x:v>45036.50000000001</x:v>
      </x:c>
      <x:c r="I3214" s="11" t="n">
        <x:v>45038.166655092595</x:v>
      </x:c>
      <x:c r="J3214" s="9" t="n">
        <x:v>28850</x:v>
      </x:c>
      <x:c r="K3214" s="9" t="n">
        <x:v>27273.6</x:v>
      </x:c>
      <x:c r="L3214" s="9" t="n">
        <x:v>28855.77</x:v>
      </x:c>
      <x:c r="M3214" s="9" t="n">
        <x:v>27268.14528</x:v>
      </x:c>
      <x:c r="N3214" s="10" t="n">
        <x:f>IF(F3214="多",1,-1)*(K3214/J3214-1)</x:f>
        <x:v>-0.05464124783362223</x:v>
      </x:c>
      <x:c r="O3214" s="10" t="n">
        <x:f>IF(F3214="多",1,-1)*(M3214/L3214-1)</x:f>
        <x:v>-0.05501931572091123</x:v>
      </x:c>
      <x:c r="P3214" s="10" t="n">
        <x:v>0.0009724903421395444</x:v>
      </x:c>
      <x:c r="Q3214" s="10" t="n">
        <x:v>0.0003511997424084541</x:v>
      </x:c>
      <x:c r="R3214" s="10" t="n">
        <x:f>O3214-P3214-Q3214</x:f>
        <x:v>-0.05634300580545923</x:v>
      </x:c>
      <x:c r="S3214" s="9" t="n">
        <x:f>V3213</x:f>
        <x:v>16526.407701111286</x:v>
      </x:c>
      <x:c r="T3214" s="9" t="n">
        <x:f>S3214/(1+'回测计划'!$B$33)</x:f>
        <x:v>16518.148626797887</x:v>
      </x:c>
      <x:c r="U3214" s="9" t="n">
        <x:f>T3214*R3214</x:f>
        <x:v>-930.6821439751118</x:v>
      </x:c>
      <x:c r="V3214" s="9" t="n">
        <x:f>S3214+U3214</x:f>
        <x:v>15595.725557136175</x:v>
      </x:c>
      <x:c r="W3214" s="2" t="n">
        <x:f>IF(N3214&gt;0,1,0)</x:f>
        <x:v>0</x:v>
      </x:c>
      <x:c r="X3214" s="2" t="n">
        <x:f>IF(U3214&gt;0,1,0)</x:f>
        <x:v>0</x:v>
      </x:c>
      <x:c r="Y3214" s="9" t="n">
        <x:f>MAX(U3214,0)</x:f>
        <x:v>0</x:v>
      </x:c>
      <x:c r="Z3214" s="9" t="n">
        <x:f>-MIN(U3214,0)</x:f>
        <x:v>930.6821439751118</x:v>
      </x:c>
    </x:row>
    <x:row r="3215" ht="23" customHeight="1">
      <x:c r="A3215" s="2" t="str">
        <x:v>4H-CMF-前段</x:v>
      </x:c>
      <x:c r="B3215" s="2" t="str">
        <x:v>4H</x:v>
      </x:c>
      <x:c r="C3215" s="2" t="str">
        <x:v>Chaikin Money Flow</x:v>
      </x:c>
      <x:c r="D3215" s="2" t="str">
        <x:v>前段</x:v>
      </x:c>
      <x:c r="E3215" s="2" t="n">
        <x:v>72</x:v>
      </x:c>
      <x:c r="F3215" s="2" t="str">
        <x:v>多</x:v>
      </x:c>
      <x:c r="G3215" s="11" t="n">
        <x:v>45053.00000000001</x:v>
      </x:c>
      <x:c r="H3215" s="11" t="n">
        <x:v>45053.166666666664</x:v>
      </x:c>
      <x:c r="I3215" s="11" t="n">
        <x:v>45054.833321759266</x:v>
      </x:c>
      <x:c r="J3215" s="9" t="n">
        <x:v>28831.9</x:v>
      </x:c>
      <x:c r="K3215" s="9" t="n">
        <x:v>27922.2</x:v>
      </x:c>
      <x:c r="L3215" s="9" t="n">
        <x:v>28837.666380000002</x:v>
      </x:c>
      <x:c r="M3215" s="9" t="n">
        <x:v>27916.615560000002</x:v>
      </x:c>
      <x:c r="N3215" s="10" t="n">
        <x:f>IF(F3215="多",1,-1)*(K3215/J3215-1)</x:f>
        <x:v>-0.03155185749118161</x:v>
      </x:c>
      <x:c r="O3215" s="10" t="n">
        <x:f>IF(F3215="多",1,-1)*(M3215/L3215-1)</x:f>
        <x:v>-0.03193915928782587</x:v>
      </x:c>
      <x:c r="P3215" s="10" t="n">
        <x:v>0.000984030420356087</x:v>
      </x:c>
      <x:c r="Q3215" s="10" t="n">
        <x:v>0.0001554578033785769</x:v>
      </x:c>
      <x:c r="R3215" s="10" t="n">
        <x:f>O3215-P3215-Q3215</x:f>
        <x:v>-0.03307864751156053</x:v>
      </x:c>
      <x:c r="S3215" s="9" t="n">
        <x:f>V3214</x:f>
        <x:v>15595.725557136175</x:v>
      </x:c>
      <x:c r="T3215" s="9" t="n">
        <x:f>S3215/(1+'回测计划'!$B$33)</x:f>
        <x:v>15587.931591340506</x:v>
      </x:c>
      <x:c r="U3215" s="9" t="n">
        <x:f>T3215*R3215</x:f>
        <x:v>-515.6276945442714</x:v>
      </x:c>
      <x:c r="V3215" s="9" t="n">
        <x:f>S3215+U3215</x:f>
        <x:v>15080.097862591903</x:v>
      </x:c>
      <x:c r="W3215" s="2" t="n">
        <x:f>IF(N3215&gt;0,1,0)</x:f>
        <x:v>0</x:v>
      </x:c>
      <x:c r="X3215" s="2" t="n">
        <x:f>IF(U3215&gt;0,1,0)</x:f>
        <x:v>0</x:v>
      </x:c>
      <x:c r="Y3215" s="9" t="n">
        <x:f>MAX(U3215,0)</x:f>
        <x:v>0</x:v>
      </x:c>
      <x:c r="Z3215" s="9" t="n">
        <x:f>-MIN(U3215,0)</x:f>
        <x:v>515.6276945442714</x:v>
      </x:c>
    </x:row>
    <x:row r="3216" ht="23" customHeight="1">
      <x:c r="A3216" s="2" t="str">
        <x:v>4H-CMF-前段</x:v>
      </x:c>
      <x:c r="B3216" s="2" t="str">
        <x:v>4H</x:v>
      </x:c>
      <x:c r="C3216" s="2" t="str">
        <x:v>Chaikin Money Flow</x:v>
      </x:c>
      <x:c r="D3216" s="2" t="str">
        <x:v>前段</x:v>
      </x:c>
      <x:c r="E3216" s="2" t="n">
        <x:v>73</x:v>
      </x:c>
      <x:c r="F3216" s="2" t="str">
        <x:v>多</x:v>
      </x:c>
      <x:c r="G3216" s="11" t="n">
        <x:v>45054.666666666664</x:v>
      </x:c>
      <x:c r="H3216" s="11" t="n">
        <x:v>45054.833333333336</x:v>
      </x:c>
      <x:c r="I3216" s="11" t="n">
        <x:v>45056.49998842592</x:v>
      </x:c>
      <x:c r="J3216" s="9" t="n">
        <x:v>27922.2</x:v>
      </x:c>
      <x:c r="K3216" s="9" t="n">
        <x:v>27668.8</x:v>
      </x:c>
      <x:c r="L3216" s="9" t="n">
        <x:v>27927.78444</x:v>
      </x:c>
      <x:c r="M3216" s="9" t="n">
        <x:v>27663.26624</x:v>
      </x:c>
      <x:c r="N3216" s="10" t="n">
        <x:f>IF(F3216="多",1,-1)*(K3216/J3216-1)</x:f>
        <x:v>-0.009075216136264386</x:v>
      </x:c>
      <x:c r="O3216" s="10" t="n">
        <x:f>IF(F3216="多",1,-1)*(M3216/L3216-1)</x:f>
        <x:v>-0.009471506791678741</x:v>
      </x:c>
      <x:c r="P3216" s="10" t="n">
        <x:v>0.0009952642466041605</x:v>
      </x:c>
      <x:c r="Q3216" s="10" t="n">
        <x:v>0.00019808261972529707</x:v>
      </x:c>
      <x:c r="R3216" s="10" t="n">
        <x:f>O3216-P3216-Q3216</x:f>
        <x:v>-0.010664853658008198</x:v>
      </x:c>
      <x:c r="S3216" s="9" t="n">
        <x:f>V3215</x:f>
        <x:v>15080.097862591903</x:v>
      </x:c>
      <x:c r="T3216" s="9" t="n">
        <x:f>S3216/(1+'回测计划'!$B$33)</x:f>
        <x:v>15072.561581801003</x:v>
      </x:c>
      <x:c r="U3216" s="9" t="n">
        <x:f>T3216*R3216</x:f>
        <x:v>-160.74666352122426</x:v>
      </x:c>
      <x:c r="V3216" s="9" t="n">
        <x:f>S3216+U3216</x:f>
        <x:v>14919.35119907068</x:v>
      </x:c>
      <x:c r="W3216" s="2" t="n">
        <x:f>IF(N3216&gt;0,1,0)</x:f>
        <x:v>0</x:v>
      </x:c>
      <x:c r="X3216" s="2" t="n">
        <x:f>IF(U3216&gt;0,1,0)</x:f>
        <x:v>0</x:v>
      </x:c>
      <x:c r="Y3216" s="9" t="n">
        <x:f>MAX(U3216,0)</x:f>
        <x:v>0</x:v>
      </x:c>
      <x:c r="Z3216" s="9" t="n">
        <x:f>-MIN(U3216,0)</x:f>
        <x:v>160.74666352122426</x:v>
      </x:c>
    </x:row>
    <x:row r="3217" ht="23" customHeight="1">
      <x:c r="A3217" s="2" t="str">
        <x:v>4H-CMF-前段</x:v>
      </x:c>
      <x:c r="B3217" s="2" t="str">
        <x:v>4H</x:v>
      </x:c>
      <x:c r="C3217" s="2" t="str">
        <x:v>Chaikin Money Flow</x:v>
      </x:c>
      <x:c r="D3217" s="2" t="str">
        <x:v>前段</x:v>
      </x:c>
      <x:c r="E3217" s="2" t="n">
        <x:v>74</x:v>
      </x:c>
      <x:c r="F3217" s="2" t="str">
        <x:v>多</x:v>
      </x:c>
      <x:c r="G3217" s="11" t="n">
        <x:v>45071.00000000001</x:v>
      </x:c>
      <x:c r="H3217" s="11" t="n">
        <x:v>45071.166666666664</x:v>
      </x:c>
      <x:c r="I3217" s="11" t="n">
        <x:v>45072.833321759266</x:v>
      </x:c>
      <x:c r="J3217" s="9" t="n">
        <x:v>26241.6</x:v>
      </x:c>
      <x:c r="K3217" s="9" t="n">
        <x:v>26451.9</x:v>
      </x:c>
      <x:c r="L3217" s="9" t="n">
        <x:v>26246.848319999997</x:v>
      </x:c>
      <x:c r="M3217" s="9" t="n">
        <x:v>26446.609620000003</x:v>
      </x:c>
      <x:c r="N3217" s="10" t="n">
        <x:f>IF(F3217="多",1,-1)*(K3217/J3217-1)</x:f>
        <x:v>0.00801399304920447</x:v>
      </x:c>
      <x:c r="O3217" s="10" t="n">
        <x:f>IF(F3217="多",1,-1)*(M3217/L3217-1)</x:f>
        <x:v>0.007610868076979305</x:v>
      </x:c>
      <x:c r="P3217" s="10" t="n">
        <x:v>0.0010038054340384896</x:v>
      </x:c>
      <x:c r="Q3217" s="10" t="n">
        <x:v>0.00045528783228776943</x:v>
      </x:c>
      <x:c r="R3217" s="10" t="n">
        <x:f>O3217-P3217-Q3217</x:f>
        <x:v>0.006151774810653046</x:v>
      </x:c>
      <x:c r="S3217" s="9" t="n">
        <x:f>V3216</x:f>
        <x:v>14919.35119907068</x:v>
      </x:c>
      <x:c r="T3217" s="9" t="n">
        <x:f>S3217/(1+'回测计划'!$B$33)</x:f>
        <x:v>14911.895251444957</x:v>
      </x:c>
      <x:c r="U3217" s="9" t="n">
        <x:f>T3217*R3217</x:f>
        <x:v>91.73462158693586</x:v>
      </x:c>
      <x:c r="V3217" s="9" t="n">
        <x:f>S3217+U3217</x:f>
        <x:v>15011.085820657616</x:v>
      </x:c>
      <x:c r="W3217" s="2" t="n">
        <x:f>IF(N3217&gt;0,1,0)</x:f>
        <x:v>1</x:v>
      </x:c>
      <x:c r="X3217" s="2" t="n">
        <x:f>IF(U3217&gt;0,1,0)</x:f>
        <x:v>1</x:v>
      </x:c>
      <x:c r="Y3217" s="9" t="n">
        <x:f>MAX(U3217,0)</x:f>
        <x:v>91.73462158693586</x:v>
      </x:c>
      <x:c r="Z3217" s="9" t="n">
        <x:f>-MIN(U3217,0)</x:f>
        <x:v>0</x:v>
      </x:c>
    </x:row>
    <x:row r="3218" ht="23" customHeight="1">
      <x:c r="A3218" s="2" t="str">
        <x:v>4H-CMF-前段</x:v>
      </x:c>
      <x:c r="B3218" s="2" t="str">
        <x:v>4H</x:v>
      </x:c>
      <x:c r="C3218" s="2" t="str">
        <x:v>Chaikin Money Flow</x:v>
      </x:c>
      <x:c r="D3218" s="2" t="str">
        <x:v>前段</x:v>
      </x:c>
      <x:c r="E3218" s="2" t="n">
        <x:v>75</x:v>
      </x:c>
      <x:c r="F3218" s="2" t="str">
        <x:v>空</x:v>
      </x:c>
      <x:c r="G3218" s="11" t="n">
        <x:v>45084.333333333336</x:v>
      </x:c>
      <x:c r="H3218" s="11" t="n">
        <x:v>45084.50000000001</x:v>
      </x:c>
      <x:c r="I3218" s="11" t="n">
        <x:v>45086.166655092595</x:v>
      </x:c>
      <x:c r="J3218" s="9" t="n">
        <x:v>26896.9</x:v>
      </x:c>
      <x:c r="K3218" s="9" t="n">
        <x:v>26526.3</x:v>
      </x:c>
      <x:c r="L3218" s="9" t="n">
        <x:v>26891.520620000003</x:v>
      </x:c>
      <x:c r="M3218" s="9" t="n">
        <x:v>26531.60526</x:v>
      </x:c>
      <x:c r="N3218" s="10" t="n">
        <x:f>IF(F3218="多",1,-1)*(K3218/J3218-1)</x:f>
        <x:v>0.013778539534295864</x:v>
      </x:c>
      <x:c r="O3218" s="10" t="n">
        <x:f>IF(F3218="多",1,-1)*(M3218/L3218-1)</x:f>
        <x:v>0.013383972036610015</x:v>
      </x:c>
      <x:c r="P3218" s="10" t="n">
        <x:v>0.000993308013981695</x:v>
      </x:c>
      <x:c r="Q3218" s="10" t="n">
        <x:v>-0.00026291693983804964</x:v>
      </x:c>
      <x:c r="R3218" s="10" t="n">
        <x:f>O3218-P3218-Q3218</x:f>
        <x:v>0.01265358096246637</x:v>
      </x:c>
      <x:c r="S3218" s="9" t="n">
        <x:f>V3217</x:f>
        <x:v>15011.085820657616</x:v>
      </x:c>
      <x:c r="T3218" s="9" t="n">
        <x:f>S3218/(1+'回测计划'!$B$33)</x:f>
        <x:v>15003.584028643296</x:v>
      </x:c>
      <x:c r="U3218" s="9" t="n">
        <x:f>T3218*R3218</x:f>
        <x:v>189.8490652336053</x:v>
      </x:c>
      <x:c r="V3218" s="9" t="n">
        <x:f>S3218+U3218</x:f>
        <x:v>15200.934885891222</x:v>
      </x:c>
      <x:c r="W3218" s="2" t="n">
        <x:f>IF(N3218&gt;0,1,0)</x:f>
        <x:v>1</x:v>
      </x:c>
      <x:c r="X3218" s="2" t="n">
        <x:f>IF(U3218&gt;0,1,0)</x:f>
        <x:v>1</x:v>
      </x:c>
      <x:c r="Y3218" s="9" t="n">
        <x:f>MAX(U3218,0)</x:f>
        <x:v>189.8490652336053</x:v>
      </x:c>
      <x:c r="Z3218" s="9" t="n">
        <x:f>-MIN(U3218,0)</x:f>
        <x:v>0</x:v>
      </x:c>
    </x:row>
    <x:row r="3219" ht="23" customHeight="1">
      <x:c r="A3219" s="2" t="str">
        <x:v>4H-CMF-前段</x:v>
      </x:c>
      <x:c r="B3219" s="2" t="str">
        <x:v>4H</x:v>
      </x:c>
      <x:c r="C3219" s="2" t="str">
        <x:v>Chaikin Money Flow</x:v>
      </x:c>
      <x:c r="D3219" s="2" t="str">
        <x:v>前段</x:v>
      </x:c>
      <x:c r="E3219" s="2" t="n">
        <x:v>76</x:v>
      </x:c>
      <x:c r="F3219" s="2" t="str">
        <x:v>空</x:v>
      </x:c>
      <x:c r="G3219" s="11" t="n">
        <x:v>45097.333333333336</x:v>
      </x:c>
      <x:c r="H3219" s="11" t="n">
        <x:v>45097.50000000001</x:v>
      </x:c>
      <x:c r="I3219" s="11" t="n">
        <x:v>45099.166655092595</x:v>
      </x:c>
      <x:c r="J3219" s="9" t="n">
        <x:v>26880.7</x:v>
      </x:c>
      <x:c r="K3219" s="9" t="n">
        <x:v>30105.5</x:v>
      </x:c>
      <x:c r="L3219" s="9" t="n">
        <x:v>26875.32386</x:v>
      </x:c>
      <x:c r="M3219" s="9" t="n">
        <x:v>30111.521099999998</x:v>
      </x:c>
      <x:c r="N3219" s="10" t="n">
        <x:f>IF(F3219="多",1,-1)*(K3219/J3219-1)</x:f>
        <x:v>-0.11996711395164561</x:v>
      </x:c>
      <x:c r="O3219" s="10" t="n">
        <x:f>IF(F3219="多",1,-1)*(M3219/L3219-1)</x:f>
        <x:v>-0.12041519041251836</x:v>
      </x:c>
      <x:c r="P3219" s="10" t="n">
        <x:v>0.0010602075952062591</x:v>
      </x:c>
      <x:c r="Q3219" s="10" t="n">
        <x:v>-0.0001713587861115809</x:v>
      </x:c>
      <x:c r="R3219" s="10" t="n">
        <x:f>O3219-P3219-Q3219</x:f>
        <x:v>-0.12130403922161304</x:v>
      </x:c>
      <x:c r="S3219" s="9" t="n">
        <x:f>V3218</x:f>
        <x:v>15200.934885891222</x:v>
      </x:c>
      <x:c r="T3219" s="9" t="n">
        <x:f>S3219/(1+'回测计划'!$B$33)</x:f>
        <x:v>15193.338216782831</x:v>
      </x:c>
      <x:c r="U3219" s="9" t="n">
        <x:f>T3219*R3219</x:f>
        <x:v>-1843.0132949558567</x:v>
      </x:c>
      <x:c r="V3219" s="9" t="n">
        <x:f>S3219+U3219</x:f>
        <x:v>13357.921590935364</x:v>
      </x:c>
      <x:c r="W3219" s="2" t="n">
        <x:f>IF(N3219&gt;0,1,0)</x:f>
        <x:v>0</x:v>
      </x:c>
      <x:c r="X3219" s="2" t="n">
        <x:f>IF(U3219&gt;0,1,0)</x:f>
        <x:v>0</x:v>
      </x:c>
      <x:c r="Y3219" s="9" t="n">
        <x:f>MAX(U3219,0)</x:f>
        <x:v>0</x:v>
      </x:c>
      <x:c r="Z3219" s="9" t="n">
        <x:f>-MIN(U3219,0)</x:f>
        <x:v>1843.0132949558567</x:v>
      </x:c>
    </x:row>
    <x:row r="3220" ht="23" customHeight="1">
      <x:c r="A3220" s="2" t="str">
        <x:v>4H-CMF-前段</x:v>
      </x:c>
      <x:c r="B3220" s="2" t="str">
        <x:v>4H</x:v>
      </x:c>
      <x:c r="C3220" s="2" t="str">
        <x:v>Chaikin Money Flow</x:v>
      </x:c>
      <x:c r="D3220" s="2" t="str">
        <x:v>前段</x:v>
      </x:c>
      <x:c r="E3220" s="2" t="n">
        <x:v>77</x:v>
      </x:c>
      <x:c r="F3220" s="2" t="str">
        <x:v>空</x:v>
      </x:c>
      <x:c r="G3220" s="11" t="n">
        <x:v>45110.50000000001</x:v>
      </x:c>
      <x:c r="H3220" s="11" t="n">
        <x:v>45110.666666666664</x:v>
      </x:c>
      <x:c r="I3220" s="11" t="n">
        <x:v>45112.333321759266</x:v>
      </x:c>
      <x:c r="J3220" s="9" t="n">
        <x:v>30662.9</x:v>
      </x:c>
      <x:c r="K3220" s="9" t="n">
        <x:v>30756.1</x:v>
      </x:c>
      <x:c r="L3220" s="9" t="n">
        <x:v>30656.767420000004</x:v>
      </x:c>
      <x:c r="M3220" s="9" t="n">
        <x:v>30762.25122</x:v>
      </x:c>
      <x:c r="N3220" s="10" t="n">
        <x:f>IF(F3220="多",1,-1)*(K3220/J3220-1)</x:f>
        <x:v>-0.0030395037651362866</x:v>
      </x:c>
      <x:c r="O3220" s="10" t="n">
        <x:f>IF(F3220="多",1,-1)*(M3220/L3220-1)</x:f>
        <x:v>-0.0034407998258543238</x:v>
      </x:c>
      <x:c r="P3220" s="10" t="n">
        <x:v>0.0010017203999129272</x:v>
      </x:c>
      <x:c r="Q3220" s="10" t="n">
        <x:v>-0.0004047344532452208</x:v>
      </x:c>
      <x:c r="R3220" s="10" t="n">
        <x:f>O3220-P3220-Q3220</x:f>
        <x:v>-0.004037785772522029</x:v>
      </x:c>
      <x:c r="S3220" s="9" t="n">
        <x:f>V3219</x:f>
        <x:v>13357.921590935364</x:v>
      </x:c>
      <x:c r="T3220" s="9" t="n">
        <x:f>S3220/(1+'回测计划'!$B$33)</x:f>
        <x:v>13351.245967951389</x:v>
      </x:c>
      <x:c r="U3220" s="9" t="n">
        <x:f>T3220*R3220</x:f>
        <x:v>-53.90947101483623</x:v>
      </x:c>
      <x:c r="V3220" s="9" t="n">
        <x:f>S3220+U3220</x:f>
        <x:v>13304.012119920528</x:v>
      </x:c>
      <x:c r="W3220" s="2" t="n">
        <x:f>IF(N3220&gt;0,1,0)</x:f>
        <x:v>0</x:v>
      </x:c>
      <x:c r="X3220" s="2" t="n">
        <x:f>IF(U3220&gt;0,1,0)</x:f>
        <x:v>0</x:v>
      </x:c>
      <x:c r="Y3220" s="9" t="n">
        <x:f>MAX(U3220,0)</x:f>
        <x:v>0</x:v>
      </x:c>
      <x:c r="Z3220" s="9" t="n">
        <x:f>-MIN(U3220,0)</x:f>
        <x:v>53.90947101483623</x:v>
      </x:c>
    </x:row>
    <x:row r="3221" ht="23" customHeight="1">
      <x:c r="A3221" s="2" t="str">
        <x:v>4H-CMF-前段</x:v>
      </x:c>
      <x:c r="B3221" s="2" t="str">
        <x:v>4H</x:v>
      </x:c>
      <x:c r="C3221" s="2" t="str">
        <x:v>Chaikin Money Flow</x:v>
      </x:c>
      <x:c r="D3221" s="2" t="str">
        <x:v>前段</x:v>
      </x:c>
      <x:c r="E3221" s="2" t="n">
        <x:v>78</x:v>
      </x:c>
      <x:c r="F3221" s="2" t="str">
        <x:v>空</x:v>
      </x:c>
      <x:c r="G3221" s="11" t="n">
        <x:v>45121.166666666664</x:v>
      </x:c>
      <x:c r="H3221" s="11" t="n">
        <x:v>45121.333333333336</x:v>
      </x:c>
      <x:c r="I3221" s="11" t="n">
        <x:v>45122.99998842592</x:v>
      </x:c>
      <x:c r="J3221" s="9" t="n">
        <x:v>31441.6</x:v>
      </x:c>
      <x:c r="K3221" s="9" t="n">
        <x:v>30290.5</x:v>
      </x:c>
      <x:c r="L3221" s="9" t="n">
        <x:v>31435.31168</x:v>
      </x:c>
      <x:c r="M3221" s="9" t="n">
        <x:v>30296.5581</x:v>
      </x:c>
      <x:c r="N3221" s="10" t="n">
        <x:f>IF(F3221="多",1,-1)*(K3221/J3221-1)</x:f>
        <x:v>0.03661073227825551</x:v>
      </x:c>
      <x:c r="O3221" s="10" t="n">
        <x:f>IF(F3221="多",1,-1)*(M3221/L3221-1)</x:f>
        <x:v>0.036225299484608176</x:v>
      </x:c>
      <x:c r="P3221" s="10" t="n">
        <x:v>0.000981887350257696</x:v>
      </x:c>
      <x:c r="Q3221" s="10" t="n">
        <x:v>-0.00015681582101624602</x:v>
      </x:c>
      <x:c r="R3221" s="10" t="n">
        <x:f>O3221-P3221-Q3221</x:f>
        <x:v>0.03540022795536672</x:v>
      </x:c>
      <x:c r="S3221" s="9" t="n">
        <x:f>V3220</x:f>
        <x:v>13304.012119920528</x:v>
      </x:c>
      <x:c r="T3221" s="9" t="n">
        <x:f>S3221/(1+'回测计划'!$B$33)</x:f>
        <x:v>13297.363438201428</x:v>
      </x:c>
      <x:c r="U3221" s="9" t="n">
        <x:f>T3221*R3221</x:f>
        <x:v>470.7296969176895</x:v>
      </x:c>
      <x:c r="V3221" s="9" t="n">
        <x:f>S3221+U3221</x:f>
        <x:v>13774.741816838217</x:v>
      </x:c>
      <x:c r="W3221" s="2" t="n">
        <x:f>IF(N3221&gt;0,1,0)</x:f>
        <x:v>1</x:v>
      </x:c>
      <x:c r="X3221" s="2" t="n">
        <x:f>IF(U3221&gt;0,1,0)</x:f>
        <x:v>1</x:v>
      </x:c>
      <x:c r="Y3221" s="9" t="n">
        <x:f>MAX(U3221,0)</x:f>
        <x:v>470.7296969176895</x:v>
      </x:c>
      <x:c r="Z3221" s="9" t="n">
        <x:f>-MIN(U3221,0)</x:f>
        <x:v>0</x:v>
      </x:c>
    </x:row>
    <x:row r="3222" ht="23" customHeight="1">
      <x:c r="A3222" s="2" t="str">
        <x:v>4H-CMF-前段</x:v>
      </x:c>
      <x:c r="B3222" s="2" t="str">
        <x:v>4H</x:v>
      </x:c>
      <x:c r="C3222" s="2" t="str">
        <x:v>Chaikin Money Flow</x:v>
      </x:c>
      <x:c r="D3222" s="2" t="str">
        <x:v>前段</x:v>
      </x:c>
      <x:c r="E3222" s="2" t="n">
        <x:v>79</x:v>
      </x:c>
      <x:c r="F3222" s="2" t="str">
        <x:v>多</x:v>
      </x:c>
      <x:c r="G3222" s="11" t="n">
        <x:v>45139.166666666664</x:v>
      </x:c>
      <x:c r="H3222" s="11" t="n">
        <x:v>45139.333333333336</x:v>
      </x:c>
      <x:c r="I3222" s="11" t="n">
        <x:v>45140.99998842592</x:v>
      </x:c>
      <x:c r="J3222" s="9" t="n">
        <x:v>29220.8</x:v>
      </x:c>
      <x:c r="K3222" s="9" t="n">
        <x:v>29312.6</x:v>
      </x:c>
      <x:c r="L3222" s="9" t="n">
        <x:v>29226.64416</x:v>
      </x:c>
      <x:c r="M3222" s="9" t="n">
        <x:v>29306.73748</x:v>
      </x:c>
      <x:c r="N3222" s="10" t="n">
        <x:f>IF(F3222="多",1,-1)*(K3222/J3222-1)</x:f>
        <x:v>0.0031415977659750016</x:v>
      </x:c>
      <x:c r="O3222" s="10" t="n">
        <x:f>IF(F3222="多",1,-1)*(M3222/L3222-1)</x:f>
        <x:v>0.002740421362149359</x:v>
      </x:c>
      <x:c r="P3222" s="10" t="n">
        <x:v>0.0010013702106810747</x:v>
      </x:c>
      <x:c r="Q3222" s="10" t="n">
        <x:v>0.00036880138400411744</x:v>
      </x:c>
      <x:c r="R3222" s="10" t="n">
        <x:f>O3222-P3222-Q3222</x:f>
        <x:v>0.001370249767464167</x:v>
      </x:c>
      <x:c r="S3222" s="9" t="n">
        <x:f>V3221</x:f>
        <x:v>13774.741816838217</x:v>
      </x:c>
      <x:c r="T3222" s="9" t="n">
        <x:f>S3222/(1+'回测计划'!$B$33)</x:f>
        <x:v>13767.857887894272</x:v>
      </x:c>
      <x:c r="U3222" s="9" t="n">
        <x:f>T3222*R3222</x:f>
        <x:v>18.86540406936682</x:v>
      </x:c>
      <x:c r="V3222" s="9" t="n">
        <x:f>S3222+U3222</x:f>
        <x:v>13793.607220907585</x:v>
      </x:c>
      <x:c r="W3222" s="2" t="n">
        <x:f>IF(N3222&gt;0,1,0)</x:f>
        <x:v>1</x:v>
      </x:c>
      <x:c r="X3222" s="2" t="n">
        <x:f>IF(U3222&gt;0,1,0)</x:f>
        <x:v>1</x:v>
      </x:c>
      <x:c r="Y3222" s="9" t="n">
        <x:f>MAX(U3222,0)</x:f>
        <x:v>18.86540406936682</x:v>
      </x:c>
      <x:c r="Z3222" s="9" t="n">
        <x:f>-MIN(U3222,0)</x:f>
        <x:v>0</x:v>
      </x:c>
    </x:row>
    <x:row r="3223" ht="23" customHeight="1">
      <x:c r="A3223" s="2" t="str">
        <x:v>4H-CMF-前段</x:v>
      </x:c>
      <x:c r="B3223" s="2" t="str">
        <x:v>4H</x:v>
      </x:c>
      <x:c r="C3223" s="2" t="str">
        <x:v>Chaikin Money Flow</x:v>
      </x:c>
      <x:c r="D3223" s="2" t="str">
        <x:v>前段</x:v>
      </x:c>
      <x:c r="E3223" s="2" t="n">
        <x:v>80</x:v>
      </x:c>
      <x:c r="F3223" s="2" t="str">
        <x:v>空</x:v>
      </x:c>
      <x:c r="G3223" s="11" t="n">
        <x:v>45147.166666666664</x:v>
      </x:c>
      <x:c r="H3223" s="11" t="n">
        <x:v>45147.333333333336</x:v>
      </x:c>
      <x:c r="I3223" s="11" t="n">
        <x:v>45148.99998842592</x:v>
      </x:c>
      <x:c r="J3223" s="9" t="n">
        <x:v>29758.9</x:v>
      </x:c>
      <x:c r="K3223" s="9" t="n">
        <x:v>29452.8</x:v>
      </x:c>
      <x:c r="L3223" s="9" t="n">
        <x:v>29752.948220000002</x:v>
      </x:c>
      <x:c r="M3223" s="9" t="n">
        <x:v>29458.69056</x:v>
      </x:c>
      <x:c r="N3223" s="10" t="n">
        <x:f>IF(F3223="多",1,-1)*(K3223/J3223-1)</x:f>
        <x:v>0.010285998474406033</x:v>
      </x:c>
      <x:c r="O3223" s="10" t="n">
        <x:f>IF(F3223="多",1,-1)*(M3223/L3223-1)</x:f>
        <x:v>0.009890033680837074</x:v>
      </x:c>
      <x:c r="P3223" s="10" t="n">
        <x:v>0.0009950549831595815</x:v>
      </x:c>
      <x:c r="Q3223" s="10" t="n">
        <x:v>-0.00038276289068201857</x:v>
      </x:c>
      <x:c r="R3223" s="10" t="n">
        <x:f>O3223-P3223-Q3223</x:f>
        <x:v>0.00927774158835951</x:v>
      </x:c>
      <x:c r="S3223" s="9" t="n">
        <x:f>V3222</x:f>
        <x:v>13793.607220907585</x:v>
      </x:c>
      <x:c r="T3223" s="9" t="n">
        <x:f>S3223/(1+'回测计划'!$B$33)</x:f>
        <x:v>13786.713863975598</x:v>
      </x:c>
      <x:c r="U3223" s="9" t="n">
        <x:f>T3223*R3223</x:f>
        <x:v>127.90956858261903</x:v>
      </x:c>
      <x:c r="V3223" s="9" t="n">
        <x:f>S3223+U3223</x:f>
        <x:v>13921.516789490204</x:v>
      </x:c>
      <x:c r="W3223" s="2" t="n">
        <x:f>IF(N3223&gt;0,1,0)</x:f>
        <x:v>1</x:v>
      </x:c>
      <x:c r="X3223" s="2" t="n">
        <x:f>IF(U3223&gt;0,1,0)</x:f>
        <x:v>1</x:v>
      </x:c>
      <x:c r="Y3223" s="9" t="n">
        <x:f>MAX(U3223,0)</x:f>
        <x:v>127.90956858261903</x:v>
      </x:c>
      <x:c r="Z3223" s="9" t="n">
        <x:f>-MIN(U3223,0)</x:f>
        <x:v>0</x:v>
      </x:c>
    </x:row>
    <x:row r="3224" ht="23" customHeight="1">
      <x:c r="A3224" s="2" t="str">
        <x:v>4H-CMF-前段</x:v>
      </x:c>
      <x:c r="B3224" s="2" t="str">
        <x:v>4H</x:v>
      </x:c>
      <x:c r="C3224" s="2" t="str">
        <x:v>Chaikin Money Flow</x:v>
      </x:c>
      <x:c r="D3224" s="2" t="str">
        <x:v>前段</x:v>
      </x:c>
      <x:c r="E3224" s="2" t="n">
        <x:v>81</x:v>
      </x:c>
      <x:c r="F3224" s="2" t="str">
        <x:v>多</x:v>
      </x:c>
      <x:c r="G3224" s="11" t="n">
        <x:v>45154.166666666664</x:v>
      </x:c>
      <x:c r="H3224" s="11" t="n">
        <x:v>45154.333333333336</x:v>
      </x:c>
      <x:c r="I3224" s="11" t="n">
        <x:v>45155.99998842592</x:v>
      </x:c>
      <x:c r="J3224" s="9" t="n">
        <x:v>29188.9</x:v>
      </x:c>
      <x:c r="K3224" s="9" t="n">
        <x:v>27920.9</x:v>
      </x:c>
      <x:c r="L3224" s="9" t="n">
        <x:v>29194.73778</x:v>
      </x:c>
      <x:c r="M3224" s="9" t="n">
        <x:v>27915.315820000003</x:v>
      </x:c>
      <x:c r="N3224" s="10" t="n">
        <x:f>IF(F3224="多",1,-1)*(K3224/J3224-1)</x:f>
        <x:v>-0.04344117113012136</x:v>
      </x:c>
      <x:c r="O3224" s="10" t="n">
        <x:f>IF(F3224="多",1,-1)*(M3224/L3224-1)</x:f>
        <x:v>-0.04382371815226482</x:v>
      </x:c>
      <x:c r="P3224" s="10" t="n">
        <x:v>0.0009780881409238676</x:v>
      </x:c>
      <x:c r="Q3224" s="10" t="n">
        <x:v>0.0003960042418301552</x:v>
      </x:c>
      <x:c r="R3224" s="10" t="n">
        <x:f>O3224-P3224-Q3224</x:f>
        <x:v>-0.04519781053501885</x:v>
      </x:c>
      <x:c r="S3224" s="9" t="n">
        <x:f>V3223</x:f>
        <x:v>13921.516789490204</x:v>
      </x:c>
      <x:c r="T3224" s="9" t="n">
        <x:f>S3224/(1+'回测计划'!$B$33)</x:f>
        <x:v>13914.559509735338</x:v>
      </x:c>
      <x:c r="U3224" s="9" t="n">
        <x:f>T3224*R3224</x:f>
        <x:v>-628.9076243992625</x:v>
      </x:c>
      <x:c r="V3224" s="9" t="n">
        <x:f>S3224+U3224</x:f>
        <x:v>13292.609165090942</x:v>
      </x:c>
      <x:c r="W3224" s="2" t="n">
        <x:f>IF(N3224&gt;0,1,0)</x:f>
        <x:v>0</x:v>
      </x:c>
      <x:c r="X3224" s="2" t="n">
        <x:f>IF(U3224&gt;0,1,0)</x:f>
        <x:v>0</x:v>
      </x:c>
      <x:c r="Y3224" s="9" t="n">
        <x:f>MAX(U3224,0)</x:f>
        <x:v>0</x:v>
      </x:c>
      <x:c r="Z3224" s="9" t="n">
        <x:f>-MIN(U3224,0)</x:f>
        <x:v>628.9076243992625</x:v>
      </x:c>
    </x:row>
    <x:row r="3225" ht="23" customHeight="1">
      <x:c r="A3225" s="2" t="str">
        <x:v>4H-CMF-前段</x:v>
      </x:c>
      <x:c r="B3225" s="2" t="str">
        <x:v>4H</x:v>
      </x:c>
      <x:c r="C3225" s="2" t="str">
        <x:v>Chaikin Money Flow</x:v>
      </x:c>
      <x:c r="D3225" s="2" t="str">
        <x:v>前段</x:v>
      </x:c>
      <x:c r="E3225" s="2" t="n">
        <x:v>82</x:v>
      </x:c>
      <x:c r="F3225" s="2" t="str">
        <x:v>多</x:v>
      </x:c>
      <x:c r="G3225" s="11" t="n">
        <x:v>45170.333333333336</x:v>
      </x:c>
      <x:c r="H3225" s="11" t="n">
        <x:v>45170.50000000001</x:v>
      </x:c>
      <x:c r="I3225" s="11" t="n">
        <x:v>45172.166655092595</x:v>
      </x:c>
      <x:c r="J3225" s="9" t="n">
        <x:v>26071.4</x:v>
      </x:c>
      <x:c r="K3225" s="9" t="n">
        <x:v>25821.6</x:v>
      </x:c>
      <x:c r="L3225" s="9" t="n">
        <x:v>26076.61428</x:v>
      </x:c>
      <x:c r="M3225" s="9" t="n">
        <x:v>25816.43568</x:v>
      </x:c>
      <x:c r="N3225" s="10" t="n">
        <x:f>IF(F3225="多",1,-1)*(K3225/J3225-1)</x:f>
        <x:v>-0.0095813803631567</x:v>
      </x:c>
      <x:c r="O3225" s="10" t="n">
        <x:f>IF(F3225="多",1,-1)*(M3225/L3225-1)</x:f>
        <x:v>-0.009977468593365346</x:v>
      </x:c>
      <x:c r="P3225" s="10" t="n">
        <x:v>0.0009950112657033173</x:v>
      </x:c>
      <x:c r="Q3225" s="10" t="n">
        <x:v>0.00016988595948207738</x:v>
      </x:c>
      <x:c r="R3225" s="10" t="n">
        <x:f>O3225-P3225-Q3225</x:f>
        <x:v>-0.01114236581855074</x:v>
      </x:c>
      <x:c r="S3225" s="9" t="n">
        <x:f>V3224</x:f>
        <x:v>13292.609165090942</x:v>
      </x:c>
      <x:c r="T3225" s="9" t="n">
        <x:f>S3225/(1+'回测计划'!$B$33)</x:f>
        <x:v>13285.966181999942</x:v>
      </x:c>
      <x:c r="U3225" s="9" t="n">
        <x:f>T3225*R3225</x:f>
        <x:v>-148.03709545273725</x:v>
      </x:c>
      <x:c r="V3225" s="9" t="n">
        <x:f>S3225+U3225</x:f>
        <x:v>13144.572069638205</x:v>
      </x:c>
      <x:c r="W3225" s="2" t="n">
        <x:f>IF(N3225&gt;0,1,0)</x:f>
        <x:v>0</x:v>
      </x:c>
      <x:c r="X3225" s="2" t="n">
        <x:f>IF(U3225&gt;0,1,0)</x:f>
        <x:v>0</x:v>
      </x:c>
      <x:c r="Y3225" s="9" t="n">
        <x:f>MAX(U3225,0)</x:f>
        <x:v>0</x:v>
      </x:c>
      <x:c r="Z3225" s="9" t="n">
        <x:f>-MIN(U3225,0)</x:f>
        <x:v>148.03709545273725</x:v>
      </x:c>
    </x:row>
    <x:row r="3226" ht="23" customHeight="1">
      <x:c r="A3226" s="2" t="str">
        <x:v>4H-CMF-前段</x:v>
      </x:c>
      <x:c r="B3226" s="2" t="str">
        <x:v>4H</x:v>
      </x:c>
      <x:c r="C3226" s="2" t="str">
        <x:v>Chaikin Money Flow</x:v>
      </x:c>
      <x:c r="D3226" s="2" t="str">
        <x:v>前段</x:v>
      </x:c>
      <x:c r="E3226" s="2" t="n">
        <x:v>83</x:v>
      </x:c>
      <x:c r="F3226" s="2" t="str">
        <x:v>空</x:v>
      </x:c>
      <x:c r="G3226" s="11" t="n">
        <x:v>45176.50000000001</x:v>
      </x:c>
      <x:c r="H3226" s="11" t="n">
        <x:v>45176.666666666664</x:v>
      </x:c>
      <x:c r="I3226" s="11" t="n">
        <x:v>45178.333321759266</x:v>
      </x:c>
      <x:c r="J3226" s="9" t="n">
        <x:v>25751</x:v>
      </x:c>
      <x:c r="K3226" s="9" t="n">
        <x:v>25899.8</x:v>
      </x:c>
      <x:c r="L3226" s="9" t="n">
        <x:v>25745.8498</x:v>
      </x:c>
      <x:c r="M3226" s="9" t="n">
        <x:v>25904.979959999997</x:v>
      </x:c>
      <x:c r="N3226" s="10" t="n">
        <x:f>IF(F3226="多",1,-1)*(K3226/J3226-1)</x:f>
        <x:v>-0.005778416372179684</x:v>
      </x:c>
      <x:c r="O3226" s="10" t="n">
        <x:f>IF(F3226="多",1,-1)*(M3226/L3226-1)</x:f>
        <x:v>-0.006180808217097544</x:v>
      </x:c>
      <x:c r="P3226" s="10" t="n">
        <x:v>0.0010030904041085486</x:v>
      </x:c>
      <x:c r="Q3226" s="10" t="n">
        <x:v>-0.000042006820998427266</x:v>
      </x:c>
      <x:c r="R3226" s="10" t="n">
        <x:f>O3226-P3226-Q3226</x:f>
        <x:v>-0.007141891800207666</x:v>
      </x:c>
      <x:c r="S3226" s="9" t="n">
        <x:f>V3225</x:f>
        <x:v>13144.572069638205</x:v>
      </x:c>
      <x:c r="T3226" s="9" t="n">
        <x:f>S3226/(1+'回测计划'!$B$33)</x:f>
        <x:v>13138.003068104153</x:v>
      </x:c>
      <x:c r="U3226" s="9" t="n">
        <x:f>T3226*R3226</x:f>
        <x:v>-93.83019638319621</x:v>
      </x:c>
      <x:c r="V3226" s="9" t="n">
        <x:f>S3226+U3226</x:f>
        <x:v>13050.741873255009</x:v>
      </x:c>
      <x:c r="W3226" s="2" t="n">
        <x:f>IF(N3226&gt;0,1,0)</x:f>
        <x:v>0</x:v>
      </x:c>
      <x:c r="X3226" s="2" t="n">
        <x:f>IF(U3226&gt;0,1,0)</x:f>
        <x:v>0</x:v>
      </x:c>
      <x:c r="Y3226" s="9" t="n">
        <x:f>MAX(U3226,0)</x:f>
        <x:v>0</x:v>
      </x:c>
      <x:c r="Z3226" s="9" t="n">
        <x:f>-MIN(U3226,0)</x:f>
        <x:v>93.83019638319621</x:v>
      </x:c>
    </x:row>
    <x:row r="3227" ht="23" customHeight="1">
      <x:c r="A3227" s="2" t="str">
        <x:v>4H-CMF-前段</x:v>
      </x:c>
      <x:c r="B3227" s="2" t="str">
        <x:v>4H</x:v>
      </x:c>
      <x:c r="C3227" s="2" t="str">
        <x:v>Chaikin Money Flow</x:v>
      </x:c>
      <x:c r="D3227" s="2" t="str">
        <x:v>前段</x:v>
      </x:c>
      <x:c r="E3227" s="2" t="n">
        <x:v>84</x:v>
      </x:c>
      <x:c r="F3227" s="2" t="str">
        <x:v>空</x:v>
      </x:c>
      <x:c r="G3227" s="11" t="n">
        <x:v>45183.00000000001</x:v>
      </x:c>
      <x:c r="H3227" s="11" t="n">
        <x:v>45183.166666666664</x:v>
      </x:c>
      <x:c r="I3227" s="11" t="n">
        <x:v>45184.833321759266</x:v>
      </x:c>
      <x:c r="J3227" s="9" t="n">
        <x:v>26129.4</x:v>
      </x:c>
      <x:c r="K3227" s="9" t="n">
        <x:v>26415.3</x:v>
      </x:c>
      <x:c r="L3227" s="9" t="n">
        <x:v>26124.174120000003</x:v>
      </x:c>
      <x:c r="M3227" s="9" t="n">
        <x:v>26420.583059999997</x:v>
      </x:c>
      <x:c r="N3227" s="10" t="n">
        <x:f>IF(F3227="多",1,-1)*(K3227/J3227-1)</x:f>
        <x:v>-0.010941697857585586</x:v>
      </x:c>
      <x:c r="O3227" s="10" t="n">
        <x:f>IF(F3227="多",1,-1)*(M3227/L3227-1)</x:f>
        <x:v>-0.011346155428242577</x:v>
      </x:c>
      <x:c r="P3227" s="10" t="n">
        <x:v>0.0010056730777141213</x:v>
      </x:c>
      <x:c r="Q3227" s="10" t="n">
        <x:v>0.00004384777665072705</x:v>
      </x:c>
      <x:c r="R3227" s="10" t="n">
        <x:f>O3227-P3227-Q3227</x:f>
        <x:v>-0.012395676282607427</x:v>
      </x:c>
      <x:c r="S3227" s="9" t="n">
        <x:f>V3226</x:f>
        <x:v>13050.741873255009</x:v>
      </x:c>
      <x:c r="T3227" s="9" t="n">
        <x:f>S3227/(1+'回测计划'!$B$33)</x:f>
        <x:v>13044.219763373323</x:v>
      </x:c>
      <x:c r="U3227" s="9" t="n">
        <x:f>T3227*R3227</x:f>
        <x:v>-161.69192554596577</x:v>
      </x:c>
      <x:c r="V3227" s="9" t="n">
        <x:f>S3227+U3227</x:f>
        <x:v>12889.049947709043</x:v>
      </x:c>
      <x:c r="W3227" s="2" t="n">
        <x:f>IF(N3227&gt;0,1,0)</x:f>
        <x:v>0</x:v>
      </x:c>
      <x:c r="X3227" s="2" t="n">
        <x:f>IF(U3227&gt;0,1,0)</x:f>
        <x:v>0</x:v>
      </x:c>
      <x:c r="Y3227" s="9" t="n">
        <x:f>MAX(U3227,0)</x:f>
        <x:v>0</x:v>
      </x:c>
      <x:c r="Z3227" s="9" t="n">
        <x:f>-MIN(U3227,0)</x:f>
        <x:v>161.69192554596577</x:v>
      </x:c>
    </x:row>
    <x:row r="3228" ht="23" customHeight="1">
      <x:c r="A3228" s="2" t="str">
        <x:v>4H-CMF-前段</x:v>
      </x:c>
      <x:c r="B3228" s="2" t="str">
        <x:v>4H</x:v>
      </x:c>
      <x:c r="C3228" s="2" t="str">
        <x:v>Chaikin Money Flow</x:v>
      </x:c>
      <x:c r="D3228" s="2" t="str">
        <x:v>前段</x:v>
      </x:c>
      <x:c r="E3228" s="2" t="n">
        <x:v>85</x:v>
      </x:c>
      <x:c r="F3228" s="2" t="str">
        <x:v>空</x:v>
      </x:c>
      <x:c r="G3228" s="11" t="n">
        <x:v>45201.333333333336</x:v>
      </x:c>
      <x:c r="H3228" s="11" t="n">
        <x:v>45201.50000000001</x:v>
      </x:c>
      <x:c r="I3228" s="11" t="n">
        <x:v>45203.166655092595</x:v>
      </x:c>
      <x:c r="J3228" s="9" t="n">
        <x:v>28114.9</x:v>
      </x:c>
      <x:c r="K3228" s="9" t="n">
        <x:v>27263.8</x:v>
      </x:c>
      <x:c r="L3228" s="9" t="n">
        <x:v>28109.27702</x:v>
      </x:c>
      <x:c r="M3228" s="9" t="n">
        <x:v>27269.25276</x:v>
      </x:c>
      <x:c r="N3228" s="10" t="n">
        <x:f>IF(F3228="多",1,-1)*(K3228/J3228-1)</x:f>
        <x:v>0.03027220441829781</x:v>
      </x:c>
      <x:c r="O3228" s="10" t="n">
        <x:f>IF(F3228="多",1,-1)*(M3228/L3228-1)</x:f>
        <x:v>0.029884235706322815</x:v>
      </x:c>
      <x:c r="P3228" s="10" t="n">
        <x:v>0.0009850578821468386</x:v>
      </x:c>
      <x:c r="Q3228" s="10" t="n">
        <x:v>-0.00007402540195259375</x:v>
      </x:c>
      <x:c r="R3228" s="10" t="n">
        <x:f>O3228-P3228-Q3228</x:f>
        <x:v>0.02897320322612857</x:v>
      </x:c>
      <x:c r="S3228" s="9" t="n">
        <x:f>V3227</x:f>
        <x:v>12889.049947709043</x:v>
      </x:c>
      <x:c r="T3228" s="9" t="n">
        <x:f>S3228/(1+'回测计划'!$B$33)</x:f>
        <x:v>12882.60864338735</x:v>
      </x:c>
      <x:c r="U3228" s="9" t="n">
        <x:f>T3228*R3228</x:f>
        <x:v>373.25043830754214</x:v>
      </x:c>
      <x:c r="V3228" s="9" t="n">
        <x:f>S3228+U3228</x:f>
        <x:v>13262.300386016586</x:v>
      </x:c>
      <x:c r="W3228" s="2" t="n">
        <x:f>IF(N3228&gt;0,1,0)</x:f>
        <x:v>1</x:v>
      </x:c>
      <x:c r="X3228" s="2" t="n">
        <x:f>IF(U3228&gt;0,1,0)</x:f>
        <x:v>1</x:v>
      </x:c>
      <x:c r="Y3228" s="9" t="n">
        <x:f>MAX(U3228,0)</x:f>
        <x:v>373.25043830754214</x:v>
      </x:c>
      <x:c r="Z3228" s="9" t="n">
        <x:f>-MIN(U3228,0)</x:f>
        <x:v>0</x:v>
      </x:c>
    </x:row>
    <x:row r="3229" ht="23" customHeight="1">
      <x:c r="A3229" s="2" t="str">
        <x:v>4H-CMF-前段</x:v>
      </x:c>
      <x:c r="B3229" s="2" t="str">
        <x:v>4H</x:v>
      </x:c>
      <x:c r="C3229" s="2" t="str">
        <x:v>Chaikin Money Flow</x:v>
      </x:c>
      <x:c r="D3229" s="2" t="str">
        <x:v>前段</x:v>
      </x:c>
      <x:c r="E3229" s="2" t="n">
        <x:v>86</x:v>
      </x:c>
      <x:c r="F3229" s="2" t="str">
        <x:v>多</x:v>
      </x:c>
      <x:c r="G3229" s="11" t="n">
        <x:v>45210.00000000001</x:v>
      </x:c>
      <x:c r="H3229" s="11" t="n">
        <x:v>45210.166666666664</x:v>
      </x:c>
      <x:c r="I3229" s="11" t="n">
        <x:v>45211.833321759266</x:v>
      </x:c>
      <x:c r="J3229" s="9" t="n">
        <x:v>27386.3</x:v>
      </x:c>
      <x:c r="K3229" s="9" t="n">
        <x:v>26827.4</x:v>
      </x:c>
      <x:c r="L3229" s="9" t="n">
        <x:v>27391.77726</x:v>
      </x:c>
      <x:c r="M3229" s="9" t="n">
        <x:v>26822.03452</x:v>
      </x:c>
      <x:c r="N3229" s="10" t="n">
        <x:f>IF(F3229="多",1,-1)*(K3229/J3229-1)</x:f>
        <x:v>-0.020408014226091065</x:v>
      </x:c>
      <x:c r="O3229" s="10" t="n">
        <x:f>IF(F3229="多",1,-1)*(M3229/L3229-1)</x:f>
        <x:v>-0.020799772668712135</x:v>
      </x:c>
      <x:c r="P3229" s="10" t="n">
        <x:v>0.000989600113665644</x:v>
      </x:c>
      <x:c r="Q3229" s="10" t="n">
        <x:v>0.00032716783142390954</x:v>
      </x:c>
      <x:c r="R3229" s="10" t="n">
        <x:f>O3229-P3229-Q3229</x:f>
        <x:v>-0.022116540613801687</x:v>
      </x:c>
      <x:c r="S3229" s="9" t="n">
        <x:f>V3228</x:f>
        <x:v>13262.300386016586</x:v>
      </x:c>
      <x:c r="T3229" s="9" t="n">
        <x:f>S3229/(1+'回测计划'!$B$33)</x:f>
        <x:v>13255.672549741716</x:v>
      </x:c>
      <x:c r="U3229" s="9" t="n">
        <x:f>T3229*R3229</x:f>
        <x:v>-293.16962030961884</x:v>
      </x:c>
      <x:c r="V3229" s="9" t="n">
        <x:f>S3229+U3229</x:f>
        <x:v>12969.130765706968</x:v>
      </x:c>
      <x:c r="W3229" s="2" t="n">
        <x:f>IF(N3229&gt;0,1,0)</x:f>
        <x:v>0</x:v>
      </x:c>
      <x:c r="X3229" s="2" t="n">
        <x:f>IF(U3229&gt;0,1,0)</x:f>
        <x:v>0</x:v>
      </x:c>
      <x:c r="Y3229" s="9" t="n">
        <x:f>MAX(U3229,0)</x:f>
        <x:v>0</x:v>
      </x:c>
      <x:c r="Z3229" s="9" t="n">
        <x:f>-MIN(U3229,0)</x:f>
        <x:v>293.16962030961884</x:v>
      </x:c>
    </x:row>
    <x:row r="3230" ht="23" customHeight="1">
      <x:c r="A3230" s="2" t="str">
        <x:v>4H-CMF-前段</x:v>
      </x:c>
      <x:c r="B3230" s="2" t="str">
        <x:v>4H</x:v>
      </x:c>
      <x:c r="C3230" s="2" t="str">
        <x:v>Chaikin Money Flow</x:v>
      </x:c>
      <x:c r="D3230" s="2" t="str">
        <x:v>前段</x:v>
      </x:c>
      <x:c r="E3230" s="2" t="n">
        <x:v>87</x:v>
      </x:c>
      <x:c r="F3230" s="2" t="str">
        <x:v>空</x:v>
      </x:c>
      <x:c r="G3230" s="11" t="n">
        <x:v>45225.00000000001</x:v>
      </x:c>
      <x:c r="H3230" s="11" t="n">
        <x:v>45225.166666666664</x:v>
      </x:c>
      <x:c r="I3230" s="11" t="n">
        <x:v>45226.833321759266</x:v>
      </x:c>
      <x:c r="J3230" s="9" t="n">
        <x:v>34732</x:v>
      </x:c>
      <x:c r="K3230" s="9" t="n">
        <x:v>34055.3</x:v>
      </x:c>
      <x:c r="L3230" s="9" t="n">
        <x:v>34725.0536</x:v>
      </x:c>
      <x:c r="M3230" s="9" t="n">
        <x:v>34062.11106</x:v>
      </x:c>
      <x:c r="N3230" s="10" t="n">
        <x:f>IF(F3230="多",1,-1)*(K3230/J3230-1)</x:f>
        <x:v>0.019483473453875355</x:v>
      </x:c>
      <x:c r="O3230" s="10" t="n">
        <x:f>IF(F3230="多",1,-1)*(M3230/L3230-1)</x:f>
        <x:v>0.019091188386243352</x:v>
      </x:c>
      <x:c r="P3230" s="10" t="n">
        <x:v>0.0009904544058068783</x:v>
      </x:c>
      <x:c r="Q3230" s="10" t="n">
        <x:v>-0.0004932879354864512</x:v>
      </x:c>
      <x:c r="R3230" s="10" t="n">
        <x:f>O3230-P3230-Q3230</x:f>
        <x:v>0.018594021915922923</x:v>
      </x:c>
      <x:c r="S3230" s="9" t="n">
        <x:f>V3229</x:f>
        <x:v>12969.130765706968</x:v>
      </x:c>
      <x:c r="T3230" s="9" t="n">
        <x:f>S3230/(1+'回测计划'!$B$33)</x:f>
        <x:v>12962.649440986475</x:v>
      </x:c>
      <x:c r="U3230" s="9" t="n">
        <x:f>T3230*R3230</x:f>
        <x:v>241.02778779412856</x:v>
      </x:c>
      <x:c r="V3230" s="9" t="n">
        <x:f>S3230+U3230</x:f>
        <x:v>13210.158553501096</x:v>
      </x:c>
      <x:c r="W3230" s="2" t="n">
        <x:f>IF(N3230&gt;0,1,0)</x:f>
        <x:v>1</x:v>
      </x:c>
      <x:c r="X3230" s="2" t="n">
        <x:f>IF(U3230&gt;0,1,0)</x:f>
        <x:v>1</x:v>
      </x:c>
      <x:c r="Y3230" s="9" t="n">
        <x:f>MAX(U3230,0)</x:f>
        <x:v>241.02778779412856</x:v>
      </x:c>
      <x:c r="Z3230" s="9" t="n">
        <x:f>-MIN(U3230,0)</x:f>
        <x:v>0</x:v>
      </x:c>
    </x:row>
    <x:row r="3231" ht="23" customHeight="1">
      <x:c r="A3231" s="2" t="str">
        <x:v>4H-CMF-前段</x:v>
      </x:c>
      <x:c r="B3231" s="2" t="str">
        <x:v>4H</x:v>
      </x:c>
      <x:c r="C3231" s="2" t="str">
        <x:v>Chaikin Money Flow</x:v>
      </x:c>
      <x:c r="D3231" s="2" t="str">
        <x:v>前段</x:v>
      </x:c>
      <x:c r="E3231" s="2" t="n">
        <x:v>88</x:v>
      </x:c>
      <x:c r="F3231" s="2" t="str">
        <x:v>多</x:v>
      </x:c>
      <x:c r="G3231" s="11" t="n">
        <x:v>45230.666666666664</x:v>
      </x:c>
      <x:c r="H3231" s="11" t="n">
        <x:v>45230.833333333336</x:v>
      </x:c>
      <x:c r="I3231" s="11" t="n">
        <x:v>45232.49998842592</x:v>
      </x:c>
      <x:c r="J3231" s="9" t="n">
        <x:v>34504.1</x:v>
      </x:c>
      <x:c r="K3231" s="9" t="n">
        <x:v>35578</x:v>
      </x:c>
      <x:c r="L3231" s="9" t="n">
        <x:v>34511.00082</x:v>
      </x:c>
      <x:c r="M3231" s="9" t="n">
        <x:v>35570.8844</x:v>
      </x:c>
      <x:c r="N3231" s="10" t="n">
        <x:f>IF(F3231="多",1,-1)*(K3231/J3231-1)</x:f>
        <x:v>0.031123837456997983</x:v>
      </x:c>
      <x:c r="O3231" s="10" t="n">
        <x:f>IF(F3231="多",1,-1)*(M3231/L3231-1)</x:f>
        <x:v>0.03071147039542743</x:v>
      </x:c>
      <x:c r="P3231" s="10" t="n">
        <x:v>0.0010153557351977138</x:v>
      </x:c>
      <x:c r="Q3231" s="10" t="n">
        <x:v>0.0005016839329078877</x:v>
      </x:c>
      <x:c r="R3231" s="10" t="n">
        <x:f>O3231-P3231-Q3231</x:f>
        <x:v>0.029194430727321828</x:v>
      </x:c>
      <x:c r="S3231" s="9" t="n">
        <x:f>V3230</x:f>
        <x:v>13210.158553501096</x:v>
      </x:c>
      <x:c r="T3231" s="9" t="n">
        <x:f>S3231/(1+'回测计划'!$B$33)</x:f>
        <x:v>13203.55677511354</x:v>
      </x:c>
      <x:c r="U3231" s="9" t="n">
        <x:f>T3231*R3231</x:f>
        <x:v>385.47032362531303</x:v>
      </x:c>
      <x:c r="V3231" s="9" t="n">
        <x:f>S3231+U3231</x:f>
        <x:v>13595.62887712641</x:v>
      </x:c>
      <x:c r="W3231" s="2" t="n">
        <x:f>IF(N3231&gt;0,1,0)</x:f>
        <x:v>1</x:v>
      </x:c>
      <x:c r="X3231" s="2" t="n">
        <x:f>IF(U3231&gt;0,1,0)</x:f>
        <x:v>1</x:v>
      </x:c>
      <x:c r="Y3231" s="9" t="n">
        <x:f>MAX(U3231,0)</x:f>
        <x:v>385.47032362531303</x:v>
      </x:c>
      <x:c r="Z3231" s="9" t="n">
        <x:f>-MIN(U3231,0)</x:f>
        <x:v>0</x:v>
      </x:c>
    </x:row>
    <x:row r="3232" ht="23" customHeight="1">
      <x:c r="A3232" s="2" t="str">
        <x:v>4H-CMF-前段</x:v>
      </x:c>
      <x:c r="B3232" s="2" t="str">
        <x:v>4H</x:v>
      </x:c>
      <x:c r="C3232" s="2" t="str">
        <x:v>Chaikin Money Flow</x:v>
      </x:c>
      <x:c r="D3232" s="2" t="str">
        <x:v>前段</x:v>
      </x:c>
      <x:c r="E3232" s="2" t="n">
        <x:v>89</x:v>
      </x:c>
      <x:c r="F3232" s="2" t="str">
        <x:v>空</x:v>
      </x:c>
      <x:c r="G3232" s="11" t="n">
        <x:v>45239.166666666664</x:v>
      </x:c>
      <x:c r="H3232" s="11" t="n">
        <x:v>45239.333333333336</x:v>
      </x:c>
      <x:c r="I3232" s="11" t="n">
        <x:v>45240.99998842592</x:v>
      </x:c>
      <x:c r="J3232" s="9" t="n">
        <x:v>35626.7</x:v>
      </x:c>
      <x:c r="K3232" s="9" t="n">
        <x:v>37118.4</x:v>
      </x:c>
      <x:c r="L3232" s="9" t="n">
        <x:v>35619.57466</x:v>
      </x:c>
      <x:c r="M3232" s="9" t="n">
        <x:v>37125.82368</x:v>
      </x:c>
      <x:c r="N3232" s="10" t="n">
        <x:f>IF(F3232="多",1,-1)*(K3232/J3232-1)</x:f>
        <x:v>-0.041870282681247595</x:v>
      </x:c>
      <x:c r="O3232" s="10" t="n">
        <x:f>IF(F3232="多",1,-1)*(M3232/L3232-1)</x:f>
        <x:v>-0.042287114160616035</x:v>
      </x:c>
      <x:c r="P3232" s="10" t="n">
        <x:v>0.001021143557080308</x:v>
      </x:c>
      <x:c r="Q3232" s="10" t="n">
        <x:v>-0.000534101782551192</x:v>
      </x:c>
      <x:c r="R3232" s="10" t="n">
        <x:f>O3232-P3232-Q3232</x:f>
        <x:v>-0.04277415593514515</x:v>
      </x:c>
      <x:c r="S3232" s="9" t="n">
        <x:f>V3231</x:f>
        <x:v>13595.62887712641</x:v>
      </x:c>
      <x:c r="T3232" s="9" t="n">
        <x:f>S3232/(1+'回测计划'!$B$33)</x:f>
        <x:v>13588.834459896463</x:v>
      </x:c>
      <x:c r="U3232" s="9" t="n">
        <x:f>T3232*R3232</x:f>
        <x:v>-581.2509241644852</x:v>
      </x:c>
      <x:c r="V3232" s="9" t="n">
        <x:f>S3232+U3232</x:f>
        <x:v>13014.377952961924</x:v>
      </x:c>
      <x:c r="W3232" s="2" t="n">
        <x:f>IF(N3232&gt;0,1,0)</x:f>
        <x:v>0</x:v>
      </x:c>
      <x:c r="X3232" s="2" t="n">
        <x:f>IF(U3232&gt;0,1,0)</x:f>
        <x:v>0</x:v>
      </x:c>
      <x:c r="Y3232" s="9" t="n">
        <x:f>MAX(U3232,0)</x:f>
        <x:v>0</x:v>
      </x:c>
      <x:c r="Z3232" s="9" t="n">
        <x:f>-MIN(U3232,0)</x:f>
        <x:v>581.2509241644852</x:v>
      </x:c>
    </x:row>
    <x:row r="3233" ht="23" customHeight="1">
      <x:c r="A3233" s="2" t="str">
        <x:v>4H-CMF-前段</x:v>
      </x:c>
      <x:c r="B3233" s="2" t="str">
        <x:v>4H</x:v>
      </x:c>
      <x:c r="C3233" s="2" t="str">
        <x:v>Chaikin Money Flow</x:v>
      </x:c>
      <x:c r="D3233" s="2" t="str">
        <x:v>前段</x:v>
      </x:c>
      <x:c r="E3233" s="2" t="n">
        <x:v>90</x:v>
      </x:c>
      <x:c r="F3233" s="2" t="str">
        <x:v>空</x:v>
      </x:c>
      <x:c r="G3233" s="11" t="n">
        <x:v>45250.333333333336</x:v>
      </x:c>
      <x:c r="H3233" s="11" t="n">
        <x:v>45250.50000000001</x:v>
      </x:c>
      <x:c r="I3233" s="11" t="n">
        <x:v>45252.166655092595</x:v>
      </x:c>
      <x:c r="J3233" s="9" t="n">
        <x:v>37132</x:v>
      </x:c>
      <x:c r="K3233" s="9" t="n">
        <x:v>36989.9</x:v>
      </x:c>
      <x:c r="L3233" s="9" t="n">
        <x:v>37124.5736</x:v>
      </x:c>
      <x:c r="M3233" s="9" t="n">
        <x:v>36997.29798</x:v>
      </x:c>
      <x:c r="N3233" s="10" t="n">
        <x:f>IF(F3233="多",1,-1)*(K3233/J3233-1)</x:f>
        <x:v>0.0038268878595281164</x:v>
      </x:c>
      <x:c r="O3233" s="10" t="n">
        <x:f>IF(F3233="多",1,-1)*(M3233/L3233-1)</x:f>
        <x:v>0.003428338904881034</x:v>
      </x:c>
      <x:c r="P3233" s="10" t="n">
        <x:v>0.0009982858305475596</x:v>
      </x:c>
      <x:c r="Q3233" s="10" t="n">
        <x:v>-0.0005022866034713341</x:v>
      </x:c>
      <x:c r="R3233" s="10" t="n">
        <x:f>O3233-P3233-Q3233</x:f>
        <x:v>0.0029323396778048088</x:v>
      </x:c>
      <x:c r="S3233" s="9" t="n">
        <x:f>V3232</x:f>
        <x:v>13014.377952961924</x:v>
      </x:c>
      <x:c r="T3233" s="9" t="n">
        <x:f>S3233/(1+'回测计划'!$B$33)</x:f>
        <x:v>13007.874015953948</x:v>
      </x:c>
      <x:c r="U3233" s="9" t="n">
        <x:f>T3233*R3233</x:f>
        <x:v>38.14350510086795</x:v>
      </x:c>
      <x:c r="V3233" s="9" t="n">
        <x:f>S3233+U3233</x:f>
        <x:v>13052.521458062793</x:v>
      </x:c>
      <x:c r="W3233" s="2" t="n">
        <x:f>IF(N3233&gt;0,1,0)</x:f>
        <x:v>1</x:v>
      </x:c>
      <x:c r="X3233" s="2" t="n">
        <x:f>IF(U3233&gt;0,1,0)</x:f>
        <x:v>1</x:v>
      </x:c>
      <x:c r="Y3233" s="9" t="n">
        <x:f>MAX(U3233,0)</x:f>
        <x:v>38.14350510086795</x:v>
      </x:c>
      <x:c r="Z3233" s="9" t="n">
        <x:f>-MIN(U3233,0)</x:f>
        <x:v>0</x:v>
      </x:c>
    </x:row>
    <x:row r="3234" ht="23" customHeight="1">
      <x:c r="A3234" s="2" t="str">
        <x:v>4H-CMF-前段</x:v>
      </x:c>
      <x:c r="B3234" s="2" t="str">
        <x:v>4H</x:v>
      </x:c>
      <x:c r="C3234" s="2" t="str">
        <x:v>Chaikin Money Flow</x:v>
      </x:c>
      <x:c r="D3234" s="2" t="str">
        <x:v>前段</x:v>
      </x:c>
      <x:c r="E3234" s="2" t="n">
        <x:v>91</x:v>
      </x:c>
      <x:c r="F3234" s="2" t="str">
        <x:v>多</x:v>
      </x:c>
      <x:c r="G3234" s="11" t="n">
        <x:v>45252.333333333336</x:v>
      </x:c>
      <x:c r="H3234" s="11" t="n">
        <x:v>45252.50000000001</x:v>
      </x:c>
      <x:c r="I3234" s="11" t="n">
        <x:v>45254.166655092595</x:v>
      </x:c>
      <x:c r="J3234" s="9" t="n">
        <x:v>36378.8</x:v>
      </x:c>
      <x:c r="K3234" s="9" t="n">
        <x:v>37282.3</x:v>
      </x:c>
      <x:c r="L3234" s="9" t="n">
        <x:v>36386.07576</x:v>
      </x:c>
      <x:c r="M3234" s="9" t="n">
        <x:v>37274.84354</x:v>
      </x:c>
      <x:c r="N3234" s="10" t="n">
        <x:f>IF(F3234="多",1,-1)*(K3234/J3234-1)</x:f>
        <x:v>0.024835893432438638</x:v>
      </x:c>
      <x:c r="O3234" s="10" t="n">
        <x:f>IF(F3234="多",1,-1)*(M3234/L3234-1)</x:f>
        <x:v>0.024426041045543023</x:v>
      </x:c>
      <x:c r="P3234" s="10" t="n">
        <x:v>0.0010122130205227715</x:v>
      </x:c>
      <x:c r="Q3234" s="10" t="n">
        <x:v>0.000507503385034507</x:v>
      </x:c>
      <x:c r="R3234" s="10" t="n">
        <x:f>O3234-P3234-Q3234</x:f>
        <x:v>0.022906324639985744</x:v>
      </x:c>
      <x:c r="S3234" s="9" t="n">
        <x:f>V3233</x:f>
        <x:v>13052.521458062793</x:v>
      </x:c>
      <x:c r="T3234" s="9" t="n">
        <x:f>S3234/(1+'回测计划'!$B$33)</x:f>
        <x:v>13045.998458833377</x:v>
      </x:c>
      <x:c r="U3234" s="9" t="n">
        <x:f>T3234*R3234</x:f>
        <x:v>298.83587595079103</x:v>
      </x:c>
      <x:c r="V3234" s="9" t="n">
        <x:f>S3234+U3234</x:f>
        <x:v>13351.357334013584</x:v>
      </x:c>
      <x:c r="W3234" s="2" t="n">
        <x:f>IF(N3234&gt;0,1,0)</x:f>
        <x:v>1</x:v>
      </x:c>
      <x:c r="X3234" s="2" t="n">
        <x:f>IF(U3234&gt;0,1,0)</x:f>
        <x:v>1</x:v>
      </x:c>
      <x:c r="Y3234" s="9" t="n">
        <x:f>MAX(U3234,0)</x:f>
        <x:v>298.83587595079103</x:v>
      </x:c>
      <x:c r="Z3234" s="9" t="n">
        <x:f>-MIN(U3234,0)</x:f>
        <x:v>0</x:v>
      </x:c>
    </x:row>
    <x:row r="3235" ht="23" customHeight="1">
      <x:c r="A3235" s="2" t="str">
        <x:v>4H-CMF-前段</x:v>
      </x:c>
      <x:c r="B3235" s="2" t="str">
        <x:v>4H</x:v>
      </x:c>
      <x:c r="C3235" s="2" t="str">
        <x:v>Chaikin Money Flow</x:v>
      </x:c>
      <x:c r="D3235" s="2" t="str">
        <x:v>前段</x:v>
      </x:c>
      <x:c r="E3235" s="2" t="n">
        <x:v>92</x:v>
      </x:c>
      <x:c r="F3235" s="2" t="str">
        <x:v>多</x:v>
      </x:c>
      <x:c r="G3235" s="11" t="n">
        <x:v>45271.50000000001</x:v>
      </x:c>
      <x:c r="H3235" s="11" t="n">
        <x:v>45271.666666666664</x:v>
      </x:c>
      <x:c r="I3235" s="11" t="n">
        <x:v>45273.333321759266</x:v>
      </x:c>
      <x:c r="J3235" s="9" t="n">
        <x:v>42128.1</x:v>
      </x:c>
      <x:c r="K3235" s="9" t="n">
        <x:v>41515</x:v>
      </x:c>
      <x:c r="L3235" s="9" t="n">
        <x:v>42136.52562</x:v>
      </x:c>
      <x:c r="M3235" s="9" t="n">
        <x:v>41506.697</x:v>
      </x:c>
      <x:c r="N3235" s="10" t="n">
        <x:f>IF(F3235="多",1,-1)*(K3235/J3235-1)</x:f>
        <x:v>-0.014553231690961566</x:v>
      </x:c>
      <x:c r="O3235" s="10" t="n">
        <x:f>IF(F3235="多",1,-1)*(M3235/L3235-1)</x:f>
        <x:v>-0.014947331578307743</x:v>
      </x:c>
      <x:c r="P3235" s="10" t="n">
        <x:v>0.0009925263342108461</x:v>
      </x:c>
      <x:c r="Q3235" s="10" t="n">
        <x:v>0.0003949052351581239</x:v>
      </x:c>
      <x:c r="R3235" s="10" t="n">
        <x:f>O3235-P3235-Q3235</x:f>
        <x:v>-0.016334763147676713</x:v>
      </x:c>
      <x:c r="S3235" s="9" t="n">
        <x:f>V3234</x:f>
        <x:v>13351.357334013584</x:v>
      </x:c>
      <x:c r="T3235" s="9" t="n">
        <x:f>S3235/(1+'回测计划'!$B$33)</x:f>
        <x:v>13344.684991517826</x:v>
      </x:c>
      <x:c r="U3235" s="9" t="n">
        <x:f>T3235*R3235</x:f>
        <x:v>-217.98226861679993</x:v>
      </x:c>
      <x:c r="V3235" s="9" t="n">
        <x:f>S3235+U3235</x:f>
        <x:v>13133.375065396785</x:v>
      </x:c>
      <x:c r="W3235" s="2" t="n">
        <x:f>IF(N3235&gt;0,1,0)</x:f>
        <x:v>0</x:v>
      </x:c>
      <x:c r="X3235" s="2" t="n">
        <x:f>IF(U3235&gt;0,1,0)</x:f>
        <x:v>0</x:v>
      </x:c>
      <x:c r="Y3235" s="9" t="n">
        <x:f>MAX(U3235,0)</x:f>
        <x:v>0</x:v>
      </x:c>
      <x:c r="Z3235" s="9" t="n">
        <x:f>-MIN(U3235,0)</x:f>
        <x:v>217.98226861679993</x:v>
      </x:c>
    </x:row>
    <x:row r="3236" ht="23" customHeight="1">
      <x:c r="A3236" s="2" t="str">
        <x:v>4H-CMF-前段</x:v>
      </x:c>
      <x:c r="B3236" s="2" t="str">
        <x:v>4H</x:v>
      </x:c>
      <x:c r="C3236" s="2" t="str">
        <x:v>Chaikin Money Flow</x:v>
      </x:c>
      <x:c r="D3236" s="2" t="str">
        <x:v>前段</x:v>
      </x:c>
      <x:c r="E3236" s="2" t="n">
        <x:v>93</x:v>
      </x:c>
      <x:c r="F3236" s="2" t="str">
        <x:v>空</x:v>
      </x:c>
      <x:c r="G3236" s="11" t="n">
        <x:v>45279.50000000001</x:v>
      </x:c>
      <x:c r="H3236" s="11" t="n">
        <x:v>45279.666666666664</x:v>
      </x:c>
      <x:c r="I3236" s="11" t="n">
        <x:v>45281.333321759266</x:v>
      </x:c>
      <x:c r="J3236" s="9" t="n">
        <x:v>43062.1</x:v>
      </x:c>
      <x:c r="K3236" s="9" t="n">
        <x:v>43708.9</x:v>
      </x:c>
      <x:c r="L3236" s="9" t="n">
        <x:v>43053.48758</x:v>
      </x:c>
      <x:c r="M3236" s="9" t="n">
        <x:v>43717.64178</x:v>
      </x:c>
      <x:c r="N3236" s="10" t="n">
        <x:f>IF(F3236="多",1,-1)*(K3236/J3236-1)</x:f>
        <x:v>-0.015020168547284163</x:v>
      </x:c>
      <x:c r="O3236" s="10" t="n">
        <x:f>IF(F3236="多",1,-1)*(M3236/L3236-1)</x:f>
        <x:v>-0.015426257832559909</x:v>
      </x:c>
      <x:c r="P3236" s="10" t="n">
        <x:v>0.00100771312891628</x:v>
      </x:c>
      <x:c r="Q3236" s="10" t="n">
        <x:v>-0.0005436793468300465</x:v>
      </x:c>
      <x:c r="R3236" s="10" t="n">
        <x:f>O3236-P3236-Q3236</x:f>
        <x:v>-0.015890291614646144</x:v>
      </x:c>
      <x:c r="S3236" s="9" t="n">
        <x:f>V3235</x:f>
        <x:v>13133.375065396785</x:v>
      </x:c>
      <x:c r="T3236" s="9" t="n">
        <x:f>S3236/(1+'回测计划'!$B$33)</x:f>
        <x:v>13126.811659567004</x:v>
      </x:c>
      <x:c r="U3236" s="9" t="n">
        <x:f>T3236*R3236</x:f>
        <x:v>-208.5888652410568</x:v>
      </x:c>
      <x:c r="V3236" s="9" t="n">
        <x:f>S3236+U3236</x:f>
        <x:v>12924.786200155728</x:v>
      </x:c>
      <x:c r="W3236" s="2" t="n">
        <x:f>IF(N3236&gt;0,1,0)</x:f>
        <x:v>0</x:v>
      </x:c>
      <x:c r="X3236" s="2" t="n">
        <x:f>IF(U3236&gt;0,1,0)</x:f>
        <x:v>0</x:v>
      </x:c>
      <x:c r="Y3236" s="9" t="n">
        <x:f>MAX(U3236,0)</x:f>
        <x:v>0</x:v>
      </x:c>
      <x:c r="Z3236" s="9" t="n">
        <x:f>-MIN(U3236,0)</x:f>
        <x:v>208.5888652410568</x:v>
      </x:c>
    </x:row>
    <x:row r="3237" ht="23" customHeight="1">
      <x:c r="A3237" s="2" t="str">
        <x:v>4H-CMF-前段</x:v>
      </x:c>
      <x:c r="B3237" s="2" t="str">
        <x:v>4H</x:v>
      </x:c>
      <x:c r="C3237" s="2" t="str">
        <x:v>Chaikin Money Flow</x:v>
      </x:c>
      <x:c r="D3237" s="2" t="str">
        <x:v>前段</x:v>
      </x:c>
      <x:c r="E3237" s="2" t="n">
        <x:v>94</x:v>
      </x:c>
      <x:c r="F3237" s="2" t="str">
        <x:v>多</x:v>
      </x:c>
      <x:c r="G3237" s="11" t="n">
        <x:v>45286.666666666664</x:v>
      </x:c>
      <x:c r="H3237" s="11" t="n">
        <x:v>45286.833333333336</x:v>
      </x:c>
      <x:c r="I3237" s="11" t="n">
        <x:v>45288.49998842592</x:v>
      </x:c>
      <x:c r="J3237" s="9" t="n">
        <x:v>42720</x:v>
      </x:c>
      <x:c r="K3237" s="9" t="n">
        <x:v>43444.8</x:v>
      </x:c>
      <x:c r="L3237" s="9" t="n">
        <x:v>42728.544</x:v>
      </x:c>
      <x:c r="M3237" s="9" t="n">
        <x:v>43436.11104</x:v>
      </x:c>
      <x:c r="N3237" s="10" t="n">
        <x:f>IF(F3237="多",1,-1)*(K3237/J3237-1)</x:f>
        <x:v>0.016966292134831473</x:v>
      </x:c>
      <x:c r="O3237" s="10" t="n">
        <x:f>IF(F3237="多",1,-1)*(M3237/L3237-1)</x:f>
        <x:v>0.016559586959012718</x:v>
      </x:c>
      <x:c r="P3237" s="10" t="n">
        <x:v>0.0010082797934795064</x:v>
      </x:c>
      <x:c r="Q3237" s="10" t="n">
        <x:v>0.0014033652478567518</x:v>
      </x:c>
      <x:c r="R3237" s="10" t="n">
        <x:f>O3237-P3237-Q3237</x:f>
        <x:v>0.01414794191767646</x:v>
      </x:c>
      <x:c r="S3237" s="9" t="n">
        <x:f>V3236</x:f>
        <x:v>12924.786200155728</x:v>
      </x:c>
      <x:c r="T3237" s="9" t="n">
        <x:f>S3237/(1+'回测计划'!$B$33)</x:f>
        <x:v>12918.327036637409</x:v>
      </x:c>
      <x:c r="U3237" s="9" t="n">
        <x:f>T3237*R3237</x:f>
        <x:v>182.76774058789553</x:v>
      </x:c>
      <x:c r="V3237" s="9" t="n">
        <x:f>S3237+U3237</x:f>
        <x:v>13107.553940743623</x:v>
      </x:c>
      <x:c r="W3237" s="2" t="n">
        <x:f>IF(N3237&gt;0,1,0)</x:f>
        <x:v>1</x:v>
      </x:c>
      <x:c r="X3237" s="2" t="n">
        <x:f>IF(U3237&gt;0,1,0)</x:f>
        <x:v>1</x:v>
      </x:c>
      <x:c r="Y3237" s="9" t="n">
        <x:f>MAX(U3237,0)</x:f>
        <x:v>182.76774058789553</x:v>
      </x:c>
      <x:c r="Z3237" s="9" t="n">
        <x:f>-MIN(U3237,0)</x:f>
        <x:v>0</x:v>
      </x:c>
    </x:row>
    <x:row r="3238" ht="23" customHeight="1">
      <x:c r="A3238" s="2" t="str">
        <x:v>4H-CMF-前段</x:v>
      </x:c>
      <x:c r="B3238" s="2" t="str">
        <x:v>4H</x:v>
      </x:c>
      <x:c r="C3238" s="2" t="str">
        <x:v>Chaikin Money Flow</x:v>
      </x:c>
      <x:c r="D3238" s="2" t="str">
        <x:v>前段</x:v>
      </x:c>
      <x:c r="E3238" s="2" t="n">
        <x:v>95</x:v>
      </x:c>
      <x:c r="F3238" s="2" t="str">
        <x:v>空</x:v>
      </x:c>
      <x:c r="G3238" s="11" t="n">
        <x:v>45300.166666666664</x:v>
      </x:c>
      <x:c r="H3238" s="11" t="n">
        <x:v>45300.333333333336</x:v>
      </x:c>
      <x:c r="I3238" s="11" t="n">
        <x:v>45301.99998842592</x:v>
      </x:c>
      <x:c r="J3238" s="9" t="n">
        <x:v>46972.6</x:v>
      </x:c>
      <x:c r="K3238" s="9" t="n">
        <x:v>45569</x:v>
      </x:c>
      <x:c r="L3238" s="9" t="n">
        <x:v>46963.20548</x:v>
      </x:c>
      <x:c r="M3238" s="9" t="n">
        <x:v>45578.1138</x:v>
      </x:c>
      <x:c r="N3238" s="10" t="n">
        <x:f>IF(F3238="多",1,-1)*(K3238/J3238-1)</x:f>
        <x:v>0.029881249920166164</x:v>
      </x:c>
      <x:c r="O3238" s="10" t="n">
        <x:f>IF(F3238="多",1,-1)*(M3238/L3238-1)</x:f>
        <x:v>0.029493124795109238</x:v>
      </x:c>
      <x:c r="P3238" s="10" t="n">
        <x:v>0.0009852534376024453</x:v>
      </x:c>
      <x:c r="Q3238" s="10" t="n">
        <x:v>-0.0004952050102417799</x:v>
      </x:c>
      <x:c r="R3238" s="10" t="n">
        <x:f>O3238-P3238-Q3238</x:f>
        <x:v>0.02900307636774857</x:v>
      </x:c>
      <x:c r="S3238" s="9" t="n">
        <x:f>V3237</x:f>
        <x:v>13107.553940743623</x:v>
      </x:c>
      <x:c r="T3238" s="9" t="n">
        <x:f>S3238/(1+'回测计划'!$B$33)</x:f>
        <x:v>13101.00343902411</x:v>
      </x:c>
      <x:c r="U3238" s="9" t="n">
        <x:f>T3238*R3238</x:f>
        <x:v>379.9694032361529</x:v>
      </x:c>
      <x:c r="V3238" s="9" t="n">
        <x:f>S3238+U3238</x:f>
        <x:v>13487.523343979776</x:v>
      </x:c>
      <x:c r="W3238" s="2" t="n">
        <x:f>IF(N3238&gt;0,1,0)</x:f>
        <x:v>1</x:v>
      </x:c>
      <x:c r="X3238" s="2" t="n">
        <x:f>IF(U3238&gt;0,1,0)</x:f>
        <x:v>1</x:v>
      </x:c>
      <x:c r="Y3238" s="9" t="n">
        <x:f>MAX(U3238,0)</x:f>
        <x:v>379.9694032361529</x:v>
      </x:c>
      <x:c r="Z3238" s="9" t="n">
        <x:f>-MIN(U3238,0)</x:f>
        <x:v>0</x:v>
      </x:c>
    </x:row>
    <x:row r="3239" ht="23" customHeight="1">
      <x:c r="A3239" s="2" t="str">
        <x:v>4H-CMF-前段</x:v>
      </x:c>
      <x:c r="B3239" s="2" t="str">
        <x:v>4H</x:v>
      </x:c>
      <x:c r="C3239" s="2" t="str">
        <x:v>Chaikin Money Flow</x:v>
      </x:c>
      <x:c r="D3239" s="2" t="str">
        <x:v>前段</x:v>
      </x:c>
      <x:c r="E3239" s="2" t="n">
        <x:v>96</x:v>
      </x:c>
      <x:c r="F3239" s="2" t="str">
        <x:v>多</x:v>
      </x:c>
      <x:c r="G3239" s="11" t="n">
        <x:v>45304.166666666664</x:v>
      </x:c>
      <x:c r="H3239" s="11" t="n">
        <x:v>45304.333333333336</x:v>
      </x:c>
      <x:c r="I3239" s="11" t="n">
        <x:v>45305.99998842592</x:v>
      </x:c>
      <x:c r="J3239" s="9" t="n">
        <x:v>42789</x:v>
      </x:c>
      <x:c r="K3239" s="9" t="n">
        <x:v>42908.4</x:v>
      </x:c>
      <x:c r="L3239" s="9" t="n">
        <x:v>42797.5578</x:v>
      </x:c>
      <x:c r="M3239" s="9" t="n">
        <x:v>42899.818320000006</x:v>
      </x:c>
      <x:c r="N3239" s="10" t="n">
        <x:f>IF(F3239="多",1,-1)*(K3239/J3239-1)</x:f>
        <x:v>0.0027904367945033037</x:v>
      </x:c>
      <x:c r="O3239" s="10" t="n">
        <x:f>IF(F3239="多",1,-1)*(M3239/L3239-1)</x:f>
        <x:v>0.002389400826979138</x:v>
      </x:c>
      <x:c r="P3239" s="10" t="n">
        <x:v>0.0010011947004134895</x:v>
      </x:c>
      <x:c r="Q3239" s="10" t="n">
        <x:v>0.0004021742530464468</x:v>
      </x:c>
      <x:c r="R3239" s="10" t="n">
        <x:f>O3239-P3239-Q3239</x:f>
        <x:v>0.0009860318735192015</x:v>
      </x:c>
      <x:c r="S3239" s="9" t="n">
        <x:f>V3238</x:f>
        <x:v>13487.523343979776</x:v>
      </x:c>
      <x:c r="T3239" s="9" t="n">
        <x:f>S3239/(1+'回测计划'!$B$33)</x:f>
        <x:v>13480.782952503525</x:v>
      </x:c>
      <x:c r="U3239" s="9" t="n">
        <x:f>T3239*R3239</x:f>
        <x:v>13.292481671162763</x:v>
      </x:c>
      <x:c r="V3239" s="9" t="n">
        <x:f>S3239+U3239</x:f>
        <x:v>13500.815825650938</x:v>
      </x:c>
      <x:c r="W3239" s="2" t="n">
        <x:f>IF(N3239&gt;0,1,0)</x:f>
        <x:v>1</x:v>
      </x:c>
      <x:c r="X3239" s="2" t="n">
        <x:f>IF(U3239&gt;0,1,0)</x:f>
        <x:v>1</x:v>
      </x:c>
      <x:c r="Y3239" s="9" t="n">
        <x:f>MAX(U3239,0)</x:f>
        <x:v>13.292481671162763</x:v>
      </x:c>
      <x:c r="Z3239" s="9" t="n">
        <x:f>-MIN(U3239,0)</x:f>
        <x:v>0</x:v>
      </x:c>
    </x:row>
    <x:row r="3240" ht="23" customHeight="1">
      <x:c r="A3240" s="2" t="str">
        <x:v>4H-CMF-前段</x:v>
      </x:c>
      <x:c r="B3240" s="2" t="str">
        <x:v>4H</x:v>
      </x:c>
      <x:c r="C3240" s="2" t="str">
        <x:v>Chaikin Money Flow</x:v>
      </x:c>
      <x:c r="D3240" s="2" t="str">
        <x:v>前段</x:v>
      </x:c>
      <x:c r="E3240" s="2" t="n">
        <x:v>97</x:v>
      </x:c>
      <x:c r="F3240" s="2" t="str">
        <x:v>多</x:v>
      </x:c>
      <x:c r="G3240" s="11" t="n">
        <x:v>45314.333333333336</x:v>
      </x:c>
      <x:c r="H3240" s="11" t="n">
        <x:v>45314.50000000001</x:v>
      </x:c>
      <x:c r="I3240" s="11" t="n">
        <x:v>45316.166655092595</x:v>
      </x:c>
      <x:c r="J3240" s="9" t="n">
        <x:v>40000.1</x:v>
      </x:c>
      <x:c r="K3240" s="9" t="n">
        <x:v>39797.4</x:v>
      </x:c>
      <x:c r="L3240" s="9" t="n">
        <x:v>40008.10002</x:v>
      </x:c>
      <x:c r="M3240" s="9" t="n">
        <x:v>39789.440520000004</x:v>
      </x:c>
      <x:c r="N3240" s="10" t="n">
        <x:f>IF(F3240="多",1,-1)*(K3240/J3240-1)</x:f>
        <x:v>-0.005067487331281595</x:v>
      </x:c>
      <x:c r="O3240" s="10" t="n">
        <x:f>IF(F3240="多",1,-1)*(M3240/L3240-1)</x:f>
        <x:v>-0.005465380757663785</x:v>
      </x:c>
      <x:c r="P3240" s="10" t="n">
        <x:v>0.0009972673096211681</x:v>
      </x:c>
      <x:c r="Q3240" s="10" t="n">
        <x:v>0.000497138451760165</x:v>
      </x:c>
      <x:c r="R3240" s="10" t="n">
        <x:f>O3240-P3240-Q3240</x:f>
        <x:v>-0.0069597865190451184</x:v>
      </x:c>
      <x:c r="S3240" s="9" t="n">
        <x:f>V3239</x:f>
        <x:v>13500.815825650938</x:v>
      </x:c>
      <x:c r="T3240" s="9" t="n">
        <x:f>S3240/(1+'回测计划'!$B$33)</x:f>
        <x:v>13494.068791255311</x:v>
      </x:c>
      <x:c r="U3240" s="9" t="n">
        <x:f>T3240*R3240</x:f>
        <x:v>-93.91583806044618</x:v>
      </x:c>
      <x:c r="V3240" s="9" t="n">
        <x:f>S3240+U3240</x:f>
        <x:v>13406.899987590492</x:v>
      </x:c>
      <x:c r="W3240" s="2" t="n">
        <x:f>IF(N3240&gt;0,1,0)</x:f>
        <x:v>0</x:v>
      </x:c>
      <x:c r="X3240" s="2" t="n">
        <x:f>IF(U3240&gt;0,1,0)</x:f>
        <x:v>0</x:v>
      </x:c>
      <x:c r="Y3240" s="9" t="n">
        <x:f>MAX(U3240,0)</x:f>
        <x:v>0</x:v>
      </x:c>
      <x:c r="Z3240" s="9" t="n">
        <x:f>-MIN(U3240,0)</x:f>
        <x:v>93.91583806044618</x:v>
      </x:c>
    </x:row>
    <x:row r="3241" ht="23" customHeight="1">
      <x:c r="A3241" s="2" t="str">
        <x:v>4H-CMF-前段</x:v>
      </x:c>
      <x:c r="B3241" s="2" t="str">
        <x:v>4H</x:v>
      </x:c>
      <x:c r="C3241" s="2" t="str">
        <x:v>Chaikin Money Flow</x:v>
      </x:c>
      <x:c r="D3241" s="2" t="str">
        <x:v>前段</x:v>
      </x:c>
      <x:c r="E3241" s="2" t="n">
        <x:v>98</x:v>
      </x:c>
      <x:c r="F3241" s="2" t="str">
        <x:v>空</x:v>
      </x:c>
      <x:c r="G3241" s="11" t="n">
        <x:v>45329.166666666664</x:v>
      </x:c>
      <x:c r="H3241" s="11" t="n">
        <x:v>45329.333333333336</x:v>
      </x:c>
      <x:c r="I3241" s="11" t="n">
        <x:v>45330.99998842592</x:v>
      </x:c>
      <x:c r="J3241" s="9" t="n">
        <x:v>43079.1</x:v>
      </x:c>
      <x:c r="K3241" s="9" t="n">
        <x:v>45406.3</x:v>
      </x:c>
      <x:c r="L3241" s="9" t="n">
        <x:v>43070.48418</x:v>
      </x:c>
      <x:c r="M3241" s="9" t="n">
        <x:v>45415.38126</x:v>
      </x:c>
      <x:c r="N3241" s="10" t="n">
        <x:f>IF(F3241="多",1,-1)*(K3241/J3241-1)</x:f>
        <x:v>-0.054021555696381895</x:v>
      </x:c>
      <x:c r="O3241" s="10" t="n">
        <x:f>IF(F3241="多",1,-1)*(M3241/L3241-1)</x:f>
        <x:v>-0.054443248657252585</x:v>
      </x:c>
      <x:c r="P3241" s="10" t="n">
        <x:v>0.0010272216243286264</x:v>
      </x:c>
      <x:c r="Q3241" s="10" t="n">
        <x:v>-0.00030698277371013125</x:v>
      </x:c>
      <x:c r="R3241" s="10" t="n">
        <x:f>O3241-P3241-Q3241</x:f>
        <x:v>-0.05516348750787108</x:v>
      </x:c>
      <x:c r="S3241" s="9" t="n">
        <x:f>V3240</x:f>
        <x:v>13406.899987590492</x:v>
      </x:c>
      <x:c r="T3241" s="9" t="n">
        <x:f>S3241/(1+'回测计划'!$B$33)</x:f>
        <x:v>13400.19988764667</x:v>
      </x:c>
      <x:c r="U3241" s="9" t="n">
        <x:f>T3241*R3241</x:f>
        <x:v>-739.2017591051725</x:v>
      </x:c>
      <x:c r="V3241" s="9" t="n">
        <x:f>S3241+U3241</x:f>
        <x:v>12667.69822848532</x:v>
      </x:c>
      <x:c r="W3241" s="2" t="n">
        <x:f>IF(N3241&gt;0,1,0)</x:f>
        <x:v>0</x:v>
      </x:c>
      <x:c r="X3241" s="2" t="n">
        <x:f>IF(U3241&gt;0,1,0)</x:f>
        <x:v>0</x:v>
      </x:c>
      <x:c r="Y3241" s="9" t="n">
        <x:f>MAX(U3241,0)</x:f>
        <x:v>0</x:v>
      </x:c>
      <x:c r="Z3241" s="9" t="n">
        <x:f>-MIN(U3241,0)</x:f>
        <x:v>739.2017591051725</x:v>
      </x:c>
    </x:row>
    <x:row r="3242" ht="23" customHeight="1">
      <x:c r="A3242" s="2" t="str">
        <x:v>4H-CMF-前段</x:v>
      </x:c>
      <x:c r="B3242" s="2" t="str">
        <x:v>4H</x:v>
      </x:c>
      <x:c r="C3242" s="2" t="str">
        <x:v>Chaikin Money Flow</x:v>
      </x:c>
      <x:c r="D3242" s="2" t="str">
        <x:v>前段</x:v>
      </x:c>
      <x:c r="E3242" s="2" t="n">
        <x:v>99</x:v>
      </x:c>
      <x:c r="F3242" s="2" t="str">
        <x:v>空</x:v>
      </x:c>
      <x:c r="G3242" s="11" t="n">
        <x:v>45335.00000000001</x:v>
      </x:c>
      <x:c r="H3242" s="11" t="n">
        <x:v>45335.166666666664</x:v>
      </x:c>
      <x:c r="I3242" s="11" t="n">
        <x:v>45336.833321759266</x:v>
      </x:c>
      <x:c r="J3242" s="9" t="n">
        <x:v>49545.9</x:v>
      </x:c>
      <x:c r="K3242" s="9" t="n">
        <x:v>51601.2</x:v>
      </x:c>
      <x:c r="L3242" s="9" t="n">
        <x:v>49535.99082</x:v>
      </x:c>
      <x:c r="M3242" s="9" t="n">
        <x:v>51611.52024</x:v>
      </x:c>
      <x:c r="N3242" s="10" t="n">
        <x:f>IF(F3242="多",1,-1)*(K3242/J3242-1)</x:f>
        <x:v>-0.04148274630191384</x:v>
      </x:c>
      <x:c r="O3242" s="10" t="n">
        <x:f>IF(F3242="多",1,-1)*(M3242/L3242-1)</x:f>
        <x:v>-0.04189942273572145</x:v>
      </x:c>
      <x:c r="P3242" s="10" t="n">
        <x:v>0.0010209497113678608</x:v>
      </x:c>
      <x:c r="Q3242" s="10" t="n">
        <x:v>-0.0005011388232326934</x:v>
      </x:c>
      <x:c r="R3242" s="10" t="n">
        <x:f>O3242-P3242-Q3242</x:f>
        <x:v>-0.04241923362385661</x:v>
      </x:c>
      <x:c r="S3242" s="9" t="n">
        <x:f>V3241</x:f>
        <x:v>12667.69822848532</x:v>
      </x:c>
      <x:c r="T3242" s="9" t="n">
        <x:f>S3242/(1+'回测计划'!$B$33)</x:f>
        <x:v>12661.367544712964</x:v>
      </x:c>
      <x:c r="U3242" s="9" t="n">
        <x:f>T3242*R3242</x:f>
        <x:v>-537.085507876695</x:v>
      </x:c>
      <x:c r="V3242" s="9" t="n">
        <x:f>S3242+U3242</x:f>
        <x:v>12130.612720608626</x:v>
      </x:c>
      <x:c r="W3242" s="2" t="n">
        <x:f>IF(N3242&gt;0,1,0)</x:f>
        <x:v>0</x:v>
      </x:c>
      <x:c r="X3242" s="2" t="n">
        <x:f>IF(U3242&gt;0,1,0)</x:f>
        <x:v>0</x:v>
      </x:c>
      <x:c r="Y3242" s="9" t="n">
        <x:f>MAX(U3242,0)</x:f>
        <x:v>0</x:v>
      </x:c>
      <x:c r="Z3242" s="9" t="n">
        <x:f>-MIN(U3242,0)</x:f>
        <x:v>537.085507876695</x:v>
      </x:c>
    </x:row>
    <x:row r="3243" ht="23" customHeight="1">
      <x:c r="A3243" s="2" t="str">
        <x:v>4H-CMF-前段</x:v>
      </x:c>
      <x:c r="B3243" s="2" t="str">
        <x:v>4H</x:v>
      </x:c>
      <x:c r="C3243" s="2" t="str">
        <x:v>Chaikin Money Flow</x:v>
      </x:c>
      <x:c r="D3243" s="2" t="str">
        <x:v>前段</x:v>
      </x:c>
      <x:c r="E3243" s="2" t="n">
        <x:v>100</x:v>
      </x:c>
      <x:c r="F3243" s="2" t="str">
        <x:v>空</x:v>
      </x:c>
      <x:c r="G3243" s="11" t="n">
        <x:v>45337.50000000001</x:v>
      </x:c>
      <x:c r="H3243" s="11" t="n">
        <x:v>45337.666666666664</x:v>
      </x:c>
      <x:c r="I3243" s="11" t="n">
        <x:v>45339.333321759266</x:v>
      </x:c>
      <x:c r="J3243" s="9" t="n">
        <x:v>51802.5</x:v>
      </x:c>
      <x:c r="K3243" s="9" t="n">
        <x:v>52148.6</x:v>
      </x:c>
      <x:c r="L3243" s="9" t="n">
        <x:v>51792.139500000005</x:v>
      </x:c>
      <x:c r="M3243" s="9" t="n">
        <x:v>52159.02972</x:v>
      </x:c>
      <x:c r="N3243" s="10" t="n">
        <x:f>IF(F3243="多",1,-1)*(K3243/J3243-1)</x:f>
        <x:v>-0.006681144732397115</x:v>
      </x:c>
      <x:c r="O3243" s="10" t="n">
        <x:f>IF(F3243="多",1,-1)*(M3243/L3243-1)</x:f>
        <x:v>-0.007083897740891576</x:v>
      </x:c>
      <x:c r="P3243" s="10" t="n">
        <x:v>0.001003541948870446</x:v>
      </x:c>
      <x:c r="Q3243" s="10" t="n">
        <x:v>-0.0004007356396714709</x:v>
      </x:c>
      <x:c r="R3243" s="10" t="n">
        <x:f>O3243-P3243-Q3243</x:f>
        <x:v>-0.0076867040500905506</x:v>
      </x:c>
      <x:c r="S3243" s="9" t="n">
        <x:f>V3242</x:f>
        <x:v>12130.612720608626</x:v>
      </x:c>
      <x:c r="T3243" s="9" t="n">
        <x:f>S3243/(1+'回测计划'!$B$33)</x:f>
        <x:v>12124.550445385934</x:v>
      </x:c>
      <x:c r="U3243" s="9" t="n">
        <x:f>T3243*R3243</x:f>
        <x:v>-93.19783101407525</x:v>
      </x:c>
      <x:c r="V3243" s="9" t="n">
        <x:f>S3243+U3243</x:f>
        <x:v>12037.414889594551</x:v>
      </x:c>
      <x:c r="W3243" s="2" t="n">
        <x:f>IF(N3243&gt;0,1,0)</x:f>
        <x:v>0</x:v>
      </x:c>
      <x:c r="X3243" s="2" t="n">
        <x:f>IF(U3243&gt;0,1,0)</x:f>
        <x:v>0</x:v>
      </x:c>
      <x:c r="Y3243" s="9" t="n">
        <x:f>MAX(U3243,0)</x:f>
        <x:v>0</x:v>
      </x:c>
      <x:c r="Z3243" s="9" t="n">
        <x:f>-MIN(U3243,0)</x:f>
        <x:v>93.19783101407525</x:v>
      </x:c>
    </x:row>
    <x:row r="3244" ht="23" customHeight="1">
      <x:c r="A3244" s="2" t="str">
        <x:v>4H-CMF-前段</x:v>
      </x:c>
      <x:c r="B3244" s="2" t="str">
        <x:v>4H</x:v>
      </x:c>
      <x:c r="C3244" s="2" t="str">
        <x:v>Chaikin Money Flow</x:v>
      </x:c>
      <x:c r="D3244" s="2" t="str">
        <x:v>前段</x:v>
      </x:c>
      <x:c r="E3244" s="2" t="n">
        <x:v>101</x:v>
      </x:c>
      <x:c r="F3244" s="2" t="str">
        <x:v>多</x:v>
      </x:c>
      <x:c r="G3244" s="11" t="n">
        <x:v>45345.666666666664</x:v>
      </x:c>
      <x:c r="H3244" s="11" t="n">
        <x:v>45345.833333333336</x:v>
      </x:c>
      <x:c r="I3244" s="11" t="n">
        <x:v>45347.49998842592</x:v>
      </x:c>
      <x:c r="J3244" s="9" t="n">
        <x:v>51254.1</x:v>
      </x:c>
      <x:c r="K3244" s="9" t="n">
        <x:v>51654.2</x:v>
      </x:c>
      <x:c r="L3244" s="9" t="n">
        <x:v>51264.35082</x:v>
      </x:c>
      <x:c r="M3244" s="9" t="n">
        <x:v>51643.869159999995</x:v>
      </x:c>
      <x:c r="N3244" s="10" t="n">
        <x:f>IF(F3244="多",1,-1)*(K3244/J3244-1)</x:f>
        <x:v>0.007806204771910963</x:v>
      </x:c>
      <x:c r="O3244" s="10" t="n">
        <x:f>IF(F3244="多",1,-1)*(M3244/L3244-1)</x:f>
        <x:v>0.007403162898376836</x:v>
      </x:c>
      <x:c r="P3244" s="10" t="n">
        <x:v>0.0010037015814491883</x:v>
      </x:c>
      <x:c r="Q3244" s="10" t="n">
        <x:v>0.0005426177128238143</x:v>
      </x:c>
      <x:c r="R3244" s="10" t="n">
        <x:f>O3244-P3244-Q3244</x:f>
        <x:v>0.005856843604103833</x:v>
      </x:c>
      <x:c r="S3244" s="9" t="n">
        <x:f>V3243</x:f>
        <x:v>12037.414889594551</x:v>
      </x:c>
      <x:c r="T3244" s="9" t="n">
        <x:f>S3244/(1+'回测计划'!$B$33)</x:f>
        <x:v>12031.399189999553</x:v>
      </x:c>
      <x:c r="U3244" s="9" t="n">
        <x:f>T3244*R3244</x:f>
        <x:v>70.46602339436892</x:v>
      </x:c>
      <x:c r="V3244" s="9" t="n">
        <x:f>S3244+U3244</x:f>
        <x:v>12107.88091298892</x:v>
      </x:c>
      <x:c r="W3244" s="2" t="n">
        <x:f>IF(N3244&gt;0,1,0)</x:f>
        <x:v>1</x:v>
      </x:c>
      <x:c r="X3244" s="2" t="n">
        <x:f>IF(U3244&gt;0,1,0)</x:f>
        <x:v>1</x:v>
      </x:c>
      <x:c r="Y3244" s="9" t="n">
        <x:f>MAX(U3244,0)</x:f>
        <x:v>70.46602339436892</x:v>
      </x:c>
      <x:c r="Z3244" s="9" t="n">
        <x:f>-MIN(U3244,0)</x:f>
        <x:v>0</x:v>
      </x:c>
    </x:row>
    <x:row r="3245" ht="23" customHeight="1">
      <x:c r="A3245" s="2" t="str">
        <x:v>4H-CMF-前段</x:v>
      </x:c>
      <x:c r="B3245" s="2" t="str">
        <x:v>4H</x:v>
      </x:c>
      <x:c r="C3245" s="2" t="str">
        <x:v>Chaikin Money Flow</x:v>
      </x:c>
      <x:c r="D3245" s="2" t="str">
        <x:v>前段</x:v>
      </x:c>
      <x:c r="E3245" s="2" t="n">
        <x:v>102</x:v>
      </x:c>
      <x:c r="F3245" s="2" t="str">
        <x:v>多</x:v>
      </x:c>
      <x:c r="G3245" s="11" t="n">
        <x:v>45383.666666666664</x:v>
      </x:c>
      <x:c r="H3245" s="11" t="n">
        <x:v>45383.833333333336</x:v>
      </x:c>
      <x:c r="I3245" s="11" t="n">
        <x:v>45385.49998842592</x:v>
      </x:c>
      <x:c r="J3245" s="9" t="n">
        <x:v>69520.4</x:v>
      </x:c>
      <x:c r="K3245" s="9" t="n">
        <x:v>66252.2</x:v>
      </x:c>
      <x:c r="L3245" s="9" t="n">
        <x:v>69534.30407999999</x:v>
      </x:c>
      <x:c r="M3245" s="9" t="n">
        <x:v>66238.94956</x:v>
      </x:c>
      <x:c r="N3245" s="10" t="n">
        <x:f>IF(F3245="多",1,-1)*(K3245/J3245-1)</x:f>
        <x:v>-0.047010661618747895</x:v>
      </x:c>
      <x:c r="O3245" s="10" t="n">
        <x:f>IF(F3245="多",1,-1)*(M3245/L3245-1)</x:f>
        <x:v>-0.04739178113019804</x:v>
      </x:c>
      <x:c r="P3245" s="10" t="n">
        <x:v>0.000976304109434901</x:v>
      </x:c>
      <x:c r="Q3245" s="10" t="n">
        <x:v>0.000722739642171515</x:v>
      </x:c>
      <x:c r="R3245" s="10" t="n">
        <x:f>O3245-P3245-Q3245</x:f>
        <x:v>-0.04909082488180446</x:v>
      </x:c>
      <x:c r="S3245" s="9" t="n">
        <x:f>V3244</x:f>
        <x:v>12107.88091298892</x:v>
      </x:c>
      <x:c r="T3245" s="9" t="n">
        <x:f>S3245/(1+'回测计划'!$B$33)</x:f>
        <x:v>12101.829997989926</x:v>
      </x:c>
      <x:c r="U3245" s="9" t="n">
        <x:f>T3245*R3245</x:f>
        <x:v>-594.0888171806914</x:v>
      </x:c>
      <x:c r="V3245" s="9" t="n">
        <x:f>S3245+U3245</x:f>
        <x:v>11513.792095808229</x:v>
      </x:c>
      <x:c r="W3245" s="2" t="n">
        <x:f>IF(N3245&gt;0,1,0)</x:f>
        <x:v>0</x:v>
      </x:c>
      <x:c r="X3245" s="2" t="n">
        <x:f>IF(U3245&gt;0,1,0)</x:f>
        <x:v>0</x:v>
      </x:c>
      <x:c r="Y3245" s="9" t="n">
        <x:f>MAX(U3245,0)</x:f>
        <x:v>0</x:v>
      </x:c>
      <x:c r="Z3245" s="9" t="n">
        <x:f>-MIN(U3245,0)</x:f>
        <x:v>594.0888171806914</x:v>
      </x:c>
    </x:row>
    <x:row r="3246" ht="23" customHeight="1">
      <x:c r="A3246" s="2" t="str">
        <x:v>4H-CMF-前段</x:v>
      </x:c>
      <x:c r="B3246" s="2" t="str">
        <x:v>4H</x:v>
      </x:c>
      <x:c r="C3246" s="2" t="str">
        <x:v>Chaikin Money Flow</x:v>
      </x:c>
      <x:c r="D3246" s="2" t="str">
        <x:v>前段</x:v>
      </x:c>
      <x:c r="E3246" s="2" t="n">
        <x:v>103</x:v>
      </x:c>
      <x:c r="F3246" s="2" t="str">
        <x:v>多</x:v>
      </x:c>
      <x:c r="G3246" s="11" t="n">
        <x:v>45396.166666666664</x:v>
      </x:c>
      <x:c r="H3246" s="11" t="n">
        <x:v>45396.333333333336</x:v>
      </x:c>
      <x:c r="I3246" s="11" t="n">
        <x:v>45397.99998842592</x:v>
      </x:c>
      <x:c r="J3246" s="9" t="n">
        <x:v>63939.7</x:v>
      </x:c>
      <x:c r="K3246" s="9" t="n">
        <x:v>64552.8</x:v>
      </x:c>
      <x:c r="L3246" s="9" t="n">
        <x:v>63952.48794</x:v>
      </x:c>
      <x:c r="M3246" s="9" t="n">
        <x:v>64539.889440000006</x:v>
      </x:c>
      <x:c r="N3246" s="10" t="n">
        <x:f>IF(F3246="多",1,-1)*(K3246/J3246-1)</x:f>
        <x:v>0.009588721873890593</x:v>
      </x:c>
      <x:c r="O3246" s="10" t="n">
        <x:f>IF(F3246="多",1,-1)*(M3246/L3246-1)</x:f>
        <x:v>0.009184967136088629</x:v>
      </x:c>
      <x:c r="P3246" s="10" t="n">
        <x:v>0.0010045924835680444</x:v>
      </x:c>
      <x:c r="Q3246" s="10" t="n">
        <x:v>0.00032195005522180504</x:v>
      </x:c>
      <x:c r="R3246" s="10" t="n">
        <x:f>O3246-P3246-Q3246</x:f>
        <x:v>0.00785842459729878</x:v>
      </x:c>
      <x:c r="S3246" s="9" t="n">
        <x:f>V3245</x:f>
        <x:v>11513.792095808229</x:v>
      </x:c>
      <x:c r="T3246" s="9" t="n">
        <x:f>S3246/(1+'回测计划'!$B$33)</x:f>
        <x:v>11508.038076769844</x:v>
      </x:c>
      <x:c r="U3246" s="9" t="n">
        <x:f>T3246*R3246</x:f>
        <x:v>90.43504948913908</x:v>
      </x:c>
      <x:c r="V3246" s="9" t="n">
        <x:f>S3246+U3246</x:f>
        <x:v>11604.227145297367</x:v>
      </x:c>
      <x:c r="W3246" s="2" t="n">
        <x:f>IF(N3246&gt;0,1,0)</x:f>
        <x:v>1</x:v>
      </x:c>
      <x:c r="X3246" s="2" t="n">
        <x:f>IF(U3246&gt;0,1,0)</x:f>
        <x:v>1</x:v>
      </x:c>
      <x:c r="Y3246" s="9" t="n">
        <x:f>MAX(U3246,0)</x:f>
        <x:v>90.43504948913908</x:v>
      </x:c>
      <x:c r="Z3246" s="9" t="n">
        <x:f>-MIN(U3246,0)</x:f>
        <x:v>0</x:v>
      </x:c>
    </x:row>
    <x:row r="3247" ht="23" customHeight="1">
      <x:c r="A3247" s="2" t="str">
        <x:v>4H-CMF-前段</x:v>
      </x:c>
      <x:c r="B3247" s="2" t="str">
        <x:v>4H</x:v>
      </x:c>
      <x:c r="C3247" s="2" t="str">
        <x:v>Chaikin Money Flow</x:v>
      </x:c>
      <x:c r="D3247" s="2" t="str">
        <x:v>前段</x:v>
      </x:c>
      <x:c r="E3247" s="2" t="n">
        <x:v>104</x:v>
      </x:c>
      <x:c r="F3247" s="2" t="str">
        <x:v>多</x:v>
      </x:c>
      <x:c r="G3247" s="11" t="n">
        <x:v>45400.00000000001</x:v>
      </x:c>
      <x:c r="H3247" s="11" t="n">
        <x:v>45400.166666666664</x:v>
      </x:c>
      <x:c r="I3247" s="11" t="n">
        <x:v>45401.833321759266</x:v>
      </x:c>
      <x:c r="J3247" s="9" t="n">
        <x:v>60997.1</x:v>
      </x:c>
      <x:c r="K3247" s="9" t="n">
        <x:v>64839.8</x:v>
      </x:c>
      <x:c r="L3247" s="9" t="n">
        <x:v>61009.299419999996</x:v>
      </x:c>
      <x:c r="M3247" s="9" t="n">
        <x:v>64826.83204</x:v>
      </x:c>
      <x:c r="N3247" s="10" t="n">
        <x:f>IF(F3247="多",1,-1)*(K3247/J3247-1)</x:f>
        <x:v>0.06299807695775717</x:v>
      </x:c>
      <x:c r="O3247" s="10" t="n">
        <x:f>IF(F3247="多",1,-1)*(M3247/L3247-1)</x:f>
        <x:v>0.0625729627498155</x:v>
      </x:c>
      <x:c r="P3247" s="10" t="n">
        <x:v>0.0010312864813749076</x:v>
      </x:c>
      <x:c r="Q3247" s="10" t="n">
        <x:v>0.0001327080539355894</x:v>
      </x:c>
      <x:c r="R3247" s="10" t="n">
        <x:f>O3247-P3247-Q3247</x:f>
        <x:v>0.061408968214505005</x:v>
      </x:c>
      <x:c r="S3247" s="9" t="n">
        <x:f>V3246</x:f>
        <x:v>11604.227145297367</x:v>
      </x:c>
      <x:c r="T3247" s="9" t="n">
        <x:f>S3247/(1+'回测计划'!$B$33)</x:f>
        <x:v>11598.427931331702</x:v>
      </x:c>
      <x:c r="U3247" s="9" t="n">
        <x:f>T3247*R3247</x:f>
        <x:v>712.2474921733756</x:v>
      </x:c>
      <x:c r="V3247" s="9" t="n">
        <x:f>S3247+U3247</x:f>
        <x:v>12316.474637470743</x:v>
      </x:c>
      <x:c r="W3247" s="2" t="n">
        <x:f>IF(N3247&gt;0,1,0)</x:f>
        <x:v>1</x:v>
      </x:c>
      <x:c r="X3247" s="2" t="n">
        <x:f>IF(U3247&gt;0,1,0)</x:f>
        <x:v>1</x:v>
      </x:c>
      <x:c r="Y3247" s="9" t="n">
        <x:f>MAX(U3247,0)</x:f>
        <x:v>712.2474921733756</x:v>
      </x:c>
      <x:c r="Z3247" s="9" t="n">
        <x:f>-MIN(U3247,0)</x:f>
        <x:v>0</x:v>
      </x:c>
    </x:row>
    <x:row r="3248" ht="23" customHeight="1">
      <x:c r="A3248" s="2" t="str">
        <x:v>4H-CMF-前段</x:v>
      </x:c>
      <x:c r="B3248" s="2" t="str">
        <x:v>4H</x:v>
      </x:c>
      <x:c r="C3248" s="2" t="str">
        <x:v>Chaikin Money Flow</x:v>
      </x:c>
      <x:c r="D3248" s="2" t="str">
        <x:v>前段</x:v>
      </x:c>
      <x:c r="E3248" s="2" t="n">
        <x:v>105</x:v>
      </x:c>
      <x:c r="F3248" s="2" t="str">
        <x:v>多</x:v>
      </x:c>
      <x:c r="G3248" s="11" t="n">
        <x:v>45409.00000000001</x:v>
      </x:c>
      <x:c r="H3248" s="11" t="n">
        <x:v>45409.166666666664</x:v>
      </x:c>
      <x:c r="I3248" s="11" t="n">
        <x:v>45410.833321759266</x:v>
      </x:c>
      <x:c r="J3248" s="9" t="n">
        <x:v>63723.6</x:v>
      </x:c>
      <x:c r="K3248" s="9" t="n">
        <x:v>63459.1</x:v>
      </x:c>
      <x:c r="L3248" s="9" t="n">
        <x:v>63736.344719999994</x:v>
      </x:c>
      <x:c r="M3248" s="9" t="n">
        <x:v>63446.40818</x:v>
      </x:c>
      <x:c r="N3248" s="10" t="n">
        <x:f>IF(F3248="多",1,-1)*(K3248/J3248-1)</x:f>
        <x:v>-0.00415073850190506</x:v>
      </x:c>
      <x:c r="O3248" s="10" t="n">
        <x:f>IF(F3248="多",1,-1)*(M3248/L3248-1)</x:f>
        <x:v>-0.004548998554493755</x:v>
      </x:c>
      <x:c r="P3248" s="10" t="n">
        <x:v>0.000997725500722753</x:v>
      </x:c>
      <x:c r="Q3248" s="10" t="n">
        <x:v>0.00019092596977904355</x:v>
      </x:c>
      <x:c r="R3248" s="10" t="n">
        <x:f>O3248-P3248-Q3248</x:f>
        <x:v>-0.005737650024995551</x:v>
      </x:c>
      <x:c r="S3248" s="9" t="n">
        <x:f>V3247</x:f>
        <x:v>12316.474637470743</x:v>
      </x:c>
      <x:c r="T3248" s="9" t="n">
        <x:f>S3248/(1+'回测计划'!$B$33)</x:f>
        <x:v>12310.319477731877</x:v>
      </x:c>
      <x:c r="U3248" s="9" t="n">
        <x:f>T3248*R3248</x:f>
        <x:v>-70.63230485911153</x:v>
      </x:c>
      <x:c r="V3248" s="9" t="n">
        <x:f>S3248+U3248</x:f>
        <x:v>12245.842332611632</x:v>
      </x:c>
      <x:c r="W3248" s="2" t="n">
        <x:f>IF(N3248&gt;0,1,0)</x:f>
        <x:v>0</x:v>
      </x:c>
      <x:c r="X3248" s="2" t="n">
        <x:f>IF(U3248&gt;0,1,0)</x:f>
        <x:v>0</x:v>
      </x:c>
      <x:c r="Y3248" s="9" t="n">
        <x:f>MAX(U3248,0)</x:f>
        <x:v>0</x:v>
      </x:c>
      <x:c r="Z3248" s="9" t="n">
        <x:f>-MIN(U3248,0)</x:f>
        <x:v>70.63230485911153</x:v>
      </x:c>
    </x:row>
    <x:row r="3249" ht="23" customHeight="1">
      <x:c r="A3249" s="2" t="str">
        <x:v>4H-CMF-前段</x:v>
      </x:c>
      <x:c r="B3249" s="2" t="str">
        <x:v>4H</x:v>
      </x:c>
      <x:c r="C3249" s="2" t="str">
        <x:v>Chaikin Money Flow</x:v>
      </x:c>
      <x:c r="D3249" s="2" t="str">
        <x:v>前段</x:v>
      </x:c>
      <x:c r="E3249" s="2" t="n">
        <x:v>106</x:v>
      </x:c>
      <x:c r="F3249" s="2" t="str">
        <x:v>多</x:v>
      </x:c>
      <x:c r="G3249" s="11" t="n">
        <x:v>45423.166666666664</x:v>
      </x:c>
      <x:c r="H3249" s="11" t="n">
        <x:v>45423.333333333336</x:v>
      </x:c>
      <x:c r="I3249" s="11" t="n">
        <x:v>45424.99998842592</x:v>
      </x:c>
      <x:c r="J3249" s="9" t="n">
        <x:v>60778</x:v>
      </x:c>
      <x:c r="K3249" s="9" t="n">
        <x:v>61395.9</x:v>
      </x:c>
      <x:c r="L3249" s="9" t="n">
        <x:v>60790.1556</x:v>
      </x:c>
      <x:c r="M3249" s="9" t="n">
        <x:v>61383.620820000004</x:v>
      </x:c>
      <x:c r="N3249" s="10" t="n">
        <x:f>IF(F3249="多",1,-1)*(K3249/J3249-1)</x:f>
        <x:v>0.010166507617888065</x:v>
      </x:c>
      <x:c r="O3249" s="10" t="n">
        <x:f>IF(F3249="多",1,-1)*(M3249/L3249-1)</x:f>
        <x:v>0.0097625218120021</x:v>
      </x:c>
      <x:c r="P3249" s="10" t="n">
        <x:v>0.001004881260906001</x:v>
      </x:c>
      <x:c r="Q3249" s="10" t="n">
        <x:v>0.0001431569334422994</x:v>
      </x:c>
      <x:c r="R3249" s="10" t="n">
        <x:f>O3249-P3249-Q3249</x:f>
        <x:v>0.0086144836176538</x:v>
      </x:c>
      <x:c r="S3249" s="9" t="n">
        <x:f>V3248</x:f>
        <x:v>12245.842332611632</x:v>
      </x:c>
      <x:c r="T3249" s="9" t="n">
        <x:f>S3249/(1+'回测计划'!$B$33)</x:f>
        <x:v>12239.722471375944</x:v>
      </x:c>
      <x:c r="U3249" s="9" t="n">
        <x:f>T3249*R3249</x:f>
        <x:v>105.43888871429716</x:v>
      </x:c>
      <x:c r="V3249" s="9" t="n">
        <x:f>S3249+U3249</x:f>
        <x:v>12351.28122132593</x:v>
      </x:c>
      <x:c r="W3249" s="2" t="n">
        <x:f>IF(N3249&gt;0,1,0)</x:f>
        <x:v>1</x:v>
      </x:c>
      <x:c r="X3249" s="2" t="n">
        <x:f>IF(U3249&gt;0,1,0)</x:f>
        <x:v>1</x:v>
      </x:c>
      <x:c r="Y3249" s="9" t="n">
        <x:f>MAX(U3249,0)</x:f>
        <x:v>105.43888871429716</x:v>
      </x:c>
      <x:c r="Z3249" s="9" t="n">
        <x:f>-MIN(U3249,0)</x:f>
        <x:v>0</x:v>
      </x:c>
    </x:row>
    <x:row r="3250" ht="23" customHeight="1">
      <x:c r="A3250" s="2" t="str">
        <x:v>4H-CMF-前段</x:v>
      </x:c>
      <x:c r="B3250" s="2" t="str">
        <x:v>4H</x:v>
      </x:c>
      <x:c r="C3250" s="2" t="str">
        <x:v>Chaikin Money Flow</x:v>
      </x:c>
      <x:c r="D3250" s="2" t="str">
        <x:v>前段</x:v>
      </x:c>
      <x:c r="E3250" s="2" t="n">
        <x:v>107</x:v>
      </x:c>
      <x:c r="F3250" s="2" t="str">
        <x:v>多</x:v>
      </x:c>
      <x:c r="G3250" s="11" t="n">
        <x:v>45442.166666666664</x:v>
      </x:c>
      <x:c r="H3250" s="11" t="n">
        <x:v>45442.333333333336</x:v>
      </x:c>
      <x:c r="I3250" s="11" t="n">
        <x:v>45443.99998842592</x:v>
      </x:c>
      <x:c r="J3250" s="9" t="n">
        <x:v>67686.8</x:v>
      </x:c>
      <x:c r="K3250" s="9" t="n">
        <x:v>67252.7</x:v>
      </x:c>
      <x:c r="L3250" s="9" t="n">
        <x:v>67700.33736</x:v>
      </x:c>
      <x:c r="M3250" s="9" t="n">
        <x:v>67239.24945999999</x:v>
      </x:c>
      <x:c r="N3250" s="10" t="n">
        <x:f>IF(F3250="多",1,-1)*(K3250/J3250-1)</x:f>
        <x:v>-0.0064133627236034885</x:v>
      </x:c>
      <x:c r="O3250" s="10" t="n">
        <x:f>IF(F3250="多",1,-1)*(M3250/L3250-1)</x:f>
        <x:v>-0.006810717907477448</x:v>
      </x:c>
      <x:c r="P3250" s="10" t="n">
        <x:v>0.0009965946410462614</x:v>
      </x:c>
      <x:c r="Q3250" s="10" t="n">
        <x:v>0.0004722748194912129</x:v>
      </x:c>
      <x:c r="R3250" s="10" t="n">
        <x:f>O3250-P3250-Q3250</x:f>
        <x:v>-0.008279587368014922</x:v>
      </x:c>
      <x:c r="S3250" s="9" t="n">
        <x:f>V3249</x:f>
        <x:v>12351.28122132593</x:v>
      </x:c>
      <x:c r="T3250" s="9" t="n">
        <x:f>S3250/(1+'回测计划'!$B$33)</x:f>
        <x:v>12345.108666992433</x:v>
      </x:c>
      <x:c r="U3250" s="9" t="n">
        <x:f>T3250*R3250</x:f>
        <x:v>-102.21240577600209</x:v>
      </x:c>
      <x:c r="V3250" s="9" t="n">
        <x:f>S3250+U3250</x:f>
        <x:v>12249.068815549927</x:v>
      </x:c>
      <x:c r="W3250" s="2" t="n">
        <x:f>IF(N3250&gt;0,1,0)</x:f>
        <x:v>0</x:v>
      </x:c>
      <x:c r="X3250" s="2" t="n">
        <x:f>IF(U3250&gt;0,1,0)</x:f>
        <x:v>0</x:v>
      </x:c>
      <x:c r="Y3250" s="9" t="n">
        <x:f>MAX(U3250,0)</x:f>
        <x:v>0</x:v>
      </x:c>
      <x:c r="Z3250" s="9" t="n">
        <x:f>-MIN(U3250,0)</x:f>
        <x:v>102.21240577600209</x:v>
      </x:c>
    </x:row>
    <x:row r="3251" ht="23" customHeight="1">
      <x:c r="A3251" s="2" t="str">
        <x:v>4H-CMF-前段</x:v>
      </x:c>
      <x:c r="B3251" s="2" t="str">
        <x:v>4H</x:v>
      </x:c>
      <x:c r="C3251" s="2" t="str">
        <x:v>Chaikin Money Flow</x:v>
      </x:c>
      <x:c r="D3251" s="2" t="str">
        <x:v>前段</x:v>
      </x:c>
      <x:c r="E3251" s="2" t="n">
        <x:v>108</x:v>
      </x:c>
      <x:c r="F3251" s="2" t="str">
        <x:v>空</x:v>
      </x:c>
      <x:c r="G3251" s="11" t="n">
        <x:v>45446.666666666664</x:v>
      </x:c>
      <x:c r="H3251" s="11" t="n">
        <x:v>45446.833333333336</x:v>
      </x:c>
      <x:c r="I3251" s="11" t="n">
        <x:v>45448.49998842592</x:v>
      </x:c>
      <x:c r="J3251" s="9" t="n">
        <x:v>69125.5</x:v>
      </x:c>
      <x:c r="K3251" s="9" t="n">
        <x:v>70994</x:v>
      </x:c>
      <x:c r="L3251" s="9" t="n">
        <x:v>69111.6749</x:v>
      </x:c>
      <x:c r="M3251" s="9" t="n">
        <x:v>71008.1988</x:v>
      </x:c>
      <x:c r="N3251" s="10" t="n">
        <x:f>IF(F3251="多",1,-1)*(K3251/J3251-1)</x:f>
        <x:v>-0.027030545891169044</x:v>
      </x:c>
      <x:c r="O3251" s="10" t="n">
        <x:f>IF(F3251="多",1,-1)*(M3251/L3251-1)</x:f>
        <x:v>-0.027441440288404895</x:v>
      </x:c>
      <x:c r="P3251" s="10" t="n">
        <x:v>0.0010137207201442024</x:v>
      </x:c>
      <x:c r="Q3251" s="10" t="n">
        <x:v>-0.0005244112010580955</x:v>
      </x:c>
      <x:c r="R3251" s="10" t="n">
        <x:f>O3251-P3251-Q3251</x:f>
        <x:v>-0.027930749807491002</x:v>
      </x:c>
      <x:c r="S3251" s="9" t="n">
        <x:f>V3250</x:f>
        <x:v>12249.068815549927</x:v>
      </x:c>
      <x:c r="T3251" s="9" t="n">
        <x:f>S3251/(1+'回测计划'!$B$33)</x:f>
        <x:v>12242.947341878988</x:v>
      </x:c>
      <x:c r="U3251" s="9" t="n">
        <x:f>T3251*R3251</x:f>
        <x:v>-341.954699112309</x:v>
      </x:c>
      <x:c r="V3251" s="9" t="n">
        <x:f>S3251+U3251</x:f>
        <x:v>11907.114116437617</x:v>
      </x:c>
      <x:c r="W3251" s="2" t="n">
        <x:f>IF(N3251&gt;0,1,0)</x:f>
        <x:v>0</x:v>
      </x:c>
      <x:c r="X3251" s="2" t="n">
        <x:f>IF(U3251&gt;0,1,0)</x:f>
        <x:v>0</x:v>
      </x:c>
      <x:c r="Y3251" s="9" t="n">
        <x:f>MAX(U3251,0)</x:f>
        <x:v>0</x:v>
      </x:c>
      <x:c r="Z3251" s="9" t="n">
        <x:f>-MIN(U3251,0)</x:f>
        <x:v>341.954699112309</x:v>
      </x:c>
    </x:row>
    <x:row r="3252" ht="23" customHeight="1">
      <x:c r="A3252" s="2" t="str">
        <x:v>4H-CMF-前段</x:v>
      </x:c>
      <x:c r="B3252" s="2" t="str">
        <x:v>4H</x:v>
      </x:c>
      <x:c r="C3252" s="2" t="str">
        <x:v>Chaikin Money Flow</x:v>
      </x:c>
      <x:c r="D3252" s="2" t="str">
        <x:v>前段</x:v>
      </x:c>
      <x:c r="E3252" s="2" t="n">
        <x:v>109</x:v>
      </x:c>
      <x:c r="F3252" s="2" t="str">
        <x:v>空</x:v>
      </x:c>
      <x:c r="G3252" s="11" t="n">
        <x:v>45449.00000000001</x:v>
      </x:c>
      <x:c r="H3252" s="11" t="n">
        <x:v>45449.166666666664</x:v>
      </x:c>
      <x:c r="I3252" s="11" t="n">
        <x:v>45450.833321759266</x:v>
      </x:c>
      <x:c r="J3252" s="9" t="n">
        <x:v>71314.8</x:v>
      </x:c>
      <x:c r="K3252" s="9" t="n">
        <x:v>71750</x:v>
      </x:c>
      <x:c r="L3252" s="9" t="n">
        <x:v>71300.53704000001</x:v>
      </x:c>
      <x:c r="M3252" s="9" t="n">
        <x:v>71764.34999999999</x:v>
      </x:c>
      <x:c r="N3252" s="10" t="n">
        <x:f>IF(F3252="多",1,-1)*(K3252/J3252-1)</x:f>
        <x:v>-0.006102520094005692</x:v>
      </x:c>
      <x:c r="O3252" s="10" t="n">
        <x:f>IF(F3252="多",1,-1)*(M3252/L3252-1)</x:f>
        <x:v>-0.006505041606345463</x:v>
      </x:c>
      <x:c r="P3252" s="10" t="n">
        <x:v>0.0010032525208031728</x:v>
      </x:c>
      <x:c r="Q3252" s="10" t="n">
        <x:v>-0.0005206919843569756</x:v>
      </x:c>
      <x:c r="R3252" s="10" t="n">
        <x:f>O3252-P3252-Q3252</x:f>
        <x:v>-0.00698760214279166</x:v>
      </x:c>
      <x:c r="S3252" s="9" t="n">
        <x:f>V3251</x:f>
        <x:v>11907.114116437617</x:v>
      </x:c>
      <x:c r="T3252" s="9" t="n">
        <x:f>S3252/(1+'回测计划'!$B$33)</x:f>
        <x:v>11901.163534670282</x:v>
      </x:c>
      <x:c r="U3252" s="9" t="n">
        <x:f>T3252*R3252</x:f>
        <x:v>-83.16059581657603</x:v>
      </x:c>
      <x:c r="V3252" s="9" t="n">
        <x:f>S3252+U3252</x:f>
        <x:v>11823.95352062104</x:v>
      </x:c>
      <x:c r="W3252" s="2" t="n">
        <x:f>IF(N3252&gt;0,1,0)</x:f>
        <x:v>0</x:v>
      </x:c>
      <x:c r="X3252" s="2" t="n">
        <x:f>IF(U3252&gt;0,1,0)</x:f>
        <x:v>0</x:v>
      </x:c>
      <x:c r="Y3252" s="9" t="n">
        <x:f>MAX(U3252,0)</x:f>
        <x:v>0</x:v>
      </x:c>
      <x:c r="Z3252" s="9" t="n">
        <x:f>-MIN(U3252,0)</x:f>
        <x:v>83.16059581657603</x:v>
      </x:c>
    </x:row>
    <x:row r="3253" ht="23" customHeight="1">
      <x:c r="A3253" s="2" t="str">
        <x:v>4H-CMF-前段</x:v>
      </x:c>
      <x:c r="B3253" s="2" t="str">
        <x:v>4H</x:v>
      </x:c>
      <x:c r="C3253" s="2" t="str">
        <x:v>Chaikin Money Flow</x:v>
      </x:c>
      <x:c r="D3253" s="2" t="str">
        <x:v>前段</x:v>
      </x:c>
      <x:c r="E3253" s="2" t="n">
        <x:v>110</x:v>
      </x:c>
      <x:c r="F3253" s="2" t="str">
        <x:v>多</x:v>
      </x:c>
      <x:c r="G3253" s="11" t="n">
        <x:v>45472.166666666664</x:v>
      </x:c>
      <x:c r="H3253" s="11" t="n">
        <x:v>45472.333333333336</x:v>
      </x:c>
      <x:c r="I3253" s="11" t="n">
        <x:v>45473.99998842592</x:v>
      </x:c>
      <x:c r="J3253" s="9" t="n">
        <x:v>60429.8</x:v>
      </x:c>
      <x:c r="K3253" s="9" t="n">
        <x:v>61722.4</x:v>
      </x:c>
      <x:c r="L3253" s="9" t="n">
        <x:v>60441.88596</x:v>
      </x:c>
      <x:c r="M3253" s="9" t="n">
        <x:v>61710.05552</x:v>
      </x:c>
      <x:c r="N3253" s="10" t="n">
        <x:f>IF(F3253="多",1,-1)*(K3253/J3253-1)</x:f>
        <x:v>0.021390108853578838</x:v>
      </x:c>
      <x:c r="O3253" s="10" t="n">
        <x:f>IF(F3253="多",1,-1)*(M3253/L3253-1)</x:f>
        <x:v>0.0209816345049072</x:v>
      </x:c>
      <x:c r="P3253" s="10" t="n">
        <x:v>0.0010104908172524536</x:v>
      </x:c>
      <x:c r="Q3253" s="10" t="n">
        <x:v>0.00050478272028729</x:v>
      </x:c>
      <x:c r="R3253" s="10" t="n">
        <x:f>O3253-P3253-Q3253</x:f>
        <x:v>0.019466360967367455</x:v>
      </x:c>
      <x:c r="S3253" s="9" t="n">
        <x:f>V3252</x:f>
        <x:v>11823.95352062104</x:v>
      </x:c>
      <x:c r="T3253" s="9" t="n">
        <x:f>S3253/(1+'回测计划'!$B$33)</x:f>
        <x:v>11818.044498371855</x:v>
      </x:c>
      <x:c r="U3253" s="9" t="n">
        <x:f>T3253*R3253</x:f>
        <x:v>230.0543201337176</x:v>
      </x:c>
      <x:c r="V3253" s="9" t="n">
        <x:f>S3253+U3253</x:f>
        <x:v>12054.007840754757</x:v>
      </x:c>
      <x:c r="W3253" s="2" t="n">
        <x:f>IF(N3253&gt;0,1,0)</x:f>
        <x:v>1</x:v>
      </x:c>
      <x:c r="X3253" s="2" t="n">
        <x:f>IF(U3253&gt;0,1,0)</x:f>
        <x:v>1</x:v>
      </x:c>
      <x:c r="Y3253" s="9" t="n">
        <x:f>MAX(U3253,0)</x:f>
        <x:v>230.0543201337176</x:v>
      </x:c>
      <x:c r="Z3253" s="9" t="n">
        <x:f>-MIN(U3253,0)</x:f>
        <x:v>0</x:v>
      </x:c>
    </x:row>
    <x:row r="3254" ht="23" customHeight="1">
      <x:c r="A3254" s="2" t="str">
        <x:v>4H-CMF-前段</x:v>
      </x:c>
      <x:c r="B3254" s="2" t="str">
        <x:v>4H</x:v>
      </x:c>
      <x:c r="C3254" s="2" t="str">
        <x:v>Chaikin Money Flow</x:v>
      </x:c>
      <x:c r="D3254" s="2" t="str">
        <x:v>前段</x:v>
      </x:c>
      <x:c r="E3254" s="2" t="n">
        <x:v>111</x:v>
      </x:c>
      <x:c r="F3254" s="2" t="str">
        <x:v>多</x:v>
      </x:c>
      <x:c r="G3254" s="11" t="n">
        <x:v>45476.666666666664</x:v>
      </x:c>
      <x:c r="H3254" s="11" t="n">
        <x:v>45476.833333333336</x:v>
      </x:c>
      <x:c r="I3254" s="11" t="n">
        <x:v>45478.49998842592</x:v>
      </x:c>
      <x:c r="J3254" s="9" t="n">
        <x:v>60384.9</x:v>
      </x:c>
      <x:c r="K3254" s="9" t="n">
        <x:v>55214.6</x:v>
      </x:c>
      <x:c r="L3254" s="9" t="n">
        <x:v>60396.97698</x:v>
      </x:c>
      <x:c r="M3254" s="9" t="n">
        <x:v>55203.55708</x:v>
      </x:c>
      <x:c r="N3254" s="10" t="n">
        <x:f>IF(F3254="多",1,-1)*(K3254/J3254-1)</x:f>
        <x:v>-0.08562239897722779</x:v>
      </x:c>
      <x:c r="O3254" s="10" t="n">
        <x:f>IF(F3254="多",1,-1)*(M3254/L3254-1)</x:f>
        <x:v>-0.0859880768820559</x:v>
      </x:c>
      <x:c r="P3254" s="10" t="n">
        <x:v>0.0009570059615589721</x:v>
      </x:c>
      <x:c r="Q3254" s="10" t="n">
        <x:v>0.0004864000413419296</x:v>
      </x:c>
      <x:c r="R3254" s="10" t="n">
        <x:f>O3254-P3254-Q3254</x:f>
        <x:v>-0.0874314828849568</x:v>
      </x:c>
      <x:c r="S3254" s="9" t="n">
        <x:f>V3253</x:f>
        <x:v>12054.007840754757</x:v>
      </x:c>
      <x:c r="T3254" s="9" t="n">
        <x:f>S3254/(1+'回测计划'!$B$33)</x:f>
        <x:v>12047.983848830343</x:v>
      </x:c>
      <x:c r="U3254" s="9" t="n">
        <x:f>T3254*R3254</x:f>
        <x:v>-1053.373093677246</x:v>
      </x:c>
      <x:c r="V3254" s="9" t="n">
        <x:f>S3254+U3254</x:f>
        <x:v>11000.63474707751</x:v>
      </x:c>
      <x:c r="W3254" s="2" t="n">
        <x:f>IF(N3254&gt;0,1,0)</x:f>
        <x:v>0</x:v>
      </x:c>
      <x:c r="X3254" s="2" t="n">
        <x:f>IF(U3254&gt;0,1,0)</x:f>
        <x:v>0</x:v>
      </x:c>
      <x:c r="Y3254" s="9" t="n">
        <x:f>MAX(U3254,0)</x:f>
        <x:v>0</x:v>
      </x:c>
      <x:c r="Z3254" s="9" t="n">
        <x:f>-MIN(U3254,0)</x:f>
        <x:v>1053.373093677246</x:v>
      </x:c>
    </x:row>
    <x:row r="3255" ht="23" customHeight="1">
      <x:c r="A3255" s="2" t="str">
        <x:v>4H-CMF-前段</x:v>
      </x:c>
      <x:c r="B3255" s="2" t="str">
        <x:v>4H</x:v>
      </x:c>
      <x:c r="C3255" s="2" t="str">
        <x:v>Chaikin Money Flow</x:v>
      </x:c>
      <x:c r="D3255" s="2" t="str">
        <x:v>前段</x:v>
      </x:c>
      <x:c r="E3255" s="2" t="n">
        <x:v>112</x:v>
      </x:c>
      <x:c r="F3255" s="2" t="str">
        <x:v>多</x:v>
      </x:c>
      <x:c r="G3255" s="11" t="n">
        <x:v>45478.50000000001</x:v>
      </x:c>
      <x:c r="H3255" s="11" t="n">
        <x:v>45478.666666666664</x:v>
      </x:c>
      <x:c r="I3255" s="11" t="n">
        <x:v>45480.333321759266</x:v>
      </x:c>
      <x:c r="J3255" s="9" t="n">
        <x:v>54389.4</x:v>
      </x:c>
      <x:c r="K3255" s="9" t="n">
        <x:v>58216</x:v>
      </x:c>
      <x:c r="L3255" s="9" t="n">
        <x:v>54400.27788</x:v>
      </x:c>
      <x:c r="M3255" s="9" t="n">
        <x:v>58204.3568</x:v>
      </x:c>
      <x:c r="N3255" s="10" t="n">
        <x:f>IF(F3255="多",1,-1)*(K3255/J3255-1)</x:f>
        <x:v>0.0703556207643401</x:v>
      </x:c>
      <x:c r="O3255" s="10" t="n">
        <x:f>IF(F3255="多",1,-1)*(M3255/L3255-1)</x:f>
        <x:v>0.06992756412736179</x:v>
      </x:c>
      <x:c r="P3255" s="10" t="n">
        <x:v>0.0010349637820636808</x:v>
      </x:c>
      <x:c r="Q3255" s="10" t="n">
        <x:v>0.0001903122585385641</x:v>
      </x:c>
      <x:c r="R3255" s="10" t="n">
        <x:f>O3255-P3255-Q3255</x:f>
        <x:v>0.06870228808675954</x:v>
      </x:c>
      <x:c r="S3255" s="9" t="n">
        <x:f>V3254</x:f>
        <x:v>11000.63474707751</x:v>
      </x:c>
      <x:c r="T3255" s="9" t="n">
        <x:f>S3255/(1+'回测计划'!$B$33)</x:f>
        <x:v>10995.137178488267</x:v>
      </x:c>
      <x:c r="U3255" s="9" t="n">
        <x:f>T3255*R3255</x:f>
        <x:v>755.3910819899414</x:v>
      </x:c>
      <x:c r="V3255" s="9" t="n">
        <x:f>S3255+U3255</x:f>
        <x:v>11756.025829067452</x:v>
      </x:c>
      <x:c r="W3255" s="2" t="n">
        <x:f>IF(N3255&gt;0,1,0)</x:f>
        <x:v>1</x:v>
      </x:c>
      <x:c r="X3255" s="2" t="n">
        <x:f>IF(U3255&gt;0,1,0)</x:f>
        <x:v>1</x:v>
      </x:c>
      <x:c r="Y3255" s="9" t="n">
        <x:f>MAX(U3255,0)</x:f>
        <x:v>755.3910819899414</x:v>
      </x:c>
      <x:c r="Z3255" s="9" t="n">
        <x:f>-MIN(U3255,0)</x:f>
        <x:v>0</x:v>
      </x:c>
    </x:row>
    <x:row r="3256" ht="23" customHeight="1">
      <x:c r="A3256" s="2" t="str">
        <x:v>4H-CMF-前段</x:v>
      </x:c>
      <x:c r="B3256" s="2" t="str">
        <x:v>4H</x:v>
      </x:c>
      <x:c r="C3256" s="2" t="str">
        <x:v>Chaikin Money Flow</x:v>
      </x:c>
      <x:c r="D3256" s="2" t="str">
        <x:v>前段</x:v>
      </x:c>
      <x:c r="E3256" s="2" t="n">
        <x:v>113</x:v>
      </x:c>
      <x:c r="F3256" s="2" t="str">
        <x:v>空</x:v>
      </x:c>
      <x:c r="G3256" s="11" t="n">
        <x:v>45487.00000000001</x:v>
      </x:c>
      <x:c r="H3256" s="11" t="n">
        <x:v>45487.166666666664</x:v>
      </x:c>
      <x:c r="I3256" s="11" t="n">
        <x:v>45488.833321759266</x:v>
      </x:c>
      <x:c r="J3256" s="9" t="n">
        <x:v>58596.7</x:v>
      </x:c>
      <x:c r="K3256" s="9" t="n">
        <x:v>62431.9</x:v>
      </x:c>
      <x:c r="L3256" s="9" t="n">
        <x:v>58584.98066</x:v>
      </x:c>
      <x:c r="M3256" s="9" t="n">
        <x:v>62444.38638</x:v>
      </x:c>
      <x:c r="N3256" s="10" t="n">
        <x:f>IF(F3256="多",1,-1)*(K3256/J3256-1)</x:f>
        <x:v>-0.06545078477115607</x:v>
      </x:c>
      <x:c r="O3256" s="10" t="n">
        <x:f>IF(F3256="多",1,-1)*(M3256/L3256-1)</x:f>
        <x:v>-0.06587705033817803</x:v>
      </x:c>
      <x:c r="P3256" s="10" t="n">
        <x:v>0.001032938525169089</x:v>
      </x:c>
      <x:c r="Q3256" s="10" t="n">
        <x:v>-0.00029372616696329525</x:v>
      </x:c>
      <x:c r="R3256" s="10" t="n">
        <x:f>O3256-P3256-Q3256</x:f>
        <x:v>-0.06661626269638382</x:v>
      </x:c>
      <x:c r="S3256" s="9" t="n">
        <x:f>V3255</x:f>
        <x:v>11756.025829067452</x:v>
      </x:c>
      <x:c r="T3256" s="9" t="n">
        <x:f>S3256/(1+'回测计划'!$B$33)</x:f>
        <x:v>11750.150753690607</x:v>
      </x:c>
      <x:c r="U3256" s="9" t="n">
        <x:f>T3256*R3256</x:f>
        <x:v>-782.7511293299658</x:v>
      </x:c>
      <x:c r="V3256" s="9" t="n">
        <x:f>S3256+U3256</x:f>
        <x:v>10973.274699737485</x:v>
      </x:c>
      <x:c r="W3256" s="2" t="n">
        <x:f>IF(N3256&gt;0,1,0)</x:f>
        <x:v>0</x:v>
      </x:c>
      <x:c r="X3256" s="2" t="n">
        <x:f>IF(U3256&gt;0,1,0)</x:f>
        <x:v>0</x:v>
      </x:c>
      <x:c r="Y3256" s="9" t="n">
        <x:f>MAX(U3256,0)</x:f>
        <x:v>0</x:v>
      </x:c>
      <x:c r="Z3256" s="9" t="n">
        <x:f>-MIN(U3256,0)</x:f>
        <x:v>782.7511293299658</x:v>
      </x:c>
    </x:row>
    <x:row r="3257" ht="23" customHeight="1">
      <x:c r="A3257" s="2" t="str">
        <x:v>4H-CMF-前段</x:v>
      </x:c>
      <x:c r="B3257" s="2" t="str">
        <x:v>4H</x:v>
      </x:c>
      <x:c r="C3257" s="2" t="str">
        <x:v>Chaikin Money Flow</x:v>
      </x:c>
      <x:c r="D3257" s="2" t="str">
        <x:v>前段</x:v>
      </x:c>
      <x:c r="E3257" s="2" t="n">
        <x:v>114</x:v>
      </x:c>
      <x:c r="F3257" s="2" t="str">
        <x:v>空</x:v>
      </x:c>
      <x:c r="G3257" s="11" t="n">
        <x:v>45494.166666666664</x:v>
      </x:c>
      <x:c r="H3257" s="11" t="n">
        <x:v>45494.333333333336</x:v>
      </x:c>
      <x:c r="I3257" s="11" t="n">
        <x:v>45495.99998842592</x:v>
      </x:c>
      <x:c r="J3257" s="9" t="n">
        <x:v>67095.6</x:v>
      </x:c>
      <x:c r="K3257" s="9" t="n">
        <x:v>67044.3</x:v>
      </x:c>
      <x:c r="L3257" s="9" t="n">
        <x:v>67082.18088000001</x:v>
      </x:c>
      <x:c r="M3257" s="9" t="n">
        <x:v>67057.70886</x:v>
      </x:c>
      <x:c r="N3257" s="10" t="n">
        <x:f>IF(F3257="多",1,-1)*(K3257/J3257-1)</x:f>
        <x:v>0.0007645806878543437</x:v>
      </x:c>
      <x:c r="O3257" s="10" t="n">
        <x:f>IF(F3257="多",1,-1)*(M3257/L3257-1)</x:f>
        <x:v>0.00036480656530524236</x:v>
      </x:c>
      <x:c r="P3257" s="10" t="n">
        <x:v>0.0009998175967173475</x:v>
      </x:c>
      <x:c r="Q3257" s="10" t="n">
        <x:v>-0.00018071174829420965</x:v>
      </x:c>
      <x:c r="R3257" s="10" t="n">
        <x:f>O3257-P3257-Q3257</x:f>
        <x:v>-0.00045429928311789547</x:v>
      </x:c>
      <x:c r="S3257" s="9" t="n">
        <x:f>V3256</x:f>
        <x:v>10973.274699737485</x:v>
      </x:c>
      <x:c r="T3257" s="9" t="n">
        <x:f>S3257/(1+'回测计划'!$B$33)</x:f>
        <x:v>10967.790804335318</x:v>
      </x:c>
      <x:c r="U3257" s="9" t="n">
        <x:f>T3257*R3257</x:f>
        <x:v>-4.982659499796581</x:v>
      </x:c>
      <x:c r="V3257" s="9" t="n">
        <x:f>S3257+U3257</x:f>
        <x:v>10968.29204023769</x:v>
      </x:c>
      <x:c r="W3257" s="2" t="n">
        <x:f>IF(N3257&gt;0,1,0)</x:f>
        <x:v>1</x:v>
      </x:c>
      <x:c r="X3257" s="2" t="n">
        <x:f>IF(U3257&gt;0,1,0)</x:f>
        <x:v>0</x:v>
      </x:c>
      <x:c r="Y3257" s="9" t="n">
        <x:f>MAX(U3257,0)</x:f>
        <x:v>0</x:v>
      </x:c>
      <x:c r="Z3257" s="9" t="n">
        <x:f>-MIN(U3257,0)</x:f>
        <x:v>4.982659499796581</x:v>
      </x:c>
    </x:row>
    <x:row r="3258" ht="23" customHeight="1">
      <x:c r="A3258" s="2" t="str">
        <x:v>4H-CMF-前段</x:v>
      </x:c>
      <x:c r="B3258" s="2" t="str">
        <x:v>4H</x:v>
      </x:c>
      <x:c r="C3258" s="2" t="str">
        <x:v>Chaikin Money Flow</x:v>
      </x:c>
      <x:c r="D3258" s="2" t="str">
        <x:v>前段</x:v>
      </x:c>
      <x:c r="E3258" s="2" t="n">
        <x:v>115</x:v>
      </x:c>
      <x:c r="F3258" s="2" t="str">
        <x:v>空</x:v>
      </x:c>
      <x:c r="G3258" s="11" t="n">
        <x:v>45501.00000000001</x:v>
      </x:c>
      <x:c r="H3258" s="11" t="n">
        <x:v>45501.166666666664</x:v>
      </x:c>
      <x:c r="I3258" s="11" t="n">
        <x:v>45502.833321759266</x:v>
      </x:c>
      <x:c r="J3258" s="9" t="n">
        <x:v>68209.3</x:v>
      </x:c>
      <x:c r="K3258" s="9" t="n">
        <x:v>69549.9</x:v>
      </x:c>
      <x:c r="L3258" s="9" t="n">
        <x:v>68195.65814</x:v>
      </x:c>
      <x:c r="M3258" s="9" t="n">
        <x:v>69563.80997999999</x:v>
      </x:c>
      <x:c r="N3258" s="10" t="n">
        <x:f>IF(F3258="多",1,-1)*(K3258/J3258-1)</x:f>
        <x:v>-0.01965421137586798</x:v>
      </x:c>
      <x:c r="O3258" s="10" t="n">
        <x:f>IF(F3258="多",1,-1)*(M3258/L3258-1)</x:f>
        <x:v>-0.020062154649072905</x:v>
      </x:c>
      <x:c r="P3258" s="10" t="n">
        <x:v>0.0010100310773245365</x:v>
      </x:c>
      <x:c r="Q3258" s="10" t="n">
        <x:v>-0.0003410326047304758</x:v>
      </x:c>
      <x:c r="R3258" s="10" t="n">
        <x:f>O3258-P3258-Q3258</x:f>
        <x:v>-0.020731153121666967</x:v>
      </x:c>
      <x:c r="S3258" s="9" t="n">
        <x:f>V3257</x:f>
        <x:v>10968.29204023769</x:v>
      </x:c>
      <x:c r="T3258" s="9" t="n">
        <x:f>S3258/(1+'回测计划'!$B$33)</x:f>
        <x:v>10962.81063492023</x:v>
      </x:c>
      <x:c r="U3258" s="9" t="n">
        <x:f>T3258*R3258</x:f>
        <x:v>-227.27170591637034</x:v>
      </x:c>
      <x:c r="V3258" s="9" t="n">
        <x:f>S3258+U3258</x:f>
        <x:v>10741.02033432132</x:v>
      </x:c>
      <x:c r="W3258" s="2" t="n">
        <x:f>IF(N3258&gt;0,1,0)</x:f>
        <x:v>0</x:v>
      </x:c>
      <x:c r="X3258" s="2" t="n">
        <x:f>IF(U3258&gt;0,1,0)</x:f>
        <x:v>0</x:v>
      </x:c>
      <x:c r="Y3258" s="9" t="n">
        <x:f>MAX(U3258,0)</x:f>
        <x:v>0</x:v>
      </x:c>
      <x:c r="Z3258" s="9" t="n">
        <x:f>-MIN(U3258,0)</x:f>
        <x:v>227.27170591637034</x:v>
      </x:c>
    </x:row>
    <x:row r="3259" ht="23" customHeight="1">
      <x:c r="A3259" s="2" t="str">
        <x:v>4H-CMF-前段</x:v>
      </x:c>
      <x:c r="B3259" s="2" t="str">
        <x:v>4H</x:v>
      </x:c>
      <x:c r="C3259" s="2" t="str">
        <x:v>Chaikin Money Flow</x:v>
      </x:c>
      <x:c r="D3259" s="2" t="str">
        <x:v>前段</x:v>
      </x:c>
      <x:c r="E3259" s="2" t="n">
        <x:v>116</x:v>
      </x:c>
      <x:c r="F3259" s="2" t="str">
        <x:v>多</x:v>
      </x:c>
      <x:c r="G3259" s="11" t="n">
        <x:v>45507.333333333336</x:v>
      </x:c>
      <x:c r="H3259" s="11" t="n">
        <x:v>45507.50000000001</x:v>
      </x:c>
      <x:c r="I3259" s="11" t="n">
        <x:v>45509.166655092595</x:v>
      </x:c>
      <x:c r="J3259" s="9" t="n">
        <x:v>61862.2</x:v>
      </x:c>
      <x:c r="K3259" s="9" t="n">
        <x:v>59234</x:v>
      </x:c>
      <x:c r="L3259" s="9" t="n">
        <x:v>61874.572439999996</x:v>
      </x:c>
      <x:c r="M3259" s="9" t="n">
        <x:v>59222.1532</x:v>
      </x:c>
      <x:c r="N3259" s="10" t="n">
        <x:f>IF(F3259="多",1,-1)*(K3259/J3259-1)</x:f>
        <x:v>-0.04248474836006477</x:v>
      </x:c>
      <x:c r="O3259" s="10" t="n">
        <x:f>IF(F3259="多",1,-1)*(M3259/L3259-1)</x:f>
        <x:v>-0.04286767787481771</x:v>
      </x:c>
      <x:c r="P3259" s="10" t="n">
        <x:v>0.0009785661610625912</x:v>
      </x:c>
      <x:c r="Q3259" s="10" t="n">
        <x:v>0.00038490548589911527</x:v>
      </x:c>
      <x:c r="R3259" s="10" t="n">
        <x:f>O3259-P3259-Q3259</x:f>
        <x:v>-0.04423114952177942</x:v>
      </x:c>
      <x:c r="S3259" s="9" t="n">
        <x:f>V3258</x:f>
        <x:v>10741.02033432132</x:v>
      </x:c>
      <x:c r="T3259" s="9" t="n">
        <x:f>S3259/(1+'回测计划'!$B$33)</x:f>
        <x:v>10735.652508067287</x:v>
      </x:c>
      <x:c r="U3259" s="9" t="n">
        <x:f>T3259*R3259</x:f>
        <x:v>-474.85025129819047</x:v>
      </x:c>
      <x:c r="V3259" s="9" t="n">
        <x:f>S3259+U3259</x:f>
        <x:v>10266.17008302313</x:v>
      </x:c>
      <x:c r="W3259" s="2" t="n">
        <x:f>IF(N3259&gt;0,1,0)</x:f>
        <x:v>0</x:v>
      </x:c>
      <x:c r="X3259" s="2" t="n">
        <x:f>IF(U3259&gt;0,1,0)</x:f>
        <x:v>0</x:v>
      </x:c>
      <x:c r="Y3259" s="9" t="n">
        <x:f>MAX(U3259,0)</x:f>
        <x:v>0</x:v>
      </x:c>
      <x:c r="Z3259" s="9" t="n">
        <x:f>-MIN(U3259,0)</x:f>
        <x:v>474.85025129819047</x:v>
      </x:c>
    </x:row>
    <x:row r="3260" ht="23" customHeight="1">
      <x:c r="A3260" s="2" t="str">
        <x:v>4H-CMF-前段</x:v>
      </x:c>
      <x:c r="B3260" s="2" t="str">
        <x:v>4H</x:v>
      </x:c>
      <x:c r="C3260" s="2" t="str">
        <x:v>Chaikin Money Flow</x:v>
      </x:c>
      <x:c r="D3260" s="2" t="str">
        <x:v>前段</x:v>
      </x:c>
      <x:c r="E3260" s="2" t="n">
        <x:v>117</x:v>
      </x:c>
      <x:c r="F3260" s="2" t="str">
        <x:v>空</x:v>
      </x:c>
      <x:c r="G3260" s="11" t="n">
        <x:v>45518.833333333336</x:v>
      </x:c>
      <x:c r="H3260" s="11" t="n">
        <x:v>45519.00000000001</x:v>
      </x:c>
      <x:c r="I3260" s="11" t="n">
        <x:v>45520.666655092595</x:v>
      </x:c>
      <x:c r="J3260" s="9" t="n">
        <x:v>59396.9</x:v>
      </x:c>
      <x:c r="K3260" s="9" t="n">
        <x:v>58423.4</x:v>
      </x:c>
      <x:c r="L3260" s="9" t="n">
        <x:v>59385.02062</x:v>
      </x:c>
      <x:c r="M3260" s="9" t="n">
        <x:v>58435.08468</x:v>
      </x:c>
      <x:c r="N3260" s="10" t="n">
        <x:f>IF(F3260="多",1,-1)*(K3260/J3260-1)</x:f>
        <x:v>0.016389744245911775</x:v>
      </x:c>
      <x:c r="O3260" s="10" t="n">
        <x:f>IF(F3260="多",1,-1)*(M3260/L3260-1)</x:f>
        <x:v>0.015996221439048885</x:v>
      </x:c>
      <x:c r="P3260" s="10" t="n">
        <x:v>0.0009920018892804756</x:v>
      </x:c>
      <x:c r="Q3260" s="10" t="n">
        <x:v>0.00019278342914319947</x:v>
      </x:c>
      <x:c r="R3260" s="10" t="n">
        <x:f>O3260-P3260-Q3260</x:f>
        <x:v>0.014811436120625212</x:v>
      </x:c>
      <x:c r="S3260" s="9" t="n">
        <x:f>V3259</x:f>
        <x:v>10266.17008302313</x:v>
      </x:c>
      <x:c r="T3260" s="9" t="n">
        <x:f>S3260/(1+'回测计划'!$B$33)</x:f>
        <x:v>10261.03956324151</x:v>
      </x:c>
      <x:c r="U3260" s="9" t="n">
        <x:f>T3260*R3260</x:f>
        <x:v>151.98073202215963</x:v>
      </x:c>
      <x:c r="V3260" s="9" t="n">
        <x:f>S3260+U3260</x:f>
        <x:v>10418.150815045288</x:v>
      </x:c>
      <x:c r="W3260" s="2" t="n">
        <x:f>IF(N3260&gt;0,1,0)</x:f>
        <x:v>1</x:v>
      </x:c>
      <x:c r="X3260" s="2" t="n">
        <x:f>IF(U3260&gt;0,1,0)</x:f>
        <x:v>1</x:v>
      </x:c>
      <x:c r="Y3260" s="9" t="n">
        <x:f>MAX(U3260,0)</x:f>
        <x:v>151.98073202215963</x:v>
      </x:c>
      <x:c r="Z3260" s="9" t="n">
        <x:f>-MIN(U3260,0)</x:f>
        <x:v>0</x:v>
      </x:c>
    </x:row>
    <x:row r="3261" ht="23" customHeight="1">
      <x:c r="A3261" s="2" t="str">
        <x:v>4H-CMF-前段</x:v>
      </x:c>
      <x:c r="B3261" s="2" t="str">
        <x:v>4H</x:v>
      </x:c>
      <x:c r="C3261" s="2" t="str">
        <x:v>Chaikin Money Flow</x:v>
      </x:c>
      <x:c r="D3261" s="2" t="str">
        <x:v>前段</x:v>
      </x:c>
      <x:c r="E3261" s="2" t="n">
        <x:v>118</x:v>
      </x:c>
      <x:c r="F3261" s="2" t="str">
        <x:v>空</x:v>
      </x:c>
      <x:c r="G3261" s="11" t="n">
        <x:v>45521.166666666664</x:v>
      </x:c>
      <x:c r="H3261" s="11" t="n">
        <x:v>45521.333333333336</x:v>
      </x:c>
      <x:c r="I3261" s="11" t="n">
        <x:v>45522.99998842592</x:v>
      </x:c>
      <x:c r="J3261" s="9" t="n">
        <x:v>58854.9</x:v>
      </x:c>
      <x:c r="K3261" s="9" t="n">
        <x:v>59828.8</x:v>
      </x:c>
      <x:c r="L3261" s="9" t="n">
        <x:v>58843.12902</x:v>
      </x:c>
      <x:c r="M3261" s="9" t="n">
        <x:v>59840.76576</x:v>
      </x:c>
      <x:c r="N3261" s="10" t="n">
        <x:f>IF(F3261="多",1,-1)*(K3261/J3261-1)</x:f>
        <x:v>-0.016547475231459163</x:v>
      </x:c>
      <x:c r="O3261" s="10" t="n">
        <x:f>IF(F3261="多",1,-1)*(M3261/L3261-1)</x:f>
        <x:v>-0.0169541755616176</x:v>
      </x:c>
      <x:c r="P3261" s="10" t="n">
        <x:v>0.001008477087780809</x:v>
      </x:c>
      <x:c r="Q3261" s="10" t="n">
        <x:v>-0.00006720166648825465</x:v>
      </x:c>
      <x:c r="R3261" s="10" t="n">
        <x:f>O3261-P3261-Q3261</x:f>
        <x:v>-0.017895450982910153</x:v>
      </x:c>
      <x:c r="S3261" s="9" t="n">
        <x:f>V3260</x:f>
        <x:v>10418.150815045288</x:v>
      </x:c>
      <x:c r="T3261" s="9" t="n">
        <x:f>S3261/(1+'回测计划'!$B$33)</x:f>
        <x:v>10412.944342873852</x:v>
      </x:c>
      <x:c r="U3261" s="9" t="n">
        <x:f>T3261*R3261</x:f>
        <x:v>-186.34433507567059</x:v>
      </x:c>
      <x:c r="V3261" s="9" t="n">
        <x:f>S3261+U3261</x:f>
        <x:v>10231.806479969619</x:v>
      </x:c>
      <x:c r="W3261" s="2" t="n">
        <x:f>IF(N3261&gt;0,1,0)</x:f>
        <x:v>0</x:v>
      </x:c>
      <x:c r="X3261" s="2" t="n">
        <x:f>IF(U3261&gt;0,1,0)</x:f>
        <x:v>0</x:v>
      </x:c>
      <x:c r="Y3261" s="9" t="n">
        <x:f>MAX(U3261,0)</x:f>
        <x:v>0</x:v>
      </x:c>
      <x:c r="Z3261" s="9" t="n">
        <x:f>-MIN(U3261,0)</x:f>
        <x:v>186.34433507567059</x:v>
      </x:c>
    </x:row>
    <x:row r="3262" ht="23" customHeight="1">
      <x:c r="A3262" s="2" t="str">
        <x:v>4H-CMF-前段</x:v>
      </x:c>
      <x:c r="B3262" s="2" t="str">
        <x:v>4H</x:v>
      </x:c>
      <x:c r="C3262" s="2" t="str">
        <x:v>Chaikin Money Flow</x:v>
      </x:c>
      <x:c r="D3262" s="2" t="str">
        <x:v>前段</x:v>
      </x:c>
      <x:c r="E3262" s="2" t="n">
        <x:v>119</x:v>
      </x:c>
      <x:c r="F3262" s="2" t="str">
        <x:v>空</x:v>
      </x:c>
      <x:c r="G3262" s="11" t="n">
        <x:v>45522.833333333336</x:v>
      </x:c>
      <x:c r="H3262" s="11" t="n">
        <x:v>45523.00000000001</x:v>
      </x:c>
      <x:c r="I3262" s="11" t="n">
        <x:v>45524.666655092595</x:v>
      </x:c>
      <x:c r="J3262" s="9" t="n">
        <x:v>59828.8</x:v>
      </x:c>
      <x:c r="K3262" s="9" t="n">
        <x:v>60899.9</x:v>
      </x:c>
      <x:c r="L3262" s="9" t="n">
        <x:v>59816.834240000004</x:v>
      </x:c>
      <x:c r="M3262" s="9" t="n">
        <x:v>60912.07998</x:v>
      </x:c>
      <x:c r="N3262" s="10" t="n">
        <x:f>IF(F3262="多",1,-1)*(K3262/J3262-1)</x:f>
        <x:v>-0.017902749177653554</x:v>
      </x:c>
      <x:c r="O3262" s="10" t="n">
        <x:f>IF(F3262="多",1,-1)*(M3262/L3262-1)</x:f>
        <x:v>-0.01830999172583425</x:v>
      </x:c>
      <x:c r="P3262" s="10" t="n">
        <x:v>0.001009154995862917</x:v>
      </x:c>
      <x:c r="Q3262" s="10" t="n">
        <x:v>0.00014680102995473954</x:v>
      </x:c>
      <x:c r="R3262" s="10" t="n">
        <x:f>O3262-P3262-Q3262</x:f>
        <x:v>-0.019465947751651908</x:v>
      </x:c>
      <x:c r="S3262" s="9" t="n">
        <x:f>V3261</x:f>
        <x:v>10231.806479969619</x:v>
      </x:c>
      <x:c r="T3262" s="9" t="n">
        <x:f>S3262/(1+'回测计划'!$B$33)</x:f>
        <x:v>10226.693133402918</x:v>
      </x:c>
      <x:c r="U3262" s="9" t="n">
        <x:f>T3262*R3262</x:f>
        <x:v>-199.07227420699854</x:v>
      </x:c>
      <x:c r="V3262" s="9" t="n">
        <x:f>S3262+U3262</x:f>
        <x:v>10032.73420576262</x:v>
      </x:c>
      <x:c r="W3262" s="2" t="n">
        <x:f>IF(N3262&gt;0,1,0)</x:f>
        <x:v>0</x:v>
      </x:c>
      <x:c r="X3262" s="2" t="n">
        <x:f>IF(U3262&gt;0,1,0)</x:f>
        <x:v>0</x:v>
      </x:c>
      <x:c r="Y3262" s="9" t="n">
        <x:f>MAX(U3262,0)</x:f>
        <x:v>0</x:v>
      </x:c>
      <x:c r="Z3262" s="9" t="n">
        <x:f>-MIN(U3262,0)</x:f>
        <x:v>199.07227420699854</x:v>
      </x:c>
    </x:row>
    <x:row r="3263" ht="23" customHeight="1">
      <x:c r="A3263" s="2" t="str">
        <x:v>4H-CMF-前段</x:v>
      </x:c>
      <x:c r="B3263" s="2" t="str">
        <x:v>4H</x:v>
      </x:c>
      <x:c r="C3263" s="2" t="str">
        <x:v>Chaikin Money Flow</x:v>
      </x:c>
      <x:c r="D3263" s="2" t="str">
        <x:v>前段</x:v>
      </x:c>
      <x:c r="E3263" s="2" t="n">
        <x:v>120</x:v>
      </x:c>
      <x:c r="F3263" s="2" t="str">
        <x:v>多</x:v>
      </x:c>
      <x:c r="G3263" s="11" t="n">
        <x:v>45535.00000000001</x:v>
      </x:c>
      <x:c r="H3263" s="11" t="n">
        <x:v>45535.166666666664</x:v>
      </x:c>
      <x:c r="I3263" s="11" t="n">
        <x:v>45536.833321759266</x:v>
      </x:c>
      <x:c r="J3263" s="9" t="n">
        <x:v>58670</x:v>
      </x:c>
      <x:c r="K3263" s="9" t="n">
        <x:v>58208</x:v>
      </x:c>
      <x:c r="L3263" s="9" t="n">
        <x:v>58681.734</x:v>
      </x:c>
      <x:c r="M3263" s="9" t="n">
        <x:v>58196.358400000005</x:v>
      </x:c>
      <x:c r="N3263" s="10" t="n">
        <x:f>IF(F3263="多",1,-1)*(K3263/J3263-1)</x:f>
        <x:v>-0.00787455258223968</x:v>
      </x:c>
      <x:c r="O3263" s="10" t="n">
        <x:f>IF(F3263="多",1,-1)*(M3263/L3263-1)</x:f>
        <x:v>-0.00827132340704162</x:v>
      </x:c>
      <x:c r="P3263" s="10" t="n">
        <x:v>0.000995864338296479</x:v>
      </x:c>
      <x:c r="Q3263" s="10" t="n">
        <x:v>0.00006373018798444962</x:v>
      </x:c>
      <x:c r="R3263" s="10" t="n">
        <x:f>O3263-P3263-Q3263</x:f>
        <x:v>-0.009330917933322547</x:v>
      </x:c>
      <x:c r="S3263" s="9" t="n">
        <x:f>V3262</x:f>
        <x:v>10032.73420576262</x:v>
      </x:c>
      <x:c r="T3263" s="9" t="n">
        <x:f>S3263/(1+'回测计划'!$B$33)</x:f>
        <x:v>10027.720345589825</x:v>
      </x:c>
      <x:c r="U3263" s="9" t="n">
        <x:f>T3263*R3263</x:f>
        <x:v>-93.56783560300747</x:v>
      </x:c>
      <x:c r="V3263" s="9" t="n">
        <x:f>S3263+U3263</x:f>
        <x:v>9939.166370159612</x:v>
      </x:c>
      <x:c r="W3263" s="2" t="n">
        <x:f>IF(N3263&gt;0,1,0)</x:f>
        <x:v>0</x:v>
      </x:c>
      <x:c r="X3263" s="2" t="n">
        <x:f>IF(U3263&gt;0,1,0)</x:f>
        <x:v>0</x:v>
      </x:c>
      <x:c r="Y3263" s="9" t="n">
        <x:f>MAX(U3263,0)</x:f>
        <x:v>0</x:v>
      </x:c>
      <x:c r="Z3263" s="9" t="n">
        <x:f>-MIN(U3263,0)</x:f>
        <x:v>93.56783560300747</x:v>
      </x:c>
    </x:row>
    <x:row r="3264" ht="23" customHeight="1">
      <x:c r="A3264" s="2" t="str">
        <x:v>4H-CMF-前段</x:v>
      </x:c>
      <x:c r="B3264" s="2" t="str">
        <x:v>4H</x:v>
      </x:c>
      <x:c r="C3264" s="2" t="str">
        <x:v>Chaikin Money Flow</x:v>
      </x:c>
      <x:c r="D3264" s="2" t="str">
        <x:v>前段</x:v>
      </x:c>
      <x:c r="E3264" s="2" t="n">
        <x:v>121</x:v>
      </x:c>
      <x:c r="F3264" s="2" t="str">
        <x:v>多</x:v>
      </x:c>
      <x:c r="G3264" s="11" t="n">
        <x:v>45539.50000000001</x:v>
      </x:c>
      <x:c r="H3264" s="11" t="n">
        <x:v>45539.666666666664</x:v>
      </x:c>
      <x:c r="I3264" s="11" t="n">
        <x:v>45541.333321759266</x:v>
      </x:c>
      <x:c r="J3264" s="9" t="n">
        <x:v>56717.1</x:v>
      </x:c>
      <x:c r="K3264" s="9" t="n">
        <x:v>56145.7</x:v>
      </x:c>
      <x:c r="L3264" s="9" t="n">
        <x:v>56728.443419999996</x:v>
      </x:c>
      <x:c r="M3264" s="9" t="n">
        <x:v>56134.47086</x:v>
      </x:c>
      <x:c r="N3264" s="10" t="n">
        <x:f>IF(F3264="多",1,-1)*(K3264/J3264-1)</x:f>
        <x:v>-0.010074563050649687</x:v>
      </x:c>
      <x:c r="O3264" s="10" t="n">
        <x:f>IF(F3264="多",1,-1)*(M3264/L3264-1)</x:f>
        <x:v>-0.010470454047229905</x:v>
      </x:c>
      <x:c r="P3264" s="10" t="n">
        <x:v>0.0009947647729763851</x:v>
      </x:c>
      <x:c r="Q3264" s="10" t="n">
        <x:v>0.00012199161910917952</x:v>
      </x:c>
      <x:c r="R3264" s="10" t="n">
        <x:f>O3264-P3264-Q3264</x:f>
        <x:v>-0.011587210439315468</x:v>
      </x:c>
      <x:c r="S3264" s="9" t="n">
        <x:f>V3263</x:f>
        <x:v>9939.166370159612</x:v>
      </x:c>
      <x:c r="T3264" s="9" t="n">
        <x:f>S3264/(1+'回测计划'!$B$33)</x:f>
        <x:v>9934.19927052435</x:v>
      </x:c>
      <x:c r="U3264" s="9" t="n">
        <x:f>T3264*R3264</x:f>
        <x:v>-115.10965749365985</x:v>
      </x:c>
      <x:c r="V3264" s="9" t="n">
        <x:f>S3264+U3264</x:f>
        <x:v>9824.056712665952</x:v>
      </x:c>
      <x:c r="W3264" s="2" t="n">
        <x:f>IF(N3264&gt;0,1,0)</x:f>
        <x:v>0</x:v>
      </x:c>
      <x:c r="X3264" s="2" t="n">
        <x:f>IF(U3264&gt;0,1,0)</x:f>
        <x:v>0</x:v>
      </x:c>
      <x:c r="Y3264" s="9" t="n">
        <x:f>MAX(U3264,0)</x:f>
        <x:v>0</x:v>
      </x:c>
      <x:c r="Z3264" s="9" t="n">
        <x:f>-MIN(U3264,0)</x:f>
        <x:v>115.10965749365985</x:v>
      </x:c>
    </x:row>
    <x:row r="3265" ht="23" customHeight="1">
      <x:c r="A3265" s="2" t="str">
        <x:v>4H-CMF-前段</x:v>
      </x:c>
      <x:c r="B3265" s="2" t="str">
        <x:v>4H</x:v>
      </x:c>
      <x:c r="C3265" s="2" t="str">
        <x:v>Chaikin Money Flow</x:v>
      </x:c>
      <x:c r="D3265" s="2" t="str">
        <x:v>前段</x:v>
      </x:c>
      <x:c r="E3265" s="2" t="n">
        <x:v>122</x:v>
      </x:c>
      <x:c r="F3265" s="2" t="str">
        <x:v>空</x:v>
      </x:c>
      <x:c r="G3265" s="11" t="n">
        <x:v>45555.00000000001</x:v>
      </x:c>
      <x:c r="H3265" s="11" t="n">
        <x:v>45555.166666666664</x:v>
      </x:c>
      <x:c r="I3265" s="11" t="n">
        <x:v>45556.833321759266</x:v>
      </x:c>
      <x:c r="J3265" s="9" t="n">
        <x:v>63229.4</x:v>
      </x:c>
      <x:c r="K3265" s="9" t="n">
        <x:v>63058</x:v>
      </x:c>
      <x:c r="L3265" s="9" t="n">
        <x:v>63216.754120000005</x:v>
      </x:c>
      <x:c r="M3265" s="9" t="n">
        <x:v>63070.6116</x:v>
      </x:c>
      <x:c r="N3265" s="10" t="n">
        <x:f>IF(F3265="多",1,-1)*(K3265/J3265-1)</x:f>
        <x:v>0.002710764296355861</x:v>
      </x:c>
      <x:c r="O3265" s="10" t="n">
        <x:f>IF(F3265="多",1,-1)*(M3265/L3265-1)</x:f>
        <x:v>0.002311768802975789</x:v>
      </x:c>
      <x:c r="P3265" s="10" t="n">
        <x:v>0.0009988441155985121</x:v>
      </x:c>
      <x:c r="Q3265" s="10" t="n">
        <x:v>-0.00027668262256926545</x:v>
      </x:c>
      <x:c r="R3265" s="10" t="n">
        <x:f>O3265-P3265-Q3265</x:f>
        <x:v>0.0015896073099465422</x:v>
      </x:c>
      <x:c r="S3265" s="9" t="n">
        <x:f>V3264</x:f>
        <x:v>9824.056712665952</x:v>
      </x:c>
      <x:c r="T3265" s="9" t="n">
        <x:f>S3265/(1+'回测计划'!$B$33)</x:f>
        <x:v>9819.147139096403</x:v>
      </x:c>
      <x:c r="U3265" s="9" t="n">
        <x:f>T3265*R3265</x:f>
        <x:v>15.60858806974832</x:v>
      </x:c>
      <x:c r="V3265" s="9" t="n">
        <x:f>S3265+U3265</x:f>
        <x:v>9839.6653007357</x:v>
      </x:c>
      <x:c r="W3265" s="2" t="n">
        <x:f>IF(N3265&gt;0,1,0)</x:f>
        <x:v>1</x:v>
      </x:c>
      <x:c r="X3265" s="2" t="n">
        <x:f>IF(U3265&gt;0,1,0)</x:f>
        <x:v>1</x:v>
      </x:c>
      <x:c r="Y3265" s="9" t="n">
        <x:f>MAX(U3265,0)</x:f>
        <x:v>15.60858806974832</x:v>
      </x:c>
      <x:c r="Z3265" s="9" t="n">
        <x:f>-MIN(U3265,0)</x:f>
        <x:v>0</x:v>
      </x:c>
    </x:row>
    <x:row r="3266" ht="23" customHeight="1">
      <x:c r="A3266" s="2" t="str">
        <x:v>4H-CMF-前段</x:v>
      </x:c>
      <x:c r="B3266" s="2" t="str">
        <x:v>4H</x:v>
      </x:c>
      <x:c r="C3266" s="2" t="str">
        <x:v>Chaikin Money Flow</x:v>
      </x:c>
      <x:c r="D3266" s="2" t="str">
        <x:v>前段</x:v>
      </x:c>
      <x:c r="E3266" s="2" t="n">
        <x:v>123</x:v>
      </x:c>
      <x:c r="F3266" s="2" t="str">
        <x:v>空</x:v>
      </x:c>
      <x:c r="G3266" s="11" t="n">
        <x:v>45562.666666666664</x:v>
      </x:c>
      <x:c r="H3266" s="11" t="n">
        <x:v>45562.833333333336</x:v>
      </x:c>
      <x:c r="I3266" s="11" t="n">
        <x:v>45564.49998842592</x:v>
      </x:c>
      <x:c r="J3266" s="9" t="n">
        <x:v>65408.3</x:v>
      </x:c>
      <x:c r="K3266" s="9" t="n">
        <x:v>65781.6</x:v>
      </x:c>
      <x:c r="L3266" s="9" t="n">
        <x:v>65395.21834000001</x:v>
      </x:c>
      <x:c r="M3266" s="9" t="n">
        <x:v>65794.75632</x:v>
      </x:c>
      <x:c r="N3266" s="10" t="n">
        <x:f>IF(F3266="多",1,-1)*(K3266/J3266-1)</x:f>
        <x:v>-0.005707226758683515</x:v>
      </x:c>
      <x:c r="O3266" s="10" t="n">
        <x:f>IF(F3266="多",1,-1)*(M3266/L3266-1)</x:f>
        <x:v>-0.006109590122059583</x:v>
      </x:c>
      <x:c r="P3266" s="10" t="n">
        <x:v>0.0010030547950610298</x:v>
      </x:c>
      <x:c r="Q3266" s="10" t="n">
        <x:v>-0.000182784838743141</x:v>
      </x:c>
      <x:c r="R3266" s="10" t="n">
        <x:f>O3266-P3266-Q3266</x:f>
        <x:v>-0.0069298600783774715</x:v>
      </x:c>
      <x:c r="S3266" s="9" t="n">
        <x:f>V3265</x:f>
        <x:v>9839.6653007357</x:v>
      </x:c>
      <x:c r="T3266" s="9" t="n">
        <x:f>S3266/(1+'回测计划'!$B$33)</x:f>
        <x:v>9834.747926772314</x:v>
      </x:c>
      <x:c r="U3266" s="9" t="n">
        <x:f>T3266*R3266</x:f>
        <x:v>-68.15342703864506</x:v>
      </x:c>
      <x:c r="V3266" s="9" t="n">
        <x:f>S3266+U3266</x:f>
        <x:v>9771.511873697054</x:v>
      </x:c>
      <x:c r="W3266" s="2" t="n">
        <x:f>IF(N3266&gt;0,1,0)</x:f>
        <x:v>0</x:v>
      </x:c>
      <x:c r="X3266" s="2" t="n">
        <x:f>IF(U3266&gt;0,1,0)</x:f>
        <x:v>0</x:v>
      </x:c>
      <x:c r="Y3266" s="9" t="n">
        <x:f>MAX(U3266,0)</x:f>
        <x:v>0</x:v>
      </x:c>
      <x:c r="Z3266" s="9" t="n">
        <x:f>-MIN(U3266,0)</x:f>
        <x:v>68.15342703864506</x:v>
      </x:c>
    </x:row>
    <x:row r="3267" ht="23" customHeight="1">
      <x:c r="A3267" s="2" t="str">
        <x:v>4H-CMF-前段</x:v>
      </x:c>
      <x:c r="B3267" s="2" t="str">
        <x:v>4H</x:v>
      </x:c>
      <x:c r="C3267" s="2" t="str">
        <x:v>Chaikin Money Flow</x:v>
      </x:c>
      <x:c r="D3267" s="2" t="str">
        <x:v>前段</x:v>
      </x:c>
      <x:c r="E3267" s="2" t="n">
        <x:v>124</x:v>
      </x:c>
      <x:c r="F3267" s="2" t="str">
        <x:v>多</x:v>
      </x:c>
      <x:c r="G3267" s="11" t="n">
        <x:v>45601.166666666664</x:v>
      </x:c>
      <x:c r="H3267" s="11" t="n">
        <x:v>45601.333333333336</x:v>
      </x:c>
      <x:c r="I3267" s="11" t="n">
        <x:v>45602.99998842592</x:v>
      </x:c>
      <x:c r="J3267" s="9" t="n">
        <x:v>67834.4</x:v>
      </x:c>
      <x:c r="K3267" s="9" t="n">
        <x:v>74289.6</x:v>
      </x:c>
      <x:c r="L3267" s="9" t="n">
        <x:v>67847.96687999999</x:v>
      </x:c>
      <x:c r="M3267" s="9" t="n">
        <x:v>74274.74208000001</x:v>
      </x:c>
      <x:c r="N3267" s="10" t="n">
        <x:f>IF(F3267="多",1,-1)*(K3267/J3267-1)</x:f>
        <x:v>0.09516115717099316</x:v>
      </x:c>
      <x:c r="O3267" s="10" t="n">
        <x:f>IF(F3267="多",1,-1)*(M3267/L3267-1)</x:f>
        <x:v>0.09472318030349824</x:v>
      </x:c>
      <x:c r="P3267" s="10" t="n">
        <x:v>0.0010473615901517492</x:v>
      </x:c>
      <x:c r="Q3267" s="10" t="n">
        <x:v>0.00041454093886887584</x:v>
      </x:c>
      <x:c r="R3267" s="10" t="n">
        <x:f>O3267-P3267-Q3267</x:f>
        <x:v>0.09326127777447762</x:v>
      </x:c>
      <x:c r="S3267" s="9" t="n">
        <x:f>V3266</x:f>
        <x:v>9771.511873697054</x:v>
      </x:c>
      <x:c r="T3267" s="9" t="n">
        <x:f>S3267/(1+'回测计划'!$B$33)</x:f>
        <x:v>9766.628559417346</x:v>
      </x:c>
      <x:c r="U3267" s="9" t="n">
        <x:f>T3267*R3267</x:f>
        <x:v>910.8482589999674</x:v>
      </x:c>
      <x:c r="V3267" s="9" t="n">
        <x:f>S3267+U3267</x:f>
        <x:v>10682.360132697022</x:v>
      </x:c>
      <x:c r="W3267" s="2" t="n">
        <x:f>IF(N3267&gt;0,1,0)</x:f>
        <x:v>1</x:v>
      </x:c>
      <x:c r="X3267" s="2" t="n">
        <x:f>IF(U3267&gt;0,1,0)</x:f>
        <x:v>1</x:v>
      </x:c>
      <x:c r="Y3267" s="9" t="n">
        <x:f>MAX(U3267,0)</x:f>
        <x:v>910.8482589999674</x:v>
      </x:c>
      <x:c r="Z3267" s="9" t="n">
        <x:f>-MIN(U3267,0)</x:f>
        <x:v>0</x:v>
      </x:c>
    </x:row>
    <x:row r="3268" ht="23" customHeight="1">
      <x:c r="A3268" s="2" t="str">
        <x:v>4H-CMF-前段</x:v>
      </x:c>
      <x:c r="B3268" s="2" t="str">
        <x:v>4H</x:v>
      </x:c>
      <x:c r="C3268" s="2" t="str">
        <x:v>Chaikin Money Flow</x:v>
      </x:c>
      <x:c r="D3268" s="2" t="str">
        <x:v>前段</x:v>
      </x:c>
      <x:c r="E3268" s="2" t="n">
        <x:v>125</x:v>
      </x:c>
      <x:c r="F3268" s="2" t="str">
        <x:v>空</x:v>
      </x:c>
      <x:c r="G3268" s="11" t="n">
        <x:v>45617.00000000001</x:v>
      </x:c>
      <x:c r="H3268" s="11" t="n">
        <x:v>45617.166666666664</x:v>
      </x:c>
      <x:c r="I3268" s="11" t="n">
        <x:v>45618.833321759266</x:v>
      </x:c>
      <x:c r="J3268" s="9" t="n">
        <x:v>93999.9</x:v>
      </x:c>
      <x:c r="K3268" s="9" t="n">
        <x:v>98929.9</x:v>
      </x:c>
      <x:c r="L3268" s="9" t="n">
        <x:v>93981.10002</x:v>
      </x:c>
      <x:c r="M3268" s="9" t="n">
        <x:v>98949.68598</x:v>
      </x:c>
      <x:c r="N3268" s="10" t="n">
        <x:f>IF(F3268="多",1,-1)*(K3268/J3268-1)</x:f>
        <x:v>-0.052446864305174756</x:v>
      </x:c>
      <x:c r="O3268" s="10" t="n">
        <x:f>IF(F3268="多",1,-1)*(M3268/L3268-1)</x:f>
        <x:v>-0.052867927263488435</x:v>
      </x:c>
      <x:c r="P3268" s="10" t="n">
        <x:v>0.001026433963631744</x:v>
      </x:c>
      <x:c r="Q3268" s="10" t="n">
        <x:v>-0.0005166086369309104</x:v>
      </x:c>
      <x:c r="R3268" s="10" t="n">
        <x:f>O3268-P3268-Q3268</x:f>
        <x:v>-0.053377752590189266</x:v>
      </x:c>
      <x:c r="S3268" s="9" t="n">
        <x:f>V3267</x:f>
        <x:v>10682.360132697022</x:v>
      </x:c>
      <x:c r="T3268" s="9" t="n">
        <x:f>S3268/(1+'回测计划'!$B$33)</x:f>
        <x:v>10677.021621886079</x:v>
      </x:c>
      <x:c r="U3268" s="9" t="n">
        <x:f>T3268*R3268</x:f>
        <x:v>-569.9154185331364</x:v>
      </x:c>
      <x:c r="V3268" s="9" t="n">
        <x:f>S3268+U3268</x:f>
        <x:v>10112.444714163885</x:v>
      </x:c>
      <x:c r="W3268" s="2" t="n">
        <x:f>IF(N3268&gt;0,1,0)</x:f>
        <x:v>0</x:v>
      </x:c>
      <x:c r="X3268" s="2" t="n">
        <x:f>IF(U3268&gt;0,1,0)</x:f>
        <x:v>0</x:v>
      </x:c>
      <x:c r="Y3268" s="9" t="n">
        <x:f>MAX(U3268,0)</x:f>
        <x:v>0</x:v>
      </x:c>
      <x:c r="Z3268" s="9" t="n">
        <x:f>-MIN(U3268,0)</x:f>
        <x:v>569.9154185331364</x:v>
      </x:c>
    </x:row>
    <x:row r="3269" ht="23" customHeight="1">
      <x:c r="A3269" s="2" t="str">
        <x:v>4H-CMF-前段</x:v>
      </x:c>
      <x:c r="B3269" s="2" t="str">
        <x:v>4H</x:v>
      </x:c>
      <x:c r="C3269" s="2" t="str">
        <x:v>Chaikin Money Flow</x:v>
      </x:c>
      <x:c r="D3269" s="2" t="str">
        <x:v>前段</x:v>
      </x:c>
      <x:c r="E3269" s="2" t="n">
        <x:v>126</x:v>
      </x:c>
      <x:c r="F3269" s="2" t="str">
        <x:v>多</x:v>
      </x:c>
      <x:c r="G3269" s="11" t="n">
        <x:v>45629.833333333336</x:v>
      </x:c>
      <x:c r="H3269" s="11" t="n">
        <x:v>45630.00000000001</x:v>
      </x:c>
      <x:c r="I3269" s="11" t="n">
        <x:v>45631.666655092595</x:v>
      </x:c>
      <x:c r="J3269" s="9" t="n">
        <x:v>95744.7</x:v>
      </x:c>
      <x:c r="K3269" s="9" t="n">
        <x:v>102292.1</x:v>
      </x:c>
      <x:c r="L3269" s="9" t="n">
        <x:v>95763.84894</x:v>
      </x:c>
      <x:c r="M3269" s="9" t="n">
        <x:v>102271.64158000001</x:v>
      </x:c>
      <x:c r="N3269" s="10" t="n">
        <x:f>IF(F3269="多",1,-1)*(K3269/J3269-1)</x:f>
        <x:v>0.06838394187876728</x:v>
      </x:c>
      <x:c r="O3269" s="10" t="n">
        <x:f>IF(F3269="多",1,-1)*(M3269/L3269-1)</x:f>
        <x:v>0.06795667375564052</x:v>
      </x:c>
      <x:c r="P3269" s="10" t="n">
        <x:v>0.0010339783368778202</x:v>
      </x:c>
      <x:c r="Q3269" s="10" t="n">
        <x:v>0.001048850949620531</x:v>
      </x:c>
      <x:c r="R3269" s="10" t="n">
        <x:f>O3269-P3269-Q3269</x:f>
        <x:v>0.06587384446914217</x:v>
      </x:c>
      <x:c r="S3269" s="9" t="n">
        <x:f>V3268</x:f>
        <x:v>10112.444714163885</x:v>
      </x:c>
      <x:c r="T3269" s="9" t="n">
        <x:f>S3269/(1+'回测计划'!$B$33)</x:f>
        <x:v>10107.391018654558</x:v>
      </x:c>
      <x:c r="U3269" s="9" t="n">
        <x:f>T3269*R3269</x:f>
        <x:v>665.8127039516548</x:v>
      </x:c>
      <x:c r="V3269" s="9" t="n">
        <x:f>S3269+U3269</x:f>
        <x:v>10778.25741811554</x:v>
      </x:c>
      <x:c r="W3269" s="2" t="n">
        <x:f>IF(N3269&gt;0,1,0)</x:f>
        <x:v>1</x:v>
      </x:c>
      <x:c r="X3269" s="2" t="n">
        <x:f>IF(U3269&gt;0,1,0)</x:f>
        <x:v>1</x:v>
      </x:c>
      <x:c r="Y3269" s="9" t="n">
        <x:f>MAX(U3269,0)</x:f>
        <x:v>665.8127039516548</x:v>
      </x:c>
      <x:c r="Z3269" s="9" t="n">
        <x:f>-MIN(U3269,0)</x:f>
        <x:v>0</x:v>
      </x:c>
    </x:row>
    <x:row r="3270" ht="23" customHeight="1">
      <x:c r="A3270" s="2" t="str">
        <x:v>4H-CMF-前段</x:v>
      </x:c>
      <x:c r="B3270" s="2" t="str">
        <x:v>4H</x:v>
      </x:c>
      <x:c r="C3270" s="2" t="str">
        <x:v>Chaikin Money Flow</x:v>
      </x:c>
      <x:c r="D3270" s="2" t="str">
        <x:v>前段</x:v>
      </x:c>
      <x:c r="E3270" s="2" t="n">
        <x:v>127</x:v>
      </x:c>
      <x:c r="F3270" s="2" t="str">
        <x:v>空</x:v>
      </x:c>
      <x:c r="G3270" s="11" t="n">
        <x:v>45643.00000000001</x:v>
      </x:c>
      <x:c r="H3270" s="11" t="n">
        <x:v>45643.166666666664</x:v>
      </x:c>
      <x:c r="I3270" s="11" t="n">
        <x:v>45644.833321759266</x:v>
      </x:c>
      <x:c r="J3270" s="9" t="n">
        <x:v>106546.1</x:v>
      </x:c>
      <x:c r="K3270" s="9" t="n">
        <x:v>104978.6</x:v>
      </x:c>
      <x:c r="L3270" s="9" t="n">
        <x:v>106524.79078000001</x:v>
      </x:c>
      <x:c r="M3270" s="9" t="n">
        <x:v>104999.59572</x:v>
      </x:c>
      <x:c r="N3270" s="10" t="n">
        <x:f>IF(F3270="多",1,-1)*(K3270/J3270-1)</x:f>
        <x:v>0.014711941591480149</x:v>
      </x:c>
      <x:c r="O3270" s="10" t="n">
        <x:f>IF(F3270="多",1,-1)*(M3270/L3270-1)</x:f>
        <x:v>0.01431774752930437</x:v>
      </x:c>
      <x:c r="P3270" s="10" t="n">
        <x:v>0.0009928411262353479</x:v>
      </x:c>
      <x:c r="Q3270" s="10" t="n">
        <x:v>-0.000467637318151308</x:v>
      </x:c>
      <x:c r="R3270" s="10" t="n">
        <x:f>O3270-P3270-Q3270</x:f>
        <x:v>0.013792543721220329</x:v>
      </x:c>
      <x:c r="S3270" s="9" t="n">
        <x:f>V3269</x:f>
        <x:v>10778.25741811554</x:v>
      </x:c>
      <x:c r="T3270" s="9" t="n">
        <x:f>S3270/(1+'回测计划'!$B$33)</x:f>
        <x:v>10772.870982624228</x:v>
      </x:c>
      <x:c r="U3270" s="9" t="n">
        <x:f>T3270*R3270</x:f>
        <x:v>148.5852940309105</x:v>
      </x:c>
      <x:c r="V3270" s="9" t="n">
        <x:f>S3270+U3270</x:f>
        <x:v>10926.84271214645</x:v>
      </x:c>
      <x:c r="W3270" s="2" t="n">
        <x:f>IF(N3270&gt;0,1,0)</x:f>
        <x:v>1</x:v>
      </x:c>
      <x:c r="X3270" s="2" t="n">
        <x:f>IF(U3270&gt;0,1,0)</x:f>
        <x:v>1</x:v>
      </x:c>
      <x:c r="Y3270" s="9" t="n">
        <x:f>MAX(U3270,0)</x:f>
        <x:v>148.5852940309105</x:v>
      </x:c>
      <x:c r="Z3270" s="9" t="n">
        <x:f>-MIN(U3270,0)</x:f>
        <x:v>0</x:v>
      </x:c>
    </x:row>
    <x:row r="3271" ht="23" customHeight="1">
      <x:c r="A3271" s="2" t="str">
        <x:v>4H-MFI-前段</x:v>
      </x:c>
      <x:c r="B3271" s="2" t="str">
        <x:v>4H</x:v>
      </x:c>
      <x:c r="C3271" s="2" t="str">
        <x:v>Money Flow Index</x:v>
      </x:c>
      <x:c r="D3271" s="2" t="str">
        <x:v>前段</x:v>
      </x:c>
      <x:c r="E3271" s="2" t="n">
        <x:v>1</x:v>
      </x:c>
      <x:c r="F3271" s="2" t="str">
        <x:v>空</x:v>
      </x:c>
      <x:c r="G3271" s="11" t="n">
        <x:v>44199.166666666664</x:v>
      </x:c>
      <x:c r="H3271" s="11" t="n">
        <x:v>44199.333333333336</x:v>
      </x:c>
      <x:c r="I3271" s="11" t="n">
        <x:v>44200.99998842592</x:v>
      </x:c>
      <x:c r="J3271" s="9" t="n">
        <x:v>32198.41</x:v>
      </x:c>
      <x:c r="K3271" s="9" t="n">
        <x:v>31758.38</x:v>
      </x:c>
      <x:c r="L3271" s="9" t="n">
        <x:v>32191.970318</x:v>
      </x:c>
      <x:c r="M3271" s="9" t="n">
        <x:v>31764.731676</x:v>
      </x:c>
      <x:c r="N3271" s="10" t="n">
        <x:f>IF(F3271="多",1,-1)*(K3271/J3271-1)</x:f>
        <x:v>0.01366620277212438</x:v>
      </x:c>
      <x:c r="O3271" s="10" t="n">
        <x:f>IF(F3271="多",1,-1)*(M3271/L3271-1)</x:f>
        <x:v>0.013271590330745098</x:v>
      </x:c>
      <x:c r="P3271" s="10" t="n">
        <x:v>0.0009933642048346274</x:v>
      </x:c>
      <x:c r="Q3271" s="10" t="n">
        <x:v>-0.008134278929903928</x:v>
      </x:c>
      <x:c r="R3271" s="10" t="n">
        <x:f>O3271-P3271-Q3271</x:f>
        <x:v>0.0204125050558144</x:v>
      </x:c>
      <x:c r="S3271" s="9" t="n">
        <x:f>'回测计划'!$B$32</x:f>
        <x:v>10000</x:v>
      </x:c>
      <x:c r="T3271" s="9" t="n">
        <x:f>S3271/(1+'回测计划'!$B$33)</x:f>
        <x:v>9995.002498750626</x:v>
      </x:c>
      <x:c r="U3271" s="9" t="n">
        <x:f>T3271*R3271</x:f>
        <x:v>204.02303903862472</x:v>
      </x:c>
      <x:c r="V3271" s="9" t="n">
        <x:f>S3271+U3271</x:f>
        <x:v>10204.023039038624</x:v>
      </x:c>
      <x:c r="W3271" s="2" t="n">
        <x:f>IF(N3271&gt;0,1,0)</x:f>
        <x:v>1</x:v>
      </x:c>
      <x:c r="X3271" s="2" t="n">
        <x:f>IF(U3271&gt;0,1,0)</x:f>
        <x:v>1</x:v>
      </x:c>
      <x:c r="Y3271" s="9" t="n">
        <x:f>MAX(U3271,0)</x:f>
        <x:v>204.02303903862472</x:v>
      </x:c>
      <x:c r="Z3271" s="9" t="n">
        <x:f>-MIN(U3271,0)</x:f>
        <x:v>0</x:v>
      </x:c>
    </x:row>
    <x:row r="3272" ht="23" customHeight="1">
      <x:c r="A3272" s="2" t="str">
        <x:v>4H-MFI-前段</x:v>
      </x:c>
      <x:c r="B3272" s="2" t="str">
        <x:v>4H</x:v>
      </x:c>
      <x:c r="C3272" s="2" t="str">
        <x:v>Money Flow Index</x:v>
      </x:c>
      <x:c r="D3272" s="2" t="str">
        <x:v>前段</x:v>
      </x:c>
      <x:c r="E3272" s="2" t="n">
        <x:v>2</x:v>
      </x:c>
      <x:c r="F3272" s="2" t="str">
        <x:v>空</x:v>
      </x:c>
      <x:c r="G3272" s="11" t="n">
        <x:v>44202.833333333336</x:v>
      </x:c>
      <x:c r="H3272" s="11" t="n">
        <x:v>44203.00000000001</x:v>
      </x:c>
      <x:c r="I3272" s="11" t="n">
        <x:v>44204.666655092595</x:v>
      </x:c>
      <x:c r="J3272" s="9" t="n">
        <x:v>34606.39</x:v>
      </x:c>
      <x:c r="K3272" s="9" t="n">
        <x:v>38965.76</x:v>
      </x:c>
      <x:c r="L3272" s="9" t="n">
        <x:v>34599.468722</x:v>
      </x:c>
      <x:c r="M3272" s="9" t="n">
        <x:v>38973.553152</x:v>
      </x:c>
      <x:c r="N3272" s="10" t="n">
        <x:f>IF(F3272="多",1,-1)*(K3272/J3272-1)</x:f>
        <x:v>-0.12597008818313626</x:v>
      </x:c>
      <x:c r="O3272" s="10" t="n">
        <x:f>IF(F3272="多",1,-1)*(M3272/L3272-1)</x:f>
        <x:v>-0.12642056631403564</x:v>
      </x:c>
      <x:c r="P3272" s="10" t="n">
        <x:v>0.0010632102831570178</x:v>
      </x:c>
      <x:c r="Q3272" s="10" t="n">
        <x:v>-0.006154784922191442</x:v>
      </x:c>
      <x:c r="R3272" s="10" t="n">
        <x:f>O3272-P3272-Q3272</x:f>
        <x:v>-0.1213289916750012</x:v>
      </x:c>
      <x:c r="S3272" s="9" t="n">
        <x:f>V3271</x:f>
        <x:v>10204.023039038624</x:v>
      </x:c>
      <x:c r="T3272" s="9" t="n">
        <x:f>S3272/(1+'回测计划'!$B$33)</x:f>
        <x:v>10198.92357725</x:v>
      </x:c>
      <x:c r="U3272" s="9" t="n">
        <x:f>T3272*R3272</x:f>
        <x:v>-1237.4251137981387</x:v>
      </x:c>
      <x:c r="V3272" s="9" t="n">
        <x:f>S3272+U3272</x:f>
        <x:v>8966.597925240485</x:v>
      </x:c>
      <x:c r="W3272" s="2" t="n">
        <x:f>IF(N3272&gt;0,1,0)</x:f>
        <x:v>0</x:v>
      </x:c>
      <x:c r="X3272" s="2" t="n">
        <x:f>IF(U3272&gt;0,1,0)</x:f>
        <x:v>0</x:v>
      </x:c>
      <x:c r="Y3272" s="9" t="n">
        <x:f>MAX(U3272,0)</x:f>
        <x:v>0</x:v>
      </x:c>
      <x:c r="Z3272" s="9" t="n">
        <x:f>-MIN(U3272,0)</x:f>
        <x:v>1237.4251137981387</x:v>
      </x:c>
    </x:row>
    <x:row r="3273" ht="23" customHeight="1">
      <x:c r="A3273" s="2" t="str">
        <x:v>4H-MFI-前段</x:v>
      </x:c>
      <x:c r="B3273" s="2" t="str">
        <x:v>4H</x:v>
      </x:c>
      <x:c r="C3273" s="2" t="str">
        <x:v>Money Flow Index</x:v>
      </x:c>
      <x:c r="D3273" s="2" t="str">
        <x:v>前段</x:v>
      </x:c>
      <x:c r="E3273" s="2" t="n">
        <x:v>3</x:v>
      </x:c>
      <x:c r="F3273" s="2" t="str">
        <x:v>多</x:v>
      </x:c>
      <x:c r="G3273" s="11" t="n">
        <x:v>44217.00000000001</x:v>
      </x:c>
      <x:c r="H3273" s="11" t="n">
        <x:v>44217.166666666664</x:v>
      </x:c>
      <x:c r="I3273" s="11" t="n">
        <x:v>44218.833321759266</x:v>
      </x:c>
      <x:c r="J3273" s="9" t="n">
        <x:v>35227.77</x:v>
      </x:c>
      <x:c r="K3273" s="9" t="n">
        <x:v>31743.83</x:v>
      </x:c>
      <x:c r="L3273" s="9" t="n">
        <x:v>35234.81555399999</x:v>
      </x:c>
      <x:c r="M3273" s="9" t="n">
        <x:v>31737.481234000003</x:v>
      </x:c>
      <x:c r="N3273" s="10" t="n">
        <x:f>IF(F3273="多",1,-1)*(K3273/J3273-1)</x:f>
        <x:v>-0.09889754588496502</x:v>
      </x:c>
      <x:c r="O3273" s="10" t="n">
        <x:f>IF(F3273="多",1,-1)*(M3273/L3273-1)</x:f>
        <x:v>-0.09925791479282942</x:v>
      </x:c>
      <x:c r="P3273" s="10" t="n">
        <x:v>0.0009503710426035854</x:v>
      </x:c>
      <x:c r="Q3273" s="10" t="n">
        <x:v>0.0013123227208649512</x:v>
      </x:c>
      <x:c r="R3273" s="10" t="n">
        <x:f>O3273-P3273-Q3273</x:f>
        <x:v>-0.10152060855629795</x:v>
      </x:c>
      <x:c r="S3273" s="9" t="n">
        <x:f>V3272</x:f>
        <x:v>8966.597925240485</x:v>
      </x:c>
      <x:c r="T3273" s="9" t="n">
        <x:f>S3273/(1+'回测计划'!$B$33)</x:f>
        <x:v>8962.116866807082</x:v>
      </x:c>
      <x:c r="U3273" s="9" t="n">
        <x:f>T3273*R3273</x:f>
        <x:v>-909.8395582709172</x:v>
      </x:c>
      <x:c r="V3273" s="9" t="n">
        <x:f>S3273+U3273</x:f>
        <x:v>8056.758366969568</x:v>
      </x:c>
      <x:c r="W3273" s="2" t="n">
        <x:f>IF(N3273&gt;0,1,0)</x:f>
        <x:v>0</x:v>
      </x:c>
      <x:c r="X3273" s="2" t="n">
        <x:f>IF(U3273&gt;0,1,0)</x:f>
        <x:v>0</x:v>
      </x:c>
      <x:c r="Y3273" s="9" t="n">
        <x:f>MAX(U3273,0)</x:f>
        <x:v>0</x:v>
      </x:c>
      <x:c r="Z3273" s="9" t="n">
        <x:f>-MIN(U3273,0)</x:f>
        <x:v>909.8395582709172</x:v>
      </x:c>
    </x:row>
    <x:row r="3274" ht="23" customHeight="1">
      <x:c r="A3274" s="2" t="str">
        <x:v>4H-MFI-前段</x:v>
      </x:c>
      <x:c r="B3274" s="2" t="str">
        <x:v>4H</x:v>
      </x:c>
      <x:c r="C3274" s="2" t="str">
        <x:v>Money Flow Index</x:v>
      </x:c>
      <x:c r="D3274" s="2" t="str">
        <x:v>前段</x:v>
      </x:c>
      <x:c r="E3274" s="2" t="n">
        <x:v>4</x:v>
      </x:c>
      <x:c r="F3274" s="2" t="str">
        <x:v>空</x:v>
      </x:c>
      <x:c r="G3274" s="11" t="n">
        <x:v>44229.833333333336</x:v>
      </x:c>
      <x:c r="H3274" s="11" t="n">
        <x:v>44230.00000000001</x:v>
      </x:c>
      <x:c r="I3274" s="11" t="n">
        <x:v>44231.666655092595</x:v>
      </x:c>
      <x:c r="J3274" s="9" t="n">
        <x:v>34750.83</x:v>
      </x:c>
      <x:c r="K3274" s="9" t="n">
        <x:v>37884.43</x:v>
      </x:c>
      <x:c r="L3274" s="9" t="n">
        <x:v>34743.879834</x:v>
      </x:c>
      <x:c r="M3274" s="9" t="n">
        <x:v>37892.006886</x:v>
      </x:c>
      <x:c r="N3274" s="10" t="n">
        <x:f>IF(F3274="多",1,-1)*(K3274/J3274-1)</x:f>
        <x:v>-0.0901733857867566</x:v>
      </x:c>
      <x:c r="O3274" s="10" t="n">
        <x:f>IF(F3274="多",1,-1)*(M3274/L3274-1)</x:f>
        <x:v>-0.09060954237238872</x:v>
      </x:c>
      <x:c r="P3274" s="10" t="n">
        <x:v>0.0010453047711861943</x:v>
      </x:c>
      <x:c r="Q3274" s="10" t="n">
        <x:v>-0.0027497760711372066</x:v>
      </x:c>
      <x:c r="R3274" s="10" t="n">
        <x:f>O3274-P3274-Q3274</x:f>
        <x:v>-0.08890507107243771</x:v>
      </x:c>
      <x:c r="S3274" s="9" t="n">
        <x:f>V3273</x:f>
        <x:v>8056.758366969568</x:v>
      </x:c>
      <x:c r="T3274" s="9" t="n">
        <x:f>S3274/(1+'回测计划'!$B$33)</x:f>
        <x:v>8052.732000969084</x:v>
      </x:c>
      <x:c r="U3274" s="9" t="n">
        <x:f>T3274*R3274</x:f>
        <x:v>-715.92871087345</x:v>
      </x:c>
      <x:c r="V3274" s="9" t="n">
        <x:f>S3274+U3274</x:f>
        <x:v>7340.829656096118</x:v>
      </x:c>
      <x:c r="W3274" s="2" t="n">
        <x:f>IF(N3274&gt;0,1,0)</x:f>
        <x:v>0</x:v>
      </x:c>
      <x:c r="X3274" s="2" t="n">
        <x:f>IF(U3274&gt;0,1,0)</x:f>
        <x:v>0</x:v>
      </x:c>
      <x:c r="Y3274" s="9" t="n">
        <x:f>MAX(U3274,0)</x:f>
        <x:v>0</x:v>
      </x:c>
      <x:c r="Z3274" s="9" t="n">
        <x:f>-MIN(U3274,0)</x:f>
        <x:v>715.92871087345</x:v>
      </x:c>
    </x:row>
    <x:row r="3275" ht="23" customHeight="1">
      <x:c r="A3275" s="2" t="str">
        <x:v>4H-MFI-前段</x:v>
      </x:c>
      <x:c r="B3275" s="2" t="str">
        <x:v>4H</x:v>
      </x:c>
      <x:c r="C3275" s="2" t="str">
        <x:v>Money Flow Index</x:v>
      </x:c>
      <x:c r="D3275" s="2" t="str">
        <x:v>前段</x:v>
      </x:c>
      <x:c r="E3275" s="2" t="n">
        <x:v>5</x:v>
      </x:c>
      <x:c r="F3275" s="2" t="str">
        <x:v>空</x:v>
      </x:c>
      <x:c r="G3275" s="11" t="n">
        <x:v>44233.00000000001</x:v>
      </x:c>
      <x:c r="H3275" s="11" t="n">
        <x:v>44233.166666666664</x:v>
      </x:c>
      <x:c r="I3275" s="11" t="n">
        <x:v>44234.833321759266</x:v>
      </x:c>
      <x:c r="J3275" s="9" t="n">
        <x:v>37638.77</x:v>
      </x:c>
      <x:c r="K3275" s="9" t="n">
        <x:v>39125.98</x:v>
      </x:c>
      <x:c r="L3275" s="9" t="n">
        <x:v>37631.242245999994</x:v>
      </x:c>
      <x:c r="M3275" s="9" t="n">
        <x:v>39133.805196</x:v>
      </x:c>
      <x:c r="N3275" s="10" t="n">
        <x:f>IF(F3275="多",1,-1)*(K3275/J3275-1)</x:f>
        <x:v>-0.03951271521359501</x:v>
      </x:c>
      <x:c r="O3275" s="10" t="n">
        <x:f>IF(F3275="多",1,-1)*(M3275/L3275-1)</x:f>
        <x:v>-0.0399286034773334</x:v>
      </x:c>
      <x:c r="P3275" s="10" t="n">
        <x:v>0.0010199643017386668</x:v>
      </x:c>
      <x:c r="Q3275" s="10" t="n">
        <x:v>-0.00449631744972187</x:v>
      </x:c>
      <x:c r="R3275" s="10" t="n">
        <x:f>O3275-P3275-Q3275</x:f>
        <x:v>-0.0364522503293502</x:v>
      </x:c>
      <x:c r="S3275" s="9" t="n">
        <x:f>V3274</x:f>
        <x:v>7340.829656096118</x:v>
      </x:c>
      <x:c r="T3275" s="9" t="n">
        <x:f>S3275/(1+'回测计划'!$B$33)</x:f>
        <x:v>7337.16107555834</x:v>
      </x:c>
      <x:c r="U3275" s="9" t="n">
        <x:f>T3275*R3275</x:f>
        <x:v>-267.45603223301697</x:v>
      </x:c>
      <x:c r="V3275" s="9" t="n">
        <x:f>S3275+U3275</x:f>
        <x:v>7073.373623863101</x:v>
      </x:c>
      <x:c r="W3275" s="2" t="n">
        <x:f>IF(N3275&gt;0,1,0)</x:f>
        <x:v>0</x:v>
      </x:c>
      <x:c r="X3275" s="2" t="n">
        <x:f>IF(U3275&gt;0,1,0)</x:f>
        <x:v>0</x:v>
      </x:c>
      <x:c r="Y3275" s="9" t="n">
        <x:f>MAX(U3275,0)</x:f>
        <x:v>0</x:v>
      </x:c>
      <x:c r="Z3275" s="9" t="n">
        <x:f>-MIN(U3275,0)</x:f>
        <x:v>267.45603223301697</x:v>
      </x:c>
    </x:row>
    <x:row r="3276" ht="23" customHeight="1">
      <x:c r="A3276" s="2" t="str">
        <x:v>4H-MFI-前段</x:v>
      </x:c>
      <x:c r="B3276" s="2" t="str">
        <x:v>4H</x:v>
      </x:c>
      <x:c r="C3276" s="2" t="str">
        <x:v>Money Flow Index</x:v>
      </x:c>
      <x:c r="D3276" s="2" t="str">
        <x:v>前段</x:v>
      </x:c>
      <x:c r="E3276" s="2" t="n">
        <x:v>6</x:v>
      </x:c>
      <x:c r="F3276" s="2" t="str">
        <x:v>空</x:v>
      </x:c>
      <x:c r="G3276" s="11" t="n">
        <x:v>44247.333333333336</x:v>
      </x:c>
      <x:c r="H3276" s="11" t="n">
        <x:v>44247.50000000001</x:v>
      </x:c>
      <x:c r="I3276" s="11" t="n">
        <x:v>44249.166655092595</x:v>
      </x:c>
      <x:c r="J3276" s="9" t="n">
        <x:v>55836.2</x:v>
      </x:c>
      <x:c r="K3276" s="9" t="n">
        <x:v>58181.35</x:v>
      </x:c>
      <x:c r="L3276" s="9" t="n">
        <x:v>55825.03276</x:v>
      </x:c>
      <x:c r="M3276" s="9" t="n">
        <x:v>58192.986269999994</x:v>
      </x:c>
      <x:c r="N3276" s="10" t="n">
        <x:f>IF(F3276="多",1,-1)*(K3276/J3276-1)</x:f>
        <x:v>-0.04200053012203564</x:v>
      </x:c>
      <x:c r="O3276" s="10" t="n">
        <x:f>IF(F3276="多",1,-1)*(M3276/L3276-1)</x:f>
        <x:v>-0.04241741371080199</x:v>
      </x:c>
      <x:c r="P3276" s="10" t="n">
        <x:v>0.001021208706855401</x:v>
      </x:c>
      <x:c r="Q3276" s="10" t="n">
        <x:v>-0.005683558777701999</x:v>
      </x:c>
      <x:c r="R3276" s="10" t="n">
        <x:f>O3276-P3276-Q3276</x:f>
        <x:v>-0.03775506363995539</x:v>
      </x:c>
      <x:c r="S3276" s="9" t="n">
        <x:f>V3275</x:f>
        <x:v>7073.373623863101</x:v>
      </x:c>
      <x:c r="T3276" s="9" t="n">
        <x:f>S3276/(1+'回测计划'!$B$33)</x:f>
        <x:v>7069.838704510846</x:v>
      </x:c>
      <x:c r="U3276" s="9" t="n">
        <x:f>T3276*R3276</x:f>
        <x:v>-266.92221021302674</x:v>
      </x:c>
      <x:c r="V3276" s="9" t="n">
        <x:f>S3276+U3276</x:f>
        <x:v>6806.451413650074</x:v>
      </x:c>
      <x:c r="W3276" s="2" t="n">
        <x:f>IF(N3276&gt;0,1,0)</x:f>
        <x:v>0</x:v>
      </x:c>
      <x:c r="X3276" s="2" t="n">
        <x:f>IF(U3276&gt;0,1,0)</x:f>
        <x:v>0</x:v>
      </x:c>
      <x:c r="Y3276" s="9" t="n">
        <x:f>MAX(U3276,0)</x:f>
        <x:v>0</x:v>
      </x:c>
      <x:c r="Z3276" s="9" t="n">
        <x:f>-MIN(U3276,0)</x:f>
        <x:v>266.92221021302674</x:v>
      </x:c>
    </x:row>
    <x:row r="3277" ht="23" customHeight="1">
      <x:c r="A3277" s="2" t="str">
        <x:v>4H-MFI-前段</x:v>
      </x:c>
      <x:c r="B3277" s="2" t="str">
        <x:v>4H</x:v>
      </x:c>
      <x:c r="C3277" s="2" t="str">
        <x:v>Money Flow Index</x:v>
      </x:c>
      <x:c r="D3277" s="2" t="str">
        <x:v>前段</x:v>
      </x:c>
      <x:c r="E3277" s="2" t="n">
        <x:v>7</x:v>
      </x:c>
      <x:c r="F3277" s="2" t="str">
        <x:v>多</x:v>
      </x:c>
      <x:c r="G3277" s="11" t="n">
        <x:v>44255.666666666664</x:v>
      </x:c>
      <x:c r="H3277" s="11" t="n">
        <x:v>44255.833333333336</x:v>
      </x:c>
      <x:c r="I3277" s="11" t="n">
        <x:v>44257.49998842592</x:v>
      </x:c>
      <x:c r="J3277" s="9" t="n">
        <x:v>45335.56</x:v>
      </x:c>
      <x:c r="K3277" s="9" t="n">
        <x:v>48988.38</x:v>
      </x:c>
      <x:c r="L3277" s="9" t="n">
        <x:v>45344.627111999995</x:v>
      </x:c>
      <x:c r="M3277" s="9" t="n">
        <x:v>48978.582323999995</x:v>
      </x:c>
      <x:c r="N3277" s="10" t="n">
        <x:f>IF(F3277="多",1,-1)*(K3277/J3277-1)</x:f>
        <x:v>0.08057295421077848</x:v>
      </x:c>
      <x:c r="O3277" s="10" t="n">
        <x:f>IF(F3277="多",1,-1)*(M3277/L3277-1)</x:f>
        <x:v>0.08014081145764473</x:v>
      </x:c>
      <x:c r="P3277" s="10" t="n">
        <x:v>0.0010400704057288224</x:v>
      </x:c>
      <x:c r="Q3277" s="10" t="n">
        <x:v>0.0008496089191921923</x:v>
      </x:c>
      <x:c r="R3277" s="10" t="n">
        <x:f>O3277-P3277-Q3277</x:f>
        <x:v>0.07825113213272372</x:v>
      </x:c>
      <x:c r="S3277" s="9" t="n">
        <x:f>V3276</x:f>
        <x:v>6806.451413650074</x:v>
      </x:c>
      <x:c r="T3277" s="9" t="n">
        <x:f>S3277/(1+'回测计划'!$B$33)</x:f>
        <x:v>6803.049888705721</x:v>
      </x:c>
      <x:c r="U3277" s="9" t="n">
        <x:f>T3277*R3277</x:f>
        <x:v>532.3463557466227</x:v>
      </x:c>
      <x:c r="V3277" s="9" t="n">
        <x:f>S3277+U3277</x:f>
        <x:v>7338.797769396697</x:v>
      </x:c>
      <x:c r="W3277" s="2" t="n">
        <x:f>IF(N3277&gt;0,1,0)</x:f>
        <x:v>1</x:v>
      </x:c>
      <x:c r="X3277" s="2" t="n">
        <x:f>IF(U3277&gt;0,1,0)</x:f>
        <x:v>1</x:v>
      </x:c>
      <x:c r="Y3277" s="9" t="n">
        <x:f>MAX(U3277,0)</x:f>
        <x:v>532.3463557466227</x:v>
      </x:c>
      <x:c r="Z3277" s="9" t="n">
        <x:f>-MIN(U3277,0)</x:f>
        <x:v>0</x:v>
      </x:c>
    </x:row>
    <x:row r="3278" ht="23" customHeight="1">
      <x:c r="A3278" s="2" t="str">
        <x:v>4H-MFI-前段</x:v>
      </x:c>
      <x:c r="B3278" s="2" t="str">
        <x:v>4H</x:v>
      </x:c>
      <x:c r="C3278" s="2" t="str">
        <x:v>Money Flow Index</x:v>
      </x:c>
      <x:c r="D3278" s="2" t="str">
        <x:v>前段</x:v>
      </x:c>
      <x:c r="E3278" s="2" t="n">
        <x:v>8</x:v>
      </x:c>
      <x:c r="F3278" s="2" t="str">
        <x:v>空</x:v>
      </x:c>
      <x:c r="G3278" s="11" t="n">
        <x:v>44268.833333333336</x:v>
      </x:c>
      <x:c r="H3278" s="11" t="n">
        <x:v>44269.00000000001</x:v>
      </x:c>
      <x:c r="I3278" s="11" t="n">
        <x:v>44270.666655092595</x:v>
      </x:c>
      <x:c r="J3278" s="9" t="n">
        <x:v>59737.64</x:v>
      </x:c>
      <x:c r="K3278" s="9" t="n">
        <x:v>57830.61</x:v>
      </x:c>
      <x:c r="L3278" s="9" t="n">
        <x:v>59725.692472</x:v>
      </x:c>
      <x:c r="M3278" s="9" t="n">
        <x:v>57842.176122</x:v>
      </x:c>
      <x:c r="N3278" s="10" t="n">
        <x:f>IF(F3278="多",1,-1)*(K3278/J3278-1)</x:f>
        <x:v>0.03192342382457691</x:v>
      </x:c>
      <x:c r="O3278" s="10" t="n">
        <x:f>IF(F3278="多",1,-1)*(M3278/L3278-1)</x:f>
        <x:v>0.03153611573248838</x:v>
      </x:c>
      <x:c r="P3278" s="10" t="n">
        <x:v>0.0009842319421337557</x:v>
      </x:c>
      <x:c r="Q3278" s="10" t="n">
        <x:v>-0.003659665729184636</x:v>
      </x:c>
      <x:c r="R3278" s="10" t="n">
        <x:f>O3278-P3278-Q3278</x:f>
        <x:v>0.03421154951953926</x:v>
      </x:c>
      <x:c r="S3278" s="9" t="n">
        <x:f>V3277</x:f>
        <x:v>7338.797769396697</x:v>
      </x:c>
      <x:c r="T3278" s="9" t="n">
        <x:f>S3278/(1+'回测计划'!$B$33)</x:f>
        <x:v>7335.13020429455</x:v>
      </x:c>
      <x:c r="U3278" s="9" t="n">
        <x:f>T3278*R3278</x:f>
        <x:v>250.9461702164911</x:v>
      </x:c>
      <x:c r="V3278" s="9" t="n">
        <x:f>S3278+U3278</x:f>
        <x:v>7589.743939613188</x:v>
      </x:c>
      <x:c r="W3278" s="2" t="n">
        <x:f>IF(N3278&gt;0,1,0)</x:f>
        <x:v>1</x:v>
      </x:c>
      <x:c r="X3278" s="2" t="n">
        <x:f>IF(U3278&gt;0,1,0)</x:f>
        <x:v>1</x:v>
      </x:c>
      <x:c r="Y3278" s="9" t="n">
        <x:f>MAX(U3278,0)</x:f>
        <x:v>250.9461702164911</x:v>
      </x:c>
      <x:c r="Z3278" s="9" t="n">
        <x:f>-MIN(U3278,0)</x:f>
        <x:v>0</x:v>
      </x:c>
    </x:row>
    <x:row r="3279" ht="23" customHeight="1">
      <x:c r="A3279" s="2" t="str">
        <x:v>4H-MFI-前段</x:v>
      </x:c>
      <x:c r="B3279" s="2" t="str">
        <x:v>4H</x:v>
      </x:c>
      <x:c r="C3279" s="2" t="str">
        <x:v>Money Flow Index</x:v>
      </x:c>
      <x:c r="D3279" s="2" t="str">
        <x:v>前段</x:v>
      </x:c>
      <x:c r="E3279" s="2" t="n">
        <x:v>9</x:v>
      </x:c>
      <x:c r="F3279" s="2" t="str">
        <x:v>多</x:v>
      </x:c>
      <x:c r="G3279" s="11" t="n">
        <x:v>44304.50000000001</x:v>
      </x:c>
      <x:c r="H3279" s="11" t="n">
        <x:v>44304.666666666664</x:v>
      </x:c>
      <x:c r="I3279" s="11" t="n">
        <x:v>44306.333321759266</x:v>
      </x:c>
      <x:c r="J3279" s="9" t="n">
        <x:v>56216.96</x:v>
      </x:c>
      <x:c r="K3279" s="9" t="n">
        <x:v>55634.39</x:v>
      </x:c>
      <x:c r="L3279" s="9" t="n">
        <x:v>56228.203391999996</x:v>
      </x:c>
      <x:c r="M3279" s="9" t="n">
        <x:v>55623.263122000004</x:v>
      </x:c>
      <x:c r="N3279" s="10" t="n">
        <x:f>IF(F3279="多",1,-1)*(K3279/J3279-1)</x:f>
        <x:v>-0.010362886929496051</x:v>
      </x:c>
      <x:c r="O3279" s="10" t="n">
        <x:f>IF(F3279="多",1,-1)*(M3279/L3279-1)</x:f>
        <x:v>-0.010758662619586024</x:v>
      </x:c>
      <x:c r="P3279" s="10" t="n">
        <x:v>0.000994620668690207</x:v>
      </x:c>
      <x:c r="Q3279" s="10" t="n">
        <x:v>0.000981872289176771</x:v>
      </x:c>
      <x:c r="R3279" s="10" t="n">
        <x:f>O3279-P3279-Q3279</x:f>
        <x:v>-0.012735155577453002</x:v>
      </x:c>
      <x:c r="S3279" s="9" t="n">
        <x:f>V3278</x:f>
        <x:v>7589.743939613188</x:v>
      </x:c>
      <x:c r="T3279" s="9" t="n">
        <x:f>S3279/(1+'回测计划'!$B$33)</x:f>
        <x:v>7585.950964131122</x:v>
      </x:c>
      <x:c r="U3279" s="9" t="n">
        <x:f>T3279*R3279</x:f>
        <x:v>-96.60826573113944</x:v>
      </x:c>
      <x:c r="V3279" s="9" t="n">
        <x:f>S3279+U3279</x:f>
        <x:v>7493.135673882049</x:v>
      </x:c>
      <x:c r="W3279" s="2" t="n">
        <x:f>IF(N3279&gt;0,1,0)</x:f>
        <x:v>0</x:v>
      </x:c>
      <x:c r="X3279" s="2" t="n">
        <x:f>IF(U3279&gt;0,1,0)</x:f>
        <x:v>0</x:v>
      </x:c>
      <x:c r="Y3279" s="9" t="n">
        <x:f>MAX(U3279,0)</x:f>
        <x:v>0</x:v>
      </x:c>
      <x:c r="Z3279" s="9" t="n">
        <x:f>-MIN(U3279,0)</x:f>
        <x:v>96.60826573113944</x:v>
      </x:c>
    </x:row>
    <x:row r="3280" ht="23" customHeight="1">
      <x:c r="A3280" s="2" t="str">
        <x:v>4H-MFI-前段</x:v>
      </x:c>
      <x:c r="B3280" s="2" t="str">
        <x:v>4H</x:v>
      </x:c>
      <x:c r="C3280" s="2" t="str">
        <x:v>Money Flow Index</x:v>
      </x:c>
      <x:c r="D3280" s="2" t="str">
        <x:v>前段</x:v>
      </x:c>
      <x:c r="E3280" s="2" t="n">
        <x:v>10</x:v>
      </x:c>
      <x:c r="F3280" s="2" t="str">
        <x:v>多</x:v>
      </x:c>
      <x:c r="G3280" s="11" t="n">
        <x:v>44309.666666666664</x:v>
      </x:c>
      <x:c r="H3280" s="11" t="n">
        <x:v>44309.833333333336</x:v>
      </x:c>
      <x:c r="I3280" s="11" t="n">
        <x:v>44311.49998842592</x:v>
      </x:c>
      <x:c r="J3280" s="9" t="n">
        <x:v>50080.25</x:v>
      </x:c>
      <x:c r="K3280" s="9" t="n">
        <x:v>49680</x:v>
      </x:c>
      <x:c r="L3280" s="9" t="n">
        <x:v>50090.26605</x:v>
      </x:c>
      <x:c r="M3280" s="9" t="n">
        <x:v>49670.064</x:v>
      </x:c>
      <x:c r="N3280" s="10" t="n">
        <x:f>IF(F3280="多",1,-1)*(K3280/J3280-1)</x:f>
        <x:v>-0.007992172563036304</x:v>
      </x:c>
      <x:c r="O3280" s="10" t="n">
        <x:f>IF(F3280="多",1,-1)*(M3280/L3280-1)</x:f>
        <x:v>-0.008388896349253883</x:v>
      </x:c>
      <x:c r="P3280" s="10" t="n">
        <x:v>0.000995805551825373</x:v>
      </x:c>
      <x:c r="Q3280" s="10" t="n">
        <x:v>0.0008620561684000597</x:v>
      </x:c>
      <x:c r="R3280" s="10" t="n">
        <x:f>O3280-P3280-Q3280</x:f>
        <x:v>-0.010246758069479315</x:v>
      </x:c>
      <x:c r="S3280" s="9" t="n">
        <x:f>V3279</x:f>
        <x:v>7493.135673882049</x:v>
      </x:c>
      <x:c r="T3280" s="9" t="n">
        <x:f>S3280/(1+'回测计划'!$B$33)</x:f>
        <x:v>7489.390978392853</x:v>
      </x:c>
      <x:c r="U3280" s="9" t="n">
        <x:f>T3280*R3280</x:f>
        <x:v>-76.74197744333254</x:v>
      </x:c>
      <x:c r="V3280" s="9" t="n">
        <x:f>S3280+U3280</x:f>
        <x:v>7416.393696438716</x:v>
      </x:c>
      <x:c r="W3280" s="2" t="n">
        <x:f>IF(N3280&gt;0,1,0)</x:f>
        <x:v>0</x:v>
      </x:c>
      <x:c r="X3280" s="2" t="n">
        <x:f>IF(U3280&gt;0,1,0)</x:f>
        <x:v>0</x:v>
      </x:c>
      <x:c r="Y3280" s="9" t="n">
        <x:f>MAX(U3280,0)</x:f>
        <x:v>0</x:v>
      </x:c>
      <x:c r="Z3280" s="9" t="n">
        <x:f>-MIN(U3280,0)</x:f>
        <x:v>76.74197744333254</x:v>
      </x:c>
    </x:row>
    <x:row r="3281" ht="23" customHeight="1">
      <x:c r="A3281" s="2" t="str">
        <x:v>4H-MFI-前段</x:v>
      </x:c>
      <x:c r="B3281" s="2" t="str">
        <x:v>4H</x:v>
      </x:c>
      <x:c r="C3281" s="2" t="str">
        <x:v>Money Flow Index</x:v>
      </x:c>
      <x:c r="D3281" s="2" t="str">
        <x:v>前段</x:v>
      </x:c>
      <x:c r="E3281" s="2" t="n">
        <x:v>11</x:v>
      </x:c>
      <x:c r="F3281" s="2" t="str">
        <x:v>空</x:v>
      </x:c>
      <x:c r="G3281" s="11" t="n">
        <x:v>44317.50000000001</x:v>
      </x:c>
      <x:c r="H3281" s="11" t="n">
        <x:v>44317.666666666664</x:v>
      </x:c>
      <x:c r="I3281" s="11" t="n">
        <x:v>44319.333321759266</x:v>
      </x:c>
      <x:c r="J3281" s="9" t="n">
        <x:v>57771.38</x:v>
      </x:c>
      <x:c r="K3281" s="9" t="n">
        <x:v>56630.33</x:v>
      </x:c>
      <x:c r="L3281" s="9" t="n">
        <x:v>57759.825724</x:v>
      </x:c>
      <x:c r="M3281" s="9" t="n">
        <x:v>56641.656066</x:v>
      </x:c>
      <x:c r="N3281" s="10" t="n">
        <x:f>IF(F3281="多",1,-1)*(K3281/J3281-1)</x:f>
        <x:v>0.01975112936543999</x:v>
      </x:c>
      <x:c r="O3281" s="10" t="n">
        <x:f>IF(F3281="多",1,-1)*(M3281/L3281-1)</x:f>
        <x:v>0.019358951381589495</x:v>
      </x:c>
      <x:c r="P3281" s="10" t="n">
        <x:v>0.0009903205243092053</x:v>
      </x:c>
      <x:c r="Q3281" s="10" t="n">
        <x:v>-0.0014698919564714431</x:v>
      </x:c>
      <x:c r="R3281" s="10" t="n">
        <x:f>O3281-P3281-Q3281</x:f>
        <x:v>0.019838522813751733</x:v>
      </x:c>
      <x:c r="S3281" s="9" t="n">
        <x:f>V3280</x:f>
        <x:v>7416.393696438716</x:v>
      </x:c>
      <x:c r="T3281" s="9" t="n">
        <x:f>S3281/(1+'回测计划'!$B$33)</x:f>
        <x:v>7412.687352762335</x:v>
      </x:c>
      <x:c r="U3281" s="9" t="n">
        <x:f>T3281*R3281</x:f>
        <x:v>147.0567671589845</x:v>
      </x:c>
      <x:c r="V3281" s="9" t="n">
        <x:f>S3281+U3281</x:f>
        <x:v>7563.4504635977</x:v>
      </x:c>
      <x:c r="W3281" s="2" t="n">
        <x:f>IF(N3281&gt;0,1,0)</x:f>
        <x:v>1</x:v>
      </x:c>
      <x:c r="X3281" s="2" t="n">
        <x:f>IF(U3281&gt;0,1,0)</x:f>
        <x:v>1</x:v>
      </x:c>
      <x:c r="Y3281" s="9" t="n">
        <x:f>MAX(U3281,0)</x:f>
        <x:v>147.0567671589845</x:v>
      </x:c>
      <x:c r="Z3281" s="9" t="n">
        <x:f>-MIN(U3281,0)</x:f>
        <x:v>0</x:v>
      </x:c>
    </x:row>
    <x:row r="3282" ht="23" customHeight="1">
      <x:c r="A3282" s="2" t="str">
        <x:v>4H-MFI-前段</x:v>
      </x:c>
      <x:c r="B3282" s="2" t="str">
        <x:v>4H</x:v>
      </x:c>
      <x:c r="C3282" s="2" t="str">
        <x:v>Money Flow Index</x:v>
      </x:c>
      <x:c r="D3282" s="2" t="str">
        <x:v>前段</x:v>
      </x:c>
      <x:c r="E3282" s="2" t="n">
        <x:v>12</x:v>
      </x:c>
      <x:c r="F3282" s="2" t="str">
        <x:v>空</x:v>
      </x:c>
      <x:c r="G3282" s="11" t="n">
        <x:v>44324.833333333336</x:v>
      </x:c>
      <x:c r="H3282" s="11" t="n">
        <x:v>44325.00000000001</x:v>
      </x:c>
      <x:c r="I3282" s="11" t="n">
        <x:v>44326.666655092595</x:v>
      </x:c>
      <x:c r="J3282" s="9" t="n">
        <x:v>57660.76</x:v>
      </x:c>
      <x:c r="K3282" s="9" t="n">
        <x:v>58465.01</x:v>
      </x:c>
      <x:c r="L3282" s="9" t="n">
        <x:v>57649.227848</x:v>
      </x:c>
      <x:c r="M3282" s="9" t="n">
        <x:v>58476.703002</x:v>
      </x:c>
      <x:c r="N3282" s="10" t="n">
        <x:f>IF(F3282="多",1,-1)*(K3282/J3282-1)</x:f>
        <x:v>-0.013947960450052976</x:v>
      </x:c>
      <x:c r="O3282" s="10" t="n">
        <x:f>IF(F3282="多",1,-1)*(M3282/L3282-1)</x:f>
        <x:v>-0.014353620766296205</x:v>
      </x:c>
      <x:c r="P3282" s="10" t="n">
        <x:v>0.001007176810383148</x:v>
      </x:c>
      <x:c r="Q3282" s="10" t="n">
        <x:v>-0.001916974740043008</x:v>
      </x:c>
      <x:c r="R3282" s="10" t="n">
        <x:f>O3282-P3282-Q3282</x:f>
        <x:v>-0.013443822836636345</x:v>
      </x:c>
      <x:c r="S3282" s="9" t="n">
        <x:f>V3281</x:f>
        <x:v>7563.4504635977</x:v>
      </x:c>
      <x:c r="T3282" s="9" t="n">
        <x:f>S3282/(1+'回测计划'!$B$33)</x:f>
        <x:v>7559.6706282835585</x:v>
      </x:c>
      <x:c r="U3282" s="9" t="n">
        <x:f>T3282*R3282</x:f>
        <x:v>-101.63087262996753</x:v>
      </x:c>
      <x:c r="V3282" s="9" t="n">
        <x:f>S3282+U3282</x:f>
        <x:v>7461.819590967732</x:v>
      </x:c>
      <x:c r="W3282" s="2" t="n">
        <x:f>IF(N3282&gt;0,1,0)</x:f>
        <x:v>0</x:v>
      </x:c>
      <x:c r="X3282" s="2" t="n">
        <x:f>IF(U3282&gt;0,1,0)</x:f>
        <x:v>0</x:v>
      </x:c>
      <x:c r="Y3282" s="9" t="n">
        <x:f>MAX(U3282,0)</x:f>
        <x:v>0</x:v>
      </x:c>
      <x:c r="Z3282" s="9" t="n">
        <x:f>-MIN(U3282,0)</x:f>
        <x:v>101.63087262996753</x:v>
      </x:c>
    </x:row>
    <x:row r="3283" ht="23" customHeight="1">
      <x:c r="A3283" s="2" t="str">
        <x:v>4H-MFI-前段</x:v>
      </x:c>
      <x:c r="B3283" s="2" t="str">
        <x:v>4H</x:v>
      </x:c>
      <x:c r="C3283" s="2" t="str">
        <x:v>Money Flow Index</x:v>
      </x:c>
      <x:c r="D3283" s="2" t="str">
        <x:v>前段</x:v>
      </x:c>
      <x:c r="E3283" s="2" t="n">
        <x:v>13</x:v>
      </x:c>
      <x:c r="F3283" s="2" t="str">
        <x:v>多</x:v>
      </x:c>
      <x:c r="G3283" s="11" t="n">
        <x:v>44329.333333333336</x:v>
      </x:c>
      <x:c r="H3283" s="11" t="n">
        <x:v>44329.50000000001</x:v>
      </x:c>
      <x:c r="I3283" s="11" t="n">
        <x:v>44331.166655092595</x:v>
      </x:c>
      <x:c r="J3283" s="9" t="n">
        <x:v>50477.05</x:v>
      </x:c>
      <x:c r="K3283" s="9" t="n">
        <x:v>50188.78</x:v>
      </x:c>
      <x:c r="L3283" s="9" t="n">
        <x:v>50487.145410000005</x:v>
      </x:c>
      <x:c r="M3283" s="9" t="n">
        <x:v>50178.742244</x:v>
      </x:c>
      <x:c r="N3283" s="10" t="n">
        <x:f>IF(F3283="多",1,-1)*(K3283/J3283-1)</x:f>
        <x:v>-0.005710912186825623</x:v>
      </x:c>
      <x:c r="O3283" s="10" t="n">
        <x:f>IF(F3283="多",1,-1)*(M3283/L3283-1)</x:f>
        <x:v>-0.006108548294729288</x:v>
      </x:c>
      <x:c r="P3283" s="10" t="n">
        <x:v>0.0009969457258526353</x:v>
      </x:c>
      <x:c r="Q3283" s="10" t="n">
        <x:v>0.0012220325998541844</x:v>
      </x:c>
      <x:c r="R3283" s="10" t="n">
        <x:f>O3283-P3283-Q3283</x:f>
        <x:v>-0.008327526620436109</x:v>
      </x:c>
      <x:c r="S3283" s="9" t="n">
        <x:f>V3282</x:f>
        <x:v>7461.819590967732</x:v>
      </x:c>
      <x:c r="T3283" s="9" t="n">
        <x:f>S3283/(1+'回测计划'!$B$33)</x:f>
        <x:v>7458.090545694886</x:v>
      </x:c>
      <x:c r="U3283" s="9" t="n">
        <x:f>T3283*R3283</x:f>
        <x:v>-62.10744755689703</x:v>
      </x:c>
      <x:c r="V3283" s="9" t="n">
        <x:f>S3283+U3283</x:f>
        <x:v>7399.712143410836</x:v>
      </x:c>
      <x:c r="W3283" s="2" t="n">
        <x:f>IF(N3283&gt;0,1,0)</x:f>
        <x:v>0</x:v>
      </x:c>
      <x:c r="X3283" s="2" t="n">
        <x:f>IF(U3283&gt;0,1,0)</x:f>
        <x:v>0</x:v>
      </x:c>
      <x:c r="Y3283" s="9" t="n">
        <x:f>MAX(U3283,0)</x:f>
        <x:v>0</x:v>
      </x:c>
      <x:c r="Z3283" s="9" t="n">
        <x:f>-MIN(U3283,0)</x:f>
        <x:v>62.10744755689703</x:v>
      </x:c>
    </x:row>
    <x:row r="3284" ht="23" customHeight="1">
      <x:c r="A3284" s="2" t="str">
        <x:v>4H-MFI-前段</x:v>
      </x:c>
      <x:c r="B3284" s="2" t="str">
        <x:v>4H</x:v>
      </x:c>
      <x:c r="C3284" s="2" t="str">
        <x:v>Money Flow Index</x:v>
      </x:c>
      <x:c r="D3284" s="2" t="str">
        <x:v>前段</x:v>
      </x:c>
      <x:c r="E3284" s="2" t="n">
        <x:v>14</x:v>
      </x:c>
      <x:c r="F3284" s="2" t="str">
        <x:v>空</x:v>
      </x:c>
      <x:c r="G3284" s="11" t="n">
        <x:v>44341.166666666664</x:v>
      </x:c>
      <x:c r="H3284" s="11" t="n">
        <x:v>44341.333333333336</x:v>
      </x:c>
      <x:c r="I3284" s="11" t="n">
        <x:v>44342.99998842592</x:v>
      </x:c>
      <x:c r="J3284" s="9" t="n">
        <x:v>38783.58</x:v>
      </x:c>
      <x:c r="K3284" s="9" t="n">
        <x:v>38779.56</x:v>
      </x:c>
      <x:c r="L3284" s="9" t="n">
        <x:v>38775.823284000006</x:v>
      </x:c>
      <x:c r="M3284" s="9" t="n">
        <x:v>38787.315912</x:v>
      </x:c>
      <x:c r="N3284" s="10" t="n">
        <x:f>IF(F3284="多",1,-1)*(K3284/J3284-1)</x:f>
        <x:v>0.00010365211256935236</x:v>
      </x:c>
      <x:c r="O3284" s="10" t="n">
        <x:f>IF(F3284="多",1,-1)*(M3284/L3284-1)</x:f>
        <x:v>-0.00029638643429485967</x:v>
      </x:c>
      <x:c r="P3284" s="10" t="n">
        <x:v>0.0010001481932171475</x:v>
      </x:c>
      <x:c r="Q3284" s="10" t="n">
        <x:v>-0.0004023591165487471</x:v>
      </x:c>
      <x:c r="R3284" s="10" t="n">
        <x:f>O3284-P3284-Q3284</x:f>
        <x:v>-0.0008941755109632601</x:v>
      </x:c>
      <x:c r="S3284" s="9" t="n">
        <x:f>V3283</x:f>
        <x:v>7399.712143410836</x:v>
      </x:c>
      <x:c r="T3284" s="9" t="n">
        <x:f>S3284/(1+'回测计划'!$B$33)</x:f>
        <x:v>7396.014136342665</x:v>
      </x:c>
      <x:c r="U3284" s="9" t="n">
        <x:f>T3284*R3284</x:f>
        <x:v>-6.613334719455697</x:v>
      </x:c>
      <x:c r="V3284" s="9" t="n">
        <x:f>S3284+U3284</x:f>
        <x:v>7393.09880869138</x:v>
      </x:c>
      <x:c r="W3284" s="2" t="n">
        <x:f>IF(N3284&gt;0,1,0)</x:f>
        <x:v>1</x:v>
      </x:c>
      <x:c r="X3284" s="2" t="n">
        <x:f>IF(U3284&gt;0,1,0)</x:f>
        <x:v>0</x:v>
      </x:c>
      <x:c r="Y3284" s="9" t="n">
        <x:f>MAX(U3284,0)</x:f>
        <x:v>0</x:v>
      </x:c>
      <x:c r="Z3284" s="9" t="n">
        <x:f>-MIN(U3284,0)</x:f>
        <x:v>6.613334719455697</x:v>
      </x:c>
    </x:row>
    <x:row r="3285" ht="23" customHeight="1">
      <x:c r="A3285" s="2" t="str">
        <x:v>4H-MFI-前段</x:v>
      </x:c>
      <x:c r="B3285" s="2" t="str">
        <x:v>4H</x:v>
      </x:c>
      <x:c r="C3285" s="2" t="str">
        <x:v>Money Flow Index</x:v>
      </x:c>
      <x:c r="D3285" s="2" t="str">
        <x:v>前段</x:v>
      </x:c>
      <x:c r="E3285" s="2" t="n">
        <x:v>15</x:v>
      </x:c>
      <x:c r="F3285" s="2" t="str">
        <x:v>多</x:v>
      </x:c>
      <x:c r="G3285" s="11" t="n">
        <x:v>44352.833333333336</x:v>
      </x:c>
      <x:c r="H3285" s="11" t="n">
        <x:v>44353.00000000001</x:v>
      </x:c>
      <x:c r="I3285" s="11" t="n">
        <x:v>44354.666655092595</x:v>
      </x:c>
      <x:c r="J3285" s="9" t="n">
        <x:v>36316.45</x:v>
      </x:c>
      <x:c r="K3285" s="9" t="n">
        <x:v>36152.91</x:v>
      </x:c>
      <x:c r="L3285" s="9" t="n">
        <x:v>36323.71329</x:v>
      </x:c>
      <x:c r="M3285" s="9" t="n">
        <x:v>36145.67941800001</x:v>
      </x:c>
      <x:c r="N3285" s="10" t="n">
        <x:f>IF(F3285="多",1,-1)*(K3285/J3285-1)</x:f>
        <x:v>-0.004503193456408705</x:v>
      </x:c>
      <x:c r="O3285" s="10" t="n">
        <x:f>IF(F3285="多",1,-1)*(M3285/L3285-1)</x:f>
        <x:v>-0.004901312555206316</x:v>
      </x:c>
      <x:c r="P3285" s="10" t="n">
        <x:v>0.0009975493437223968</x:v>
      </x:c>
      <x:c r="Q3285" s="10" t="n">
        <x:v>0.0004952882668235513</x:v>
      </x:c>
      <x:c r="R3285" s="10" t="n">
        <x:f>O3285-P3285-Q3285</x:f>
        <x:v>-0.006394150165752264</x:v>
      </x:c>
      <x:c r="S3285" s="9" t="n">
        <x:f>V3284</x:f>
        <x:v>7393.09880869138</x:v>
      </x:c>
      <x:c r="T3285" s="9" t="n">
        <x:f>S3285/(1+'回测计划'!$B$33)</x:f>
        <x:v>7389.404106638061</x:v>
      </x:c>
      <x:c r="U3285" s="9" t="n">
        <x:f>T3285*R3285</x:f>
        <x:v>-47.24895949327022</x:v>
      </x:c>
      <x:c r="V3285" s="9" t="n">
        <x:f>S3285+U3285</x:f>
        <x:v>7345.84984919811</x:v>
      </x:c>
      <x:c r="W3285" s="2" t="n">
        <x:f>IF(N3285&gt;0,1,0)</x:f>
        <x:v>0</x:v>
      </x:c>
      <x:c r="X3285" s="2" t="n">
        <x:f>IF(U3285&gt;0,1,0)</x:f>
        <x:v>0</x:v>
      </x:c>
      <x:c r="Y3285" s="9" t="n">
        <x:f>MAX(U3285,0)</x:f>
        <x:v>0</x:v>
      </x:c>
      <x:c r="Z3285" s="9" t="n">
        <x:f>-MIN(U3285,0)</x:f>
        <x:v>47.24895949327022</x:v>
      </x:c>
    </x:row>
    <x:row r="3286" ht="23" customHeight="1">
      <x:c r="A3286" s="2" t="str">
        <x:v>4H-MFI-前段</x:v>
      </x:c>
      <x:c r="B3286" s="2" t="str">
        <x:v>4H</x:v>
      </x:c>
      <x:c r="C3286" s="2" t="str">
        <x:v>Money Flow Index</x:v>
      </x:c>
      <x:c r="D3286" s="2" t="str">
        <x:v>前段</x:v>
      </x:c>
      <x:c r="E3286" s="2" t="n">
        <x:v>16</x:v>
      </x:c>
      <x:c r="F3286" s="2" t="str">
        <x:v>空</x:v>
      </x:c>
      <x:c r="G3286" s="11" t="n">
        <x:v>44361.333333333336</x:v>
      </x:c>
      <x:c r="H3286" s="11" t="n">
        <x:v>44361.50000000001</x:v>
      </x:c>
      <x:c r="I3286" s="11" t="n">
        <x:v>44363.166655092595</x:v>
      </x:c>
      <x:c r="J3286" s="9" t="n">
        <x:v>38978.01</x:v>
      </x:c>
      <x:c r="K3286" s="9" t="n">
        <x:v>39950</x:v>
      </x:c>
      <x:c r="L3286" s="9" t="n">
        <x:v>38970.214398000004</x:v>
      </x:c>
      <x:c r="M3286" s="9" t="n">
        <x:v>39957.99</x:v>
      </x:c>
      <x:c r="N3286" s="10" t="n">
        <x:f>IF(F3286="多",1,-1)*(K3286/J3286-1)</x:f>
        <x:v>-0.02493688107730474</x:v>
      </x:c>
      <x:c r="O3286" s="10" t="n">
        <x:f>IF(F3286="多",1,-1)*(M3286/L3286-1)</x:f>
        <x:v>-0.025346937841088435</x:v>
      </x:c>
      <x:c r="P3286" s="10" t="n">
        <x:v>0.001012673468920544</x:v>
      </x:c>
      <x:c r="Q3286" s="10" t="n">
        <x:v>-0.0003580902803017396</x:v>
      </x:c>
      <x:c r="R3286" s="10" t="n">
        <x:f>O3286-P3286-Q3286</x:f>
        <x:v>-0.02600152102970724</x:v>
      </x:c>
      <x:c r="S3286" s="9" t="n">
        <x:f>V3285</x:f>
        <x:v>7345.84984919811</x:v>
      </x:c>
      <x:c r="T3286" s="9" t="n">
        <x:f>S3286/(1+'回测计划'!$B$33)</x:f>
        <x:v>7342.178759818201</x:v>
      </x:c>
      <x:c r="U3286" s="9" t="n">
        <x:f>T3286*R3286</x:f>
        <x:v>-190.90781542728277</x:v>
      </x:c>
      <x:c r="V3286" s="9" t="n">
        <x:f>S3286+U3286</x:f>
        <x:v>7154.942033770827</x:v>
      </x:c>
      <x:c r="W3286" s="2" t="n">
        <x:f>IF(N3286&gt;0,1,0)</x:f>
        <x:v>0</x:v>
      </x:c>
      <x:c r="X3286" s="2" t="n">
        <x:f>IF(U3286&gt;0,1,0)</x:f>
        <x:v>0</x:v>
      </x:c>
      <x:c r="Y3286" s="9" t="n">
        <x:f>MAX(U3286,0)</x:f>
        <x:v>0</x:v>
      </x:c>
      <x:c r="Z3286" s="9" t="n">
        <x:f>-MIN(U3286,0)</x:f>
        <x:v>190.90781542728277</x:v>
      </x:c>
    </x:row>
    <x:row r="3287" ht="23" customHeight="1">
      <x:c r="A3287" s="2" t="str">
        <x:v>4H-MFI-前段</x:v>
      </x:c>
      <x:c r="B3287" s="2" t="str">
        <x:v>4H</x:v>
      </x:c>
      <x:c r="C3287" s="2" t="str">
        <x:v>Money Flow Index</x:v>
      </x:c>
      <x:c r="D3287" s="2" t="str">
        <x:v>前段</x:v>
      </x:c>
      <x:c r="E3287" s="2" t="n">
        <x:v>17</x:v>
      </x:c>
      <x:c r="F3287" s="2" t="str">
        <x:v>多</x:v>
      </x:c>
      <x:c r="G3287" s="11" t="n">
        <x:v>44367.833333333336</x:v>
      </x:c>
      <x:c r="H3287" s="11" t="n">
        <x:v>44368.00000000001</x:v>
      </x:c>
      <x:c r="I3287" s="11" t="n">
        <x:v>44369.666655092595</x:v>
      </x:c>
      <x:c r="J3287" s="9" t="n">
        <x:v>34383.37</x:v>
      </x:c>
      <x:c r="K3287" s="9" t="n">
        <x:v>32641.51</x:v>
      </x:c>
      <x:c r="L3287" s="9" t="n">
        <x:v>34390.246674</x:v>
      </x:c>
      <x:c r="M3287" s="9" t="n">
        <x:v>32634.981698</x:v>
      </x:c>
      <x:c r="N3287" s="10" t="n">
        <x:f>IF(F3287="多",1,-1)*(K3287/J3287-1)</x:f>
        <x:v>-0.05065995567043036</x:v>
      </x:c>
      <x:c r="O3287" s="10" t="n">
        <x:f>IF(F3287="多",1,-1)*(M3287/L3287-1)</x:f>
        <x:v>-0.05103961575614491</x:v>
      </x:c>
      <x:c r="P3287" s="10" t="n">
        <x:v>0.0009744801921219275</x:v>
      </x:c>
      <x:c r="Q3287" s="10" t="n">
        <x:v>-0.00022068924816228465</x:v>
      </x:c>
      <x:c r="R3287" s="10" t="n">
        <x:f>O3287-P3287-Q3287</x:f>
        <x:v>-0.05179340670010455</x:v>
      </x:c>
      <x:c r="S3287" s="9" t="n">
        <x:f>V3286</x:f>
        <x:v>7154.942033770827</x:v>
      </x:c>
      <x:c r="T3287" s="9" t="n">
        <x:f>S3287/(1+'回测计划'!$B$33)</x:f>
        <x:v>7151.36635059553</x:v>
      </x:c>
      <x:c r="U3287" s="9" t="n">
        <x:f>T3287*R3287</x:f>
        <x:v>-370.39362585783675</x:v>
      </x:c>
      <x:c r="V3287" s="9" t="n">
        <x:f>S3287+U3287</x:f>
        <x:v>6784.54840791299</x:v>
      </x:c>
      <x:c r="W3287" s="2" t="n">
        <x:f>IF(N3287&gt;0,1,0)</x:f>
        <x:v>0</x:v>
      </x:c>
      <x:c r="X3287" s="2" t="n">
        <x:f>IF(U3287&gt;0,1,0)</x:f>
        <x:v>0</x:v>
      </x:c>
      <x:c r="Y3287" s="9" t="n">
        <x:f>MAX(U3287,0)</x:f>
        <x:v>0</x:v>
      </x:c>
      <x:c r="Z3287" s="9" t="n">
        <x:f>-MIN(U3287,0)</x:f>
        <x:v>370.39362585783675</x:v>
      </x:c>
    </x:row>
    <x:row r="3288" ht="23" customHeight="1">
      <x:c r="A3288" s="2" t="str">
        <x:v>4H-MFI-前段</x:v>
      </x:c>
      <x:c r="B3288" s="2" t="str">
        <x:v>4H</x:v>
      </x:c>
      <x:c r="C3288" s="2" t="str">
        <x:v>Money Flow Index</x:v>
      </x:c>
      <x:c r="D3288" s="2" t="str">
        <x:v>前段</x:v>
      </x:c>
      <x:c r="E3288" s="2" t="n">
        <x:v>18</x:v>
      </x:c>
      <x:c r="F3288" s="2" t="str">
        <x:v>空</x:v>
      </x:c>
      <x:c r="G3288" s="11" t="n">
        <x:v>44389.00000000001</x:v>
      </x:c>
      <x:c r="H3288" s="11" t="n">
        <x:v>44389.166666666664</x:v>
      </x:c>
      <x:c r="I3288" s="11" t="n">
        <x:v>44390.833321759266</x:v>
      </x:c>
      <x:c r="J3288" s="9" t="n">
        <x:v>33883.11</x:v>
      </x:c>
      <x:c r="K3288" s="9" t="n">
        <x:v>33032.23</x:v>
      </x:c>
      <x:c r="L3288" s="9" t="n">
        <x:v>33876.333378</x:v>
      </x:c>
      <x:c r="M3288" s="9" t="n">
        <x:v>33038.836446</x:v>
      </x:c>
      <x:c r="N3288" s="10" t="n">
        <x:f>IF(F3288="多",1,-1)*(K3288/J3288-1)</x:f>
        <x:v>0.025112216676686283</x:v>
      </x:c>
      <x:c r="O3288" s="10" t="n">
        <x:f>IF(F3288="多",1,-1)*(M3288/L3288-1)</x:f>
        <x:v>0.024722183556733168</x:v>
      </x:c>
      <x:c r="P3288" s="10" t="n">
        <x:v>0.0009876389082216334</x:v>
      </x:c>
      <x:c r="Q3288" s="10" t="n">
        <x:v>-0.0004184555344707645</x:v>
      </x:c>
      <x:c r="R3288" s="10" t="n">
        <x:f>O3288-P3288-Q3288</x:f>
        <x:v>0.0241530001829823</x:v>
      </x:c>
      <x:c r="S3288" s="9" t="n">
        <x:f>V3287</x:f>
        <x:v>6784.54840791299</x:v>
      </x:c>
      <x:c r="T3288" s="9" t="n">
        <x:f>S3288/(1+'回测计划'!$B$33)</x:f>
        <x:v>6781.157828998491</x:v>
      </x:c>
      <x:c r="U3288" s="9" t="n">
        <x:f>T3288*R3288</x:f>
        <x:v>163.7853062846324</x:v>
      </x:c>
      <x:c r="V3288" s="9" t="n">
        <x:f>S3288+U3288</x:f>
        <x:v>6948.333714197623</x:v>
      </x:c>
      <x:c r="W3288" s="2" t="n">
        <x:f>IF(N3288&gt;0,1,0)</x:f>
        <x:v>1</x:v>
      </x:c>
      <x:c r="X3288" s="2" t="n">
        <x:f>IF(U3288&gt;0,1,0)</x:f>
        <x:v>1</x:v>
      </x:c>
      <x:c r="Y3288" s="9" t="n">
        <x:f>MAX(U3288,0)</x:f>
        <x:v>163.7853062846324</x:v>
      </x:c>
      <x:c r="Z3288" s="9" t="n">
        <x:f>-MIN(U3288,0)</x:f>
        <x:v>0</x:v>
      </x:c>
    </x:row>
    <x:row r="3289" ht="23" customHeight="1">
      <x:c r="A3289" s="2" t="str">
        <x:v>4H-MFI-前段</x:v>
      </x:c>
      <x:c r="B3289" s="2" t="str">
        <x:v>4H</x:v>
      </x:c>
      <x:c r="C3289" s="2" t="str">
        <x:v>Money Flow Index</x:v>
      </x:c>
      <x:c r="D3289" s="2" t="str">
        <x:v>前段</x:v>
      </x:c>
      <x:c r="E3289" s="2" t="n">
        <x:v>19</x:v>
      </x:c>
      <x:c r="F3289" s="2" t="str">
        <x:v>空</x:v>
      </x:c>
      <x:c r="G3289" s="11" t="n">
        <x:v>44409.50000000001</x:v>
      </x:c>
      <x:c r="H3289" s="11" t="n">
        <x:v>44409.666666666664</x:v>
      </x:c>
      <x:c r="I3289" s="11" t="n">
        <x:v>44411.333321759266</x:v>
      </x:c>
      <x:c r="J3289" s="9" t="n">
        <x:v>41705</x:v>
      </x:c>
      <x:c r="K3289" s="9" t="n">
        <x:v>39147.48</x:v>
      </x:c>
      <x:c r="L3289" s="9" t="n">
        <x:v>41696.659</x:v>
      </x:c>
      <x:c r="M3289" s="9" t="n">
        <x:v>39155.309496</x:v>
      </x:c>
      <x:c r="N3289" s="10" t="n">
        <x:f>IF(F3289="多",1,-1)*(K3289/J3289-1)</x:f>
        <x:v>0.06132406186308592</x:v>
      </x:c>
      <x:c r="O3289" s="10" t="n">
        <x:f>IF(F3289="多",1,-1)*(M3289/L3289-1)</x:f>
        <x:v>0.06094851637873433</x:v>
      </x:c>
      <x:c r="P3289" s="10" t="n">
        <x:v>0.0009695257418106329</x:v>
      </x:c>
      <x:c r="Q3289" s="10" t="n">
        <x:v>-0.0004859645469437075</x:v>
      </x:c>
      <x:c r="R3289" s="10" t="n">
        <x:f>O3289-P3289-Q3289</x:f>
        <x:v>0.06046495518386741</x:v>
      </x:c>
      <x:c r="S3289" s="9" t="n">
        <x:f>V3288</x:f>
        <x:v>6948.333714197623</x:v>
      </x:c>
      <x:c r="T3289" s="9" t="n">
        <x:f>S3289/(1+'回测计划'!$B$33)</x:f>
        <x:v>6944.861283555845</x:v>
      </x:c>
      <x:c r="U3289" s="9" t="n">
        <x:f>T3289*R3289</x:f>
        <x:v>419.92072626838006</x:v>
      </x:c>
      <x:c r="V3289" s="9" t="n">
        <x:f>S3289+U3289</x:f>
        <x:v>7368.254440466003</x:v>
      </x:c>
      <x:c r="W3289" s="2" t="n">
        <x:f>IF(N3289&gt;0,1,0)</x:f>
        <x:v>1</x:v>
      </x:c>
      <x:c r="X3289" s="2" t="n">
        <x:f>IF(U3289&gt;0,1,0)</x:f>
        <x:v>1</x:v>
      </x:c>
      <x:c r="Y3289" s="9" t="n">
        <x:f>MAX(U3289,0)</x:f>
        <x:v>419.92072626838006</x:v>
      </x:c>
      <x:c r="Z3289" s="9" t="n">
        <x:f>-MIN(U3289,0)</x:f>
        <x:v>0</x:v>
      </x:c>
    </x:row>
    <x:row r="3290" ht="23" customHeight="1">
      <x:c r="A3290" s="2" t="str">
        <x:v>4H-MFI-前段</x:v>
      </x:c>
      <x:c r="B3290" s="2" t="str">
        <x:v>4H</x:v>
      </x:c>
      <x:c r="C3290" s="2" t="str">
        <x:v>Money Flow Index</x:v>
      </x:c>
      <x:c r="D3290" s="2" t="str">
        <x:v>前段</x:v>
      </x:c>
      <x:c r="E3290" s="2" t="n">
        <x:v>20</x:v>
      </x:c>
      <x:c r="F3290" s="2" t="str">
        <x:v>空</x:v>
      </x:c>
      <x:c r="G3290" s="11" t="n">
        <x:v>44428.50000000001</x:v>
      </x:c>
      <x:c r="H3290" s="11" t="n">
        <x:v>44428.666666666664</x:v>
      </x:c>
      <x:c r="I3290" s="11" t="n">
        <x:v>44430.333321759266</x:v>
      </x:c>
      <x:c r="J3290" s="9" t="n">
        <x:v>46871.29</x:v>
      </x:c>
      <x:c r="K3290" s="9" t="n">
        <x:v>48848.29</x:v>
      </x:c>
      <x:c r="L3290" s="9" t="n">
        <x:v>46861.915742000005</x:v>
      </x:c>
      <x:c r="M3290" s="9" t="n">
        <x:v>48858.059658</x:v>
      </x:c>
      <x:c r="N3290" s="10" t="n">
        <x:f>IF(F3290="多",1,-1)*(K3290/J3290-1)</x:f>
        <x:v>-0.04217933835403298</x:v>
      </x:c>
      <x:c r="O3290" s="10" t="n">
        <x:f>IF(F3290="多",1,-1)*(M3290/L3290-1)</x:f>
        <x:v>-0.042596293480399616</x:v>
      </x:c>
      <x:c r="P3290" s="10" t="n">
        <x:v>0.0010212981467401998</x:v>
      </x:c>
      <x:c r="Q3290" s="10" t="n">
        <x:v>-0.0007531260193929835</x:v>
      </x:c>
      <x:c r="R3290" s="10" t="n">
        <x:f>O3290-P3290-Q3290</x:f>
        <x:v>-0.04286446560774683</x:v>
      </x:c>
      <x:c r="S3290" s="9" t="n">
        <x:f>V3289</x:f>
        <x:v>7368.254440466003</x:v>
      </x:c>
      <x:c r="T3290" s="9" t="n">
        <x:f>S3290/(1+'回测计划'!$B$33)</x:f>
        <x:v>7364.572154388809</x:v>
      </x:c>
      <x:c r="U3290" s="9" t="n">
        <x:f>T3290*R3290</x:f>
        <x:v>-315.67844982756907</x:v>
      </x:c>
      <x:c r="V3290" s="9" t="n">
        <x:f>S3290+U3290</x:f>
        <x:v>7052.575990638434</x:v>
      </x:c>
      <x:c r="W3290" s="2" t="n">
        <x:f>IF(N3290&gt;0,1,0)</x:f>
        <x:v>0</x:v>
      </x:c>
      <x:c r="X3290" s="2" t="n">
        <x:f>IF(U3290&gt;0,1,0)</x:f>
        <x:v>0</x:v>
      </x:c>
      <x:c r="Y3290" s="9" t="n">
        <x:f>MAX(U3290,0)</x:f>
        <x:v>0</x:v>
      </x:c>
      <x:c r="Z3290" s="9" t="n">
        <x:f>-MIN(U3290,0)</x:f>
        <x:v>315.67844982756907</x:v>
      </x:c>
    </x:row>
    <x:row r="3291" ht="23" customHeight="1">
      <x:c r="A3291" s="2" t="str">
        <x:v>4H-MFI-前段</x:v>
      </x:c>
      <x:c r="B3291" s="2" t="str">
        <x:v>4H</x:v>
      </x:c>
      <x:c r="C3291" s="2" t="str">
        <x:v>Money Flow Index</x:v>
      </x:c>
      <x:c r="D3291" s="2" t="str">
        <x:v>前段</x:v>
      </x:c>
      <x:c r="E3291" s="2" t="n">
        <x:v>21</x:v>
      </x:c>
      <x:c r="F3291" s="2" t="str">
        <x:v>多</x:v>
      </x:c>
      <x:c r="G3291" s="11" t="n">
        <x:v>44447.00000000001</x:v>
      </x:c>
      <x:c r="H3291" s="11" t="n">
        <x:v>44447.166666666664</x:v>
      </x:c>
      <x:c r="I3291" s="11" t="n">
        <x:v>44448.833321759266</x:v>
      </x:c>
      <x:c r="J3291" s="9" t="n">
        <x:v>46713.13</x:v>
      </x:c>
      <x:c r="K3291" s="9" t="n">
        <x:v>46289.6</x:v>
      </x:c>
      <x:c r="L3291" s="9" t="n">
        <x:v>46722.472625999995</x:v>
      </x:c>
      <x:c r="M3291" s="9" t="n">
        <x:v>46280.34208</x:v>
      </x:c>
      <x:c r="N3291" s="10" t="n">
        <x:f>IF(F3291="多",1,-1)*(K3291/J3291-1)</x:f>
        <x:v>-0.009066615745936923</x:v>
      </x:c>
      <x:c r="O3291" s="10" t="n">
        <x:f>IF(F3291="多",1,-1)*(M3291/L3291-1)</x:f>
        <x:v>-0.009462909840819433</x:v>
      </x:c>
      <x:c r="P3291" s="10" t="n">
        <x:v>0.0009952685450795903</x:v>
      </x:c>
      <x:c r="Q3291" s="10" t="n">
        <x:v>0.0004931387982060371</x:v>
      </x:c>
      <x:c r="R3291" s="10" t="n">
        <x:f>O3291-P3291-Q3291</x:f>
        <x:v>-0.01095131718410506</x:v>
      </x:c>
      <x:c r="S3291" s="9" t="n">
        <x:f>V3290</x:f>
        <x:v>7052.575990638434</x:v>
      </x:c>
      <x:c r="T3291" s="9" t="n">
        <x:f>S3291/(1+'回测计划'!$B$33)</x:f>
        <x:v>7049.051464905981</x:v>
      </x:c>
      <x:c r="U3291" s="9" t="n">
        <x:f>T3291*R3291</x:f>
        <x:v>-77.19639843926582</x:v>
      </x:c>
      <x:c r="V3291" s="9" t="n">
        <x:f>S3291+U3291</x:f>
        <x:v>6975.379592199168</x:v>
      </x:c>
      <x:c r="W3291" s="2" t="n">
        <x:f>IF(N3291&gt;0,1,0)</x:f>
        <x:v>0</x:v>
      </x:c>
      <x:c r="X3291" s="2" t="n">
        <x:f>IF(U3291&gt;0,1,0)</x:f>
        <x:v>0</x:v>
      </x:c>
      <x:c r="Y3291" s="9" t="n">
        <x:f>MAX(U3291,0)</x:f>
        <x:v>0</x:v>
      </x:c>
      <x:c r="Z3291" s="9" t="n">
        <x:f>-MIN(U3291,0)</x:f>
        <x:v>77.19639843926582</x:v>
      </x:c>
    </x:row>
    <x:row r="3292" ht="23" customHeight="1">
      <x:c r="A3292" s="2" t="str">
        <x:v>4H-MFI-前段</x:v>
      </x:c>
      <x:c r="B3292" s="2" t="str">
        <x:v>4H</x:v>
      </x:c>
      <x:c r="C3292" s="2" t="str">
        <x:v>Money Flow Index</x:v>
      </x:c>
      <x:c r="D3292" s="2" t="str">
        <x:v>前段</x:v>
      </x:c>
      <x:c r="E3292" s="2" t="n">
        <x:v>22</x:v>
      </x:c>
      <x:c r="F3292" s="2" t="str">
        <x:v>空</x:v>
      </x:c>
      <x:c r="G3292" s="11" t="n">
        <x:v>44474.166666666664</x:v>
      </x:c>
      <x:c r="H3292" s="11" t="n">
        <x:v>44474.333333333336</x:v>
      </x:c>
      <x:c r="I3292" s="11" t="n">
        <x:v>44475.99998842592</x:v>
      </x:c>
      <x:c r="J3292" s="9" t="n">
        <x:v>49199.78</x:v>
      </x:c>
      <x:c r="K3292" s="9" t="n">
        <x:v>55014.04</x:v>
      </x:c>
      <x:c r="L3292" s="9" t="n">
        <x:v>49189.940044</x:v>
      </x:c>
      <x:c r="M3292" s="9" t="n">
        <x:v>55025.042808</x:v>
      </x:c>
      <x:c r="N3292" s="10" t="n">
        <x:f>IF(F3292="多",1,-1)*(K3292/J3292-1)</x:f>
        <x:v>-0.11817654469186656</x:v>
      </x:c>
      <x:c r="O3292" s="10" t="n">
        <x:f>IF(F3292="多",1,-1)*(M3292/L3292-1)</x:f>
        <x:v>-0.11862390478176121</x:v>
      </x:c>
      <x:c r="P3292" s="10" t="n">
        <x:v>0.0010593119523908804</x:v>
      </x:c>
      <x:c r="Q3292" s="10" t="n">
        <x:v>-0.00028642248253600333</x:v>
      </x:c>
      <x:c r="R3292" s="10" t="n">
        <x:f>O3292-P3292-Q3292</x:f>
        <x:v>-0.11939679425161609</x:v>
      </x:c>
      <x:c r="S3292" s="9" t="n">
        <x:f>V3291</x:f>
        <x:v>6975.379592199168</x:v>
      </x:c>
      <x:c r="T3292" s="9" t="n">
        <x:f>S3292/(1+'回测计划'!$B$33)</x:f>
        <x:v>6971.89364537648</x:v>
      </x:c>
      <x:c r="U3292" s="9" t="n">
        <x:f>T3292*R3292</x:f>
        <x:v>-832.4217511211652</x:v>
      </x:c>
      <x:c r="V3292" s="9" t="n">
        <x:f>S3292+U3292</x:f>
        <x:v>6142.957841078002</x:v>
      </x:c>
      <x:c r="W3292" s="2" t="n">
        <x:f>IF(N3292&gt;0,1,0)</x:f>
        <x:v>0</x:v>
      </x:c>
      <x:c r="X3292" s="2" t="n">
        <x:f>IF(U3292&gt;0,1,0)</x:f>
        <x:v>0</x:v>
      </x:c>
      <x:c r="Y3292" s="9" t="n">
        <x:f>MAX(U3292,0)</x:f>
        <x:v>0</x:v>
      </x:c>
      <x:c r="Z3292" s="9" t="n">
        <x:f>-MIN(U3292,0)</x:f>
        <x:v>832.4217511211652</x:v>
      </x:c>
    </x:row>
    <x:row r="3293" ht="23" customHeight="1">
      <x:c r="A3293" s="2" t="str">
        <x:v>4H-MFI-前段</x:v>
      </x:c>
      <x:c r="B3293" s="2" t="str">
        <x:v>4H</x:v>
      </x:c>
      <x:c r="C3293" s="2" t="str">
        <x:v>Money Flow Index</x:v>
      </x:c>
      <x:c r="D3293" s="2" t="str">
        <x:v>前段</x:v>
      </x:c>
      <x:c r="E3293" s="2" t="n">
        <x:v>23</x:v>
      </x:c>
      <x:c r="F3293" s="2" t="str">
        <x:v>空</x:v>
      </x:c>
      <x:c r="G3293" s="11" t="n">
        <x:v>44479.666666666664</x:v>
      </x:c>
      <x:c r="H3293" s="11" t="n">
        <x:v>44479.833333333336</x:v>
      </x:c>
      <x:c r="I3293" s="11" t="n">
        <x:v>44481.49998842592</x:v>
      </x:c>
      <x:c r="J3293" s="9" t="n">
        <x:v>55182.24</x:v>
      </x:c>
      <x:c r="K3293" s="9" t="n">
        <x:v>56743.26</x:v>
      </x:c>
      <x:c r="L3293" s="9" t="n">
        <x:v>55171.203552</x:v>
      </x:c>
      <x:c r="M3293" s="9" t="n">
        <x:v>56754.608652</x:v>
      </x:c>
      <x:c r="N3293" s="10" t="n">
        <x:f>IF(F3293="多",1,-1)*(K3293/J3293-1)</x:f>
        <x:v>-0.02828844932717489</x:v>
      </x:c>
      <x:c r="O3293" s="10" t="n">
        <x:f>IF(F3293="多",1,-1)*(M3293/L3293-1)</x:f>
        <x:v>-0.028699846986437683</x:v>
      </x:c>
      <x:c r="P3293" s="10" t="n">
        <x:v>0.001014349923493219</x:v>
      </x:c>
      <x:c r="Q3293" s="10" t="n">
        <x:v>-0.0005109608307426372</x:v>
      </x:c>
      <x:c r="R3293" s="10" t="n">
        <x:f>O3293-P3293-Q3293</x:f>
        <x:v>-0.029203236079188268</x:v>
      </x:c>
      <x:c r="S3293" s="9" t="n">
        <x:f>V3292</x:f>
        <x:v>6142.957841078002</x:v>
      </x:c>
      <x:c r="T3293" s="9" t="n">
        <x:f>S3293/(1+'回测计划'!$B$33)</x:f>
        <x:v>6139.887897129438</x:v>
      </x:c>
      <x:c r="U3293" s="9" t="n">
        <x:f>T3293*R3293</x:f>
        <x:v>-179.30459575962178</x:v>
      </x:c>
      <x:c r="V3293" s="9" t="n">
        <x:f>S3293+U3293</x:f>
        <x:v>5963.653245318381</x:v>
      </x:c>
      <x:c r="W3293" s="2" t="n">
        <x:f>IF(N3293&gt;0,1,0)</x:f>
        <x:v>0</x:v>
      </x:c>
      <x:c r="X3293" s="2" t="n">
        <x:f>IF(U3293&gt;0,1,0)</x:f>
        <x:v>0</x:v>
      </x:c>
      <x:c r="Y3293" s="9" t="n">
        <x:f>MAX(U3293,0)</x:f>
        <x:v>0</x:v>
      </x:c>
      <x:c r="Z3293" s="9" t="n">
        <x:f>-MIN(U3293,0)</x:f>
        <x:v>179.30459575962178</x:v>
      </x:c>
    </x:row>
    <x:row r="3294" ht="23" customHeight="1">
      <x:c r="A3294" s="2" t="str">
        <x:v>4H-MFI-前段</x:v>
      </x:c>
      <x:c r="B3294" s="2" t="str">
        <x:v>4H</x:v>
      </x:c>
      <x:c r="C3294" s="2" t="str">
        <x:v>Money Flow Index</x:v>
      </x:c>
      <x:c r="D3294" s="2" t="str">
        <x:v>前段</x:v>
      </x:c>
      <x:c r="E3294" s="2" t="n">
        <x:v>24</x:v>
      </x:c>
      <x:c r="F3294" s="2" t="str">
        <x:v>空</x:v>
      </x:c>
      <x:c r="G3294" s="11" t="n">
        <x:v>44483.50000000001</x:v>
      </x:c>
      <x:c r="H3294" s="11" t="n">
        <x:v>44483.666666666664</x:v>
      </x:c>
      <x:c r="I3294" s="11" t="n">
        <x:v>44485.333321759266</x:v>
      </x:c>
      <x:c r="J3294" s="9" t="n">
        <x:v>57416.58</x:v>
      </x:c>
      <x:c r="K3294" s="9" t="n">
        <x:v>61702.33</x:v>
      </x:c>
      <x:c r="L3294" s="9" t="n">
        <x:v>57405.096684000004</x:v>
      </x:c>
      <x:c r="M3294" s="9" t="n">
        <x:v>61714.670466</x:v>
      </x:c>
      <x:c r="N3294" s="10" t="n">
        <x:f>IF(F3294="多",1,-1)*(K3294/J3294-1)</x:f>
        <x:v>-0.07464307348156218</x:v>
      </x:c>
      <x:c r="O3294" s="10" t="n">
        <x:f>IF(F3294="多",1,-1)*(M3294/L3294-1)</x:f>
        <x:v>-0.07507301669959854</x:v>
      </x:c>
      <x:c r="P3294" s="10" t="n">
        <x:v>0.0010375365083497995</x:v>
      </x:c>
      <x:c r="Q3294" s="10" t="n">
        <x:v>-0.000984282108683383</x:v>
      </x:c>
      <x:c r="R3294" s="10" t="n">
        <x:f>O3294-P3294-Q3294</x:f>
        <x:v>-0.07512627109926495</x:v>
      </x:c>
      <x:c r="S3294" s="9" t="n">
        <x:f>V3293</x:f>
        <x:v>5963.653245318381</x:v>
      </x:c>
      <x:c r="T3294" s="9" t="n">
        <x:f>S3294/(1+'回测计划'!$B$33)</x:f>
        <x:v>5960.6729088639495</x:v>
      </x:c>
      <x:c r="U3294" s="9" t="n">
        <x:f>T3294*R3294</x:f>
        <x:v>-447.8031288853573</x:v>
      </x:c>
      <x:c r="V3294" s="9" t="n">
        <x:f>S3294+U3294</x:f>
        <x:v>5515.850116433024</x:v>
      </x:c>
      <x:c r="W3294" s="2" t="n">
        <x:f>IF(N3294&gt;0,1,0)</x:f>
        <x:v>0</x:v>
      </x:c>
      <x:c r="X3294" s="2" t="n">
        <x:f>IF(U3294&gt;0,1,0)</x:f>
        <x:v>0</x:v>
      </x:c>
      <x:c r="Y3294" s="9" t="n">
        <x:f>MAX(U3294,0)</x:f>
        <x:v>0</x:v>
      </x:c>
      <x:c r="Z3294" s="9" t="n">
        <x:f>-MIN(U3294,0)</x:f>
        <x:v>447.8031288853573</x:v>
      </x:c>
    </x:row>
    <x:row r="3295" ht="23" customHeight="1">
      <x:c r="A3295" s="2" t="str">
        <x:v>4H-MFI-前段</x:v>
      </x:c>
      <x:c r="B3295" s="2" t="str">
        <x:v>4H</x:v>
      </x:c>
      <x:c r="C3295" s="2" t="str">
        <x:v>Money Flow Index</x:v>
      </x:c>
      <x:c r="D3295" s="2" t="str">
        <x:v>前段</x:v>
      </x:c>
      <x:c r="E3295" s="2" t="n">
        <x:v>25</x:v>
      </x:c>
      <x:c r="F3295" s="2" t="str">
        <x:v>空</x:v>
      </x:c>
      <x:c r="G3295" s="11" t="n">
        <x:v>44488.50000000001</x:v>
      </x:c>
      <x:c r="H3295" s="11" t="n">
        <x:v>44488.666666666664</x:v>
      </x:c>
      <x:c r="I3295" s="11" t="n">
        <x:v>44490.333321759266</x:v>
      </x:c>
      <x:c r="J3295" s="9" t="n">
        <x:v>62320.32</x:v>
      </x:c>
      <x:c r="K3295" s="9" t="n">
        <x:v>66064.24</x:v>
      </x:c>
      <x:c r="L3295" s="9" t="n">
        <x:v>62307.855936</x:v>
      </x:c>
      <x:c r="M3295" s="9" t="n">
        <x:v>66077.452848</x:v>
      </x:c>
      <x:c r="N3295" s="10" t="n">
        <x:f>IF(F3295="多",1,-1)*(K3295/J3295-1)</x:f>
        <x:v>-0.06007542965119561</x:v>
      </x:c>
      <x:c r="O3295" s="10" t="n">
        <x:f>IF(F3295="多",1,-1)*(M3295/L3295-1)</x:f>
        <x:v>-0.060499544646055003</x:v>
      </x:c>
      <x:c r="P3295" s="10" t="n">
        <x:v>0.0010302497723230276</x:v>
      </x:c>
      <x:c r="Q3295" s="10" t="n">
        <x:v>-0.0009853448391381142</x:v>
      </x:c>
      <x:c r="R3295" s="10" t="n">
        <x:f>O3295-P3295-Q3295</x:f>
        <x:v>-0.06054444957923992</x:v>
      </x:c>
      <x:c r="S3295" s="9" t="n">
        <x:f>V3294</x:f>
        <x:v>5515.850116433024</x:v>
      </x:c>
      <x:c r="T3295" s="9" t="n">
        <x:f>S3295/(1+'回测计划'!$B$33)</x:f>
        <x:v>5513.0935696482</x:v>
      </x:c>
      <x:c r="U3295" s="9" t="n">
        <x:f>T3295*R3295</x:f>
        <x:v>-333.7872156531973</x:v>
      </x:c>
      <x:c r="V3295" s="9" t="n">
        <x:f>S3295+U3295</x:f>
        <x:v>5182.062900779826</x:v>
      </x:c>
      <x:c r="W3295" s="2" t="n">
        <x:f>IF(N3295&gt;0,1,0)</x:f>
        <x:v>0</x:v>
      </x:c>
      <x:c r="X3295" s="2" t="n">
        <x:f>IF(U3295&gt;0,1,0)</x:f>
        <x:v>0</x:v>
      </x:c>
      <x:c r="Y3295" s="9" t="n">
        <x:f>MAX(U3295,0)</x:f>
        <x:v>0</x:v>
      </x:c>
      <x:c r="Z3295" s="9" t="n">
        <x:f>-MIN(U3295,0)</x:f>
        <x:v>333.7872156531973</x:v>
      </x:c>
    </x:row>
    <x:row r="3296" ht="23" customHeight="1">
      <x:c r="A3296" s="2" t="str">
        <x:v>4H-MFI-前段</x:v>
      </x:c>
      <x:c r="B3296" s="2" t="str">
        <x:v>4H</x:v>
      </x:c>
      <x:c r="C3296" s="2" t="str">
        <x:v>Money Flow Index</x:v>
      </x:c>
      <x:c r="D3296" s="2" t="str">
        <x:v>前段</x:v>
      </x:c>
      <x:c r="E3296" s="2" t="n">
        <x:v>26</x:v>
      </x:c>
      <x:c r="F3296" s="2" t="str">
        <x:v>多</x:v>
      </x:c>
      <x:c r="G3296" s="11" t="n">
        <x:v>44494.00000000001</x:v>
      </x:c>
      <x:c r="H3296" s="11" t="n">
        <x:v>44494.166666666664</x:v>
      </x:c>
      <x:c r="I3296" s="11" t="n">
        <x:v>44495.833321759266</x:v>
      </x:c>
      <x:c r="J3296" s="9" t="n">
        <x:v>60688.25</x:v>
      </x:c>
      <x:c r="K3296" s="9" t="n">
        <x:v>62834.4</x:v>
      </x:c>
      <x:c r="L3296" s="9" t="n">
        <x:v>60700.38765</x:v>
      </x:c>
      <x:c r="M3296" s="9" t="n">
        <x:v>62821.83312</x:v>
      </x:c>
      <x:c r="N3296" s="10" t="n">
        <x:f>IF(F3296="多",1,-1)*(K3296/J3296-1)</x:f>
        <x:v>0.03536351764962742</x:v>
      </x:c>
      <x:c r="O3296" s="10" t="n">
        <x:f>IF(F3296="多",1,-1)*(M3296/L3296-1)</x:f>
        <x:v>0.03494945505508662</x:v>
      </x:c>
      <x:c r="P3296" s="10" t="n">
        <x:v>0.0010174747275275434</x:v>
      </x:c>
      <x:c r="Q3296" s="10" t="n">
        <x:v>0.0019341570572276015</x:v>
      </x:c>
      <x:c r="R3296" s="10" t="n">
        <x:f>O3296-P3296-Q3296</x:f>
        <x:v>0.031997823270331474</x:v>
      </x:c>
      <x:c r="S3296" s="9" t="n">
        <x:f>V3295</x:f>
        <x:v>5182.062900779826</x:v>
      </x:c>
      <x:c r="T3296" s="9" t="n">
        <x:f>S3296/(1+'回测计划'!$B$33)</x:f>
        <x:v>5179.473164197728</x:v>
      </x:c>
      <x:c r="U3296" s="9" t="n">
        <x:f>T3296*R3296</x:f>
        <x:v>165.73186694142345</x:v>
      </x:c>
      <x:c r="V3296" s="9" t="n">
        <x:f>S3296+U3296</x:f>
        <x:v>5347.79476772125</x:v>
      </x:c>
      <x:c r="W3296" s="2" t="n">
        <x:f>IF(N3296&gt;0,1,0)</x:f>
        <x:v>1</x:v>
      </x:c>
      <x:c r="X3296" s="2" t="n">
        <x:f>IF(U3296&gt;0,1,0)</x:f>
        <x:v>1</x:v>
      </x:c>
      <x:c r="Y3296" s="9" t="n">
        <x:f>MAX(U3296,0)</x:f>
        <x:v>165.73186694142345</x:v>
      </x:c>
      <x:c r="Z3296" s="9" t="n">
        <x:f>-MIN(U3296,0)</x:f>
        <x:v>0</x:v>
      </x:c>
    </x:row>
    <x:row r="3297" ht="23" customHeight="1">
      <x:c r="A3297" s="2" t="str">
        <x:v>4H-MFI-前段</x:v>
      </x:c>
      <x:c r="B3297" s="2" t="str">
        <x:v>4H</x:v>
      </x:c>
      <x:c r="C3297" s="2" t="str">
        <x:v>Money Flow Index</x:v>
      </x:c>
      <x:c r="D3297" s="2" t="str">
        <x:v>前段</x:v>
      </x:c>
      <x:c r="E3297" s="2" t="n">
        <x:v>27</x:v>
      </x:c>
      <x:c r="F3297" s="2" t="str">
        <x:v>多</x:v>
      </x:c>
      <x:c r="G3297" s="11" t="n">
        <x:v>44496.833333333336</x:v>
      </x:c>
      <x:c r="H3297" s="11" t="n">
        <x:v>44497.00000000001</x:v>
      </x:c>
      <x:c r="I3297" s="11" t="n">
        <x:v>44498.666655092595</x:v>
      </x:c>
      <x:c r="J3297" s="9" t="n">
        <x:v>58857.61</x:v>
      </x:c>
      <x:c r="K3297" s="9" t="n">
        <x:v>60610.32</x:v>
      </x:c>
      <x:c r="L3297" s="9" t="n">
        <x:v>58869.381521999996</x:v>
      </x:c>
      <x:c r="M3297" s="9" t="n">
        <x:v>60598.197936000004</x:v>
      </x:c>
      <x:c r="N3297" s="10" t="n">
        <x:f>IF(F3297="多",1,-1)*(K3297/J3297-1)</x:f>
        <x:v>0.02977881704676766</x:v>
      </x:c>
      <x:c r="O3297" s="10" t="n">
        <x:f>IF(F3297="多",1,-1)*(M3297/L3297-1)</x:f>
        <x:v>0.02936698788578118</x:v>
      </x:c>
      <x:c r="P3297" s="10" t="n">
        <x:v>0.0010146834939428907</x:v>
      </x:c>
      <x:c r="Q3297" s="10" t="n">
        <x:v>0.0008704684593866371</x:v>
      </x:c>
      <x:c r="R3297" s="10" t="n">
        <x:f>O3297-P3297-Q3297</x:f>
        <x:v>0.027481835932451657</x:v>
      </x:c>
      <x:c r="S3297" s="9" t="n">
        <x:f>V3296</x:f>
        <x:v>5347.79476772125</x:v>
      </x:c>
      <x:c r="T3297" s="9" t="n">
        <x:f>S3297/(1+'回测计划'!$B$33)</x:f>
        <x:v>5345.122206617941</x:v>
      </x:c>
      <x:c r="U3297" s="9" t="n">
        <x:f>T3297*R3297</x:f>
        <x:v>146.89377152117822</x:v>
      </x:c>
      <x:c r="V3297" s="9" t="n">
        <x:f>S3297+U3297</x:f>
        <x:v>5494.688539242428</x:v>
      </x:c>
      <x:c r="W3297" s="2" t="n">
        <x:f>IF(N3297&gt;0,1,0)</x:f>
        <x:v>1</x:v>
      </x:c>
      <x:c r="X3297" s="2" t="n">
        <x:f>IF(U3297&gt;0,1,0)</x:f>
        <x:v>1</x:v>
      </x:c>
      <x:c r="Y3297" s="9" t="n">
        <x:f>MAX(U3297,0)</x:f>
        <x:v>146.89377152117822</x:v>
      </x:c>
      <x:c r="Z3297" s="9" t="n">
        <x:f>-MIN(U3297,0)</x:f>
        <x:v>0</x:v>
      </x:c>
    </x:row>
    <x:row r="3298" ht="23" customHeight="1">
      <x:c r="A3298" s="2" t="str">
        <x:v>4H-MFI-前段</x:v>
      </x:c>
      <x:c r="B3298" s="2" t="str">
        <x:v>4H</x:v>
      </x:c>
      <x:c r="C3298" s="2" t="str">
        <x:v>Money Flow Index</x:v>
      </x:c>
      <x:c r="D3298" s="2" t="str">
        <x:v>前段</x:v>
      </x:c>
      <x:c r="E3298" s="2" t="n">
        <x:v>28</x:v>
      </x:c>
      <x:c r="F3298" s="2" t="str">
        <x:v>空</x:v>
      </x:c>
      <x:c r="G3298" s="11" t="n">
        <x:v>44501.666666666664</x:v>
      </x:c>
      <x:c r="H3298" s="11" t="n">
        <x:v>44501.833333333336</x:v>
      </x:c>
      <x:c r="I3298" s="11" t="n">
        <x:v>44503.49998842592</x:v>
      </x:c>
      <x:c r="J3298" s="9" t="n">
        <x:v>61881.04</x:v>
      </x:c>
      <x:c r="K3298" s="9" t="n">
        <x:v>63270.5</x:v>
      </x:c>
      <x:c r="L3298" s="9" t="n">
        <x:v>61868.663792</x:v>
      </x:c>
      <x:c r="M3298" s="9" t="n">
        <x:v>63283.1541</x:v>
      </x:c>
      <x:c r="N3298" s="10" t="n">
        <x:f>IF(F3298="多",1,-1)*(K3298/J3298-1)</x:f>
        <x:v>-0.02245372734524187</x:v>
      </x:c>
      <x:c r="O3298" s="10" t="n">
        <x:f>IF(F3298="多",1,-1)*(M3298/L3298-1)</x:f>
        <x:v>-0.02286279064884056</x:v>
      </x:c>
      <x:c r="P3298" s="10" t="n">
        <x:v>0.0010114313953244203</x:v>
      </x:c>
      <x:c r="Q3298" s="10" t="n">
        <x:v>-0.0023831878185458072</x:v>
      </x:c>
      <x:c r="R3298" s="10" t="n">
        <x:f>O3298-P3298-Q3298</x:f>
        <x:v>-0.021491034225619172</x:v>
      </x:c>
      <x:c r="S3298" s="9" t="n">
        <x:f>V3297</x:f>
        <x:v>5494.688539242428</x:v>
      </x:c>
      <x:c r="T3298" s="9" t="n">
        <x:f>S3298/(1+'回测计划'!$B$33)</x:f>
        <x:v>5491.942567958449</x:v>
      </x:c>
      <x:c r="U3298" s="9" t="n">
        <x:f>T3298*R3298</x:f>
        <x:v>-118.02752569312987</x:v>
      </x:c>
      <x:c r="V3298" s="9" t="n">
        <x:f>S3298+U3298</x:f>
        <x:v>5376.661013549298</x:v>
      </x:c>
      <x:c r="W3298" s="2" t="n">
        <x:f>IF(N3298&gt;0,1,0)</x:f>
        <x:v>0</x:v>
      </x:c>
      <x:c r="X3298" s="2" t="n">
        <x:f>IF(U3298&gt;0,1,0)</x:f>
        <x:v>0</x:v>
      </x:c>
      <x:c r="Y3298" s="9" t="n">
        <x:f>MAX(U3298,0)</x:f>
        <x:v>0</x:v>
      </x:c>
      <x:c r="Z3298" s="9" t="n">
        <x:f>-MIN(U3298,0)</x:f>
        <x:v>118.02752569312987</x:v>
      </x:c>
    </x:row>
    <x:row r="3299" ht="23" customHeight="1">
      <x:c r="A3299" s="2" t="str">
        <x:v>4H-MFI-前段</x:v>
      </x:c>
      <x:c r="B3299" s="2" t="str">
        <x:v>4H</x:v>
      </x:c>
      <x:c r="C3299" s="2" t="str">
        <x:v>Money Flow Index</x:v>
      </x:c>
      <x:c r="D3299" s="2" t="str">
        <x:v>前段</x:v>
      </x:c>
      <x:c r="E3299" s="2" t="n">
        <x:v>29</x:v>
      </x:c>
      <x:c r="F3299" s="2" t="str">
        <x:v>多</x:v>
      </x:c>
      <x:c r="G3299" s="11" t="n">
        <x:v>44519.00000000001</x:v>
      </x:c>
      <x:c r="H3299" s="11" t="n">
        <x:v>44519.166666666664</x:v>
      </x:c>
      <x:c r="I3299" s="11" t="n">
        <x:v>44520.833321759266</x:v>
      </x:c>
      <x:c r="J3299" s="9" t="n">
        <x:v>57952.31</x:v>
      </x:c>
      <x:c r="K3299" s="9" t="n">
        <x:v>58655.29</x:v>
      </x:c>
      <x:c r="L3299" s="9" t="n">
        <x:v>57963.900462</x:v>
      </x:c>
      <x:c r="M3299" s="9" t="n">
        <x:v>58643.558942</x:v>
      </x:c>
      <x:c r="N3299" s="10" t="n">
        <x:f>IF(F3299="多",1,-1)*(K3299/J3299-1)</x:f>
        <x:v>0.012130318877711765</x:v>
      </x:c>
      <x:c r="O3299" s="10" t="n">
        <x:f>IF(F3299="多",1,-1)*(M3299/L3299-1)</x:f>
        <x:v>0.011725547704395378</x:v>
      </x:c>
      <x:c r="P3299" s="10" t="n">
        <x:v>0.0010058627738521978</x:v>
      </x:c>
      <x:c r="Q3299" s="10" t="n">
        <x:v>0.0004956637971393342</x:v>
      </x:c>
      <x:c r="R3299" s="10" t="n">
        <x:f>O3299-P3299-Q3299</x:f>
        <x:v>0.010224021133403847</x:v>
      </x:c>
      <x:c r="S3299" s="9" t="n">
        <x:f>V3298</x:f>
        <x:v>5376.661013549298</x:v>
      </x:c>
      <x:c r="T3299" s="9" t="n">
        <x:f>S3299/(1+'回测计划'!$B$33)</x:f>
        <x:v>5373.974026536031</x:v>
      </x:c>
      <x:c r="U3299" s="9" t="n">
        <x:f>T3299*R3299</x:f>
        <x:v>54.943624017667744</x:v>
      </x:c>
      <x:c r="V3299" s="9" t="n">
        <x:f>S3299+U3299</x:f>
        <x:v>5431.604637566966</x:v>
      </x:c>
      <x:c r="W3299" s="2" t="n">
        <x:f>IF(N3299&gt;0,1,0)</x:f>
        <x:v>1</x:v>
      </x:c>
      <x:c r="X3299" s="2" t="n">
        <x:f>IF(U3299&gt;0,1,0)</x:f>
        <x:v>1</x:v>
      </x:c>
      <x:c r="Y3299" s="9" t="n">
        <x:f>MAX(U3299,0)</x:f>
        <x:v>54.943624017667744</x:v>
      </x:c>
      <x:c r="Z3299" s="9" t="n">
        <x:f>-MIN(U3299,0)</x:f>
        <x:v>0</x:v>
      </x:c>
    </x:row>
    <x:row r="3300" ht="23" customHeight="1">
      <x:c r="A3300" s="2" t="str">
        <x:v>4H-MFI-前段</x:v>
      </x:c>
      <x:c r="B3300" s="2" t="str">
        <x:v>4H</x:v>
      </x:c>
      <x:c r="C3300" s="2" t="str">
        <x:v>Money Flow Index</x:v>
      </x:c>
      <x:c r="D3300" s="2" t="str">
        <x:v>前段</x:v>
      </x:c>
      <x:c r="E3300" s="2" t="n">
        <x:v>30</x:v>
      </x:c>
      <x:c r="F3300" s="2" t="str">
        <x:v>多</x:v>
      </x:c>
      <x:c r="G3300" s="11" t="n">
        <x:v>44522.833333333336</x:v>
      </x:c>
      <x:c r="H3300" s="11" t="n">
        <x:v>44523.00000000001</x:v>
      </x:c>
      <x:c r="I3300" s="11" t="n">
        <x:v>44524.666655092595</x:v>
      </x:c>
      <x:c r="J3300" s="9" t="n">
        <x:v>58206.71</x:v>
      </x:c>
      <x:c r="K3300" s="9" t="n">
        <x:v>56544.37</x:v>
      </x:c>
      <x:c r="L3300" s="9" t="n">
        <x:v>58218.351341999994</x:v>
      </x:c>
      <x:c r="M3300" s="9" t="n">
        <x:v>56533.061126</x:v>
      </x:c>
      <x:c r="N3300" s="10" t="n">
        <x:f>IF(F3300="多",1,-1)*(K3300/J3300-1)</x:f>
        <x:v>-0.02855925029949291</x:v>
      </x:c>
      <x:c r="O3300" s="10" t="n">
        <x:f>IF(F3300="多",1,-1)*(M3300/L3300-1)</x:f>
        <x:v>-0.028947748899653014</x:v>
      </x:c>
      <x:c r="P3300" s="10" t="n">
        <x:v>0.0009855261255501736</x:v>
      </x:c>
      <x:c r="Q3300" s="10" t="n">
        <x:v>0.0004174953751423966</x:v>
      </x:c>
      <x:c r="R3300" s="10" t="n">
        <x:f>O3300-P3300-Q3300</x:f>
        <x:v>-0.030350770400345586</x:v>
      </x:c>
      <x:c r="S3300" s="9" t="n">
        <x:f>V3299</x:f>
        <x:v>5431.604637566966</x:v>
      </x:c>
      <x:c r="T3300" s="9" t="n">
        <x:f>S3300/(1+'回测计划'!$B$33)</x:f>
        <x:v>5428.890192470731</x:v>
      </x:c>
      <x:c r="U3300" s="9" t="n">
        <x:f>T3300*R3300</x:f>
        <x:v>-164.7709997603671</x:v>
      </x:c>
      <x:c r="V3300" s="9" t="n">
        <x:f>S3300+U3300</x:f>
        <x:v>5266.833637806599</x:v>
      </x:c>
      <x:c r="W3300" s="2" t="n">
        <x:f>IF(N3300&gt;0,1,0)</x:f>
        <x:v>0</x:v>
      </x:c>
      <x:c r="X3300" s="2" t="n">
        <x:f>IF(U3300&gt;0,1,0)</x:f>
        <x:v>0</x:v>
      </x:c>
      <x:c r="Y3300" s="9" t="n">
        <x:f>MAX(U3300,0)</x:f>
        <x:v>0</x:v>
      </x:c>
      <x:c r="Z3300" s="9" t="n">
        <x:f>-MIN(U3300,0)</x:f>
        <x:v>164.7709997603671</x:v>
      </x:c>
    </x:row>
    <x:row r="3301" ht="23" customHeight="1">
      <x:c r="A3301" s="2" t="str">
        <x:v>4H-MFI-前段</x:v>
      </x:c>
      <x:c r="B3301" s="2" t="str">
        <x:v>4H</x:v>
      </x:c>
      <x:c r="C3301" s="2" t="str">
        <x:v>Money Flow Index</x:v>
      </x:c>
      <x:c r="D3301" s="2" t="str">
        <x:v>前段</x:v>
      </x:c>
      <x:c r="E3301" s="2" t="n">
        <x:v>31</x:v>
      </x:c>
      <x:c r="F3301" s="2" t="str">
        <x:v>多</x:v>
      </x:c>
      <x:c r="G3301" s="11" t="n">
        <x:v>44526.833333333336</x:v>
      </x:c>
      <x:c r="H3301" s="11" t="n">
        <x:v>44527.00000000001</x:v>
      </x:c>
      <x:c r="I3301" s="11" t="n">
        <x:v>44528.666655092595</x:v>
      </x:c>
      <x:c r="J3301" s="9" t="n">
        <x:v>54363.1</x:v>
      </x:c>
      <x:c r="K3301" s="9" t="n">
        <x:v>54533.56</x:v>
      </x:c>
      <x:c r="L3301" s="9" t="n">
        <x:v>54373.97262</x:v>
      </x:c>
      <x:c r="M3301" s="9" t="n">
        <x:v>54522.653288</x:v>
      </x:c>
      <x:c r="N3301" s="10" t="n">
        <x:f>IF(F3301="多",1,-1)*(K3301/J3301-1)</x:f>
        <x:v>0.0031355827758166033</x:v>
      </x:c>
      <x:c r="O3301" s="10" t="n">
        <x:f>IF(F3301="多",1,-1)*(M3301/L3301-1)</x:f>
        <x:v>0.002734408777506081</x:v>
      </x:c>
      <x:c r="P3301" s="10" t="n">
        <x:v>0.001001367204388753</x:v>
      </x:c>
      <x:c r="Q3301" s="10" t="n">
        <x:v>0.0005087317940095681</x:v>
      </x:c>
      <x:c r="R3301" s="10" t="n">
        <x:f>O3301-P3301-Q3301</x:f>
        <x:v>0.00122430977910776</x:v>
      </x:c>
      <x:c r="S3301" s="9" t="n">
        <x:f>V3300</x:f>
        <x:v>5266.833637806599</x:v>
      </x:c>
      <x:c r="T3301" s="9" t="n">
        <x:f>S3301/(1+'回测计划'!$B$33)</x:f>
        <x:v>5264.20153703808</x:v>
      </x:c>
      <x:c r="U3301" s="9" t="n">
        <x:f>T3301*R3301</x:f>
        <x:v>6.445013420989821</x:v>
      </x:c>
      <x:c r="V3301" s="9" t="n">
        <x:f>S3301+U3301</x:f>
        <x:v>5273.278651227589</x:v>
      </x:c>
      <x:c r="W3301" s="2" t="n">
        <x:f>IF(N3301&gt;0,1,0)</x:f>
        <x:v>1</x:v>
      </x:c>
      <x:c r="X3301" s="2" t="n">
        <x:f>IF(U3301&gt;0,1,0)</x:f>
        <x:v>1</x:v>
      </x:c>
      <x:c r="Y3301" s="9" t="n">
        <x:f>MAX(U3301,0)</x:f>
        <x:v>6.445013420989821</x:v>
      </x:c>
      <x:c r="Z3301" s="9" t="n">
        <x:f>-MIN(U3301,0)</x:f>
        <x:v>0</x:v>
      </x:c>
    </x:row>
    <x:row r="3302" ht="23" customHeight="1">
      <x:c r="A3302" s="2" t="str">
        <x:v>4H-MFI-前段</x:v>
      </x:c>
      <x:c r="B3302" s="2" t="str">
        <x:v>4H</x:v>
      </x:c>
      <x:c r="C3302" s="2" t="str">
        <x:v>Money Flow Index</x:v>
      </x:c>
      <x:c r="D3302" s="2" t="str">
        <x:v>前段</x:v>
      </x:c>
      <x:c r="E3302" s="2" t="n">
        <x:v>32</x:v>
      </x:c>
      <x:c r="F3302" s="2" t="str">
        <x:v>多</x:v>
      </x:c>
      <x:c r="G3302" s="11" t="n">
        <x:v>44540.333333333336</x:v>
      </x:c>
      <x:c r="H3302" s="11" t="n">
        <x:v>44540.50000000001</x:v>
      </x:c>
      <x:c r="I3302" s="11" t="n">
        <x:v>44542.166655092595</x:v>
      </x:c>
      <x:c r="J3302" s="9" t="n">
        <x:v>48348.77</x:v>
      </x:c>
      <x:c r="K3302" s="9" t="n">
        <x:v>48400</x:v>
      </x:c>
      <x:c r="L3302" s="9" t="n">
        <x:v>48358.439754</x:v>
      </x:c>
      <x:c r="M3302" s="9" t="n">
        <x:v>48390.32</x:v>
      </x:c>
      <x:c r="N3302" s="10" t="n">
        <x:f>IF(F3302="多",1,-1)*(K3302/J3302-1)</x:f>
        <x:v>0.0010595926225218655</x:v>
      </x:c>
      <x:c r="O3302" s="10" t="n">
        <x:f>IF(F3302="多",1,-1)*(M3302/L3302-1)</x:f>
        <x:v>0.000659248854226302</x:v>
      </x:c>
      <x:c r="P3302" s="10" t="n">
        <x:v>0.0010003296244271132</x:v>
      </x:c>
      <x:c r="Q3302" s="10" t="n">
        <x:v>0.0004953428216843316</x:v>
      </x:c>
      <x:c r="R3302" s="10" t="n">
        <x:f>O3302-P3302-Q3302</x:f>
        <x:v>-0.0008364235918851429</x:v>
      </x:c>
      <x:c r="S3302" s="9" t="n">
        <x:f>V3301</x:f>
        <x:v>5273.278651227589</x:v>
      </x:c>
      <x:c r="T3302" s="9" t="n">
        <x:f>S3302/(1+'回测计划'!$B$33)</x:f>
        <x:v>5270.643329562808</x:v>
      </x:c>
      <x:c r="U3302" s="9" t="n">
        <x:f>T3302*R3302</x:f>
        <x:v>-4.4084904252583925</x:v>
      </x:c>
      <x:c r="V3302" s="9" t="n">
        <x:f>S3302+U3302</x:f>
        <x:v>5268.87016080233</x:v>
      </x:c>
      <x:c r="W3302" s="2" t="n">
        <x:f>IF(N3302&gt;0,1,0)</x:f>
        <x:v>1</x:v>
      </x:c>
      <x:c r="X3302" s="2" t="n">
        <x:f>IF(U3302&gt;0,1,0)</x:f>
        <x:v>0</x:v>
      </x:c>
      <x:c r="Y3302" s="9" t="n">
        <x:f>MAX(U3302,0)</x:f>
        <x:v>0</x:v>
      </x:c>
      <x:c r="Z3302" s="9" t="n">
        <x:f>-MIN(U3302,0)</x:f>
        <x:v>4.4084904252583925</x:v>
      </x:c>
    </x:row>
    <x:row r="3303" ht="23" customHeight="1">
      <x:c r="A3303" s="2" t="str">
        <x:v>4H-MFI-前段</x:v>
      </x:c>
      <x:c r="B3303" s="2" t="str">
        <x:v>4H</x:v>
      </x:c>
      <x:c r="C3303" s="2" t="str">
        <x:v>Money Flow Index</x:v>
      </x:c>
      <x:c r="D3303" s="2" t="str">
        <x:v>前段</x:v>
      </x:c>
      <x:c r="E3303" s="2" t="n">
        <x:v>33</x:v>
      </x:c>
      <x:c r="F3303" s="2" t="str">
        <x:v>多</x:v>
      </x:c>
      <x:c r="G3303" s="11" t="n">
        <x:v>44546.00000000001</x:v>
      </x:c>
      <x:c r="H3303" s="11" t="n">
        <x:v>44546.166666666664</x:v>
      </x:c>
      <x:c r="I3303" s="11" t="n">
        <x:v>44547.833321759266</x:v>
      </x:c>
      <x:c r="J3303" s="9" t="n">
        <x:v>48656.02</x:v>
      </x:c>
      <x:c r="K3303" s="9" t="n">
        <x:v>47100</x:v>
      </x:c>
      <x:c r="L3303" s="9" t="n">
        <x:v>48665.75120399999</x:v>
      </x:c>
      <x:c r="M3303" s="9" t="n">
        <x:v>47090.58</x:v>
      </x:c>
      <x:c r="N3303" s="10" t="n">
        <x:f>IF(F3303="多",1,-1)*(K3303/J3303-1)</x:f>
        <x:v>-0.03198000987339278</x:v>
      </x:c>
      <x:c r="O3303" s="10" t="n">
        <x:f>IF(F3303="多",1,-1)*(M3303/L3303-1)</x:f>
        <x:v>-0.032367140443329334</x:v>
      </x:c>
      <x:c r="P3303" s="10" t="n">
        <x:v>0.0009838164297783353</x:v>
      </x:c>
      <x:c r="Q3303" s="10" t="n">
        <x:v>0.0004947885813796381</x:v>
      </x:c>
      <x:c r="R3303" s="10" t="n">
        <x:f>O3303-P3303-Q3303</x:f>
        <x:v>-0.033845745454487305</x:v>
      </x:c>
      <x:c r="S3303" s="9" t="n">
        <x:f>V3302</x:f>
        <x:v>5268.87016080233</x:v>
      </x:c>
      <x:c r="T3303" s="9" t="n">
        <x:f>S3303/(1+'回测计划'!$B$33)</x:f>
        <x:v>5266.23704228119</x:v>
      </x:c>
      <x:c r="U3303" s="9" t="n">
        <x:f>T3303*R3303</x:f>
        <x:v>-178.23971843604127</x:v>
      </x:c>
      <x:c r="V3303" s="9" t="n">
        <x:f>S3303+U3303</x:f>
        <x:v>5090.630442366289</x:v>
      </x:c>
      <x:c r="W3303" s="2" t="n">
        <x:f>IF(N3303&gt;0,1,0)</x:f>
        <x:v>0</x:v>
      </x:c>
      <x:c r="X3303" s="2" t="n">
        <x:f>IF(U3303&gt;0,1,0)</x:f>
        <x:v>0</x:v>
      </x:c>
      <x:c r="Y3303" s="9" t="n">
        <x:f>MAX(U3303,0)</x:f>
        <x:v>0</x:v>
      </x:c>
      <x:c r="Z3303" s="9" t="n">
        <x:f>-MIN(U3303,0)</x:f>
        <x:v>178.23971843604127</x:v>
      </x:c>
    </x:row>
    <x:row r="3304" ht="23" customHeight="1">
      <x:c r="A3304" s="2" t="str">
        <x:v>4H-MFI-前段</x:v>
      </x:c>
      <x:c r="B3304" s="2" t="str">
        <x:v>4H</x:v>
      </x:c>
      <x:c r="C3304" s="2" t="str">
        <x:v>Money Flow Index</x:v>
      </x:c>
      <x:c r="D3304" s="2" t="str">
        <x:v>前段</x:v>
      </x:c>
      <x:c r="E3304" s="2" t="n">
        <x:v>34</x:v>
      </x:c>
      <x:c r="F3304" s="2" t="str">
        <x:v>多</x:v>
      </x:c>
      <x:c r="G3304" s="11" t="n">
        <x:v>44548.00000000001</x:v>
      </x:c>
      <x:c r="H3304" s="11" t="n">
        <x:v>44548.166666666664</x:v>
      </x:c>
      <x:c r="I3304" s="11" t="n">
        <x:v>44549.833321759266</x:v>
      </x:c>
      <x:c r="J3304" s="9" t="n">
        <x:v>46742.66</x:v>
      </x:c>
      <x:c r="K3304" s="9" t="n">
        <x:v>47141.22</x:v>
      </x:c>
      <x:c r="L3304" s="9" t="n">
        <x:v>46752.008532</x:v>
      </x:c>
      <x:c r="M3304" s="9" t="n">
        <x:v>47131.791756</x:v>
      </x:c>
      <x:c r="N3304" s="10" t="n">
        <x:f>IF(F3304="多",1,-1)*(K3304/J3304-1)</x:f>
        <x:v>0.00852668632893372</x:v>
      </x:c>
      <x:c r="O3304" s="10" t="n">
        <x:f>IF(F3304="多",1,-1)*(M3304/L3304-1)</x:f>
        <x:v>0.008123356320403952</x:v>
      </x:c>
      <x:c r="P3304" s="10" t="n">
        <x:v>0.001004061678160202</x:v>
      </x:c>
      <x:c r="Q3304" s="10" t="n">
        <x:v>0.0004380420322045366</x:v>
      </x:c>
      <x:c r="R3304" s="10" t="n">
        <x:f>O3304-P3304-Q3304</x:f>
        <x:v>0.006681252610039213</x:v>
      </x:c>
      <x:c r="S3304" s="9" t="n">
        <x:f>V3303</x:f>
        <x:v>5090.630442366289</x:v>
      </x:c>
      <x:c r="T3304" s="9" t="n">
        <x:f>S3304/(1+'回测计划'!$B$33)</x:f>
        <x:v>5088.086399166706</x:v>
      </x:c>
      <x:c r="U3304" s="9" t="n">
        <x:f>T3304*R3304</x:f>
        <x:v>33.99479053453757</x:v>
      </x:c>
      <x:c r="V3304" s="9" t="n">
        <x:f>S3304+U3304</x:f>
        <x:v>5124.625232900827</x:v>
      </x:c>
      <x:c r="W3304" s="2" t="n">
        <x:f>IF(N3304&gt;0,1,0)</x:f>
        <x:v>1</x:v>
      </x:c>
      <x:c r="X3304" s="2" t="n">
        <x:f>IF(U3304&gt;0,1,0)</x:f>
        <x:v>1</x:v>
      </x:c>
      <x:c r="Y3304" s="9" t="n">
        <x:f>MAX(U3304,0)</x:f>
        <x:v>33.99479053453757</x:v>
      </x:c>
      <x:c r="Z3304" s="9" t="n">
        <x:f>-MIN(U3304,0)</x:f>
        <x:v>0</x:v>
      </x:c>
    </x:row>
    <x:row r="3305" ht="23" customHeight="1">
      <x:c r="A3305" s="2" t="str">
        <x:v>4H-MFI-前段</x:v>
      </x:c>
      <x:c r="B3305" s="2" t="str">
        <x:v>4H</x:v>
      </x:c>
      <x:c r="C3305" s="2" t="str">
        <x:v>Money Flow Index</x:v>
      </x:c>
      <x:c r="D3305" s="2" t="str">
        <x:v>前段</x:v>
      </x:c>
      <x:c r="E3305" s="2" t="n">
        <x:v>35</x:v>
      </x:c>
      <x:c r="F3305" s="2" t="str">
        <x:v>多</x:v>
      </x:c>
      <x:c r="G3305" s="11" t="n">
        <x:v>44562.166666666664</x:v>
      </x:c>
      <x:c r="H3305" s="11" t="n">
        <x:v>44562.333333333336</x:v>
      </x:c>
      <x:c r="I3305" s="11" t="n">
        <x:v>44563.99998842592</x:v>
      </x:c>
      <x:c r="J3305" s="9" t="n">
        <x:v>46210.57</x:v>
      </x:c>
      <x:c r="K3305" s="9" t="n">
        <x:v>47329.68</x:v>
      </x:c>
      <x:c r="L3305" s="9" t="n">
        <x:v>46219.812114</x:v>
      </x:c>
      <x:c r="M3305" s="9" t="n">
        <x:v>47320.214064</x:v>
      </x:c>
      <x:c r="N3305" s="10" t="n">
        <x:f>IF(F3305="多",1,-1)*(K3305/J3305-1)</x:f>
        <x:v>0.024217619475371155</x:v>
      </x:c>
      <x:c r="O3305" s="10" t="n">
        <x:f>IF(F3305="多",1,-1)*(M3305/L3305-1)</x:f>
        <x:v>0.023808014348606354</x:v>
      </x:c>
      <x:c r="P3305" s="10" t="n">
        <x:v>0.0010119040071743034</x:v>
      </x:c>
      <x:c r="Q3305" s="10" t="n">
        <x:v>0.0005094523305703429</x:v>
      </x:c>
      <x:c r="R3305" s="10" t="n">
        <x:f>O3305-P3305-Q3305</x:f>
        <x:v>0.022286658010861708</x:v>
      </x:c>
      <x:c r="S3305" s="9" t="n">
        <x:f>V3304</x:f>
        <x:v>5124.625232900827</x:v>
      </x:c>
      <x:c r="T3305" s="9" t="n">
        <x:f>S3305/(1+'回测计划'!$B$33)</x:f>
        <x:v>5122.064200800427</x:v>
      </x:c>
      <x:c r="U3305" s="9" t="n">
        <x:f>T3305*R3305</x:f>
        <x:v>114.15369315291682</x:v>
      </x:c>
      <x:c r="V3305" s="9" t="n">
        <x:f>S3305+U3305</x:f>
        <x:v>5238.778926053744</x:v>
      </x:c>
      <x:c r="W3305" s="2" t="n">
        <x:f>IF(N3305&gt;0,1,0)</x:f>
        <x:v>1</x:v>
      </x:c>
      <x:c r="X3305" s="2" t="n">
        <x:f>IF(U3305&gt;0,1,0)</x:f>
        <x:v>1</x:v>
      </x:c>
      <x:c r="Y3305" s="9" t="n">
        <x:f>MAX(U3305,0)</x:f>
        <x:v>114.15369315291682</x:v>
      </x:c>
      <x:c r="Z3305" s="9" t="n">
        <x:f>-MIN(U3305,0)</x:f>
        <x:v>0</x:v>
      </x:c>
    </x:row>
    <x:row r="3306" ht="23" customHeight="1">
      <x:c r="A3306" s="2" t="str">
        <x:v>4H-MFI-前段</x:v>
      </x:c>
      <x:c r="B3306" s="2" t="str">
        <x:v>4H</x:v>
      </x:c>
      <x:c r="C3306" s="2" t="str">
        <x:v>Money Flow Index</x:v>
      </x:c>
      <x:c r="D3306" s="2" t="str">
        <x:v>前段</x:v>
      </x:c>
      <x:c r="E3306" s="2" t="n">
        <x:v>36</x:v>
      </x:c>
      <x:c r="F3306" s="2" t="str">
        <x:v>多</x:v>
      </x:c>
      <x:c r="G3306" s="11" t="n">
        <x:v>44567.50000000001</x:v>
      </x:c>
      <x:c r="H3306" s="11" t="n">
        <x:v>44567.666666666664</x:v>
      </x:c>
      <x:c r="I3306" s="11" t="n">
        <x:v>44569.333321759266</x:v>
      </x:c>
      <x:c r="J3306" s="9" t="n">
        <x:v>43222.22</x:v>
      </x:c>
      <x:c r="K3306" s="9" t="n">
        <x:v>41553.86</x:v>
      </x:c>
      <x:c r="L3306" s="9" t="n">
        <x:v>43230.864444</x:v>
      </x:c>
      <x:c r="M3306" s="9" t="n">
        <x:v>41545.549228</x:v>
      </x:c>
      <x:c r="N3306" s="10" t="n">
        <x:f>IF(F3306="多",1,-1)*(K3306/J3306-1)</x:f>
        <x:v>-0.03859959067350083</x:v>
      </x:c>
      <x:c r="O3306" s="10" t="n">
        <x:f>IF(F3306="多",1,-1)*(M3306/L3306-1)</x:f>
        <x:v>-0.0389840739405779</x:v>
      </x:c>
      <x:c r="P3306" s="10" t="n">
        <x:v>0.0009805079630297111</x:v>
      </x:c>
      <x:c r="Q3306" s="10" t="n">
        <x:v>0.0004909607122821734</x:v>
      </x:c>
      <x:c r="R3306" s="10" t="n">
        <x:f>O3306-P3306-Q3306</x:f>
        <x:v>-0.04045554261588979</x:v>
      </x:c>
      <x:c r="S3306" s="9" t="n">
        <x:f>V3305</x:f>
        <x:v>5238.778926053744</x:v>
      </x:c>
      <x:c r="T3306" s="9" t="n">
        <x:f>S3306/(1+'回测计划'!$B$33)</x:f>
        <x:v>5236.160845630929</x:v>
      </x:c>
      <x:c r="U3306" s="9" t="n">
        <x:f>T3306*R3306</x:f>
        <x:v>-211.83172823407554</x:v>
      </x:c>
      <x:c r="V3306" s="9" t="n">
        <x:f>S3306+U3306</x:f>
        <x:v>5026.947197819668</x:v>
      </x:c>
      <x:c r="W3306" s="2" t="n">
        <x:f>IF(N3306&gt;0,1,0)</x:f>
        <x:v>0</x:v>
      </x:c>
      <x:c r="X3306" s="2" t="n">
        <x:f>IF(U3306&gt;0,1,0)</x:f>
        <x:v>0</x:v>
      </x:c>
      <x:c r="Y3306" s="9" t="n">
        <x:f>MAX(U3306,0)</x:f>
        <x:v>0</x:v>
      </x:c>
      <x:c r="Z3306" s="9" t="n">
        <x:f>-MIN(U3306,0)</x:f>
        <x:v>211.83172823407554</x:v>
      </x:c>
    </x:row>
    <x:row r="3307" ht="23" customHeight="1">
      <x:c r="A3307" s="2" t="str">
        <x:v>4H-MFI-前段</x:v>
      </x:c>
      <x:c r="B3307" s="2" t="str">
        <x:v>4H</x:v>
      </x:c>
      <x:c r="C3307" s="2" t="str">
        <x:v>Money Flow Index</x:v>
      </x:c>
      <x:c r="D3307" s="2" t="str">
        <x:v>前段</x:v>
      </x:c>
      <x:c r="E3307" s="2" t="n">
        <x:v>37</x:v>
      </x:c>
      <x:c r="F3307" s="2" t="str">
        <x:v>空</x:v>
      </x:c>
      <x:c r="G3307" s="11" t="n">
        <x:v>44577.166666666664</x:v>
      </x:c>
      <x:c r="H3307" s="11" t="n">
        <x:v>44577.333333333336</x:v>
      </x:c>
      <x:c r="I3307" s="11" t="n">
        <x:v>44578.99998842592</x:v>
      </x:c>
      <x:c r="J3307" s="9" t="n">
        <x:v>43070.51</x:v>
      </x:c>
      <x:c r="K3307" s="9" t="n">
        <x:v>42467.49</x:v>
      </x:c>
      <x:c r="L3307" s="9" t="n">
        <x:v>43061.895898</x:v>
      </x:c>
      <x:c r="M3307" s="9" t="n">
        <x:v>42475.983497999994</x:v>
      </x:c>
      <x:c r="N3307" s="10" t="n">
        <x:f>IF(F3307="多",1,-1)*(K3307/J3307-1)</x:f>
        <x:v>0.014000762935010624</x:v>
      </x:c>
      <x:c r="O3307" s="10" t="n">
        <x:f>IF(F3307="多",1,-1)*(M3307/L3307-1)</x:f>
        <x:v>0.013606284344466646</x:v>
      </x:c>
      <x:c r="P3307" s="10" t="n">
        <x:v>0.0009931968578277667</x:v>
      </x:c>
      <x:c r="Q3307" s="10" t="n">
        <x:v>-0.0000962880331470145</x:v>
      </x:c>
      <x:c r="R3307" s="10" t="n">
        <x:f>O3307-P3307-Q3307</x:f>
        <x:v>0.012709375519785893</x:v>
      </x:c>
      <x:c r="S3307" s="9" t="n">
        <x:f>V3306</x:f>
        <x:v>5026.947197819668</x:v>
      </x:c>
      <x:c r="T3307" s="9" t="n">
        <x:f>S3307/(1+'回测计划'!$B$33)</x:f>
        <x:v>5024.434980329504</x:v>
      </x:c>
      <x:c r="U3307" s="9" t="n">
        <x:f>T3307*R3307</x:f>
        <x:v>63.85743093975571</x:v>
      </x:c>
      <x:c r="V3307" s="9" t="n">
        <x:f>S3307+U3307</x:f>
        <x:v>5090.804628759423</x:v>
      </x:c>
      <x:c r="W3307" s="2" t="n">
        <x:f>IF(N3307&gt;0,1,0)</x:f>
        <x:v>1</x:v>
      </x:c>
      <x:c r="X3307" s="2" t="n">
        <x:f>IF(U3307&gt;0,1,0)</x:f>
        <x:v>1</x:v>
      </x:c>
      <x:c r="Y3307" s="9" t="n">
        <x:f>MAX(U3307,0)</x:f>
        <x:v>63.85743093975571</x:v>
      </x:c>
      <x:c r="Z3307" s="9" t="n">
        <x:f>-MIN(U3307,0)</x:f>
        <x:v>0</x:v>
      </x:c>
    </x:row>
    <x:row r="3308" ht="23" customHeight="1">
      <x:c r="A3308" s="2" t="str">
        <x:v>4H-MFI-前段</x:v>
      </x:c>
      <x:c r="B3308" s="2" t="str">
        <x:v>4H</x:v>
      </x:c>
      <x:c r="C3308" s="2" t="str">
        <x:v>Money Flow Index</x:v>
      </x:c>
      <x:c r="D3308" s="2" t="str">
        <x:v>前段</x:v>
      </x:c>
      <x:c r="E3308" s="2" t="n">
        <x:v>38</x:v>
      </x:c>
      <x:c r="F3308" s="2" t="str">
        <x:v>空</x:v>
      </x:c>
      <x:c r="G3308" s="11" t="n">
        <x:v>44591.333333333336</x:v>
      </x:c>
      <x:c r="H3308" s="11" t="n">
        <x:v>44591.50000000001</x:v>
      </x:c>
      <x:c r="I3308" s="11" t="n">
        <x:v>44593.166655092595</x:v>
      </x:c>
      <x:c r="J3308" s="9" t="n">
        <x:v>37900</x:v>
      </x:c>
      <x:c r="K3308" s="9" t="n">
        <x:v>38400</x:v>
      </x:c>
      <x:c r="L3308" s="9" t="n">
        <x:v>37892.42</x:v>
      </x:c>
      <x:c r="M3308" s="9" t="n">
        <x:v>38407.68</x:v>
      </x:c>
      <x:c r="N3308" s="10" t="n">
        <x:f>IF(F3308="多",1,-1)*(K3308/J3308-1)</x:f>
        <x:v>-0.013192612137203241</x:v>
      </x:c>
      <x:c r="O3308" s="10" t="n">
        <x:f>IF(F3308="多",1,-1)*(M3308/L3308-1)</x:f>
        <x:v>-0.01359797025368148</x:v>
      </x:c>
      <x:c r="P3308" s="10" t="n">
        <x:v>0.001006798985126841</x:v>
      </x:c>
      <x:c r="Q3308" s="10" t="n">
        <x:v>-0.00015313929144665723</x:v>
      </x:c>
      <x:c r="R3308" s="10" t="n">
        <x:f>O3308-P3308-Q3308</x:f>
        <x:v>-0.014451629947361664</x:v>
      </x:c>
      <x:c r="S3308" s="9" t="n">
        <x:f>V3307</x:f>
        <x:v>5090.804628759423</x:v>
      </x:c>
      <x:c r="T3308" s="9" t="n">
        <x:f>S3308/(1+'回测计划'!$B$33)</x:f>
        <x:v>5088.260498510169</x:v>
      </x:c>
      <x:c r="U3308" s="9" t="n">
        <x:f>T3308*R3308</x:f>
        <x:v>-73.53365780024694</x:v>
      </x:c>
      <x:c r="V3308" s="9" t="n">
        <x:f>S3308+U3308</x:f>
        <x:v>5017.270970959176</x:v>
      </x:c>
      <x:c r="W3308" s="2" t="n">
        <x:f>IF(N3308&gt;0,1,0)</x:f>
        <x:v>0</x:v>
      </x:c>
      <x:c r="X3308" s="2" t="n">
        <x:f>IF(U3308&gt;0,1,0)</x:f>
        <x:v>0</x:v>
      </x:c>
      <x:c r="Y3308" s="9" t="n">
        <x:f>MAX(U3308,0)</x:f>
        <x:v>0</x:v>
      </x:c>
      <x:c r="Z3308" s="9" t="n">
        <x:f>-MIN(U3308,0)</x:f>
        <x:v>73.53365780024694</x:v>
      </x:c>
    </x:row>
    <x:row r="3309" ht="23" customHeight="1">
      <x:c r="A3309" s="2" t="str">
        <x:v>4H-MFI-前段</x:v>
      </x:c>
      <x:c r="B3309" s="2" t="str">
        <x:v>4H</x:v>
      </x:c>
      <x:c r="C3309" s="2" t="str">
        <x:v>Money Flow Index</x:v>
      </x:c>
      <x:c r="D3309" s="2" t="str">
        <x:v>前段</x:v>
      </x:c>
      <x:c r="E3309" s="2" t="n">
        <x:v>39</x:v>
      </x:c>
      <x:c r="F3309" s="2" t="str">
        <x:v>空</x:v>
      </x:c>
      <x:c r="G3309" s="11" t="n">
        <x:v>44603.00000000001</x:v>
      </x:c>
      <x:c r="H3309" s="11" t="n">
        <x:v>44603.166666666664</x:v>
      </x:c>
      <x:c r="I3309" s="11" t="n">
        <x:v>44604.833321759266</x:v>
      </x:c>
      <x:c r="J3309" s="9" t="n">
        <x:v>44355.72</x:v>
      </x:c>
      <x:c r="K3309" s="9" t="n">
        <x:v>42385.66</x:v>
      </x:c>
      <x:c r="L3309" s="9" t="n">
        <x:v>44346.848856000004</x:v>
      </x:c>
      <x:c r="M3309" s="9" t="n">
        <x:v>42394.137132</x:v>
      </x:c>
      <x:c r="N3309" s="10" t="n">
        <x:f>IF(F3309="多",1,-1)*(K3309/J3309-1)</x:f>
        <x:v>0.044415015695833504</x:v>
      </x:c>
      <x:c r="O3309" s="10" t="n">
        <x:f>IF(F3309="多",1,-1)*(M3309/L3309-1)</x:f>
        <x:v>0.044032705240020786</x:v>
      </x:c>
      <x:c r="P3309" s="10" t="n">
        <x:v>0.0009779836473799897</x:v>
      </x:c>
      <x:c r="Q3309" s="10" t="n">
        <x:v>-0.00010222102114446776</x:v>
      </x:c>
      <x:c r="R3309" s="10" t="n">
        <x:f>O3309-P3309-Q3309</x:f>
        <x:v>0.04315694261378526</x:v>
      </x:c>
      <x:c r="S3309" s="9" t="n">
        <x:f>V3308</x:f>
        <x:v>5017.270970959176</x:v>
      </x:c>
      <x:c r="T3309" s="9" t="n">
        <x:f>S3309/(1+'回测计划'!$B$33)</x:f>
        <x:v>5014.763589164594</x:v>
      </x:c>
      <x:c r="U3309" s="9" t="n">
        <x:f>T3309*R3309</x:f>
        <x:v>216.4218644392762</x:v>
      </x:c>
      <x:c r="V3309" s="9" t="n">
        <x:f>S3309+U3309</x:f>
        <x:v>5233.692835398452</x:v>
      </x:c>
      <x:c r="W3309" s="2" t="n">
        <x:f>IF(N3309&gt;0,1,0)</x:f>
        <x:v>1</x:v>
      </x:c>
      <x:c r="X3309" s="2" t="n">
        <x:f>IF(U3309&gt;0,1,0)</x:f>
        <x:v>1</x:v>
      </x:c>
      <x:c r="Y3309" s="9" t="n">
        <x:f>MAX(U3309,0)</x:f>
        <x:v>216.4218644392762</x:v>
      </x:c>
      <x:c r="Z3309" s="9" t="n">
        <x:f>-MIN(U3309,0)</x:f>
        <x:v>0</x:v>
      </x:c>
    </x:row>
    <x:row r="3310" ht="23" customHeight="1">
      <x:c r="A3310" s="2" t="str">
        <x:v>4H-MFI-前段</x:v>
      </x:c>
      <x:c r="B3310" s="2" t="str">
        <x:v>4H</x:v>
      </x:c>
      <x:c r="C3310" s="2" t="str">
        <x:v>Money Flow Index</x:v>
      </x:c>
      <x:c r="D3310" s="2" t="str">
        <x:v>前段</x:v>
      </x:c>
      <x:c r="E3310" s="2" t="n">
        <x:v>40</x:v>
      </x:c>
      <x:c r="F3310" s="2" t="str">
        <x:v>多</x:v>
      </x:c>
      <x:c r="G3310" s="11" t="n">
        <x:v>44614.50000000001</x:v>
      </x:c>
      <x:c r="H3310" s="11" t="n">
        <x:v>44614.666666666664</x:v>
      </x:c>
      <x:c r="I3310" s="11" t="n">
        <x:v>44616.333321759266</x:v>
      </x:c>
      <x:c r="J3310" s="9" t="n">
        <x:v>36748.7</x:v>
      </x:c>
      <x:c r="K3310" s="9" t="n">
        <x:v>37227.8</x:v>
      </x:c>
      <x:c r="L3310" s="9" t="n">
        <x:v>36756.049739999995</x:v>
      </x:c>
      <x:c r="M3310" s="9" t="n">
        <x:v>37220.35444</x:v>
      </x:c>
      <x:c r="N3310" s="10" t="n">
        <x:f>IF(F3310="多",1,-1)*(K3310/J3310-1)</x:f>
        <x:v>0.013037195873595753</x:v>
      </x:c>
      <x:c r="O3310" s="10" t="n">
        <x:f>IF(F3310="多",1,-1)*(M3310/L3310-1)</x:f>
        <x:v>0.01263206202201661</x:v>
      </x:c>
      <x:c r="P3310" s="10" t="n">
        <x:v>0.0010063160310110084</x:v>
      </x:c>
      <x:c r="Q3310" s="10" t="n">
        <x:v>-0.00022456612166937574</x:v>
      </x:c>
      <x:c r="R3310" s="10" t="n">
        <x:f>O3310-P3310-Q3310</x:f>
        <x:v>0.011850312112674977</x:v>
      </x:c>
      <x:c r="S3310" s="9" t="n">
        <x:f>V3309</x:f>
        <x:v>5233.692835398452</x:v>
      </x:c>
      <x:c r="T3310" s="9" t="n">
        <x:f>S3310/(1+'回测计划'!$B$33)</x:f>
        <x:v>5231.077296750077</x:v>
      </x:c>
      <x:c r="U3310" s="9" t="n">
        <x:f>T3310*R3310</x:f>
        <x:v>61.989898652016514</x:v>
      </x:c>
      <x:c r="V3310" s="9" t="n">
        <x:f>S3310+U3310</x:f>
        <x:v>5295.682734050469</x:v>
      </x:c>
      <x:c r="W3310" s="2" t="n">
        <x:f>IF(N3310&gt;0,1,0)</x:f>
        <x:v>1</x:v>
      </x:c>
      <x:c r="X3310" s="2" t="n">
        <x:f>IF(U3310&gt;0,1,0)</x:f>
        <x:v>1</x:v>
      </x:c>
      <x:c r="Y3310" s="9" t="n">
        <x:f>MAX(U3310,0)</x:f>
        <x:v>61.989898652016514</x:v>
      </x:c>
      <x:c r="Z3310" s="9" t="n">
        <x:f>-MIN(U3310,0)</x:f>
        <x:v>0</x:v>
      </x:c>
    </x:row>
    <x:row r="3311" ht="23" customHeight="1">
      <x:c r="A3311" s="2" t="str">
        <x:v>4H-MFI-前段</x:v>
      </x:c>
      <x:c r="B3311" s="2" t="str">
        <x:v>4H</x:v>
      </x:c>
      <x:c r="C3311" s="2" t="str">
        <x:v>Money Flow Index</x:v>
      </x:c>
      <x:c r="D3311" s="2" t="str">
        <x:v>前段</x:v>
      </x:c>
      <x:c r="E3311" s="2" t="n">
        <x:v>41</x:v>
      </x:c>
      <x:c r="F3311" s="2" t="str">
        <x:v>多</x:v>
      </x:c>
      <x:c r="G3311" s="11" t="n">
        <x:v>44616.50000000001</x:v>
      </x:c>
      <x:c r="H3311" s="11" t="n">
        <x:v>44616.666666666664</x:v>
      </x:c>
      <x:c r="I3311" s="11" t="n">
        <x:v>44618.333321759266</x:v>
      </x:c>
      <x:c r="J3311" s="9" t="n">
        <x:v>35282.3</x:v>
      </x:c>
      <x:c r="K3311" s="9" t="n">
        <x:v>39205.4</x:v>
      </x:c>
      <x:c r="L3311" s="9" t="n">
        <x:v>35289.35646</x:v>
      </x:c>
      <x:c r="M3311" s="9" t="n">
        <x:v>39197.55892</x:v>
      </x:c>
      <x:c r="N3311" s="10" t="n">
        <x:f>IF(F3311="多",1,-1)*(K3311/J3311-1)</x:f>
        <x:v>0.1111917306978285</x:v>
      </x:c>
      <x:c r="O3311" s="10" t="n">
        <x:f>IF(F3311="多",1,-1)*(M3311/L3311-1)</x:f>
        <x:v>0.1107473428831125</x:v>
      </x:c>
      <x:c r="P3311" s="10" t="n">
        <x:v>0.0010553736714415563</x:v>
      </x:c>
      <x:c r="Q3311" s="10" t="n">
        <x:v>-0.00006658188645809334</x:v>
      </x:c>
      <x:c r="R3311" s="10" t="n">
        <x:f>O3311-P3311-Q3311</x:f>
        <x:v>0.10975855109812904</x:v>
      </x:c>
      <x:c r="S3311" s="9" t="n">
        <x:f>V3310</x:f>
        <x:v>5295.682734050469</x:v>
      </x:c>
      <x:c r="T3311" s="9" t="n">
        <x:f>S3311/(1+'回测计划'!$B$33)</x:f>
        <x:v>5293.036215942498</x:v>
      </x:c>
      <x:c r="U3311" s="9" t="n">
        <x:f>T3311*R3311</x:f>
        <x:v>580.9559859717722</x:v>
      </x:c>
      <x:c r="V3311" s="9" t="n">
        <x:f>S3311+U3311</x:f>
        <x:v>5876.638720022241</x:v>
      </x:c>
      <x:c r="W3311" s="2" t="n">
        <x:f>IF(N3311&gt;0,1,0)</x:f>
        <x:v>1</x:v>
      </x:c>
      <x:c r="X3311" s="2" t="n">
        <x:f>IF(U3311&gt;0,1,0)</x:f>
        <x:v>1</x:v>
      </x:c>
      <x:c r="Y3311" s="9" t="n">
        <x:f>MAX(U3311,0)</x:f>
        <x:v>580.9559859717722</x:v>
      </x:c>
      <x:c r="Z3311" s="9" t="n">
        <x:f>-MIN(U3311,0)</x:f>
        <x:v>0</x:v>
      </x:c>
    </x:row>
    <x:row r="3312" ht="23" customHeight="1">
      <x:c r="A3312" s="2" t="str">
        <x:v>4H-MFI-前段</x:v>
      </x:c>
      <x:c r="B3312" s="2" t="str">
        <x:v>4H</x:v>
      </x:c>
      <x:c r="C3312" s="2" t="str">
        <x:v>Money Flow Index</x:v>
      </x:c>
      <x:c r="D3312" s="2" t="str">
        <x:v>前段</x:v>
      </x:c>
      <x:c r="E3312" s="2" t="n">
        <x:v>42</x:v>
      </x:c>
      <x:c r="F3312" s="2" t="str">
        <x:v>空</x:v>
      </x:c>
      <x:c r="G3312" s="11" t="n">
        <x:v>44640.333333333336</x:v>
      </x:c>
      <x:c r="H3312" s="11" t="n">
        <x:v>44640.50000000001</x:v>
      </x:c>
      <x:c r="I3312" s="11" t="n">
        <x:v>44642.166655092595</x:v>
      </x:c>
      <x:c r="J3312" s="9" t="n">
        <x:v>41922.2</x:v>
      </x:c>
      <x:c r="K3312" s="9" t="n">
        <x:v>41168</x:v>
      </x:c>
      <x:c r="L3312" s="9" t="n">
        <x:v>41913.815559999995</x:v>
      </x:c>
      <x:c r="M3312" s="9" t="n">
        <x:v>41176.2336</x:v>
      </x:c>
      <x:c r="N3312" s="10" t="n">
        <x:f>IF(F3312="多",1,-1)*(K3312/J3312-1)</x:f>
        <x:v>0.017990468057496933</x:v>
      </x:c>
      <x:c r="O3312" s="10" t="n">
        <x:f>IF(F3312="多",1,-1)*(M3312/L3312-1)</x:f>
        <x:v>0.01759758566824199</x:v>
      </x:c>
      <x:c r="P3312" s="10" t="n">
        <x:v>0.000991201207165879</x:v>
      </x:c>
      <x:c r="Q3312" s="10" t="n">
        <x:v>-0.0002866407080930086</x:v>
      </x:c>
      <x:c r="R3312" s="10" t="n">
        <x:f>O3312-P3312-Q3312</x:f>
        <x:v>0.01689302516916912</x:v>
      </x:c>
      <x:c r="S3312" s="9" t="n">
        <x:f>V3311</x:f>
        <x:v>5876.638720022241</x:v>
      </x:c>
      <x:c r="T3312" s="9" t="n">
        <x:f>S3312/(1+'回测计划'!$B$33)</x:f>
        <x:v>5873.701869087698</x:v>
      </x:c>
      <x:c r="U3312" s="9" t="n">
        <x:f>T3312*R3312</x:f>
        <x:v>99.22459351069418</x:v>
      </x:c>
      <x:c r="V3312" s="9" t="n">
        <x:f>S3312+U3312</x:f>
        <x:v>5975.863313532935</x:v>
      </x:c>
      <x:c r="W3312" s="2" t="n">
        <x:f>IF(N3312&gt;0,1,0)</x:f>
        <x:v>1</x:v>
      </x:c>
      <x:c r="X3312" s="2" t="n">
        <x:f>IF(U3312&gt;0,1,0)</x:f>
        <x:v>1</x:v>
      </x:c>
      <x:c r="Y3312" s="9" t="n">
        <x:f>MAX(U3312,0)</x:f>
        <x:v>99.22459351069418</x:v>
      </x:c>
      <x:c r="Z3312" s="9" t="n">
        <x:f>-MIN(U3312,0)</x:f>
        <x:v>0</x:v>
      </x:c>
    </x:row>
    <x:row r="3313" ht="23" customHeight="1">
      <x:c r="A3313" s="2" t="str">
        <x:v>4H-MFI-前段</x:v>
      </x:c>
      <x:c r="B3313" s="2" t="str">
        <x:v>4H</x:v>
      </x:c>
      <x:c r="C3313" s="2" t="str">
        <x:v>Money Flow Index</x:v>
      </x:c>
      <x:c r="D3313" s="2" t="str">
        <x:v>前段</x:v>
      </x:c>
      <x:c r="E3313" s="2" t="n">
        <x:v>43</x:v>
      </x:c>
      <x:c r="F3313" s="2" t="str">
        <x:v>空</x:v>
      </x:c>
      <x:c r="G3313" s="11" t="n">
        <x:v>44645.00000000001</x:v>
      </x:c>
      <x:c r="H3313" s="11" t="n">
        <x:v>44645.166666666664</x:v>
      </x:c>
      <x:c r="I3313" s="11" t="n">
        <x:v>44646.833321759266</x:v>
      </x:c>
      <x:c r="J3313" s="9" t="n">
        <x:v>43891</x:v>
      </x:c>
      <x:c r="K3313" s="9" t="n">
        <x:v>44323.6</x:v>
      </x:c>
      <x:c r="L3313" s="9" t="n">
        <x:v>43882.2218</x:v>
      </x:c>
      <x:c r="M3313" s="9" t="n">
        <x:v>44332.464719999996</x:v>
      </x:c>
      <x:c r="N3313" s="10" t="n">
        <x:f>IF(F3313="多",1,-1)*(K3313/J3313-1)</x:f>
        <x:v>-0.009856234763391036</x:v>
      </x:c>
      <x:c r="O3313" s="10" t="n">
        <x:f>IF(F3313="多",1,-1)*(M3313/L3313-1)</x:f>
        <x:v>-0.010260258061956185</x:v>
      </x:c>
      <x:c r="P3313" s="10" t="n">
        <x:v>0.0010051301290309783</x:v>
      </x:c>
      <x:c r="Q3313" s="10" t="n">
        <x:v>-0.00018110595020053925</x:v>
      </x:c>
      <x:c r="R3313" s="10" t="n">
        <x:f>O3313-P3313-Q3313</x:f>
        <x:v>-0.011084282240786624</x:v>
      </x:c>
      <x:c r="S3313" s="9" t="n">
        <x:f>V3312</x:f>
        <x:v>5975.863313532935</x:v>
      </x:c>
      <x:c r="T3313" s="9" t="n">
        <x:f>S3313/(1+'回测计划'!$B$33)</x:f>
        <x:v>5972.876875095387</x:v>
      </x:c>
      <x:c r="U3313" s="9" t="n">
        <x:f>T3313*R3313</x:f>
        <x:v>-66.2050530730249</x:v>
      </x:c>
      <x:c r="V3313" s="9" t="n">
        <x:f>S3313+U3313</x:f>
        <x:v>5909.65826045991</x:v>
      </x:c>
      <x:c r="W3313" s="2" t="n">
        <x:f>IF(N3313&gt;0,1,0)</x:f>
        <x:v>0</x:v>
      </x:c>
      <x:c r="X3313" s="2" t="n">
        <x:f>IF(U3313&gt;0,1,0)</x:f>
        <x:v>0</x:v>
      </x:c>
      <x:c r="Y3313" s="9" t="n">
        <x:f>MAX(U3313,0)</x:f>
        <x:v>0</x:v>
      </x:c>
      <x:c r="Z3313" s="9" t="n">
        <x:f>-MIN(U3313,0)</x:f>
        <x:v>66.2050530730249</x:v>
      </x:c>
    </x:row>
    <x:row r="3314" ht="23" customHeight="1">
      <x:c r="A3314" s="2" t="str">
        <x:v>4H-MFI-前段</x:v>
      </x:c>
      <x:c r="B3314" s="2" t="str">
        <x:v>4H</x:v>
      </x:c>
      <x:c r="C3314" s="2" t="str">
        <x:v>Money Flow Index</x:v>
      </x:c>
      <x:c r="D3314" s="2" t="str">
        <x:v>前段</x:v>
      </x:c>
      <x:c r="E3314" s="2" t="n">
        <x:v>44</x:v>
      </x:c>
      <x:c r="F3314" s="2" t="str">
        <x:v>空</x:v>
      </x:c>
      <x:c r="G3314" s="11" t="n">
        <x:v>44647.50000000001</x:v>
      </x:c>
      <x:c r="H3314" s="11" t="n">
        <x:v>44647.666666666664</x:v>
      </x:c>
      <x:c r="I3314" s="11" t="n">
        <x:v>44649.333321759266</x:v>
      </x:c>
      <x:c r="J3314" s="9" t="n">
        <x:v>44719.9</x:v>
      </x:c>
      <x:c r="K3314" s="9" t="n">
        <x:v>47121.9</x:v>
      </x:c>
      <x:c r="L3314" s="9" t="n">
        <x:v>44710.956020000005</x:v>
      </x:c>
      <x:c r="M3314" s="9" t="n">
        <x:v>47131.32438</x:v>
      </x:c>
      <x:c r="N3314" s="10" t="n">
        <x:f>IF(F3314="多",1,-1)*(K3314/J3314-1)</x:f>
        <x:v>-0.053712105796301035</x:v>
      </x:c>
      <x:c r="O3314" s="10" t="n">
        <x:f>IF(F3314="多",1,-1)*(M3314/L3314-1)</x:f>
        <x:v>-0.05413367495245058</x:v>
      </x:c>
      <x:c r="P3314" s="10" t="n">
        <x:v>0.0010270668374762254</x:v>
      </x:c>
      <x:c r="Q3314" s="10" t="n">
        <x:v>-0.0004291852289048767</x:v>
      </x:c>
      <x:c r="R3314" s="10" t="n">
        <x:f>O3314-P3314-Q3314</x:f>
        <x:v>-0.05473155656102193</x:v>
      </x:c>
      <x:c r="S3314" s="9" t="n">
        <x:f>V3313</x:f>
        <x:v>5909.65826045991</x:v>
      </x:c>
      <x:c r="T3314" s="9" t="n">
        <x:f>S3314/(1+'回测计划'!$B$33)</x:f>
        <x:v>5906.704908005907</x:v>
      </x:c>
      <x:c r="U3314" s="9" t="n">
        <x:f>T3314*R3314</x:f>
        <x:v>-323.28315376179114</x:v>
      </x:c>
      <x:c r="V3314" s="9" t="n">
        <x:f>S3314+U3314</x:f>
        <x:v>5586.3751066981185</x:v>
      </x:c>
      <x:c r="W3314" s="2" t="n">
        <x:f>IF(N3314&gt;0,1,0)</x:f>
        <x:v>0</x:v>
      </x:c>
      <x:c r="X3314" s="2" t="n">
        <x:f>IF(U3314&gt;0,1,0)</x:f>
        <x:v>0</x:v>
      </x:c>
      <x:c r="Y3314" s="9" t="n">
        <x:f>MAX(U3314,0)</x:f>
        <x:v>0</x:v>
      </x:c>
      <x:c r="Z3314" s="9" t="n">
        <x:f>-MIN(U3314,0)</x:f>
        <x:v>323.28315376179114</x:v>
      </x:c>
    </x:row>
    <x:row r="3315" ht="23" customHeight="1">
      <x:c r="A3315" s="2" t="str">
        <x:v>4H-MFI-前段</x:v>
      </x:c>
      <x:c r="B3315" s="2" t="str">
        <x:v>4H</x:v>
      </x:c>
      <x:c r="C3315" s="2" t="str">
        <x:v>Money Flow Index</x:v>
      </x:c>
      <x:c r="D3315" s="2" t="str">
        <x:v>前段</x:v>
      </x:c>
      <x:c r="E3315" s="2" t="n">
        <x:v>45</x:v>
      </x:c>
      <x:c r="F3315" s="2" t="str">
        <x:v>多</x:v>
      </x:c>
      <x:c r="G3315" s="11" t="n">
        <x:v>44657.50000000001</x:v>
      </x:c>
      <x:c r="H3315" s="11" t="n">
        <x:v>44657.666666666664</x:v>
      </x:c>
      <x:c r="I3315" s="11" t="n">
        <x:v>44659.333321759266</x:v>
      </x:c>
      <x:c r="J3315" s="9" t="n">
        <x:v>45254.9</x:v>
      </x:c>
      <x:c r="K3315" s="9" t="n">
        <x:v>43417.1</x:v>
      </x:c>
      <x:c r="L3315" s="9" t="n">
        <x:v>45263.95098</x:v>
      </x:c>
      <x:c r="M3315" s="9" t="n">
        <x:v>43408.41658</x:v>
      </x:c>
      <x:c r="N3315" s="10" t="n">
        <x:f>IF(F3315="多",1,-1)*(K3315/J3315-1)</x:f>
        <x:v>-0.040609967097485655</x:v>
      </x:c>
      <x:c r="O3315" s="10" t="n">
        <x:f>IF(F3315="多",1,-1)*(M3315/L3315-1)</x:f>
        <x:v>-0.04099364637479119</x:v>
      </x:c>
      <x:c r="P3315" s="10" t="n">
        <x:v>0.0009795031768126043</x:v>
      </x:c>
      <x:c r="Q3315" s="10" t="n">
        <x:v>0.0004119720803479791</x:v>
      </x:c>
      <x:c r="R3315" s="10" t="n">
        <x:f>O3315-P3315-Q3315</x:f>
        <x:v>-0.04238512163195178</x:v>
      </x:c>
      <x:c r="S3315" s="9" t="n">
        <x:f>V3314</x:f>
        <x:v>5586.3751066981185</x:v>
      </x:c>
      <x:c r="T3315" s="9" t="n">
        <x:f>S3315/(1+'回测计划'!$B$33)</x:f>
        <x:v>5583.583315040599</x:v>
      </x:c>
      <x:c r="U3315" s="9" t="n">
        <x:f>T3315*R3315</x:f>
        <x:v>-236.6608579501323</x:v>
      </x:c>
      <x:c r="V3315" s="9" t="n">
        <x:f>S3315+U3315</x:f>
        <x:v>5349.714248747986</x:v>
      </x:c>
      <x:c r="W3315" s="2" t="n">
        <x:f>IF(N3315&gt;0,1,0)</x:f>
        <x:v>0</x:v>
      </x:c>
      <x:c r="X3315" s="2" t="n">
        <x:f>IF(U3315&gt;0,1,0)</x:f>
        <x:v>0</x:v>
      </x:c>
      <x:c r="Y3315" s="9" t="n">
        <x:f>MAX(U3315,0)</x:f>
        <x:v>0</x:v>
      </x:c>
      <x:c r="Z3315" s="9" t="n">
        <x:f>-MIN(U3315,0)</x:f>
        <x:v>236.6608579501323</x:v>
      </x:c>
    </x:row>
    <x:row r="3316" ht="23" customHeight="1">
      <x:c r="A3316" s="2" t="str">
        <x:v>4H-MFI-前段</x:v>
      </x:c>
      <x:c r="B3316" s="2" t="str">
        <x:v>4H</x:v>
      </x:c>
      <x:c r="C3316" s="2" t="str">
        <x:v>Money Flow Index</x:v>
      </x:c>
      <x:c r="D3316" s="2" t="str">
        <x:v>前段</x:v>
      </x:c>
      <x:c r="E3316" s="2" t="n">
        <x:v>46</x:v>
      </x:c>
      <x:c r="F3316" s="2" t="str">
        <x:v>多</x:v>
      </x:c>
      <x:c r="G3316" s="11" t="n">
        <x:v>44663.333333333336</x:v>
      </x:c>
      <x:c r="H3316" s="11" t="n">
        <x:v>44663.50000000001</x:v>
      </x:c>
      <x:c r="I3316" s="11" t="n">
        <x:v>44665.166655092595</x:v>
      </x:c>
      <x:c r="J3316" s="9" t="n">
        <x:v>39719.7</x:v>
      </x:c>
      <x:c r="K3316" s="9" t="n">
        <x:v>41041.5</x:v>
      </x:c>
      <x:c r="L3316" s="9" t="n">
        <x:v>39727.643939999994</x:v>
      </x:c>
      <x:c r="M3316" s="9" t="n">
        <x:v>41033.2917</x:v>
      </x:c>
      <x:c r="N3316" s="10" t="n">
        <x:f>IF(F3316="多",1,-1)*(K3316/J3316-1)</x:f>
        <x:v>0.03327819696523404</x:v>
      </x:c>
      <x:c r="O3316" s="10" t="n">
        <x:f>IF(F3316="多",1,-1)*(M3316/L3316-1)</x:f>
        <x:v>0.03286496833217467</x:v>
      </x:c>
      <x:c r="P3316" s="10" t="n">
        <x:v>0.0010164324841660873</x:v>
      </x:c>
      <x:c r="Q3316" s="10" t="n">
        <x:v>-0.00019681038127528647</x:v>
      </x:c>
      <x:c r="R3316" s="10" t="n">
        <x:f>O3316-P3316-Q3316</x:f>
        <x:v>0.03204534622928387</x:v>
      </x:c>
      <x:c r="S3316" s="9" t="n">
        <x:f>V3315</x:f>
        <x:v>5349.714248747986</x:v>
      </x:c>
      <x:c r="T3316" s="9" t="n">
        <x:f>S3316/(1+'回测计划'!$B$33)</x:f>
        <x:v>5347.040728383794</x:v>
      </x:c>
      <x:c r="U3316" s="9" t="n">
        <x:f>T3316*R3316</x:f>
        <x:v>171.3477714431409</x:v>
      </x:c>
      <x:c r="V3316" s="9" t="n">
        <x:f>S3316+U3316</x:f>
        <x:v>5521.062020191127</x:v>
      </x:c>
      <x:c r="W3316" s="2" t="n">
        <x:f>IF(N3316&gt;0,1,0)</x:f>
        <x:v>1</x:v>
      </x:c>
      <x:c r="X3316" s="2" t="n">
        <x:f>IF(U3316&gt;0,1,0)</x:f>
        <x:v>1</x:v>
      </x:c>
      <x:c r="Y3316" s="9" t="n">
        <x:f>MAX(U3316,0)</x:f>
        <x:v>171.3477714431409</x:v>
      </x:c>
      <x:c r="Z3316" s="9" t="n">
        <x:f>-MIN(U3316,0)</x:f>
        <x:v>0</x:v>
      </x:c>
    </x:row>
    <x:row r="3317" ht="23" customHeight="1">
      <x:c r="A3317" s="2" t="str">
        <x:v>4H-MFI-前段</x:v>
      </x:c>
      <x:c r="B3317" s="2" t="str">
        <x:v>4H</x:v>
      </x:c>
      <x:c r="C3317" s="2" t="str">
        <x:v>Money Flow Index</x:v>
      </x:c>
      <x:c r="D3317" s="2" t="str">
        <x:v>前段</x:v>
      </x:c>
      <x:c r="E3317" s="2" t="n">
        <x:v>47</x:v>
      </x:c>
      <x:c r="F3317" s="2" t="str">
        <x:v>多</x:v>
      </x:c>
      <x:c r="G3317" s="11" t="n">
        <x:v>44676.666666666664</x:v>
      </x:c>
      <x:c r="H3317" s="11" t="n">
        <x:v>44676.833333333336</x:v>
      </x:c>
      <x:c r="I3317" s="11" t="n">
        <x:v>44678.49998842592</x:v>
      </x:c>
      <x:c r="J3317" s="9" t="n">
        <x:v>38810.6</x:v>
      </x:c>
      <x:c r="K3317" s="9" t="n">
        <x:v>38324.9</x:v>
      </x:c>
      <x:c r="L3317" s="9" t="n">
        <x:v>38818.36212</x:v>
      </x:c>
      <x:c r="M3317" s="9" t="n">
        <x:v>38317.23502</x:v>
      </x:c>
      <x:c r="N3317" s="10" t="n">
        <x:f>IF(F3317="多",1,-1)*(K3317/J3317-1)</x:f>
        <x:v>-0.012514622293909317</x:v>
      </x:c>
      <x:c r="O3317" s="10" t="n">
        <x:f>IF(F3317="多",1,-1)*(M3317/L3317-1)</x:f>
        <x:v>-0.01290953746195822</x:v>
      </x:c>
      <x:c r="P3317" s="10" t="n">
        <x:v>0.000993545231269021</x:v>
      </x:c>
      <x:c r="Q3317" s="10" t="n">
        <x:v>0.00025639107572940676</x:v>
      </x:c>
      <x:c r="R3317" s="10" t="n">
        <x:f>O3317-P3317-Q3317</x:f>
        <x:v>-0.014159473768956649</x:v>
      </x:c>
      <x:c r="S3317" s="9" t="n">
        <x:f>V3316</x:f>
        <x:v>5521.062020191127</x:v>
      </x:c>
      <x:c r="T3317" s="9" t="n">
        <x:f>S3317/(1+'回测计划'!$B$33)</x:f>
        <x:v>5518.3028687567485</x:v>
      </x:c>
      <x:c r="U3317" s="9" t="n">
        <x:f>T3317*R3317</x:f>
        <x:v>-78.1362647193194</x:v>
      </x:c>
      <x:c r="V3317" s="9" t="n">
        <x:f>S3317+U3317</x:f>
        <x:v>5442.925755471808</x:v>
      </x:c>
      <x:c r="W3317" s="2" t="n">
        <x:f>IF(N3317&gt;0,1,0)</x:f>
        <x:v>0</x:v>
      </x:c>
      <x:c r="X3317" s="2" t="n">
        <x:f>IF(U3317&gt;0,1,0)</x:f>
        <x:v>0</x:v>
      </x:c>
      <x:c r="Y3317" s="9" t="n">
        <x:f>MAX(U3317,0)</x:f>
        <x:v>0</x:v>
      </x:c>
      <x:c r="Z3317" s="9" t="n">
        <x:f>-MIN(U3317,0)</x:f>
        <x:v>78.1362647193194</x:v>
      </x:c>
    </x:row>
    <x:row r="3318" ht="23" customHeight="1">
      <x:c r="A3318" s="2" t="str">
        <x:v>4H-MFI-前段</x:v>
      </x:c>
      <x:c r="B3318" s="2" t="str">
        <x:v>4H</x:v>
      </x:c>
      <x:c r="C3318" s="2" t="str">
        <x:v>Money Flow Index</x:v>
      </x:c>
      <x:c r="D3318" s="2" t="str">
        <x:v>前段</x:v>
      </x:c>
      <x:c r="E3318" s="2" t="n">
        <x:v>48</x:v>
      </x:c>
      <x:c r="F3318" s="2" t="str">
        <x:v>多</x:v>
      </x:c>
      <x:c r="G3318" s="11" t="n">
        <x:v>44678.333333333336</x:v>
      </x:c>
      <x:c r="H3318" s="11" t="n">
        <x:v>44678.50000000001</x:v>
      </x:c>
      <x:c r="I3318" s="11" t="n">
        <x:v>44680.166655092595</x:v>
      </x:c>
      <x:c r="J3318" s="9" t="n">
        <x:v>38324.8</x:v>
      </x:c>
      <x:c r="K3318" s="9" t="n">
        <x:v>39973.2</x:v>
      </x:c>
      <x:c r="L3318" s="9" t="n">
        <x:v>38332.464960000005</x:v>
      </x:c>
      <x:c r="M3318" s="9" t="n">
        <x:v>39965.20536</x:v>
      </x:c>
      <x:c r="N3318" s="10" t="n">
        <x:f>IF(F3318="多",1,-1)*(K3318/J3318-1)</x:f>
        <x:v>0.04301131382290313</x:v>
      </x:c>
      <x:c r="O3318" s="10" t="n">
        <x:f>IF(F3318="多",1,-1)*(M3318/L3318-1)</x:f>
        <x:v>0.04259419272159426</x:v>
      </x:c>
      <x:c r="P3318" s="10" t="n">
        <x:v>0.0010212970963607972</x:v>
      </x:c>
      <x:c r="Q3318" s="10" t="n">
        <x:v>-0.00010498742358991931</x:v>
      </x:c>
      <x:c r="R3318" s="10" t="n">
        <x:f>O3318-P3318-Q3318</x:f>
        <x:v>0.04167788304882338</x:v>
      </x:c>
      <x:c r="S3318" s="9" t="n">
        <x:f>V3317</x:f>
        <x:v>5442.925755471808</x:v>
      </x:c>
      <x:c r="T3318" s="9" t="n">
        <x:f>S3318/(1+'回测计划'!$B$33)</x:f>
        <x:v>5440.205652645485</x:v>
      </x:c>
      <x:c r="U3318" s="9" t="n">
        <x:f>T3318*R3318</x:f>
        <x:v>226.7362549525064</x:v>
      </x:c>
      <x:c r="V3318" s="9" t="n">
        <x:f>S3318+U3318</x:f>
        <x:v>5669.662010424314</x:v>
      </x:c>
      <x:c r="W3318" s="2" t="n">
        <x:f>IF(N3318&gt;0,1,0)</x:f>
        <x:v>1</x:v>
      </x:c>
      <x:c r="X3318" s="2" t="n">
        <x:f>IF(U3318&gt;0,1,0)</x:f>
        <x:v>1</x:v>
      </x:c>
      <x:c r="Y3318" s="9" t="n">
        <x:f>MAX(U3318,0)</x:f>
        <x:v>226.7362549525064</x:v>
      </x:c>
      <x:c r="Z3318" s="9" t="n">
        <x:f>-MIN(U3318,0)</x:f>
        <x:v>0</x:v>
      </x:c>
    </x:row>
    <x:row r="3319" ht="23" customHeight="1">
      <x:c r="A3319" s="2" t="str">
        <x:v>4H-MFI-前段</x:v>
      </x:c>
      <x:c r="B3319" s="2" t="str">
        <x:v>4H</x:v>
      </x:c>
      <x:c r="C3319" s="2" t="str">
        <x:v>Money Flow Index</x:v>
      </x:c>
      <x:c r="D3319" s="2" t="str">
        <x:v>前段</x:v>
      </x:c>
      <x:c r="E3319" s="2" t="n">
        <x:v>49</x:v>
      </x:c>
      <x:c r="F3319" s="2" t="str">
        <x:v>多</x:v>
      </x:c>
      <x:c r="G3319" s="11" t="n">
        <x:v>44693.166666666664</x:v>
      </x:c>
      <x:c r="H3319" s="11" t="n">
        <x:v>44693.333333333336</x:v>
      </x:c>
      <x:c r="I3319" s="11" t="n">
        <x:v>44694.99998842592</x:v>
      </x:c>
      <x:c r="J3319" s="9" t="n">
        <x:v>29077.9</x:v>
      </x:c>
      <x:c r="K3319" s="9" t="n">
        <x:v>30327.4</x:v>
      </x:c>
      <x:c r="L3319" s="9" t="n">
        <x:v>29083.71558</x:v>
      </x:c>
      <x:c r="M3319" s="9" t="n">
        <x:v>30321.33452</x:v>
      </x:c>
      <x:c r="N3319" s="10" t="n">
        <x:f>IF(F3319="多",1,-1)*(K3319/J3319-1)</x:f>
        <x:v>0.04297077849500819</x:v>
      </x:c>
      <x:c r="O3319" s="10" t="n">
        <x:f>IF(F3319="多",1,-1)*(M3319/L3319-1)</x:f>
        <x:v>0.04255367360458839</x:v>
      </x:c>
      <x:c r="P3319" s="10" t="n">
        <x:v>0.0010212768368022941</x:v>
      </x:c>
      <x:c r="Q3319" s="10" t="n">
        <x:v>-0.0008180059273224168</x:v>
      </x:c>
      <x:c r="R3319" s="10" t="n">
        <x:f>O3319-P3319-Q3319</x:f>
        <x:v>0.042350402695108515</x:v>
      </x:c>
      <x:c r="S3319" s="9" t="n">
        <x:f>V3318</x:f>
        <x:v>5669.662010424314</x:v>
      </x:c>
      <x:c r="T3319" s="9" t="n">
        <x:f>S3319/(1+'回测计划'!$B$33)</x:f>
        <x:v>5666.828596126251</x:v>
      </x:c>
      <x:c r="U3319" s="9" t="n">
        <x:f>T3319*R3319</x:f>
        <x:v>239.99247305010317</x:v>
      </x:c>
      <x:c r="V3319" s="9" t="n">
        <x:f>S3319+U3319</x:f>
        <x:v>5909.654483474417</x:v>
      </x:c>
      <x:c r="W3319" s="2" t="n">
        <x:f>IF(N3319&gt;0,1,0)</x:f>
        <x:v>1</x:v>
      </x:c>
      <x:c r="X3319" s="2" t="n">
        <x:f>IF(U3319&gt;0,1,0)</x:f>
        <x:v>1</x:v>
      </x:c>
      <x:c r="Y3319" s="9" t="n">
        <x:f>MAX(U3319,0)</x:f>
        <x:v>239.99247305010317</x:v>
      </x:c>
      <x:c r="Z3319" s="9" t="n">
        <x:f>-MIN(U3319,0)</x:f>
        <x:v>0</x:v>
      </x:c>
    </x:row>
    <x:row r="3320" ht="23" customHeight="1">
      <x:c r="A3320" s="2" t="str">
        <x:v>4H-MFI-前段</x:v>
      </x:c>
      <x:c r="B3320" s="2" t="str">
        <x:v>4H</x:v>
      </x:c>
      <x:c r="C3320" s="2" t="str">
        <x:v>Money Flow Index</x:v>
      </x:c>
      <x:c r="D3320" s="2" t="str">
        <x:v>前段</x:v>
      </x:c>
      <x:c r="E3320" s="2" t="n">
        <x:v>50</x:v>
      </x:c>
      <x:c r="F3320" s="2" t="str">
        <x:v>多</x:v>
      </x:c>
      <x:c r="G3320" s="11" t="n">
        <x:v>44707.833333333336</x:v>
      </x:c>
      <x:c r="H3320" s="11" t="n">
        <x:v>44708.00000000001</x:v>
      </x:c>
      <x:c r="I3320" s="11" t="n">
        <x:v>44709.666655092595</x:v>
      </x:c>
      <x:c r="J3320" s="9" t="n">
        <x:v>29374.5</x:v>
      </x:c>
      <x:c r="K3320" s="9" t="n">
        <x:v>28870.9</x:v>
      </x:c>
      <x:c r="L3320" s="9" t="n">
        <x:v>29380.3749</x:v>
      </x:c>
      <x:c r="M3320" s="9" t="n">
        <x:v>28865.12582</x:v>
      </x:c>
      <x:c r="N3320" s="10" t="n">
        <x:f>IF(F3320="多",1,-1)*(K3320/J3320-1)</x:f>
        <x:v>-0.017144121602069795</x:v>
      </x:c>
      <x:c r="O3320" s="10" t="n">
        <x:f>IF(F3320="多",1,-1)*(M3320/L3320-1)</x:f>
        <x:v>-0.01753718534068116</x:v>
      </x:c>
      <x:c r="P3320" s="10" t="n">
        <x:v>0.0009912314073296593</x:v>
      </x:c>
      <x:c r="Q3320" s="10" t="n">
        <x:v>0.0003935647533211606</x:v>
      </x:c>
      <x:c r="R3320" s="10" t="n">
        <x:f>O3320-P3320-Q3320</x:f>
        <x:v>-0.01892198150133198</x:v>
      </x:c>
      <x:c r="S3320" s="9" t="n">
        <x:f>V3319</x:f>
        <x:v>5909.654483474417</x:v>
      </x:c>
      <x:c r="T3320" s="9" t="n">
        <x:f>S3320/(1+'回测计划'!$B$33)</x:f>
        <x:v>5906.701132907963</x:v>
      </x:c>
      <x:c r="U3320" s="9" t="n">
        <x:f>T3320*R3320</x:f>
        <x:v>-111.76648957078113</x:v>
      </x:c>
      <x:c r="V3320" s="9" t="n">
        <x:f>S3320+U3320</x:f>
        <x:v>5797.887993903636</x:v>
      </x:c>
      <x:c r="W3320" s="2" t="n">
        <x:f>IF(N3320&gt;0,1,0)</x:f>
        <x:v>0</x:v>
      </x:c>
      <x:c r="X3320" s="2" t="n">
        <x:f>IF(U3320&gt;0,1,0)</x:f>
        <x:v>0</x:v>
      </x:c>
      <x:c r="Y3320" s="9" t="n">
        <x:f>MAX(U3320,0)</x:f>
        <x:v>0</x:v>
      </x:c>
      <x:c r="Z3320" s="9" t="n">
        <x:f>-MIN(U3320,0)</x:f>
        <x:v>111.76648957078113</x:v>
      </x:c>
    </x:row>
    <x:row r="3321" ht="23" customHeight="1">
      <x:c r="A3321" s="2" t="str">
        <x:v>4H-MFI-前段</x:v>
      </x:c>
      <x:c r="B3321" s="2" t="str">
        <x:v>4H</x:v>
      </x:c>
      <x:c r="C3321" s="2" t="str">
        <x:v>Money Flow Index</x:v>
      </x:c>
      <x:c r="D3321" s="2" t="str">
        <x:v>前段</x:v>
      </x:c>
      <x:c r="E3321" s="2" t="n">
        <x:v>51</x:v>
      </x:c>
      <x:c r="F3321" s="2" t="str">
        <x:v>多</x:v>
      </x:c>
      <x:c r="G3321" s="11" t="n">
        <x:v>44731.166666666664</x:v>
      </x:c>
      <x:c r="H3321" s="11" t="n">
        <x:v>44731.333333333336</x:v>
      </x:c>
      <x:c r="I3321" s="11" t="n">
        <x:v>44732.99998842592</x:v>
      </x:c>
      <x:c r="J3321" s="9" t="n">
        <x:v>18959.7</x:v>
      </x:c>
      <x:c r="K3321" s="9" t="n">
        <x:v>20815.4</x:v>
      </x:c>
      <x:c r="L3321" s="9" t="n">
        <x:v>18963.49194</x:v>
      </x:c>
      <x:c r="M3321" s="9" t="n">
        <x:v>20811.236920000003</x:v>
      </x:c>
      <x:c r="N3321" s="10" t="n">
        <x:f>IF(F3321="多",1,-1)*(K3321/J3321-1)</x:f>
        <x:v>0.097876021245062</x:v>
      </x:c>
      <x:c r="O3321" s="10" t="n">
        <x:f>IF(F3321="多",1,-1)*(M3321/L3321-1)</x:f>
        <x:v>0.0974369586490833</x:v>
      </x:c>
      <x:c r="P3321" s="10" t="n">
        <x:v>0.0010487184793245418</x:v>
      </x:c>
      <x:c r="Q3321" s="10" t="n">
        <x:v>0.00007782898859919589</x:v>
      </x:c>
      <x:c r="R3321" s="10" t="n">
        <x:f>O3321-P3321-Q3321</x:f>
        <x:v>0.09631041118115957</x:v>
      </x:c>
      <x:c r="S3321" s="9" t="n">
        <x:f>V3320</x:f>
        <x:v>5797.887993903636</x:v>
      </x:c>
      <x:c r="T3321" s="9" t="n">
        <x:f>S3321/(1+'回测计划'!$B$33)</x:f>
        <x:v>5794.990498654309</x:v>
      </x:c>
      <x:c r="U3321" s="9" t="n">
        <x:f>T3321*R3321</x:f>
        <x:v>558.1179177163094</x:v>
      </x:c>
      <x:c r="V3321" s="9" t="n">
        <x:f>S3321+U3321</x:f>
        <x:v>6356.005911619945</x:v>
      </x:c>
      <x:c r="W3321" s="2" t="n">
        <x:f>IF(N3321&gt;0,1,0)</x:f>
        <x:v>1</x:v>
      </x:c>
      <x:c r="X3321" s="2" t="n">
        <x:f>IF(U3321&gt;0,1,0)</x:f>
        <x:v>1</x:v>
      </x:c>
      <x:c r="Y3321" s="9" t="n">
        <x:f>MAX(U3321,0)</x:f>
        <x:v>558.1179177163094</x:v>
      </x:c>
      <x:c r="Z3321" s="9" t="n">
        <x:f>-MIN(U3321,0)</x:f>
        <x:v>0</x:v>
      </x:c>
    </x:row>
    <x:row r="3322" ht="23" customHeight="1">
      <x:c r="A3322" s="2" t="str">
        <x:v>4H-MFI-前段</x:v>
      </x:c>
      <x:c r="B3322" s="2" t="str">
        <x:v>4H</x:v>
      </x:c>
      <x:c r="C3322" s="2" t="str">
        <x:v>Money Flow Index</x:v>
      </x:c>
      <x:c r="D3322" s="2" t="str">
        <x:v>前段</x:v>
      </x:c>
      <x:c r="E3322" s="2" t="n">
        <x:v>52</x:v>
      </x:c>
      <x:c r="F3322" s="2" t="str">
        <x:v>空</x:v>
      </x:c>
      <x:c r="G3322" s="11" t="n">
        <x:v>44737.666666666664</x:v>
      </x:c>
      <x:c r="H3322" s="11" t="n">
        <x:v>44737.833333333336</x:v>
      </x:c>
      <x:c r="I3322" s="11" t="n">
        <x:v>44739.49998842592</x:v>
      </x:c>
      <x:c r="J3322" s="9" t="n">
        <x:v>21329.2</x:v>
      </x:c>
      <x:c r="K3322" s="9" t="n">
        <x:v>21160.9</x:v>
      </x:c>
      <x:c r="L3322" s="9" t="n">
        <x:v>21324.93416</x:v>
      </x:c>
      <x:c r="M3322" s="9" t="n">
        <x:v>21165.13218</x:v>
      </x:c>
      <x:c r="N3322" s="10" t="n">
        <x:f>IF(F3322="多",1,-1)*(K3322/J3322-1)</x:f>
        <x:v>0.007890591302064709</x:v>
      </x:c>
      <x:c r="O3322" s="10" t="n">
        <x:f>IF(F3322="多",1,-1)*(M3322/L3322-1)</x:f>
        <x:v>0.0074936681539560235</x:v>
      </x:c>
      <x:c r="P3322" s="10" t="n">
        <x:v>0.000996253165923022</x:v>
      </x:c>
      <x:c r="Q3322" s="10" t="n">
        <x:v>-0.00038312744868048164</x:v>
      </x:c>
      <x:c r="R3322" s="10" t="n">
        <x:f>O3322-P3322-Q3322</x:f>
        <x:v>0.006880542436713483</x:v>
      </x:c>
      <x:c r="S3322" s="9" t="n">
        <x:f>V3321</x:f>
        <x:v>6356.005911619945</x:v>
      </x:c>
      <x:c r="T3322" s="9" t="n">
        <x:f>S3322/(1+'回测计划'!$B$33)</x:f>
        <x:v>6352.82949687151</x:v>
      </x:c>
      <x:c r="U3322" s="9" t="n">
        <x:f>T3322*R3322</x:f>
        <x:v>43.71091294642959</x:v>
      </x:c>
      <x:c r="V3322" s="9" t="n">
        <x:f>S3322+U3322</x:f>
        <x:v>6399.716824566375</x:v>
      </x:c>
      <x:c r="W3322" s="2" t="n">
        <x:f>IF(N3322&gt;0,1,0)</x:f>
        <x:v>1</x:v>
      </x:c>
      <x:c r="X3322" s="2" t="n">
        <x:f>IF(U3322&gt;0,1,0)</x:f>
        <x:v>1</x:v>
      </x:c>
      <x:c r="Y3322" s="9" t="n">
        <x:f>MAX(U3322,0)</x:f>
        <x:v>43.71091294642959</x:v>
      </x:c>
      <x:c r="Z3322" s="9" t="n">
        <x:f>-MIN(U3322,0)</x:f>
        <x:v>0</x:v>
      </x:c>
    </x:row>
    <x:row r="3323" ht="23" customHeight="1">
      <x:c r="A3323" s="2" t="str">
        <x:v>4H-MFI-前段</x:v>
      </x:c>
      <x:c r="B3323" s="2" t="str">
        <x:v>4H</x:v>
      </x:c>
      <x:c r="C3323" s="2" t="str">
        <x:v>Money Flow Index</x:v>
      </x:c>
      <x:c r="D3323" s="2" t="str">
        <x:v>前段</x:v>
      </x:c>
      <x:c r="E3323" s="2" t="n">
        <x:v>53</x:v>
      </x:c>
      <x:c r="F3323" s="2" t="str">
        <x:v>空</x:v>
      </x:c>
      <x:c r="G3323" s="11" t="n">
        <x:v>44760.666666666664</x:v>
      </x:c>
      <x:c r="H3323" s="11" t="n">
        <x:v>44760.833333333336</x:v>
      </x:c>
      <x:c r="I3323" s="11" t="n">
        <x:v>44762.49998842592</x:v>
      </x:c>
      <x:c r="J3323" s="9" t="n">
        <x:v>22129.9</x:v>
      </x:c>
      <x:c r="K3323" s="9" t="n">
        <x:v>23433.8</x:v>
      </x:c>
      <x:c r="L3323" s="9" t="n">
        <x:v>22125.47402</x:v>
      </x:c>
      <x:c r="M3323" s="9" t="n">
        <x:v>23438.48676</x:v>
      </x:c>
      <x:c r="N3323" s="10" t="n">
        <x:f>IF(F3323="多",1,-1)*(K3323/J3323-1)</x:f>
        <x:v>-0.058920284321212435</x:v>
      </x:c>
      <x:c r="O3323" s="10" t="n">
        <x:f>IF(F3323="多",1,-1)*(M3323/L3323-1)</x:f>
        <x:v>-0.059343937165509786</x:v>
      </x:c>
      <x:c r="P3323" s="10" t="n">
        <x:v>0.0010296719685827548</x:v>
      </x:c>
      <x:c r="Q3323" s="10" t="n">
        <x:v>-0.0005123551246745421</x:v>
      </x:c>
      <x:c r="R3323" s="10" t="n">
        <x:f>O3323-P3323-Q3323</x:f>
        <x:v>-0.059861254009418</x:v>
      </x:c>
      <x:c r="S3323" s="9" t="n">
        <x:f>V3322</x:f>
        <x:v>6399.716824566375</x:v>
      </x:c>
      <x:c r="T3323" s="9" t="n">
        <x:f>S3323/(1+'回测计划'!$B$33)</x:f>
        <x:v>6396.518565283734</x:v>
      </x:c>
      <x:c r="U3323" s="9" t="n">
        <x:f>T3323*R3323</x:f>
        <x:v>-382.90362261240756</x:v>
      </x:c>
      <x:c r="V3323" s="9" t="n">
        <x:f>S3323+U3323</x:f>
        <x:v>6016.813201953968</x:v>
      </x:c>
      <x:c r="W3323" s="2" t="n">
        <x:f>IF(N3323&gt;0,1,0)</x:f>
        <x:v>0</x:v>
      </x:c>
      <x:c r="X3323" s="2" t="n">
        <x:f>IF(U3323&gt;0,1,0)</x:f>
        <x:v>0</x:v>
      </x:c>
      <x:c r="Y3323" s="9" t="n">
        <x:f>MAX(U3323,0)</x:f>
        <x:v>0</x:v>
      </x:c>
      <x:c r="Z3323" s="9" t="n">
        <x:f>-MIN(U3323,0)</x:f>
        <x:v>382.90362261240756</x:v>
      </x:c>
    </x:row>
    <x:row r="3324" ht="23" customHeight="1">
      <x:c r="A3324" s="2" t="str">
        <x:v>4H-MFI-前段</x:v>
      </x:c>
      <x:c r="B3324" s="2" t="str">
        <x:v>4H</x:v>
      </x:c>
      <x:c r="C3324" s="2" t="str">
        <x:v>Money Flow Index</x:v>
      </x:c>
      <x:c r="D3324" s="2" t="str">
        <x:v>前段</x:v>
      </x:c>
      <x:c r="E3324" s="2" t="n">
        <x:v>54</x:v>
      </x:c>
      <x:c r="F3324" s="2" t="str">
        <x:v>空</x:v>
      </x:c>
      <x:c r="G3324" s="11" t="n">
        <x:v>44773.00000000001</x:v>
      </x:c>
      <x:c r="H3324" s="11" t="n">
        <x:v>44773.166666666664</x:v>
      </x:c>
      <x:c r="I3324" s="11" t="n">
        <x:v>44774.833321759266</x:v>
      </x:c>
      <x:c r="J3324" s="9" t="n">
        <x:v>23914.9</x:v>
      </x:c>
      <x:c r="K3324" s="9" t="n">
        <x:v>23216.2</x:v>
      </x:c>
      <x:c r="L3324" s="9" t="n">
        <x:v>23910.11702</x:v>
      </x:c>
      <x:c r="M3324" s="9" t="n">
        <x:v>23220.843240000002</x:v>
      </x:c>
      <x:c r="N3324" s="10" t="n">
        <x:f>IF(F3324="多",1,-1)*(K3324/J3324-1)</x:f>
        <x:v>0.029216095404956732</x:v>
      </x:c>
      <x:c r="O3324" s="10" t="n">
        <x:f>IF(F3324="多",1,-1)*(M3324/L3324-1)</x:f>
        <x:v>0.028827704164870682</x:v>
      </x:c>
      <x:c r="P3324" s="10" t="n">
        <x:v>0.0009855861479175648</x:v>
      </x:c>
      <x:c r="Q3324" s="10" t="n">
        <x:v>-0.0004553076587995583</x:v>
      </x:c>
      <x:c r="R3324" s="10" t="n">
        <x:f>O3324-P3324-Q3324</x:f>
        <x:v>0.028297425675752677</x:v>
      </x:c>
      <x:c r="S3324" s="9" t="n">
        <x:f>V3323</x:f>
        <x:v>6016.813201953968</x:v>
      </x:c>
      <x:c r="T3324" s="9" t="n">
        <x:f>S3324/(1+'回测计划'!$B$33)</x:f>
        <x:v>6013.806298804566</x:v>
      </x:c>
      <x:c r="U3324" s="9" t="n">
        <x:f>T3324*R3324</x:f>
        <x:v>170.1752367687955</x:v>
      </x:c>
      <x:c r="V3324" s="9" t="n">
        <x:f>S3324+U3324</x:f>
        <x:v>6186.988438722764</x:v>
      </x:c>
      <x:c r="W3324" s="2" t="n">
        <x:f>IF(N3324&gt;0,1,0)</x:f>
        <x:v>1</x:v>
      </x:c>
      <x:c r="X3324" s="2" t="n">
        <x:f>IF(U3324&gt;0,1,0)</x:f>
        <x:v>1</x:v>
      </x:c>
      <x:c r="Y3324" s="9" t="n">
        <x:f>MAX(U3324,0)</x:f>
        <x:v>170.1752367687955</x:v>
      </x:c>
      <x:c r="Z3324" s="9" t="n">
        <x:f>-MIN(U3324,0)</x:f>
        <x:v>0</x:v>
      </x:c>
    </x:row>
    <x:row r="3325" ht="23" customHeight="1">
      <x:c r="A3325" s="2" t="str">
        <x:v>4H-MFI-前段</x:v>
      </x:c>
      <x:c r="B3325" s="2" t="str">
        <x:v>4H</x:v>
      </x:c>
      <x:c r="C3325" s="2" t="str">
        <x:v>Money Flow Index</x:v>
      </x:c>
      <x:c r="D3325" s="2" t="str">
        <x:v>前段</x:v>
      </x:c>
      <x:c r="E3325" s="2" t="n">
        <x:v>55</x:v>
      </x:c>
      <x:c r="F3325" s="2" t="str">
        <x:v>空</x:v>
      </x:c>
      <x:c r="G3325" s="11" t="n">
        <x:v>44784.833333333336</x:v>
      </x:c>
      <x:c r="H3325" s="11" t="n">
        <x:v>44785.00000000001</x:v>
      </x:c>
      <x:c r="I3325" s="11" t="n">
        <x:v>44786.666655092595</x:v>
      </x:c>
      <x:c r="J3325" s="9" t="n">
        <x:v>24336.4</x:v>
      </x:c>
      <x:c r="K3325" s="9" t="n">
        <x:v>24566.1</x:v>
      </x:c>
      <x:c r="L3325" s="9" t="n">
        <x:v>24331.532720000003</x:v>
      </x:c>
      <x:c r="M3325" s="9" t="n">
        <x:v>24571.013219999997</x:v>
      </x:c>
      <x:c r="N3325" s="10" t="n">
        <x:f>IF(F3325="多",1,-1)*(K3325/J3325-1)</x:f>
        <x:v>-0.009438536513206364</x:v>
      </x:c>
      <x:c r="O3325" s="10" t="n">
        <x:f>IF(F3325="多",1,-1)*(M3325/L3325-1)</x:f>
        <x:v>-0.009842392699048741</x:v>
      </x:c>
      <x:c r="P3325" s="10" t="n">
        <x:v>0.0010049211963495243</x:v>
      </x:c>
      <x:c r="Q3325" s="10" t="n">
        <x:v>-0.00003359737392648959</x:v>
      </x:c>
      <x:c r="R3325" s="10" t="n">
        <x:f>O3325-P3325-Q3325</x:f>
        <x:v>-0.010813716521471775</x:v>
      </x:c>
      <x:c r="S3325" s="9" t="n">
        <x:f>V3324</x:f>
        <x:v>6186.988438722764</x:v>
      </x:c>
      <x:c r="T3325" s="9" t="n">
        <x:f>S3325/(1+'回测计划'!$B$33)</x:f>
        <x:v>6183.896490477526</x:v>
      </x:c>
      <x:c r="U3325" s="9" t="n">
        <x:f>T3325*R3325</x:f>
        <x:v>-66.87090364614815</x:v>
      </x:c>
      <x:c r="V3325" s="9" t="n">
        <x:f>S3325+U3325</x:f>
        <x:v>6120.117535076616</x:v>
      </x:c>
      <x:c r="W3325" s="2" t="n">
        <x:f>IF(N3325&gt;0,1,0)</x:f>
        <x:v>0</x:v>
      </x:c>
      <x:c r="X3325" s="2" t="n">
        <x:f>IF(U3325&gt;0,1,0)</x:f>
        <x:v>0</x:v>
      </x:c>
      <x:c r="Y3325" s="9" t="n">
        <x:f>MAX(U3325,0)</x:f>
        <x:v>0</x:v>
      </x:c>
      <x:c r="Z3325" s="9" t="n">
        <x:f>-MIN(U3325,0)</x:f>
        <x:v>66.87090364614815</x:v>
      </x:c>
    </x:row>
    <x:row r="3326" ht="23" customHeight="1">
      <x:c r="A3326" s="2" t="str">
        <x:v>4H-MFI-前段</x:v>
      </x:c>
      <x:c r="B3326" s="2" t="str">
        <x:v>4H</x:v>
      </x:c>
      <x:c r="C3326" s="2" t="str">
        <x:v>Money Flow Index</x:v>
      </x:c>
      <x:c r="D3326" s="2" t="str">
        <x:v>前段</x:v>
      </x:c>
      <x:c r="E3326" s="2" t="n">
        <x:v>56</x:v>
      </x:c>
      <x:c r="F3326" s="2" t="str">
        <x:v>空</x:v>
      </x:c>
      <x:c r="G3326" s="11" t="n">
        <x:v>44786.50000000001</x:v>
      </x:c>
      <x:c r="H3326" s="11" t="n">
        <x:v>44786.666666666664</x:v>
      </x:c>
      <x:c r="I3326" s="11" t="n">
        <x:v>44788.333321759266</x:v>
      </x:c>
      <x:c r="J3326" s="9" t="n">
        <x:v>24566.1</x:v>
      </x:c>
      <x:c r="K3326" s="9" t="n">
        <x:v>24294.1</x:v>
      </x:c>
      <x:c r="L3326" s="9" t="n">
        <x:v>24561.18678</x:v>
      </x:c>
      <x:c r="M3326" s="9" t="n">
        <x:v>24298.958819999996</x:v>
      </x:c>
      <x:c r="N3326" s="10" t="n">
        <x:f>IF(F3326="多",1,-1)*(K3326/J3326-1)</x:f>
        <x:v>0.01107216855748372</x:v>
      </x:c>
      <x:c r="O3326" s="10" t="n">
        <x:f>IF(F3326="多",1,-1)*(M3326/L3326-1)</x:f>
        <x:v>0.010676518294854276</x:v>
      </x:c>
      <x:c r="P3326" s="10" t="n">
        <x:v>0.0009946617408525728</x:v>
      </x:c>
      <x:c r="Q3326" s="10" t="n">
        <x:v>-0.00013887957864394917</x:v>
      </x:c>
      <x:c r="R3326" s="10" t="n">
        <x:f>O3326-P3326-Q3326</x:f>
        <x:v>0.009820736132645651</x:v>
      </x:c>
      <x:c r="S3326" s="9" t="n">
        <x:f>V3325</x:f>
        <x:v>6120.117535076616</x:v>
      </x:c>
      <x:c r="T3326" s="9" t="n">
        <x:f>S3326/(1+'回测计划'!$B$33)</x:f>
        <x:v>6117.059005573829</x:v>
      </x:c>
      <x:c r="U3326" s="9" t="n">
        <x:f>T3326*R3326</x:f>
        <x:v>60.074022401564385</x:v>
      </x:c>
      <x:c r="V3326" s="9" t="n">
        <x:f>S3326+U3326</x:f>
        <x:v>6180.191557478181</x:v>
      </x:c>
      <x:c r="W3326" s="2" t="n">
        <x:f>IF(N3326&gt;0,1,0)</x:f>
        <x:v>1</x:v>
      </x:c>
      <x:c r="X3326" s="2" t="n">
        <x:f>IF(U3326&gt;0,1,0)</x:f>
        <x:v>1</x:v>
      </x:c>
      <x:c r="Y3326" s="9" t="n">
        <x:f>MAX(U3326,0)</x:f>
        <x:v>60.074022401564385</x:v>
      </x:c>
      <x:c r="Z3326" s="9" t="n">
        <x:f>-MIN(U3326,0)</x:f>
        <x:v>0</x:v>
      </x:c>
    </x:row>
    <x:row r="3327" ht="23" customHeight="1">
      <x:c r="A3327" s="2" t="str">
        <x:v>4H-MFI-前段</x:v>
      </x:c>
      <x:c r="B3327" s="2" t="str">
        <x:v>4H</x:v>
      </x:c>
      <x:c r="C3327" s="2" t="str">
        <x:v>Money Flow Index</x:v>
      </x:c>
      <x:c r="D3327" s="2" t="str">
        <x:v>前段</x:v>
      </x:c>
      <x:c r="E3327" s="2" t="n">
        <x:v>57</x:v>
      </x:c>
      <x:c r="F3327" s="2" t="str">
        <x:v>多</x:v>
      </x:c>
      <x:c r="G3327" s="11" t="n">
        <x:v>44800.50000000001</x:v>
      </x:c>
      <x:c r="H3327" s="11" t="n">
        <x:v>44800.666666666664</x:v>
      </x:c>
      <x:c r="I3327" s="11" t="n">
        <x:v>44802.333321759266</x:v>
      </x:c>
      <x:c r="J3327" s="9" t="n">
        <x:v>20255</x:v>
      </x:c>
      <x:c r="K3327" s="9" t="n">
        <x:v>19547.5</x:v>
      </x:c>
      <x:c r="L3327" s="9" t="n">
        <x:v>20259.051</x:v>
      </x:c>
      <x:c r="M3327" s="9" t="n">
        <x:v>19543.590500000002</x:v>
      </x:c>
      <x:c r="N3327" s="10" t="n">
        <x:f>IF(F3327="多",1,-1)*(K3327/J3327-1)</x:f>
        <x:v>-0.03492964700074053</x:v>
      </x:c>
      <x:c r="O3327" s="10" t="n">
        <x:f>IF(F3327="多",1,-1)*(M3327/L3327-1)</x:f>
        <x:v>-0.03531559795174988</x:v>
      </x:c>
      <x:c r="P3327" s="10" t="n">
        <x:v>0.000982342201024125</x:v>
      </x:c>
      <x:c r="Q3327" s="10" t="n">
        <x:v>-0.0002307910014145821</x:v>
      </x:c>
      <x:c r="R3327" s="10" t="n">
        <x:f>O3327-P3327-Q3327</x:f>
        <x:v>-0.03606714915135942</x:v>
      </x:c>
      <x:c r="S3327" s="9" t="n">
        <x:f>V3326</x:f>
        <x:v>6180.191557478181</x:v>
      </x:c>
      <x:c r="T3327" s="9" t="n">
        <x:f>S3327/(1+'回测计划'!$B$33)</x:f>
        <x:v>6177.103005975193</x:v>
      </x:c>
      <x:c r="U3327" s="9" t="n">
        <x:f>T3327*R3327</x:f>
        <x:v>-222.79049543981787</x:v>
      </x:c>
      <x:c r="V3327" s="9" t="n">
        <x:f>S3327+U3327</x:f>
        <x:v>5957.401062038362</x:v>
      </x:c>
      <x:c r="W3327" s="2" t="n">
        <x:f>IF(N3327&gt;0,1,0)</x:f>
        <x:v>0</x:v>
      </x:c>
      <x:c r="X3327" s="2" t="n">
        <x:f>IF(U3327&gt;0,1,0)</x:f>
        <x:v>0</x:v>
      </x:c>
      <x:c r="Y3327" s="9" t="n">
        <x:f>MAX(U3327,0)</x:f>
        <x:v>0</x:v>
      </x:c>
      <x:c r="Z3327" s="9" t="n">
        <x:f>-MIN(U3327,0)</x:f>
        <x:v>222.79049543981787</x:v>
      </x:c>
    </x:row>
    <x:row r="3328" ht="23" customHeight="1">
      <x:c r="A3328" s="2" t="str">
        <x:v>4H-MFI-前段</x:v>
      </x:c>
      <x:c r="B3328" s="2" t="str">
        <x:v>4H</x:v>
      </x:c>
      <x:c r="C3328" s="2" t="str">
        <x:v>Money Flow Index</x:v>
      </x:c>
      <x:c r="D3328" s="2" t="str">
        <x:v>前段</x:v>
      </x:c>
      <x:c r="E3328" s="2" t="n">
        <x:v>58</x:v>
      </x:c>
      <x:c r="F3328" s="2" t="str">
        <x:v>多</x:v>
      </x:c>
      <x:c r="G3328" s="11" t="n">
        <x:v>44802.166666666664</x:v>
      </x:c>
      <x:c r="H3328" s="11" t="n">
        <x:v>44802.333333333336</x:v>
      </x:c>
      <x:c r="I3328" s="11" t="n">
        <x:v>44803.99998842592</x:v>
      </x:c>
      <x:c r="J3328" s="9" t="n">
        <x:v>19547.5</x:v>
      </x:c>
      <x:c r="K3328" s="9" t="n">
        <x:v>19743.8</x:v>
      </x:c>
      <x:c r="L3328" s="9" t="n">
        <x:v>19551.409499999998</x:v>
      </x:c>
      <x:c r="M3328" s="9" t="n">
        <x:v>19739.85124</x:v>
      </x:c>
      <x:c r="N3328" s="10" t="n">
        <x:f>IF(F3328="多",1,-1)*(K3328/J3328-1)</x:f>
        <x:v>0.010042204885535089</x:v>
      </x:c>
      <x:c r="O3328" s="10" t="n">
        <x:f>IF(F3328="多",1,-1)*(M3328/L3328-1)</x:f>
        <x:v>0.009638268790800097</x:v>
      </x:c>
      <x:c r="P3328" s="10" t="n">
        <x:v>0.0010048191343954</x:v>
      </x:c>
      <x:c r="Q3328" s="10" t="n">
        <x:v>-0.00018982798217170632</x:v>
      </x:c>
      <x:c r="R3328" s="10" t="n">
        <x:f>O3328-P3328-Q3328</x:f>
        <x:v>0.008823277638576404</x:v>
      </x:c>
      <x:c r="S3328" s="9" t="n">
        <x:f>V3327</x:f>
        <x:v>5957.401062038362</x:v>
      </x:c>
      <x:c r="T3328" s="9" t="n">
        <x:f>S3328/(1+'回测计划'!$B$33)</x:f>
        <x:v>5954.423850113306</x:v>
      </x:c>
      <x:c r="U3328" s="9" t="n">
        <x:f>T3328*R3328</x:f>
        <x:v>52.53753480731075</x:v>
      </x:c>
      <x:c r="V3328" s="9" t="n">
        <x:f>S3328+U3328</x:f>
        <x:v>6009.938596845674</x:v>
      </x:c>
      <x:c r="W3328" s="2" t="n">
        <x:f>IF(N3328&gt;0,1,0)</x:f>
        <x:v>1</x:v>
      </x:c>
      <x:c r="X3328" s="2" t="n">
        <x:f>IF(U3328&gt;0,1,0)</x:f>
        <x:v>1</x:v>
      </x:c>
      <x:c r="Y3328" s="9" t="n">
        <x:f>MAX(U3328,0)</x:f>
        <x:v>52.53753480731075</x:v>
      </x:c>
      <x:c r="Z3328" s="9" t="n">
        <x:f>-MIN(U3328,0)</x:f>
        <x:v>0</x:v>
      </x:c>
    </x:row>
    <x:row r="3329" ht="23" customHeight="1">
      <x:c r="A3329" s="2" t="str">
        <x:v>4H-MFI-前段</x:v>
      </x:c>
      <x:c r="B3329" s="2" t="str">
        <x:v>4H</x:v>
      </x:c>
      <x:c r="C3329" s="2" t="str">
        <x:v>Money Flow Index</x:v>
      </x:c>
      <x:c r="D3329" s="2" t="str">
        <x:v>前段</x:v>
      </x:c>
      <x:c r="E3329" s="2" t="n">
        <x:v>59</x:v>
      </x:c>
      <x:c r="F3329" s="2" t="str">
        <x:v>多</x:v>
      </x:c>
      <x:c r="G3329" s="11" t="n">
        <x:v>44808.166666666664</x:v>
      </x:c>
      <x:c r="H3329" s="11" t="n">
        <x:v>44808.333333333336</x:v>
      </x:c>
      <x:c r="I3329" s="11" t="n">
        <x:v>44809.99998842592</x:v>
      </x:c>
      <x:c r="J3329" s="9" t="n">
        <x:v>19820.7</x:v>
      </x:c>
      <x:c r="K3329" s="9" t="n">
        <x:v>19848.1</x:v>
      </x:c>
      <x:c r="L3329" s="9" t="n">
        <x:v>19824.66414</x:v>
      </x:c>
      <x:c r="M3329" s="9" t="n">
        <x:v>19844.13038</x:v>
      </x:c>
      <x:c r="N3329" s="10" t="n">
        <x:f>IF(F3329="多",1,-1)*(K3329/J3329-1)</x:f>
        <x:v>0.0013823931546310675</x:v>
      </x:c>
      <x:c r="O3329" s="10" t="n">
        <x:f>IF(F3329="多",1,-1)*(M3329/L3329-1)</x:f>
        <x:v>0.0009819202919418846</x:v>
      </x:c>
      <x:c r="P3329" s="10" t="n">
        <x:v>0.001000490960145971</x:v>
      </x:c>
      <x:c r="Q3329" s="10" t="n">
        <x:v>0.00015736875091406288</x:v>
      </x:c>
      <x:c r="R3329" s="10" t="n">
        <x:f>O3329-P3329-Q3329</x:f>
        <x:v>-0.00017593941911814921</x:v>
      </x:c>
      <x:c r="S3329" s="9" t="n">
        <x:f>V3328</x:f>
        <x:v>6009.938596845674</x:v>
      </x:c>
      <x:c r="T3329" s="9" t="n">
        <x:f>S3329/(1+'回测计划'!$B$33)</x:f>
        <x:v>6006.935129281033</x:v>
      </x:c>
      <x:c r="U3329" s="9" t="n">
        <x:f>T3329*R3329</x:f>
        <x:v>-1.0568566773261097</x:v>
      </x:c>
      <x:c r="V3329" s="9" t="n">
        <x:f>S3329+U3329</x:f>
        <x:v>6008.881740168347</x:v>
      </x:c>
      <x:c r="W3329" s="2" t="n">
        <x:f>IF(N3329&gt;0,1,0)</x:f>
        <x:v>1</x:v>
      </x:c>
      <x:c r="X3329" s="2" t="n">
        <x:f>IF(U3329&gt;0,1,0)</x:f>
        <x:v>0</x:v>
      </x:c>
      <x:c r="Y3329" s="9" t="n">
        <x:f>MAX(U3329,0)</x:f>
        <x:v>0</x:v>
      </x:c>
      <x:c r="Z3329" s="9" t="n">
        <x:f>-MIN(U3329,0)</x:f>
        <x:v>1.0568566773261097</x:v>
      </x:c>
    </x:row>
    <x:row r="3330" ht="23" customHeight="1">
      <x:c r="A3330" s="2" t="str">
        <x:v>4H-MFI-前段</x:v>
      </x:c>
      <x:c r="B3330" s="2" t="str">
        <x:v>4H</x:v>
      </x:c>
      <x:c r="C3330" s="2" t="str">
        <x:v>Money Flow Index</x:v>
      </x:c>
      <x:c r="D3330" s="2" t="str">
        <x:v>前段</x:v>
      </x:c>
      <x:c r="E3330" s="2" t="n">
        <x:v>60</x:v>
      </x:c>
      <x:c r="F3330" s="2" t="str">
        <x:v>多</x:v>
      </x:c>
      <x:c r="G3330" s="11" t="n">
        <x:v>44811.50000000001</x:v>
      </x:c>
      <x:c r="H3330" s="11" t="n">
        <x:v>44811.666666666664</x:v>
      </x:c>
      <x:c r="I3330" s="11" t="n">
        <x:v>44813.333321759266</x:v>
      </x:c>
      <x:c r="J3330" s="9" t="n">
        <x:v>18791.4</x:v>
      </x:c>
      <x:c r="K3330" s="9" t="n">
        <x:v>19309.3</x:v>
      </x:c>
      <x:c r="L3330" s="9" t="n">
        <x:v>18795.15828</x:v>
      </x:c>
      <x:c r="M3330" s="9" t="n">
        <x:v>19305.43814</x:v>
      </x:c>
      <x:c r="N3330" s="10" t="n">
        <x:f>IF(F3330="多",1,-1)*(K3330/J3330-1)</x:f>
        <x:v>0.027560479793948156</x:v>
      </x:c>
      <x:c r="O3330" s="10" t="n">
        <x:f>IF(F3330="多",1,-1)*(M3330/L3330-1)</x:f>
        <x:v>0.02714953779043139</x:v>
      </x:c>
      <x:c r="P3330" s="10" t="n">
        <x:v>0.0010135747688952157</x:v>
      </x:c>
      <x:c r="Q3330" s="10" t="n">
        <x:v>0.00009065628794487669</x:v>
      </x:c>
      <x:c r="R3330" s="10" t="n">
        <x:f>O3330-P3330-Q3330</x:f>
        <x:v>0.026045306733591296</x:v>
      </x:c>
      <x:c r="S3330" s="9" t="n">
        <x:f>V3329</x:f>
        <x:v>6008.881740168347</x:v>
      </x:c>
      <x:c r="T3330" s="9" t="n">
        <x:f>S3330/(1+'回测计划'!$B$33)</x:f>
        <x:v>6005.878800767963</x:v>
      </x:c>
      <x:c r="U3330" s="9" t="n">
        <x:f>T3330*R3330</x:f>
        <x:v>156.42495557077504</x:v>
      </x:c>
      <x:c r="V3330" s="9" t="n">
        <x:f>S3330+U3330</x:f>
        <x:v>6165.306695739122</x:v>
      </x:c>
      <x:c r="W3330" s="2" t="n">
        <x:f>IF(N3330&gt;0,1,0)</x:f>
        <x:v>1</x:v>
      </x:c>
      <x:c r="X3330" s="2" t="n">
        <x:f>IF(U3330&gt;0,1,0)</x:f>
        <x:v>1</x:v>
      </x:c>
      <x:c r="Y3330" s="9" t="n">
        <x:f>MAX(U3330,0)</x:f>
        <x:v>156.42495557077504</x:v>
      </x:c>
      <x:c r="Z3330" s="9" t="n">
        <x:f>-MIN(U3330,0)</x:f>
        <x:v>0</x:v>
      </x:c>
    </x:row>
    <x:row r="3331" ht="23" customHeight="1">
      <x:c r="A3331" s="2" t="str">
        <x:v>4H-MFI-前段</x:v>
      </x:c>
      <x:c r="B3331" s="2" t="str">
        <x:v>4H</x:v>
      </x:c>
      <x:c r="C3331" s="2" t="str">
        <x:v>Money Flow Index</x:v>
      </x:c>
      <x:c r="D3331" s="2" t="str">
        <x:v>前段</x:v>
      </x:c>
      <x:c r="E3331" s="2" t="n">
        <x:v>61</x:v>
      </x:c>
      <x:c r="F3331" s="2" t="str">
        <x:v>多</x:v>
      </x:c>
      <x:c r="G3331" s="11" t="n">
        <x:v>44826.333333333336</x:v>
      </x:c>
      <x:c r="H3331" s="11" t="n">
        <x:v>44826.50000000001</x:v>
      </x:c>
      <x:c r="I3331" s="11" t="n">
        <x:v>44828.166655092595</x:v>
      </x:c>
      <x:c r="J3331" s="9" t="n">
        <x:v>18677.7</x:v>
      </x:c>
      <x:c r="K3331" s="9" t="n">
        <x:v>18798.7</x:v>
      </x:c>
      <x:c r="L3331" s="9" t="n">
        <x:v>18681.43554</x:v>
      </x:c>
      <x:c r="M3331" s="9" t="n">
        <x:v>18794.94026</x:v>
      </x:c>
      <x:c r="N3331" s="10" t="n">
        <x:f>IF(F3331="多",1,-1)*(K3331/J3331-1)</x:f>
        <x:v>0.0064783137110029365</x:v>
      </x:c>
      <x:c r="O3331" s="10" t="n">
        <x:f>IF(F3331="多",1,-1)*(M3331/L3331-1)</x:f>
        <x:v>0.006075802887683279</x:v>
      </x:c>
      <x:c r="P3331" s="10" t="n">
        <x:v>0.0010030379014438417</x:v>
      </x:c>
      <x:c r="Q3331" s="10" t="n">
        <x:v>0.00006431189147266476</x:v>
      </x:c>
      <x:c r="R3331" s="10" t="n">
        <x:f>O3331-P3331-Q3331</x:f>
        <x:v>0.005008453094766773</x:v>
      </x:c>
      <x:c r="S3331" s="9" t="n">
        <x:f>V3330</x:f>
        <x:v>6165.306695739122</x:v>
      </x:c>
      <x:c r="T3331" s="9" t="n">
        <x:f>S3331/(1+'回测计划'!$B$33)</x:f>
        <x:v>6162.225582947649</x:v>
      </x:c>
      <x:c r="U3331" s="9" t="n">
        <x:f>T3331*R3331</x:f>
        <x:v>30.863217791565134</x:v>
      </x:c>
      <x:c r="V3331" s="9" t="n">
        <x:f>S3331+U3331</x:f>
        <x:v>6196.169913530687</x:v>
      </x:c>
      <x:c r="W3331" s="2" t="n">
        <x:f>IF(N3331&gt;0,1,0)</x:f>
        <x:v>1</x:v>
      </x:c>
      <x:c r="X3331" s="2" t="n">
        <x:f>IF(U3331&gt;0,1,0)</x:f>
        <x:v>1</x:v>
      </x:c>
      <x:c r="Y3331" s="9" t="n">
        <x:f>MAX(U3331,0)</x:f>
        <x:v>30.863217791565134</x:v>
      </x:c>
      <x:c r="Z3331" s="9" t="n">
        <x:f>-MIN(U3331,0)</x:f>
        <x:v>0</x:v>
      </x:c>
    </x:row>
    <x:row r="3332" ht="23" customHeight="1">
      <x:c r="A3332" s="2" t="str">
        <x:v>4H-MFI-前段</x:v>
      </x:c>
      <x:c r="B3332" s="2" t="str">
        <x:v>4H</x:v>
      </x:c>
      <x:c r="C3332" s="2" t="str">
        <x:v>Money Flow Index</x:v>
      </x:c>
      <x:c r="D3332" s="2" t="str">
        <x:v>前段</x:v>
      </x:c>
      <x:c r="E3332" s="2" t="n">
        <x:v>62</x:v>
      </x:c>
      <x:c r="F3332" s="2" t="str">
        <x:v>空</x:v>
      </x:c>
      <x:c r="G3332" s="11" t="n">
        <x:v>44834.333333333336</x:v>
      </x:c>
      <x:c r="H3332" s="11" t="n">
        <x:v>44834.50000000001</x:v>
      </x:c>
      <x:c r="I3332" s="11" t="n">
        <x:v>44836.166655092595</x:v>
      </x:c>
      <x:c r="J3332" s="9" t="n">
        <x:v>19394</x:v>
      </x:c>
      <x:c r="K3332" s="9" t="n">
        <x:v>19257</x:v>
      </x:c>
      <x:c r="L3332" s="9" t="n">
        <x:v>19390.1212</x:v>
      </x:c>
      <x:c r="M3332" s="9" t="n">
        <x:v>19260.8514</x:v>
      </x:c>
      <x:c r="N3332" s="10" t="n">
        <x:f>IF(F3332="多",1,-1)*(K3332/J3332-1)</x:f>
        <x:v>0.00706404042487363</x:v>
      </x:c>
      <x:c r="O3332" s="10" t="n">
        <x:f>IF(F3332="多",1,-1)*(M3332/L3332-1)</x:f>
        <x:v>0.006666786590276752</x:v>
      </x:c>
      <x:c r="P3332" s="10" t="n">
        <x:v>0.0009966666067048617</x:v>
      </x:c>
      <x:c r="Q3332" s="10" t="n">
        <x:v>-0.000404119810916965</x:v>
      </x:c>
      <x:c r="R3332" s="10" t="n">
        <x:f>O3332-P3332-Q3332</x:f>
        <x:v>0.006074239794488855</x:v>
      </x:c>
      <x:c r="S3332" s="9" t="n">
        <x:f>V3331</x:f>
        <x:v>6196.169913530687</x:v>
      </x:c>
      <x:c r="T3332" s="9" t="n">
        <x:f>S3332/(1+'回测计划'!$B$33)</x:f>
        <x:v>6193.073376842266</x:v>
      </x:c>
      <x:c r="U3332" s="9" t="n">
        <x:f>T3332*R3332</x:f>
        <x:v>37.61821275580477</x:v>
      </x:c>
      <x:c r="V3332" s="9" t="n">
        <x:f>S3332+U3332</x:f>
        <x:v>6233.788126286492</x:v>
      </x:c>
      <x:c r="W3332" s="2" t="n">
        <x:f>IF(N3332&gt;0,1,0)</x:f>
        <x:v>1</x:v>
      </x:c>
      <x:c r="X3332" s="2" t="n">
        <x:f>IF(U3332&gt;0,1,0)</x:f>
        <x:v>1</x:v>
      </x:c>
      <x:c r="Y3332" s="9" t="n">
        <x:f>MAX(U3332,0)</x:f>
        <x:v>37.61821275580477</x:v>
      </x:c>
      <x:c r="Z3332" s="9" t="n">
        <x:f>-MIN(U3332,0)</x:f>
        <x:v>0</x:v>
      </x:c>
    </x:row>
    <x:row r="3333" ht="23" customHeight="1">
      <x:c r="A3333" s="2" t="str">
        <x:v>4H-MFI-前段</x:v>
      </x:c>
      <x:c r="B3333" s="2" t="str">
        <x:v>4H</x:v>
      </x:c>
      <x:c r="C3333" s="2" t="str">
        <x:v>Money Flow Index</x:v>
      </x:c>
      <x:c r="D3333" s="2" t="str">
        <x:v>前段</x:v>
      </x:c>
      <x:c r="E3333" s="2" t="n">
        <x:v>63</x:v>
      </x:c>
      <x:c r="F3333" s="2" t="str">
        <x:v>空</x:v>
      </x:c>
      <x:c r="G3333" s="11" t="n">
        <x:v>44838.666666666664</x:v>
      </x:c>
      <x:c r="H3333" s="11" t="n">
        <x:v>44838.833333333336</x:v>
      </x:c>
      <x:c r="I3333" s="11" t="n">
        <x:v>44840.49998842592</x:v>
      </x:c>
      <x:c r="J3333" s="9" t="n">
        <x:v>19930</x:v>
      </x:c>
      <x:c r="K3333" s="9" t="n">
        <x:v>20346.6</x:v>
      </x:c>
      <x:c r="L3333" s="9" t="n">
        <x:v>19926.014</x:v>
      </x:c>
      <x:c r="M3333" s="9" t="n">
        <x:v>20350.669319999997</x:v>
      </x:c>
      <x:c r="N3333" s="10" t="n">
        <x:f>IF(F3333="多",1,-1)*(K3333/J3333-1)</x:f>
        <x:v>-0.02090316106372292</x:v>
      </x:c>
      <x:c r="O3333" s="10" t="n">
        <x:f>IF(F3333="多",1,-1)*(M3333/L3333-1)</x:f>
        <x:v>-0.021311604016738928</x:v>
      </x:c>
      <x:c r="P3333" s="10" t="n">
        <x:v>0.0010106558020083693</x:v>
      </x:c>
      <x:c r="Q3333" s="10" t="n">
        <x:v>-0.0005058131546027373</x:v>
      </x:c>
      <x:c r="R3333" s="10" t="n">
        <x:f>O3333-P3333-Q3333</x:f>
        <x:v>-0.02181644666414456</x:v>
      </x:c>
      <x:c r="S3333" s="9" t="n">
        <x:f>V3332</x:f>
        <x:v>6233.788126286492</x:v>
      </x:c>
      <x:c r="T3333" s="9" t="n">
        <x:f>S3333/(1+'回测计划'!$B$33)</x:f>
        <x:v>6230.672789891547</x:v>
      </x:c>
      <x:c r="U3333" s="9" t="n">
        <x:f>T3333*R3333</x:f>
        <x:v>-135.93114060240572</x:v>
      </x:c>
      <x:c r="V3333" s="9" t="n">
        <x:f>S3333+U3333</x:f>
        <x:v>6097.856985684087</x:v>
      </x:c>
      <x:c r="W3333" s="2" t="n">
        <x:f>IF(N3333&gt;0,1,0)</x:f>
        <x:v>0</x:v>
      </x:c>
      <x:c r="X3333" s="2" t="n">
        <x:f>IF(U3333&gt;0,1,0)</x:f>
        <x:v>0</x:v>
      </x:c>
      <x:c r="Y3333" s="9" t="n">
        <x:f>MAX(U3333,0)</x:f>
        <x:v>0</x:v>
      </x:c>
      <x:c r="Z3333" s="9" t="n">
        <x:f>-MIN(U3333,0)</x:f>
        <x:v>135.93114060240572</x:v>
      </x:c>
    </x:row>
    <x:row r="3334" ht="23" customHeight="1">
      <x:c r="A3334" s="2" t="str">
        <x:v>4H-MFI-前段</x:v>
      </x:c>
      <x:c r="B3334" s="2" t="str">
        <x:v>4H</x:v>
      </x:c>
      <x:c r="C3334" s="2" t="str">
        <x:v>Money Flow Index</x:v>
      </x:c>
      <x:c r="D3334" s="2" t="str">
        <x:v>前段</x:v>
      </x:c>
      <x:c r="E3334" s="2" t="n">
        <x:v>64</x:v>
      </x:c>
      <x:c r="F3334" s="2" t="str">
        <x:v>多</x:v>
      </x:c>
      <x:c r="G3334" s="11" t="n">
        <x:v>44845.50000000001</x:v>
      </x:c>
      <x:c r="H3334" s="11" t="n">
        <x:v>44845.666666666664</x:v>
      </x:c>
      <x:c r="I3334" s="11" t="n">
        <x:v>44847.333321759266</x:v>
      </x:c>
      <x:c r="J3334" s="9" t="n">
        <x:v>19075.1</x:v>
      </x:c>
      <x:c r="K3334" s="9" t="n">
        <x:v>19148</x:v>
      </x:c>
      <x:c r="L3334" s="9" t="n">
        <x:v>19078.915019999997</x:v>
      </x:c>
      <x:c r="M3334" s="9" t="n">
        <x:v>19144.1704</x:v>
      </x:c>
      <x:c r="N3334" s="10" t="n">
        <x:f>IF(F3334="多",1,-1)*(K3334/J3334-1)</x:f>
        <x:v>0.003821736190111835</x:v>
      </x:c>
      <x:c r="O3334" s="10" t="n">
        <x:f>IF(F3334="多",1,-1)*(M3334/L3334-1)</x:f>
        <x:v>0.003420287785316667</x:v>
      </x:c>
      <x:c r="P3334" s="10" t="n">
        <x:v>0.0010017101438926583</x:v>
      </x:c>
      <x:c r="Q3334" s="10" t="n">
        <x:v>0.000500561483186407</x:v>
      </x:c>
      <x:c r="R3334" s="10" t="n">
        <x:f>O3334-P3334-Q3334</x:f>
        <x:v>0.0019180161582376014</x:v>
      </x:c>
      <x:c r="S3334" s="9" t="n">
        <x:f>V3333</x:f>
        <x:v>6097.856985684087</x:v>
      </x:c>
      <x:c r="T3334" s="9" t="n">
        <x:f>S3334/(1+'回测计划'!$B$33)</x:f>
        <x:v>6094.8095808936405</x:v>
      </x:c>
      <x:c r="U3334" s="9" t="n">
        <x:f>T3334*R3334</x:f>
        <x:v>11.689943257535345</x:v>
      </x:c>
      <x:c r="V3334" s="9" t="n">
        <x:f>S3334+U3334</x:f>
        <x:v>6109.546928941622</x:v>
      </x:c>
      <x:c r="W3334" s="2" t="n">
        <x:f>IF(N3334&gt;0,1,0)</x:f>
        <x:v>1</x:v>
      </x:c>
      <x:c r="X3334" s="2" t="n">
        <x:f>IF(U3334&gt;0,1,0)</x:f>
        <x:v>1</x:v>
      </x:c>
      <x:c r="Y3334" s="9" t="n">
        <x:f>MAX(U3334,0)</x:f>
        <x:v>11.689943257535345</x:v>
      </x:c>
      <x:c r="Z3334" s="9" t="n">
        <x:f>-MIN(U3334,0)</x:f>
        <x:v>0</x:v>
      </x:c>
    </x:row>
    <x:row r="3335" ht="23" customHeight="1">
      <x:c r="A3335" s="2" t="str">
        <x:v>4H-MFI-前段</x:v>
      </x:c>
      <x:c r="B3335" s="2" t="str">
        <x:v>4H</x:v>
      </x:c>
      <x:c r="C3335" s="2" t="str">
        <x:v>Money Flow Index</x:v>
      </x:c>
      <x:c r="D3335" s="2" t="str">
        <x:v>前段</x:v>
      </x:c>
      <x:c r="E3335" s="2" t="n">
        <x:v>65</x:v>
      </x:c>
      <x:c r="F3335" s="2" t="str">
        <x:v>空</x:v>
      </x:c>
      <x:c r="G3335" s="11" t="n">
        <x:v>44860.166666666664</x:v>
      </x:c>
      <x:c r="H3335" s="11" t="n">
        <x:v>44860.333333333336</x:v>
      </x:c>
      <x:c r="I3335" s="11" t="n">
        <x:v>44861.99998842592</x:v>
      </x:c>
      <x:c r="J3335" s="9" t="n">
        <x:v>20068.3</x:v>
      </x:c>
      <x:c r="K3335" s="9" t="n">
        <x:v>20554</x:v>
      </x:c>
      <x:c r="L3335" s="9" t="n">
        <x:v>20064.28634</x:v>
      </x:c>
      <x:c r="M3335" s="9" t="n">
        <x:v>20558.1108</x:v>
      </x:c>
      <x:c r="N3335" s="10" t="n">
        <x:f>IF(F3335="多",1,-1)*(K3335/J3335-1)</x:f>
        <x:v>-0.024202348978239252</x:v>
      </x:c>
      <x:c r="O3335" s="10" t="n">
        <x:f>IF(F3335="多",1,-1)*(M3335/L3335-1)</x:f>
        <x:v>-0.024612111870409015</x:v>
      </x:c>
      <x:c r="P3335" s="10" t="n">
        <x:v>0.0010123060559352047</x:v>
      </x:c>
      <x:c r="Q3335" s="10" t="n">
        <x:v>-0.00012006758955557844</x:v>
      </x:c>
      <x:c r="R3335" s="10" t="n">
        <x:f>O3335-P3335-Q3335</x:f>
        <x:v>-0.02550435033678864</x:v>
      </x:c>
      <x:c r="S3335" s="9" t="n">
        <x:f>V3334</x:f>
        <x:v>6109.546928941622</x:v>
      </x:c>
      <x:c r="T3335" s="9" t="n">
        <x:f>S3335/(1+'回测计划'!$B$33)</x:f>
        <x:v>6106.493682100572</x:v>
      </x:c>
      <x:c r="U3335" s="9" t="n">
        <x:f>T3335*R3335</x:f>
        <x:v>-155.74215419767944</x:v>
      </x:c>
      <x:c r="V3335" s="9" t="n">
        <x:f>S3335+U3335</x:f>
        <x:v>5953.804774743943</x:v>
      </x:c>
      <x:c r="W3335" s="2" t="n">
        <x:f>IF(N3335&gt;0,1,0)</x:f>
        <x:v>0</x:v>
      </x:c>
      <x:c r="X3335" s="2" t="n">
        <x:f>IF(U3335&gt;0,1,0)</x:f>
        <x:v>0</x:v>
      </x:c>
      <x:c r="Y3335" s="9" t="n">
        <x:f>MAX(U3335,0)</x:f>
        <x:v>0</x:v>
      </x:c>
      <x:c r="Z3335" s="9" t="n">
        <x:f>-MIN(U3335,0)</x:f>
        <x:v>155.74215419767944</x:v>
      </x:c>
    </x:row>
    <x:row r="3336" ht="23" customHeight="1">
      <x:c r="A3336" s="2" t="str">
        <x:v>4H-MFI-前段</x:v>
      </x:c>
      <x:c r="B3336" s="2" t="str">
        <x:v>4H</x:v>
      </x:c>
      <x:c r="C3336" s="2" t="str">
        <x:v>Money Flow Index</x:v>
      </x:c>
      <x:c r="D3336" s="2" t="str">
        <x:v>前段</x:v>
      </x:c>
      <x:c r="E3336" s="2" t="n">
        <x:v>66</x:v>
      </x:c>
      <x:c r="F3336" s="2" t="str">
        <x:v>空</x:v>
      </x:c>
      <x:c r="G3336" s="11" t="n">
        <x:v>44880.666666666664</x:v>
      </x:c>
      <x:c r="H3336" s="11" t="n">
        <x:v>44880.833333333336</x:v>
      </x:c>
      <x:c r="I3336" s="11" t="n">
        <x:v>44882.49998842592</x:v>
      </x:c>
      <x:c r="J3336" s="9" t="n">
        <x:v>16774.6</x:v>
      </x:c>
      <x:c r="K3336" s="9" t="n">
        <x:v>16517.4</x:v>
      </x:c>
      <x:c r="L3336" s="9" t="n">
        <x:v>16771.24508</x:v>
      </x:c>
      <x:c r="M3336" s="9" t="n">
        <x:v>16520.70348</x:v>
      </x:c>
      <x:c r="N3336" s="10" t="n">
        <x:f>IF(F3336="多",1,-1)*(K3336/J3336-1)</x:f>
        <x:v>0.01533270539983056</x:v>
      </x:c>
      <x:c r="O3336" s="10" t="n">
        <x:f>IF(F3336="多",1,-1)*(M3336/L3336-1)</x:f>
        <x:v>0.014938759692849302</x:v>
      </x:c>
      <x:c r="P3336" s="10" t="n">
        <x:v>0.0009925306201535753</x:v>
      </x:c>
      <x:c r="Q3336" s="10" t="n">
        <x:v>0.00020870879396873765</x:v>
      </x:c>
      <x:c r="R3336" s="10" t="n">
        <x:f>O3336-P3336-Q3336</x:f>
        <x:v>0.013737520278726987</x:v>
      </x:c>
      <x:c r="S3336" s="9" t="n">
        <x:f>V3335</x:f>
        <x:v>5953.804774743943</x:v>
      </x:c>
      <x:c r="T3336" s="9" t="n">
        <x:f>S3336/(1+'回测计划'!$B$33)</x:f>
        <x:v>5950.829360063912</x:v>
      </x:c>
      <x:c r="U3336" s="9" t="n">
        <x:f>T3336*R3336</x:f>
        <x:v>81.74963900912192</x:v>
      </x:c>
      <x:c r="V3336" s="9" t="n">
        <x:f>S3336+U3336</x:f>
        <x:v>6035.554413753065</x:v>
      </x:c>
      <x:c r="W3336" s="2" t="n">
        <x:f>IF(N3336&gt;0,1,0)</x:f>
        <x:v>1</x:v>
      </x:c>
      <x:c r="X3336" s="2" t="n">
        <x:f>IF(U3336&gt;0,1,0)</x:f>
        <x:v>1</x:v>
      </x:c>
      <x:c r="Y3336" s="9" t="n">
        <x:f>MAX(U3336,0)</x:f>
        <x:v>81.74963900912192</x:v>
      </x:c>
      <x:c r="Z3336" s="9" t="n">
        <x:f>-MIN(U3336,0)</x:f>
        <x:v>0</x:v>
      </x:c>
    </x:row>
    <x:row r="3337" ht="23" customHeight="1">
      <x:c r="A3337" s="2" t="str">
        <x:v>4H-MFI-前段</x:v>
      </x:c>
      <x:c r="B3337" s="2" t="str">
        <x:v>4H</x:v>
      </x:c>
      <x:c r="C3337" s="2" t="str">
        <x:v>Money Flow Index</x:v>
      </x:c>
      <x:c r="D3337" s="2" t="str">
        <x:v>前段</x:v>
      </x:c>
      <x:c r="E3337" s="2" t="n">
        <x:v>67</x:v>
      </x:c>
      <x:c r="F3337" s="2" t="str">
        <x:v>空</x:v>
      </x:c>
      <x:c r="G3337" s="11" t="n">
        <x:v>44895.666666666664</x:v>
      </x:c>
      <x:c r="H3337" s="11" t="n">
        <x:v>44895.833333333336</x:v>
      </x:c>
      <x:c r="I3337" s="11" t="n">
        <x:v>44897.49998842592</x:v>
      </x:c>
      <x:c r="J3337" s="9" t="n">
        <x:v>16871.3</x:v>
      </x:c>
      <x:c r="K3337" s="9" t="n">
        <x:v>16893.9</x:v>
      </x:c>
      <x:c r="L3337" s="9" t="n">
        <x:v>16867.92574</x:v>
      </x:c>
      <x:c r="M3337" s="9" t="n">
        <x:v>16897.27878</x:v>
      </x:c>
      <x:c r="N3337" s="10" t="n">
        <x:f>IF(F3337="多",1,-1)*(K3337/J3337-1)</x:f>
        <x:v>-0.0013395529686510699</x:v>
      </x:c>
      <x:c r="O3337" s="10" t="n">
        <x:f>IF(F3337="多",1,-1)*(M3337/L3337-1)</x:f>
        <x:v>-0.0017401689130274178</x:v>
      </x:c>
      <x:c r="P3337" s="10" t="n">
        <x:v>0.0010008700844565137</x:v>
      </x:c>
      <x:c r="Q3337" s="10" t="n">
        <x:v>-0.00023806147157040636</x:v>
      </x:c>
      <x:c r="R3337" s="10" t="n">
        <x:f>O3337-P3337-Q3337</x:f>
        <x:v>-0.0025029775259135254</x:v>
      </x:c>
      <x:c r="S3337" s="9" t="n">
        <x:f>V3336</x:f>
        <x:v>6035.554413753065</x:v>
      </x:c>
      <x:c r="T3337" s="9" t="n">
        <x:f>S3337/(1+'回测计划'!$B$33)</x:f>
        <x:v>6032.538144680725</x:v>
      </x:c>
      <x:c r="U3337" s="9" t="n">
        <x:f>T3337*R3337</x:f>
        <x:v>-15.099307400351929</x:v>
      </x:c>
      <x:c r="V3337" s="9" t="n">
        <x:f>S3337+U3337</x:f>
        <x:v>6020.455106352713</x:v>
      </x:c>
      <x:c r="W3337" s="2" t="n">
        <x:f>IF(N3337&gt;0,1,0)</x:f>
        <x:v>0</x:v>
      </x:c>
      <x:c r="X3337" s="2" t="n">
        <x:f>IF(U3337&gt;0,1,0)</x:f>
        <x:v>0</x:v>
      </x:c>
      <x:c r="Y3337" s="9" t="n">
        <x:f>MAX(U3337,0)</x:f>
        <x:v>0</x:v>
      </x:c>
      <x:c r="Z3337" s="9" t="n">
        <x:f>-MIN(U3337,0)</x:f>
        <x:v>15.099307400351929</x:v>
      </x:c>
    </x:row>
    <x:row r="3338" ht="23" customHeight="1">
      <x:c r="A3338" s="2" t="str">
        <x:v>4H-MFI-前段</x:v>
      </x:c>
      <x:c r="B3338" s="2" t="str">
        <x:v>4H</x:v>
      </x:c>
      <x:c r="C3338" s="2" t="str">
        <x:v>Money Flow Index</x:v>
      </x:c>
      <x:c r="D3338" s="2" t="str">
        <x:v>前段</x:v>
      </x:c>
      <x:c r="E3338" s="2" t="n">
        <x:v>68</x:v>
      </x:c>
      <x:c r="F3338" s="2" t="str">
        <x:v>空</x:v>
      </x:c>
      <x:c r="G3338" s="11" t="n">
        <x:v>44900.666666666664</x:v>
      </x:c>
      <x:c r="H3338" s="11" t="n">
        <x:v>44900.833333333336</x:v>
      </x:c>
      <x:c r="I3338" s="11" t="n">
        <x:v>44902.49998842592</x:v>
      </x:c>
      <x:c r="J3338" s="9" t="n">
        <x:v>17302.2</x:v>
      </x:c>
      <x:c r="K3338" s="9" t="n">
        <x:v>17017.4</x:v>
      </x:c>
      <x:c r="L3338" s="9" t="n">
        <x:v>17298.73956</x:v>
      </x:c>
      <x:c r="M3338" s="9" t="n">
        <x:v>17020.803480000002</x:v>
      </x:c>
      <x:c r="N3338" s="10" t="n">
        <x:f>IF(F3338="多",1,-1)*(K3338/J3338-1)</x:f>
        <x:v>0.016460334523933362</x:v>
      </x:c>
      <x:c r="O3338" s="10" t="n">
        <x:f>IF(F3338="多",1,-1)*(M3338/L3338-1)</x:f>
        <x:v>0.01606683995882985</x:v>
      </x:c>
      <x:c r="P3338" s="10" t="n">
        <x:v>0.000991966580020585</x:v>
      </x:c>
      <x:c r="Q3338" s="10" t="n">
        <x:v>-0.00020799630941427852</x:v>
      </x:c>
      <x:c r="R3338" s="10" t="n">
        <x:f>O3338-P3338-Q3338</x:f>
        <x:v>0.015282869688223542</x:v>
      </x:c>
      <x:c r="S3338" s="9" t="n">
        <x:f>V3337</x:f>
        <x:v>6020.455106352713</x:v>
      </x:c>
      <x:c r="T3338" s="9" t="n">
        <x:f>S3338/(1+'回测计划'!$B$33)</x:f>
        <x:v>6017.446383161133</x:v>
      </x:c>
      <x:c r="U3338" s="9" t="n">
        <x:f>T3338*R3338</x:f>
        <x:v>91.96384892972367</x:v>
      </x:c>
      <x:c r="V3338" s="9" t="n">
        <x:f>S3338+U3338</x:f>
        <x:v>6112.418955282437</x:v>
      </x:c>
      <x:c r="W3338" s="2" t="n">
        <x:f>IF(N3338&gt;0,1,0)</x:f>
        <x:v>1</x:v>
      </x:c>
      <x:c r="X3338" s="2" t="n">
        <x:f>IF(U3338&gt;0,1,0)</x:f>
        <x:v>1</x:v>
      </x:c>
      <x:c r="Y3338" s="9" t="n">
        <x:f>MAX(U3338,0)</x:f>
        <x:v>91.96384892972367</x:v>
      </x:c>
      <x:c r="Z3338" s="9" t="n">
        <x:f>-MIN(U3338,0)</x:f>
        <x:v>0</x:v>
      </x:c>
    </x:row>
    <x:row r="3339" ht="23" customHeight="1">
      <x:c r="A3339" s="2" t="str">
        <x:v>4H-MFI-前段</x:v>
      </x:c>
      <x:c r="B3339" s="2" t="str">
        <x:v>4H</x:v>
      </x:c>
      <x:c r="C3339" s="2" t="str">
        <x:v>Money Flow Index</x:v>
      </x:c>
      <x:c r="D3339" s="2" t="str">
        <x:v>前段</x:v>
      </x:c>
      <x:c r="E3339" s="2" t="n">
        <x:v>69</x:v>
      </x:c>
      <x:c r="F3339" s="2" t="str">
        <x:v>多</x:v>
      </x:c>
      <x:c r="G3339" s="11" t="n">
        <x:v>44902.666666666664</x:v>
      </x:c>
      <x:c r="H3339" s="11" t="n">
        <x:v>44902.833333333336</x:v>
      </x:c>
      <x:c r="I3339" s="11" t="n">
        <x:v>44904.49998842592</x:v>
      </x:c>
      <x:c r="J3339" s="9" t="n">
        <x:v>16787.2</x:v>
      </x:c>
      <x:c r="K3339" s="9" t="n">
        <x:v>17194</x:v>
      </x:c>
      <x:c r="L3339" s="9" t="n">
        <x:v>16790.55744</x:v>
      </x:c>
      <x:c r="M3339" s="9" t="n">
        <x:v>17190.5612</x:v>
      </x:c>
      <x:c r="N3339" s="10" t="n">
        <x:f>IF(F3339="多",1,-1)*(K3339/J3339-1)</x:f>
        <x:v>0.0242327487609606</x:v>
      </x:c>
      <x:c r="O3339" s="10" t="n">
        <x:f>IF(F3339="多",1,-1)*(M3339/L3339-1)</x:f>
        <x:v>0.0238231375836917</x:v>
      </x:c>
      <x:c r="P3339" s="10" t="n">
        <x:v>0.001011911568791846</x:v>
      </x:c>
      <x:c r="Q3339" s="10" t="n">
        <x:v>0.000032215901403725136</x:v>
      </x:c>
      <x:c r="R3339" s="10" t="n">
        <x:f>O3339-P3339-Q3339</x:f>
        <x:v>0.02277901011349613</x:v>
      </x:c>
      <x:c r="S3339" s="9" t="n">
        <x:f>V3338</x:f>
        <x:v>6112.418955282437</x:v>
      </x:c>
      <x:c r="T3339" s="9" t="n">
        <x:f>S3339/(1+'回测计划'!$B$33)</x:f>
        <x:v>6109.364273145865</x:v>
      </x:c>
      <x:c r="U3339" s="9" t="n">
        <x:f>T3339*R3339</x:f>
        <x:v>139.1652705650216</x:v>
      </x:c>
      <x:c r="V3339" s="9" t="n">
        <x:f>S3339+U3339</x:f>
        <x:v>6251.584225847459</x:v>
      </x:c>
      <x:c r="W3339" s="2" t="n">
        <x:f>IF(N3339&gt;0,1,0)</x:f>
        <x:v>1</x:v>
      </x:c>
      <x:c r="X3339" s="2" t="n">
        <x:f>IF(U3339&gt;0,1,0)</x:f>
        <x:v>1</x:v>
      </x:c>
      <x:c r="Y3339" s="9" t="n">
        <x:f>MAX(U3339,0)</x:f>
        <x:v>139.1652705650216</x:v>
      </x:c>
      <x:c r="Z3339" s="9" t="n">
        <x:f>-MIN(U3339,0)</x:f>
        <x:v>0</x:v>
      </x:c>
    </x:row>
    <x:row r="3340" ht="23" customHeight="1">
      <x:c r="A3340" s="2" t="str">
        <x:v>4H-MFI-前段</x:v>
      </x:c>
      <x:c r="B3340" s="2" t="str">
        <x:v>4H</x:v>
      </x:c>
      <x:c r="C3340" s="2" t="str">
        <x:v>Money Flow Index</x:v>
      </x:c>
      <x:c r="D3340" s="2" t="str">
        <x:v>前段</x:v>
      </x:c>
      <x:c r="E3340" s="2" t="n">
        <x:v>70</x:v>
      </x:c>
      <x:c r="F3340" s="2" t="str">
        <x:v>空</x:v>
      </x:c>
      <x:c r="G3340" s="11" t="n">
        <x:v>44909.00000000001</x:v>
      </x:c>
      <x:c r="H3340" s="11" t="n">
        <x:v>44909.166666666664</x:v>
      </x:c>
      <x:c r="I3340" s="11" t="n">
        <x:v>44910.833321759266</x:v>
      </x:c>
      <x:c r="J3340" s="9" t="n">
        <x:v>17740.5</x:v>
      </x:c>
      <x:c r="K3340" s="9" t="n">
        <x:v>17712.1</x:v>
      </x:c>
      <x:c r="L3340" s="9" t="n">
        <x:v>17736.9519</x:v>
      </x:c>
      <x:c r="M3340" s="9" t="n">
        <x:v>17715.642419999996</x:v>
      </x:c>
      <x:c r="N3340" s="10" t="n">
        <x:f>IF(F3340="多",1,-1)*(K3340/J3340-1)</x:f>
        <x:v>0.0016008567965954956</x:v>
      </x:c>
      <x:c r="O3340" s="10" t="n">
        <x:f>IF(F3340="多",1,-1)*(M3340/L3340-1)</x:f>
        <x:v>0.0012014172514052124</x:v>
      </x:c>
      <x:c r="P3340" s="10" t="n">
        <x:v>0.0009993992913742975</x:v>
      </x:c>
      <x:c r="Q3340" s="10" t="n">
        <x:v>-0.0005025040407306945</x:v>
      </x:c>
      <x:c r="R3340" s="10" t="n">
        <x:f>O3340-P3340-Q3340</x:f>
        <x:v>0.0007045220007616094</x:v>
      </x:c>
      <x:c r="S3340" s="9" t="n">
        <x:f>V3339</x:f>
        <x:v>6251.584225847459</x:v>
      </x:c>
      <x:c r="T3340" s="9" t="n">
        <x:f>S3340/(1+'回测计划'!$B$33)</x:f>
        <x:v>6248.459995849535</x:v>
      </x:c>
      <x:c r="U3340" s="9" t="n">
        <x:f>T3340*R3340</x:f>
        <x:v>4.402177537954792</x:v>
      </x:c>
      <x:c r="V3340" s="9" t="n">
        <x:f>S3340+U3340</x:f>
        <x:v>6255.986403385414</x:v>
      </x:c>
      <x:c r="W3340" s="2" t="n">
        <x:f>IF(N3340&gt;0,1,0)</x:f>
        <x:v>1</x:v>
      </x:c>
      <x:c r="X3340" s="2" t="n">
        <x:f>IF(U3340&gt;0,1,0)</x:f>
        <x:v>1</x:v>
      </x:c>
      <x:c r="Y3340" s="9" t="n">
        <x:f>MAX(U3340,0)</x:f>
        <x:v>4.402177537954792</x:v>
      </x:c>
      <x:c r="Z3340" s="9" t="n">
        <x:f>-MIN(U3340,0)</x:f>
        <x:v>0</x:v>
      </x:c>
    </x:row>
    <x:row r="3341" ht="23" customHeight="1">
      <x:c r="A3341" s="2" t="str">
        <x:v>4H-MFI-前段</x:v>
      </x:c>
      <x:c r="B3341" s="2" t="str">
        <x:v>4H</x:v>
      </x:c>
      <x:c r="C3341" s="2" t="str">
        <x:v>Money Flow Index</x:v>
      </x:c>
      <x:c r="D3341" s="2" t="str">
        <x:v>前段</x:v>
      </x:c>
      <x:c r="E3341" s="2" t="n">
        <x:v>71</x:v>
      </x:c>
      <x:c r="F3341" s="2" t="str">
        <x:v>多</x:v>
      </x:c>
      <x:c r="G3341" s="11" t="n">
        <x:v>44923.166666666664</x:v>
      </x:c>
      <x:c r="H3341" s="11" t="n">
        <x:v>44923.333333333336</x:v>
      </x:c>
      <x:c r="I3341" s="11" t="n">
        <x:v>44924.99998842592</x:v>
      </x:c>
      <x:c r="J3341" s="9" t="n">
        <x:v>16698.2</x:v>
      </x:c>
      <x:c r="K3341" s="9" t="n">
        <x:v>16610.1</x:v>
      </x:c>
      <x:c r="L3341" s="9" t="n">
        <x:v>16701.53964</x:v>
      </x:c>
      <x:c r="M3341" s="9" t="n">
        <x:v>16606.77798</x:v>
      </x:c>
      <x:c r="N3341" s="10" t="n">
        <x:f>IF(F3341="多",1,-1)*(K3341/J3341-1)</x:f>
        <x:v>-0.0052760177743710335</x:v>
      </x:c>
      <x:c r="O3341" s="10" t="n">
        <x:f>IF(F3341="多",1,-1)*(M3341/L3341-1)</x:f>
        <x:v>-0.0056738278052549385</x:v>
      </x:c>
      <x:c r="P3341" s="10" t="n">
        <x:v>0.0009971630860973726</x:v>
      </x:c>
      <x:c r="Q3341" s="10" t="n">
        <x:v>0.00034417069203813457</x:v>
      </x:c>
      <x:c r="R3341" s="10" t="n">
        <x:f>O3341-P3341-Q3341</x:f>
        <x:v>-0.007015161583390446</x:v>
      </x:c>
      <x:c r="S3341" s="9" t="n">
        <x:f>V3340</x:f>
        <x:v>6255.986403385414</x:v>
      </x:c>
      <x:c r="T3341" s="9" t="n">
        <x:f>S3341/(1+'回测计划'!$B$33)</x:f>
        <x:v>6252.859973398715</x:v>
      </x:c>
      <x:c r="U3341" s="9" t="n">
        <x:f>T3341*R3341</x:f>
        <x:v>-43.86482307170647</x:v>
      </x:c>
      <x:c r="V3341" s="9" t="n">
        <x:f>S3341+U3341</x:f>
        <x:v>6212.121580313707</x:v>
      </x:c>
      <x:c r="W3341" s="2" t="n">
        <x:f>IF(N3341&gt;0,1,0)</x:f>
        <x:v>0</x:v>
      </x:c>
      <x:c r="X3341" s="2" t="n">
        <x:f>IF(U3341&gt;0,1,0)</x:f>
        <x:v>0</x:v>
      </x:c>
      <x:c r="Y3341" s="9" t="n">
        <x:f>MAX(U3341,0)</x:f>
        <x:v>0</x:v>
      </x:c>
      <x:c r="Z3341" s="9" t="n">
        <x:f>-MIN(U3341,0)</x:f>
        <x:v>43.86482307170647</x:v>
      </x:c>
    </x:row>
    <x:row r="3342" ht="23" customHeight="1">
      <x:c r="A3342" s="2" t="str">
        <x:v>4H-MFI-前段</x:v>
      </x:c>
      <x:c r="B3342" s="2" t="str">
        <x:v>4H</x:v>
      </x:c>
      <x:c r="C3342" s="2" t="str">
        <x:v>Money Flow Index</x:v>
      </x:c>
      <x:c r="D3342" s="2" t="str">
        <x:v>前段</x:v>
      </x:c>
      <x:c r="E3342" s="2" t="n">
        <x:v>72</x:v>
      </x:c>
      <x:c r="F3342" s="2" t="str">
        <x:v>空</x:v>
      </x:c>
      <x:c r="G3342" s="11" t="n">
        <x:v>44947.333333333336</x:v>
      </x:c>
      <x:c r="H3342" s="11" t="n">
        <x:v>44947.50000000001</x:v>
      </x:c>
      <x:c r="I3342" s="11" t="n">
        <x:v>44949.166655092595</x:v>
      </x:c>
      <x:c r="J3342" s="9" t="n">
        <x:v>22541.8</x:v>
      </x:c>
      <x:c r="K3342" s="9" t="n">
        <x:v>22720</x:v>
      </x:c>
      <x:c r="L3342" s="9" t="n">
        <x:v>22537.29164</x:v>
      </x:c>
      <x:c r="M3342" s="9" t="n">
        <x:v>22724.543999999998</x:v>
      </x:c>
      <x:c r="N3342" s="10" t="n">
        <x:f>IF(F3342="多",1,-1)*(K3342/J3342-1)</x:f>
        <x:v>-0.007905313683911785</x:v>
      </x:c>
      <x:c r="O3342" s="10" t="n">
        <x:f>IF(F3342="多",1,-1)*(M3342/L3342-1)</x:f>
        <x:v>-0.00830855645793993</x:v>
      </x:c>
      <x:c r="P3342" s="10" t="n">
        <x:v>0.00100415427822897</x:v>
      </x:c>
      <x:c r="Q3342" s="10" t="n">
        <x:v>-0.0005062533769474508</x:v>
      </x:c>
      <x:c r="R3342" s="10" t="n">
        <x:f>O3342-P3342-Q3342</x:f>
        <x:v>-0.00880645735922145</x:v>
      </x:c>
      <x:c r="S3342" s="9" t="n">
        <x:f>V3341</x:f>
        <x:v>6212.121580313707</x:v>
      </x:c>
      <x:c r="T3342" s="9" t="n">
        <x:f>S3342/(1+'回测计划'!$B$33)</x:f>
        <x:v>6209.017071777819</x:v>
      </x:c>
      <x:c r="U3342" s="9" t="n">
        <x:f>T3342*R3342</x:f>
        <x:v>-54.67944408528939</x:v>
      </x:c>
      <x:c r="V3342" s="9" t="n">
        <x:f>S3342+U3342</x:f>
        <x:v>6157.442136228418</x:v>
      </x:c>
      <x:c r="W3342" s="2" t="n">
        <x:f>IF(N3342&gt;0,1,0)</x:f>
        <x:v>0</x:v>
      </x:c>
      <x:c r="X3342" s="2" t="n">
        <x:f>IF(U3342&gt;0,1,0)</x:f>
        <x:v>0</x:v>
      </x:c>
      <x:c r="Y3342" s="9" t="n">
        <x:f>MAX(U3342,0)</x:f>
        <x:v>0</x:v>
      </x:c>
      <x:c r="Z3342" s="9" t="n">
        <x:f>-MIN(U3342,0)</x:f>
        <x:v>54.67944408528939</x:v>
      </x:c>
    </x:row>
    <x:row r="3343" ht="23" customHeight="1">
      <x:c r="A3343" s="2" t="str">
        <x:v>4H-MFI-前段</x:v>
      </x:c>
      <x:c r="B3343" s="2" t="str">
        <x:v>4H</x:v>
      </x:c>
      <x:c r="C3343" s="2" t="str">
        <x:v>Money Flow Index</x:v>
      </x:c>
      <x:c r="D3343" s="2" t="str">
        <x:v>前段</x:v>
      </x:c>
      <x:c r="E3343" s="2" t="n">
        <x:v>73</x:v>
      </x:c>
      <x:c r="F3343" s="2" t="str">
        <x:v>空</x:v>
      </x:c>
      <x:c r="G3343" s="11" t="n">
        <x:v>44956.166666666664</x:v>
      </x:c>
      <x:c r="H3343" s="11" t="n">
        <x:v>44956.333333333336</x:v>
      </x:c>
      <x:c r="I3343" s="11" t="n">
        <x:v>44957.99998842592</x:v>
      </x:c>
      <x:c r="J3343" s="9" t="n">
        <x:v>23740.2</x:v>
      </x:c>
      <x:c r="K3343" s="9" t="n">
        <x:v>23113.9</x:v>
      </x:c>
      <x:c r="L3343" s="9" t="n">
        <x:v>23735.451960000002</x:v>
      </x:c>
      <x:c r="M3343" s="9" t="n">
        <x:v>23118.52278</x:v>
      </x:c>
      <x:c r="N3343" s="10" t="n">
        <x:f>IF(F3343="多",1,-1)*(K3343/J3343-1)</x:f>
        <x:v>0.02638141211952716</x:v>
      </x:c>
      <x:c r="O3343" s="10" t="n">
        <x:f>IF(F3343="多",1,-1)*(M3343/L3343-1)</x:f>
        <x:v>0.025991886779307083</x:v>
      </x:c>
      <x:c r="P3343" s="10" t="n">
        <x:v>0.0009870040566103465</x:v>
      </x:c>
      <x:c r="Q3343" s="10" t="n">
        <x:v>-0.0004902135429991701</x:v>
      </x:c>
      <x:c r="R3343" s="10" t="n">
        <x:f>O3343-P3343-Q3343</x:f>
        <x:v>0.025495096265695905</x:v>
      </x:c>
      <x:c r="S3343" s="9" t="n">
        <x:f>V3342</x:f>
        <x:v>6157.442136228418</x:v>
      </x:c>
      <x:c r="T3343" s="9" t="n">
        <x:f>S3343/(1+'回测计划'!$B$33)</x:f>
        <x:v>6154.364953751543</x:v>
      </x:c>
      <x:c r="U3343" s="9" t="n">
        <x:f>T3343*R3343</x:f>
        <x:v>156.90612695012072</x:v>
      </x:c>
      <x:c r="V3343" s="9" t="n">
        <x:f>S3343+U3343</x:f>
        <x:v>6314.348263178539</x:v>
      </x:c>
      <x:c r="W3343" s="2" t="n">
        <x:f>IF(N3343&gt;0,1,0)</x:f>
        <x:v>1</x:v>
      </x:c>
      <x:c r="X3343" s="2" t="n">
        <x:f>IF(U3343&gt;0,1,0)</x:f>
        <x:v>1</x:v>
      </x:c>
      <x:c r="Y3343" s="9" t="n">
        <x:f>MAX(U3343,0)</x:f>
        <x:v>156.90612695012072</x:v>
      </x:c>
      <x:c r="Z3343" s="9" t="n">
        <x:f>-MIN(U3343,0)</x:f>
        <x:v>0</x:v>
      </x:c>
    </x:row>
    <x:row r="3344" ht="23" customHeight="1">
      <x:c r="A3344" s="2" t="str">
        <x:v>4H-MFI-前段</x:v>
      </x:c>
      <x:c r="B3344" s="2" t="str">
        <x:v>4H</x:v>
      </x:c>
      <x:c r="C3344" s="2" t="str">
        <x:v>Money Flow Index</x:v>
      </x:c>
      <x:c r="D3344" s="2" t="str">
        <x:v>前段</x:v>
      </x:c>
      <x:c r="E3344" s="2" t="n">
        <x:v>74</x:v>
      </x:c>
      <x:c r="F3344" s="2" t="str">
        <x:v>空</x:v>
      </x:c>
      <x:c r="G3344" s="11" t="n">
        <x:v>44978.00000000001</x:v>
      </x:c>
      <x:c r="H3344" s="11" t="n">
        <x:v>44978.166666666664</x:v>
      </x:c>
      <x:c r="I3344" s="11" t="n">
        <x:v>44979.833321759266</x:v>
      </x:c>
      <x:c r="J3344" s="9" t="n">
        <x:v>24878.4</x:v>
      </x:c>
      <x:c r="K3344" s="9" t="n">
        <x:v>24156.4</x:v>
      </x:c>
      <x:c r="L3344" s="9" t="n">
        <x:v>24873.424320000002</x:v>
      </x:c>
      <x:c r="M3344" s="9" t="n">
        <x:v>24161.23128</x:v>
      </x:c>
      <x:c r="N3344" s="10" t="n">
        <x:f>IF(F3344="多",1,-1)*(K3344/J3344-1)</x:f>
        <x:v>0.0290211589169721</x:v>
      </x:c>
      <x:c r="O3344" s="10" t="n">
        <x:f>IF(F3344="多",1,-1)*(M3344/L3344-1)</x:f>
        <x:v>0.02863268968669297</x:v>
      </x:c>
      <x:c r="P3344" s="10" t="n">
        <x:v>0.0009856836551566535</x:v>
      </x:c>
      <x:c r="Q3344" s="10" t="n">
        <x:v>-0.0004941470801072955</x:v>
      </x:c>
      <x:c r="R3344" s="10" t="n">
        <x:f>O3344-P3344-Q3344</x:f>
        <x:v>0.028141153111643613</x:v>
      </x:c>
      <x:c r="S3344" s="9" t="n">
        <x:f>V3343</x:f>
        <x:v>6314.348263178539</x:v>
      </x:c>
      <x:c r="T3344" s="9" t="n">
        <x:f>S3344/(1+'回测计划'!$B$33)</x:f>
        <x:v>6311.192666845117</x:v>
      </x:c>
      <x:c r="U3344" s="9" t="n">
        <x:f>T3344*R3344</x:f>
        <x:v>177.60423915477082</x:v>
      </x:c>
      <x:c r="V3344" s="9" t="n">
        <x:f>S3344+U3344</x:f>
        <x:v>6491.95250233331</x:v>
      </x:c>
      <x:c r="W3344" s="2" t="n">
        <x:f>IF(N3344&gt;0,1,0)</x:f>
        <x:v>1</x:v>
      </x:c>
      <x:c r="X3344" s="2" t="n">
        <x:f>IF(U3344&gt;0,1,0)</x:f>
        <x:v>1</x:v>
      </x:c>
      <x:c r="Y3344" s="9" t="n">
        <x:f>MAX(U3344,0)</x:f>
        <x:v>177.60423915477082</x:v>
      </x:c>
      <x:c r="Z3344" s="9" t="n">
        <x:f>-MIN(U3344,0)</x:f>
        <x:v>0</x:v>
      </x:c>
    </x:row>
    <x:row r="3345" ht="23" customHeight="1">
      <x:c r="A3345" s="2" t="str">
        <x:v>4H-MFI-前段</x:v>
      </x:c>
      <x:c r="B3345" s="2" t="str">
        <x:v>4H</x:v>
      </x:c>
      <x:c r="C3345" s="2" t="str">
        <x:v>Money Flow Index</x:v>
      </x:c>
      <x:c r="D3345" s="2" t="str">
        <x:v>前段</x:v>
      </x:c>
      <x:c r="E3345" s="2" t="n">
        <x:v>75</x:v>
      </x:c>
      <x:c r="F3345" s="2" t="str">
        <x:v>空</x:v>
      </x:c>
      <x:c r="G3345" s="11" t="n">
        <x:v>44986.833333333336</x:v>
      </x:c>
      <x:c r="H3345" s="11" t="n">
        <x:v>44987.00000000001</x:v>
      </x:c>
      <x:c r="I3345" s="11" t="n">
        <x:v>44988.666655092595</x:v>
      </x:c>
      <x:c r="J3345" s="9" t="n">
        <x:v>23702.9</x:v>
      </x:c>
      <x:c r="K3345" s="9" t="n">
        <x:v>22347.8</x:v>
      </x:c>
      <x:c r="L3345" s="9" t="n">
        <x:v>23698.159420000004</x:v>
      </x:c>
      <x:c r="M3345" s="9" t="n">
        <x:v>22352.269559999997</x:v>
      </x:c>
      <x:c r="N3345" s="10" t="n">
        <x:f>IF(F3345="多",1,-1)*(K3345/J3345-1)</x:f>
        <x:v>0.057170219677761036</x:v>
      </x:c>
      <x:c r="O3345" s="10" t="n">
        <x:f>IF(F3345="多",1,-1)*(M3345/L3345-1)</x:f>
        <x:v>0.05679301232416156</x:v>
      </x:c>
      <x:c r="P3345" s="10" t="n">
        <x:v>0.0009716034938379193</x:v>
      </x:c>
      <x:c r="Q3345" s="10" t="n">
        <x:v>-0.00045342394422130623</x:v>
      </x:c>
      <x:c r="R3345" s="10" t="n">
        <x:f>O3345-P3345-Q3345</x:f>
        <x:v>0.05627483277454495</x:v>
      </x:c>
      <x:c r="S3345" s="9" t="n">
        <x:f>V3344</x:f>
        <x:v>6491.95250233331</x:v>
      </x:c>
      <x:c r="T3345" s="9" t="n">
        <x:f>S3345/(1+'回测计划'!$B$33)</x:f>
        <x:v>6488.70814825918</x:v>
      </x:c>
      <x:c r="U3345" s="9" t="n">
        <x:f>T3345*R3345</x:f>
        <x:v>365.1509659661126</x:v>
      </x:c>
      <x:c r="V3345" s="9" t="n">
        <x:f>S3345+U3345</x:f>
        <x:v>6857.103468299422</x:v>
      </x:c>
      <x:c r="W3345" s="2" t="n">
        <x:f>IF(N3345&gt;0,1,0)</x:f>
        <x:v>1</x:v>
      </x:c>
      <x:c r="X3345" s="2" t="n">
        <x:f>IF(U3345&gt;0,1,0)</x:f>
        <x:v>1</x:v>
      </x:c>
      <x:c r="Y3345" s="9" t="n">
        <x:f>MAX(U3345,0)</x:f>
        <x:v>365.1509659661126</x:v>
      </x:c>
      <x:c r="Z3345" s="9" t="n">
        <x:f>-MIN(U3345,0)</x:f>
        <x:v>0</x:v>
      </x:c>
    </x:row>
    <x:row r="3346" ht="23" customHeight="1">
      <x:c r="A3346" s="2" t="str">
        <x:v>4H-MFI-前段</x:v>
      </x:c>
      <x:c r="B3346" s="2" t="str">
        <x:v>4H</x:v>
      </x:c>
      <x:c r="C3346" s="2" t="str">
        <x:v>Money Flow Index</x:v>
      </x:c>
      <x:c r="D3346" s="2" t="str">
        <x:v>前段</x:v>
      </x:c>
      <x:c r="E3346" s="2" t="n">
        <x:v>76</x:v>
      </x:c>
      <x:c r="F3346" s="2" t="str">
        <x:v>多</x:v>
      </x:c>
      <x:c r="G3346" s="11" t="n">
        <x:v>44993.166666666664</x:v>
      </x:c>
      <x:c r="H3346" s="11" t="n">
        <x:v>44993.333333333336</x:v>
      </x:c>
      <x:c r="I3346" s="11" t="n">
        <x:v>44994.99998842592</x:v>
      </x:c>
      <x:c r="J3346" s="9" t="n">
        <x:v>22187.1</x:v>
      </x:c>
      <x:c r="K3346" s="9" t="n">
        <x:v>21637.4</x:v>
      </x:c>
      <x:c r="L3346" s="9" t="n">
        <x:v>22191.537419999997</x:v>
      </x:c>
      <x:c r="M3346" s="9" t="n">
        <x:v>21633.07252</x:v>
      </x:c>
      <x:c r="N3346" s="10" t="n">
        <x:f>IF(F3346="多",1,-1)*(K3346/J3346-1)</x:f>
        <x:v>-0.024775657927354033</x:v>
      </x:c>
      <x:c r="O3346" s="10" t="n">
        <x:f>IF(F3346="多",1,-1)*(M3346/L3346-1)</x:f>
        <x:v>-0.025165669661836088</x:v>
      </x:c>
      <x:c r="P3346" s="10" t="n">
        <x:v>0.000987417165169082</x:v>
      </x:c>
      <x:c r="Q3346" s="10" t="n">
        <x:v>0.0003329493316376523</x:v>
      </x:c>
      <x:c r="R3346" s="10" t="n">
        <x:f>O3346-P3346-Q3346</x:f>
        <x:v>-0.026486036158642822</x:v>
      </x:c>
      <x:c r="S3346" s="9" t="n">
        <x:f>V3345</x:f>
        <x:v>6857.103468299422</x:v>
      </x:c>
      <x:c r="T3346" s="9" t="n">
        <x:f>S3346/(1+'回测计划'!$B$33)</x:f>
        <x:v>6853.67662998443</x:v>
      </x:c>
      <x:c r="U3346" s="9" t="n">
        <x:f>T3346*R3346</x:f>
        <x:v>-181.5267270414129</x:v>
      </x:c>
      <x:c r="V3346" s="9" t="n">
        <x:f>S3346+U3346</x:f>
        <x:v>6675.576741258009</x:v>
      </x:c>
      <x:c r="W3346" s="2" t="n">
        <x:f>IF(N3346&gt;0,1,0)</x:f>
        <x:v>0</x:v>
      </x:c>
      <x:c r="X3346" s="2" t="n">
        <x:f>IF(U3346&gt;0,1,0)</x:f>
        <x:v>0</x:v>
      </x:c>
      <x:c r="Y3346" s="9" t="n">
        <x:f>MAX(U3346,0)</x:f>
        <x:v>0</x:v>
      </x:c>
      <x:c r="Z3346" s="9" t="n">
        <x:f>-MIN(U3346,0)</x:f>
        <x:v>181.5267270414129</x:v>
      </x:c>
    </x:row>
    <x:row r="3347" ht="23" customHeight="1">
      <x:c r="A3347" s="2" t="str">
        <x:v>4H-MFI-前段</x:v>
      </x:c>
      <x:c r="B3347" s="2" t="str">
        <x:v>4H</x:v>
      </x:c>
      <x:c r="C3347" s="2" t="str">
        <x:v>Money Flow Index</x:v>
      </x:c>
      <x:c r="D3347" s="2" t="str">
        <x:v>前段</x:v>
      </x:c>
      <x:c r="E3347" s="2" t="n">
        <x:v>77</x:v>
      </x:c>
      <x:c r="F3347" s="2" t="str">
        <x:v>空</x:v>
      </x:c>
      <x:c r="G3347" s="11" t="n">
        <x:v>45002.833333333336</x:v>
      </x:c>
      <x:c r="H3347" s="11" t="n">
        <x:v>45003.00000000001</x:v>
      </x:c>
      <x:c r="I3347" s="11" t="n">
        <x:v>45004.666655092595</x:v>
      </x:c>
      <x:c r="J3347" s="9" t="n">
        <x:v>26412.7</x:v>
      </x:c>
      <x:c r="K3347" s="9" t="n">
        <x:v>26963.4</x:v>
      </x:c>
      <x:c r="L3347" s="9" t="n">
        <x:v>26407.41746</x:v>
      </x:c>
      <x:c r="M3347" s="9" t="n">
        <x:v>26968.792680000002</x:v>
      </x:c>
      <x:c r="N3347" s="10" t="n">
        <x:f>IF(F3347="多",1,-1)*(K3347/J3347-1)</x:f>
        <x:v>-0.02084981845854461</x:v>
      </x:c>
      <x:c r="O3347" s="10" t="n">
        <x:f>IF(F3347="多",1,-1)*(M3347/L3347-1)</x:f>
        <x:v>-0.021258240070250345</x:v>
      </x:c>
      <x:c r="P3347" s="10" t="n">
        <x:v>0.0010106291200351252</x:v>
      </x:c>
      <x:c r="Q3347" s="10" t="n">
        <x:v>-0.0005122591037343348</x:v>
      </x:c>
      <x:c r="R3347" s="10" t="n">
        <x:f>O3347-P3347-Q3347</x:f>
        <x:v>-0.021756610086551137</x:v>
      </x:c>
      <x:c r="S3347" s="9" t="n">
        <x:f>V3346</x:f>
        <x:v>6675.576741258009</x:v>
      </x:c>
      <x:c r="T3347" s="9" t="n">
        <x:f>S3347/(1+'回测计划'!$B$33)</x:f>
        <x:v>6672.240620947536</x:v>
      </x:c>
      <x:c r="U3347" s="9" t="n">
        <x:f>T3347*R3347</x:f>
        <x:v>-145.16533759360337</x:v>
      </x:c>
      <x:c r="V3347" s="9" t="n">
        <x:f>S3347+U3347</x:f>
        <x:v>6530.411403664406</x:v>
      </x:c>
      <x:c r="W3347" s="2" t="n">
        <x:f>IF(N3347&gt;0,1,0)</x:f>
        <x:v>0</x:v>
      </x:c>
      <x:c r="X3347" s="2" t="n">
        <x:f>IF(U3347&gt;0,1,0)</x:f>
        <x:v>0</x:v>
      </x:c>
      <x:c r="Y3347" s="9" t="n">
        <x:f>MAX(U3347,0)</x:f>
        <x:v>0</x:v>
      </x:c>
      <x:c r="Z3347" s="9" t="n">
        <x:f>-MIN(U3347,0)</x:f>
        <x:v>145.16533759360337</x:v>
      </x:c>
    </x:row>
    <x:row r="3348" ht="23" customHeight="1">
      <x:c r="A3348" s="2" t="str">
        <x:v>4H-MFI-前段</x:v>
      </x:c>
      <x:c r="B3348" s="2" t="str">
        <x:v>4H</x:v>
      </x:c>
      <x:c r="C3348" s="2" t="str">
        <x:v>Money Flow Index</x:v>
      </x:c>
      <x:c r="D3348" s="2" t="str">
        <x:v>前段</x:v>
      </x:c>
      <x:c r="E3348" s="2" t="n">
        <x:v>78</x:v>
      </x:c>
      <x:c r="F3348" s="2" t="str">
        <x:v>空</x:v>
      </x:c>
      <x:c r="G3348" s="11" t="n">
        <x:v>45005.00000000001</x:v>
      </x:c>
      <x:c r="H3348" s="11" t="n">
        <x:v>45005.166666666664</x:v>
      </x:c>
      <x:c r="I3348" s="11" t="n">
        <x:v>45006.833321759266</x:v>
      </x:c>
      <x:c r="J3348" s="9" t="n">
        <x:v>28245.4</x:v>
      </x:c>
      <x:c r="K3348" s="9" t="n">
        <x:v>28026.1</x:v>
      </x:c>
      <x:c r="L3348" s="9" t="n">
        <x:v>28239.750920000002</x:v>
      </x:c>
      <x:c r="M3348" s="9" t="n">
        <x:v>28031.705219999996</x:v>
      </x:c>
      <x:c r="N3348" s="10" t="n">
        <x:f>IF(F3348="多",1,-1)*(K3348/J3348-1)</x:f>
        <x:v>0.007764096100604134</x:v>
      </x:c>
      <x:c r="O3348" s="10" t="n">
        <x:f>IF(F3348="多",1,-1)*(M3348/L3348-1)</x:f>
        <x:v>0.007367122344293153</x:v>
      </x:c>
      <x:c r="P3348" s="10" t="n">
        <x:v>0.0009963164388278533</x:v>
      </x:c>
      <x:c r="Q3348" s="10" t="n">
        <x:v>-0.00037943982719096245</x:v>
      </x:c>
      <x:c r="R3348" s="10" t="n">
        <x:f>O3348-P3348-Q3348</x:f>
        <x:v>0.006750245732656262</x:v>
      </x:c>
      <x:c r="S3348" s="9" t="n">
        <x:f>V3347</x:f>
        <x:v>6530.411403664406</x:v>
      </x:c>
      <x:c r="T3348" s="9" t="n">
        <x:f>S3348/(1+'回测计划'!$B$33)</x:f>
        <x:v>6527.147829749531</x:v>
      </x:c>
      <x:c r="U3348" s="9" t="n">
        <x:f>T3348*R3348</x:f>
        <x:v>44.05985178418336</x:v>
      </x:c>
      <x:c r="V3348" s="9" t="n">
        <x:f>S3348+U3348</x:f>
        <x:v>6574.47125544859</x:v>
      </x:c>
      <x:c r="W3348" s="2" t="n">
        <x:f>IF(N3348&gt;0,1,0)</x:f>
        <x:v>1</x:v>
      </x:c>
      <x:c r="X3348" s="2" t="n">
        <x:f>IF(U3348&gt;0,1,0)</x:f>
        <x:v>1</x:v>
      </x:c>
      <x:c r="Y3348" s="9" t="n">
        <x:f>MAX(U3348,0)</x:f>
        <x:v>44.05985178418336</x:v>
      </x:c>
      <x:c r="Z3348" s="9" t="n">
        <x:f>-MIN(U3348,0)</x:f>
        <x:v>0</x:v>
      </x:c>
    </x:row>
    <x:row r="3349" ht="23" customHeight="1">
      <x:c r="A3349" s="2" t="str">
        <x:v>4H-MFI-前段</x:v>
      </x:c>
      <x:c r="B3349" s="2" t="str">
        <x:v>4H</x:v>
      </x:c>
      <x:c r="C3349" s="2" t="str">
        <x:v>Money Flow Index</x:v>
      </x:c>
      <x:c r="D3349" s="2" t="str">
        <x:v>前段</x:v>
      </x:c>
      <x:c r="E3349" s="2" t="n">
        <x:v>79</x:v>
      </x:c>
      <x:c r="F3349" s="2" t="str">
        <x:v>空</x:v>
      </x:c>
      <x:c r="G3349" s="11" t="n">
        <x:v>45015.666666666664</x:v>
      </x:c>
      <x:c r="H3349" s="11" t="n">
        <x:v>45015.833333333336</x:v>
      </x:c>
      <x:c r="I3349" s="11" t="n">
        <x:v>45017.49998842592</x:v>
      </x:c>
      <x:c r="J3349" s="9" t="n">
        <x:v>28630</x:v>
      </x:c>
      <x:c r="K3349" s="9" t="n">
        <x:v>28532</x:v>
      </x:c>
      <x:c r="L3349" s="9" t="n">
        <x:v>28624.274</x:v>
      </x:c>
      <x:c r="M3349" s="9" t="n">
        <x:v>28537.7064</x:v>
      </x:c>
      <x:c r="N3349" s="10" t="n">
        <x:f>IF(F3349="多",1,-1)*(K3349/J3349-1)</x:f>
        <x:v>0.0034229828850855792</x:v>
      </x:c>
      <x:c r="O3349" s="10" t="n">
        <x:f>IF(F3349="多",1,-1)*(M3349/L3349-1)</x:f>
        <x:v>0.003024272336129896</x:v>
      </x:c>
      <x:c r="P3349" s="10" t="n">
        <x:v>0.000998487863831935</x:v>
      </x:c>
      <x:c r="Q3349" s="10" t="n">
        <x:v>-0.00024508821631589035</x:v>
      </x:c>
      <x:c r="R3349" s="10" t="n">
        <x:f>O3349-P3349-Q3349</x:f>
        <x:v>0.0022708726886138514</x:v>
      </x:c>
      <x:c r="S3349" s="9" t="n">
        <x:f>V3348</x:f>
        <x:v>6574.47125544859</x:v>
      </x:c>
      <x:c r="T3349" s="9" t="n">
        <x:f>S3349/(1+'回测计划'!$B$33)</x:f>
        <x:v>6571.185662617281</x:v>
      </x:c>
      <x:c r="U3349" s="9" t="n">
        <x:f>T3349*R3349</x:f>
        <x:v>14.922326053048499</x:v>
      </x:c>
      <x:c r="V3349" s="9" t="n">
        <x:f>S3349+U3349</x:f>
        <x:v>6589.393581501638</x:v>
      </x:c>
      <x:c r="W3349" s="2" t="n">
        <x:f>IF(N3349&gt;0,1,0)</x:f>
        <x:v>1</x:v>
      </x:c>
      <x:c r="X3349" s="2" t="n">
        <x:f>IF(U3349&gt;0,1,0)</x:f>
        <x:v>1</x:v>
      </x:c>
      <x:c r="Y3349" s="9" t="n">
        <x:f>MAX(U3349,0)</x:f>
        <x:v>14.922326053048499</x:v>
      </x:c>
      <x:c r="Z3349" s="9" t="n">
        <x:f>-MIN(U3349,0)</x:f>
        <x:v>0</x:v>
      </x:c>
    </x:row>
    <x:row r="3350" ht="23" customHeight="1">
      <x:c r="A3350" s="2" t="str">
        <x:v>4H-MFI-前段</x:v>
      </x:c>
      <x:c r="B3350" s="2" t="str">
        <x:v>4H</x:v>
      </x:c>
      <x:c r="C3350" s="2" t="str">
        <x:v>Money Flow Index</x:v>
      </x:c>
      <x:c r="D3350" s="2" t="str">
        <x:v>前段</x:v>
      </x:c>
      <x:c r="E3350" s="2" t="n">
        <x:v>80</x:v>
      </x:c>
      <x:c r="F3350" s="2" t="str">
        <x:v>空</x:v>
      </x:c>
      <x:c r="G3350" s="11" t="n">
        <x:v>45021.50000000001</x:v>
      </x:c>
      <x:c r="H3350" s="11" t="n">
        <x:v>45021.666666666664</x:v>
      </x:c>
      <x:c r="I3350" s="11" t="n">
        <x:v>45023.333321759266</x:v>
      </x:c>
      <x:c r="J3350" s="9" t="n">
        <x:v>28515.7</x:v>
      </x:c>
      <x:c r="K3350" s="9" t="n">
        <x:v>28022.8</x:v>
      </x:c>
      <x:c r="L3350" s="9" t="n">
        <x:v>28509.996860000003</x:v>
      </x:c>
      <x:c r="M3350" s="9" t="n">
        <x:v>28028.40456</x:v>
      </x:c>
      <x:c r="N3350" s="10" t="n">
        <x:f>IF(F3350="多",1,-1)*(K3350/J3350-1)</x:f>
        <x:v>0.017285214811489813</x:v>
      </x:c>
      <x:c r="O3350" s="10" t="n">
        <x:f>IF(F3350="多",1,-1)*(M3350/L3350-1)</x:f>
        <x:v>0.016892050264505132</x:v>
      </x:c>
      <x:c r="P3350" s="10" t="n">
        <x:v>0.0009915539748677476</x:v>
      </x:c>
      <x:c r="Q3350" s="10" t="n">
        <x:v>-0.00015706829825311397</x:v>
      </x:c>
      <x:c r="R3350" s="10" t="n">
        <x:f>O3350-P3350-Q3350</x:f>
        <x:v>0.016057564587890497</x:v>
      </x:c>
      <x:c r="S3350" s="9" t="n">
        <x:f>V3349</x:f>
        <x:v>6589.393581501638</x:v>
      </x:c>
      <x:c r="T3350" s="9" t="n">
        <x:f>S3350/(1+'回测计划'!$B$33)</x:f>
        <x:v>6586.100531236021</x:v>
      </x:c>
      <x:c r="U3350" s="9" t="n">
        <x:f>T3350*R3350</x:f>
        <x:v>105.75673466266232</x:v>
      </x:c>
      <x:c r="V3350" s="9" t="n">
        <x:f>S3350+U3350</x:f>
        <x:v>6695.1503161643</x:v>
      </x:c>
      <x:c r="W3350" s="2" t="n">
        <x:f>IF(N3350&gt;0,1,0)</x:f>
        <x:v>1</x:v>
      </x:c>
      <x:c r="X3350" s="2" t="n">
        <x:f>IF(U3350&gt;0,1,0)</x:f>
        <x:v>1</x:v>
      </x:c>
      <x:c r="Y3350" s="9" t="n">
        <x:f>MAX(U3350,0)</x:f>
        <x:v>105.75673466266232</x:v>
      </x:c>
      <x:c r="Z3350" s="9" t="n">
        <x:f>-MIN(U3350,0)</x:f>
        <x:v>0</x:v>
      </x:c>
    </x:row>
    <x:row r="3351" ht="23" customHeight="1">
      <x:c r="A3351" s="2" t="str">
        <x:v>4H-MFI-前段</x:v>
      </x:c>
      <x:c r="B3351" s="2" t="str">
        <x:v>4H</x:v>
      </x:c>
      <x:c r="C3351" s="2" t="str">
        <x:v>Money Flow Index</x:v>
      </x:c>
      <x:c r="D3351" s="2" t="str">
        <x:v>前段</x:v>
      </x:c>
      <x:c r="E3351" s="2" t="n">
        <x:v>81</x:v>
      </x:c>
      <x:c r="F3351" s="2" t="str">
        <x:v>空</x:v>
      </x:c>
      <x:c r="G3351" s="11" t="n">
        <x:v>45030.833333333336</x:v>
      </x:c>
      <x:c r="H3351" s="11" t="n">
        <x:v>45031.00000000001</x:v>
      </x:c>
      <x:c r="I3351" s="11" t="n">
        <x:v>45032.666655092595</x:v>
      </x:c>
      <x:c r="J3351" s="9" t="n">
        <x:v>30226.7</x:v>
      </x:c>
      <x:c r="K3351" s="9" t="n">
        <x:v>30330.8</x:v>
      </x:c>
      <x:c r="L3351" s="9" t="n">
        <x:v>30220.65466</x:v>
      </x:c>
      <x:c r="M3351" s="9" t="n">
        <x:v>30336.866159999998</x:v>
      </x:c>
      <x:c r="N3351" s="10" t="n">
        <x:f>IF(F3351="多",1,-1)*(K3351/J3351-1)</x:f>
        <x:v>-0.0034439750286996418</x:v>
      </x:c>
      <x:c r="O3351" s="10" t="n">
        <x:f>IF(F3351="多",1,-1)*(M3351/L3351-1)</x:f>
        <x:v>-0.003845432910287494</x:v>
      </x:c>
      <x:c r="P3351" s="10" t="n">
        <x:v>0.0010019227164551436</x:v>
      </x:c>
      <x:c r="Q3351" s="10" t="n">
        <x:v>-0.0002410821928899149</x:v>
      </x:c>
      <x:c r="R3351" s="10" t="n">
        <x:f>O3351-P3351-Q3351</x:f>
        <x:v>-0.004606273433852723</x:v>
      </x:c>
      <x:c r="S3351" s="9" t="n">
        <x:f>V3350</x:f>
        <x:v>6695.1503161643</x:v>
      </x:c>
      <x:c r="T3351" s="9" t="n">
        <x:f>S3351/(1+'回测计划'!$B$33)</x:f>
        <x:v>6691.804413957322</x:v>
      </x:c>
      <x:c r="U3351" s="9" t="n">
        <x:f>T3351*R3351</x:f>
        <x:v>-30.824280896550004</x:v>
      </x:c>
      <x:c r="V3351" s="9" t="n">
        <x:f>S3351+U3351</x:f>
        <x:v>6664.326035267751</x:v>
      </x:c>
      <x:c r="W3351" s="2" t="n">
        <x:f>IF(N3351&gt;0,1,0)</x:f>
        <x:v>0</x:v>
      </x:c>
      <x:c r="X3351" s="2" t="n">
        <x:f>IF(U3351&gt;0,1,0)</x:f>
        <x:v>0</x:v>
      </x:c>
      <x:c r="Y3351" s="9" t="n">
        <x:f>MAX(U3351,0)</x:f>
        <x:v>0</x:v>
      </x:c>
      <x:c r="Z3351" s="9" t="n">
        <x:f>-MIN(U3351,0)</x:f>
        <x:v>30.824280896550004</x:v>
      </x:c>
    </x:row>
    <x:row r="3352" ht="23" customHeight="1">
      <x:c r="A3352" s="2" t="str">
        <x:v>4H-MFI-前段</x:v>
      </x:c>
      <x:c r="B3352" s="2" t="str">
        <x:v>4H</x:v>
      </x:c>
      <x:c r="C3352" s="2" t="str">
        <x:v>Money Flow Index</x:v>
      </x:c>
      <x:c r="D3352" s="2" t="str">
        <x:v>前段</x:v>
      </x:c>
      <x:c r="E3352" s="2" t="n">
        <x:v>82</x:v>
      </x:c>
      <x:c r="F3352" s="2" t="str">
        <x:v>多</x:v>
      </x:c>
      <x:c r="G3352" s="11" t="n">
        <x:v>45036.00000000001</x:v>
      </x:c>
      <x:c r="H3352" s="11" t="n">
        <x:v>45036.166666666664</x:v>
      </x:c>
      <x:c r="I3352" s="11" t="n">
        <x:v>45037.833321759266</x:v>
      </x:c>
      <x:c r="J3352" s="9" t="n">
        <x:v>29210.5</x:v>
      </x:c>
      <x:c r="K3352" s="9" t="n">
        <x:v>28054.5</x:v>
      </x:c>
      <x:c r="L3352" s="9" t="n">
        <x:v>29216.342099999998</x:v>
      </x:c>
      <x:c r="M3352" s="9" t="n">
        <x:v>28048.8891</x:v>
      </x:c>
      <x:c r="N3352" s="10" t="n">
        <x:f>IF(F3352="多",1,-1)*(K3352/J3352-1)</x:f>
        <x:v>-0.03957481042775712</x:v>
      </x:c>
      <x:c r="O3352" s="10" t="n">
        <x:f>IF(F3352="多",1,-1)*(M3352/L3352-1)</x:f>
        <x:v>-0.03995890368493449</x:v>
      </x:c>
      <x:c r="P3352" s="10" t="n">
        <x:v>0.0009800205481575329</x:v>
      </x:c>
      <x:c r="Q3352" s="10" t="n">
        <x:v>0.00033546917021481845</x:v>
      </x:c>
      <x:c r="R3352" s="10" t="n">
        <x:f>O3352-P3352-Q3352</x:f>
        <x:v>-0.04127439340330684</x:v>
      </x:c>
      <x:c r="S3352" s="9" t="n">
        <x:f>V3351</x:f>
        <x:v>6664.326035267751</x:v>
      </x:c>
      <x:c r="T3352" s="9" t="n">
        <x:f>S3352/(1+'回测计划'!$B$33)</x:f>
        <x:v>6660.995537499001</x:v>
      </x:c>
      <x:c r="U3352" s="9" t="n">
        <x:f>T3352*R3352</x:f>
        <x:v>-274.92855027240506</x:v>
      </x:c>
      <x:c r="V3352" s="9" t="n">
        <x:f>S3352+U3352</x:f>
        <x:v>6389.397484995346</x:v>
      </x:c>
      <x:c r="W3352" s="2" t="n">
        <x:f>IF(N3352&gt;0,1,0)</x:f>
        <x:v>0</x:v>
      </x:c>
      <x:c r="X3352" s="2" t="n">
        <x:f>IF(U3352&gt;0,1,0)</x:f>
        <x:v>0</x:v>
      </x:c>
      <x:c r="Y3352" s="9" t="n">
        <x:f>MAX(U3352,0)</x:f>
        <x:v>0</x:v>
      </x:c>
      <x:c r="Z3352" s="9" t="n">
        <x:f>-MIN(U3352,0)</x:f>
        <x:v>274.92855027240506</x:v>
      </x:c>
    </x:row>
    <x:row r="3353" ht="23" customHeight="1">
      <x:c r="A3353" s="2" t="str">
        <x:v>4H-MFI-前段</x:v>
      </x:c>
      <x:c r="B3353" s="2" t="str">
        <x:v>4H</x:v>
      </x:c>
      <x:c r="C3353" s="2" t="str">
        <x:v>Money Flow Index</x:v>
      </x:c>
      <x:c r="D3353" s="2" t="str">
        <x:v>前段</x:v>
      </x:c>
      <x:c r="E3353" s="2" t="n">
        <x:v>83</x:v>
      </x:c>
      <x:c r="F3353" s="2" t="str">
        <x:v>多</x:v>
      </x:c>
      <x:c r="G3353" s="11" t="n">
        <x:v>45038.166666666664</x:v>
      </x:c>
      <x:c r="H3353" s="11" t="n">
        <x:v>45038.333333333336</x:v>
      </x:c>
      <x:c r="I3353" s="11" t="n">
        <x:v>45039.99998842592</x:v>
      </x:c>
      <x:c r="J3353" s="9" t="n">
        <x:v>27252.6</x:v>
      </x:c>
      <x:c r="K3353" s="9" t="n">
        <x:v>27460.2</x:v>
      </x:c>
      <x:c r="L3353" s="9" t="n">
        <x:v>27258.050519999997</x:v>
      </x:c>
      <x:c r="M3353" s="9" t="n">
        <x:v>27454.70796</x:v>
      </x:c>
      <x:c r="N3353" s="10" t="n">
        <x:f>IF(F3353="多",1,-1)*(K3353/J3353-1)</x:f>
        <x:v>0.007617621804892005</x:v>
      </x:c>
      <x:c r="O3353" s="10" t="n">
        <x:f>IF(F3353="多",1,-1)*(M3353/L3353-1)</x:f>
        <x:v>0.0072146553494611965</x:v>
      </x:c>
      <x:c r="P3353" s="10" t="n">
        <x:v>0.0010036073276747306</x:v>
      </x:c>
      <x:c r="Q3353" s="10" t="n">
        <x:v>0.00014209857844237596</x:v>
      </x:c>
      <x:c r="R3353" s="10" t="n">
        <x:f>O3353-P3353-Q3353</x:f>
        <x:v>0.00606894944334409</x:v>
      </x:c>
      <x:c r="S3353" s="9" t="n">
        <x:f>V3352</x:f>
        <x:v>6389.397484995346</x:v>
      </x:c>
      <x:c r="T3353" s="9" t="n">
        <x:f>S3353/(1+'回测计划'!$B$33)</x:f>
        <x:v>6386.204382803944</x:v>
      </x:c>
      <x:c r="U3353" s="9" t="n">
        <x:f>T3353*R3353</x:f>
        <x:v>38.75755153409958</x:v>
      </x:c>
      <x:c r="V3353" s="9" t="n">
        <x:f>S3353+U3353</x:f>
        <x:v>6428.155036529445</x:v>
      </x:c>
      <x:c r="W3353" s="2" t="n">
        <x:f>IF(N3353&gt;0,1,0)</x:f>
        <x:v>1</x:v>
      </x:c>
      <x:c r="X3353" s="2" t="n">
        <x:f>IF(U3353&gt;0,1,0)</x:f>
        <x:v>1</x:v>
      </x:c>
      <x:c r="Y3353" s="9" t="n">
        <x:f>MAX(U3353,0)</x:f>
        <x:v>38.75755153409958</x:v>
      </x:c>
      <x:c r="Z3353" s="9" t="n">
        <x:f>-MIN(U3353,0)</x:f>
        <x:v>0</x:v>
      </x:c>
    </x:row>
    <x:row r="3354" ht="23" customHeight="1">
      <x:c r="A3354" s="2" t="str">
        <x:v>4H-MFI-前段</x:v>
      </x:c>
      <x:c r="B3354" s="2" t="str">
        <x:v>4H</x:v>
      </x:c>
      <x:c r="C3354" s="2" t="str">
        <x:v>Money Flow Index</x:v>
      </x:c>
      <x:c r="D3354" s="2" t="str">
        <x:v>前段</x:v>
      </x:c>
      <x:c r="E3354" s="2" t="n">
        <x:v>84</x:v>
      </x:c>
      <x:c r="F3354" s="2" t="str">
        <x:v>空</x:v>
      </x:c>
      <x:c r="G3354" s="11" t="n">
        <x:v>45047.00000000001</x:v>
      </x:c>
      <x:c r="H3354" s="11" t="n">
        <x:v>45047.166666666664</x:v>
      </x:c>
      <x:c r="I3354" s="11" t="n">
        <x:v>45048.833321759266</x:v>
      </x:c>
      <x:c r="J3354" s="9" t="n">
        <x:v>29346</x:v>
      </x:c>
      <x:c r="K3354" s="9" t="n">
        <x:v>28076.1</x:v>
      </x:c>
      <x:c r="L3354" s="9" t="n">
        <x:v>29340.1308</x:v>
      </x:c>
      <x:c r="M3354" s="9" t="n">
        <x:v>28081.71522</x:v>
      </x:c>
      <x:c r="N3354" s="10" t="n">
        <x:f>IF(F3354="多",1,-1)*(K3354/J3354-1)</x:f>
        <x:v>0.04327335923124109</x:v>
      </x:c>
      <x:c r="O3354" s="10" t="n">
        <x:f>IF(F3354="多",1,-1)*(M3354/L3354-1)</x:f>
        <x:v>0.04289059202149159</x:v>
      </x:c>
      <x:c r="P3354" s="10" t="n">
        <x:v>0.0009785547039892542</x:v>
      </x:c>
      <x:c r="Q3354" s="10" t="n">
        <x:v>-0.00003546817776978157</x:v>
      </x:c>
      <x:c r="R3354" s="10" t="n">
        <x:f>O3354-P3354-Q3354</x:f>
        <x:v>0.04194750549527212</x:v>
      </x:c>
      <x:c r="S3354" s="9" t="n">
        <x:f>V3353</x:f>
        <x:v>6428.155036529445</x:v>
      </x:c>
      <x:c r="T3354" s="9" t="n">
        <x:f>S3354/(1+'回测计划'!$B$33)</x:f>
        <x:v>6424.942565246822</x:v>
      </x:c>
      <x:c r="U3354" s="9" t="n">
        <x:f>T3354*R3354</x:f>
        <x:v>269.51031356249877</x:v>
      </x:c>
      <x:c r="V3354" s="9" t="n">
        <x:f>S3354+U3354</x:f>
        <x:v>6697.665350091944</x:v>
      </x:c>
      <x:c r="W3354" s="2" t="n">
        <x:f>IF(N3354&gt;0,1,0)</x:f>
        <x:v>1</x:v>
      </x:c>
      <x:c r="X3354" s="2" t="n">
        <x:f>IF(U3354&gt;0,1,0)</x:f>
        <x:v>1</x:v>
      </x:c>
      <x:c r="Y3354" s="9" t="n">
        <x:f>MAX(U3354,0)</x:f>
        <x:v>269.51031356249877</x:v>
      </x:c>
      <x:c r="Z3354" s="9" t="n">
        <x:f>-MIN(U3354,0)</x:f>
        <x:v>0</x:v>
      </x:c>
    </x:row>
    <x:row r="3355" ht="23" customHeight="1">
      <x:c r="A3355" s="2" t="str">
        <x:v>4H-MFI-前段</x:v>
      </x:c>
      <x:c r="B3355" s="2" t="str">
        <x:v>4H</x:v>
      </x:c>
      <x:c r="C3355" s="2" t="str">
        <x:v>Money Flow Index</x:v>
      </x:c>
      <x:c r="D3355" s="2" t="str">
        <x:v>前段</x:v>
      </x:c>
      <x:c r="E3355" s="2" t="n">
        <x:v>85</x:v>
      </x:c>
      <x:c r="F3355" s="2" t="str">
        <x:v>多</x:v>
      </x:c>
      <x:c r="G3355" s="11" t="n">
        <x:v>45068.50000000001</x:v>
      </x:c>
      <x:c r="H3355" s="11" t="n">
        <x:v>45068.666666666664</x:v>
      </x:c>
      <x:c r="I3355" s="11" t="n">
        <x:v>45070.333321759266</x:v>
      </x:c>
      <x:c r="J3355" s="9" t="n">
        <x:v>26830.8</x:v>
      </x:c>
      <x:c r="K3355" s="9" t="n">
        <x:v>27209.9</x:v>
      </x:c>
      <x:c r="L3355" s="9" t="n">
        <x:v>26836.166159999997</x:v>
      </x:c>
      <x:c r="M3355" s="9" t="n">
        <x:v>27204.458020000002</x:v>
      </x:c>
      <x:c r="N3355" s="10" t="n">
        <x:f>IF(F3355="多",1,-1)*(K3355/J3355-1)</x:f>
        <x:v>0.014129284255407937</x:v>
      </x:c>
      <x:c r="O3355" s="10" t="n">
        <x:f>IF(F3355="多",1,-1)*(M3355/L3355-1)</x:f>
        <x:v>0.01372371365582592</x:v>
      </x:c>
      <x:c r="P3355" s="10" t="n">
        <x:v>0.0010068618568279128</x:v>
      </x:c>
      <x:c r="Q3355" s="10" t="n">
        <x:v>0.0003512446358321949</x:v>
      </x:c>
      <x:c r="R3355" s="10" t="n">
        <x:f>O3355-P3355-Q3355</x:f>
        <x:v>0.012365607163165813</x:v>
      </x:c>
      <x:c r="S3355" s="9" t="n">
        <x:f>V3354</x:f>
        <x:v>6697.665350091944</x:v>
      </x:c>
      <x:c r="T3355" s="9" t="n">
        <x:f>S3355/(1+'回测计划'!$B$33)</x:f>
        <x:v>6694.318190996446</x:v>
      </x:c>
      <x:c r="U3355" s="9" t="n">
        <x:f>T3355*R3355</x:f>
        <x:v>82.77930897509687</x:v>
      </x:c>
      <x:c r="V3355" s="9" t="n">
        <x:f>S3355+U3355</x:f>
        <x:v>6780.44465906704</x:v>
      </x:c>
      <x:c r="W3355" s="2" t="n">
        <x:f>IF(N3355&gt;0,1,0)</x:f>
        <x:v>1</x:v>
      </x:c>
      <x:c r="X3355" s="2" t="n">
        <x:f>IF(U3355&gt;0,1,0)</x:f>
        <x:v>1</x:v>
      </x:c>
      <x:c r="Y3355" s="9" t="n">
        <x:f>MAX(U3355,0)</x:f>
        <x:v>82.77930897509687</x:v>
      </x:c>
      <x:c r="Z3355" s="9" t="n">
        <x:f>-MIN(U3355,0)</x:f>
        <x:v>0</x:v>
      </x:c>
    </x:row>
    <x:row r="3356" ht="23" customHeight="1">
      <x:c r="A3356" s="2" t="str">
        <x:v>4H-MFI-前段</x:v>
      </x:c>
      <x:c r="B3356" s="2" t="str">
        <x:v>4H</x:v>
      </x:c>
      <x:c r="C3356" s="2" t="str">
        <x:v>Money Flow Index</x:v>
      </x:c>
      <x:c r="D3356" s="2" t="str">
        <x:v>前段</x:v>
      </x:c>
      <x:c r="E3356" s="2" t="n">
        <x:v>86</x:v>
      </x:c>
      <x:c r="F3356" s="2" t="str">
        <x:v>多</x:v>
      </x:c>
      <x:c r="G3356" s="11" t="n">
        <x:v>45092.666666666664</x:v>
      </x:c>
      <x:c r="H3356" s="11" t="n">
        <x:v>45092.833333333336</x:v>
      </x:c>
      <x:c r="I3356" s="11" t="n">
        <x:v>45094.49998842592</x:v>
      </x:c>
      <x:c r="J3356" s="9" t="n">
        <x:v>25007</x:v>
      </x:c>
      <x:c r="K3356" s="9" t="n">
        <x:v>26253.4</x:v>
      </x:c>
      <x:c r="L3356" s="9" t="n">
        <x:v>25012.0014</x:v>
      </x:c>
      <x:c r="M3356" s="9" t="n">
        <x:v>26248.14932</x:v>
      </x:c>
      <x:c r="N3356" s="10" t="n">
        <x:f>IF(F3356="多",1,-1)*(K3356/J3356-1)</x:f>
        <x:v>0.0498420442276164</x:v>
      </x:c>
      <x:c r="O3356" s="10" t="n">
        <x:f>IF(F3356="多",1,-1)*(M3356/L3356-1)</x:f>
        <x:v>0.04942219138049464</x:v>
      </x:c>
      <x:c r="P3356" s="10" t="n">
        <x:v>0.0010247110956902472</x:v>
      </x:c>
      <x:c r="Q3356" s="10" t="n">
        <x:v>0.0002216323834445719</x:v>
      </x:c>
      <x:c r="R3356" s="10" t="n">
        <x:f>O3356-P3356-Q3356</x:f>
        <x:v>0.04817584790135982</x:v>
      </x:c>
      <x:c r="S3356" s="9" t="n">
        <x:f>V3355</x:f>
        <x:v>6780.44465906704</x:v>
      </x:c>
      <x:c r="T3356" s="9" t="n">
        <x:f>S3356/(1+'回测计划'!$B$33)</x:f>
        <x:v>6777.05613100154</x:v>
      </x:c>
      <x:c r="U3356" s="9" t="n">
        <x:f>T3356*R3356</x:f>
        <x:v>326.49042538610826</x:v>
      </x:c>
      <x:c r="V3356" s="9" t="n">
        <x:f>S3356+U3356</x:f>
        <x:v>7106.935084453149</x:v>
      </x:c>
      <x:c r="W3356" s="2" t="n">
        <x:f>IF(N3356&gt;0,1,0)</x:f>
        <x:v>1</x:v>
      </x:c>
      <x:c r="X3356" s="2" t="n">
        <x:f>IF(U3356&gt;0,1,0)</x:f>
        <x:v>1</x:v>
      </x:c>
      <x:c r="Y3356" s="9" t="n">
        <x:f>MAX(U3356,0)</x:f>
        <x:v>326.49042538610826</x:v>
      </x:c>
      <x:c r="Z3356" s="9" t="n">
        <x:f>-MIN(U3356,0)</x:f>
        <x:v>0</x:v>
      </x:c>
    </x:row>
    <x:row r="3357" ht="23" customHeight="1">
      <x:c r="A3357" s="2" t="str">
        <x:v>4H-MFI-前段</x:v>
      </x:c>
      <x:c r="B3357" s="2" t="str">
        <x:v>4H</x:v>
      </x:c>
      <x:c r="C3357" s="2" t="str">
        <x:v>Money Flow Index</x:v>
      </x:c>
      <x:c r="D3357" s="2" t="str">
        <x:v>前段</x:v>
      </x:c>
      <x:c r="E3357" s="2" t="n">
        <x:v>87</x:v>
      </x:c>
      <x:c r="F3357" s="2" t="str">
        <x:v>空</x:v>
      </x:c>
      <x:c r="G3357" s="11" t="n">
        <x:v>45094.666666666664</x:v>
      </x:c>
      <x:c r="H3357" s="11" t="n">
        <x:v>45094.833333333336</x:v>
      </x:c>
      <x:c r="I3357" s="11" t="n">
        <x:v>45096.49998842592</x:v>
      </x:c>
      <x:c r="J3357" s="9" t="n">
        <x:v>26497.5</x:v>
      </x:c>
      <x:c r="K3357" s="9" t="n">
        <x:v>26393.5</x:v>
      </x:c>
      <x:c r="L3357" s="9" t="n">
        <x:v>26492.2005</x:v>
      </x:c>
      <x:c r="M3357" s="9" t="n">
        <x:v>26398.7787</x:v>
      </x:c>
      <x:c r="N3357" s="10" t="n">
        <x:f>IF(F3357="多",1,-1)*(K3357/J3357-1)</x:f>
        <x:v>0.003924898575337288</x:v>
      </x:c>
      <x:c r="O3357" s="10" t="n">
        <x:f>IF(F3357="多",1,-1)*(M3357/L3357-1)</x:f>
        <x:v>0.003526388832818972</x:v>
      </x:c>
      <x:c r="P3357" s="10" t="n">
        <x:v>0.0009982368055835905</x:v>
      </x:c>
      <x:c r="Q3357" s="10" t="n">
        <x:v>-0.0003319862787541728</x:v>
      </x:c>
      <x:c r="R3357" s="10" t="n">
        <x:f>O3357-P3357-Q3357</x:f>
        <x:v>0.002860138305989554</x:v>
      </x:c>
      <x:c r="S3357" s="9" t="n">
        <x:f>V3356</x:f>
        <x:v>7106.935084453149</x:v>
      </x:c>
      <x:c r="T3357" s="9" t="n">
        <x:f>S3357/(1+'回测计划'!$B$33)</x:f>
        <x:v>7103.383392756771</x:v>
      </x:c>
      <x:c r="U3357" s="9" t="n">
        <x:f>T3357*R3357</x:f>
        <x:v>20.31665894375368</x:v>
      </x:c>
      <x:c r="V3357" s="9" t="n">
        <x:f>S3357+U3357</x:f>
        <x:v>7127.251743396902</x:v>
      </x:c>
      <x:c r="W3357" s="2" t="n">
        <x:f>IF(N3357&gt;0,1,0)</x:f>
        <x:v>1</x:v>
      </x:c>
      <x:c r="X3357" s="2" t="n">
        <x:f>IF(U3357&gt;0,1,0)</x:f>
        <x:v>1</x:v>
      </x:c>
      <x:c r="Y3357" s="9" t="n">
        <x:f>MAX(U3357,0)</x:f>
        <x:v>20.31665894375368</x:v>
      </x:c>
      <x:c r="Z3357" s="9" t="n">
        <x:f>-MIN(U3357,0)</x:f>
        <x:v>0</x:v>
      </x:c>
    </x:row>
    <x:row r="3358" ht="23" customHeight="1">
      <x:c r="A3358" s="2" t="str">
        <x:v>4H-MFI-前段</x:v>
      </x:c>
      <x:c r="B3358" s="2" t="str">
        <x:v>4H</x:v>
      </x:c>
      <x:c r="C3358" s="2" t="str">
        <x:v>Money Flow Index</x:v>
      </x:c>
      <x:c r="D3358" s="2" t="str">
        <x:v>前段</x:v>
      </x:c>
      <x:c r="E3358" s="2" t="n">
        <x:v>88</x:v>
      </x:c>
      <x:c r="F3358" s="2" t="str">
        <x:v>空</x:v>
      </x:c>
      <x:c r="G3358" s="11" t="n">
        <x:v>45101.00000000001</x:v>
      </x:c>
      <x:c r="H3358" s="11" t="n">
        <x:v>45101.166666666664</x:v>
      </x:c>
      <x:c r="I3358" s="11" t="n">
        <x:v>45102.833321759266</x:v>
      </x:c>
      <x:c r="J3358" s="9" t="n">
        <x:v>30873.7</x:v>
      </x:c>
      <x:c r="K3358" s="9" t="n">
        <x:v>30710</x:v>
      </x:c>
      <x:c r="L3358" s="9" t="n">
        <x:v>30867.525260000002</x:v>
      </x:c>
      <x:c r="M3358" s="9" t="n">
        <x:v>30716.142</x:v>
      </x:c>
      <x:c r="N3358" s="10" t="n">
        <x:f>IF(F3358="多",1,-1)*(K3358/J3358-1)</x:f>
        <x:v>0.005302247544026195</x:v>
      </x:c>
      <x:c r="O3358" s="10" t="n">
        <x:f>IF(F3358="多",1,-1)*(M3358/L3358-1)</x:f>
        <x:v>0.004904288851305338</x:v>
      </x:c>
      <x:c r="P3358" s="10" t="n">
        <x:v>0.0009975478555743474</x:v>
      </x:c>
      <x:c r="Q3358" s="10" t="n">
        <x:v>-0.0004952317968881434</x:v>
      </x:c>
      <x:c r="R3358" s="10" t="n">
        <x:f>O3358-P3358-Q3358</x:f>
        <x:v>0.004401972792619135</x:v>
      </x:c>
      <x:c r="S3358" s="9" t="n">
        <x:f>V3357</x:f>
        <x:v>7127.251743396902</x:v>
      </x:c>
      <x:c r="T3358" s="9" t="n">
        <x:f>S3358/(1+'回测计划'!$B$33)</x:f>
        <x:v>7123.689898447679</x:v>
      </x:c>
      <x:c r="U3358" s="9" t="n">
        <x:f>T3358*R3358</x:f>
        <x:v>31.35828911602245</x:v>
      </x:c>
      <x:c r="V3358" s="9" t="n">
        <x:f>S3358+U3358</x:f>
        <x:v>7158.610032512925</x:v>
      </x:c>
      <x:c r="W3358" s="2" t="n">
        <x:f>IF(N3358&gt;0,1,0)</x:f>
        <x:v>1</x:v>
      </x:c>
      <x:c r="X3358" s="2" t="n">
        <x:f>IF(U3358&gt;0,1,0)</x:f>
        <x:v>1</x:v>
      </x:c>
      <x:c r="Y3358" s="9" t="n">
        <x:f>MAX(U3358,0)</x:f>
        <x:v>31.35828911602245</x:v>
      </x:c>
      <x:c r="Z3358" s="9" t="n">
        <x:f>-MIN(U3358,0)</x:f>
        <x:v>0</x:v>
      </x:c>
    </x:row>
    <x:row r="3359" ht="23" customHeight="1">
      <x:c r="A3359" s="2" t="str">
        <x:v>4H-MFI-前段</x:v>
      </x:c>
      <x:c r="B3359" s="2" t="str">
        <x:v>4H</x:v>
      </x:c>
      <x:c r="C3359" s="2" t="str">
        <x:v>Money Flow Index</x:v>
      </x:c>
      <x:c r="D3359" s="2" t="str">
        <x:v>前段</x:v>
      </x:c>
      <x:c r="E3359" s="2" t="n">
        <x:v>89</x:v>
      </x:c>
      <x:c r="F3359" s="2" t="str">
        <x:v>多</x:v>
      </x:c>
      <x:c r="G3359" s="11" t="n">
        <x:v>45105.666666666664</x:v>
      </x:c>
      <x:c r="H3359" s="11" t="n">
        <x:v>45105.833333333336</x:v>
      </x:c>
      <x:c r="I3359" s="11" t="n">
        <x:v>45107.49998842592</x:v>
      </x:c>
      <x:c r="J3359" s="9" t="n">
        <x:v>30294.4</x:v>
      </x:c>
      <x:c r="K3359" s="9" t="n">
        <x:v>30734.3</x:v>
      </x:c>
      <x:c r="L3359" s="9" t="n">
        <x:v>30300.458880000002</x:v>
      </x:c>
      <x:c r="M3359" s="9" t="n">
        <x:v>30728.15314</x:v>
      </x:c>
      <x:c r="N3359" s="10" t="n">
        <x:f>IF(F3359="多",1,-1)*(K3359/J3359-1)</x:f>
        <x:v>0.014520835533960108</x:v>
      </x:c>
      <x:c r="O3359" s="10" t="n">
        <x:f>IF(F3359="多",1,-1)*(M3359/L3359-1)</x:f>
        <x:v>0.014115108345184035</x:v>
      </x:c>
      <x:c r="P3359" s="10" t="n">
        <x:v>0.001007057554172592</x:v>
      </x:c>
      <x:c r="Q3359" s="10" t="n">
        <x:v>0.00040547914190533236</x:v>
      </x:c>
      <x:c r="R3359" s="10" t="n">
        <x:f>O3359-P3359-Q3359</x:f>
        <x:v>0.012702571649106112</x:v>
      </x:c>
      <x:c r="S3359" s="9" t="n">
        <x:f>V3358</x:f>
        <x:v>7158.610032512925</x:v>
      </x:c>
      <x:c r="T3359" s="9" t="n">
        <x:f>S3359/(1+'回测计划'!$B$33)</x:f>
        <x:v>7155.032516254798</x:v>
      </x:c>
      <x:c r="U3359" s="9" t="n">
        <x:f>T3359*R3359</x:f>
        <x:v>90.88731318941056</x:v>
      </x:c>
      <x:c r="V3359" s="9" t="n">
        <x:f>S3359+U3359</x:f>
        <x:v>7249.497345702335</x:v>
      </x:c>
      <x:c r="W3359" s="2" t="n">
        <x:f>IF(N3359&gt;0,1,0)</x:f>
        <x:v>1</x:v>
      </x:c>
      <x:c r="X3359" s="2" t="n">
        <x:f>IF(U3359&gt;0,1,0)</x:f>
        <x:v>1</x:v>
      </x:c>
      <x:c r="Y3359" s="9" t="n">
        <x:f>MAX(U3359,0)</x:f>
        <x:v>90.88731318941056</x:v>
      </x:c>
      <x:c r="Z3359" s="9" t="n">
        <x:f>-MIN(U3359,0)</x:f>
        <x:v>0</x:v>
      </x:c>
    </x:row>
    <x:row r="3360" ht="23" customHeight="1">
      <x:c r="A3360" s="2" t="str">
        <x:v>4H-MFI-前段</x:v>
      </x:c>
      <x:c r="B3360" s="2" t="str">
        <x:v>4H</x:v>
      </x:c>
      <x:c r="C3360" s="2" t="str">
        <x:v>Money Flow Index</x:v>
      </x:c>
      <x:c r="D3360" s="2" t="str">
        <x:v>前段</x:v>
      </x:c>
      <x:c r="E3360" s="2" t="n">
        <x:v>90</x:v>
      </x:c>
      <x:c r="F3360" s="2" t="str">
        <x:v>空</x:v>
      </x:c>
      <x:c r="G3360" s="11" t="n">
        <x:v>45118.166666666664</x:v>
      </x:c>
      <x:c r="H3360" s="11" t="n">
        <x:v>45118.333333333336</x:v>
      </x:c>
      <x:c r="I3360" s="11" t="n">
        <x:v>45119.99998842592</x:v>
      </x:c>
      <x:c r="J3360" s="9" t="n">
        <x:v>30396.9</x:v>
      </x:c>
      <x:c r="K3360" s="9" t="n">
        <x:v>30510.2</x:v>
      </x:c>
      <x:c r="L3360" s="9" t="n">
        <x:v>30390.820620000002</x:v>
      </x:c>
      <x:c r="M3360" s="9" t="n">
        <x:v>30516.30204</x:v>
      </x:c>
      <x:c r="N3360" s="10" t="n">
        <x:f>IF(F3360="多",1,-1)*(K3360/J3360-1)</x:f>
        <x:v>-0.003727353776207476</x:v>
      </x:c>
      <x:c r="O3360" s="10" t="n">
        <x:f>IF(F3360="多",1,-1)*(M3360/L3360-1)</x:f>
        <x:v>-0.004128925031968933</x:v>
      </x:c>
      <x:c r="P3360" s="10" t="n">
        <x:v>0.0010020644625159845</x:v>
      </x:c>
      <x:c r="Q3360" s="10" t="n">
        <x:v>-0.00025924643544556614</x:v>
      </x:c>
      <x:c r="R3360" s="10" t="n">
        <x:f>O3360-P3360-Q3360</x:f>
        <x:v>-0.004871743059039351</x:v>
      </x:c>
      <x:c r="S3360" s="9" t="n">
        <x:f>V3359</x:f>
        <x:v>7249.497345702335</x:v>
      </x:c>
      <x:c r="T3360" s="9" t="n">
        <x:f>S3360/(1+'回测计划'!$B$33)</x:f>
        <x:v>7245.874408498086</x:v>
      </x:c>
      <x:c r="U3360" s="9" t="n">
        <x:f>T3360*R3360</x:f>
        <x:v>-35.300038356271415</x:v>
      </x:c>
      <x:c r="V3360" s="9" t="n">
        <x:f>S3360+U3360</x:f>
        <x:v>7214.197307346064</x:v>
      </x:c>
      <x:c r="W3360" s="2" t="n">
        <x:f>IF(N3360&gt;0,1,0)</x:f>
        <x:v>0</x:v>
      </x:c>
      <x:c r="X3360" s="2" t="n">
        <x:f>IF(U3360&gt;0,1,0)</x:f>
        <x:v>0</x:v>
      </x:c>
      <x:c r="Y3360" s="9" t="n">
        <x:f>MAX(U3360,0)</x:f>
        <x:v>0</x:v>
      </x:c>
      <x:c r="Z3360" s="9" t="n">
        <x:f>-MIN(U3360,0)</x:f>
        <x:v>35.300038356271415</x:v>
      </x:c>
    </x:row>
    <x:row r="3361" ht="23" customHeight="1">
      <x:c r="A3361" s="2" t="str">
        <x:v>4H-MFI-前段</x:v>
      </x:c>
      <x:c r="B3361" s="2" t="str">
        <x:v>4H</x:v>
      </x:c>
      <x:c r="C3361" s="2" t="str">
        <x:v>Money Flow Index</x:v>
      </x:c>
      <x:c r="D3361" s="2" t="str">
        <x:v>前段</x:v>
      </x:c>
      <x:c r="E3361" s="2" t="n">
        <x:v>91</x:v>
      </x:c>
      <x:c r="F3361" s="2" t="str">
        <x:v>多</x:v>
      </x:c>
      <x:c r="G3361" s="11" t="n">
        <x:v>45139.50000000001</x:v>
      </x:c>
      <x:c r="H3361" s="11" t="n">
        <x:v>45139.666666666664</x:v>
      </x:c>
      <x:c r="I3361" s="11" t="n">
        <x:v>45141.333321759266</x:v>
      </x:c>
      <x:c r="J3361" s="9" t="n">
        <x:v>28921.2</x:v>
      </x:c>
      <x:c r="K3361" s="9" t="n">
        <x:v>29170.1</x:v>
      </x:c>
      <x:c r="L3361" s="9" t="n">
        <x:v>28926.98424</x:v>
      </x:c>
      <x:c r="M3361" s="9" t="n">
        <x:v>29164.26598</x:v>
      </x:c>
      <x:c r="N3361" s="10" t="n">
        <x:f>IF(F3361="多",1,-1)*(K3361/J3361-1)</x:f>
        <x:v>0.00860614359016898</x:v>
      </x:c>
      <x:c r="O3361" s="10" t="n">
        <x:f>IF(F3361="多",1,-1)*(M3361/L3361-1)</x:f>
        <x:v>0.008202781805090043</x:v>
      </x:c>
      <x:c r="P3361" s="10" t="n">
        <x:v>0.001004101390902545</x:v>
      </x:c>
      <x:c r="Q3361" s="10" t="n">
        <x:v>0.00040628811847428185</x:v>
      </x:c>
      <x:c r="R3361" s="10" t="n">
        <x:f>O3361-P3361-Q3361</x:f>
        <x:v>0.006792392295713216</x:v>
      </x:c>
      <x:c r="S3361" s="9" t="n">
        <x:f>V3360</x:f>
        <x:v>7214.197307346064</x:v>
      </x:c>
      <x:c r="T3361" s="9" t="n">
        <x:f>S3361/(1+'回测计划'!$B$33)</x:f>
        <x:v>7210.5920113403945</x:v>
      </x:c>
      <x:c r="U3361" s="9" t="n">
        <x:f>T3361*R3361</x:f>
        <x:v>48.97716962535976</x:v>
      </x:c>
      <x:c r="V3361" s="9" t="n">
        <x:f>S3361+U3361</x:f>
        <x:v>7263.174476971424</x:v>
      </x:c>
      <x:c r="W3361" s="2" t="n">
        <x:f>IF(N3361&gt;0,1,0)</x:f>
        <x:v>1</x:v>
      </x:c>
      <x:c r="X3361" s="2" t="n">
        <x:f>IF(U3361&gt;0,1,0)</x:f>
        <x:v>1</x:v>
      </x:c>
      <x:c r="Y3361" s="9" t="n">
        <x:f>MAX(U3361,0)</x:f>
        <x:v>48.97716962535976</x:v>
      </x:c>
      <x:c r="Z3361" s="9" t="n">
        <x:f>-MIN(U3361,0)</x:f>
        <x:v>0</x:v>
      </x:c>
    </x:row>
    <x:row r="3362" ht="23" customHeight="1">
      <x:c r="A3362" s="2" t="str">
        <x:v>4H-MFI-前段</x:v>
      </x:c>
      <x:c r="B3362" s="2" t="str">
        <x:v>4H</x:v>
      </x:c>
      <x:c r="C3362" s="2" t="str">
        <x:v>Money Flow Index</x:v>
      </x:c>
      <x:c r="D3362" s="2" t="str">
        <x:v>前段</x:v>
      </x:c>
      <x:c r="E3362" s="2" t="n">
        <x:v>92</x:v>
      </x:c>
      <x:c r="F3362" s="2" t="str">
        <x:v>多</x:v>
      </x:c>
      <x:c r="G3362" s="11" t="n">
        <x:v>45161.166666666664</x:v>
      </x:c>
      <x:c r="H3362" s="11" t="n">
        <x:v>45161.333333333336</x:v>
      </x:c>
      <x:c r="I3362" s="11" t="n">
        <x:v>45162.99998842592</x:v>
      </x:c>
      <x:c r="J3362" s="9" t="n">
        <x:v>26044.5</x:v>
      </x:c>
      <x:c r="K3362" s="9" t="n">
        <x:v>25987.3</x:v>
      </x:c>
      <x:c r="L3362" s="9" t="n">
        <x:v>26049.708899999998</x:v>
      </x:c>
      <x:c r="M3362" s="9" t="n">
        <x:v>25982.10254</x:v>
      </x:c>
      <x:c r="N3362" s="10" t="n">
        <x:f>IF(F3362="多",1,-1)*(K3362/J3362-1)</x:f>
        <x:v>-0.002196241048973868</x:v>
      </x:c>
      <x:c r="O3362" s="10" t="n">
        <x:f>IF(F3362="多",1,-1)*(M3362/L3362-1)</x:f>
        <x:v>-0.002595282744215166</x:v>
      </x:c>
      <x:c r="P3362" s="10" t="n">
        <x:v>0.0009987023586278925</x:v>
      </x:c>
      <x:c r="Q3362" s="10" t="n">
        <x:v>0.000019212363828060075</x:v>
      </x:c>
      <x:c r="R3362" s="10" t="n">
        <x:f>O3362-P3362-Q3362</x:f>
        <x:v>-0.0036131974666711187</x:v>
      </x:c>
      <x:c r="S3362" s="9" t="n">
        <x:f>V3361</x:f>
        <x:v>7263.174476971424</x:v>
      </x:c>
      <x:c r="T3362" s="9" t="n">
        <x:f>S3362/(1+'回测计划'!$B$33)</x:f>
        <x:v>7259.544704619115</x:v>
      </x:c>
      <x:c r="U3362" s="9" t="n">
        <x:f>T3362*R3362</x:f>
        <x:v>-26.23016853591552</x:v>
      </x:c>
      <x:c r="V3362" s="9" t="n">
        <x:f>S3362+U3362</x:f>
        <x:v>7236.944308435509</x:v>
      </x:c>
      <x:c r="W3362" s="2" t="n">
        <x:f>IF(N3362&gt;0,1,0)</x:f>
        <x:v>0</x:v>
      </x:c>
      <x:c r="X3362" s="2" t="n">
        <x:f>IF(U3362&gt;0,1,0)</x:f>
        <x:v>0</x:v>
      </x:c>
      <x:c r="Y3362" s="9" t="n">
        <x:f>MAX(U3362,0)</x:f>
        <x:v>0</x:v>
      </x:c>
      <x:c r="Z3362" s="9" t="n">
        <x:f>-MIN(U3362,0)</x:f>
        <x:v>26.23016853591552</x:v>
      </x:c>
    </x:row>
    <x:row r="3363" ht="23" customHeight="1">
      <x:c r="A3363" s="2" t="str">
        <x:v>4H-MFI-前段</x:v>
      </x:c>
      <x:c r="B3363" s="2" t="str">
        <x:v>4H</x:v>
      </x:c>
      <x:c r="C3363" s="2" t="str">
        <x:v>Money Flow Index</x:v>
      </x:c>
      <x:c r="D3363" s="2" t="str">
        <x:v>前段</x:v>
      </x:c>
      <x:c r="E3363" s="2" t="n">
        <x:v>93</x:v>
      </x:c>
      <x:c r="F3363" s="2" t="str">
        <x:v>多</x:v>
      </x:c>
      <x:c r="G3363" s="11" t="n">
        <x:v>45181.166666666664</x:v>
      </x:c>
      <x:c r="H3363" s="11" t="n">
        <x:v>45181.333333333336</x:v>
      </x:c>
      <x:c r="I3363" s="11" t="n">
        <x:v>45182.99998842592</x:v>
      </x:c>
      <x:c r="J3363" s="9" t="n">
        <x:v>25150.4</x:v>
      </x:c>
      <x:c r="K3363" s="9" t="n">
        <x:v>26229.1</x:v>
      </x:c>
      <x:c r="L3363" s="9" t="n">
        <x:v>25155.430080000002</x:v>
      </x:c>
      <x:c r="M3363" s="9" t="n">
        <x:v>26223.85418</x:v>
      </x:c>
      <x:c r="N3363" s="10" t="n">
        <x:f>IF(F3363="多",1,-1)*(K3363/J3363-1)</x:f>
        <x:v>0.042889973916915736</x:v>
      </x:c>
      <x:c r="O3363" s="10" t="n">
        <x:f>IF(F3363="多",1,-1)*(M3363/L3363-1)</x:f>
        <x:v>0.04247290134186388</x:v>
      </x:c>
      <x:c r="P3363" s="10" t="n">
        <x:v>0.001021236450670932</x:v>
      </x:c>
      <x:c r="Q3363" s="10" t="n">
        <x:v>0.00005619848499912838</x:v>
      </x:c>
      <x:c r="R3363" s="10" t="n">
        <x:f>O3363-P3363-Q3363</x:f>
        <x:v>0.041395466406193814</x:v>
      </x:c>
      <x:c r="S3363" s="9" t="n">
        <x:f>V3362</x:f>
        <x:v>7236.944308435509</x:v>
      </x:c>
      <x:c r="T3363" s="9" t="n">
        <x:f>S3363/(1+'回测计划'!$B$33)</x:f>
        <x:v>7233.327644613203</x:v>
      </x:c>
      <x:c r="U3363" s="9" t="n">
        <x:f>T3363*R3363</x:f>
        <x:v>299.42697151757886</x:v>
      </x:c>
      <x:c r="V3363" s="9" t="n">
        <x:f>S3363+U3363</x:f>
        <x:v>7536.371279953088</x:v>
      </x:c>
      <x:c r="W3363" s="2" t="n">
        <x:f>IF(N3363&gt;0,1,0)</x:f>
        <x:v>1</x:v>
      </x:c>
      <x:c r="X3363" s="2" t="n">
        <x:f>IF(U3363&gt;0,1,0)</x:f>
        <x:v>1</x:v>
      </x:c>
      <x:c r="Y3363" s="9" t="n">
        <x:f>MAX(U3363,0)</x:f>
        <x:v>299.42697151757886</x:v>
      </x:c>
      <x:c r="Z3363" s="9" t="n">
        <x:f>-MIN(U3363,0)</x:f>
        <x:v>0</x:v>
      </x:c>
    </x:row>
    <x:row r="3364" ht="23" customHeight="1">
      <x:c r="A3364" s="2" t="str">
        <x:v>4H-MFI-前段</x:v>
      </x:c>
      <x:c r="B3364" s="2" t="str">
        <x:v>4H</x:v>
      </x:c>
      <x:c r="C3364" s="2" t="str">
        <x:v>Money Flow Index</x:v>
      </x:c>
      <x:c r="D3364" s="2" t="str">
        <x:v>前段</x:v>
      </x:c>
      <x:c r="E3364" s="2" t="n">
        <x:v>94</x:v>
      </x:c>
      <x:c r="F3364" s="2" t="str">
        <x:v>空</x:v>
      </x:c>
      <x:c r="G3364" s="11" t="n">
        <x:v>45183.00000000001</x:v>
      </x:c>
      <x:c r="H3364" s="11" t="n">
        <x:v>45183.166666666664</x:v>
      </x:c>
      <x:c r="I3364" s="11" t="n">
        <x:v>45184.833321759266</x:v>
      </x:c>
      <x:c r="J3364" s="9" t="n">
        <x:v>26129.4</x:v>
      </x:c>
      <x:c r="K3364" s="9" t="n">
        <x:v>26415.3</x:v>
      </x:c>
      <x:c r="L3364" s="9" t="n">
        <x:v>26124.174120000003</x:v>
      </x:c>
      <x:c r="M3364" s="9" t="n">
        <x:v>26420.583059999997</x:v>
      </x:c>
      <x:c r="N3364" s="10" t="n">
        <x:f>IF(F3364="多",1,-1)*(K3364/J3364-1)</x:f>
        <x:v>-0.010941697857585586</x:v>
      </x:c>
      <x:c r="O3364" s="10" t="n">
        <x:f>IF(F3364="多",1,-1)*(M3364/L3364-1)</x:f>
        <x:v>-0.011346155428242577</x:v>
      </x:c>
      <x:c r="P3364" s="10" t="n">
        <x:v>0.0010056730777141213</x:v>
      </x:c>
      <x:c r="Q3364" s="10" t="n">
        <x:v>0.00004384777665072705</x:v>
      </x:c>
      <x:c r="R3364" s="10" t="n">
        <x:f>O3364-P3364-Q3364</x:f>
        <x:v>-0.012395676282607427</x:v>
      </x:c>
      <x:c r="S3364" s="9" t="n">
        <x:f>V3363</x:f>
        <x:v>7536.371279953088</x:v>
      </x:c>
      <x:c r="T3364" s="9" t="n">
        <x:f>S3364/(1+'回测计划'!$B$33)</x:f>
        <x:v>7532.604977464356</x:v>
      </x:c>
      <x:c r="U3364" s="9" t="n">
        <x:f>T3364*R3364</x:f>
        <x:v>-93.37173286540556</x:v>
      </x:c>
      <x:c r="V3364" s="9" t="n">
        <x:f>S3364+U3364</x:f>
        <x:v>7442.999547087682</x:v>
      </x:c>
      <x:c r="W3364" s="2" t="n">
        <x:f>IF(N3364&gt;0,1,0)</x:f>
        <x:v>0</x:v>
      </x:c>
      <x:c r="X3364" s="2" t="n">
        <x:f>IF(U3364&gt;0,1,0)</x:f>
        <x:v>0</x:v>
      </x:c>
      <x:c r="Y3364" s="9" t="n">
        <x:f>MAX(U3364,0)</x:f>
        <x:v>0</x:v>
      </x:c>
      <x:c r="Z3364" s="9" t="n">
        <x:f>-MIN(U3364,0)</x:f>
        <x:v>93.37173286540556</x:v>
      </x:c>
    </x:row>
    <x:row r="3365" ht="23" customHeight="1">
      <x:c r="A3365" s="2" t="str">
        <x:v>4H-MFI-前段</x:v>
      </x:c>
      <x:c r="B3365" s="2" t="str">
        <x:v>4H</x:v>
      </x:c>
      <x:c r="C3365" s="2" t="str">
        <x:v>Money Flow Index</x:v>
      </x:c>
      <x:c r="D3365" s="2" t="str">
        <x:v>前段</x:v>
      </x:c>
      <x:c r="E3365" s="2" t="n">
        <x:v>95</x:v>
      </x:c>
      <x:c r="F3365" s="2" t="str">
        <x:v>空</x:v>
      </x:c>
      <x:c r="G3365" s="11" t="n">
        <x:v>45189.00000000001</x:v>
      </x:c>
      <x:c r="H3365" s="11" t="n">
        <x:v>45189.166666666664</x:v>
      </x:c>
      <x:c r="I3365" s="11" t="n">
        <x:v>45190.833321759266</x:v>
      </x:c>
      <x:c r="J3365" s="9" t="n">
        <x:v>27172.1</x:v>
      </x:c>
      <x:c r="K3365" s="9" t="n">
        <x:v>26722.7</x:v>
      </x:c>
      <x:c r="L3365" s="9" t="n">
        <x:v>27166.66558</x:v>
      </x:c>
      <x:c r="M3365" s="9" t="n">
        <x:v>26728.04454</x:v>
      </x:c>
      <x:c r="N3365" s="10" t="n">
        <x:f>IF(F3365="多",1,-1)*(K3365/J3365-1)</x:f>
        <x:v>0.016539023483646775</x:v>
      </x:c>
      <x:c r="O3365" s="10" t="n">
        <x:f>IF(F3365="多",1,-1)*(M3365/L3365-1)</x:f>
        <x:v>0.016145560400423697</x:v>
      </x:c>
      <x:c r="P3365" s="10" t="n">
        <x:v>0.0009919272197997883</x:v>
      </x:c>
      <x:c r="Q3365" s="10" t="n">
        <x:v>0.00003129915728878845</x:v>
      </x:c>
      <x:c r="R3365" s="10" t="n">
        <x:f>O3365-P3365-Q3365</x:f>
        <x:v>0.015122334023335121</x:v>
      </x:c>
      <x:c r="S3365" s="9" t="n">
        <x:f>V3364</x:f>
        <x:v>7442.999547087682</x:v>
      </x:c>
      <x:c r="T3365" s="9" t="n">
        <x:f>S3365/(1+'回测计划'!$B$33)</x:f>
        <x:v>7439.279907134115</x:v>
      </x:c>
      <x:c r="U3365" s="9" t="n">
        <x:f>T3365*R3365</x:f>
        <x:v>112.49927564876756</x:v>
      </x:c>
      <x:c r="V3365" s="9" t="n">
        <x:f>S3365+U3365</x:f>
        <x:v>7555.498822736449</x:v>
      </x:c>
      <x:c r="W3365" s="2" t="n">
        <x:f>IF(N3365&gt;0,1,0)</x:f>
        <x:v>1</x:v>
      </x:c>
      <x:c r="X3365" s="2" t="n">
        <x:f>IF(U3365&gt;0,1,0)</x:f>
        <x:v>1</x:v>
      </x:c>
      <x:c r="Y3365" s="9" t="n">
        <x:f>MAX(U3365,0)</x:f>
        <x:v>112.49927564876756</x:v>
      </x:c>
      <x:c r="Z3365" s="9" t="n">
        <x:f>-MIN(U3365,0)</x:f>
        <x:v>0</x:v>
      </x:c>
    </x:row>
    <x:row r="3366" ht="23" customHeight="1">
      <x:c r="A3366" s="2" t="str">
        <x:v>4H-MFI-前段</x:v>
      </x:c>
      <x:c r="B3366" s="2" t="str">
        <x:v>4H</x:v>
      </x:c>
      <x:c r="C3366" s="2" t="str">
        <x:v>Money Flow Index</x:v>
      </x:c>
      <x:c r="D3366" s="2" t="str">
        <x:v>前段</x:v>
      </x:c>
      <x:c r="E3366" s="2" t="n">
        <x:v>96</x:v>
      </x:c>
      <x:c r="F3366" s="2" t="str">
        <x:v>空</x:v>
      </x:c>
      <x:c r="G3366" s="11" t="n">
        <x:v>45198.166666666664</x:v>
      </x:c>
      <x:c r="H3366" s="11" t="n">
        <x:v>45198.333333333336</x:v>
      </x:c>
      <x:c r="I3366" s="11" t="n">
        <x:v>45199.99998842592</x:v>
      </x:c>
      <x:c r="J3366" s="9" t="n">
        <x:v>27011.7</x:v>
      </x:c>
      <x:c r="K3366" s="9" t="n">
        <x:v>26986.2</x:v>
      </x:c>
      <x:c r="L3366" s="9" t="n">
        <x:v>27006.29766</x:v>
      </x:c>
      <x:c r="M3366" s="9" t="n">
        <x:v>26991.59724</x:v>
      </x:c>
      <x:c r="N3366" s="10" t="n">
        <x:f>IF(F3366="多",1,-1)*(K3366/J3366-1)</x:f>
        <x:v>0.000944035362454021</x:v>
      </x:c>
      <x:c r="O3366" s="10" t="n">
        <x:f>IF(F3366="多",1,-1)*(M3366/L3366-1)</x:f>
        <x:v>0.0005443330361337706</x:v>
      </x:c>
      <x:c r="P3366" s="10" t="n">
        <x:v>0.0009997278334819332</x:v>
      </x:c>
      <x:c r="Q3366" s="10" t="n">
        <x:v>-0.000003893365737201172</x:v>
      </x:c>
      <x:c r="R3366" s="10" t="n">
        <x:f>O3366-P3366-Q3366</x:f>
        <x:v>-0.00045150143161096137</x:v>
      </x:c>
      <x:c r="S3366" s="9" t="n">
        <x:f>V3365</x:f>
        <x:v>7555.498822736449</x:v>
      </x:c>
      <x:c r="T3366" s="9" t="n">
        <x:f>S3366/(1+'回测计划'!$B$33)</x:f>
        <x:v>7551.722961255822</x:v>
      </x:c>
      <x:c r="U3366" s="9" t="n">
        <x:f>T3366*R3366</x:f>
        <x:v>-3.4096137281363723</x:v>
      </x:c>
      <x:c r="V3366" s="9" t="n">
        <x:f>S3366+U3366</x:f>
        <x:v>7552.0892090083125</x:v>
      </x:c>
      <x:c r="W3366" s="2" t="n">
        <x:f>IF(N3366&gt;0,1,0)</x:f>
        <x:v>1</x:v>
      </x:c>
      <x:c r="X3366" s="2" t="n">
        <x:f>IF(U3366&gt;0,1,0)</x:f>
        <x:v>0</x:v>
      </x:c>
      <x:c r="Y3366" s="9" t="n">
        <x:f>MAX(U3366,0)</x:f>
        <x:v>0</x:v>
      </x:c>
      <x:c r="Z3366" s="9" t="n">
        <x:f>-MIN(U3366,0)</x:f>
        <x:v>3.4096137281363723</x:v>
      </x:c>
    </x:row>
    <x:row r="3367" ht="23" customHeight="1">
      <x:c r="A3367" s="2" t="str">
        <x:v>4H-MFI-前段</x:v>
      </x:c>
      <x:c r="B3367" s="2" t="str">
        <x:v>4H</x:v>
      </x:c>
      <x:c r="C3367" s="2" t="str">
        <x:v>Money Flow Index</x:v>
      </x:c>
      <x:c r="D3367" s="2" t="str">
        <x:v>前段</x:v>
      </x:c>
      <x:c r="E3367" s="2" t="n">
        <x:v>97</x:v>
      </x:c>
      <x:c r="F3367" s="2" t="str">
        <x:v>空</x:v>
      </x:c>
      <x:c r="G3367" s="11" t="n">
        <x:v>45222.50000000001</x:v>
      </x:c>
      <x:c r="H3367" s="11" t="n">
        <x:v>45222.666666666664</x:v>
      </x:c>
      <x:c r="I3367" s="11" t="n">
        <x:v>45224.333321759266</x:v>
      </x:c>
      <x:c r="J3367" s="9" t="n">
        <x:v>30508</x:v>
      </x:c>
      <x:c r="K3367" s="9" t="n">
        <x:v>33917</x:v>
      </x:c>
      <x:c r="L3367" s="9" t="n">
        <x:v>30501.898400000002</x:v>
      </x:c>
      <x:c r="M3367" s="9" t="n">
        <x:v>33923.7834</x:v>
      </x:c>
      <x:c r="N3367" s="10" t="n">
        <x:f>IF(F3367="多",1,-1)*(K3367/J3367-1)</x:f>
        <x:v>-0.11174118264061894</x:v>
      </x:c>
      <x:c r="O3367" s="10" t="n">
        <x:f>IF(F3367="多",1,-1)*(M3367/L3367-1)</x:f>
        <x:v>-0.11218596807076109</x:v>
      </x:c>
      <x:c r="P3367" s="10" t="n">
        <x:v>0.0010560929840353805</x:v>
      </x:c>
      <x:c r="Q3367" s="10" t="n">
        <x:v>-0.000432861141783969</x:v>
      </x:c>
      <x:c r="R3367" s="10" t="n">
        <x:f>O3367-P3367-Q3367</x:f>
        <x:v>-0.1128091999130125</x:v>
      </x:c>
      <x:c r="S3367" s="9" t="n">
        <x:f>V3366</x:f>
        <x:v>7552.0892090083125</x:v>
      </x:c>
      <x:c r="T3367" s="9" t="n">
        <x:f>S3367/(1+'回测计划'!$B$33)</x:f>
        <x:v>7548.315051482572</x:v>
      </x:c>
      <x:c r="U3367" s="9" t="n">
        <x:f>T3367*R3367</x:f>
        <x:v>-851.5193816490987</x:v>
      </x:c>
      <x:c r="V3367" s="9" t="n">
        <x:f>S3367+U3367</x:f>
        <x:v>6700.569827359213</x:v>
      </x:c>
      <x:c r="W3367" s="2" t="n">
        <x:f>IF(N3367&gt;0,1,0)</x:f>
        <x:v>0</x:v>
      </x:c>
      <x:c r="X3367" s="2" t="n">
        <x:f>IF(U3367&gt;0,1,0)</x:f>
        <x:v>0</x:v>
      </x:c>
      <x:c r="Y3367" s="9" t="n">
        <x:f>MAX(U3367,0)</x:f>
        <x:v>0</x:v>
      </x:c>
      <x:c r="Z3367" s="9" t="n">
        <x:f>-MIN(U3367,0)</x:f>
        <x:v>851.5193816490987</x:v>
      </x:c>
    </x:row>
    <x:row r="3368" ht="23" customHeight="1">
      <x:c r="A3368" s="2" t="str">
        <x:v>4H-MFI-前段</x:v>
      </x:c>
      <x:c r="B3368" s="2" t="str">
        <x:v>4H</x:v>
      </x:c>
      <x:c r="C3368" s="2" t="str">
        <x:v>Money Flow Index</x:v>
      </x:c>
      <x:c r="D3368" s="2" t="str">
        <x:v>前段</x:v>
      </x:c>
      <x:c r="E3368" s="2" t="n">
        <x:v>98</x:v>
      </x:c>
      <x:c r="F3368" s="2" t="str">
        <x:v>空</x:v>
      </x:c>
      <x:c r="G3368" s="11" t="n">
        <x:v>45225.00000000001</x:v>
      </x:c>
      <x:c r="H3368" s="11" t="n">
        <x:v>45225.166666666664</x:v>
      </x:c>
      <x:c r="I3368" s="11" t="n">
        <x:v>45226.833321759266</x:v>
      </x:c>
      <x:c r="J3368" s="9" t="n">
        <x:v>34732</x:v>
      </x:c>
      <x:c r="K3368" s="9" t="n">
        <x:v>34055.3</x:v>
      </x:c>
      <x:c r="L3368" s="9" t="n">
        <x:v>34725.0536</x:v>
      </x:c>
      <x:c r="M3368" s="9" t="n">
        <x:v>34062.11106</x:v>
      </x:c>
      <x:c r="N3368" s="10" t="n">
        <x:f>IF(F3368="多",1,-1)*(K3368/J3368-1)</x:f>
        <x:v>0.019483473453875355</x:v>
      </x:c>
      <x:c r="O3368" s="10" t="n">
        <x:f>IF(F3368="多",1,-1)*(M3368/L3368-1)</x:f>
        <x:v>0.019091188386243352</x:v>
      </x:c>
      <x:c r="P3368" s="10" t="n">
        <x:v>0.0009904544058068783</x:v>
      </x:c>
      <x:c r="Q3368" s="10" t="n">
        <x:v>-0.0004932879354864512</x:v>
      </x:c>
      <x:c r="R3368" s="10" t="n">
        <x:f>O3368-P3368-Q3368</x:f>
        <x:v>0.018594021915922923</x:v>
      </x:c>
      <x:c r="S3368" s="9" t="n">
        <x:f>V3367</x:f>
        <x:v>6700.569827359213</x:v>
      </x:c>
      <x:c r="T3368" s="9" t="n">
        <x:f>S3368/(1+'回测计划'!$B$33)</x:f>
        <x:v>6697.221216750839</x:v>
      </x:c>
      <x:c r="U3368" s="9" t="n">
        <x:f>T3368*R3368</x:f>
        <x:v>124.52827808004908</x:v>
      </x:c>
      <x:c r="V3368" s="9" t="n">
        <x:f>S3368+U3368</x:f>
        <x:v>6825.098105439262</x:v>
      </x:c>
      <x:c r="W3368" s="2" t="n">
        <x:f>IF(N3368&gt;0,1,0)</x:f>
        <x:v>1</x:v>
      </x:c>
      <x:c r="X3368" s="2" t="n">
        <x:f>IF(U3368&gt;0,1,0)</x:f>
        <x:v>1</x:v>
      </x:c>
      <x:c r="Y3368" s="9" t="n">
        <x:f>MAX(U3368,0)</x:f>
        <x:v>124.52827808004908</x:v>
      </x:c>
      <x:c r="Z3368" s="9" t="n">
        <x:f>-MIN(U3368,0)</x:f>
        <x:v>0</x:v>
      </x:c>
    </x:row>
    <x:row r="3369" ht="23" customHeight="1">
      <x:c r="A3369" s="2" t="str">
        <x:v>4H-MFI-前段</x:v>
      </x:c>
      <x:c r="B3369" s="2" t="str">
        <x:v>4H</x:v>
      </x:c>
      <x:c r="C3369" s="2" t="str">
        <x:v>Money Flow Index</x:v>
      </x:c>
      <x:c r="D3369" s="2" t="str">
        <x:v>前段</x:v>
      </x:c>
      <x:c r="E3369" s="2" t="n">
        <x:v>99</x:v>
      </x:c>
      <x:c r="F3369" s="2" t="str">
        <x:v>空</x:v>
      </x:c>
      <x:c r="G3369" s="11" t="n">
        <x:v>45232.50000000001</x:v>
      </x:c>
      <x:c r="H3369" s="11" t="n">
        <x:v>45232.666666666664</x:v>
      </x:c>
      <x:c r="I3369" s="11" t="n">
        <x:v>45234.333321759266</x:v>
      </x:c>
      <x:c r="J3369" s="9" t="n">
        <x:v>35280.6</x:v>
      </x:c>
      <x:c r="K3369" s="9" t="n">
        <x:v>34700.4</x:v>
      </x:c>
      <x:c r="L3369" s="9" t="n">
        <x:v>35273.54388</x:v>
      </x:c>
      <x:c r="M3369" s="9" t="n">
        <x:v>34707.34008</x:v>
      </x:c>
      <x:c r="N3369" s="10" t="n">
        <x:f>IF(F3369="多",1,-1)*(K3369/J3369-1)</x:f>
        <x:v>0.01644529854934429</x:v>
      </x:c>
      <x:c r="O3369" s="10" t="n">
        <x:f>IF(F3369="多",1,-1)*(M3369/L3369-1)</x:f>
        <x:v>0.016051797968647863</x:v>
      </x:c>
      <x:c r="P3369" s="10" t="n">
        <x:v>0.0009919741010156761</x:v>
      </x:c>
      <x:c r="Q3369" s="10" t="n">
        <x:v>-0.00039352477980991436</x:v>
      </x:c>
      <x:c r="R3369" s="10" t="n">
        <x:f>O3369-P3369-Q3369</x:f>
        <x:v>0.0154533486474421</x:v>
      </x:c>
      <x:c r="S3369" s="9" t="n">
        <x:f>V3368</x:f>
        <x:v>6825.098105439262</x:v>
      </x:c>
      <x:c r="T3369" s="9" t="n">
        <x:f>S3369/(1+'回测计划'!$B$33)</x:f>
        <x:v>6821.687261808359</x:v>
      </x:c>
      <x:c r="U3369" s="9" t="n">
        <x:f>T3369*R3369</x:f>
        <x:v>105.41791162053921</x:v>
      </x:c>
      <x:c r="V3369" s="9" t="n">
        <x:f>S3369+U3369</x:f>
        <x:v>6930.516017059802</x:v>
      </x:c>
      <x:c r="W3369" s="2" t="n">
        <x:f>IF(N3369&gt;0,1,0)</x:f>
        <x:v>1</x:v>
      </x:c>
      <x:c r="X3369" s="2" t="n">
        <x:f>IF(U3369&gt;0,1,0)</x:f>
        <x:v>1</x:v>
      </x:c>
      <x:c r="Y3369" s="9" t="n">
        <x:f>MAX(U3369,0)</x:f>
        <x:v>105.41791162053921</x:v>
      </x:c>
      <x:c r="Z3369" s="9" t="n">
        <x:f>-MIN(U3369,0)</x:f>
        <x:v>0</x:v>
      </x:c>
    </x:row>
    <x:row r="3370" ht="23" customHeight="1">
      <x:c r="A3370" s="2" t="str">
        <x:v>4H-MFI-前段</x:v>
      </x:c>
      <x:c r="B3370" s="2" t="str">
        <x:v>4H</x:v>
      </x:c>
      <x:c r="C3370" s="2" t="str">
        <x:v>Money Flow Index</x:v>
      </x:c>
      <x:c r="D3370" s="2" t="str">
        <x:v>前段</x:v>
      </x:c>
      <x:c r="E3370" s="2" t="n">
        <x:v>100</x:v>
      </x:c>
      <x:c r="F3370" s="2" t="str">
        <x:v>空</x:v>
      </x:c>
      <x:c r="G3370" s="11" t="n">
        <x:v>45238.166666666664</x:v>
      </x:c>
      <x:c r="H3370" s="11" t="n">
        <x:v>45238.333333333336</x:v>
      </x:c>
      <x:c r="I3370" s="11" t="n">
        <x:v>45239.99998842592</x:v>
      </x:c>
      <x:c r="J3370" s="9" t="n">
        <x:v>35406.5</x:v>
      </x:c>
      <x:c r="K3370" s="9" t="n">
        <x:v>37141.5</x:v>
      </x:c>
      <x:c r="L3370" s="9" t="n">
        <x:v>35399.4187</x:v>
      </x:c>
      <x:c r="M3370" s="9" t="n">
        <x:v>37148.9283</x:v>
      </x:c>
      <x:c r="N3370" s="10" t="n">
        <x:f>IF(F3370="多",1,-1)*(K3370/J3370-1)</x:f>
        <x:v>-0.0490023018372332</x:v>
      </x:c>
      <x:c r="O3370" s="10" t="n">
        <x:f>IF(F3370="多",1,-1)*(M3370/L3370-1)</x:f>
        <x:v>-0.04942198669493969</x:v>
      </x:c>
      <x:c r="P3370" s="10" t="n">
        <x:v>0.00102471099334747</x:v>
      </x:c>
      <x:c r="Q3370" s="10" t="n">
        <x:v>-0.0004029821668053169</x:v>
      </x:c>
      <x:c r="R3370" s="10" t="n">
        <x:f>O3370-P3370-Q3370</x:f>
        <x:v>-0.050043715521481846</x:v>
      </x:c>
      <x:c r="S3370" s="9" t="n">
        <x:f>V3369</x:f>
        <x:v>6930.516017059802</x:v>
      </x:c>
      <x:c r="T3370" s="9" t="n">
        <x:f>S3370/(1+'回测计划'!$B$33)</x:f>
        <x:v>6927.052490814395</x:v>
      </x:c>
      <x:c r="U3370" s="9" t="n">
        <x:f>T3370*R3370</x:f>
        <x:v>-346.65544425268786</x:v>
      </x:c>
      <x:c r="V3370" s="9" t="n">
        <x:f>S3370+U3370</x:f>
        <x:v>6583.860572807114</x:v>
      </x:c>
      <x:c r="W3370" s="2" t="n">
        <x:f>IF(N3370&gt;0,1,0)</x:f>
        <x:v>0</x:v>
      </x:c>
      <x:c r="X3370" s="2" t="n">
        <x:f>IF(U3370&gt;0,1,0)</x:f>
        <x:v>0</x:v>
      </x:c>
      <x:c r="Y3370" s="9" t="n">
        <x:f>MAX(U3370,0)</x:f>
        <x:v>0</x:v>
      </x:c>
      <x:c r="Z3370" s="9" t="n">
        <x:f>-MIN(U3370,0)</x:f>
        <x:v>346.65544425268786</x:v>
      </x:c>
    </x:row>
    <x:row r="3371" ht="23" customHeight="1">
      <x:c r="A3371" s="2" t="str">
        <x:v>4H-MFI-前段</x:v>
      </x:c>
      <x:c r="B3371" s="2" t="str">
        <x:v>4H</x:v>
      </x:c>
      <x:c r="C3371" s="2" t="str">
        <x:v>Money Flow Index</x:v>
      </x:c>
      <x:c r="D3371" s="2" t="str">
        <x:v>前段</x:v>
      </x:c>
      <x:c r="E3371" s="2" t="n">
        <x:v>101</x:v>
      </x:c>
      <x:c r="F3371" s="2" t="str">
        <x:v>空</x:v>
      </x:c>
      <x:c r="G3371" s="11" t="n">
        <x:v>45240.00000000001</x:v>
      </x:c>
      <x:c r="H3371" s="11" t="n">
        <x:v>45240.166666666664</x:v>
      </x:c>
      <x:c r="I3371" s="11" t="n">
        <x:v>45241.833321759266</x:v>
      </x:c>
      <x:c r="J3371" s="9" t="n">
        <x:v>36399.4</x:v>
      </x:c>
      <x:c r="K3371" s="9" t="n">
        <x:v>37014.1</x:v>
      </x:c>
      <x:c r="L3371" s="9" t="n">
        <x:v>36392.12012</x:v>
      </x:c>
      <x:c r="M3371" s="9" t="n">
        <x:v>37021.502819999994</x:v>
      </x:c>
      <x:c r="N3371" s="10" t="n">
        <x:f>IF(F3371="多",1,-1)*(K3371/J3371-1)</x:f>
        <x:v>-0.01688764100507134</x:v>
      </x:c>
      <x:c r="O3371" s="10" t="n">
        <x:f>IF(F3371="多",1,-1)*(M3371/L3371-1)</x:f>
        <x:v>-0.017294477428758226</x:v>
      </x:c>
      <x:c r="P3371" s="10" t="n">
        <x:v>0.0010086472387143793</x:v>
      </x:c>
      <x:c r="Q3371" s="10" t="n">
        <x:v>-0.0005914508925876196</x:v>
      </x:c>
      <x:c r="R3371" s="10" t="n">
        <x:f>O3371-P3371-Q3371</x:f>
        <x:v>-0.017711673774884987</x:v>
      </x:c>
      <x:c r="S3371" s="9" t="n">
        <x:f>V3370</x:f>
        <x:v>6583.860572807114</x:v>
      </x:c>
      <x:c r="T3371" s="9" t="n">
        <x:f>S3371/(1+'回测计划'!$B$33)</x:f>
        <x:v>6580.570287663283</x:v>
      </x:c>
      <x:c r="U3371" s="9" t="n">
        <x:f>T3371*R3371</x:f>
        <x:v>-116.55291418779312</x:v>
      </x:c>
      <x:c r="V3371" s="9" t="n">
        <x:f>S3371+U3371</x:f>
        <x:v>6467.307658619321</x:v>
      </x:c>
      <x:c r="W3371" s="2" t="n">
        <x:f>IF(N3371&gt;0,1,0)</x:f>
        <x:v>0</x:v>
      </x:c>
      <x:c r="X3371" s="2" t="n">
        <x:f>IF(U3371&gt;0,1,0)</x:f>
        <x:v>0</x:v>
      </x:c>
      <x:c r="Y3371" s="9" t="n">
        <x:f>MAX(U3371,0)</x:f>
        <x:v>0</x:v>
      </x:c>
      <x:c r="Z3371" s="9" t="n">
        <x:f>-MIN(U3371,0)</x:f>
        <x:v>116.55291418779312</x:v>
      </x:c>
    </x:row>
    <x:row r="3372" ht="23" customHeight="1">
      <x:c r="A3372" s="2" t="str">
        <x:v>4H-MFI-前段</x:v>
      </x:c>
      <x:c r="B3372" s="2" t="str">
        <x:v>4H</x:v>
      </x:c>
      <x:c r="C3372" s="2" t="str">
        <x:v>Money Flow Index</x:v>
      </x:c>
      <x:c r="D3372" s="2" t="str">
        <x:v>前段</x:v>
      </x:c>
      <x:c r="E3372" s="2" t="n">
        <x:v>102</x:v>
      </x:c>
      <x:c r="F3372" s="2" t="str">
        <x:v>空</x:v>
      </x:c>
      <x:c r="G3372" s="11" t="n">
        <x:v>45246.333333333336</x:v>
      </x:c>
      <x:c r="H3372" s="11" t="n">
        <x:v>45246.50000000001</x:v>
      </x:c>
      <x:c r="I3372" s="11" t="n">
        <x:v>45248.166655092595</x:v>
      </x:c>
      <x:c r="J3372" s="9" t="n">
        <x:v>37479.8</x:v>
      </x:c>
      <x:c r="K3372" s="9" t="n">
        <x:v>36336.2</x:v>
      </x:c>
      <x:c r="L3372" s="9" t="n">
        <x:v>37472.30404</x:v>
      </x:c>
      <x:c r="M3372" s="9" t="n">
        <x:v>36343.46724</x:v>
      </x:c>
      <x:c r="N3372" s="10" t="n">
        <x:f>IF(F3372="多",1,-1)*(K3372/J3372-1)</x:f>
        <x:v>0.030512436032209544</x:v>
      </x:c>
      <x:c r="O3372" s="10" t="n">
        <x:f>IF(F3372="多",1,-1)*(M3372/L3372-1)</x:f>
        <x:v>0.030124563432102347</x:v>
      </x:c>
      <x:c r="P3372" s="10" t="n">
        <x:v>0.0009849377182839488</x:v>
      </x:c>
      <x:c r="Q3372" s="10" t="n">
        <x:v>-0.0005582037075493341</x:v>
      </x:c>
      <x:c r="R3372" s="10" t="n">
        <x:f>O3372-P3372-Q3372</x:f>
        <x:v>0.029697829421367734</x:v>
      </x:c>
      <x:c r="S3372" s="9" t="n">
        <x:f>V3371</x:f>
        <x:v>6467.307658619321</x:v>
      </x:c>
      <x:c r="T3372" s="9" t="n">
        <x:f>S3372/(1+'回测计划'!$B$33)</x:f>
        <x:v>6464.075620808917</x:v>
      </x:c>
      <x:c r="U3372" s="9" t="n">
        <x:f>T3372*R3372</x:f>
        <x:v>191.96901515360494</x:v>
      </x:c>
      <x:c r="V3372" s="9" t="n">
        <x:f>S3372+U3372</x:f>
        <x:v>6659.276673772926</x:v>
      </x:c>
      <x:c r="W3372" s="2" t="n">
        <x:f>IF(N3372&gt;0,1,0)</x:f>
        <x:v>1</x:v>
      </x:c>
      <x:c r="X3372" s="2" t="n">
        <x:f>IF(U3372&gt;0,1,0)</x:f>
        <x:v>1</x:v>
      </x:c>
      <x:c r="Y3372" s="9" t="n">
        <x:f>MAX(U3372,0)</x:f>
        <x:v>191.96901515360494</x:v>
      </x:c>
      <x:c r="Z3372" s="9" t="n">
        <x:f>-MIN(U3372,0)</x:f>
        <x:v>0</x:v>
      </x:c>
    </x:row>
    <x:row r="3373" ht="23" customHeight="1">
      <x:c r="A3373" s="2" t="str">
        <x:v>4H-MFI-前段</x:v>
      </x:c>
      <x:c r="B3373" s="2" t="str">
        <x:v>4H</x:v>
      </x:c>
      <x:c r="C3373" s="2" t="str">
        <x:v>Money Flow Index</x:v>
      </x:c>
      <x:c r="D3373" s="2" t="str">
        <x:v>前段</x:v>
      </x:c>
      <x:c r="E3373" s="2" t="n">
        <x:v>103</x:v>
      </x:c>
      <x:c r="F3373" s="2" t="str">
        <x:v>空</x:v>
      </x:c>
      <x:c r="G3373" s="11" t="n">
        <x:v>45269.333333333336</x:v>
      </x:c>
      <x:c r="H3373" s="11" t="n">
        <x:v>45269.50000000001</x:v>
      </x:c>
      <x:c r="I3373" s="11" t="n">
        <x:v>45271.166655092595</x:v>
      </x:c>
      <x:c r="J3373" s="9" t="n">
        <x:v>44175</x:v>
      </x:c>
      <x:c r="K3373" s="9" t="n">
        <x:v>43819.5</x:v>
      </x:c>
      <x:c r="L3373" s="9" t="n">
        <x:v>44166.165</x:v>
      </x:c>
      <x:c r="M3373" s="9" t="n">
        <x:v>43828.2639</x:v>
      </x:c>
      <x:c r="N3373" s="10" t="n">
        <x:f>IF(F3373="多",1,-1)*(K3373/J3373-1)</x:f>
        <x:v>0.008047538200339543</x:v>
      </x:c>
      <x:c r="O3373" s="10" t="n">
        <x:f>IF(F3373="多",1,-1)*(M3373/L3373-1)</x:f>
        <x:v>0.007650677843548448</x:v>
      </x:c>
      <x:c r="P3373" s="10" t="n">
        <x:v>0.0009961746610782259</x:v>
      </x:c>
      <x:c r="Q3373" s="10" t="n">
        <x:v>-0.0011198336369129564</x:v>
      </x:c>
      <x:c r="R3373" s="10" t="n">
        <x:f>O3373-P3373-Q3373</x:f>
        <x:v>0.007774336819383178</x:v>
      </x:c>
      <x:c r="S3373" s="9" t="n">
        <x:f>V3372</x:f>
        <x:v>6659.276673772926</x:v>
      </x:c>
      <x:c r="T3373" s="9" t="n">
        <x:f>S3373/(1+'回测计划'!$B$33)</x:f>
        <x:v>6655.948699423215</x:v>
      </x:c>
      <x:c r="U3373" s="9" t="n">
        <x:f>T3373*R3373</x:f>
        <x:v>51.74558704185148</x:v>
      </x:c>
      <x:c r="V3373" s="9" t="n">
        <x:f>S3373+U3373</x:f>
        <x:v>6711.022260814778</x:v>
      </x:c>
      <x:c r="W3373" s="2" t="n">
        <x:f>IF(N3373&gt;0,1,0)</x:f>
        <x:v>1</x:v>
      </x:c>
      <x:c r="X3373" s="2" t="n">
        <x:f>IF(U3373&gt;0,1,0)</x:f>
        <x:v>1</x:v>
      </x:c>
      <x:c r="Y3373" s="9" t="n">
        <x:f>MAX(U3373,0)</x:f>
        <x:v>51.74558704185148</x:v>
      </x:c>
      <x:c r="Z3373" s="9" t="n">
        <x:f>-MIN(U3373,0)</x:f>
        <x:v>0</x:v>
      </x:c>
    </x:row>
    <x:row r="3374" ht="23" customHeight="1">
      <x:c r="A3374" s="2" t="str">
        <x:v>4H-MFI-前段</x:v>
      </x:c>
      <x:c r="B3374" s="2" t="str">
        <x:v>4H</x:v>
      </x:c>
      <x:c r="C3374" s="2" t="str">
        <x:v>Money Flow Index</x:v>
      </x:c>
      <x:c r="D3374" s="2" t="str">
        <x:v>前段</x:v>
      </x:c>
      <x:c r="E3374" s="2" t="n">
        <x:v>104</x:v>
      </x:c>
      <x:c r="F3374" s="2" t="str">
        <x:v>多</x:v>
      </x:c>
      <x:c r="G3374" s="11" t="n">
        <x:v>45276.00000000001</x:v>
      </x:c>
      <x:c r="H3374" s="11" t="n">
        <x:v>45276.166666666664</x:v>
      </x:c>
      <x:c r="I3374" s="11" t="n">
        <x:v>45277.833321759266</x:v>
      </x:c>
      <x:c r="J3374" s="9" t="n">
        <x:v>42124.9</x:v>
      </x:c>
      <x:c r="K3374" s="9" t="n">
        <x:v>41979.7</x:v>
      </x:c>
      <x:c r="L3374" s="9" t="n">
        <x:v>42133.32498</x:v>
      </x:c>
      <x:c r="M3374" s="9" t="n">
        <x:v>41971.304059999995</x:v>
      </x:c>
      <x:c r="N3374" s="10" t="n">
        <x:f>IF(F3374="多",1,-1)*(K3374/J3374-1)</x:f>
        <x:v>-0.003446892455531203</x:v>
      </x:c>
      <x:c r="O3374" s="10" t="n">
        <x:f>IF(F3374="多",1,-1)*(M3374/L3374-1)</x:f>
        <x:v>-0.003845433990241953</x:v>
      </x:c>
      <x:c r="P3374" s="10" t="n">
        <x:v>0.000998077283004879</x:v>
      </x:c>
      <x:c r="Q3374" s="10" t="n">
        <x:v>0.000500782591905539</x:v>
      </x:c>
      <x:c r="R3374" s="10" t="n">
        <x:f>O3374-P3374-Q3374</x:f>
        <x:v>-0.005344293865152372</x:v>
      </x:c>
      <x:c r="S3374" s="9" t="n">
        <x:f>V3373</x:f>
        <x:v>6711.022260814778</x:v>
      </x:c>
      <x:c r="T3374" s="9" t="n">
        <x:f>S3374/(1+'回测计划'!$B$33)</x:f>
        <x:v>6707.668426601477</x:v>
      </x:c>
      <x:c r="U3374" s="9" t="n">
        <x:f>T3374*R3374</x:f>
        <x:v>-35.847751221762536</x:v>
      </x:c>
      <x:c r="V3374" s="9" t="n">
        <x:f>S3374+U3374</x:f>
        <x:v>6675.1745095930155</x:v>
      </x:c>
      <x:c r="W3374" s="2" t="n">
        <x:f>IF(N3374&gt;0,1,0)</x:f>
        <x:v>0</x:v>
      </x:c>
      <x:c r="X3374" s="2" t="n">
        <x:f>IF(U3374&gt;0,1,0)</x:f>
        <x:v>0</x:v>
      </x:c>
      <x:c r="Y3374" s="9" t="n">
        <x:f>MAX(U3374,0)</x:f>
        <x:v>0</x:v>
      </x:c>
      <x:c r="Z3374" s="9" t="n">
        <x:f>-MIN(U3374,0)</x:f>
        <x:v>35.847751221762536</x:v>
      </x:c>
    </x:row>
    <x:row r="3375" ht="23" customHeight="1">
      <x:c r="A3375" s="2" t="str">
        <x:v>4H-MFI-前段</x:v>
      </x:c>
      <x:c r="B3375" s="2" t="str">
        <x:v>4H</x:v>
      </x:c>
      <x:c r="C3375" s="2" t="str">
        <x:v>Money Flow Index</x:v>
      </x:c>
      <x:c r="D3375" s="2" t="str">
        <x:v>前段</x:v>
      </x:c>
      <x:c r="E3375" s="2" t="n">
        <x:v>105</x:v>
      </x:c>
      <x:c r="F3375" s="2" t="str">
        <x:v>多</x:v>
      </x:c>
      <x:c r="G3375" s="11" t="n">
        <x:v>45285.333333333336</x:v>
      </x:c>
      <x:c r="H3375" s="11" t="n">
        <x:v>45285.50000000001</x:v>
      </x:c>
      <x:c r="I3375" s="11" t="n">
        <x:v>45287.166655092595</x:v>
      </x:c>
      <x:c r="J3375" s="9" t="n">
        <x:v>43182.6</x:v>
      </x:c>
      <x:c r="K3375" s="9" t="n">
        <x:v>42149.2</x:v>
      </x:c>
      <x:c r="L3375" s="9" t="n">
        <x:v>43191.23652</x:v>
      </x:c>
      <x:c r="M3375" s="9" t="n">
        <x:v>42140.77016</x:v>
      </x:c>
      <x:c r="N3375" s="10" t="n">
        <x:f>IF(F3375="多",1,-1)*(K3375/J3375-1)</x:f>
        <x:v>-0.023930935145174304</x:v>
      </x:c>
      <x:c r="O3375" s="10" t="n">
        <x:f>IF(F3375="多",1,-1)*(M3375/L3375-1)</x:f>
        <x:v>-0.02432128470120487</x:v>
      </x:c>
      <x:c r="P3375" s="10" t="n">
        <x:v>0.0009878393576493976</x:v>
      </x:c>
      <x:c r="Q3375" s="10" t="n">
        <x:v>0.0014470989476405463</x:v>
      </x:c>
      <x:c r="R3375" s="10" t="n">
        <x:f>O3375-P3375-Q3375</x:f>
        <x:v>-0.026756223006494814</x:v>
      </x:c>
      <x:c r="S3375" s="9" t="n">
        <x:f>V3374</x:f>
        <x:v>6675.1745095930155</x:v>
      </x:c>
      <x:c r="T3375" s="9" t="n">
        <x:f>S3375/(1+'回测计划'!$B$33)</x:f>
        <x:v>6671.838590297867</x:v>
      </x:c>
      <x:c r="U3375" s="9" t="n">
        <x:f>T3375*R3375</x:f>
        <x:v>-178.51320118534773</x:v>
      </x:c>
      <x:c r="V3375" s="9" t="n">
        <x:f>S3375+U3375</x:f>
        <x:v>6496.661308407668</x:v>
      </x:c>
      <x:c r="W3375" s="2" t="n">
        <x:f>IF(N3375&gt;0,1,0)</x:f>
        <x:v>0</x:v>
      </x:c>
      <x:c r="X3375" s="2" t="n">
        <x:f>IF(U3375&gt;0,1,0)</x:f>
        <x:v>0</x:v>
      </x:c>
      <x:c r="Y3375" s="9" t="n">
        <x:f>MAX(U3375,0)</x:f>
        <x:v>0</x:v>
      </x:c>
      <x:c r="Z3375" s="9" t="n">
        <x:f>-MIN(U3375,0)</x:f>
        <x:v>178.51320118534773</x:v>
      </x:c>
    </x:row>
    <x:row r="3376" ht="23" customHeight="1">
      <x:c r="A3376" s="2" t="str">
        <x:v>4H-MFI-前段</x:v>
      </x:c>
      <x:c r="B3376" s="2" t="str">
        <x:v>4H</x:v>
      </x:c>
      <x:c r="C3376" s="2" t="str">
        <x:v>Money Flow Index</x:v>
      </x:c>
      <x:c r="D3376" s="2" t="str">
        <x:v>前段</x:v>
      </x:c>
      <x:c r="E3376" s="2" t="n">
        <x:v>106</x:v>
      </x:c>
      <x:c r="F3376" s="2" t="str">
        <x:v>空</x:v>
      </x:c>
      <x:c r="G3376" s="11" t="n">
        <x:v>45300.166666666664</x:v>
      </x:c>
      <x:c r="H3376" s="11" t="n">
        <x:v>45300.333333333336</x:v>
      </x:c>
      <x:c r="I3376" s="11" t="n">
        <x:v>45301.99998842592</x:v>
      </x:c>
      <x:c r="J3376" s="9" t="n">
        <x:v>46972.6</x:v>
      </x:c>
      <x:c r="K3376" s="9" t="n">
        <x:v>45569</x:v>
      </x:c>
      <x:c r="L3376" s="9" t="n">
        <x:v>46963.20548</x:v>
      </x:c>
      <x:c r="M3376" s="9" t="n">
        <x:v>45578.1138</x:v>
      </x:c>
      <x:c r="N3376" s="10" t="n">
        <x:f>IF(F3376="多",1,-1)*(K3376/J3376-1)</x:f>
        <x:v>0.029881249920166164</x:v>
      </x:c>
      <x:c r="O3376" s="10" t="n">
        <x:f>IF(F3376="多",1,-1)*(M3376/L3376-1)</x:f>
        <x:v>0.029493124795109238</x:v>
      </x:c>
      <x:c r="P3376" s="10" t="n">
        <x:v>0.0009852534376024453</x:v>
      </x:c>
      <x:c r="Q3376" s="10" t="n">
        <x:v>-0.0004952050102417799</x:v>
      </x:c>
      <x:c r="R3376" s="10" t="n">
        <x:f>O3376-P3376-Q3376</x:f>
        <x:v>0.02900307636774857</x:v>
      </x:c>
      <x:c r="S3376" s="9" t="n">
        <x:f>V3375</x:f>
        <x:v>6496.661308407668</x:v>
      </x:c>
      <x:c r="T3376" s="9" t="n">
        <x:f>S3376/(1+'回测计划'!$B$33)</x:f>
        <x:v>6493.414601107115</x:v>
      </x:c>
      <x:c r="U3376" s="9" t="n">
        <x:f>T3376*R3376</x:f>
        <x:v>188.32899956336328</x:v>
      </x:c>
      <x:c r="V3376" s="9" t="n">
        <x:f>S3376+U3376</x:f>
        <x:v>6684.990307971031</x:v>
      </x:c>
      <x:c r="W3376" s="2" t="n">
        <x:f>IF(N3376&gt;0,1,0)</x:f>
        <x:v>1</x:v>
      </x:c>
      <x:c r="X3376" s="2" t="n">
        <x:f>IF(U3376&gt;0,1,0)</x:f>
        <x:v>1</x:v>
      </x:c>
      <x:c r="Y3376" s="9" t="n">
        <x:f>MAX(U3376,0)</x:f>
        <x:v>188.32899956336328</x:v>
      </x:c>
      <x:c r="Z3376" s="9" t="n">
        <x:f>-MIN(U3376,0)</x:f>
        <x:v>0</x:v>
      </x:c>
    </x:row>
    <x:row r="3377" ht="23" customHeight="1">
      <x:c r="A3377" s="2" t="str">
        <x:v>4H-MFI-前段</x:v>
      </x:c>
      <x:c r="B3377" s="2" t="str">
        <x:v>4H</x:v>
      </x:c>
      <x:c r="C3377" s="2" t="str">
        <x:v>Money Flow Index</x:v>
      </x:c>
      <x:c r="D3377" s="2" t="str">
        <x:v>前段</x:v>
      </x:c>
      <x:c r="E3377" s="2" t="n">
        <x:v>107</x:v>
      </x:c>
      <x:c r="F3377" s="2" t="str">
        <x:v>空</x:v>
      </x:c>
      <x:c r="G3377" s="11" t="n">
        <x:v>45302.833333333336</x:v>
      </x:c>
      <x:c r="H3377" s="11" t="n">
        <x:v>45303.00000000001</x:v>
      </x:c>
      <x:c r="I3377" s="11" t="n">
        <x:v>45304.666655092595</x:v>
      </x:c>
      <x:c r="J3377" s="9" t="n">
        <x:v>46813.4</x:v>
      </x:c>
      <x:c r="K3377" s="9" t="n">
        <x:v>43102.1</x:v>
      </x:c>
      <x:c r="L3377" s="9" t="n">
        <x:v>46804.03732</x:v>
      </x:c>
      <x:c r="M3377" s="9" t="n">
        <x:v>43110.72042</x:v>
      </x:c>
      <x:c r="N3377" s="10" t="n">
        <x:f>IF(F3377="多",1,-1)*(K3377/J3377-1)</x:f>
        <x:v>0.07927858262805099</x:v>
      </x:c>
      <x:c r="O3377" s="10" t="n">
        <x:f>IF(F3377="多",1,-1)*(M3377/L3377-1)</x:f>
        <x:v>0.07891022038865436</x:v>
      </x:c>
      <x:c r="P3377" s="10" t="n">
        <x:v>0.0009605448898056727</x:v>
      </x:c>
      <x:c r="Q3377" s="10" t="n">
        <x:v>-0.00038379521694425475</x:v>
      </x:c>
      <x:c r="R3377" s="10" t="n">
        <x:f>O3377-P3377-Q3377</x:f>
        <x:v>0.07833347071579295</x:v>
      </x:c>
      <x:c r="S3377" s="9" t="n">
        <x:f>V3376</x:f>
        <x:v>6684.990307971031</x:v>
      </x:c>
      <x:c r="T3377" s="9" t="n">
        <x:f>S3377/(1+'回测计划'!$B$33)</x:f>
        <x:v>6681.649483229417</x:v>
      </x:c>
      <x:c r="U3377" s="9" t="n">
        <x:f>T3377*R3377</x:f>
        <x:v>523.3967941277447</x:v>
      </x:c>
      <x:c r="V3377" s="9" t="n">
        <x:f>S3377+U3377</x:f>
        <x:v>7208.387102098775</x:v>
      </x:c>
      <x:c r="W3377" s="2" t="n">
        <x:f>IF(N3377&gt;0,1,0)</x:f>
        <x:v>1</x:v>
      </x:c>
      <x:c r="X3377" s="2" t="n">
        <x:f>IF(U3377&gt;0,1,0)</x:f>
        <x:v>1</x:v>
      </x:c>
      <x:c r="Y3377" s="9" t="n">
        <x:f>MAX(U3377,0)</x:f>
        <x:v>523.3967941277447</x:v>
      </x:c>
      <x:c r="Z3377" s="9" t="n">
        <x:f>-MIN(U3377,0)</x:f>
        <x:v>0</x:v>
      </x:c>
    </x:row>
    <x:row r="3378" ht="23" customHeight="1">
      <x:c r="A3378" s="2" t="str">
        <x:v>4H-MFI-前段</x:v>
      </x:c>
      <x:c r="B3378" s="2" t="str">
        <x:v>4H</x:v>
      </x:c>
      <x:c r="C3378" s="2" t="str">
        <x:v>Money Flow Index</x:v>
      </x:c>
      <x:c r="D3378" s="2" t="str">
        <x:v>前段</x:v>
      </x:c>
      <x:c r="E3378" s="2" t="n">
        <x:v>108</x:v>
      </x:c>
      <x:c r="F3378" s="2" t="str">
        <x:v>多</x:v>
      </x:c>
      <x:c r="G3378" s="11" t="n">
        <x:v>45310.166666666664</x:v>
      </x:c>
      <x:c r="H3378" s="11" t="n">
        <x:v>45310.333333333336</x:v>
      </x:c>
      <x:c r="I3378" s="11" t="n">
        <x:v>45311.99998842592</x:v>
      </x:c>
      <x:c r="J3378" s="9" t="n">
        <x:v>41323.2</x:v>
      </x:c>
      <x:c r="K3378" s="9" t="n">
        <x:v>41570.3</x:v>
      </x:c>
      <x:c r="L3378" s="9" t="n">
        <x:v>41331.46464</x:v>
      </x:c>
      <x:c r="M3378" s="9" t="n">
        <x:v>41561.985940000006</x:v>
      </x:c>
      <x:c r="N3378" s="10" t="n">
        <x:f>IF(F3378="多",1,-1)*(K3378/J3378-1)</x:f>
        <x:v>0.005979691795408026</x:v>
      </x:c>
      <x:c r="O3378" s="10" t="n">
        <x:f>IF(F3378="多",1,-1)*(M3378/L3378-1)</x:f>
        <x:v>0.005577380380972885</x:v>
      </x:c>
      <x:c r="P3378" s="10" t="n">
        <x:v>0.0010027886901904863</x:v>
      </x:c>
      <x:c r="Q3378" s="10" t="n">
        <x:v>0.00040040169338209153</x:v>
      </x:c>
      <x:c r="R3378" s="10" t="n">
        <x:f>O3378-P3378-Q3378</x:f>
        <x:v>0.004174189997400307</x:v>
      </x:c>
      <x:c r="S3378" s="9" t="n">
        <x:f>V3377</x:f>
        <x:v>7208.387102098775</x:v>
      </x:c>
      <x:c r="T3378" s="9" t="n">
        <x:f>S3378/(1+'回测计划'!$B$33)</x:f>
        <x:v>7204.7847097439035</x:v>
      </x:c>
      <x:c r="U3378" s="9" t="n">
        <x:f>T3378*R3378</x:f>
        <x:v>30.074140268835677</x:v>
      </x:c>
      <x:c r="V3378" s="9" t="n">
        <x:f>S3378+U3378</x:f>
        <x:v>7238.461242367611</x:v>
      </x:c>
      <x:c r="W3378" s="2" t="n">
        <x:f>IF(N3378&gt;0,1,0)</x:f>
        <x:v>1</x:v>
      </x:c>
      <x:c r="X3378" s="2" t="n">
        <x:f>IF(U3378&gt;0,1,0)</x:f>
        <x:v>1</x:v>
      </x:c>
      <x:c r="Y3378" s="9" t="n">
        <x:f>MAX(U3378,0)</x:f>
        <x:v>30.074140268835677</x:v>
      </x:c>
      <x:c r="Z3378" s="9" t="n">
        <x:f>-MIN(U3378,0)</x:f>
        <x:v>0</x:v>
      </x:c>
    </x:row>
    <x:row r="3379" ht="23" customHeight="1">
      <x:c r="A3379" s="2" t="str">
        <x:v>4H-MFI-前段</x:v>
      </x:c>
      <x:c r="B3379" s="2" t="str">
        <x:v>4H</x:v>
      </x:c>
      <x:c r="C3379" s="2" t="str">
        <x:v>Money Flow Index</x:v>
      </x:c>
      <x:c r="D3379" s="2" t="str">
        <x:v>前段</x:v>
      </x:c>
      <x:c r="E3379" s="2" t="n">
        <x:v>109</x:v>
      </x:c>
      <x:c r="F3379" s="2" t="str">
        <x:v>空</x:v>
      </x:c>
      <x:c r="G3379" s="11" t="n">
        <x:v>45321.50000000001</x:v>
      </x:c>
      <x:c r="H3379" s="11" t="n">
        <x:v>45321.666666666664</x:v>
      </x:c>
      <x:c r="I3379" s="11" t="n">
        <x:v>45323.333321759266</x:v>
      </x:c>
      <x:c r="J3379" s="9" t="n">
        <x:v>43346.7</x:v>
      </x:c>
      <x:c r="K3379" s="9" t="n">
        <x:v>42560.5</x:v>
      </x:c>
      <x:c r="L3379" s="9" t="n">
        <x:v>43338.03066</x:v>
      </x:c>
      <x:c r="M3379" s="9" t="n">
        <x:v>42569.0121</x:v>
      </x:c>
      <x:c r="N3379" s="10" t="n">
        <x:f>IF(F3379="多",1,-1)*(K3379/J3379-1)</x:f>
        <x:v>0.018137482207411293</x:v>
      </x:c>
      <x:c r="O3379" s="10" t="n">
        <x:f>IF(F3379="多",1,-1)*(M3379/L3379-1)</x:f>
        <x:v>0.017744658635579946</x:v>
      </x:c>
      <x:c r="P3379" s="10" t="n">
        <x:v>0.0009911276706822101</x:v>
      </x:c>
      <x:c r="Q3379" s="10" t="n">
        <x:v>-0.0002721816530932583</x:v>
      </x:c>
      <x:c r="R3379" s="10" t="n">
        <x:f>O3379-P3379-Q3379</x:f>
        <x:v>0.017025712617990997</x:v>
      </x:c>
      <x:c r="S3379" s="9" t="n">
        <x:f>V3378</x:f>
        <x:v>7238.461242367611</x:v>
      </x:c>
      <x:c r="T3379" s="9" t="n">
        <x:f>S3379/(1+'回测计划'!$B$33)</x:f>
        <x:v>7234.843820457382</x:v>
      </x:c>
      <x:c r="U3379" s="9" t="n">
        <x:f>T3379*R3379</x:f>
        <x:v>123.17837172315545</x:v>
      </x:c>
      <x:c r="V3379" s="9" t="n">
        <x:f>S3379+U3379</x:f>
        <x:v>7361.639614090766</x:v>
      </x:c>
      <x:c r="W3379" s="2" t="n">
        <x:f>IF(N3379&gt;0,1,0)</x:f>
        <x:v>1</x:v>
      </x:c>
      <x:c r="X3379" s="2" t="n">
        <x:f>IF(U3379&gt;0,1,0)</x:f>
        <x:v>1</x:v>
      </x:c>
      <x:c r="Y3379" s="9" t="n">
        <x:f>MAX(U3379,0)</x:f>
        <x:v>123.17837172315545</x:v>
      </x:c>
      <x:c r="Z3379" s="9" t="n">
        <x:f>-MIN(U3379,0)</x:f>
        <x:v>0</x:v>
      </x:c>
    </x:row>
    <x:row r="3380" ht="23" customHeight="1">
      <x:c r="A3380" s="2" t="str">
        <x:v>4H-MFI-前段</x:v>
      </x:c>
      <x:c r="B3380" s="2" t="str">
        <x:v>4H</x:v>
      </x:c>
      <x:c r="C3380" s="2" t="str">
        <x:v>Money Flow Index</x:v>
      </x:c>
      <x:c r="D3380" s="2" t="str">
        <x:v>前段</x:v>
      </x:c>
      <x:c r="E3380" s="2" t="n">
        <x:v>110</x:v>
      </x:c>
      <x:c r="F3380" s="2" t="str">
        <x:v>空</x:v>
      </x:c>
      <x:c r="G3380" s="11" t="n">
        <x:v>45333.166666666664</x:v>
      </x:c>
      <x:c r="H3380" s="11" t="n">
        <x:v>45333.333333333336</x:v>
      </x:c>
      <x:c r="I3380" s="11" t="n">
        <x:v>45334.99998842592</x:v>
      </x:c>
      <x:c r="J3380" s="9" t="n">
        <x:v>47732.6</x:v>
      </x:c>
      <x:c r="K3380" s="9" t="n">
        <x:v>49925.4</x:v>
      </x:c>
      <x:c r="L3380" s="9" t="n">
        <x:v>47723.05348</x:v>
      </x:c>
      <x:c r="M3380" s="9" t="n">
        <x:v>49935.38508</x:v>
      </x:c>
      <x:c r="N3380" s="10" t="n">
        <x:f>IF(F3380="多",1,-1)*(K3380/J3380-1)</x:f>
        <x:v>-0.04593925325668424</x:v>
      </x:c>
      <x:c r="O3380" s="10" t="n">
        <x:f>IF(F3380="多",1,-1)*(M3380/L3380-1)</x:f>
        <x:v>-0.046357712649865324</x:v>
      </x:c>
      <x:c r="P3380" s="10" t="n">
        <x:v>0.0010231788563249326</x:v>
      </x:c>
      <x:c r="Q3380" s="10" t="n">
        <x:v>-0.00040404005586151104</x:v>
      </x:c>
      <x:c r="R3380" s="10" t="n">
        <x:f>O3380-P3380-Q3380</x:f>
        <x:v>-0.04697685145032875</x:v>
      </x:c>
      <x:c r="S3380" s="9" t="n">
        <x:f>V3379</x:f>
        <x:v>7361.639614090766</x:v>
      </x:c>
      <x:c r="T3380" s="9" t="n">
        <x:f>S3380/(1+'回测计划'!$B$33)</x:f>
        <x:v>7357.96063377388</x:v>
      </x:c>
      <x:c r="U3380" s="9" t="n">
        <x:f>T3380*R3380</x:f>
        <x:v>-345.6538236701623</x:v>
      </x:c>
      <x:c r="V3380" s="9" t="n">
        <x:f>S3380+U3380</x:f>
        <x:v>7015.985790420604</x:v>
      </x:c>
      <x:c r="W3380" s="2" t="n">
        <x:f>IF(N3380&gt;0,1,0)</x:f>
        <x:v>0</x:v>
      </x:c>
      <x:c r="X3380" s="2" t="n">
        <x:f>IF(U3380&gt;0,1,0)</x:f>
        <x:v>0</x:v>
      </x:c>
      <x:c r="Y3380" s="9" t="n">
        <x:f>MAX(U3380,0)</x:f>
        <x:v>0</x:v>
      </x:c>
      <x:c r="Z3380" s="9" t="n">
        <x:f>-MIN(U3380,0)</x:f>
        <x:v>345.6538236701623</x:v>
      </x:c>
    </x:row>
    <x:row r="3381" ht="23" customHeight="1">
      <x:c r="A3381" s="2" t="str">
        <x:v>4H-MFI-前段</x:v>
      </x:c>
      <x:c r="B3381" s="2" t="str">
        <x:v>4H</x:v>
      </x:c>
      <x:c r="C3381" s="2" t="str">
        <x:v>Money Flow Index</x:v>
      </x:c>
      <x:c r="D3381" s="2" t="str">
        <x:v>前段</x:v>
      </x:c>
      <x:c r="E3381" s="2" t="n">
        <x:v>111</x:v>
      </x:c>
      <x:c r="F3381" s="2" t="str">
        <x:v>空</x:v>
      </x:c>
      <x:c r="G3381" s="11" t="n">
        <x:v>45355.50000000001</x:v>
      </x:c>
      <x:c r="H3381" s="11" t="n">
        <x:v>45355.666666666664</x:v>
      </x:c>
      <x:c r="I3381" s="11" t="n">
        <x:v>45357.333321759266</x:v>
      </x:c>
      <x:c r="J3381" s="9" t="n">
        <x:v>64120.6</x:v>
      </x:c>
      <x:c r="K3381" s="9" t="n">
        <x:v>63747.4</x:v>
      </x:c>
      <x:c r="L3381" s="9" t="n">
        <x:v>64107.77588</x:v>
      </x:c>
      <x:c r="M3381" s="9" t="n">
        <x:v>63760.14948</x:v>
      </x:c>
      <x:c r="N3381" s="10" t="n">
        <x:f>IF(F3381="多",1,-1)*(K3381/J3381-1)</x:f>
        <x:v>0.005820282405342381</x:v>
      </x:c>
      <x:c r="O3381" s="10" t="n">
        <x:f>IF(F3381="多",1,-1)*(M3381/L3381-1)</x:f>
        <x:v>0.005422530968017147</x:v>
      </x:c>
      <x:c r="P3381" s="10" t="n">
        <x:v>0.0009972887345159915</x:v>
      </x:c>
      <x:c r="Q3381" s="10" t="n">
        <x:v>-0.0029577030926370923</x:v>
      </x:c>
      <x:c r="R3381" s="10" t="n">
        <x:f>O3381-P3381-Q3381</x:f>
        <x:v>0.0073829453261382485</x:v>
      </x:c>
      <x:c r="S3381" s="9" t="n">
        <x:f>V3380</x:f>
        <x:v>7015.985790420604</x:v>
      </x:c>
      <x:c r="T3381" s="9" t="n">
        <x:f>S3381/(1+'回测计划'!$B$33)</x:f>
        <x:v>7012.479550645281</x:v>
      </x:c>
      <x:c r="U3381" s="9" t="n">
        <x:f>T3381*R3381</x:f>
        <x:v>51.772753123076626</x:v>
      </x:c>
      <x:c r="V3381" s="9" t="n">
        <x:f>S3381+U3381</x:f>
        <x:v>7067.75854354368</x:v>
      </x:c>
      <x:c r="W3381" s="2" t="n">
        <x:f>IF(N3381&gt;0,1,0)</x:f>
        <x:v>1</x:v>
      </x:c>
      <x:c r="X3381" s="2" t="n">
        <x:f>IF(U3381&gt;0,1,0)</x:f>
        <x:v>1</x:v>
      </x:c>
      <x:c r="Y3381" s="9" t="n">
        <x:f>MAX(U3381,0)</x:f>
        <x:v>51.772753123076626</x:v>
      </x:c>
      <x:c r="Z3381" s="9" t="n">
        <x:f>-MIN(U3381,0)</x:f>
        <x:v>0</x:v>
      </x:c>
    </x:row>
    <x:row r="3382" ht="23" customHeight="1">
      <x:c r="A3382" s="2" t="str">
        <x:v>4H-MFI-前段</x:v>
      </x:c>
      <x:c r="B3382" s="2" t="str">
        <x:v>4H</x:v>
      </x:c>
      <x:c r="C3382" s="2" t="str">
        <x:v>Money Flow Index</x:v>
      </x:c>
      <x:c r="D3382" s="2" t="str">
        <x:v>前段</x:v>
      </x:c>
      <x:c r="E3382" s="2" t="n">
        <x:v>112</x:v>
      </x:c>
      <x:c r="F3382" s="2" t="str">
        <x:v>多</x:v>
      </x:c>
      <x:c r="G3382" s="11" t="n">
        <x:v>45357.166666666664</x:v>
      </x:c>
      <x:c r="H3382" s="11" t="n">
        <x:v>45357.333333333336</x:v>
      </x:c>
      <x:c r="I3382" s="11" t="n">
        <x:v>45358.99998842592</x:v>
      </x:c>
      <x:c r="J3382" s="9" t="n">
        <x:v>63747.5</x:v>
      </x:c>
      <x:c r="K3382" s="9" t="n">
        <x:v>67317.1</x:v>
      </x:c>
      <x:c r="L3382" s="9" t="n">
        <x:v>63760.2495</x:v>
      </x:c>
      <x:c r="M3382" s="9" t="n">
        <x:v>67303.63658</x:v>
      </x:c>
      <x:c r="N3382" s="10" t="n">
        <x:f>IF(F3382="多",1,-1)*(K3382/J3382-1)</x:f>
        <x:v>0.0559959214086827</x:v>
      </x:c>
      <x:c r="O3382" s="10" t="n">
        <x:f>IF(F3382="多",1,-1)*(M3382/L3382-1)</x:f>
        <x:v>0.055573607502900524</x:v>
      </x:c>
      <x:c r="P3382" s="10" t="n">
        <x:v>0.00102778680375145</x:v>
      </x:c>
      <x:c r="Q3382" s="10" t="n">
        <x:v>0.0016110069464030298</x:v>
      </x:c>
      <x:c r="R3382" s="10" t="n">
        <x:f>O3382-P3382-Q3382</x:f>
        <x:v>0.05293481375274604</x:v>
      </x:c>
      <x:c r="S3382" s="9" t="n">
        <x:f>V3381</x:f>
        <x:v>7067.75854354368</x:v>
      </x:c>
      <x:c r="T3382" s="9" t="n">
        <x:f>S3382/(1+'回测计划'!$B$33)</x:f>
        <x:v>7064.2264303285165</x:v>
      </x:c>
      <x:c r="U3382" s="9" t="n">
        <x:f>T3382*R3382</x:f>
        <x:v>373.94351039666606</x:v>
      </x:c>
      <x:c r="V3382" s="9" t="n">
        <x:f>S3382+U3382</x:f>
        <x:v>7441.702053940347</x:v>
      </x:c>
      <x:c r="W3382" s="2" t="n">
        <x:f>IF(N3382&gt;0,1,0)</x:f>
        <x:v>1</x:v>
      </x:c>
      <x:c r="X3382" s="2" t="n">
        <x:f>IF(U3382&gt;0,1,0)</x:f>
        <x:v>1</x:v>
      </x:c>
      <x:c r="Y3382" s="9" t="n">
        <x:f>MAX(U3382,0)</x:f>
        <x:v>373.94351039666606</x:v>
      </x:c>
      <x:c r="Z3382" s="9" t="n">
        <x:f>-MIN(U3382,0)</x:f>
        <x:v>0</x:v>
      </x:c>
    </x:row>
    <x:row r="3383" ht="23" customHeight="1">
      <x:c r="A3383" s="2" t="str">
        <x:v>4H-MFI-前段</x:v>
      </x:c>
      <x:c r="B3383" s="2" t="str">
        <x:v>4H</x:v>
      </x:c>
      <x:c r="C3383" s="2" t="str">
        <x:v>Money Flow Index</x:v>
      </x:c>
      <x:c r="D3383" s="2" t="str">
        <x:v>前段</x:v>
      </x:c>
      <x:c r="E3383" s="2" t="n">
        <x:v>113</x:v>
      </x:c>
      <x:c r="F3383" s="2" t="str">
        <x:v>空</x:v>
      </x:c>
      <x:c r="G3383" s="11" t="n">
        <x:v>45359.166666666664</x:v>
      </x:c>
      <x:c r="H3383" s="11" t="n">
        <x:v>45359.333333333336</x:v>
      </x:c>
      <x:c r="I3383" s="11" t="n">
        <x:v>45360.99998842592</x:v>
      </x:c>
      <x:c r="J3383" s="9" t="n">
        <x:v>66870</x:v>
      </x:c>
      <x:c r="K3383" s="9" t="n">
        <x:v>68341.6</x:v>
      </x:c>
      <x:c r="L3383" s="9" t="n">
        <x:v>66856.626</x:v>
      </x:c>
      <x:c r="M3383" s="9" t="n">
        <x:v>68355.26832</x:v>
      </x:c>
      <x:c r="N3383" s="10" t="n">
        <x:f>IF(F3383="多",1,-1)*(K3383/J3383-1)</x:f>
        <x:v>-0.02200687901899223</x:v>
      </x:c>
      <x:c r="O3383" s="10" t="n">
        <x:f>IF(F3383="多",1,-1)*(M3383/L3383-1)</x:f>
        <x:v>-0.022415763547505296</x:v>
      </x:c>
      <x:c r="P3383" s="10" t="n">
        <x:v>0.0010112078817737526</x:v>
      </x:c>
      <x:c r="Q3383" s="10" t="n">
        <x:v>-0.0015897779412215286</x:v>
      </x:c>
      <x:c r="R3383" s="10" t="n">
        <x:f>O3383-P3383-Q3383</x:f>
        <x:v>-0.02183719348805752</x:v>
      </x:c>
      <x:c r="S3383" s="9" t="n">
        <x:f>V3382</x:f>
        <x:v>7441.702053940347</x:v>
      </x:c>
      <x:c r="T3383" s="9" t="n">
        <x:f>S3383/(1+'回测计划'!$B$33)</x:f>
        <x:v>7437.983062409143</x:v>
      </x:c>
      <x:c r="U3383" s="9" t="n">
        <x:f>T3383*R3383</x:f>
        <x:v>-162.42467529472304</x:v>
      </x:c>
      <x:c r="V3383" s="9" t="n">
        <x:f>S3383+U3383</x:f>
        <x:v>7279.277378645624</x:v>
      </x:c>
      <x:c r="W3383" s="2" t="n">
        <x:f>IF(N3383&gt;0,1,0)</x:f>
        <x:v>0</x:v>
      </x:c>
      <x:c r="X3383" s="2" t="n">
        <x:f>IF(U3383&gt;0,1,0)</x:f>
        <x:v>0</x:v>
      </x:c>
      <x:c r="Y3383" s="9" t="n">
        <x:f>MAX(U3383,0)</x:f>
        <x:v>0</x:v>
      </x:c>
      <x:c r="Z3383" s="9" t="n">
        <x:f>-MIN(U3383,0)</x:f>
        <x:v>162.42467529472304</x:v>
      </x:c>
    </x:row>
    <x:row r="3384" ht="23" customHeight="1">
      <x:c r="A3384" s="2" t="str">
        <x:v>4H-MFI-前段</x:v>
      </x:c>
      <x:c r="B3384" s="2" t="str">
        <x:v>4H</x:v>
      </x:c>
      <x:c r="C3384" s="2" t="str">
        <x:v>Money Flow Index</x:v>
      </x:c>
      <x:c r="D3384" s="2" t="str">
        <x:v>前段</x:v>
      </x:c>
      <x:c r="E3384" s="2" t="n">
        <x:v>114</x:v>
      </x:c>
      <x:c r="F3384" s="2" t="str">
        <x:v>空</x:v>
      </x:c>
      <x:c r="G3384" s="11" t="n">
        <x:v>45361.833333333336</x:v>
      </x:c>
      <x:c r="H3384" s="11" t="n">
        <x:v>45362.00000000001</x:v>
      </x:c>
      <x:c r="I3384" s="11" t="n">
        <x:v>45363.666655092595</x:v>
      </x:c>
      <x:c r="J3384" s="9" t="n">
        <x:v>69254.6</x:v>
      </x:c>
      <x:c r="K3384" s="9" t="n">
        <x:v>72175.5</x:v>
      </x:c>
      <x:c r="L3384" s="9" t="n">
        <x:v>69240.74908000001</x:v>
      </x:c>
      <x:c r="M3384" s="9" t="n">
        <x:v>72189.9351</x:v>
      </x:c>
      <x:c r="N3384" s="10" t="n">
        <x:f>IF(F3384="多",1,-1)*(K3384/J3384-1)</x:f>
        <x:v>-0.04217625977191397</x:v>
      </x:c>
      <x:c r="O3384" s="10" t="n">
        <x:f>IF(F3384="多",1,-1)*(M3384/L3384-1)</x:f>
        <x:v>-0.042593213666601626</x:v>
      </x:c>
      <x:c r="P3384" s="10" t="n">
        <x:v>0.001021296606833301</x:v>
      </x:c>
      <x:c r="Q3384" s="10" t="n">
        <x:v>-0.002314537842677579</x:v>
      </x:c>
      <x:c r="R3384" s="10" t="n">
        <x:f>O3384-P3384-Q3384</x:f>
        <x:v>-0.04129997243075735</x:v>
      </x:c>
      <x:c r="S3384" s="9" t="n">
        <x:f>V3383</x:f>
        <x:v>7279.277378645624</x:v>
      </x:c>
      <x:c r="T3384" s="9" t="n">
        <x:f>S3384/(1+'回测计划'!$B$33)</x:f>
        <x:v>7275.639558866191</x:v>
      </x:c>
      <x:c r="U3384" s="9" t="n">
        <x:f>T3384*R3384</x:f>
        <x:v>-300.48371319730126</x:v>
      </x:c>
      <x:c r="V3384" s="9" t="n">
        <x:f>S3384+U3384</x:f>
        <x:v>6978.793665448323</x:v>
      </x:c>
      <x:c r="W3384" s="2" t="n">
        <x:f>IF(N3384&gt;0,1,0)</x:f>
        <x:v>0</x:v>
      </x:c>
      <x:c r="X3384" s="2" t="n">
        <x:f>IF(U3384&gt;0,1,0)</x:f>
        <x:v>0</x:v>
      </x:c>
      <x:c r="Y3384" s="9" t="n">
        <x:f>MAX(U3384,0)</x:f>
        <x:v>0</x:v>
      </x:c>
      <x:c r="Z3384" s="9" t="n">
        <x:f>-MIN(U3384,0)</x:f>
        <x:v>300.48371319730126</x:v>
      </x:c>
    </x:row>
    <x:row r="3385" ht="23" customHeight="1">
      <x:c r="A3385" s="2" t="str">
        <x:v>4H-MFI-前段</x:v>
      </x:c>
      <x:c r="B3385" s="2" t="str">
        <x:v>4H</x:v>
      </x:c>
      <x:c r="C3385" s="2" t="str">
        <x:v>Money Flow Index</x:v>
      </x:c>
      <x:c r="D3385" s="2" t="str">
        <x:v>前段</x:v>
      </x:c>
      <x:c r="E3385" s="2" t="n">
        <x:v>115</x:v>
      </x:c>
      <x:c r="F3385" s="2" t="str">
        <x:v>空</x:v>
      </x:c>
      <x:c r="G3385" s="11" t="n">
        <x:v>45364.833333333336</x:v>
      </x:c>
      <x:c r="H3385" s="11" t="n">
        <x:v>45365.00000000001</x:v>
      </x:c>
      <x:c r="I3385" s="11" t="n">
        <x:v>45366.666655092595</x:v>
      </x:c>
      <x:c r="J3385" s="9" t="n">
        <x:v>72670.2</x:v>
      </x:c>
      <x:c r="K3385" s="9" t="n">
        <x:v>68487.4</x:v>
      </x:c>
      <x:c r="L3385" s="9" t="n">
        <x:v>72655.66596</x:v>
      </x:c>
      <x:c r="M3385" s="9" t="n">
        <x:v>68501.09748</x:v>
      </x:c>
      <x:c r="N3385" s="10" t="n">
        <x:f>IF(F3385="多",1,-1)*(K3385/J3385-1)</x:f>
        <x:v>0.057558669165627796</x:v>
      </x:c>
      <x:c r="O3385" s="10" t="n">
        <x:f>IF(F3385="多",1,-1)*(M3385/L3385-1)</x:f>
        <x:v>0.05718161722290549</x:v>
      </x:c>
      <x:c r="P3385" s="10" t="n">
        <x:v>0.0009714091913885473</x:v>
      </x:c>
      <x:c r="Q3385" s="10" t="n">
        <x:v>-0.0013884893316266195</x:v>
      </x:c>
      <x:c r="R3385" s="10" t="n">
        <x:f>O3385-P3385-Q3385</x:f>
        <x:v>0.05759869736314356</x:v>
      </x:c>
      <x:c r="S3385" s="9" t="n">
        <x:f>V3384</x:f>
        <x:v>6978.793665448323</x:v>
      </x:c>
      <x:c r="T3385" s="9" t="n">
        <x:f>S3385/(1+'回测计划'!$B$33)</x:f>
        <x:v>6975.306012442102</x:v>
      </x:c>
      <x:c r="U3385" s="9" t="n">
        <x:f>T3385*R3385</x:f>
        <x:v>401.7685400259683</x:v>
      </x:c>
      <x:c r="V3385" s="9" t="n">
        <x:f>S3385+U3385</x:f>
        <x:v>7380.562205474291</x:v>
      </x:c>
      <x:c r="W3385" s="2" t="n">
        <x:f>IF(N3385&gt;0,1,0)</x:f>
        <x:v>1</x:v>
      </x:c>
      <x:c r="X3385" s="2" t="n">
        <x:f>IF(U3385&gt;0,1,0)</x:f>
        <x:v>1</x:v>
      </x:c>
      <x:c r="Y3385" s="9" t="n">
        <x:f>MAX(U3385,0)</x:f>
        <x:v>401.7685400259683</x:v>
      </x:c>
      <x:c r="Z3385" s="9" t="n">
        <x:f>-MIN(U3385,0)</x:f>
        <x:v>0</x:v>
      </x:c>
    </x:row>
    <x:row r="3386" ht="23" customHeight="1">
      <x:c r="A3386" s="2" t="str">
        <x:v>4H-MFI-前段</x:v>
      </x:c>
      <x:c r="B3386" s="2" t="str">
        <x:v>4H</x:v>
      </x:c>
      <x:c r="C3386" s="2" t="str">
        <x:v>Money Flow Index</x:v>
      </x:c>
      <x:c r="D3386" s="2" t="str">
        <x:v>前段</x:v>
      </x:c>
      <x:c r="E3386" s="2" t="n">
        <x:v>116</x:v>
      </x:c>
      <x:c r="F3386" s="2" t="str">
        <x:v>多</x:v>
      </x:c>
      <x:c r="G3386" s="11" t="n">
        <x:v>45398.166666666664</x:v>
      </x:c>
      <x:c r="H3386" s="11" t="n">
        <x:v>45398.333333333336</x:v>
      </x:c>
      <x:c r="I3386" s="11" t="n">
        <x:v>45399.99998842592</x:v>
      </x:c>
      <x:c r="J3386" s="9" t="n">
        <x:v>63392.8</x:v>
      </x:c>
      <x:c r="K3386" s="9" t="n">
        <x:v>60272</x:v>
      </x:c>
      <x:c r="L3386" s="9" t="n">
        <x:v>63405.47856</x:v>
      </x:c>
      <x:c r="M3386" s="9" t="n">
        <x:v>60259.9456</x:v>
      </x:c>
      <x:c r="N3386" s="10" t="n">
        <x:f>IF(F3386="多",1,-1)*(K3386/J3386-1)</x:f>
        <x:v>-0.04922956550270696</x:v>
      </x:c>
      <x:c r="O3386" s="10" t="n">
        <x:f>IF(F3386="多",1,-1)*(M3386/L3386-1)</x:f>
        <x:v>-0.04960979763008044</x:v>
      </x:c>
      <x:c r="P3386" s="10" t="n">
        <x:v>0.0009751951011849598</x:v>
      </x:c>
      <x:c r="Q3386" s="10" t="n">
        <x:v>0.00028888500194054685</x:v>
      </x:c>
      <x:c r="R3386" s="10" t="n">
        <x:f>O3386-P3386-Q3386</x:f>
        <x:v>-0.05087387773320595</x:v>
      </x:c>
      <x:c r="S3386" s="9" t="n">
        <x:f>V3385</x:f>
        <x:v>7380.562205474291</x:v>
      </x:c>
      <x:c r="T3386" s="9" t="n">
        <x:f>S3386/(1+'回测计划'!$B$33)</x:f>
        <x:v>7376.873768589996</x:v>
      </x:c>
      <x:c r="U3386" s="9" t="n">
        <x:f>T3386*R3386</x:f>
        <x:v>-375.2901741565417</x:v>
      </x:c>
      <x:c r="V3386" s="9" t="n">
        <x:f>S3386+U3386</x:f>
        <x:v>7005.272031317749</x:v>
      </x:c>
      <x:c r="W3386" s="2" t="n">
        <x:f>IF(N3386&gt;0,1,0)</x:f>
        <x:v>0</x:v>
      </x:c>
      <x:c r="X3386" s="2" t="n">
        <x:f>IF(U3386&gt;0,1,0)</x:f>
        <x:v>0</x:v>
      </x:c>
      <x:c r="Y3386" s="9" t="n">
        <x:f>MAX(U3386,0)</x:f>
        <x:v>0</x:v>
      </x:c>
      <x:c r="Z3386" s="9" t="n">
        <x:f>-MIN(U3386,0)</x:f>
        <x:v>375.2901741565417</x:v>
      </x:c>
    </x:row>
    <x:row r="3387" ht="23" customHeight="1">
      <x:c r="A3387" s="2" t="str">
        <x:v>4H-MFI-前段</x:v>
      </x:c>
      <x:c r="B3387" s="2" t="str">
        <x:v>4H</x:v>
      </x:c>
      <x:c r="C3387" s="2" t="str">
        <x:v>Money Flow Index</x:v>
      </x:c>
      <x:c r="D3387" s="2" t="str">
        <x:v>前段</x:v>
      </x:c>
      <x:c r="E3387" s="2" t="n">
        <x:v>117</x:v>
      </x:c>
      <x:c r="F3387" s="2" t="str">
        <x:v>多</x:v>
      </x:c>
      <x:c r="G3387" s="11" t="n">
        <x:v>45407.166666666664</x:v>
      </x:c>
      <x:c r="H3387" s="11" t="n">
        <x:v>45407.333333333336</x:v>
      </x:c>
      <x:c r="I3387" s="11" t="n">
        <x:v>45408.99998842592</x:v>
      </x:c>
      <x:c r="J3387" s="9" t="n">
        <x:v>64250</x:v>
      </x:c>
      <x:c r="K3387" s="9" t="n">
        <x:v>63481.3</x:v>
      </x:c>
      <x:c r="L3387" s="9" t="n">
        <x:v>64262.85</x:v>
      </x:c>
      <x:c r="M3387" s="9" t="n">
        <x:v>63468.603740000006</x:v>
      </x:c>
      <x:c r="N3387" s="10" t="n">
        <x:f>IF(F3387="多",1,-1)*(K3387/J3387-1)</x:f>
        <x:v>-0.011964202334630358</x:v>
      </x:c>
      <x:c r="O3387" s="10" t="n">
        <x:f>IF(F3387="多",1,-1)*(M3387/L3387-1)</x:f>
        <x:v>-0.01235933762663799</x:v>
      </x:c>
      <x:c r="P3387" s="10" t="n">
        <x:v>0.000993820331186681</x:v>
      </x:c>
      <x:c r="Q3387" s="10" t="n">
        <x:v>0.00007588446793688696</x:v>
      </x:c>
      <x:c r="R3387" s="10" t="n">
        <x:f>O3387-P3387-Q3387</x:f>
        <x:v>-0.013429042425761558</x:v>
      </x:c>
      <x:c r="S3387" s="9" t="n">
        <x:f>V3386</x:f>
        <x:v>7005.272031317749</x:v>
      </x:c>
      <x:c r="T3387" s="9" t="n">
        <x:f>S3387/(1+'回测计划'!$B$33)</x:f>
        <x:v>7001.771145744877</x:v>
      </x:c>
      <x:c r="U3387" s="9" t="n">
        <x:f>T3387*R3387</x:f>
        <x:v>-94.02708177168107</x:v>
      </x:c>
      <x:c r="V3387" s="9" t="n">
        <x:f>S3387+U3387</x:f>
        <x:v>6911.244949546068</x:v>
      </x:c>
      <x:c r="W3387" s="2" t="n">
        <x:f>IF(N3387&gt;0,1,0)</x:f>
        <x:v>0</x:v>
      </x:c>
      <x:c r="X3387" s="2" t="n">
        <x:f>IF(U3387&gt;0,1,0)</x:f>
        <x:v>0</x:v>
      </x:c>
      <x:c r="Y3387" s="9" t="n">
        <x:f>MAX(U3387,0)</x:f>
        <x:v>0</x:v>
      </x:c>
      <x:c r="Z3387" s="9" t="n">
        <x:f>-MIN(U3387,0)</x:f>
        <x:v>94.02708177168107</x:v>
      </x:c>
    </x:row>
    <x:row r="3388" ht="23" customHeight="1">
      <x:c r="A3388" s="2" t="str">
        <x:v>4H-MFI-前段</x:v>
      </x:c>
      <x:c r="B3388" s="2" t="str">
        <x:v>4H</x:v>
      </x:c>
      <x:c r="C3388" s="2" t="str">
        <x:v>Money Flow Index</x:v>
      </x:c>
      <x:c r="D3388" s="2" t="str">
        <x:v>前段</x:v>
      </x:c>
      <x:c r="E3388" s="2" t="n">
        <x:v>118</x:v>
      </x:c>
      <x:c r="F3388" s="2" t="str">
        <x:v>多</x:v>
      </x:c>
      <x:c r="G3388" s="11" t="n">
        <x:v>45413.166666666664</x:v>
      </x:c>
      <x:c r="H3388" s="11" t="n">
        <x:v>45413.333333333336</x:v>
      </x:c>
      <x:c r="I3388" s="11" t="n">
        <x:v>45414.99998842592</x:v>
      </x:c>
      <x:c r="J3388" s="9" t="n">
        <x:v>60651.2</x:v>
      </x:c>
      <x:c r="K3388" s="9" t="n">
        <x:v>59230.7</x:v>
      </x:c>
      <x:c r="L3388" s="9" t="n">
        <x:v>60663.330239999996</x:v>
      </x:c>
      <x:c r="M3388" s="9" t="n">
        <x:v>59218.853859999996</x:v>
      </x:c>
      <x:c r="N3388" s="10" t="n">
        <x:f>IF(F3388="多",1,-1)*(K3388/J3388-1)</x:f>
        <x:v>-0.023420806183554466</x:v>
      </x:c>
      <x:c r="O3388" s="10" t="n">
        <x:f>IF(F3388="多",1,-1)*(M3388/L3388-1)</x:f>
        <x:v>-0.023811359750367744</x:v>
      </x:c>
      <x:c r="P3388" s="10" t="n">
        <x:v>0.000988094320124816</x:v>
      </x:c>
      <x:c r="Q3388" s="10" t="n">
        <x:v>0.00029997157937832565</x:v>
      </x:c>
      <x:c r="R3388" s="10" t="n">
        <x:f>O3388-P3388-Q3388</x:f>
        <x:v>-0.025099425649870888</x:v>
      </x:c>
      <x:c r="S3388" s="9" t="n">
        <x:f>V3387</x:f>
        <x:v>6911.244949546068</x:v>
      </x:c>
      <x:c r="T3388" s="9" t="n">
        <x:f>S3388/(1+'回测计划'!$B$33)</x:f>
        <x:v>6907.791054019059</x:v>
      </x:c>
      <x:c r="U3388" s="9" t="n">
        <x:f>T3388*R3388</x:f>
        <x:v>-173.38158796519463</x:v>
      </x:c>
      <x:c r="V3388" s="9" t="n">
        <x:f>S3388+U3388</x:f>
        <x:v>6737.863361580873</x:v>
      </x:c>
      <x:c r="W3388" s="2" t="n">
        <x:f>IF(N3388&gt;0,1,0)</x:f>
        <x:v>0</x:v>
      </x:c>
      <x:c r="X3388" s="2" t="n">
        <x:f>IF(U3388&gt;0,1,0)</x:f>
        <x:v>0</x:v>
      </x:c>
      <x:c r="Y3388" s="9" t="n">
        <x:f>MAX(U3388,0)</x:f>
        <x:v>0</x:v>
      </x:c>
      <x:c r="Z3388" s="9" t="n">
        <x:f>-MIN(U3388,0)</x:f>
        <x:v>173.38158796519463</x:v>
      </x:c>
    </x:row>
    <x:row r="3389" ht="23" customHeight="1">
      <x:c r="A3389" s="2" t="str">
        <x:v>4H-MFI-前段</x:v>
      </x:c>
      <x:c r="B3389" s="2" t="str">
        <x:v>4H</x:v>
      </x:c>
      <x:c r="C3389" s="2" t="str">
        <x:v>Money Flow Index</x:v>
      </x:c>
      <x:c r="D3389" s="2" t="str">
        <x:v>前段</x:v>
      </x:c>
      <x:c r="E3389" s="2" t="n">
        <x:v>119</x:v>
      </x:c>
      <x:c r="F3389" s="2" t="str">
        <x:v>多</x:v>
      </x:c>
      <x:c r="G3389" s="11" t="n">
        <x:v>45423.166666666664</x:v>
      </x:c>
      <x:c r="H3389" s="11" t="n">
        <x:v>45423.333333333336</x:v>
      </x:c>
      <x:c r="I3389" s="11" t="n">
        <x:v>45424.99998842592</x:v>
      </x:c>
      <x:c r="J3389" s="9" t="n">
        <x:v>60778</x:v>
      </x:c>
      <x:c r="K3389" s="9" t="n">
        <x:v>61395.9</x:v>
      </x:c>
      <x:c r="L3389" s="9" t="n">
        <x:v>60790.1556</x:v>
      </x:c>
      <x:c r="M3389" s="9" t="n">
        <x:v>61383.620820000004</x:v>
      </x:c>
      <x:c r="N3389" s="10" t="n">
        <x:f>IF(F3389="多",1,-1)*(K3389/J3389-1)</x:f>
        <x:v>0.010166507617888065</x:v>
      </x:c>
      <x:c r="O3389" s="10" t="n">
        <x:f>IF(F3389="多",1,-1)*(M3389/L3389-1)</x:f>
        <x:v>0.0097625218120021</x:v>
      </x:c>
      <x:c r="P3389" s="10" t="n">
        <x:v>0.001004881260906001</x:v>
      </x:c>
      <x:c r="Q3389" s="10" t="n">
        <x:v>0.0001431569334422994</x:v>
      </x:c>
      <x:c r="R3389" s="10" t="n">
        <x:f>O3389-P3389-Q3389</x:f>
        <x:v>0.0086144836176538</x:v>
      </x:c>
      <x:c r="S3389" s="9" t="n">
        <x:f>V3388</x:f>
        <x:v>6737.863361580873</x:v>
      </x:c>
      <x:c r="T3389" s="9" t="n">
        <x:f>S3389/(1+'回测计划'!$B$33)</x:f>
        <x:v>6734.496113524111</x:v>
      </x:c>
      <x:c r="U3389" s="9" t="n">
        <x:f>T3389*R3389</x:f>
        <x:v>58.014206443106644</x:v>
      </x:c>
      <x:c r="V3389" s="9" t="n">
        <x:f>S3389+U3389</x:f>
        <x:v>6795.87756802398</x:v>
      </x:c>
      <x:c r="W3389" s="2" t="n">
        <x:f>IF(N3389&gt;0,1,0)</x:f>
        <x:v>1</x:v>
      </x:c>
      <x:c r="X3389" s="2" t="n">
        <x:f>IF(U3389&gt;0,1,0)</x:f>
        <x:v>1</x:v>
      </x:c>
      <x:c r="Y3389" s="9" t="n">
        <x:f>MAX(U3389,0)</x:f>
        <x:v>58.014206443106644</x:v>
      </x:c>
      <x:c r="Z3389" s="9" t="n">
        <x:f>-MIN(U3389,0)</x:f>
        <x:v>0</x:v>
      </x:c>
    </x:row>
    <x:row r="3390" ht="23" customHeight="1">
      <x:c r="A3390" s="2" t="str">
        <x:v>4H-MFI-前段</x:v>
      </x:c>
      <x:c r="B3390" s="2" t="str">
        <x:v>4H</x:v>
      </x:c>
      <x:c r="C3390" s="2" t="str">
        <x:v>Money Flow Index</x:v>
      </x:c>
      <x:c r="D3390" s="2" t="str">
        <x:v>前段</x:v>
      </x:c>
      <x:c r="E3390" s="2" t="n">
        <x:v>120</x:v>
      </x:c>
      <x:c r="F3390" s="2" t="str">
        <x:v>空</x:v>
      </x:c>
      <x:c r="G3390" s="11" t="n">
        <x:v>45428.166666666664</x:v>
      </x:c>
      <x:c r="H3390" s="11" t="n">
        <x:v>45428.333333333336</x:v>
      </x:c>
      <x:c r="I3390" s="11" t="n">
        <x:v>45429.99998842592</x:v>
      </x:c>
      <x:c r="J3390" s="9" t="n">
        <x:v>66175.4</x:v>
      </x:c>
      <x:c r="K3390" s="9" t="n">
        <x:v>67170</x:v>
      </x:c>
      <x:c r="L3390" s="9" t="n">
        <x:v>66162.16492</x:v>
      </x:c>
      <x:c r="M3390" s="9" t="n">
        <x:v>67183.434</x:v>
      </x:c>
      <x:c r="N3390" s="10" t="n">
        <x:f>IF(F3390="多",1,-1)*(K3390/J3390-1)</x:f>
        <x:v>-0.015029754259135553</x:v>
      </x:c>
      <x:c r="O3390" s="10" t="n">
        <x:f>IF(F3390="多",1,-1)*(M3390/L3390-1)</x:f>
        <x:v>-0.015435847379463352</x:v>
      </x:c>
      <x:c r="P3390" s="10" t="n">
        <x:v>0.001007717923689732</x:v>
      </x:c>
      <x:c r="Q3390" s="10" t="n">
        <x:v>-0.00016168758698978053</x:v>
      </x:c>
      <x:c r="R3390" s="10" t="n">
        <x:f>O3390-P3390-Q3390</x:f>
        <x:v>-0.016281877716163302</x:v>
      </x:c>
      <x:c r="S3390" s="9" t="n">
        <x:f>V3389</x:f>
        <x:v>6795.87756802398</x:v>
      </x:c>
      <x:c r="T3390" s="9" t="n">
        <x:f>S3390/(1+'回测计划'!$B$33)</x:f>
        <x:v>6792.4813273602995</x:v>
      </x:c>
      <x:c r="U3390" s="9" t="n">
        <x:f>T3390*R3390</x:f>
        <x:v>-110.59435036140299</x:v>
      </x:c>
      <x:c r="V3390" s="9" t="n">
        <x:f>S3390+U3390</x:f>
        <x:v>6685.283217662577</x:v>
      </x:c>
      <x:c r="W3390" s="2" t="n">
        <x:f>IF(N3390&gt;0,1,0)</x:f>
        <x:v>0</x:v>
      </x:c>
      <x:c r="X3390" s="2" t="n">
        <x:f>IF(U3390&gt;0,1,0)</x:f>
        <x:v>0</x:v>
      </x:c>
      <x:c r="Y3390" s="9" t="n">
        <x:f>MAX(U3390,0)</x:f>
        <x:v>0</x:v>
      </x:c>
      <x:c r="Z3390" s="9" t="n">
        <x:f>-MIN(U3390,0)</x:f>
        <x:v>110.59435036140299</x:v>
      </x:c>
    </x:row>
    <x:row r="3391" ht="23" customHeight="1">
      <x:c r="A3391" s="2" t="str">
        <x:v>4H-MFI-前段</x:v>
      </x:c>
      <x:c r="B3391" s="2" t="str">
        <x:v>4H</x:v>
      </x:c>
      <x:c r="C3391" s="2" t="str">
        <x:v>Money Flow Index</x:v>
      </x:c>
      <x:c r="D3391" s="2" t="str">
        <x:v>前段</x:v>
      </x:c>
      <x:c r="E3391" s="2" t="n">
        <x:v>121</x:v>
      </x:c>
      <x:c r="F3391" s="2" t="str">
        <x:v>多</x:v>
      </x:c>
      <x:c r="G3391" s="11" t="n">
        <x:v>45442.166666666664</x:v>
      </x:c>
      <x:c r="H3391" s="11" t="n">
        <x:v>45442.333333333336</x:v>
      </x:c>
      <x:c r="I3391" s="11" t="n">
        <x:v>45443.99998842592</x:v>
      </x:c>
      <x:c r="J3391" s="9" t="n">
        <x:v>67686.8</x:v>
      </x:c>
      <x:c r="K3391" s="9" t="n">
        <x:v>67252.7</x:v>
      </x:c>
      <x:c r="L3391" s="9" t="n">
        <x:v>67700.33736</x:v>
      </x:c>
      <x:c r="M3391" s="9" t="n">
        <x:v>67239.24945999999</x:v>
      </x:c>
      <x:c r="N3391" s="10" t="n">
        <x:f>IF(F3391="多",1,-1)*(K3391/J3391-1)</x:f>
        <x:v>-0.0064133627236034885</x:v>
      </x:c>
      <x:c r="O3391" s="10" t="n">
        <x:f>IF(F3391="多",1,-1)*(M3391/L3391-1)</x:f>
        <x:v>-0.006810717907477448</x:v>
      </x:c>
      <x:c r="P3391" s="10" t="n">
        <x:v>0.0009965946410462614</x:v>
      </x:c>
      <x:c r="Q3391" s="10" t="n">
        <x:v>0.0004722748194912129</x:v>
      </x:c>
      <x:c r="R3391" s="10" t="n">
        <x:f>O3391-P3391-Q3391</x:f>
        <x:v>-0.008279587368014922</x:v>
      </x:c>
      <x:c r="S3391" s="9" t="n">
        <x:f>V3390</x:f>
        <x:v>6685.283217662577</x:v>
      </x:c>
      <x:c r="T3391" s="9" t="n">
        <x:f>S3391/(1+'回测计划'!$B$33)</x:f>
        <x:v>6681.942246539308</x:v>
      </x:c>
      <x:c r="U3391" s="9" t="n">
        <x:f>T3391*R3391</x:f>
        <x:v>-55.32372461825211</x:v>
      </x:c>
      <x:c r="V3391" s="9" t="n">
        <x:f>S3391+U3391</x:f>
        <x:v>6629.9594930443245</x:v>
      </x:c>
      <x:c r="W3391" s="2" t="n">
        <x:f>IF(N3391&gt;0,1,0)</x:f>
        <x:v>0</x:v>
      </x:c>
      <x:c r="X3391" s="2" t="n">
        <x:f>IF(U3391&gt;0,1,0)</x:f>
        <x:v>0</x:v>
      </x:c>
      <x:c r="Y3391" s="9" t="n">
        <x:f>MAX(U3391,0)</x:f>
        <x:v>0</x:v>
      </x:c>
      <x:c r="Z3391" s="9" t="n">
        <x:f>-MIN(U3391,0)</x:f>
        <x:v>55.32372461825211</x:v>
      </x:c>
    </x:row>
    <x:row r="3392" ht="23" customHeight="1">
      <x:c r="A3392" s="2" t="str">
        <x:v>4H-MFI-前段</x:v>
      </x:c>
      <x:c r="B3392" s="2" t="str">
        <x:v>4H</x:v>
      </x:c>
      <x:c r="C3392" s="2" t="str">
        <x:v>Money Flow Index</x:v>
      </x:c>
      <x:c r="D3392" s="2" t="str">
        <x:v>前段</x:v>
      </x:c>
      <x:c r="E3392" s="2" t="n">
        <x:v>122</x:v>
      </x:c>
      <x:c r="F3392" s="2" t="str">
        <x:v>空</x:v>
      </x:c>
      <x:c r="G3392" s="11" t="n">
        <x:v>45448.00000000001</x:v>
      </x:c>
      <x:c r="H3392" s="11" t="n">
        <x:v>45448.166666666664</x:v>
      </x:c>
      <x:c r="I3392" s="11" t="n">
        <x:v>45449.833321759266</x:v>
      </x:c>
      <x:c r="J3392" s="9" t="n">
        <x:v>70459.1</x:v>
      </x:c>
      <x:c r="K3392" s="9" t="n">
        <x:v>71219.2</x:v>
      </x:c>
      <x:c r="L3392" s="9" t="n">
        <x:v>70445.00818</x:v>
      </x:c>
      <x:c r="M3392" s="9" t="n">
        <x:v>71233.44383999999</x:v>
      </x:c>
      <x:c r="N3392" s="10" t="n">
        <x:f>IF(F3392="多",1,-1)*(K3392/J3392-1)</x:f>
        <x:v>-0.010787818748749123</x:v>
      </x:c>
      <x:c r="O3392" s="10" t="n">
        <x:f>IF(F3392="多",1,-1)*(M3392/L3392-1)</x:f>
        <x:v>-0.011192214755449958</x:v>
      </x:c>
      <x:c r="P3392" s="10" t="n">
        <x:v>0.001005596107377725</x:v>
      </x:c>
      <x:c r="Q3392" s="10" t="n">
        <x:v>-0.0006066689455801108</x:v>
      </x:c>
      <x:c r="R3392" s="10" t="n">
        <x:f>O3392-P3392-Q3392</x:f>
        <x:v>-0.011591141917247574</x:v>
      </x:c>
      <x:c r="S3392" s="9" t="n">
        <x:f>V3391</x:f>
        <x:v>6629.9594930443245</x:v>
      </x:c>
      <x:c r="T3392" s="9" t="n">
        <x:f>S3392/(1+'回测计划'!$B$33)</x:f>
        <x:v>6626.646169959346</x:v>
      </x:c>
      <x:c r="U3392" s="9" t="n">
        <x:f>T3392*R3392</x:f>
        <x:v>-76.81039619138386</x:v>
      </x:c>
      <x:c r="V3392" s="9" t="n">
        <x:f>S3392+U3392</x:f>
        <x:v>6553.149096852941</x:v>
      </x:c>
      <x:c r="W3392" s="2" t="n">
        <x:f>IF(N3392&gt;0,1,0)</x:f>
        <x:v>0</x:v>
      </x:c>
      <x:c r="X3392" s="2" t="n">
        <x:f>IF(U3392&gt;0,1,0)</x:f>
        <x:v>0</x:v>
      </x:c>
      <x:c r="Y3392" s="9" t="n">
        <x:f>MAX(U3392,0)</x:f>
        <x:v>0</x:v>
      </x:c>
      <x:c r="Z3392" s="9" t="n">
        <x:f>-MIN(U3392,0)</x:f>
        <x:v>76.81039619138386</x:v>
      </x:c>
    </x:row>
    <x:row r="3393" ht="23" customHeight="1">
      <x:c r="A3393" s="2" t="str">
        <x:v>4H-MFI-前段</x:v>
      </x:c>
      <x:c r="B3393" s="2" t="str">
        <x:v>4H</x:v>
      </x:c>
      <x:c r="C3393" s="2" t="str">
        <x:v>Money Flow Index</x:v>
      </x:c>
      <x:c r="D3393" s="2" t="str">
        <x:v>前段</x:v>
      </x:c>
      <x:c r="E3393" s="2" t="n">
        <x:v>123</x:v>
      </x:c>
      <x:c r="F3393" s="2" t="str">
        <x:v>多</x:v>
      </x:c>
      <x:c r="G3393" s="11" t="n">
        <x:v>45477.833333333336</x:v>
      </x:c>
      <x:c r="H3393" s="11" t="n">
        <x:v>45478.00000000001</x:v>
      </x:c>
      <x:c r="I3393" s="11" t="n">
        <x:v>45479.666655092595</x:v>
      </x:c>
      <x:c r="J3393" s="9" t="n">
        <x:v>58137.5</x:v>
      </x:c>
      <x:c r="K3393" s="9" t="n">
        <x:v>56571.1</x:v>
      </x:c>
      <x:c r="L3393" s="9" t="n">
        <x:v>58149.1275</x:v>
      </x:c>
      <x:c r="M3393" s="9" t="n">
        <x:v>56559.78578</x:v>
      </x:c>
      <x:c r="N3393" s="10" t="n">
        <x:f>IF(F3393="多",1,-1)*(K3393/J3393-1)</x:f>
        <x:v>-0.0269430230058052</x:v>
      </x:c>
      <x:c r="O3393" s="10" t="n">
        <x:f>IF(F3393="多",1,-1)*(M3393/L3393-1)</x:f>
        <x:v>-0.02733216796761062</x:v>
      </x:c>
      <x:c r="P3393" s="10" t="n">
        <x:v>0.0009863339160161948</x:v>
      </x:c>
      <x:c r="Q3393" s="10" t="n">
        <x:v>0.0002645802030657046</x:v>
      </x:c>
      <x:c r="R3393" s="10" t="n">
        <x:f>O3393-P3393-Q3393</x:f>
        <x:v>-0.02858308208669252</x:v>
      </x:c>
      <x:c r="S3393" s="9" t="n">
        <x:f>V3392</x:f>
        <x:v>6553.149096852941</x:v>
      </x:c>
      <x:c r="T3393" s="9" t="n">
        <x:f>S3393/(1+'回测计划'!$B$33)</x:f>
        <x:v>6549.874159773054</x:v>
      </x:c>
      <x:c r="U3393" s="9" t="n">
        <x:f>T3393*R3393</x:f>
        <x:v>-187.2155907662994</x:v>
      </x:c>
      <x:c r="V3393" s="9" t="n">
        <x:f>S3393+U3393</x:f>
        <x:v>6365.9335060866415</x:v>
      </x:c>
      <x:c r="W3393" s="2" t="n">
        <x:f>IF(N3393&gt;0,1,0)</x:f>
        <x:v>0</x:v>
      </x:c>
      <x:c r="X3393" s="2" t="n">
        <x:f>IF(U3393&gt;0,1,0)</x:f>
        <x:v>0</x:v>
      </x:c>
      <x:c r="Y3393" s="9" t="n">
        <x:f>MAX(U3393,0)</x:f>
        <x:v>0</x:v>
      </x:c>
      <x:c r="Z3393" s="9" t="n">
        <x:f>-MIN(U3393,0)</x:f>
        <x:v>187.2155907662994</x:v>
      </x:c>
    </x:row>
    <x:row r="3394" ht="23" customHeight="1">
      <x:c r="A3394" s="2" t="str">
        <x:v>4H-MFI-前段</x:v>
      </x:c>
      <x:c r="B3394" s="2" t="str">
        <x:v>4H</x:v>
      </x:c>
      <x:c r="C3394" s="2" t="str">
        <x:v>Money Flow Index</x:v>
      </x:c>
      <x:c r="D3394" s="2" t="str">
        <x:v>前段</x:v>
      </x:c>
      <x:c r="E3394" s="2" t="n">
        <x:v>124</x:v>
      </x:c>
      <x:c r="F3394" s="2" t="str">
        <x:v>空</x:v>
      </x:c>
      <x:c r="G3394" s="11" t="n">
        <x:v>45487.00000000001</x:v>
      </x:c>
      <x:c r="H3394" s="11" t="n">
        <x:v>45487.166666666664</x:v>
      </x:c>
      <x:c r="I3394" s="11" t="n">
        <x:v>45488.833321759266</x:v>
      </x:c>
      <x:c r="J3394" s="9" t="n">
        <x:v>58596.7</x:v>
      </x:c>
      <x:c r="K3394" s="9" t="n">
        <x:v>62431.9</x:v>
      </x:c>
      <x:c r="L3394" s="9" t="n">
        <x:v>58584.98066</x:v>
      </x:c>
      <x:c r="M3394" s="9" t="n">
        <x:v>62444.38638</x:v>
      </x:c>
      <x:c r="N3394" s="10" t="n">
        <x:f>IF(F3394="多",1,-1)*(K3394/J3394-1)</x:f>
        <x:v>-0.06545078477115607</x:v>
      </x:c>
      <x:c r="O3394" s="10" t="n">
        <x:f>IF(F3394="多",1,-1)*(M3394/L3394-1)</x:f>
        <x:v>-0.06587705033817803</x:v>
      </x:c>
      <x:c r="P3394" s="10" t="n">
        <x:v>0.001032938525169089</x:v>
      </x:c>
      <x:c r="Q3394" s="10" t="n">
        <x:v>-0.00029372616696329525</x:v>
      </x:c>
      <x:c r="R3394" s="10" t="n">
        <x:f>O3394-P3394-Q3394</x:f>
        <x:v>-0.06661626269638382</x:v>
      </x:c>
      <x:c r="S3394" s="9" t="n">
        <x:f>V3393</x:f>
        <x:v>6365.9335060866415</x:v>
      </x:c>
      <x:c r="T3394" s="9" t="n">
        <x:f>S3394/(1+'回测计划'!$B$33)</x:f>
        <x:v>6362.752130021631</x:v>
      </x:c>
      <x:c r="U3394" s="9" t="n">
        <x:f>T3394*R3394</x:f>
        <x:v>-423.8627673654967</x:v>
      </x:c>
      <x:c r="V3394" s="9" t="n">
        <x:f>S3394+U3394</x:f>
        <x:v>5942.070738721145</x:v>
      </x:c>
      <x:c r="W3394" s="2" t="n">
        <x:f>IF(N3394&gt;0,1,0)</x:f>
        <x:v>0</x:v>
      </x:c>
      <x:c r="X3394" s="2" t="n">
        <x:f>IF(U3394&gt;0,1,0)</x:f>
        <x:v>0</x:v>
      </x:c>
      <x:c r="Y3394" s="9" t="n">
        <x:f>MAX(U3394,0)</x:f>
        <x:v>0</x:v>
      </x:c>
      <x:c r="Z3394" s="9" t="n">
        <x:f>-MIN(U3394,0)</x:f>
        <x:v>423.8627673654967</x:v>
      </x:c>
    </x:row>
    <x:row r="3395" ht="23" customHeight="1">
      <x:c r="A3395" s="2" t="str">
        <x:v>4H-MFI-前段</x:v>
      </x:c>
      <x:c r="B3395" s="2" t="str">
        <x:v>4H</x:v>
      </x:c>
      <x:c r="C3395" s="2" t="str">
        <x:v>Money Flow Index</x:v>
      </x:c>
      <x:c r="D3395" s="2" t="str">
        <x:v>前段</x:v>
      </x:c>
      <x:c r="E3395" s="2" t="n">
        <x:v>125</x:v>
      </x:c>
      <x:c r="F3395" s="2" t="str">
        <x:v>空</x:v>
      </x:c>
      <x:c r="G3395" s="11" t="n">
        <x:v>45489.50000000001</x:v>
      </x:c>
      <x:c r="H3395" s="11" t="n">
        <x:v>45489.666666666664</x:v>
      </x:c>
      <x:c r="I3395" s="11" t="n">
        <x:v>45491.333321759266</x:v>
      </x:c>
      <x:c r="J3395" s="9" t="n">
        <x:v>62881.8</x:v>
      </x:c>
      <x:c r="K3395" s="9" t="n">
        <x:v>64055.7</x:v>
      </x:c>
      <x:c r="L3395" s="9" t="n">
        <x:v>62869.223640000004</x:v>
      </x:c>
      <x:c r="M3395" s="9" t="n">
        <x:v>64068.511139999995</x:v>
      </x:c>
      <x:c r="N3395" s="10" t="n">
        <x:f>IF(F3395="多",1,-1)*(K3395/J3395-1)</x:f>
        <x:v>-0.018668358730189016</x:v>
      </x:c>
      <x:c r="O3395" s="10" t="n">
        <x:f>IF(F3395="多",1,-1)*(M3395/L3395-1)</x:f>
        <x:v>-0.01907590758345168</x:v>
      </x:c>
      <x:c r="P3395" s="10" t="n">
        <x:v>0.001009537953791726</x:v>
      </x:c>
      <x:c r="Q3395" s="10" t="n">
        <x:v>-0.000033141553004249327</x:v>
      </x:c>
      <x:c r="R3395" s="10" t="n">
        <x:f>O3395-P3395-Q3395</x:f>
        <x:v>-0.020052303984239156</x:v>
      </x:c>
      <x:c r="S3395" s="9" t="n">
        <x:f>V3394</x:f>
        <x:v>5942.070738721145</x:v>
      </x:c>
      <x:c r="T3395" s="9" t="n">
        <x:f>S3395/(1+'回测计划'!$B$33)</x:f>
        <x:v>5939.1011881270815</x:v>
      </x:c>
      <x:c r="U3395" s="9" t="n">
        <x:f>T3395*R3395</x:f>
        <x:v>-119.09266241748018</x:v>
      </x:c>
      <x:c r="V3395" s="9" t="n">
        <x:f>S3395+U3395</x:f>
        <x:v>5822.978076303665</x:v>
      </x:c>
      <x:c r="W3395" s="2" t="n">
        <x:f>IF(N3395&gt;0,1,0)</x:f>
        <x:v>0</x:v>
      </x:c>
      <x:c r="X3395" s="2" t="n">
        <x:f>IF(U3395&gt;0,1,0)</x:f>
        <x:v>0</x:v>
      </x:c>
      <x:c r="Y3395" s="9" t="n">
        <x:f>MAX(U3395,0)</x:f>
        <x:v>0</x:v>
      </x:c>
      <x:c r="Z3395" s="9" t="n">
        <x:f>-MIN(U3395,0)</x:f>
        <x:v>119.09266241748018</x:v>
      </x:c>
    </x:row>
    <x:row r="3396" ht="23" customHeight="1">
      <x:c r="A3396" s="2" t="str">
        <x:v>4H-MFI-前段</x:v>
      </x:c>
      <x:c r="B3396" s="2" t="str">
        <x:v>4H</x:v>
      </x:c>
      <x:c r="C3396" s="2" t="str">
        <x:v>Money Flow Index</x:v>
      </x:c>
      <x:c r="D3396" s="2" t="str">
        <x:v>前段</x:v>
      </x:c>
      <x:c r="E3396" s="2" t="n">
        <x:v>126</x:v>
      </x:c>
      <x:c r="F3396" s="2" t="str">
        <x:v>空</x:v>
      </x:c>
      <x:c r="G3396" s="11" t="n">
        <x:v>45493.166666666664</x:v>
      </x:c>
      <x:c r="H3396" s="11" t="n">
        <x:v>45493.333333333336</x:v>
      </x:c>
      <x:c r="I3396" s="11" t="n">
        <x:v>45494.99998842592</x:v>
      </x:c>
      <x:c r="J3396" s="9" t="n">
        <x:v>66627.9</x:v>
      </x:c>
      <x:c r="K3396" s="9" t="n">
        <x:v>67130.9</x:v>
      </x:c>
      <x:c r="L3396" s="9" t="n">
        <x:v>66614.57441999999</x:v>
      </x:c>
      <x:c r="M3396" s="9" t="n">
        <x:v>67144.32617999999</x:v>
      </x:c>
      <x:c r="N3396" s="10" t="n">
        <x:f>IF(F3396="多",1,-1)*(K3396/J3396-1)</x:f>
        <x:v>-0.0075493899702676615</x:v>
      </x:c>
      <x:c r="O3396" s="10" t="n">
        <x:f>IF(F3396="多",1,-1)*(M3396/L3396-1)</x:f>
        <x:v>-0.007952490346331054</x:v>
      </x:c>
      <x:c r="P3396" s="10" t="n">
        <x:v>0.0010039762451731656</x:v>
      </x:c>
      <x:c r="Q3396" s="10" t="n">
        <x:v>0.000026655751326725818</x:v>
      </x:c>
      <x:c r="R3396" s="10" t="n">
        <x:f>O3396-P3396-Q3396</x:f>
        <x:v>-0.008983122342830944</x:v>
      </x:c>
      <x:c r="S3396" s="9" t="n">
        <x:f>V3395</x:f>
        <x:v>5822.978076303665</x:v>
      </x:c>
      <x:c r="T3396" s="9" t="n">
        <x:f>S3396/(1+'回测计划'!$B$33)</x:f>
        <x:v>5820.068042282524</x:v>
      </x:c>
      <x:c r="U3396" s="9" t="n">
        <x:f>T3396*R3396</x:f>
        <x:v>-52.28238326742449</x:v>
      </x:c>
      <x:c r="V3396" s="9" t="n">
        <x:f>S3396+U3396</x:f>
        <x:v>5770.69569303624</x:v>
      </x:c>
      <x:c r="W3396" s="2" t="n">
        <x:f>IF(N3396&gt;0,1,0)</x:f>
        <x:v>0</x:v>
      </x:c>
      <x:c r="X3396" s="2" t="n">
        <x:f>IF(U3396&gt;0,1,0)</x:f>
        <x:v>0</x:v>
      </x:c>
      <x:c r="Y3396" s="9" t="n">
        <x:f>MAX(U3396,0)</x:f>
        <x:v>0</x:v>
      </x:c>
      <x:c r="Z3396" s="9" t="n">
        <x:f>-MIN(U3396,0)</x:f>
        <x:v>52.28238326742449</x:v>
      </x:c>
    </x:row>
    <x:row r="3397" ht="23" customHeight="1">
      <x:c r="A3397" s="2" t="str">
        <x:v>4H-MFI-前段</x:v>
      </x:c>
      <x:c r="B3397" s="2" t="str">
        <x:v>4H</x:v>
      </x:c>
      <x:c r="C3397" s="2" t="str">
        <x:v>Money Flow Index</x:v>
      </x:c>
      <x:c r="D3397" s="2" t="str">
        <x:v>前段</x:v>
      </x:c>
      <x:c r="E3397" s="2" t="n">
        <x:v>127</x:v>
      </x:c>
      <x:c r="F3397" s="2" t="str">
        <x:v>空</x:v>
      </x:c>
      <x:c r="G3397" s="11" t="n">
        <x:v>45526.166666666664</x:v>
      </x:c>
      <x:c r="H3397" s="11" t="n">
        <x:v>45526.333333333336</x:v>
      </x:c>
      <x:c r="I3397" s="11" t="n">
        <x:v>45527.99998842592</x:v>
      </x:c>
      <x:c r="J3397" s="9" t="n">
        <x:v>61120</x:v>
      </x:c>
      <x:c r="K3397" s="9" t="n">
        <x:v>61499</x:v>
      </x:c>
      <x:c r="L3397" s="9" t="n">
        <x:v>61107.776</x:v>
      </x:c>
      <x:c r="M3397" s="9" t="n">
        <x:v>61511.2998</x:v>
      </x:c>
      <x:c r="N3397" s="10" t="n">
        <x:f>IF(F3397="多",1,-1)*(K3397/J3397-1)</x:f>
        <x:v>-0.006200916230366449</x:v>
      </x:c>
      <x:c r="O3397" s="10" t="n">
        <x:f>IF(F3397="多",1,-1)*(M3397/L3397-1)</x:f>
        <x:v>-0.006603477109034417</x:v>
      </x:c>
      <x:c r="P3397" s="10" t="n">
        <x:v>0.001003301738554517</x:v>
      </x:c>
      <x:c r="Q3397" s="10" t="n">
        <x:v>0.00006739119528620037</x:v>
      </x:c>
      <x:c r="R3397" s="10" t="n">
        <x:f>O3397-P3397-Q3397</x:f>
        <x:v>-0.007674170042875134</x:v>
      </x:c>
      <x:c r="S3397" s="9" t="n">
        <x:f>V3396</x:f>
        <x:v>5770.69569303624</x:v>
      </x:c>
      <x:c r="T3397" s="9" t="n">
        <x:f>S3397/(1+'回测计划'!$B$33)</x:f>
        <x:v>5767.811787142669</x:v>
      </x:c>
      <x:c r="U3397" s="9" t="n">
        <x:f>T3397*R3397</x:f>
        <x:v>-44.26316842983236</x:v>
      </x:c>
      <x:c r="V3397" s="9" t="n">
        <x:f>S3397+U3397</x:f>
        <x:v>5726.432524606408</x:v>
      </x:c>
      <x:c r="W3397" s="2" t="n">
        <x:f>IF(N3397&gt;0,1,0)</x:f>
        <x:v>0</x:v>
      </x:c>
      <x:c r="X3397" s="2" t="n">
        <x:f>IF(U3397&gt;0,1,0)</x:f>
        <x:v>0</x:v>
      </x:c>
      <x:c r="Y3397" s="9" t="n">
        <x:f>MAX(U3397,0)</x:f>
        <x:v>0</x:v>
      </x:c>
      <x:c r="Z3397" s="9" t="n">
        <x:f>-MIN(U3397,0)</x:f>
        <x:v>44.26316842983236</x:v>
      </x:c>
    </x:row>
    <x:row r="3398" ht="23" customHeight="1">
      <x:c r="A3398" s="2" t="str">
        <x:v>4H-MFI-前段</x:v>
      </x:c>
      <x:c r="B3398" s="2" t="str">
        <x:v>4H</x:v>
      </x:c>
      <x:c r="C3398" s="2" t="str">
        <x:v>Money Flow Index</x:v>
      </x:c>
      <x:c r="D3398" s="2" t="str">
        <x:v>前段</x:v>
      </x:c>
      <x:c r="E3398" s="2" t="n">
        <x:v>128</x:v>
      </x:c>
      <x:c r="F3398" s="2" t="str">
        <x:v>空</x:v>
      </x:c>
      <x:c r="G3398" s="11" t="n">
        <x:v>45528.166666666664</x:v>
      </x:c>
      <x:c r="H3398" s="11" t="n">
        <x:v>45528.333333333336</x:v>
      </x:c>
      <x:c r="I3398" s="11" t="n">
        <x:v>45529.99998842592</x:v>
      </x:c>
      <x:c r="J3398" s="9" t="n">
        <x:v>64020</x:v>
      </x:c>
      <x:c r="K3398" s="9" t="n">
        <x:v>64099.9</x:v>
      </x:c>
      <x:c r="L3398" s="9" t="n">
        <x:v>64007.196</x:v>
      </x:c>
      <x:c r="M3398" s="9" t="n">
        <x:v>64112.71998</x:v>
      </x:c>
      <x:c r="N3398" s="10" t="n">
        <x:f>IF(F3398="多",1,-1)*(K3398/J3398-1)</x:f>
        <x:v>-0.0012480474851608303</x:v>
      </x:c>
      <x:c r="O3398" s="10" t="n">
        <x:f>IF(F3398="多",1,-1)*(M3398/L3398-1)</x:f>
        <x:v>-0.0016486268200219811</x:v>
      </x:c>
      <x:c r="P3398" s="10" t="n">
        <x:v>0.001000824313410011</x:v>
      </x:c>
      <x:c r="Q3398" s="10" t="n">
        <x:v>0.0000067897501124805405</x:v>
      </x:c>
      <x:c r="R3398" s="10" t="n">
        <x:f>O3398-P3398-Q3398</x:f>
        <x:v>-0.0026562408835444726</x:v>
      </x:c>
      <x:c r="S3398" s="9" t="n">
        <x:f>V3397</x:f>
        <x:v>5726.432524606408</x:v>
      </x:c>
      <x:c r="T3398" s="9" t="n">
        <x:f>S3398/(1+'回测计划'!$B$33)</x:f>
        <x:v>5723.57073923679</x:v>
      </x:c>
      <x:c r="U3398" s="9" t="n">
        <x:f>T3398*R3398</x:f>
        <x:v>-15.203182597419623</x:v>
      </x:c>
      <x:c r="V3398" s="9" t="n">
        <x:f>S3398+U3398</x:f>
        <x:v>5711.229342008988</x:v>
      </x:c>
      <x:c r="W3398" s="2" t="n">
        <x:f>IF(N3398&gt;0,1,0)</x:f>
        <x:v>0</x:v>
      </x:c>
      <x:c r="X3398" s="2" t="n">
        <x:f>IF(U3398&gt;0,1,0)</x:f>
        <x:v>0</x:v>
      </x:c>
      <x:c r="Y3398" s="9" t="n">
        <x:f>MAX(U3398,0)</x:f>
        <x:v>0</x:v>
      </x:c>
      <x:c r="Z3398" s="9" t="n">
        <x:f>-MIN(U3398,0)</x:f>
        <x:v>15.203182597419623</x:v>
      </x:c>
    </x:row>
    <x:row r="3399" ht="23" customHeight="1">
      <x:c r="A3399" s="2" t="str">
        <x:v>4H-MFI-前段</x:v>
      </x:c>
      <x:c r="B3399" s="2" t="str">
        <x:v>4H</x:v>
      </x:c>
      <x:c r="C3399" s="2" t="str">
        <x:v>Money Flow Index</x:v>
      </x:c>
      <x:c r="D3399" s="2" t="str">
        <x:v>前段</x:v>
      </x:c>
      <x:c r="E3399" s="2" t="n">
        <x:v>129</x:v>
      </x:c>
      <x:c r="F3399" s="2" t="str">
        <x:v>空</x:v>
      </x:c>
      <x:c r="G3399" s="11" t="n">
        <x:v>45558.50000000001</x:v>
      </x:c>
      <x:c r="H3399" s="11" t="n">
        <x:v>45558.666666666664</x:v>
      </x:c>
      <x:c r="I3399" s="11" t="n">
        <x:v>45560.333321759266</x:v>
      </x:c>
      <x:c r="J3399" s="9" t="n">
        <x:v>63519.9</x:v>
      </x:c>
      <x:c r="K3399" s="9" t="n">
        <x:v>64243.1</x:v>
      </x:c>
      <x:c r="L3399" s="9" t="n">
        <x:v>63507.19602</x:v>
      </x:c>
      <x:c r="M3399" s="9" t="n">
        <x:v>64255.948619999996</x:v>
      </x:c>
      <x:c r="N3399" s="10" t="n">
        <x:f>IF(F3399="多",1,-1)*(K3399/J3399-1)</x:f>
        <x:v>-0.01138540835234303</x:v>
      </x:c>
      <x:c r="O3399" s="10" t="n">
        <x:f>IF(F3399="多",1,-1)*(M3399/L3399-1)</x:f>
        <x:v>-0.01179004344270207</x:v>
      </x:c>
      <x:c r="P3399" s="10" t="n">
        <x:v>0.0010058950217213512</x:v>
      </x:c>
      <x:c r="Q3399" s="10" t="n">
        <x:v>-0.00010342654730346926</x:v>
      </x:c>
      <x:c r="R3399" s="10" t="n">
        <x:f>O3399-P3399-Q3399</x:f>
        <x:v>-0.012692511917119951</x:v>
      </x:c>
      <x:c r="S3399" s="9" t="n">
        <x:f>V3398</x:f>
        <x:v>5711.229342008988</x:v>
      </x:c>
      <x:c r="T3399" s="9" t="n">
        <x:f>S3399/(1+'回测计划'!$B$33)</x:f>
        <x:v>5708.375154431773</x:v>
      </x:c>
      <x:c r="U3399" s="9" t="n">
        <x:f>T3399*R3399</x:f>
        <x:v>-72.45361967501672</x:v>
      </x:c>
      <x:c r="V3399" s="9" t="n">
        <x:f>S3399+U3399</x:f>
        <x:v>5638.775722333971</x:v>
      </x:c>
      <x:c r="W3399" s="2" t="n">
        <x:f>IF(N3399&gt;0,1,0)</x:f>
        <x:v>0</x:v>
      </x:c>
      <x:c r="X3399" s="2" t="n">
        <x:f>IF(U3399&gt;0,1,0)</x:f>
        <x:v>0</x:v>
      </x:c>
      <x:c r="Y3399" s="9" t="n">
        <x:f>MAX(U3399,0)</x:f>
        <x:v>0</x:v>
      </x:c>
      <x:c r="Z3399" s="9" t="n">
        <x:f>-MIN(U3399,0)</x:f>
        <x:v>72.45361967501672</x:v>
      </x:c>
    </x:row>
    <x:row r="3400" ht="23" customHeight="1">
      <x:c r="A3400" s="2" t="str">
        <x:v>4H-MFI-前段</x:v>
      </x:c>
      <x:c r="B3400" s="2" t="str">
        <x:v>4H</x:v>
      </x:c>
      <x:c r="C3400" s="2" t="str">
        <x:v>Money Flow Index</x:v>
      </x:c>
      <x:c r="D3400" s="2" t="str">
        <x:v>前段</x:v>
      </x:c>
      <x:c r="E3400" s="2" t="n">
        <x:v>130</x:v>
      </x:c>
      <x:c r="F3400" s="2" t="str">
        <x:v>空</x:v>
      </x:c>
      <x:c r="G3400" s="11" t="n">
        <x:v>45560.50000000001</x:v>
      </x:c>
      <x:c r="H3400" s="11" t="n">
        <x:v>45560.666666666664</x:v>
      </x:c>
      <x:c r="I3400" s="11" t="n">
        <x:v>45562.333321759266</x:v>
      </x:c>
      <x:c r="J3400" s="9" t="n">
        <x:v>63814.9</x:v>
      </x:c>
      <x:c r="K3400" s="9" t="n">
        <x:v>65139.2</x:v>
      </x:c>
      <x:c r="L3400" s="9" t="n">
        <x:v>63802.13702</x:v>
      </x:c>
      <x:c r="M3400" s="9" t="n">
        <x:v>65152.22783999999</x:v>
      </x:c>
      <x:c r="N3400" s="10" t="n">
        <x:f>IF(F3400="多",1,-1)*(K3400/J3400-1)</x:f>
        <x:v>-0.02075220677302636</x:v>
      </x:c>
      <x:c r="O3400" s="10" t="n">
        <x:f>IF(F3400="多",1,-1)*(M3400/L3400-1)</x:f>
        <x:v>-0.021160589332247293</x:v>
      </x:c>
      <x:c r="P3400" s="10" t="n">
        <x:v>0.0010105802946661236</x:v>
      </x:c>
      <x:c r="Q3400" s="10" t="n">
        <x:v>-0.00020569219366746135</x:v>
      </x:c>
      <x:c r="R3400" s="10" t="n">
        <x:f>O3400-P3400-Q3400</x:f>
        <x:v>-0.021965477433245954</x:v>
      </x:c>
      <x:c r="S3400" s="9" t="n">
        <x:f>V3399</x:f>
        <x:v>5638.775722333971</x:v>
      </x:c>
      <x:c r="T3400" s="9" t="n">
        <x:f>S3400/(1+'回测计划'!$B$33)</x:f>
        <x:v>5635.957743462241</x:v>
      </x:c>
      <x:c r="U3400" s="9" t="n">
        <x:f>T3400*R3400</x:f>
        <x:v>-123.79650262874763</x:v>
      </x:c>
      <x:c r="V3400" s="9" t="n">
        <x:f>S3400+U3400</x:f>
        <x:v>5514.979219705224</x:v>
      </x:c>
      <x:c r="W3400" s="2" t="n">
        <x:f>IF(N3400&gt;0,1,0)</x:f>
        <x:v>0</x:v>
      </x:c>
      <x:c r="X3400" s="2" t="n">
        <x:f>IF(U3400&gt;0,1,0)</x:f>
        <x:v>0</x:v>
      </x:c>
      <x:c r="Y3400" s="9" t="n">
        <x:f>MAX(U3400,0)</x:f>
        <x:v>0</x:v>
      </x:c>
      <x:c r="Z3400" s="9" t="n">
        <x:f>-MIN(U3400,0)</x:f>
        <x:v>123.79650262874763</x:v>
      </x:c>
    </x:row>
    <x:row r="3401" ht="23" customHeight="1">
      <x:c r="A3401" s="2" t="str">
        <x:v>4H-MFI-前段</x:v>
      </x:c>
      <x:c r="B3401" s="2" t="str">
        <x:v>4H</x:v>
      </x:c>
      <x:c r="C3401" s="2" t="str">
        <x:v>Money Flow Index</x:v>
      </x:c>
      <x:c r="D3401" s="2" t="str">
        <x:v>前段</x:v>
      </x:c>
      <x:c r="E3401" s="2" t="n">
        <x:v>131</x:v>
      </x:c>
      <x:c r="F3401" s="2" t="str">
        <x:v>空</x:v>
      </x:c>
      <x:c r="G3401" s="11" t="n">
        <x:v>45562.666666666664</x:v>
      </x:c>
      <x:c r="H3401" s="11" t="n">
        <x:v>45562.833333333336</x:v>
      </x:c>
      <x:c r="I3401" s="11" t="n">
        <x:v>45564.49998842592</x:v>
      </x:c>
      <x:c r="J3401" s="9" t="n">
        <x:v>65408.3</x:v>
      </x:c>
      <x:c r="K3401" s="9" t="n">
        <x:v>65781.6</x:v>
      </x:c>
      <x:c r="L3401" s="9" t="n">
        <x:v>65395.21834000001</x:v>
      </x:c>
      <x:c r="M3401" s="9" t="n">
        <x:v>65794.75632</x:v>
      </x:c>
      <x:c r="N3401" s="10" t="n">
        <x:f>IF(F3401="多",1,-1)*(K3401/J3401-1)</x:f>
        <x:v>-0.005707226758683515</x:v>
      </x:c>
      <x:c r="O3401" s="10" t="n">
        <x:f>IF(F3401="多",1,-1)*(M3401/L3401-1)</x:f>
        <x:v>-0.006109590122059583</x:v>
      </x:c>
      <x:c r="P3401" s="10" t="n">
        <x:v>0.0010030547950610298</x:v>
      </x:c>
      <x:c r="Q3401" s="10" t="n">
        <x:v>-0.000182784838743141</x:v>
      </x:c>
      <x:c r="R3401" s="10" t="n">
        <x:f>O3401-P3401-Q3401</x:f>
        <x:v>-0.0069298600783774715</x:v>
      </x:c>
      <x:c r="S3401" s="9" t="n">
        <x:f>V3400</x:f>
        <x:v>5514.979219705224</x:v>
      </x:c>
      <x:c r="T3401" s="9" t="n">
        <x:f>S3401/(1+'回测计划'!$B$33)</x:f>
        <x:v>5512.223108151148</x:v>
      </x:c>
      <x:c r="U3401" s="9" t="n">
        <x:f>T3401*R3401</x:f>
        <x:v>-38.19893486028643</x:v>
      </x:c>
      <x:c r="V3401" s="9" t="n">
        <x:f>S3401+U3401</x:f>
        <x:v>5476.780284844937</x:v>
      </x:c>
      <x:c r="W3401" s="2" t="n">
        <x:f>IF(N3401&gt;0,1,0)</x:f>
        <x:v>0</x:v>
      </x:c>
      <x:c r="X3401" s="2" t="n">
        <x:f>IF(U3401&gt;0,1,0)</x:f>
        <x:v>0</x:v>
      </x:c>
      <x:c r="Y3401" s="9" t="n">
        <x:f>MAX(U3401,0)</x:f>
        <x:v>0</x:v>
      </x:c>
      <x:c r="Z3401" s="9" t="n">
        <x:f>-MIN(U3401,0)</x:f>
        <x:v>38.19893486028643</x:v>
      </x:c>
    </x:row>
    <x:row r="3402" ht="23" customHeight="1">
      <x:c r="A3402" s="2" t="str">
        <x:v>4H-MFI-前段</x:v>
      </x:c>
      <x:c r="B3402" s="2" t="str">
        <x:v>4H</x:v>
      </x:c>
      <x:c r="C3402" s="2" t="str">
        <x:v>Money Flow Index</x:v>
      </x:c>
      <x:c r="D3402" s="2" t="str">
        <x:v>前段</x:v>
      </x:c>
      <x:c r="E3402" s="2" t="n">
        <x:v>132</x:v>
      </x:c>
      <x:c r="F3402" s="2" t="str">
        <x:v>空</x:v>
      </x:c>
      <x:c r="G3402" s="11" t="n">
        <x:v>45584.00000000001</x:v>
      </x:c>
      <x:c r="H3402" s="11" t="n">
        <x:v>45584.166666666664</x:v>
      </x:c>
      <x:c r="I3402" s="11" t="n">
        <x:v>45585.833321759266</x:v>
      </x:c>
      <x:c r="J3402" s="9" t="n">
        <x:v>68582.3</x:v>
      </x:c>
      <x:c r="K3402" s="9" t="n">
        <x:v>68396.3</x:v>
      </x:c>
      <x:c r="L3402" s="9" t="n">
        <x:v>68568.58354</x:v>
      </x:c>
      <x:c r="M3402" s="9" t="n">
        <x:v>68409.97926000001</x:v>
      </x:c>
      <x:c r="N3402" s="10" t="n">
        <x:f>IF(F3402="多",1,-1)*(K3402/J3402-1)</x:f>
        <x:v>0.002712070023898283</x:v>
      </x:c>
      <x:c r="O3402" s="10" t="n">
        <x:f>IF(F3402="多",1,-1)*(M3402/L3402-1)</x:f>
        <x:v>0.002313075052913671</x:v>
      </x:c>
      <x:c r="P3402" s="10" t="n">
        <x:v>0.000998843462473543</x:v>
      </x:c>
      <x:c r="Q3402" s="10" t="n">
        <x:v>-0.0004982665123727156</x:v>
      </x:c>
      <x:c r="R3402" s="10" t="n">
        <x:f>O3402-P3402-Q3402</x:f>
        <x:v>0.0018124981028128438</x:v>
      </x:c>
      <x:c r="S3402" s="9" t="n">
        <x:f>V3401</x:f>
        <x:v>5476.780284844937</x:v>
      </x:c>
      <x:c r="T3402" s="9" t="n">
        <x:f>S3402/(1+'回测计划'!$B$33)</x:f>
        <x:v>5474.043263213331</x:v>
      </x:c>
      <x:c r="U3402" s="9" t="n">
        <x:f>T3402*R3402</x:f>
        <x:v>9.92169302928959</x:v>
      </x:c>
      <x:c r="V3402" s="9" t="n">
        <x:f>S3402+U3402</x:f>
        <x:v>5486.701977874227</x:v>
      </x:c>
      <x:c r="W3402" s="2" t="n">
        <x:f>IF(N3402&gt;0,1,0)</x:f>
        <x:v>1</x:v>
      </x:c>
      <x:c r="X3402" s="2" t="n">
        <x:f>IF(U3402&gt;0,1,0)</x:f>
        <x:v>1</x:v>
      </x:c>
      <x:c r="Y3402" s="9" t="n">
        <x:f>MAX(U3402,0)</x:f>
        <x:v>9.92169302928959</x:v>
      </x:c>
      <x:c r="Z3402" s="9" t="n">
        <x:f>-MIN(U3402,0)</x:f>
        <x:v>0</x:v>
      </x:c>
    </x:row>
    <x:row r="3403" ht="23" customHeight="1">
      <x:c r="A3403" s="2" t="str">
        <x:v>4H-MFI-前段</x:v>
      </x:c>
      <x:c r="B3403" s="2" t="str">
        <x:v>4H</x:v>
      </x:c>
      <x:c r="C3403" s="2" t="str">
        <x:v>Money Flow Index</x:v>
      </x:c>
      <x:c r="D3403" s="2" t="str">
        <x:v>前段</x:v>
      </x:c>
      <x:c r="E3403" s="2" t="n">
        <x:v>133</x:v>
      </x:c>
      <x:c r="F3403" s="2" t="str">
        <x:v>空</x:v>
      </x:c>
      <x:c r="G3403" s="11" t="n">
        <x:v>45602.00000000001</x:v>
      </x:c>
      <x:c r="H3403" s="11" t="n">
        <x:v>45602.166666666664</x:v>
      </x:c>
      <x:c r="I3403" s="11" t="n">
        <x:v>45603.833321759266</x:v>
      </x:c>
      <x:c r="J3403" s="9" t="n">
        <x:v>68955.9</x:v>
      </x:c>
      <x:c r="K3403" s="9" t="n">
        <x:v>74776.9</x:v>
      </x:c>
      <x:c r="L3403" s="9" t="n">
        <x:v>68942.10882</x:v>
      </x:c>
      <x:c r="M3403" s="9" t="n">
        <x:v>74791.85538</x:v>
      </x:c>
      <x:c r="N3403" s="10" t="n">
        <x:f>IF(F3403="多",1,-1)*(K3403/J3403-1)</x:f>
        <x:v>-0.08441627184910927</x:v>
      </x:c>
      <x:c r="O3403" s="10" t="n">
        <x:f>IF(F3403="多",1,-1)*(M3403/L3403-1)</x:f>
        <x:v>-0.08485012512850498</x:v>
      </x:c>
      <x:c r="P3403" s="10" t="n">
        <x:v>0.0010424250625642526</x:v>
      </x:c>
      <x:c r="Q3403" s="10" t="n">
        <x:v>-0.0005329860731288322</x:v>
      </x:c>
      <x:c r="R3403" s="10" t="n">
        <x:f>O3403-P3403-Q3403</x:f>
        <x:v>-0.0853595641179404</x:v>
      </x:c>
      <x:c r="S3403" s="9" t="n">
        <x:f>V3402</x:f>
        <x:v>5486.701977874227</x:v>
      </x:c>
      <x:c r="T3403" s="9" t="n">
        <x:f>S3403/(1+'回测计划'!$B$33)</x:f>
        <x:v>5483.959997875289</x:v>
      </x:c>
      <x:c r="U3403" s="9" t="n">
        <x:f>T3403*R3403</x:f>
        <x:v>-468.1084350588561</x:v>
      </x:c>
      <x:c r="V3403" s="9" t="n">
        <x:f>S3403+U3403</x:f>
        <x:v>5018.593542815371</x:v>
      </x:c>
      <x:c r="W3403" s="2" t="n">
        <x:f>IF(N3403&gt;0,1,0)</x:f>
        <x:v>0</x:v>
      </x:c>
      <x:c r="X3403" s="2" t="n">
        <x:f>IF(U3403&gt;0,1,0)</x:f>
        <x:v>0</x:v>
      </x:c>
      <x:c r="Y3403" s="9" t="n">
        <x:f>MAX(U3403,0)</x:f>
        <x:v>0</x:v>
      </x:c>
      <x:c r="Z3403" s="9" t="n">
        <x:f>-MIN(U3403,0)</x:f>
        <x:v>468.1084350588561</x:v>
      </x:c>
    </x:row>
    <x:row r="3404" ht="23" customHeight="1">
      <x:c r="A3404" s="2" t="str">
        <x:v>4H-MFI-前段</x:v>
      </x:c>
      <x:c r="B3404" s="2" t="str">
        <x:v>4H</x:v>
      </x:c>
      <x:c r="C3404" s="2" t="str">
        <x:v>Money Flow Index</x:v>
      </x:c>
      <x:c r="D3404" s="2" t="str">
        <x:v>前段</x:v>
      </x:c>
      <x:c r="E3404" s="2" t="n">
        <x:v>134</x:v>
      </x:c>
      <x:c r="F3404" s="2" t="str">
        <x:v>空</x:v>
      </x:c>
      <x:c r="G3404" s="11" t="n">
        <x:v>45605.166666666664</x:v>
      </x:c>
      <x:c r="H3404" s="11" t="n">
        <x:v>45605.333333333336</x:v>
      </x:c>
      <x:c r="I3404" s="11" t="n">
        <x:v>45606.99998842592</x:v>
      </x:c>
      <x:c r="J3404" s="9" t="n">
        <x:v>76482.2</x:v>
      </x:c>
      <x:c r="K3404" s="9" t="n">
        <x:v>79735.1</x:v>
      </x:c>
      <x:c r="L3404" s="9" t="n">
        <x:v>76466.90355999999</x:v>
      </x:c>
      <x:c r="M3404" s="9" t="n">
        <x:v>79751.04702</x:v>
      </x:c>
      <x:c r="N3404" s="10" t="n">
        <x:f>IF(F3404="多",1,-1)*(K3404/J3404-1)</x:f>
        <x:v>-0.04253146483757009</x:v>
      </x:c>
      <x:c r="O3404" s="10" t="n">
        <x:f>IF(F3404="多",1,-1)*(M3404/L3404-1)</x:f>
        <x:v>-0.04294856084270626</x:v>
      </x:c>
      <x:c r="P3404" s="10" t="n">
        <x:v>0.0010214742804213533</x:v>
      </x:c>
      <x:c r="Q3404" s="10" t="n">
        <x:v>-0.0005641755626812415</x:v>
      </x:c>
      <x:c r="R3404" s="10" t="n">
        <x:f>O3404-P3404-Q3404</x:f>
        <x:v>-0.043405859560446375</x:v>
      </x:c>
      <x:c r="S3404" s="9" t="n">
        <x:f>V3403</x:f>
        <x:v>5018.593542815371</x:v>
      </x:c>
      <x:c r="T3404" s="9" t="n">
        <x:f>S3404/(1+'回测计划'!$B$33)</x:f>
        <x:v>5016.085500065338</x:v>
      </x:c>
      <x:c r="U3404" s="9" t="n">
        <x:f>T3404*R3404</x:f>
        <x:v>-217.7275027590275</x:v>
      </x:c>
      <x:c r="V3404" s="9" t="n">
        <x:f>S3404+U3404</x:f>
        <x:v>4800.866040056343</x:v>
      </x:c>
      <x:c r="W3404" s="2" t="n">
        <x:f>IF(N3404&gt;0,1,0)</x:f>
        <x:v>0</x:v>
      </x:c>
      <x:c r="X3404" s="2" t="n">
        <x:f>IF(U3404&gt;0,1,0)</x:f>
        <x:v>0</x:v>
      </x:c>
      <x:c r="Y3404" s="9" t="n">
        <x:f>MAX(U3404,0)</x:f>
        <x:v>0</x:v>
      </x:c>
      <x:c r="Z3404" s="9" t="n">
        <x:f>-MIN(U3404,0)</x:f>
        <x:v>217.7275027590275</x:v>
      </x:c>
    </x:row>
    <x:row r="3405" ht="23" customHeight="1">
      <x:c r="A3405" s="2" t="str">
        <x:v>4H-MFI-前段</x:v>
      </x:c>
      <x:c r="B3405" s="2" t="str">
        <x:v>4H</x:v>
      </x:c>
      <x:c r="C3405" s="2" t="str">
        <x:v>Money Flow Index</x:v>
      </x:c>
      <x:c r="D3405" s="2" t="str">
        <x:v>前段</x:v>
      </x:c>
      <x:c r="E3405" s="2" t="n">
        <x:v>135</x:v>
      </x:c>
      <x:c r="F3405" s="2" t="str">
        <x:v>空</x:v>
      </x:c>
      <x:c r="G3405" s="11" t="n">
        <x:v>45606.833333333336</x:v>
      </x:c>
      <x:c r="H3405" s="11" t="n">
        <x:v>45607.00000000001</x:v>
      </x:c>
      <x:c r="I3405" s="11" t="n">
        <x:v>45608.666655092595</x:v>
      </x:c>
      <x:c r="J3405" s="9" t="n">
        <x:v>79735.1</x:v>
      </x:c>
      <x:c r="K3405" s="9" t="n">
        <x:v>89095.4</x:v>
      </x:c>
      <x:c r="L3405" s="9" t="n">
        <x:v>79719.15298000001</x:v>
      </x:c>
      <x:c r="M3405" s="9" t="n">
        <x:v>89113.21908</x:v>
      </x:c>
      <x:c r="N3405" s="10" t="n">
        <x:f>IF(F3405="多",1,-1)*(K3405/J3405-1)</x:f>
        <x:v>-0.11739246580238794</x:v>
      </x:c>
      <x:c r="O3405" s="10" t="n">
        <x:f>IF(F3405="多",1,-1)*(M3405/L3405-1)</x:f>
        <x:v>-0.11783951219798805</x:v>
      </x:c>
      <x:c r="P3405" s="10" t="n">
        <x:v>0.0010589197560989941</x:v>
      </x:c>
      <x:c r="Q3405" s="10" t="n">
        <x:v>-0.001126133221591204</x:v>
      </x:c>
      <x:c r="R3405" s="10" t="n">
        <x:f>O3405-P3405-Q3405</x:f>
        <x:v>-0.11777229873249584</x:v>
      </x:c>
      <x:c r="S3405" s="9" t="n">
        <x:f>V3404</x:f>
        <x:v>4800.866040056343</x:v>
      </x:c>
      <x:c r="T3405" s="9" t="n">
        <x:f>S3405/(1+'回测计划'!$B$33)</x:f>
        <x:v>4798.466806653017</x:v>
      </x:c>
      <x:c r="U3405" s="9" t="n">
        <x:f>T3405*R3405</x:f>
        <x:v>-565.1264662111045</x:v>
      </x:c>
      <x:c r="V3405" s="9" t="n">
        <x:f>S3405+U3405</x:f>
        <x:v>4235.739573845239</x:v>
      </x:c>
      <x:c r="W3405" s="2" t="n">
        <x:f>IF(N3405&gt;0,1,0)</x:f>
        <x:v>0</x:v>
      </x:c>
      <x:c r="X3405" s="2" t="n">
        <x:f>IF(U3405&gt;0,1,0)</x:f>
        <x:v>0</x:v>
      </x:c>
      <x:c r="Y3405" s="9" t="n">
        <x:f>MAX(U3405,0)</x:f>
        <x:v>0</x:v>
      </x:c>
      <x:c r="Z3405" s="9" t="n">
        <x:f>-MIN(U3405,0)</x:f>
        <x:v>565.1264662111045</x:v>
      </x:c>
    </x:row>
    <x:row r="3406" ht="23" customHeight="1">
      <x:c r="A3406" s="2" t="str">
        <x:v>4H-MFI-前段</x:v>
      </x:c>
      <x:c r="B3406" s="2" t="str">
        <x:v>4H</x:v>
      </x:c>
      <x:c r="C3406" s="2" t="str">
        <x:v>Money Flow Index</x:v>
      </x:c>
      <x:c r="D3406" s="2" t="str">
        <x:v>前段</x:v>
      </x:c>
      <x:c r="E3406" s="2" t="n">
        <x:v>136</x:v>
      </x:c>
      <x:c r="F3406" s="2" t="str">
        <x:v>空</x:v>
      </x:c>
      <x:c r="G3406" s="11" t="n">
        <x:v>45610.00000000001</x:v>
      </x:c>
      <x:c r="H3406" s="11" t="n">
        <x:v>45610.166666666664</x:v>
      </x:c>
      <x:c r="I3406" s="11" t="n">
        <x:v>45611.833321759266</x:v>
      </x:c>
      <x:c r="J3406" s="9" t="n">
        <x:v>90218.8</x:v>
      </x:c>
      <x:c r="K3406" s="9" t="n">
        <x:v>89782.9</x:v>
      </x:c>
      <x:c r="L3406" s="9" t="n">
        <x:v>90200.75624</x:v>
      </x:c>
      <x:c r="M3406" s="9" t="n">
        <x:v>89800.85657999999</x:v>
      </x:c>
      <x:c r="N3406" s="10" t="n">
        <x:f>IF(F3406="多",1,-1)*(K3406/J3406-1)</x:f>
        <x:v>0.00483158720798782</x:v>
      </x:c>
      <x:c r="O3406" s="10" t="n">
        <x:f>IF(F3406="多",1,-1)*(M3406/L3406-1)</x:f>
        <x:v>0.00443344021347214</x:v>
      </x:c>
      <x:c r="P3406" s="10" t="n">
        <x:v>0.000997783279893264</x:v>
      </x:c>
      <x:c r="Q3406" s="10" t="n">
        <x:v>-0.000492565838982846</x:v>
      </x:c>
      <x:c r="R3406" s="10" t="n">
        <x:f>O3406-P3406-Q3406</x:f>
        <x:v>0.0039282227725617215</x:v>
      </x:c>
      <x:c r="S3406" s="9" t="n">
        <x:f>V3405</x:f>
        <x:v>4235.739573845239</x:v>
      </x:c>
      <x:c r="T3406" s="9" t="n">
        <x:f>S3406/(1+'回测计划'!$B$33)</x:f>
        <x:v>4233.622762464007</x:v>
      </x:c>
      <x:c r="U3406" s="9" t="n">
        <x:f>T3406*R3406</x:f>
        <x:v>16.630613345946777</x:v>
      </x:c>
      <x:c r="V3406" s="9" t="n">
        <x:f>S3406+U3406</x:f>
        <x:v>4252.370187191185</x:v>
      </x:c>
      <x:c r="W3406" s="2" t="n">
        <x:f>IF(N3406&gt;0,1,0)</x:f>
        <x:v>1</x:v>
      </x:c>
      <x:c r="X3406" s="2" t="n">
        <x:f>IF(U3406&gt;0,1,0)</x:f>
        <x:v>1</x:v>
      </x:c>
      <x:c r="Y3406" s="9" t="n">
        <x:f>MAX(U3406,0)</x:f>
        <x:v>16.630613345946777</x:v>
      </x:c>
      <x:c r="Z3406" s="9" t="n">
        <x:f>-MIN(U3406,0)</x:f>
        <x:v>0</x:v>
      </x:c>
    </x:row>
    <x:row r="3407" ht="23" customHeight="1">
      <x:c r="A3407" s="2" t="str">
        <x:v>4H-MFI-前段</x:v>
      </x:c>
      <x:c r="B3407" s="2" t="str">
        <x:v>4H</x:v>
      </x:c>
      <x:c r="C3407" s="2" t="str">
        <x:v>Money Flow Index</x:v>
      </x:c>
      <x:c r="D3407" s="2" t="str">
        <x:v>前段</x:v>
      </x:c>
      <x:c r="E3407" s="2" t="n">
        <x:v>137</x:v>
      </x:c>
      <x:c r="F3407" s="2" t="str">
        <x:v>空</x:v>
      </x:c>
      <x:c r="G3407" s="11" t="n">
        <x:v>45615.00000000001</x:v>
      </x:c>
      <x:c r="H3407" s="11" t="n">
        <x:v>45615.166666666664</x:v>
      </x:c>
      <x:c r="I3407" s="11" t="n">
        <x:v>45616.833321759266</x:v>
      </x:c>
      <x:c r="J3407" s="9" t="n">
        <x:v>90657.7</x:v>
      </x:c>
      <x:c r="K3407" s="9" t="n">
        <x:v>93485.1</x:v>
      </x:c>
      <x:c r="L3407" s="9" t="n">
        <x:v>90639.56846</x:v>
      </x:c>
      <x:c r="M3407" s="9" t="n">
        <x:v>93503.79702</x:v>
      </x:c>
      <x:c r="N3407" s="10" t="n">
        <x:f>IF(F3407="多",1,-1)*(K3407/J3407-1)</x:f>
        <x:v>-0.031187643189712677</x:v>
      </x:c>
      <x:c r="O3407" s="10" t="n">
        <x:f>IF(F3407="多",1,-1)*(M3407/L3407-1)</x:f>
        <x:v>-0.03160020075850212</x:v>
      </x:c>
      <x:c r="P3407" s="10" t="n">
        <x:v>0.0010158001003792512</x:v>
      </x:c>
      <x:c r="Q3407" s="10" t="n">
        <x:v>-0.0009088183155388507</x:v>
      </x:c>
      <x:c r="R3407" s="10" t="n">
        <x:f>O3407-P3407-Q3407</x:f>
        <x:v>-0.03170718254334252</x:v>
      </x:c>
      <x:c r="S3407" s="9" t="n">
        <x:f>V3406</x:f>
        <x:v>4252.370187191185</x:v>
      </x:c>
      <x:c r="T3407" s="9" t="n">
        <x:f>S3407/(1+'回测计划'!$B$33)</x:f>
        <x:v>4250.245064658856</x:v>
      </x:c>
      <x:c r="U3407" s="9" t="n">
        <x:f>T3407*R3407</x:f>
        <x:v>-134.76329611907897</x:v>
      </x:c>
      <x:c r="V3407" s="9" t="n">
        <x:f>S3407+U3407</x:f>
        <x:v>4117.606891072106</x:v>
      </x:c>
      <x:c r="W3407" s="2" t="n">
        <x:f>IF(N3407&gt;0,1,0)</x:f>
        <x:v>0</x:v>
      </x:c>
      <x:c r="X3407" s="2" t="n">
        <x:f>IF(U3407&gt;0,1,0)</x:f>
        <x:v>0</x:v>
      </x:c>
      <x:c r="Y3407" s="9" t="n">
        <x:f>MAX(U3407,0)</x:f>
        <x:v>0</x:v>
      </x:c>
      <x:c r="Z3407" s="9" t="n">
        <x:f>-MIN(U3407,0)</x:f>
        <x:v>134.76329611907897</x:v>
      </x:c>
    </x:row>
    <x:row r="3408" ht="23" customHeight="1">
      <x:c r="A3408" s="2" t="str">
        <x:v>4H-MFI-前段</x:v>
      </x:c>
      <x:c r="B3408" s="2" t="str">
        <x:v>4H</x:v>
      </x:c>
      <x:c r="C3408" s="2" t="str">
        <x:v>Money Flow Index</x:v>
      </x:c>
      <x:c r="D3408" s="2" t="str">
        <x:v>前段</x:v>
      </x:c>
      <x:c r="E3408" s="2" t="n">
        <x:v>138</x:v>
      </x:c>
      <x:c r="F3408" s="2" t="str">
        <x:v>多</x:v>
      </x:c>
      <x:c r="G3408" s="11" t="n">
        <x:v>45622.333333333336</x:v>
      </x:c>
      <x:c r="H3408" s="11" t="n">
        <x:v>45622.50000000001</x:v>
      </x:c>
      <x:c r="I3408" s="11" t="n">
        <x:v>45624.166655092595</x:v>
      </x:c>
      <x:c r="J3408" s="9" t="n">
        <x:v>94537.7</x:v>
      </x:c>
      <x:c r="K3408" s="9" t="n">
        <x:v>96670</x:v>
      </x:c>
      <x:c r="L3408" s="9" t="n">
        <x:v>94556.60754</x:v>
      </x:c>
      <x:c r="M3408" s="9" t="n">
        <x:v>96650.666</x:v>
      </x:c>
      <x:c r="N3408" s="10" t="n">
        <x:f>IF(F3408="多",1,-1)*(K3408/J3408-1)</x:f>
        <x:v>0.022555023022561294</x:v>
      </x:c>
      <x:c r="O3408" s="10" t="n">
        <x:f>IF(F3408="多",1,-1)*(M3408/L3408-1)</x:f>
        <x:v>0.022146082801396627</x:v>
      </x:c>
      <x:c r="P3408" s="10" t="n">
        <x:v>0.0010110730414006983</x:v>
      </x:c>
      <x:c r="Q3408" s="10" t="n">
        <x:v>0.0010398173203078687</x:v>
      </x:c>
      <x:c r="R3408" s="10" t="n">
        <x:f>O3408-P3408-Q3408</x:f>
        <x:v>0.02009519243968806</x:v>
      </x:c>
      <x:c r="S3408" s="9" t="n">
        <x:f>V3407</x:f>
        <x:v>4117.606891072106</x:v>
      </x:c>
      <x:c r="T3408" s="9" t="n">
        <x:f>S3408/(1+'回测计划'!$B$33)</x:f>
        <x:v>4115.549116513849</x:v>
      </x:c>
      <x:c r="U3408" s="9" t="n">
        <x:f>T3408*R3408</x:f>
        <x:v>82.70275149133398</x:v>
      </x:c>
      <x:c r="V3408" s="9" t="n">
        <x:f>S3408+U3408</x:f>
        <x:v>4200.30964256344</x:v>
      </x:c>
      <x:c r="W3408" s="2" t="n">
        <x:f>IF(N3408&gt;0,1,0)</x:f>
        <x:v>1</x:v>
      </x:c>
      <x:c r="X3408" s="2" t="n">
        <x:f>IF(U3408&gt;0,1,0)</x:f>
        <x:v>1</x:v>
      </x:c>
      <x:c r="Y3408" s="9" t="n">
        <x:f>MAX(U3408,0)</x:f>
        <x:v>82.70275149133398</x:v>
      </x:c>
      <x:c r="Z3408" s="9" t="n">
        <x:f>-MIN(U3408,0)</x:f>
        <x:v>0</x:v>
      </x:c>
    </x:row>
    <x:row r="3409" ht="23" customHeight="1">
      <x:c r="A3409" s="2" t="str">
        <x:v>4H-MFI-前段</x:v>
      </x:c>
      <x:c r="B3409" s="2" t="str">
        <x:v>4H</x:v>
      </x:c>
      <x:c r="C3409" s="2" t="str">
        <x:v>Money Flow Index</x:v>
      </x:c>
      <x:c r="D3409" s="2" t="str">
        <x:v>前段</x:v>
      </x:c>
      <x:c r="E3409" s="2" t="n">
        <x:v>139</x:v>
      </x:c>
      <x:c r="F3409" s="2" t="str">
        <x:v>多</x:v>
      </x:c>
      <x:c r="G3409" s="11" t="n">
        <x:v>45629.833333333336</x:v>
      </x:c>
      <x:c r="H3409" s="11" t="n">
        <x:v>45630.00000000001</x:v>
      </x:c>
      <x:c r="I3409" s="11" t="n">
        <x:v>45631.666655092595</x:v>
      </x:c>
      <x:c r="J3409" s="9" t="n">
        <x:v>95744.7</x:v>
      </x:c>
      <x:c r="K3409" s="9" t="n">
        <x:v>102292.1</x:v>
      </x:c>
      <x:c r="L3409" s="9" t="n">
        <x:v>95763.84894</x:v>
      </x:c>
      <x:c r="M3409" s="9" t="n">
        <x:v>102271.64158000001</x:v>
      </x:c>
      <x:c r="N3409" s="10" t="n">
        <x:f>IF(F3409="多",1,-1)*(K3409/J3409-1)</x:f>
        <x:v>0.06838394187876728</x:v>
      </x:c>
      <x:c r="O3409" s="10" t="n">
        <x:f>IF(F3409="多",1,-1)*(M3409/L3409-1)</x:f>
        <x:v>0.06795667375564052</x:v>
      </x:c>
      <x:c r="P3409" s="10" t="n">
        <x:v>0.0010339783368778202</x:v>
      </x:c>
      <x:c r="Q3409" s="10" t="n">
        <x:v>0.001048850949620531</x:v>
      </x:c>
      <x:c r="R3409" s="10" t="n">
        <x:f>O3409-P3409-Q3409</x:f>
        <x:v>0.06587384446914217</x:v>
      </x:c>
      <x:c r="S3409" s="9" t="n">
        <x:f>V3408</x:f>
        <x:v>4200.30964256344</x:v>
      </x:c>
      <x:c r="T3409" s="9" t="n">
        <x:f>S3409/(1+'回测计划'!$B$33)</x:f>
        <x:v>4198.2105372947935</x:v>
      </x:c>
      <x:c r="U3409" s="9" t="n">
        <x:f>T3409*R3409</x:f>
        <x:v>276.552267982471</x:v>
      </x:c>
      <x:c r="V3409" s="9" t="n">
        <x:f>S3409+U3409</x:f>
        <x:v>4476.861910545911</x:v>
      </x:c>
      <x:c r="W3409" s="2" t="n">
        <x:f>IF(N3409&gt;0,1,0)</x:f>
        <x:v>1</x:v>
      </x:c>
      <x:c r="X3409" s="2" t="n">
        <x:f>IF(U3409&gt;0,1,0)</x:f>
        <x:v>1</x:v>
      </x:c>
      <x:c r="Y3409" s="9" t="n">
        <x:f>MAX(U3409,0)</x:f>
        <x:v>276.552267982471</x:v>
      </x:c>
      <x:c r="Z3409" s="9" t="n">
        <x:f>-MIN(U3409,0)</x:f>
        <x:v>0</x:v>
      </x:c>
    </x:row>
    <x:row r="3410" ht="23" customHeight="1">
      <x:c r="A3410" s="2" t="str">
        <x:v>4H-MFI-前段</x:v>
      </x:c>
      <x:c r="B3410" s="2" t="str">
        <x:v>4H</x:v>
      </x:c>
      <x:c r="C3410" s="2" t="str">
        <x:v>Money Flow Index</x:v>
      </x:c>
      <x:c r="D3410" s="2" t="str">
        <x:v>前段</x:v>
      </x:c>
      <x:c r="E3410" s="2" t="n">
        <x:v>140</x:v>
      </x:c>
      <x:c r="F3410" s="2" t="str">
        <x:v>空</x:v>
      </x:c>
      <x:c r="G3410" s="11" t="n">
        <x:v>45631.50000000001</x:v>
      </x:c>
      <x:c r="H3410" s="11" t="n">
        <x:v>45631.666666666664</x:v>
      </x:c>
      <x:c r="I3410" s="11" t="n">
        <x:v>45633.333321759266</x:v>
      </x:c>
      <x:c r="J3410" s="9" t="n">
        <x:v>102292.1</x:v>
      </x:c>
      <x:c r="K3410" s="9" t="n">
        <x:v>99802.5</x:v>
      </x:c>
      <x:c r="L3410" s="9" t="n">
        <x:v>102271.64158000001</x:v>
      </x:c>
      <x:c r="M3410" s="9" t="n">
        <x:v>99822.4605</x:v>
      </x:c>
      <x:c r="N3410" s="10" t="n">
        <x:f>IF(F3410="多",1,-1)*(K3410/J3410-1)</x:f>
        <x:v>0.024338145369974917</x:v>
      </x:c>
      <x:c r="O3410" s="10" t="n">
        <x:f>IF(F3410="多",1,-1)*(M3410/L3410-1)</x:f>
        <x:v>0.02394780255956075</x:v>
      </x:c>
      <x:c r="P3410" s="10" t="n">
        <x:v>0.0009880260987202196</x:v>
      </x:c>
      <x:c r="Q3410" s="10" t="n">
        <x:v>-0.0007988718974139821</x:v>
      </x:c>
      <x:c r="R3410" s="10" t="n">
        <x:f>O3410-P3410-Q3410</x:f>
        <x:v>0.023758648358254513</x:v>
      </x:c>
      <x:c r="S3410" s="9" t="n">
        <x:f>V3409</x:f>
        <x:v>4476.861910545911</x:v>
      </x:c>
      <x:c r="T3410" s="9" t="n">
        <x:f>S3410/(1+'回测计划'!$B$33)</x:f>
        <x:v>4474.624598246788</x:v>
      </x:c>
      <x:c r="U3410" s="9" t="n">
        <x:f>T3410*R3410</x:f>
        <x:v>106.31103236494131</x:v>
      </x:c>
      <x:c r="V3410" s="9" t="n">
        <x:f>S3410+U3410</x:f>
        <x:v>4583.172942910853</x:v>
      </x:c>
      <x:c r="W3410" s="2" t="n">
        <x:f>IF(N3410&gt;0,1,0)</x:f>
        <x:v>1</x:v>
      </x:c>
      <x:c r="X3410" s="2" t="n">
        <x:f>IF(U3410&gt;0,1,0)</x:f>
        <x:v>1</x:v>
      </x:c>
      <x:c r="Y3410" s="9" t="n">
        <x:f>MAX(U3410,0)</x:f>
        <x:v>106.31103236494131</x:v>
      </x:c>
      <x:c r="Z3410" s="9" t="n">
        <x:f>-MIN(U3410,0)</x:f>
        <x:v>0</x:v>
      </x:c>
    </x:row>
    <x:row r="3411" ht="23" customHeight="1">
      <x:c r="A3411" s="2" t="str">
        <x:v>4H-MACD-后段</x:v>
      </x:c>
      <x:c r="B3411" s="2" t="str">
        <x:v>4H</x:v>
      </x:c>
      <x:c r="C3411" s="2" t="str">
        <x:v>MACD</x:v>
      </x:c>
      <x:c r="D3411" s="2" t="str">
        <x:v>后段</x:v>
      </x:c>
      <x:c r="E3411" s="2" t="n">
        <x:v>1</x:v>
      </x:c>
      <x:c r="F3411" s="2" t="str">
        <x:v>空</x:v>
      </x:c>
      <x:c r="G3411" s="11" t="n">
        <x:v>45687.50000000001</x:v>
      </x:c>
      <x:c r="H3411" s="11" t="n">
        <x:v>45687.666666666664</x:v>
      </x:c>
      <x:c r="I3411" s="11" t="n">
        <x:v>45689.333321759266</x:v>
      </x:c>
      <x:c r="J3411" s="9" t="n">
        <x:v>105085.2</x:v>
      </x:c>
      <x:c r="K3411" s="9" t="n">
        <x:v>102379.7</x:v>
      </x:c>
      <x:c r="L3411" s="9" t="n">
        <x:v>105064.18296</x:v>
      </x:c>
      <x:c r="M3411" s="9" t="n">
        <x:v>102400.17594</x:v>
      </x:c>
      <x:c r="N3411" s="10" t="n">
        <x:f>IF(F3411="多",1,-1)*(K3411/J3411-1)</x:f>
        <x:v>0.02574577580858195</x:v>
      </x:c>
      <x:c r="O3411" s="10" t="n">
        <x:f>IF(F3411="多",1,-1)*(M3411/L3411-1)</x:f>
        <x:v>0.025355996162976346</x:v>
      </x:c>
      <x:c r="P3411" s="10" t="n">
        <x:v>0.000987322001918512</x:v>
      </x:c>
      <x:c r="Q3411" s="10" t="n">
        <x:v>-0.00030709095990210885</x:v>
      </x:c>
      <x:c r="R3411" s="10" t="n">
        <x:f>O3411-P3411-Q3411</x:f>
        <x:v>0.024675765120959942</x:v>
      </x:c>
      <x:c r="S3411" s="9" t="n">
        <x:f>'回测计划'!$B$32</x:f>
        <x:v>10000</x:v>
      </x:c>
      <x:c r="T3411" s="9" t="n">
        <x:f>S3411/(1+'回测计划'!$B$33)</x:f>
        <x:v>9995.002498750626</x:v>
      </x:c>
      <x:c r="U3411" s="9" t="n">
        <x:f>T3411*R3411</x:f>
        <x:v>246.63433404257816</x:v>
      </x:c>
      <x:c r="V3411" s="9" t="n">
        <x:f>S3411+U3411</x:f>
        <x:v>10246.634334042577</x:v>
      </x:c>
      <x:c r="W3411" s="2" t="n">
        <x:f>IF(N3411&gt;0,1,0)</x:f>
        <x:v>1</x:v>
      </x:c>
      <x:c r="X3411" s="2" t="n">
        <x:f>IF(U3411&gt;0,1,0)</x:f>
        <x:v>1</x:v>
      </x:c>
      <x:c r="Y3411" s="9" t="n">
        <x:f>MAX(U3411,0)</x:f>
        <x:v>246.63433404257816</x:v>
      </x:c>
      <x:c r="Z3411" s="9" t="n">
        <x:f>-MIN(U3411,0)</x:f>
        <x:v>0</x:v>
      </x:c>
    </x:row>
    <x:row r="3412" ht="23" customHeight="1">
      <x:c r="A3412" s="2" t="str">
        <x:v>4H-MACD-后段</x:v>
      </x:c>
      <x:c r="B3412" s="2" t="str">
        <x:v>4H</x:v>
      </x:c>
      <x:c r="C3412" s="2" t="str">
        <x:v>MACD</x:v>
      </x:c>
      <x:c r="D3412" s="2" t="str">
        <x:v>后段</x:v>
      </x:c>
      <x:c r="E3412" s="2" t="n">
        <x:v>2</x:v>
      </x:c>
      <x:c r="F3412" s="2" t="str">
        <x:v>多</x:v>
      </x:c>
      <x:c r="G3412" s="11" t="n">
        <x:v>45700.166666666664</x:v>
      </x:c>
      <x:c r="H3412" s="11" t="n">
        <x:v>45700.333333333336</x:v>
      </x:c>
      <x:c r="I3412" s="11" t="n">
        <x:v>45701.99998842592</x:v>
      </x:c>
      <x:c r="J3412" s="9" t="n">
        <x:v>95731.4</x:v>
      </x:c>
      <x:c r="K3412" s="9" t="n">
        <x:v>95943.5</x:v>
      </x:c>
      <x:c r="L3412" s="9" t="n">
        <x:v>95750.54628</x:v>
      </x:c>
      <x:c r="M3412" s="9" t="n">
        <x:v>95924.3113</x:v>
      </x:c>
      <x:c r="N3412" s="10" t="n">
        <x:f>IF(F3412="多",1,-1)*(K3412/J3412-1)</x:f>
        <x:v>0.002215573991396713</x:v>
      </x:c>
      <x:c r="O3412" s="10" t="n">
        <x:f>IF(F3412="多",1,-1)*(M3412/L3412-1)</x:f>
        <x:v>0.001814767923014049</x:v>
      </x:c>
      <x:c r="P3412" s="10" t="n">
        <x:v>0.001000907383961507</x:v>
      </x:c>
      <x:c r="Q3412" s="10" t="n">
        <x:v>0.00024220076945444805</x:v>
      </x:c>
      <x:c r="R3412" s="10" t="n">
        <x:f>O3412-P3412-Q3412</x:f>
        <x:v>0.000571659769598094</x:v>
      </x:c>
      <x:c r="S3412" s="9" t="n">
        <x:f>V3411</x:f>
        <x:v>10246.634334042577</x:v>
      </x:c>
      <x:c r="T3412" s="9" t="n">
        <x:f>S3412/(1+'回测计划'!$B$33)</x:f>
        <x:v>10241.51357725395</x:v>
      </x:c>
      <x:c r="U3412" s="9" t="n">
        <x:f>T3412*R3412</x:f>
        <x:v>5.854661291908744</x:v>
      </x:c>
      <x:c r="V3412" s="9" t="n">
        <x:f>S3412+U3412</x:f>
        <x:v>10252.488995334486</x:v>
      </x:c>
      <x:c r="W3412" s="2" t="n">
        <x:f>IF(N3412&gt;0,1,0)</x:f>
        <x:v>1</x:v>
      </x:c>
      <x:c r="X3412" s="2" t="n">
        <x:f>IF(U3412&gt;0,1,0)</x:f>
        <x:v>1</x:v>
      </x:c>
      <x:c r="Y3412" s="9" t="n">
        <x:f>MAX(U3412,0)</x:f>
        <x:v>5.854661291908744</x:v>
      </x:c>
      <x:c r="Z3412" s="9" t="n">
        <x:f>-MIN(U3412,0)</x:f>
        <x:v>0</x:v>
      </x:c>
    </x:row>
    <x:row r="3413" ht="23" customHeight="1">
      <x:c r="A3413" s="2" t="str">
        <x:v>4H-MACD-后段</x:v>
      </x:c>
      <x:c r="B3413" s="2" t="str">
        <x:v>4H</x:v>
      </x:c>
      <x:c r="C3413" s="2" t="str">
        <x:v>MACD</x:v>
      </x:c>
      <x:c r="D3413" s="2" t="str">
        <x:v>后段</x:v>
      </x:c>
      <x:c r="E3413" s="2" t="n">
        <x:v>3</x:v>
      </x:c>
      <x:c r="F3413" s="2" t="str">
        <x:v>空</x:v>
      </x:c>
      <x:c r="G3413" s="11" t="n">
        <x:v>45707.833333333336</x:v>
      </x:c>
      <x:c r="H3413" s="11" t="n">
        <x:v>45708.00000000001</x:v>
      </x:c>
      <x:c r="I3413" s="11" t="n">
        <x:v>45709.666655092595</x:v>
      </x:c>
      <x:c r="J3413" s="9" t="n">
        <x:v>95895.4</x:v>
      </x:c>
      <x:c r="K3413" s="9" t="n">
        <x:v>98130</x:v>
      </x:c>
      <x:c r="L3413" s="9" t="n">
        <x:v>95876.22091999999</x:v>
      </x:c>
      <x:c r="M3413" s="9" t="n">
        <x:v>98149.626</x:v>
      </x:c>
      <x:c r="N3413" s="10" t="n">
        <x:f>IF(F3413="多",1,-1)*(K3413/J3413-1)</x:f>
        <x:v>-0.023302473319888106</x:v>
      </x:c>
      <x:c r="O3413" s="10" t="n">
        <x:f>IF(F3413="多",1,-1)*(M3413/L3413-1)</x:f>
        <x:v>-0.023711876189790093</x:v>
      </x:c>
      <x:c r="P3413" s="10" t="n">
        <x:v>0.001011855938094895</x:v>
      </x:c>
      <x:c r="Q3413" s="10" t="n">
        <x:v>-0.0001328727343661614</x:v>
      </x:c>
      <x:c r="R3413" s="10" t="n">
        <x:f>O3413-P3413-Q3413</x:f>
        <x:v>-0.02459085939351883</x:v>
      </x:c>
      <x:c r="S3413" s="9" t="n">
        <x:f>V3412</x:f>
        <x:v>10252.488995334486</x:v>
      </x:c>
      <x:c r="T3413" s="9" t="n">
        <x:f>S3413/(1+'回测计划'!$B$33)</x:f>
        <x:v>10247.365312678148</x:v>
      </x:c>
      <x:c r="U3413" s="9" t="n">
        <x:f>T3413*R3413</x:f>
        <x:v>-251.99151955809046</x:v>
      </x:c>
      <x:c r="V3413" s="9" t="n">
        <x:f>S3413+U3413</x:f>
        <x:v>10000.497475776396</x:v>
      </x:c>
      <x:c r="W3413" s="2" t="n">
        <x:f>IF(N3413&gt;0,1,0)</x:f>
        <x:v>0</x:v>
      </x:c>
      <x:c r="X3413" s="2" t="n">
        <x:f>IF(U3413&gt;0,1,0)</x:f>
        <x:v>0</x:v>
      </x:c>
      <x:c r="Y3413" s="9" t="n">
        <x:f>MAX(U3413,0)</x:f>
        <x:v>0</x:v>
      </x:c>
      <x:c r="Z3413" s="9" t="n">
        <x:f>-MIN(U3413,0)</x:f>
        <x:v>251.99151955809046</x:v>
      </x:c>
    </x:row>
    <x:row r="3414" ht="23" customHeight="1">
      <x:c r="A3414" s="2" t="str">
        <x:v>4H-MACD-后段</x:v>
      </x:c>
      <x:c r="B3414" s="2" t="str">
        <x:v>4H</x:v>
      </x:c>
      <x:c r="C3414" s="2" t="str">
        <x:v>MACD</x:v>
      </x:c>
      <x:c r="D3414" s="2" t="str">
        <x:v>后段</x:v>
      </x:c>
      <x:c r="E3414" s="2" t="n">
        <x:v>4</x:v>
      </x:c>
      <x:c r="F3414" s="2" t="str">
        <x:v>多</x:v>
      </x:c>
      <x:c r="G3414" s="11" t="n">
        <x:v>45730.166666666664</x:v>
      </x:c>
      <x:c r="H3414" s="11" t="n">
        <x:v>45730.333333333336</x:v>
      </x:c>
      <x:c r="I3414" s="11" t="n">
        <x:v>45731.99998842592</x:v>
      </x:c>
      <x:c r="J3414" s="9" t="n">
        <x:v>81085.5</x:v>
      </x:c>
      <x:c r="K3414" s="9" t="n">
        <x:v>84295.8</x:v>
      </x:c>
      <x:c r="L3414" s="9" t="n">
        <x:v>81101.7171</x:v>
      </x:c>
      <x:c r="M3414" s="9" t="n">
        <x:v>84278.94084000001</x:v>
      </x:c>
      <x:c r="N3414" s="10" t="n">
        <x:f>IF(F3414="多",1,-1)*(K3414/J3414-1)</x:f>
        <x:v>0.039591542260946744</x:v>
      </x:c>
      <x:c r="O3414" s="10" t="n">
        <x:f>IF(F3414="多",1,-1)*(M3414/L3414-1)</x:f>
        <x:v>0.03917578879473593</x:v>
      </x:c>
      <x:c r="P3414" s="10" t="n">
        <x:v>0.001019587894397368</x:v>
      </x:c>
      <x:c r="Q3414" s="10" t="n">
        <x:v>-0.000029432278526165045</x:v>
      </x:c>
      <x:c r="R3414" s="10" t="n">
        <x:f>O3414-P3414-Q3414</x:f>
        <x:v>0.038185633178864725</x:v>
      </x:c>
      <x:c r="S3414" s="9" t="n">
        <x:f>V3413</x:f>
        <x:v>10000.497475776396</x:v>
      </x:c>
      <x:c r="T3414" s="9" t="n">
        <x:f>S3414/(1+'回测计划'!$B$33)</x:f>
        <x:v>9995.49972591344</x:v>
      </x:c>
      <x:c r="U3414" s="9" t="n">
        <x:f>T3414*R3414</x:f>
        <x:v>381.68448597317354</x:v>
      </x:c>
      <x:c r="V3414" s="9" t="n">
        <x:f>S3414+U3414</x:f>
        <x:v>10382.18196174957</x:v>
      </x:c>
      <x:c r="W3414" s="2" t="n">
        <x:f>IF(N3414&gt;0,1,0)</x:f>
        <x:v>1</x:v>
      </x:c>
      <x:c r="X3414" s="2" t="n">
        <x:f>IF(U3414&gt;0,1,0)</x:f>
        <x:v>1</x:v>
      </x:c>
      <x:c r="Y3414" s="9" t="n">
        <x:f>MAX(U3414,0)</x:f>
        <x:v>381.68448597317354</x:v>
      </x:c>
      <x:c r="Z3414" s="9" t="n">
        <x:f>-MIN(U3414,0)</x:f>
        <x:v>0</x:v>
      </x:c>
    </x:row>
    <x:row r="3415" ht="23" customHeight="1">
      <x:c r="A3415" s="2" t="str">
        <x:v>4H-MACD-后段</x:v>
      </x:c>
      <x:c r="B3415" s="2" t="str">
        <x:v>4H</x:v>
      </x:c>
      <x:c r="C3415" s="2" t="str">
        <x:v>MACD</x:v>
      </x:c>
      <x:c r="D3415" s="2" t="str">
        <x:v>后段</x:v>
      </x:c>
      <x:c r="E3415" s="2" t="n">
        <x:v>5</x:v>
      </x:c>
      <x:c r="F3415" s="2" t="str">
        <x:v>空</x:v>
      </x:c>
      <x:c r="G3415" s="11" t="n">
        <x:v>45762.666666666664</x:v>
      </x:c>
      <x:c r="H3415" s="11" t="n">
        <x:v>45762.833333333336</x:v>
      </x:c>
      <x:c r="I3415" s="11" t="n">
        <x:v>45764.49998842592</x:v>
      </x:c>
      <x:c r="J3415" s="9" t="n">
        <x:v>85549.3</x:v>
      </x:c>
      <x:c r="K3415" s="9" t="n">
        <x:v>83953.3</x:v>
      </x:c>
      <x:c r="L3415" s="9" t="n">
        <x:v>85532.19014</x:v>
      </x:c>
      <x:c r="M3415" s="9" t="n">
        <x:v>83970.09066</x:v>
      </x:c>
      <x:c r="N3415" s="10" t="n">
        <x:f>IF(F3415="多",1,-1)*(K3415/J3415-1)</x:f>
        <x:v>0.01865590951650098</x:v>
      </x:c>
      <x:c r="O3415" s="10" t="n">
        <x:f>IF(F3415="多",1,-1)*(M3415/L3415-1)</x:f>
        <x:v>0.01826329335707577</x:v>
      </x:c>
      <x:c r="P3415" s="10" t="n">
        <x:v>0.0009908683533214621</x:v>
      </x:c>
      <x:c r="Q3415" s="10" t="n">
        <x:v>-0.00014321205072151706</x:v>
      </x:c>
      <x:c r="R3415" s="10" t="n">
        <x:f>O3415-P3415-Q3415</x:f>
        <x:v>0.017415637054475828</x:v>
      </x:c>
      <x:c r="S3415" s="9" t="n">
        <x:f>V3414</x:f>
        <x:v>10382.18196174957</x:v>
      </x:c>
      <x:c r="T3415" s="9" t="n">
        <x:f>S3415/(1+'回测计划'!$B$33)</x:f>
        <x:v>10376.993465017062</x:v>
      </x:c>
      <x:c r="U3415" s="9" t="n">
        <x:f>T3415*R3415</x:f>
        <x:v>180.72195190340466</x:v>
      </x:c>
      <x:c r="V3415" s="9" t="n">
        <x:f>S3415+U3415</x:f>
        <x:v>10562.903913652974</x:v>
      </x:c>
      <x:c r="W3415" s="2" t="n">
        <x:f>IF(N3415&gt;0,1,0)</x:f>
        <x:v>1</x:v>
      </x:c>
      <x:c r="X3415" s="2" t="n">
        <x:f>IF(U3415&gt;0,1,0)</x:f>
        <x:v>1</x:v>
      </x:c>
      <x:c r="Y3415" s="9" t="n">
        <x:f>MAX(U3415,0)</x:f>
        <x:v>180.72195190340466</x:v>
      </x:c>
      <x:c r="Z3415" s="9" t="n">
        <x:f>-MIN(U3415,0)</x:f>
        <x:v>0</x:v>
      </x:c>
    </x:row>
    <x:row r="3416" ht="23" customHeight="1">
      <x:c r="A3416" s="2" t="str">
        <x:v>4H-MACD-后段</x:v>
      </x:c>
      <x:c r="B3416" s="2" t="str">
        <x:v>4H</x:v>
      </x:c>
      <x:c r="C3416" s="2" t="str">
        <x:v>MACD</x:v>
      </x:c>
      <x:c r="D3416" s="2" t="str">
        <x:v>后段</x:v>
      </x:c>
      <x:c r="E3416" s="2" t="n">
        <x:v>6</x:v>
      </x:c>
      <x:c r="F3416" s="2" t="str">
        <x:v>空</x:v>
      </x:c>
      <x:c r="G3416" s="11" t="n">
        <x:v>45765.333333333336</x:v>
      </x:c>
      <x:c r="H3416" s="11" t="n">
        <x:v>45765.50000000001</x:v>
      </x:c>
      <x:c r="I3416" s="11" t="n">
        <x:v>45767.166655092595</x:v>
      </x:c>
      <x:c r="J3416" s="9" t="n">
        <x:v>84790.4</x:v>
      </x:c>
      <x:c r="K3416" s="9" t="n">
        <x:v>85054.3</x:v>
      </x:c>
      <x:c r="L3416" s="9" t="n">
        <x:v>84773.44192</x:v>
      </x:c>
      <x:c r="M3416" s="9" t="n">
        <x:v>85071.31086</x:v>
      </x:c>
      <x:c r="N3416" s="10" t="n">
        <x:f>IF(F3416="多",1,-1)*(K3416/J3416-1)</x:f>
        <x:v>-0.003112380646865809</x:v>
      </x:c>
      <x:c r="O3416" s="10" t="n">
        <x:f>IF(F3416="多",1,-1)*(M3416/L3416-1)</x:f>
        <x:v>-0.003513705864167882</x:v>
      </x:c>
      <x:c r="P3416" s="10" t="n">
        <x:v>0.001001756852932084</x:v>
      </x:c>
      <x:c r="Q3416" s="10" t="n">
        <x:v>-0.00017047069592954567</x:v>
      </x:c>
      <x:c r="R3416" s="10" t="n">
        <x:f>O3416-P3416-Q3416</x:f>
        <x:v>-0.00434499202117042</x:v>
      </x:c>
      <x:c r="S3416" s="9" t="n">
        <x:f>V3415</x:f>
        <x:v>10562.903913652974</x:v>
      </x:c>
      <x:c r="T3416" s="9" t="n">
        <x:f>S3416/(1+'回测计划'!$B$33)</x:f>
        <x:v>10557.625101102423</x:v>
      </x:c>
      <x:c r="U3416" s="9" t="n">
        <x:f>T3416*R3416</x:f>
        <x:v>-45.87279682679858</x:v>
      </x:c>
      <x:c r="V3416" s="9" t="n">
        <x:f>S3416+U3416</x:f>
        <x:v>10517.031116826174</x:v>
      </x:c>
      <x:c r="W3416" s="2" t="n">
        <x:f>IF(N3416&gt;0,1,0)</x:f>
        <x:v>0</x:v>
      </x:c>
      <x:c r="X3416" s="2" t="n">
        <x:f>IF(U3416&gt;0,1,0)</x:f>
        <x:v>0</x:v>
      </x:c>
      <x:c r="Y3416" s="9" t="n">
        <x:f>MAX(U3416,0)</x:f>
        <x:v>0</x:v>
      </x:c>
      <x:c r="Z3416" s="9" t="n">
        <x:f>-MIN(U3416,0)</x:f>
        <x:v>45.87279682679858</x:v>
      </x:c>
    </x:row>
    <x:row r="3417" ht="23" customHeight="1">
      <x:c r="A3417" s="2" t="str">
        <x:v>4H-MACD-后段</x:v>
      </x:c>
      <x:c r="B3417" s="2" t="str">
        <x:v>4H</x:v>
      </x:c>
      <x:c r="C3417" s="2" t="str">
        <x:v>MACD</x:v>
      </x:c>
      <x:c r="D3417" s="2" t="str">
        <x:v>后段</x:v>
      </x:c>
      <x:c r="E3417" s="2" t="n">
        <x:v>7</x:v>
      </x:c>
      <x:c r="F3417" s="2" t="str">
        <x:v>空</x:v>
      </x:c>
      <x:c r="G3417" s="11" t="n">
        <x:v>45768.666666666664</x:v>
      </x:c>
      <x:c r="H3417" s="11" t="n">
        <x:v>45768.833333333336</x:v>
      </x:c>
      <x:c r="I3417" s="11" t="n">
        <x:v>45770.49998842592</x:v>
      </x:c>
      <x:c r="J3417" s="9" t="n">
        <x:v>86936.5</x:v>
      </x:c>
      <x:c r="K3417" s="9" t="n">
        <x:v>93126</x:v>
      </x:c>
      <x:c r="L3417" s="9" t="n">
        <x:v>86919.1127</x:v>
      </x:c>
      <x:c r="M3417" s="9" t="n">
        <x:v>93144.6252</x:v>
      </x:c>
      <x:c r="N3417" s="10" t="n">
        <x:f>IF(F3417="多",1,-1)*(K3417/J3417-1)</x:f>
        <x:v>-0.07119564279675394</x:v>
      </x:c>
      <x:c r="O3417" s="10" t="n">
        <x:f>IF(F3417="多",1,-1)*(M3417/L3417-1)</x:f>
        <x:v>-0.07162420676666659</x:v>
      </x:c>
      <x:c r="P3417" s="10" t="n">
        <x:v>0.0010358121033833335</x:v>
      </x:c>
      <x:c r="Q3417" s="10" t="n">
        <x:v>0.0000024556179282983047</x:v>
      </x:c>
      <x:c r="R3417" s="10" t="n">
        <x:f>O3417-P3417-Q3417</x:f>
        <x:v>-0.07266247448797822</x:v>
      </x:c>
      <x:c r="S3417" s="9" t="n">
        <x:f>V3416</x:f>
        <x:v>10517.031116826174</x:v>
      </x:c>
      <x:c r="T3417" s="9" t="n">
        <x:f>S3417/(1+'回测计划'!$B$33)</x:f>
        <x:v>10511.77522921157</x:v>
      </x:c>
      <x:c r="U3417" s="9" t="n">
        <x:f>T3417*R3417</x:f>
        <x:v>-763.8115994159471</x:v>
      </x:c>
      <x:c r="V3417" s="9" t="n">
        <x:f>S3417+U3417</x:f>
        <x:v>9753.219517410227</x:v>
      </x:c>
      <x:c r="W3417" s="2" t="n">
        <x:f>IF(N3417&gt;0,1,0)</x:f>
        <x:v>0</x:v>
      </x:c>
      <x:c r="X3417" s="2" t="n">
        <x:f>IF(U3417&gt;0,1,0)</x:f>
        <x:v>0</x:v>
      </x:c>
      <x:c r="Y3417" s="9" t="n">
        <x:f>MAX(U3417,0)</x:f>
        <x:v>0</x:v>
      </x:c>
      <x:c r="Z3417" s="9" t="n">
        <x:f>-MIN(U3417,0)</x:f>
        <x:v>763.8115994159471</x:v>
      </x:c>
    </x:row>
    <x:row r="3418" ht="23" customHeight="1">
      <x:c r="A3418" s="2" t="str">
        <x:v>4H-MACD-后段</x:v>
      </x:c>
      <x:c r="B3418" s="2" t="str">
        <x:v>4H</x:v>
      </x:c>
      <x:c r="C3418" s="2" t="str">
        <x:v>MACD</x:v>
      </x:c>
      <x:c r="D3418" s="2" t="str">
        <x:v>后段</x:v>
      </x:c>
      <x:c r="E3418" s="2" t="n">
        <x:v>8</x:v>
      </x:c>
      <x:c r="F3418" s="2" t="str">
        <x:v>空</x:v>
      </x:c>
      <x:c r="G3418" s="11" t="n">
        <x:v>45779.00000000001</x:v>
      </x:c>
      <x:c r="H3418" s="11" t="n">
        <x:v>45779.166666666664</x:v>
      </x:c>
      <x:c r="I3418" s="11" t="n">
        <x:v>45780.833321759266</x:v>
      </x:c>
      <x:c r="J3418" s="9" t="n">
        <x:v>96459.5</x:v>
      </x:c>
      <x:c r="K3418" s="9" t="n">
        <x:v>95895.6</x:v>
      </x:c>
      <x:c r="L3418" s="9" t="n">
        <x:v>96440.2081</x:v>
      </x:c>
      <x:c r="M3418" s="9" t="n">
        <x:v>95914.77912</x:v>
      </x:c>
      <x:c r="N3418" s="10" t="n">
        <x:f>IF(F3418="多",1,-1)*(K3418/J3418-1)</x:f>
        <x:v>0.0058459768089197395</x:v>
      </x:c>
      <x:c r="O3418" s="10" t="n">
        <x:f>IF(F3418="多",1,-1)*(M3418/L3418-1)</x:f>
        <x:v>0.005448235651411837</x:v>
      </x:c>
      <x:c r="P3418" s="10" t="n">
        <x:v>0.000997275882174294</x:v>
      </x:c>
      <x:c r="Q3418" s="10" t="n">
        <x:v>0.0003314826826299232</x:v>
      </x:c>
      <x:c r="R3418" s="10" t="n">
        <x:f>O3418-P3418-Q3418</x:f>
        <x:v>0.004119477086607619</x:v>
      </x:c>
      <x:c r="S3418" s="9" t="n">
        <x:f>V3417</x:f>
        <x:v>9753.219517410227</x:v>
      </x:c>
      <x:c r="T3418" s="9" t="n">
        <x:f>S3418/(1+'回测计划'!$B$33)</x:f>
        <x:v>9748.345344737858</x:v>
      </x:c>
      <x:c r="U3418" s="9" t="n">
        <x:f>T3418*R3418</x:f>
        <x:v>40.15808527998566</x:v>
      </x:c>
      <x:c r="V3418" s="9" t="n">
        <x:f>S3418+U3418</x:f>
        <x:v>9793.377602690212</x:v>
      </x:c>
      <x:c r="W3418" s="2" t="n">
        <x:f>IF(N3418&gt;0,1,0)</x:f>
        <x:v>1</x:v>
      </x:c>
      <x:c r="X3418" s="2" t="n">
        <x:f>IF(U3418&gt;0,1,0)</x:f>
        <x:v>1</x:v>
      </x:c>
      <x:c r="Y3418" s="9" t="n">
        <x:f>MAX(U3418,0)</x:f>
        <x:v>40.15808527998566</x:v>
      </x:c>
      <x:c r="Z3418" s="9" t="n">
        <x:f>-MIN(U3418,0)</x:f>
        <x:v>0</x:v>
      </x:c>
    </x:row>
    <x:row r="3419" ht="23" customHeight="1">
      <x:c r="A3419" s="2" t="str">
        <x:v>4H-MACD-后段</x:v>
      </x:c>
      <x:c r="B3419" s="2" t="str">
        <x:v>4H</x:v>
      </x:c>
      <x:c r="C3419" s="2" t="str">
        <x:v>MACD</x:v>
      </x:c>
      <x:c r="D3419" s="2" t="str">
        <x:v>后段</x:v>
      </x:c>
      <x:c r="E3419" s="2" t="n">
        <x:v>9</x:v>
      </x:c>
      <x:c r="F3419" s="2" t="str">
        <x:v>空</x:v>
      </x:c>
      <x:c r="G3419" s="11" t="n">
        <x:v>45786.333333333336</x:v>
      </x:c>
      <x:c r="H3419" s="11" t="n">
        <x:v>45786.50000000001</x:v>
      </x:c>
      <x:c r="I3419" s="11" t="n">
        <x:v>45788.166655092595</x:v>
      </x:c>
      <x:c r="J3419" s="9" t="n">
        <x:v>102419.5</x:v>
      </x:c>
      <x:c r="K3419" s="9" t="n">
        <x:v>103148.6</x:v>
      </x:c>
      <x:c r="L3419" s="9" t="n">
        <x:v>102399.01610000001</x:v>
      </x:c>
      <x:c r="M3419" s="9" t="n">
        <x:v>103169.22972</x:v>
      </x:c>
      <x:c r="N3419" s="10" t="n">
        <x:f>IF(F3419="多",1,-1)*(K3419/J3419-1)</x:f>
        <x:v>-0.007118761563960074</x:v>
      </x:c>
      <x:c r="O3419" s="10" t="n">
        <x:f>IF(F3419="多",1,-1)*(M3419/L3419-1)</x:f>
        <x:v>-0.007521689654203634</x:v>
      </x:c>
      <x:c r="P3419" s="10" t="n">
        <x:v>0.0010037608448271017</x:v>
      </x:c>
      <x:c r="Q3419" s="10" t="n">
        <x:v>-0.0003864110361045735</x:v>
      </x:c>
      <x:c r="R3419" s="10" t="n">
        <x:f>O3419-P3419-Q3419</x:f>
        <x:v>-0.008139039462926162</x:v>
      </x:c>
      <x:c r="S3419" s="9" t="n">
        <x:f>V3418</x:f>
        <x:v>9793.377602690212</x:v>
      </x:c>
      <x:c r="T3419" s="9" t="n">
        <x:f>S3419/(1+'回测计划'!$B$33)</x:f>
        <x:v>9788.483361009708</x:v>
      </x:c>
      <x:c r="U3419" s="9" t="n">
        <x:f>T3419*R3419</x:f>
        <x:v>-79.66885235745413</x:v>
      </x:c>
      <x:c r="V3419" s="9" t="n">
        <x:f>S3419+U3419</x:f>
        <x:v>9713.708750332758</x:v>
      </x:c>
      <x:c r="W3419" s="2" t="n">
        <x:f>IF(N3419&gt;0,1,0)</x:f>
        <x:v>0</x:v>
      </x:c>
      <x:c r="X3419" s="2" t="n">
        <x:f>IF(U3419&gt;0,1,0)</x:f>
        <x:v>0</x:v>
      </x:c>
      <x:c r="Y3419" s="9" t="n">
        <x:f>MAX(U3419,0)</x:f>
        <x:v>0</x:v>
      </x:c>
      <x:c r="Z3419" s="9" t="n">
        <x:f>-MIN(U3419,0)</x:f>
        <x:v>79.66885235745413</x:v>
      </x:c>
    </x:row>
    <x:row r="3420" ht="23" customHeight="1">
      <x:c r="A3420" s="2" t="str">
        <x:v>4H-MACD-后段</x:v>
      </x:c>
      <x:c r="B3420" s="2" t="str">
        <x:v>4H</x:v>
      </x:c>
      <x:c r="C3420" s="2" t="str">
        <x:v>MACD</x:v>
      </x:c>
      <x:c r="D3420" s="2" t="str">
        <x:v>后段</x:v>
      </x:c>
      <x:c r="E3420" s="2" t="n">
        <x:v>10</x:v>
      </x:c>
      <x:c r="F3420" s="2" t="str">
        <x:v>空</x:v>
      </x:c>
      <x:c r="G3420" s="11" t="n">
        <x:v>45796.00000000001</x:v>
      </x:c>
      <x:c r="H3420" s="11" t="n">
        <x:v>45796.166666666664</x:v>
      </x:c>
      <x:c r="I3420" s="11" t="n">
        <x:v>45797.833321759266</x:v>
      </x:c>
      <x:c r="J3420" s="9" t="n">
        <x:v>103834.1</x:v>
      </x:c>
      <x:c r="K3420" s="9" t="n">
        <x:v>105159.2</x:v>
      </x:c>
      <x:c r="L3420" s="9" t="n">
        <x:v>103813.33318</x:v>
      </x:c>
      <x:c r="M3420" s="9" t="n">
        <x:v>105180.23184</x:v>
      </x:c>
      <x:c r="N3420" s="10" t="n">
        <x:f>IF(F3420="多",1,-1)*(K3420/J3420-1)</x:f>
        <x:v>-0.012761703525142387</x:v>
      </x:c>
      <x:c r="O3420" s="10" t="n">
        <x:f>IF(F3420="多",1,-1)*(M3420/L3420-1)</x:f>
        <x:v>-0.013166889243696245</x:v>
      </x:c>
      <x:c r="P3420" s="10" t="n">
        <x:v>0.0010065834446218482</x:v>
      </x:c>
      <x:c r="Q3420" s="10" t="n">
        <x:v>-0.0002997735728480716</x:v>
      </x:c>
      <x:c r="R3420" s="10" t="n">
        <x:f>O3420-P3420-Q3420</x:f>
        <x:v>-0.013873699115470022</x:v>
      </x:c>
      <x:c r="S3420" s="9" t="n">
        <x:f>V3419</x:f>
        <x:v>9713.708750332758</x:v>
      </x:c>
      <x:c r="T3420" s="9" t="n">
        <x:f>S3420/(1+'回测计划'!$B$33)</x:f>
        <x:v>9708.854323171174</x:v>
      </x:c>
      <x:c r="U3420" s="9" t="n">
        <x:f>T3420*R3420</x:f>
        <x:v>-134.69772363560722</x:v>
      </x:c>
      <x:c r="V3420" s="9" t="n">
        <x:f>S3420+U3420</x:f>
        <x:v>9579.011026697151</x:v>
      </x:c>
      <x:c r="W3420" s="2" t="n">
        <x:f>IF(N3420&gt;0,1,0)</x:f>
        <x:v>0</x:v>
      </x:c>
      <x:c r="X3420" s="2" t="n">
        <x:f>IF(U3420&gt;0,1,0)</x:f>
        <x:v>0</x:v>
      </x:c>
      <x:c r="Y3420" s="9" t="n">
        <x:f>MAX(U3420,0)</x:f>
        <x:v>0</x:v>
      </x:c>
      <x:c r="Z3420" s="9" t="n">
        <x:f>-MIN(U3420,0)</x:f>
        <x:v>134.69772363560722</x:v>
      </x:c>
    </x:row>
    <x:row r="3421" ht="23" customHeight="1">
      <x:c r="A3421" s="2" t="str">
        <x:v>4H-MACD-后段</x:v>
      </x:c>
      <x:c r="B3421" s="2" t="str">
        <x:v>4H</x:v>
      </x:c>
      <x:c r="C3421" s="2" t="str">
        <x:v>MACD</x:v>
      </x:c>
      <x:c r="D3421" s="2" t="str">
        <x:v>后段</x:v>
      </x:c>
      <x:c r="E3421" s="2" t="n">
        <x:v>11</x:v>
      </x:c>
      <x:c r="F3421" s="2" t="str">
        <x:v>空</x:v>
      </x:c>
      <x:c r="G3421" s="11" t="n">
        <x:v>45798.166666666664</x:v>
      </x:c>
      <x:c r="H3421" s="11" t="n">
        <x:v>45798.333333333336</x:v>
      </x:c>
      <x:c r="I3421" s="11" t="n">
        <x:v>45799.99998842592</x:v>
      </x:c>
      <x:c r="J3421" s="9" t="n">
        <x:v>106800</x:v>
      </x:c>
      <x:c r="K3421" s="9" t="n">
        <x:v>111250.6</x:v>
      </x:c>
      <x:c r="L3421" s="9" t="n">
        <x:v>106778.64</x:v>
      </x:c>
      <x:c r="M3421" s="9" t="n">
        <x:v>111272.85012</x:v>
      </x:c>
      <x:c r="N3421" s="10" t="n">
        <x:f>IF(F3421="多",1,-1)*(K3421/J3421-1)</x:f>
        <x:v>-0.04167228464419481</x:v>
      </x:c>
      <x:c r="O3421" s="10" t="n">
        <x:f>IF(F3421="多",1,-1)*(M3421/L3421-1)</x:f>
        <x:v>-0.042089036908505406</x:v>
      </x:c>
      <x:c r="P3421" s="10" t="n">
        <x:v>0.0010210445184542527</x:v>
      </x:c>
      <x:c r="Q3421" s="10" t="n">
        <x:v>-0.0003300994731576472</x:v>
      </x:c>
      <x:c r="R3421" s="10" t="n">
        <x:f>O3421-P3421-Q3421</x:f>
        <x:v>-0.04277998195380201</x:v>
      </x:c>
      <x:c r="S3421" s="9" t="n">
        <x:f>V3420</x:f>
        <x:v>9579.011026697151</x:v>
      </x:c>
      <x:c r="T3421" s="9" t="n">
        <x:f>S3421/(1+'回测计划'!$B$33)</x:f>
        <x:v>9574.223914739781</x:v>
      </x:c>
      <x:c r="U3421" s="9" t="n">
        <x:f>T3421*R3421</x:f>
        <x:v>-409.5851262942275</x:v>
      </x:c>
      <x:c r="V3421" s="9" t="n">
        <x:f>S3421+U3421</x:f>
        <x:v>9169.425900402925</x:v>
      </x:c>
      <x:c r="W3421" s="2" t="n">
        <x:f>IF(N3421&gt;0,1,0)</x:f>
        <x:v>0</x:v>
      </x:c>
      <x:c r="X3421" s="2" t="n">
        <x:f>IF(U3421&gt;0,1,0)</x:f>
        <x:v>0</x:v>
      </x:c>
      <x:c r="Y3421" s="9" t="n">
        <x:f>MAX(U3421,0)</x:f>
        <x:v>0</x:v>
      </x:c>
      <x:c r="Z3421" s="9" t="n">
        <x:f>-MIN(U3421,0)</x:f>
        <x:v>409.5851262942275</x:v>
      </x:c>
    </x:row>
    <x:row r="3422" ht="23" customHeight="1">
      <x:c r="A3422" s="2" t="str">
        <x:v>4H-MACD-后段</x:v>
      </x:c>
      <x:c r="B3422" s="2" t="str">
        <x:v>4H</x:v>
      </x:c>
      <x:c r="C3422" s="2" t="str">
        <x:v>MACD</x:v>
      </x:c>
      <x:c r="D3422" s="2" t="str">
        <x:v>后段</x:v>
      </x:c>
      <x:c r="E3422" s="2" t="n">
        <x:v>12</x:v>
      </x:c>
      <x:c r="F3422" s="2" t="str">
        <x:v>空</x:v>
      </x:c>
      <x:c r="G3422" s="11" t="n">
        <x:v>45803.666666666664</x:v>
      </x:c>
      <x:c r="H3422" s="11" t="n">
        <x:v>45803.833333333336</x:v>
      </x:c>
      <x:c r="I3422" s="11" t="n">
        <x:v>45805.49998842592</x:v>
      </x:c>
      <x:c r="J3422" s="9" t="n">
        <x:v>109736.6</x:v>
      </x:c>
      <x:c r="K3422" s="9" t="n">
        <x:v>108807.6</x:v>
      </x:c>
      <x:c r="L3422" s="9" t="n">
        <x:v>109714.65268000001</x:v>
      </x:c>
      <x:c r="M3422" s="9" t="n">
        <x:v>108829.36152</x:v>
      </x:c>
      <x:c r="N3422" s="10" t="n">
        <x:f>IF(F3422="多",1,-1)*(K3422/J3422-1)</x:f>
        <x:v>0.008465726111434146</x:v>
      </x:c>
      <x:c r="O3422" s="10" t="n">
        <x:f>IF(F3422="多",1,-1)*(M3422/L3422-1)</x:f>
        <x:v>0.008069033063269115</x:v>
      </x:c>
      <x:c r="P3422" s="10" t="n">
        <x:v>0.0009959654834683655</x:v>
      </x:c>
      <x:c r="Q3422" s="10" t="n">
        <x:v>-0.0003040128976600104</x:v>
      </x:c>
      <x:c r="R3422" s="10" t="n">
        <x:f>O3422-P3422-Q3422</x:f>
        <x:v>0.0073770804774607604</x:v>
      </x:c>
      <x:c r="S3422" s="9" t="n">
        <x:f>V3421</x:f>
        <x:v>9169.425900402925</x:v>
      </x:c>
      <x:c r="T3422" s="9" t="n">
        <x:f>S3422/(1+'回测计划'!$B$33)</x:f>
        <x:v>9164.843478663593</x:v>
      </x:c>
      <x:c r="U3422" s="9" t="n">
        <x:f>T3422*R3422</x:f>
        <x:v>67.60978790543275</x:v>
      </x:c>
      <x:c r="V3422" s="9" t="n">
        <x:f>S3422+U3422</x:f>
        <x:v>9237.035688308357</x:v>
      </x:c>
      <x:c r="W3422" s="2" t="n">
        <x:f>IF(N3422&gt;0,1,0)</x:f>
        <x:v>1</x:v>
      </x:c>
      <x:c r="X3422" s="2" t="n">
        <x:f>IF(U3422&gt;0,1,0)</x:f>
        <x:v>1</x:v>
      </x:c>
      <x:c r="Y3422" s="9" t="n">
        <x:f>MAX(U3422,0)</x:f>
        <x:v>67.60978790543275</x:v>
      </x:c>
      <x:c r="Z3422" s="9" t="n">
        <x:f>-MIN(U3422,0)</x:f>
        <x:v>0</x:v>
      </x:c>
    </x:row>
    <x:row r="3423" ht="23" customHeight="1">
      <x:c r="A3423" s="2" t="str">
        <x:v>4H-MACD-后段</x:v>
      </x:c>
      <x:c r="B3423" s="2" t="str">
        <x:v>4H</x:v>
      </x:c>
      <x:c r="C3423" s="2" t="str">
        <x:v>MACD</x:v>
      </x:c>
      <x:c r="D3423" s="2" t="str">
        <x:v>后段</x:v>
      </x:c>
      <x:c r="E3423" s="2" t="n">
        <x:v>13</x:v>
      </x:c>
      <x:c r="F3423" s="2" t="str">
        <x:v>多</x:v>
      </x:c>
      <x:c r="G3423" s="11" t="n">
        <x:v>45810.833333333336</x:v>
      </x:c>
      <x:c r="H3423" s="11" t="n">
        <x:v>45811.00000000001</x:v>
      </x:c>
      <x:c r="I3423" s="11" t="n">
        <x:v>45812.666655092595</x:v>
      </x:c>
      <x:c r="J3423" s="9" t="n">
        <x:v>104396.9</x:v>
      </x:c>
      <x:c r="K3423" s="9" t="n">
        <x:v>105260.2</x:v>
      </x:c>
      <x:c r="L3423" s="9" t="n">
        <x:v>104417.77937999999</x:v>
      </x:c>
      <x:c r="M3423" s="9" t="n">
        <x:v>105239.14796</x:v>
      </x:c>
      <x:c r="N3423" s="10" t="n">
        <x:f>IF(F3423="多",1,-1)*(K3423/J3423-1)</x:f>
        <x:v>0.008269402635519008</x:v>
      </x:c>
      <x:c r="O3423" s="10" t="n">
        <x:f>IF(F3423="多",1,-1)*(M3423/L3423-1)</x:f>
        <x:v>0.007866175519887886</x:v>
      </x:c>
      <x:c r="P3423" s="10" t="n">
        <x:v>0.0010039330877599439</x:v>
      </x:c>
      <x:c r="Q3423" s="10" t="n">
        <x:v>0.00015715724812803366</x:v>
      </x:c>
      <x:c r="R3423" s="10" t="n">
        <x:f>O3423-P3423-Q3423</x:f>
        <x:v>0.006705085183999909</x:v>
      </x:c>
      <x:c r="S3423" s="9" t="n">
        <x:f>V3422</x:f>
        <x:v>9237.035688308357</x:v>
      </x:c>
      <x:c r="T3423" s="9" t="n">
        <x:f>S3423/(1+'回测计划'!$B$33)</x:f>
        <x:v>9232.419478569072</x:v>
      </x:c>
      <x:c r="U3423" s="9" t="n">
        <x:f>T3423*R3423</x:f>
        <x:v>61.90415905822565</x:v>
      </x:c>
      <x:c r="V3423" s="9" t="n">
        <x:f>S3423+U3423</x:f>
        <x:v>9298.939847366582</x:v>
      </x:c>
      <x:c r="W3423" s="2" t="n">
        <x:f>IF(N3423&gt;0,1,0)</x:f>
        <x:v>1</x:v>
      </x:c>
      <x:c r="X3423" s="2" t="n">
        <x:f>IF(U3423&gt;0,1,0)</x:f>
        <x:v>1</x:v>
      </x:c>
      <x:c r="Y3423" s="9" t="n">
        <x:f>MAX(U3423,0)</x:f>
        <x:v>61.90415905822565</x:v>
      </x:c>
      <x:c r="Z3423" s="9" t="n">
        <x:f>-MIN(U3423,0)</x:f>
        <x:v>0</x:v>
      </x:c>
    </x:row>
    <x:row r="3424" ht="23" customHeight="1">
      <x:c r="A3424" s="2" t="str">
        <x:v>4H-MACD-后段</x:v>
      </x:c>
      <x:c r="B3424" s="2" t="str">
        <x:v>4H</x:v>
      </x:c>
      <x:c r="C3424" s="2" t="str">
        <x:v>MACD</x:v>
      </x:c>
      <x:c r="D3424" s="2" t="str">
        <x:v>后段</x:v>
      </x:c>
      <x:c r="E3424" s="2" t="n">
        <x:v>14</x:v>
      </x:c>
      <x:c r="F3424" s="2" t="str">
        <x:v>多</x:v>
      </x:c>
      <x:c r="G3424" s="11" t="n">
        <x:v>45814.333333333336</x:v>
      </x:c>
      <x:c r="H3424" s="11" t="n">
        <x:v>45814.50000000001</x:v>
      </x:c>
      <x:c r="I3424" s="11" t="n">
        <x:v>45816.166655092595</x:v>
      </x:c>
      <x:c r="J3424" s="9" t="n">
        <x:v>102445</x:v>
      </x:c>
      <x:c r="K3424" s="9" t="n">
        <x:v>105694.2</x:v>
      </x:c>
      <x:c r="L3424" s="9" t="n">
        <x:v>102465.489</x:v>
      </x:c>
      <x:c r="M3424" s="9" t="n">
        <x:v>105673.06116</x:v>
      </x:c>
      <x:c r="N3424" s="10" t="n">
        <x:f>IF(F3424="多",1,-1)*(K3424/J3424-1)</x:f>
        <x:v>0.03171653082141623</x:v>
      </x:c>
      <x:c r="O3424" s="10" t="n">
        <x:f>IF(F3424="多",1,-1)*(M3424/L3424-1)</x:f>
        <x:v>0.031303926729906006</x:v>
      </x:c>
      <x:c r="P3424" s="10" t="n">
        <x:v>0.001015651963364953</x:v>
      </x:c>
      <x:c r="Q3424" s="10" t="n">
        <x:v>-0.00011986541134970184</x:v>
      </x:c>
      <x:c r="R3424" s="10" t="n">
        <x:f>O3424-P3424-Q3424</x:f>
        <x:v>0.030408140177890754</x:v>
      </x:c>
      <x:c r="S3424" s="9" t="n">
        <x:f>V3423</x:f>
        <x:v>9298.939847366582</x:v>
      </x:c>
      <x:c r="T3424" s="9" t="n">
        <x:f>S3424/(1+'回测计划'!$B$33)</x:f>
        <x:v>9294.292701016075</x:v>
      </x:c>
      <x:c r="U3424" s="9" t="n">
        <x:f>T3424*R3424</x:f>
        <x:v>282.6221553068437</x:v>
      </x:c>
      <x:c r="V3424" s="9" t="n">
        <x:f>S3424+U3424</x:f>
        <x:v>9581.562002673427</x:v>
      </x:c>
      <x:c r="W3424" s="2" t="n">
        <x:f>IF(N3424&gt;0,1,0)</x:f>
        <x:v>1</x:v>
      </x:c>
      <x:c r="X3424" s="2" t="n">
        <x:f>IF(U3424&gt;0,1,0)</x:f>
        <x:v>1</x:v>
      </x:c>
      <x:c r="Y3424" s="9" t="n">
        <x:f>MAX(U3424,0)</x:f>
        <x:v>282.6221553068437</x:v>
      </x:c>
      <x:c r="Z3424" s="9" t="n">
        <x:f>-MIN(U3424,0)</x:f>
        <x:v>0</x:v>
      </x:c>
    </x:row>
    <x:row r="3425" ht="23" customHeight="1">
      <x:c r="A3425" s="2" t="str">
        <x:v>4H-MACD-后段</x:v>
      </x:c>
      <x:c r="B3425" s="2" t="str">
        <x:v>4H</x:v>
      </x:c>
      <x:c r="C3425" s="2" t="str">
        <x:v>MACD</x:v>
      </x:c>
      <x:c r="D3425" s="2" t="str">
        <x:v>后段</x:v>
      </x:c>
      <x:c r="E3425" s="2" t="n">
        <x:v>15</x:v>
      </x:c>
      <x:c r="F3425" s="2" t="str">
        <x:v>多</x:v>
      </x:c>
      <x:c r="G3425" s="11" t="n">
        <x:v>45827.166666666664</x:v>
      </x:c>
      <x:c r="H3425" s="11" t="n">
        <x:v>45827.333333333336</x:v>
      </x:c>
      <x:c r="I3425" s="11" t="n">
        <x:v>45828.99998842592</x:v>
      </x:c>
      <x:c r="J3425" s="9" t="n">
        <x:v>104832.8</x:v>
      </x:c>
      <x:c r="K3425" s="9" t="n">
        <x:v>104168.5</x:v>
      </x:c>
      <x:c r="L3425" s="9" t="n">
        <x:v>104853.76656</x:v>
      </x:c>
      <x:c r="M3425" s="9" t="n">
        <x:v>104147.6663</x:v>
      </x:c>
      <x:c r="N3425" s="10" t="n">
        <x:f>IF(F3425="多",1,-1)*(K3425/J3425-1)</x:f>
        <x:v>-0.006336757198128873</x:v>
      </x:c>
      <x:c r="O3425" s="10" t="n">
        <x:f>IF(F3425="多",1,-1)*(M3425/L3425-1)</x:f>
        <x:v>-0.006734143018085614</x:v>
      </x:c>
      <x:c r="P3425" s="10" t="n">
        <x:v>0.0009966329284909572</x:v>
      </x:c>
      <x:c r="Q3425" s="10" t="n">
        <x:v>0.00015324085704066754</x:v>
      </x:c>
      <x:c r="R3425" s="10" t="n">
        <x:f>O3425-P3425-Q3425</x:f>
        <x:v>-0.00788401680361724</x:v>
      </x:c>
      <x:c r="S3425" s="9" t="n">
        <x:f>V3424</x:f>
        <x:v>9581.562002673427</x:v>
      </x:c>
      <x:c r="T3425" s="9" t="n">
        <x:f>S3425/(1+'回测计划'!$B$33)</x:f>
        <x:v>9576.773615865495</x:v>
      </x:c>
      <x:c r="U3425" s="9" t="n">
        <x:f>T3425*R3425</x:f>
        <x:v>-75.5034441119218</x:v>
      </x:c>
      <x:c r="V3425" s="9" t="n">
        <x:f>S3425+U3425</x:f>
        <x:v>9506.058558561504</x:v>
      </x:c>
      <x:c r="W3425" s="2" t="n">
        <x:f>IF(N3425&gt;0,1,0)</x:f>
        <x:v>0</x:v>
      </x:c>
      <x:c r="X3425" s="2" t="n">
        <x:f>IF(U3425&gt;0,1,0)</x:f>
        <x:v>0</x:v>
      </x:c>
      <x:c r="Y3425" s="9" t="n">
        <x:f>MAX(U3425,0)</x:f>
        <x:v>0</x:v>
      </x:c>
      <x:c r="Z3425" s="9" t="n">
        <x:f>-MIN(U3425,0)</x:f>
        <x:v>75.5034441119218</x:v>
      </x:c>
    </x:row>
    <x:row r="3426" ht="23" customHeight="1">
      <x:c r="A3426" s="2" t="str">
        <x:v>4H-MACD-后段</x:v>
      </x:c>
      <x:c r="B3426" s="2" t="str">
        <x:v>4H</x:v>
      </x:c>
      <x:c r="C3426" s="2" t="str">
        <x:v>MACD</x:v>
      </x:c>
      <x:c r="D3426" s="2" t="str">
        <x:v>后段</x:v>
      </x:c>
      <x:c r="E3426" s="2" t="n">
        <x:v>16</x:v>
      </x:c>
      <x:c r="F3426" s="2" t="str">
        <x:v>多</x:v>
      </x:c>
      <x:c r="G3426" s="11" t="n">
        <x:v>45830.333333333336</x:v>
      </x:c>
      <x:c r="H3426" s="11" t="n">
        <x:v>45830.50000000001</x:v>
      </x:c>
      <x:c r="I3426" s="11" t="n">
        <x:v>45832.166655092595</x:v>
      </x:c>
      <x:c r="J3426" s="9" t="n">
        <x:v>102340</x:v>
      </x:c>
      <x:c r="K3426" s="9" t="n">
        <x:v>103114.2</x:v>
      </x:c>
      <x:c r="L3426" s="9" t="n">
        <x:v>102360.468</x:v>
      </x:c>
      <x:c r="M3426" s="9" t="n">
        <x:v>103093.57716</x:v>
      </x:c>
      <x:c r="N3426" s="10" t="n">
        <x:f>IF(F3426="多",1,-1)*(K3426/J3426-1)</x:f>
        <x:v>0.007564979480164213</x:v>
      </x:c>
      <x:c r="O3426" s="10" t="n">
        <x:f>IF(F3426="多",1,-1)*(M3426/L3426-1)</x:f>
        <x:v>0.00716203407745275</x:v>
      </x:c>
      <x:c r="P3426" s="10" t="n">
        <x:v>0.0010035810170387265</x:v>
      </x:c>
      <x:c r="Q3426" s="10" t="n">
        <x:v>0.00015007007386704923</x:v>
      </x:c>
      <x:c r="R3426" s="10" t="n">
        <x:f>O3426-P3426-Q3426</x:f>
        <x:v>0.006008382986546975</x:v>
      </x:c>
      <x:c r="S3426" s="9" t="n">
        <x:f>V3425</x:f>
        <x:v>9506.058558561504</x:v>
      </x:c>
      <x:c r="T3426" s="9" t="n">
        <x:f>S3426/(1+'回测计划'!$B$33)</x:f>
        <x:v>9501.3079046092</x:v>
      </x:c>
      <x:c r="U3426" s="9" t="n">
        <x:f>T3426*R3426</x:f>
        <x:v>57.08749676399821</x:v>
      </x:c>
      <x:c r="V3426" s="9" t="n">
        <x:f>S3426+U3426</x:f>
        <x:v>9563.146055325502</x:v>
      </x:c>
      <x:c r="W3426" s="2" t="n">
        <x:f>IF(N3426&gt;0,1,0)</x:f>
        <x:v>1</x:v>
      </x:c>
      <x:c r="X3426" s="2" t="n">
        <x:f>IF(U3426&gt;0,1,0)</x:f>
        <x:v>1</x:v>
      </x:c>
      <x:c r="Y3426" s="9" t="n">
        <x:f>MAX(U3426,0)</x:f>
        <x:v>57.08749676399821</x:v>
      </x:c>
      <x:c r="Z3426" s="9" t="n">
        <x:f>-MIN(U3426,0)</x:f>
        <x:v>0</x:v>
      </x:c>
    </x:row>
    <x:row r="3427" ht="23" customHeight="1">
      <x:c r="A3427" s="2" t="str">
        <x:v>4H-MACD-后段</x:v>
      </x:c>
      <x:c r="B3427" s="2" t="str">
        <x:v>4H</x:v>
      </x:c>
      <x:c r="C3427" s="2" t="str">
        <x:v>MACD</x:v>
      </x:c>
      <x:c r="D3427" s="2" t="str">
        <x:v>后段</x:v>
      </x:c>
      <x:c r="E3427" s="2" t="n">
        <x:v>17</x:v>
      </x:c>
      <x:c r="F3427" s="2" t="str">
        <x:v>空</x:v>
      </x:c>
      <x:c r="G3427" s="11" t="n">
        <x:v>45837.833333333336</x:v>
      </x:c>
      <x:c r="H3427" s="11" t="n">
        <x:v>45838.00000000001</x:v>
      </x:c>
      <x:c r="I3427" s="11" t="n">
        <x:v>45839.666655092595</x:v>
      </x:c>
      <x:c r="J3427" s="9" t="n">
        <x:v>107686.9</x:v>
      </x:c>
      <x:c r="K3427" s="9" t="n">
        <x:v>107134.9</x:v>
      </x:c>
      <x:c r="L3427" s="9" t="n">
        <x:v>107665.36262</x:v>
      </x:c>
      <x:c r="M3427" s="9" t="n">
        <x:v>107156.32698</x:v>
      </x:c>
      <x:c r="N3427" s="10" t="n">
        <x:f>IF(F3427="多",1,-1)*(K3427/J3427-1)</x:f>
        <x:v>0.005125971682720887</x:v>
      </x:c>
      <x:c r="O3427" s="10" t="n">
        <x:f>IF(F3427="多",1,-1)*(M3427/L3427-1)</x:f>
        <x:v>0.004727942465550639</x:v>
      </x:c>
      <x:c r="P3427" s="10" t="n">
        <x:v>0.0009976360287672248</x:v>
      </x:c>
      <x:c r="Q3427" s="10" t="n">
        <x:v>-0.00020014051689315127</x:v>
      </x:c>
      <x:c r="R3427" s="10" t="n">
        <x:f>O3427-P3427-Q3427</x:f>
        <x:v>0.0039304469536765654</x:v>
      </x:c>
      <x:c r="S3427" s="9" t="n">
        <x:f>V3426</x:f>
        <x:v>9563.146055325502</x:v>
      </x:c>
      <x:c r="T3427" s="9" t="n">
        <x:f>S3427/(1+'回测计划'!$B$33)</x:f>
        <x:v>9558.366871889557</x:v>
      </x:c>
      <x:c r="U3427" s="9" t="n">
        <x:f>T3427*R3427</x:f>
        <x:v>37.56865395374131</x:v>
      </x:c>
      <x:c r="V3427" s="9" t="n">
        <x:f>S3427+U3427</x:f>
        <x:v>9600.714709279244</x:v>
      </x:c>
      <x:c r="W3427" s="2" t="n">
        <x:f>IF(N3427&gt;0,1,0)</x:f>
        <x:v>1</x:v>
      </x:c>
      <x:c r="X3427" s="2" t="n">
        <x:f>IF(U3427&gt;0,1,0)</x:f>
        <x:v>1</x:v>
      </x:c>
      <x:c r="Y3427" s="9" t="n">
        <x:f>MAX(U3427,0)</x:f>
        <x:v>37.56865395374131</x:v>
      </x:c>
      <x:c r="Z3427" s="9" t="n">
        <x:f>-MIN(U3427,0)</x:f>
        <x:v>0</x:v>
      </x:c>
    </x:row>
    <x:row r="3428" ht="23" customHeight="1">
      <x:c r="A3428" s="2" t="str">
        <x:v>4H-MACD-后段</x:v>
      </x:c>
      <x:c r="B3428" s="2" t="str">
        <x:v>4H</x:v>
      </x:c>
      <x:c r="C3428" s="2" t="str">
        <x:v>MACD</x:v>
      </x:c>
      <x:c r="D3428" s="2" t="str">
        <x:v>后段</x:v>
      </x:c>
      <x:c r="E3428" s="2" t="n">
        <x:v>18</x:v>
      </x:c>
      <x:c r="F3428" s="2" t="str">
        <x:v>空</x:v>
      </x:c>
      <x:c r="G3428" s="11" t="n">
        <x:v>45841.166666666664</x:v>
      </x:c>
      <x:c r="H3428" s="11" t="n">
        <x:v>45841.333333333336</x:v>
      </x:c>
      <x:c r="I3428" s="11" t="n">
        <x:v>45842.99998842592</x:v>
      </x:c>
      <x:c r="J3428" s="9" t="n">
        <x:v>108800</x:v>
      </x:c>
      <x:c r="K3428" s="9" t="n">
        <x:v>107534.7</x:v>
      </x:c>
      <x:c r="L3428" s="9" t="n">
        <x:v>108778.24</x:v>
      </x:c>
      <x:c r="M3428" s="9" t="n">
        <x:v>107556.20693999999</x:v>
      </x:c>
      <x:c r="N3428" s="10" t="n">
        <x:f>IF(F3428="多",1,-1)*(K3428/J3428-1)</x:f>
        <x:v>0.011629595588235286</x:v>
      </x:c>
      <x:c r="O3428" s="10" t="n">
        <x:f>IF(F3428="多",1,-1)*(M3428/L3428-1)</x:f>
        <x:v>0.011234168341021311</x:v>
      </x:c>
      <x:c r="P3428" s="10" t="n">
        <x:v>0.0009943829158294893</x:v>
      </x:c>
      <x:c r="Q3428" s="10" t="n">
        <x:v>-0.00023762055040584432</x:v>
      </x:c>
      <x:c r="R3428" s="10" t="n">
        <x:f>O3428-P3428-Q3428</x:f>
        <x:v>0.010477405975597667</x:v>
      </x:c>
      <x:c r="S3428" s="9" t="n">
        <x:f>V3427</x:f>
        <x:v>9600.714709279244</x:v>
      </x:c>
      <x:c r="T3428" s="9" t="n">
        <x:f>S3428/(1+'回测计划'!$B$33)</x:f>
        <x:v>9595.916750903792</x:v>
      </x:c>
      <x:c r="U3428" s="9" t="n">
        <x:f>T3428*R3428</x:f>
        <x:v>100.54031550725715</x:v>
      </x:c>
      <x:c r="V3428" s="9" t="n">
        <x:f>S3428+U3428</x:f>
        <x:v>9701.2550247865</x:v>
      </x:c>
      <x:c r="W3428" s="2" t="n">
        <x:f>IF(N3428&gt;0,1,0)</x:f>
        <x:v>1</x:v>
      </x:c>
      <x:c r="X3428" s="2" t="n">
        <x:f>IF(U3428&gt;0,1,0)</x:f>
        <x:v>1</x:v>
      </x:c>
      <x:c r="Y3428" s="9" t="n">
        <x:f>MAX(U3428,0)</x:f>
        <x:v>100.54031550725715</x:v>
      </x:c>
      <x:c r="Z3428" s="9" t="n">
        <x:f>-MIN(U3428,0)</x:f>
        <x:v>0</x:v>
      </x:c>
    </x:row>
    <x:row r="3429" ht="23" customHeight="1">
      <x:c r="A3429" s="2" t="str">
        <x:v>4H-MACD-后段</x:v>
      </x:c>
      <x:c r="B3429" s="2" t="str">
        <x:v>4H</x:v>
      </x:c>
      <x:c r="C3429" s="2" t="str">
        <x:v>MACD</x:v>
      </x:c>
      <x:c r="D3429" s="2" t="str">
        <x:v>后段</x:v>
      </x:c>
      <x:c r="E3429" s="2" t="n">
        <x:v>19</x:v>
      </x:c>
      <x:c r="F3429" s="2" t="str">
        <x:v>空</x:v>
      </x:c>
      <x:c r="G3429" s="11" t="n">
        <x:v>45856.50000000001</x:v>
      </x:c>
      <x:c r="H3429" s="11" t="n">
        <x:v>45856.666666666664</x:v>
      </x:c>
      <x:c r="I3429" s="11" t="n">
        <x:v>45858.333321759266</x:v>
      </x:c>
      <x:c r="J3429" s="9" t="n">
        <x:v>119356.5</x:v>
      </x:c>
      <x:c r="K3429" s="9" t="n">
        <x:v>117814.4</x:v>
      </x:c>
      <x:c r="L3429" s="9" t="n">
        <x:v>119332.6287</x:v>
      </x:c>
      <x:c r="M3429" s="9" t="n">
        <x:v>117837.96287999999</x:v>
      </x:c>
      <x:c r="N3429" s="10" t="n">
        <x:f>IF(F3429="多",1,-1)*(K3429/J3429-1)</x:f>
        <x:v>0.012920117463229963</x:v>
      </x:c>
      <x:c r="O3429" s="10" t="n">
        <x:f>IF(F3429="多",1,-1)*(M3429/L3429-1)</x:f>
        <x:v>0.012525206528028243</x:v>
      </x:c>
      <x:c r="P3429" s="10" t="n">
        <x:v>0.000993737396735986</x:v>
      </x:c>
      <x:c r="Q3429" s="10" t="n">
        <x:v>-0.0003954669100926117</x:v>
      </x:c>
      <x:c r="R3429" s="10" t="n">
        <x:f>O3429-P3429-Q3429</x:f>
        <x:v>0.011926936041384869</x:v>
      </x:c>
      <x:c r="S3429" s="9" t="n">
        <x:f>V3428</x:f>
        <x:v>9701.2550247865</x:v>
      </x:c>
      <x:c r="T3429" s="9" t="n">
        <x:f>S3429/(1+'回测计划'!$B$33)</x:f>
        <x:v>9696.406821375813</x:v>
      </x:c>
      <x:c r="U3429" s="9" t="n">
        <x:f>T3429*R3429</x:f>
        <x:v>115.64842398979728</x:v>
      </x:c>
      <x:c r="V3429" s="9" t="n">
        <x:f>S3429+U3429</x:f>
        <x:v>9816.903448776298</x:v>
      </x:c>
      <x:c r="W3429" s="2" t="n">
        <x:f>IF(N3429&gt;0,1,0)</x:f>
        <x:v>1</x:v>
      </x:c>
      <x:c r="X3429" s="2" t="n">
        <x:f>IF(U3429&gt;0,1,0)</x:f>
        <x:v>1</x:v>
      </x:c>
      <x:c r="Y3429" s="9" t="n">
        <x:f>MAX(U3429,0)</x:f>
        <x:v>115.64842398979728</x:v>
      </x:c>
      <x:c r="Z3429" s="9" t="n">
        <x:f>-MIN(U3429,0)</x:f>
        <x:v>0</x:v>
      </x:c>
    </x:row>
    <x:row r="3430" ht="23" customHeight="1">
      <x:c r="A3430" s="2" t="str">
        <x:v>4H-MACD-后段</x:v>
      </x:c>
      <x:c r="B3430" s="2" t="str">
        <x:v>4H</x:v>
      </x:c>
      <x:c r="C3430" s="2" t="str">
        <x:v>MACD</x:v>
      </x:c>
      <x:c r="D3430" s="2" t="str">
        <x:v>后段</x:v>
      </x:c>
      <x:c r="E3430" s="2" t="n">
        <x:v>20</x:v>
      </x:c>
      <x:c r="F3430" s="2" t="str">
        <x:v>空</x:v>
      </x:c>
      <x:c r="G3430" s="11" t="n">
        <x:v>45859.00000000001</x:v>
      </x:c>
      <x:c r="H3430" s="11" t="n">
        <x:v>45859.166666666664</x:v>
      </x:c>
      <x:c r="I3430" s="11" t="n">
        <x:v>45860.833321759266</x:v>
      </x:c>
      <x:c r="J3430" s="9" t="n">
        <x:v>118131.2</x:v>
      </x:c>
      <x:c r="K3430" s="9" t="n">
        <x:v>119142.2</x:v>
      </x:c>
      <x:c r="L3430" s="9" t="n">
        <x:v>118107.57376</x:v>
      </x:c>
      <x:c r="M3430" s="9" t="n">
        <x:v>119166.02844</x:v>
      </x:c>
      <x:c r="N3430" s="10" t="n">
        <x:f>IF(F3430="多",1,-1)*(K3430/J3430-1)</x:f>
        <x:v>-0.008558280962184472</x:v>
      </x:c>
      <x:c r="O3430" s="10" t="n">
        <x:f>IF(F3430="多",1,-1)*(M3430/L3430-1)</x:f>
        <x:v>-0.008961784975371812</x:v>
      </x:c>
      <x:c r="P3430" s="10" t="n">
        <x:v>0.001004480892487686</x:v>
      </x:c>
      <x:c r="Q3430" s="10" t="n">
        <x:v>-0.0004996921516502712</x:v>
      </x:c>
      <x:c r="R3430" s="10" t="n">
        <x:f>O3430-P3430-Q3430</x:f>
        <x:v>-0.009466573716209226</x:v>
      </x:c>
      <x:c r="S3430" s="9" t="n">
        <x:f>V3429</x:f>
        <x:v>9816.903448776298</x:v>
      </x:c>
      <x:c r="T3430" s="9" t="n">
        <x:f>S3430/(1+'回测计划'!$B$33)</x:f>
        <x:v>9811.997450051273</x:v>
      </x:c>
      <x:c r="U3430" s="9" t="n">
        <x:f>T3430*R3430</x:f>
        <x:v>-92.88599716416732</x:v>
      </x:c>
      <x:c r="V3430" s="9" t="n">
        <x:f>S3430+U3430</x:f>
        <x:v>9724.017451612131</x:v>
      </x:c>
      <x:c r="W3430" s="2" t="n">
        <x:f>IF(N3430&gt;0,1,0)</x:f>
        <x:v>0</x:v>
      </x:c>
      <x:c r="X3430" s="2" t="n">
        <x:f>IF(U3430&gt;0,1,0)</x:f>
        <x:v>0</x:v>
      </x:c>
      <x:c r="Y3430" s="9" t="n">
        <x:f>MAX(U3430,0)</x:f>
        <x:v>0</x:v>
      </x:c>
      <x:c r="Z3430" s="9" t="n">
        <x:f>-MIN(U3430,0)</x:f>
        <x:v>92.88599716416732</x:v>
      </x:c>
    </x:row>
    <x:row r="3431" ht="23" customHeight="1">
      <x:c r="A3431" s="2" t="str">
        <x:v>4H-MACD-后段</x:v>
      </x:c>
      <x:c r="B3431" s="2" t="str">
        <x:v>4H</x:v>
      </x:c>
      <x:c r="C3431" s="2" t="str">
        <x:v>MACD</x:v>
      </x:c>
      <x:c r="D3431" s="2" t="str">
        <x:v>后段</x:v>
      </x:c>
      <x:c r="E3431" s="2" t="n">
        <x:v>21</x:v>
      </x:c>
      <x:c r="F3431" s="2" t="str">
        <x:v>多</x:v>
      </x:c>
      <x:c r="G3431" s="11" t="n">
        <x:v>45899.166666666664</x:v>
      </x:c>
      <x:c r="H3431" s="11" t="n">
        <x:v>45899.333333333336</x:v>
      </x:c>
      <x:c r="I3431" s="11" t="n">
        <x:v>45900.99998842592</x:v>
      </x:c>
      <x:c r="J3431" s="9" t="n">
        <x:v>108332.4</x:v>
      </x:c>
      <x:c r="K3431" s="9" t="n">
        <x:v>108758.2</x:v>
      </x:c>
      <x:c r="L3431" s="9" t="n">
        <x:v>108354.06648</x:v>
      </x:c>
      <x:c r="M3431" s="9" t="n">
        <x:v>108736.44836</x:v>
      </x:c>
      <x:c r="N3431" s="10" t="n">
        <x:f>IF(F3431="多",1,-1)*(K3431/J3431-1)</x:f>
        <x:v>0.00393049540119117</x:v>
      </x:c>
      <x:c r="O3431" s="10" t="n">
        <x:f>IF(F3431="多",1,-1)*(M3431/L3431-1)</x:f>
        <x:v>0.0035290035014106103</x:v>
      </x:c>
      <x:c r="P3431" s="10" t="n">
        <x:v>0.0010017645017507053</x:v>
      </x:c>
      <x:c r="Q3431" s="10" t="n">
        <x:v>0.00019590352947661732</x:v>
      </x:c>
      <x:c r="R3431" s="10" t="n">
        <x:f>O3431-P3431-Q3431</x:f>
        <x:v>0.0023313354701832876</x:v>
      </x:c>
      <x:c r="S3431" s="9" t="n">
        <x:f>V3430</x:f>
        <x:v>9724.017451612131</x:v>
      </x:c>
      <x:c r="T3431" s="9" t="n">
        <x:f>S3431/(1+'回测计划'!$B$33)</x:f>
        <x:v>9719.157872675794</x:v>
      </x:c>
      <x:c r="U3431" s="9" t="n">
        <x:f>T3431*R3431</x:f>
        <x:v>22.658617488880225</x:v>
      </x:c>
      <x:c r="V3431" s="9" t="n">
        <x:f>S3431+U3431</x:f>
        <x:v>9746.676069101011</x:v>
      </x:c>
      <x:c r="W3431" s="2" t="n">
        <x:f>IF(N3431&gt;0,1,0)</x:f>
        <x:v>1</x:v>
      </x:c>
      <x:c r="X3431" s="2" t="n">
        <x:f>IF(U3431&gt;0,1,0)</x:f>
        <x:v>1</x:v>
      </x:c>
      <x:c r="Y3431" s="9" t="n">
        <x:f>MAX(U3431,0)</x:f>
        <x:v>22.658617488880225</x:v>
      </x:c>
      <x:c r="Z3431" s="9" t="n">
        <x:f>-MIN(U3431,0)</x:f>
        <x:v>0</x:v>
      </x:c>
    </x:row>
    <x:row r="3432" ht="23" customHeight="1">
      <x:c r="A3432" s="2" t="str">
        <x:v>4H-MACD-后段</x:v>
      </x:c>
      <x:c r="B3432" s="2" t="str">
        <x:v>4H</x:v>
      </x:c>
      <x:c r="C3432" s="2" t="str">
        <x:v>MACD</x:v>
      </x:c>
      <x:c r="D3432" s="2" t="str">
        <x:v>后段</x:v>
      </x:c>
      <x:c r="E3432" s="2" t="n">
        <x:v>22</x:v>
      </x:c>
      <x:c r="F3432" s="2" t="str">
        <x:v>空</x:v>
      </x:c>
      <x:c r="G3432" s="11" t="n">
        <x:v>45916.666666666664</x:v>
      </x:c>
      <x:c r="H3432" s="11" t="n">
        <x:v>45916.833333333336</x:v>
      </x:c>
      <x:c r="I3432" s="11" t="n">
        <x:v>45918.49998842592</x:v>
      </x:c>
      <x:c r="J3432" s="9" t="n">
        <x:v>115222.1</x:v>
      </x:c>
      <x:c r="K3432" s="9" t="n">
        <x:v>117531.2</x:v>
      </x:c>
      <x:c r="L3432" s="9" t="n">
        <x:v>115199.05558000001</x:v>
      </x:c>
      <x:c r="M3432" s="9" t="n">
        <x:v>117554.70624</x:v>
      </x:c>
      <x:c r="N3432" s="10" t="n">
        <x:f>IF(F3432="多",1,-1)*(K3432/J3432-1)</x:f>
        <x:v>-0.020040426272390333</x:v>
      </x:c>
      <x:c r="O3432" s="10" t="n">
        <x:f>IF(F3432="多",1,-1)*(M3432/L3432-1)</x:f>
        <x:v>-0.02044852406245723</x:v>
      </x:c>
      <x:c r="P3432" s="10" t="n">
        <x:v>0.0010102242620312289</x:v>
      </x:c>
      <x:c r="Q3432" s="10" t="n">
        <x:v>-0.0003348750621675589</x:v>
      </x:c>
      <x:c r="R3432" s="10" t="n">
        <x:f>O3432-P3432-Q3432</x:f>
        <x:v>-0.0211238732623209</x:v>
      </x:c>
      <x:c r="S3432" s="9" t="n">
        <x:f>V3431</x:f>
        <x:v>9746.676069101011</x:v>
      </x:c>
      <x:c r="T3432" s="9" t="n">
        <x:f>S3432/(1+'回测计划'!$B$33)</x:f>
        <x:v>9741.805166517754</x:v>
      </x:c>
      <x:c r="U3432" s="9" t="n">
        <x:f>T3432*R3432</x:f>
        <x:v>-205.78465768374397</x:v>
      </x:c>
      <x:c r="V3432" s="9" t="n">
        <x:f>S3432+U3432</x:f>
        <x:v>9540.891411417268</x:v>
      </x:c>
      <x:c r="W3432" s="2" t="n">
        <x:f>IF(N3432&gt;0,1,0)</x:f>
        <x:v>0</x:v>
      </x:c>
      <x:c r="X3432" s="2" t="n">
        <x:f>IF(U3432&gt;0,1,0)</x:f>
        <x:v>0</x:v>
      </x:c>
      <x:c r="Y3432" s="9" t="n">
        <x:f>MAX(U3432,0)</x:f>
        <x:v>0</x:v>
      </x:c>
      <x:c r="Z3432" s="9" t="n">
        <x:f>-MIN(U3432,0)</x:f>
        <x:v>205.78465768374397</x:v>
      </x:c>
    </x:row>
    <x:row r="3433" ht="23" customHeight="1">
      <x:c r="A3433" s="2" t="str">
        <x:v>4H-MACD-后段</x:v>
      </x:c>
      <x:c r="B3433" s="2" t="str">
        <x:v>4H</x:v>
      </x:c>
      <x:c r="C3433" s="2" t="str">
        <x:v>MACD</x:v>
      </x:c>
      <x:c r="D3433" s="2" t="str">
        <x:v>后段</x:v>
      </x:c>
      <x:c r="E3433" s="2" t="n">
        <x:v>23</x:v>
      </x:c>
      <x:c r="F3433" s="2" t="str">
        <x:v>空</x:v>
      </x:c>
      <x:c r="G3433" s="11" t="n">
        <x:v>45937.166666666664</x:v>
      </x:c>
      <x:c r="H3433" s="11" t="n">
        <x:v>45937.333333333336</x:v>
      </x:c>
      <x:c r="I3433" s="11" t="n">
        <x:v>45938.99998842592</x:v>
      </x:c>
      <x:c r="J3433" s="9" t="n">
        <x:v>124628.6</x:v>
      </x:c>
      <x:c r="K3433" s="9" t="n">
        <x:v>122140.1</x:v>
      </x:c>
      <x:c r="L3433" s="9" t="n">
        <x:v>124603.67428</x:v>
      </x:c>
      <x:c r="M3433" s="9" t="n">
        <x:v>122164.52802</x:v>
      </x:c>
      <x:c r="N3433" s="10" t="n">
        <x:f>IF(F3433="多",1,-1)*(K3433/J3433-1)</x:f>
        <x:v>0.01996732692174985</x:v>
      </x:c>
      <x:c r="O3433" s="10" t="n">
        <x:f>IF(F3433="多",1,-1)*(M3433/L3433-1)</x:f>
        <x:v>0.019575235434221128</x:v>
      </x:c>
      <x:c r="P3433" s="10" t="n">
        <x:v>0.0009902123822828895</x:v>
      </x:c>
      <x:c r="Q3433" s="10" t="n">
        <x:v>-0.00026826125668793393</x:v>
      </x:c>
      <x:c r="R3433" s="10" t="n">
        <x:f>O3433-P3433-Q3433</x:f>
        <x:v>0.01885328430862617</x:v>
      </x:c>
      <x:c r="S3433" s="9" t="n">
        <x:f>V3432</x:f>
        <x:v>9540.891411417268</x:v>
      </x:c>
      <x:c r="T3433" s="9" t="n">
        <x:f>S3433/(1+'回测计划'!$B$33)</x:f>
        <x:v>9536.123349742396</x:v>
      </x:c>
      <x:c r="U3433" s="9" t="n">
        <x:f>T3433*R3433</x:f>
        <x:v>179.78724471482195</x:v>
      </x:c>
      <x:c r="V3433" s="9" t="n">
        <x:f>S3433+U3433</x:f>
        <x:v>9720.67865613209</x:v>
      </x:c>
      <x:c r="W3433" s="2" t="n">
        <x:f>IF(N3433&gt;0,1,0)</x:f>
        <x:v>1</x:v>
      </x:c>
      <x:c r="X3433" s="2" t="n">
        <x:f>IF(U3433&gt;0,1,0)</x:f>
        <x:v>1</x:v>
      </x:c>
      <x:c r="Y3433" s="9" t="n">
        <x:f>MAX(U3433,0)</x:f>
        <x:v>179.78724471482195</x:v>
      </x:c>
      <x:c r="Z3433" s="9" t="n">
        <x:f>-MIN(U3433,0)</x:f>
        <x:v>0</x:v>
      </x:c>
    </x:row>
    <x:row r="3434" ht="23" customHeight="1">
      <x:c r="A3434" s="2" t="str">
        <x:v>4H-MACD-后段</x:v>
      </x:c>
      <x:c r="B3434" s="2" t="str">
        <x:v>4H</x:v>
      </x:c>
      <x:c r="C3434" s="2" t="str">
        <x:v>MACD</x:v>
      </x:c>
      <x:c r="D3434" s="2" t="str">
        <x:v>后段</x:v>
      </x:c>
      <x:c r="E3434" s="2" t="n">
        <x:v>24</x:v>
      </x:c>
      <x:c r="F3434" s="2" t="str">
        <x:v>多</x:v>
      </x:c>
      <x:c r="G3434" s="11" t="n">
        <x:v>45946.00000000001</x:v>
      </x:c>
      <x:c r="H3434" s="11" t="n">
        <x:v>45946.166666666664</x:v>
      </x:c>
      <x:c r="I3434" s="11" t="n">
        <x:v>45947.833321759266</x:v>
      </x:c>
      <x:c r="J3434" s="9" t="n">
        <x:v>111202.7</x:v>
      </x:c>
      <x:c r="K3434" s="9" t="n">
        <x:v>105610.5</x:v>
      </x:c>
      <x:c r="L3434" s="9" t="n">
        <x:v>111224.94054</x:v>
      </x:c>
      <x:c r="M3434" s="9" t="n">
        <x:v>105589.3779</x:v>
      </x:c>
      <x:c r="N3434" s="10" t="n">
        <x:f>IF(F3434="多",1,-1)*(K3434/J3434-1)</x:f>
        <x:v>-0.05028834731530796</x:v>
      </x:c>
      <x:c r="O3434" s="10" t="n">
        <x:f>IF(F3434="多",1,-1)*(M3434/L3434-1)</x:f>
        <x:v>-0.05066815601464192</x:v>
      </x:c>
      <x:c r="P3434" s="10" t="n">
        <x:v>0.000974665921992679</x:v>
      </x:c>
      <x:c r="Q3434" s="10" t="n">
        <x:v>-0.00008753214350456527</x:v>
      </x:c>
      <x:c r="R3434" s="10" t="n">
        <x:f>O3434-P3434-Q3434</x:f>
        <x:v>-0.05155528979313003</x:v>
      </x:c>
      <x:c r="S3434" s="9" t="n">
        <x:f>V3433</x:f>
        <x:v>9720.67865613209</x:v>
      </x:c>
      <x:c r="T3434" s="9" t="n">
        <x:f>S3434/(1+'回测计划'!$B$33)</x:f>
        <x:v>9715.82074575921</x:v>
      </x:c>
      <x:c r="U3434" s="9" t="n">
        <x:f>T3434*R3434</x:f>
        <x:v>-500.90195412572086</x:v>
      </x:c>
      <x:c r="V3434" s="9" t="n">
        <x:f>S3434+U3434</x:f>
        <x:v>9219.77670200637</x:v>
      </x:c>
      <x:c r="W3434" s="2" t="n">
        <x:f>IF(N3434&gt;0,1,0)</x:f>
        <x:v>0</x:v>
      </x:c>
      <x:c r="X3434" s="2" t="n">
        <x:f>IF(U3434&gt;0,1,0)</x:f>
        <x:v>0</x:v>
      </x:c>
      <x:c r="Y3434" s="9" t="n">
        <x:f>MAX(U3434,0)</x:f>
        <x:v>0</x:v>
      </x:c>
      <x:c r="Z3434" s="9" t="n">
        <x:f>-MIN(U3434,0)</x:f>
        <x:v>500.90195412572086</x:v>
      </x:c>
    </x:row>
    <x:row r="3435" ht="23" customHeight="1">
      <x:c r="A3435" s="2" t="str">
        <x:v>4H-MACD-后段</x:v>
      </x:c>
      <x:c r="B3435" s="2" t="str">
        <x:v>4H</x:v>
      </x:c>
      <x:c r="C3435" s="2" t="str">
        <x:v>MACD</x:v>
      </x:c>
      <x:c r="D3435" s="2" t="str">
        <x:v>后段</x:v>
      </x:c>
      <x:c r="E3435" s="2" t="n">
        <x:v>25</x:v>
      </x:c>
      <x:c r="F3435" s="2" t="str">
        <x:v>多</x:v>
      </x:c>
      <x:c r="G3435" s="11" t="n">
        <x:v>45961.166666666664</x:v>
      </x:c>
      <x:c r="H3435" s="11" t="n">
        <x:v>45961.333333333336</x:v>
      </x:c>
      <x:c r="I3435" s="11" t="n">
        <x:v>45962.99998842592</x:v>
      </x:c>
      <x:c r="J3435" s="9" t="n">
        <x:v>108263.6</x:v>
      </x:c>
      <x:c r="K3435" s="9" t="n">
        <x:v>110253.2</x:v>
      </x:c>
      <x:c r="L3435" s="9" t="n">
        <x:v>108285.25272</x:v>
      </x:c>
      <x:c r="M3435" s="9" t="n">
        <x:v>110231.14936</x:v>
      </x:c>
      <x:c r="N3435" s="10" t="n">
        <x:f>IF(F3435="多",1,-1)*(K3435/J3435-1)</x:f>
        <x:v>0.01837736783184729</x:v>
      </x:c>
      <x:c r="O3435" s="10" t="n">
        <x:f>IF(F3435="多",1,-1)*(M3435/L3435-1)</x:f>
        <x:v>0.017970098338613294</x:v>
      </x:c>
      <x:c r="P3435" s="10" t="n">
        <x:v>0.0010089850491693067</x:v>
      </x:c>
      <x:c r="Q3435" s="10" t="n">
        <x:v>0.00040555511577535826</x:v>
      </x:c>
      <x:c r="R3435" s="10" t="n">
        <x:f>O3435-P3435-Q3435</x:f>
        <x:v>0.016555558173668626</x:v>
      </x:c>
      <x:c r="S3435" s="9" t="n">
        <x:f>V3434</x:f>
        <x:v>9219.77670200637</x:v>
      </x:c>
      <x:c r="T3435" s="9" t="n">
        <x:f>S3435/(1+'回测计划'!$B$33)</x:f>
        <x:v>9215.169117447645</x:v>
      </x:c>
      <x:c r="U3435" s="9" t="n">
        <x:f>T3435*R3435</x:f>
        <x:v>152.56226840409906</x:v>
      </x:c>
      <x:c r="V3435" s="9" t="n">
        <x:f>S3435+U3435</x:f>
        <x:v>9372.338970410468</x:v>
      </x:c>
      <x:c r="W3435" s="2" t="n">
        <x:f>IF(N3435&gt;0,1,0)</x:f>
        <x:v>1</x:v>
      </x:c>
      <x:c r="X3435" s="2" t="n">
        <x:f>IF(U3435&gt;0,1,0)</x:f>
        <x:v>1</x:v>
      </x:c>
      <x:c r="Y3435" s="9" t="n">
        <x:f>MAX(U3435,0)</x:f>
        <x:v>152.56226840409906</x:v>
      </x:c>
      <x:c r="Z3435" s="9" t="n">
        <x:f>-MIN(U3435,0)</x:f>
        <x:v>0</x:v>
      </x:c>
    </x:row>
    <x:row r="3436" ht="23" customHeight="1">
      <x:c r="A3436" s="2" t="str">
        <x:v>4H-MACD-后段</x:v>
      </x:c>
      <x:c r="B3436" s="2" t="str">
        <x:v>4H</x:v>
      </x:c>
      <x:c r="C3436" s="2" t="str">
        <x:v>MACD</x:v>
      </x:c>
      <x:c r="D3436" s="2" t="str">
        <x:v>后段</x:v>
      </x:c>
      <x:c r="E3436" s="2" t="n">
        <x:v>26</x:v>
      </x:c>
      <x:c r="F3436" s="2" t="str">
        <x:v>多</x:v>
      </x:c>
      <x:c r="G3436" s="11" t="n">
        <x:v>45965.666666666664</x:v>
      </x:c>
      <x:c r="H3436" s="11" t="n">
        <x:v>45965.833333333336</x:v>
      </x:c>
      <x:c r="I3436" s="11" t="n">
        <x:v>45967.49998842592</x:v>
      </x:c>
      <x:c r="J3436" s="9" t="n">
        <x:v>104530.7</x:v>
      </x:c>
      <x:c r="K3436" s="9" t="n">
        <x:v>103598.3</x:v>
      </x:c>
      <x:c r="L3436" s="9" t="n">
        <x:v>104551.60613999999</x:v>
      </x:c>
      <x:c r="M3436" s="9" t="n">
        <x:v>103577.58034</x:v>
      </x:c>
      <x:c r="N3436" s="10" t="n">
        <x:f>IF(F3436="多",1,-1)*(K3436/J3436-1)</x:f>
        <x:v>-0.008919867560439165</x:v>
      </x:c>
      <x:c r="O3436" s="10" t="n">
        <x:f>IF(F3436="多",1,-1)*(M3436/L3436-1)</x:f>
        <x:v>-0.009316220342858395</x:v>
      </x:c>
      <x:c r="P3436" s="10" t="n">
        <x:v>0.000995341889828571</x:v>
      </x:c>
      <x:c r="Q3436" s="10" t="n">
        <x:v>0.00022684815581200537</x:v>
      </x:c>
      <x:c r="R3436" s="10" t="n">
        <x:f>O3436-P3436-Q3436</x:f>
        <x:v>-0.01053841038849897</x:v>
      </x:c>
      <x:c r="S3436" s="9" t="n">
        <x:f>V3435</x:f>
        <x:v>9372.338970410468</x:v>
      </x:c>
      <x:c r="T3436" s="9" t="n">
        <x:f>S3436/(1+'回测计划'!$B$33)</x:f>
        <x:v>9367.655142839048</x:v>
      </x:c>
      <x:c r="U3436" s="9" t="n">
        <x:f>T3436*R3436</x:f>
        <x:v>-98.72019427317083</x:v>
      </x:c>
      <x:c r="V3436" s="9" t="n">
        <x:f>S3436+U3436</x:f>
        <x:v>9273.618776137297</x:v>
      </x:c>
      <x:c r="W3436" s="2" t="n">
        <x:f>IF(N3436&gt;0,1,0)</x:f>
        <x:v>0</x:v>
      </x:c>
      <x:c r="X3436" s="2" t="n">
        <x:f>IF(U3436&gt;0,1,0)</x:f>
        <x:v>0</x:v>
      </x:c>
      <x:c r="Y3436" s="9" t="n">
        <x:f>MAX(U3436,0)</x:f>
        <x:v>0</x:v>
      </x:c>
      <x:c r="Z3436" s="9" t="n">
        <x:f>-MIN(U3436,0)</x:f>
        <x:v>98.72019427317083</x:v>
      </x:c>
    </x:row>
    <x:row r="3437" ht="23" customHeight="1">
      <x:c r="A3437" s="2" t="str">
        <x:v>4H-MACD-后段</x:v>
      </x:c>
      <x:c r="B3437" s="2" t="str">
        <x:v>4H</x:v>
      </x:c>
      <x:c r="C3437" s="2" t="str">
        <x:v>MACD</x:v>
      </x:c>
      <x:c r="D3437" s="2" t="str">
        <x:v>后段</x:v>
      </x:c>
      <x:c r="E3437" s="2" t="n">
        <x:v>27</x:v>
      </x:c>
      <x:c r="F3437" s="2" t="str">
        <x:v>多</x:v>
      </x:c>
      <x:c r="G3437" s="11" t="n">
        <x:v>45974.166666666664</x:v>
      </x:c>
      <x:c r="H3437" s="11" t="n">
        <x:v>45974.333333333336</x:v>
      </x:c>
      <x:c r="I3437" s="11" t="n">
        <x:v>45975.99998842592</x:v>
      </x:c>
      <x:c r="J3437" s="9" t="n">
        <x:v>101605.8</x:v>
      </x:c>
      <x:c r="K3437" s="9" t="n">
        <x:v>96752.6</x:v>
      </x:c>
      <x:c r="L3437" s="9" t="n">
        <x:v>101626.12116</x:v>
      </x:c>
      <x:c r="M3437" s="9" t="n">
        <x:v>96733.24948000001</x:v>
      </x:c>
      <x:c r="N3437" s="10" t="n">
        <x:f>IF(F3437="多",1,-1)*(K3437/J3437-1)</x:f>
        <x:v>-0.047764989793889656</x:v>
      </x:c>
      <x:c r="O3437" s="10" t="n">
        <x:f>IF(F3437="多",1,-1)*(M3437/L3437-1)</x:f>
        <x:v>-0.0481458076344039</x:v>
      </x:c>
      <x:c r="P3437" s="10" t="n">
        <x:v>0.0009759270961827981</x:v>
      </x:c>
      <x:c r="Q3437" s="10" t="n">
        <x:v>0.0003514551562451108</x:v>
      </x:c>
      <x:c r="R3437" s="10" t="n">
        <x:f>O3437-P3437-Q3437</x:f>
        <x:v>-0.04947318988683181</x:v>
      </x:c>
      <x:c r="S3437" s="9" t="n">
        <x:f>V3436</x:f>
        <x:v>9273.618776137297</x:v>
      </x:c>
      <x:c r="T3437" s="9" t="n">
        <x:f>S3437/(1+'回测计划'!$B$33)</x:f>
        <x:v>9268.9842839953</x:v>
      </x:c>
      <x:c r="U3437" s="9" t="n">
        <x:f>T3437*R3437</x:f>
        <x:v>-458.56621954015924</x:v>
      </x:c>
      <x:c r="V3437" s="9" t="n">
        <x:f>S3437+U3437</x:f>
        <x:v>8815.052556597137</x:v>
      </x:c>
      <x:c r="W3437" s="2" t="n">
        <x:f>IF(N3437&gt;0,1,0)</x:f>
        <x:v>0</x:v>
      </x:c>
      <x:c r="X3437" s="2" t="n">
        <x:f>IF(U3437&gt;0,1,0)</x:f>
        <x:v>0</x:v>
      </x:c>
      <x:c r="Y3437" s="9" t="n">
        <x:f>MAX(U3437,0)</x:f>
        <x:v>0</x:v>
      </x:c>
      <x:c r="Z3437" s="9" t="n">
        <x:f>-MIN(U3437,0)</x:f>
        <x:v>458.56621954015924</x:v>
      </x:c>
    </x:row>
    <x:row r="3438" ht="23" customHeight="1">
      <x:c r="A3438" s="2" t="str">
        <x:v>4H-MACD-后段</x:v>
      </x:c>
      <x:c r="B3438" s="2" t="str">
        <x:v>4H</x:v>
      </x:c>
      <x:c r="C3438" s="2" t="str">
        <x:v>MACD</x:v>
      </x:c>
      <x:c r="D3438" s="2" t="str">
        <x:v>后段</x:v>
      </x:c>
      <x:c r="E3438" s="2" t="n">
        <x:v>28</x:v>
      </x:c>
      <x:c r="F3438" s="2" t="str">
        <x:v>多</x:v>
      </x:c>
      <x:c r="G3438" s="11" t="n">
        <x:v>45979.666666666664</x:v>
      </x:c>
      <x:c r="H3438" s="11" t="n">
        <x:v>45979.833333333336</x:v>
      </x:c>
      <x:c r="I3438" s="11" t="n">
        <x:v>45981.49998842592</x:v>
      </x:c>
      <x:c r="J3438" s="9" t="n">
        <x:v>91474.1</x:v>
      </x:c>
      <x:c r="K3438" s="9" t="n">
        <x:v>92404.6</x:v>
      </x:c>
      <x:c r="L3438" s="9" t="n">
        <x:v>91492.39482</x:v>
      </x:c>
      <x:c r="M3438" s="9" t="n">
        <x:v>92386.11908</x:v>
      </x:c>
      <x:c r="N3438" s="10" t="n">
        <x:f>IF(F3438="多",1,-1)*(K3438/J3438-1)</x:f>
        <x:v>0.010172278273303581</x:v>
      </x:c>
      <x:c r="O3438" s="10" t="n">
        <x:f>IF(F3438="多",1,-1)*(M3438/L3438-1)</x:f>
        <x:v>0.009768290159616999</x:v>
      </x:c>
      <x:c r="P3438" s="10" t="n">
        <x:v>0.0010048841450798086</x:v>
      </x:c>
      <x:c r="Q3438" s="10" t="n">
        <x:v>0.00024595203636997823</x:v>
      </x:c>
      <x:c r="R3438" s="10" t="n">
        <x:f>O3438-P3438-Q3438</x:f>
        <x:v>0.008517453978167212</x:v>
      </x:c>
      <x:c r="S3438" s="9" t="n">
        <x:f>V3437</x:f>
        <x:v>8815.052556597137</x:v>
      </x:c>
      <x:c r="T3438" s="9" t="n">
        <x:f>S3438/(1+'回测计划'!$B$33)</x:f>
        <x:v>8810.647232980647</x:v>
      </x:c>
      <x:c r="U3438" s="9" t="n">
        <x:f>T3438*R3438</x:f>
        <x:v>75.04428232477895</x:v>
      </x:c>
      <x:c r="V3438" s="9" t="n">
        <x:f>S3438+U3438</x:f>
        <x:v>8890.096838921916</x:v>
      </x:c>
      <x:c r="W3438" s="2" t="n">
        <x:f>IF(N3438&gt;0,1,0)</x:f>
        <x:v>1</x:v>
      </x:c>
      <x:c r="X3438" s="2" t="n">
        <x:f>IF(U3438&gt;0,1,0)</x:f>
        <x:v>1</x:v>
      </x:c>
      <x:c r="Y3438" s="9" t="n">
        <x:f>MAX(U3438,0)</x:f>
        <x:v>75.04428232477895</x:v>
      </x:c>
      <x:c r="Z3438" s="9" t="n">
        <x:f>-MIN(U3438,0)</x:f>
        <x:v>0</x:v>
      </x:c>
    </x:row>
    <x:row r="3439" ht="23" customHeight="1">
      <x:c r="A3439" s="2" t="str">
        <x:v>4H-MACD-后段</x:v>
      </x:c>
      <x:c r="B3439" s="2" t="str">
        <x:v>4H</x:v>
      </x:c>
      <x:c r="C3439" s="2" t="str">
        <x:v>MACD</x:v>
      </x:c>
      <x:c r="D3439" s="2" t="str">
        <x:v>后段</x:v>
      </x:c>
      <x:c r="E3439" s="2" t="n">
        <x:v>29</x:v>
      </x:c>
      <x:c r="F3439" s="2" t="str">
        <x:v>多</x:v>
      </x:c>
      <x:c r="G3439" s="11" t="n">
        <x:v>45992.50000000001</x:v>
      </x:c>
      <x:c r="H3439" s="11" t="n">
        <x:v>45992.666666666664</x:v>
      </x:c>
      <x:c r="I3439" s="11" t="n">
        <x:v>45994.333321759266</x:v>
      </x:c>
      <x:c r="J3439" s="9" t="n">
        <x:v>86487.3</x:v>
      </x:c>
      <x:c r="K3439" s="9" t="n">
        <x:v>91249.1</x:v>
      </x:c>
      <x:c r="L3439" s="9" t="n">
        <x:v>86504.59746</x:v>
      </x:c>
      <x:c r="M3439" s="9" t="n">
        <x:v>91230.85018000001</x:v>
      </x:c>
      <x:c r="N3439" s="10" t="n">
        <x:f>IF(F3439="多",1,-1)*(K3439/J3439-1)</x:f>
        <x:v>0.05505779461261939</x:v>
      </x:c>
      <x:c r="O3439" s="10" t="n">
        <x:f>IF(F3439="多",1,-1)*(M3439/L3439-1)</x:f>
        <x:v>0.0546358558825204</x:v>
      </x:c>
      <x:c r="P3439" s="10" t="n">
        <x:v>0.0010273179279412603</x:v>
      </x:c>
      <x:c r="Q3439" s="10" t="n">
        <x:v>0.00010461290529029164</x:v>
      </x:c>
      <x:c r="R3439" s="10" t="n">
        <x:f>O3439-P3439-Q3439</x:f>
        <x:v>0.05350392504928885</x:v>
      </x:c>
      <x:c r="S3439" s="9" t="n">
        <x:f>V3438</x:f>
        <x:v>8890.096838921916</x:v>
      </x:c>
      <x:c r="T3439" s="9" t="n">
        <x:f>S3439/(1+'回测计划'!$B$33)</x:f>
        <x:v>8885.654011915958</x:v>
      </x:c>
      <x:c r="U3439" s="9" t="n">
        <x:f>T3439*R3439</x:f>
        <x:v>475.4173662674642</x:v>
      </x:c>
      <x:c r="V3439" s="9" t="n">
        <x:f>S3439+U3439</x:f>
        <x:v>9365.51420518938</x:v>
      </x:c>
      <x:c r="W3439" s="2" t="n">
        <x:f>IF(N3439&gt;0,1,0)</x:f>
        <x:v>1</x:v>
      </x:c>
      <x:c r="X3439" s="2" t="n">
        <x:f>IF(U3439&gt;0,1,0)</x:f>
        <x:v>1</x:v>
      </x:c>
      <x:c r="Y3439" s="9" t="n">
        <x:f>MAX(U3439,0)</x:f>
        <x:v>475.4173662674642</x:v>
      </x:c>
      <x:c r="Z3439" s="9" t="n">
        <x:f>-MIN(U3439,0)</x:f>
        <x:v>0</x:v>
      </x:c>
    </x:row>
    <x:row r="3440" ht="23" customHeight="1">
      <x:c r="A3440" s="2" t="str">
        <x:v>4H-MACD-后段</x:v>
      </x:c>
      <x:c r="B3440" s="2" t="str">
        <x:v>4H</x:v>
      </x:c>
      <x:c r="C3440" s="2" t="str">
        <x:v>MACD</x:v>
      </x:c>
      <x:c r="D3440" s="2" t="str">
        <x:v>后段</x:v>
      </x:c>
      <x:c r="E3440" s="2" t="n">
        <x:v>30</x:v>
      </x:c>
      <x:c r="F3440" s="2" t="str">
        <x:v>空</x:v>
      </x:c>
      <x:c r="G3440" s="11" t="n">
        <x:v>45994.166666666664</x:v>
      </x:c>
      <x:c r="H3440" s="11" t="n">
        <x:v>45994.333333333336</x:v>
      </x:c>
      <x:c r="I3440" s="11" t="n">
        <x:v>45995.99998842592</x:v>
      </x:c>
      <x:c r="J3440" s="9" t="n">
        <x:v>91249.1</x:v>
      </x:c>
      <x:c r="K3440" s="9" t="n">
        <x:v>92933.5</x:v>
      </x:c>
      <x:c r="L3440" s="9" t="n">
        <x:v>91230.85018000001</x:v>
      </x:c>
      <x:c r="M3440" s="9" t="n">
        <x:v>92952.0867</x:v>
      </x:c>
      <x:c r="N3440" s="10" t="n">
        <x:f>IF(F3440="多",1,-1)*(K3440/J3440-1)</x:f>
        <x:v>-0.01845936014711369</x:v>
      </x:c>
      <x:c r="O3440" s="10" t="n">
        <x:f>IF(F3440="多",1,-1)*(M3440/L3440-1)</x:f>
        <x:v>-0.01886682538421991</x:v>
      </x:c>
      <x:c r="P3440" s="10" t="n">
        <x:v>0.0010094334126921098</x:v>
      </x:c>
      <x:c r="Q3440" s="10" t="n">
        <x:v>-0.00010594772165288782</x:v>
      </x:c>
      <x:c r="R3440" s="10" t="n">
        <x:f>O3440-P3440-Q3440</x:f>
        <x:v>-0.01977031107525913</x:v>
      </x:c>
      <x:c r="S3440" s="9" t="n">
        <x:f>V3439</x:f>
        <x:v>9365.51420518938</x:v>
      </x:c>
      <x:c r="T3440" s="9" t="n">
        <x:f>S3440/(1+'回测计划'!$B$33)</x:f>
        <x:v>9360.833788295233</x:v>
      </x:c>
      <x:c r="U3440" s="9" t="n">
        <x:f>T3440*R3440</x:f>
        <x:v>-185.06659591839312</x:v>
      </x:c>
      <x:c r="V3440" s="9" t="n">
        <x:f>S3440+U3440</x:f>
        <x:v>9180.447609270987</x:v>
      </x:c>
      <x:c r="W3440" s="2" t="n">
        <x:f>IF(N3440&gt;0,1,0)</x:f>
        <x:v>0</x:v>
      </x:c>
      <x:c r="X3440" s="2" t="n">
        <x:f>IF(U3440&gt;0,1,0)</x:f>
        <x:v>0</x:v>
      </x:c>
      <x:c r="Y3440" s="9" t="n">
        <x:f>MAX(U3440,0)</x:f>
        <x:v>0</x:v>
      </x:c>
      <x:c r="Z3440" s="9" t="n">
        <x:f>-MIN(U3440,0)</x:f>
        <x:v>185.06659591839312</x:v>
      </x:c>
    </x:row>
    <x:row r="3441" ht="23" customHeight="1">
      <x:c r="A3441" s="2" t="str">
        <x:v>4H-MACD-后段</x:v>
      </x:c>
      <x:c r="B3441" s="2" t="str">
        <x:v>4H</x:v>
      </x:c>
      <x:c r="C3441" s="2" t="str">
        <x:v>MACD</x:v>
      </x:c>
      <x:c r="D3441" s="2" t="str">
        <x:v>后段</x:v>
      </x:c>
      <x:c r="E3441" s="2" t="n">
        <x:v>31</x:v>
      </x:c>
      <x:c r="F3441" s="2" t="str">
        <x:v>空</x:v>
      </x:c>
      <x:c r="G3441" s="11" t="n">
        <x:v>45999.166666666664</x:v>
      </x:c>
      <x:c r="H3441" s="11" t="n">
        <x:v>45999.333333333336</x:v>
      </x:c>
      <x:c r="I3441" s="11" t="n">
        <x:v>46000.99998842592</x:v>
      </x:c>
      <x:c r="J3441" s="9" t="n">
        <x:v>90345.4</x:v>
      </x:c>
      <x:c r="K3441" s="9" t="n">
        <x:v>92676.9</x:v>
      </x:c>
      <x:c r="L3441" s="9" t="n">
        <x:v>90327.33092</x:v>
      </x:c>
      <x:c r="M3441" s="9" t="n">
        <x:v>92695.43538</x:v>
      </x:c>
      <x:c r="N3441" s="10" t="n">
        <x:f>IF(F3441="多",1,-1)*(K3441/J3441-1)</x:f>
        <x:v>-0.025806515882380365</x:v>
      </x:c>
      <x:c r="O3441" s="10" t="n">
        <x:f>IF(F3441="多",1,-1)*(M3441/L3441-1)</x:f>
        <x:v>-0.026216920569670732</x:v>
      </x:c>
      <x:c r="P3441" s="10" t="n">
        <x:v>0.0010131084602848354</x:v>
      </x:c>
      <x:c r="Q3441" s="10" t="n">
        <x:v>-0.00017252599003959548</x:v>
      </x:c>
      <x:c r="R3441" s="10" t="n">
        <x:f>O3441-P3441-Q3441</x:f>
        <x:v>-0.027057503039915973</x:v>
      </x:c>
      <x:c r="S3441" s="9" t="n">
        <x:f>V3440</x:f>
        <x:v>9180.447609270987</x:v>
      </x:c>
      <x:c r="T3441" s="9" t="n">
        <x:f>S3441/(1+'回测计划'!$B$33)</x:f>
        <x:v>9175.85967943127</x:v>
      </x:c>
      <x:c r="U3441" s="9" t="n">
        <x:f>T3441*R3441</x:f>
        <x:v>-248.275851170054</x:v>
      </x:c>
      <x:c r="V3441" s="9" t="n">
        <x:f>S3441+U3441</x:f>
        <x:v>8932.171758100932</x:v>
      </x:c>
      <x:c r="W3441" s="2" t="n">
        <x:f>IF(N3441&gt;0,1,0)</x:f>
        <x:v>0</x:v>
      </x:c>
      <x:c r="X3441" s="2" t="n">
        <x:f>IF(U3441&gt;0,1,0)</x:f>
        <x:v>0</x:v>
      </x:c>
      <x:c r="Y3441" s="9" t="n">
        <x:f>MAX(U3441,0)</x:f>
        <x:v>0</x:v>
      </x:c>
      <x:c r="Z3441" s="9" t="n">
        <x:f>-MIN(U3441,0)</x:f>
        <x:v>248.275851170054</x:v>
      </x:c>
    </x:row>
    <x:row r="3442" ht="23" customHeight="1">
      <x:c r="A3442" s="2" t="str">
        <x:v>4H-MACD-后段</x:v>
      </x:c>
      <x:c r="B3442" s="2" t="str">
        <x:v>4H</x:v>
      </x:c>
      <x:c r="C3442" s="2" t="str">
        <x:v>MACD</x:v>
      </x:c>
      <x:c r="D3442" s="2" t="str">
        <x:v>后段</x:v>
      </x:c>
      <x:c r="E3442" s="2" t="n">
        <x:v>32</x:v>
      </x:c>
      <x:c r="F3442" s="2" t="str">
        <x:v>多</x:v>
      </x:c>
      <x:c r="G3442" s="11" t="n">
        <x:v>46021.333333333336</x:v>
      </x:c>
      <x:c r="H3442" s="11" t="n">
        <x:v>46021.50000000001</x:v>
      </x:c>
      <x:c r="I3442" s="11" t="n">
        <x:v>46023.166655092595</x:v>
      </x:c>
      <x:c r="J3442" s="9" t="n">
        <x:v>87334.7</x:v>
      </x:c>
      <x:c r="K3442" s="9" t="n">
        <x:v>87515</x:v>
      </x:c>
      <x:c r="L3442" s="9" t="n">
        <x:v>87352.16694</x:v>
      </x:c>
      <x:c r="M3442" s="9" t="n">
        <x:v>87497.497</x:v>
      </x:c>
      <x:c r="N3442" s="10" t="n">
        <x:f>IF(F3442="多",1,-1)*(K3442/J3442-1)</x:f>
        <x:v>0.0020644715101787448</x:v>
      </x:c>
      <x:c r="O3442" s="10" t="n">
        <x:f>IF(F3442="多",1,-1)*(M3442/L3442-1)</x:f>
        <x:v>0.001663725870702626</x:v>
      </x:c>
      <x:c r="P3442" s="10" t="n">
        <x:v>0.0010008318629353514</x:v>
      </x:c>
      <x:c r="Q3442" s="10" t="n">
        <x:v>0.0002132385895337525</x:v>
      </x:c>
      <x:c r="R3442" s="10" t="n">
        <x:f>O3442-P3442-Q3442</x:f>
        <x:v>0.000449655418233522</x:v>
      </x:c>
      <x:c r="S3442" s="9" t="n">
        <x:f>V3441</x:f>
        <x:v>8932.171758100932</x:v>
      </x:c>
      <x:c r="T3442" s="9" t="n">
        <x:f>S3442/(1+'回测计划'!$B$33)</x:f>
        <x:v>8927.707904148858</x:v>
      </x:c>
      <x:c r="U3442" s="9" t="n">
        <x:f>T3442*R3442</x:f>
        <x:v>4.014392231506775</x:v>
      </x:c>
      <x:c r="V3442" s="9" t="n">
        <x:f>S3442+U3442</x:f>
        <x:v>8936.18615033244</x:v>
      </x:c>
      <x:c r="W3442" s="2" t="n">
        <x:f>IF(N3442&gt;0,1,0)</x:f>
        <x:v>1</x:v>
      </x:c>
      <x:c r="X3442" s="2" t="n">
        <x:f>IF(U3442&gt;0,1,0)</x:f>
        <x:v>1</x:v>
      </x:c>
      <x:c r="Y3442" s="9" t="n">
        <x:f>MAX(U3442,0)</x:f>
        <x:v>4.014392231506775</x:v>
      </x:c>
      <x:c r="Z3442" s="9" t="n">
        <x:f>-MIN(U3442,0)</x:f>
        <x:v>0</x:v>
      </x:c>
    </x:row>
    <x:row r="3443" ht="23" customHeight="1">
      <x:c r="A3443" s="2" t="str">
        <x:v>4H-MACD-后段</x:v>
      </x:c>
      <x:c r="B3443" s="2" t="str">
        <x:v>4H</x:v>
      </x:c>
      <x:c r="C3443" s="2" t="str">
        <x:v>MACD</x:v>
      </x:c>
      <x:c r="D3443" s="2" t="str">
        <x:v>后段</x:v>
      </x:c>
      <x:c r="E3443" s="2" t="n">
        <x:v>33</x:v>
      </x:c>
      <x:c r="F3443" s="2" t="str">
        <x:v>多</x:v>
      </x:c>
      <x:c r="G3443" s="11" t="n">
        <x:v>46048.166666666664</x:v>
      </x:c>
      <x:c r="H3443" s="11" t="n">
        <x:v>46048.333333333336</x:v>
      </x:c>
      <x:c r="I3443" s="11" t="n">
        <x:v>46049.99998842592</x:v>
      </x:c>
      <x:c r="J3443" s="9" t="n">
        <x:v>86628.9</x:v>
      </x:c>
      <x:c r="K3443" s="9" t="n">
        <x:v>88000.1</x:v>
      </x:c>
      <x:c r="L3443" s="9" t="n">
        <x:v>86646.22578</x:v>
      </x:c>
      <x:c r="M3443" s="9" t="n">
        <x:v>87982.49998000001</x:v>
      </x:c>
      <x:c r="N3443" s="10" t="n">
        <x:f>IF(F3443="多",1,-1)*(K3443/J3443-1)</x:f>
        <x:v>0.01582843600692163</x:v>
      </x:c>
      <x:c r="O3443" s="10" t="n">
        <x:f>IF(F3443="多",1,-1)*(M3443/L3443-1)</x:f>
        <x:v>0.015422185882543848</x:v>
      </x:c>
      <x:c r="P3443" s="10" t="n">
        <x:v>0.001007711092941272</x:v>
      </x:c>
      <x:c r="Q3443" s="10" t="n">
        <x:v>0.00019049688546494604</x:v>
      </x:c>
      <x:c r="R3443" s="10" t="n">
        <x:f>O3443-P3443-Q3443</x:f>
        <x:v>0.01422397790413763</x:v>
      </x:c>
      <x:c r="S3443" s="9" t="n">
        <x:f>V3442</x:f>
        <x:v>8936.18615033244</x:v>
      </x:c>
      <x:c r="T3443" s="9" t="n">
        <x:f>S3443/(1+'回测计划'!$B$33)</x:f>
        <x:v>8931.720290187346</x:v>
      </x:c>
      <x:c r="U3443" s="9" t="n">
        <x:f>T3443*R3443</x:f>
        <x:v>127.04459205356255</x:v>
      </x:c>
      <x:c r="V3443" s="9" t="n">
        <x:f>S3443+U3443</x:f>
        <x:v>9063.230742386002</x:v>
      </x:c>
      <x:c r="W3443" s="2" t="n">
        <x:f>IF(N3443&gt;0,1,0)</x:f>
        <x:v>1</x:v>
      </x:c>
      <x:c r="X3443" s="2" t="n">
        <x:f>IF(U3443&gt;0,1,0)</x:f>
        <x:v>1</x:v>
      </x:c>
      <x:c r="Y3443" s="9" t="n">
        <x:f>MAX(U3443,0)</x:f>
        <x:v>127.04459205356255</x:v>
      </x:c>
      <x:c r="Z3443" s="9" t="n">
        <x:f>-MIN(U3443,0)</x:f>
        <x:v>0</x:v>
      </x:c>
    </x:row>
    <x:row r="3444" ht="23" customHeight="1">
      <x:c r="A3444" s="2" t="str">
        <x:v>4H-MACD-后段</x:v>
      </x:c>
      <x:c r="B3444" s="2" t="str">
        <x:v>4H</x:v>
      </x:c>
      <x:c r="C3444" s="2" t="str">
        <x:v>MACD</x:v>
      </x:c>
      <x:c r="D3444" s="2" t="str">
        <x:v>后段</x:v>
      </x:c>
      <x:c r="E3444" s="2" t="n">
        <x:v>34</x:v>
      </x:c>
      <x:c r="F3444" s="2" t="str">
        <x:v>多</x:v>
      </x:c>
      <x:c r="G3444" s="11" t="n">
        <x:v>46064.666666666664</x:v>
      </x:c>
      <x:c r="H3444" s="11" t="n">
        <x:v>46064.833333333336</x:v>
      </x:c>
      <x:c r="I3444" s="11" t="n">
        <x:v>46066.49998842592</x:v>
      </x:c>
      <x:c r="J3444" s="9" t="n">
        <x:v>67022.9</x:v>
      </x:c>
      <x:c r="K3444" s="9" t="n">
        <x:v>66519.6</x:v>
      </x:c>
      <x:c r="L3444" s="9" t="n">
        <x:v>67036.30458</x:v>
      </x:c>
      <x:c r="M3444" s="9" t="n">
        <x:v>66506.29608</x:v>
      </x:c>
      <x:c r="N3444" s="10" t="n">
        <x:f>IF(F3444="多",1,-1)*(K3444/J3444-1)</x:f>
        <x:v>-0.007509373661837793</x:v>
      </x:c>
      <x:c r="O3444" s="10" t="n">
        <x:f>IF(F3444="多",1,-1)*(M3444/L3444-1)</x:f>
        <x:v>-0.007906290528999715</x:v>
      </x:c>
      <x:c r="P3444" s="10" t="n">
        <x:v>0.0009960468547355003</x:v>
      </x:c>
      <x:c r="Q3444" s="10" t="n">
        <x:v>0.000050015929486178646</x:v>
      </x:c>
      <x:c r="R3444" s="10" t="n">
        <x:f>O3444-P3444-Q3444</x:f>
        <x:v>-0.008952353313221395</x:v>
      </x:c>
      <x:c r="S3444" s="9" t="n">
        <x:f>V3443</x:f>
        <x:v>9063.230742386002</x:v>
      </x:c>
      <x:c r="T3444" s="9" t="n">
        <x:f>S3444/(1+'回测计划'!$B$33)</x:f>
        <x:v>9058.701391690158</x:v>
      </x:c>
      <x:c r="U3444" s="9" t="n">
        <x:f>T3444*R3444</x:f>
        <x:v>-81.09669541738064</x:v>
      </x:c>
      <x:c r="V3444" s="9" t="n">
        <x:f>S3444+U3444</x:f>
        <x:v>8982.134046968622</x:v>
      </x:c>
      <x:c r="W3444" s="2" t="n">
        <x:f>IF(N3444&gt;0,1,0)</x:f>
        <x:v>0</x:v>
      </x:c>
      <x:c r="X3444" s="2" t="n">
        <x:f>IF(U3444&gt;0,1,0)</x:f>
        <x:v>0</x:v>
      </x:c>
      <x:c r="Y3444" s="9" t="n">
        <x:f>MAX(U3444,0)</x:f>
        <x:v>0</x:v>
      </x:c>
      <x:c r="Z3444" s="9" t="n">
        <x:f>-MIN(U3444,0)</x:f>
        <x:v>81.09669541738064</x:v>
      </x:c>
    </x:row>
    <x:row r="3445" ht="23" customHeight="1">
      <x:c r="A3445" s="2" t="str">
        <x:v>4H-MACD-后段</x:v>
      </x:c>
      <x:c r="B3445" s="2" t="str">
        <x:v>4H</x:v>
      </x:c>
      <x:c r="C3445" s="2" t="str">
        <x:v>MACD</x:v>
      </x:c>
      <x:c r="D3445" s="2" t="str">
        <x:v>后段</x:v>
      </x:c>
      <x:c r="E3445" s="2" t="n">
        <x:v>35</x:v>
      </x:c>
      <x:c r="F3445" s="2" t="str">
        <x:v>空</x:v>
      </x:c>
      <x:c r="G3445" s="11" t="n">
        <x:v>46126.666666666664</x:v>
      </x:c>
      <x:c r="H3445" s="11" t="n">
        <x:v>46126.833333333336</x:v>
      </x:c>
      <x:c r="I3445" s="11" t="n">
        <x:v>46128.49998842592</x:v>
      </x:c>
      <x:c r="J3445" s="9" t="n">
        <x:v>74342.4</x:v>
      </x:c>
      <x:c r="K3445" s="9" t="n">
        <x:v>74851.9</x:v>
      </x:c>
      <x:c r="L3445" s="9" t="n">
        <x:v>74327.53151999999</x:v>
      </x:c>
      <x:c r="M3445" s="9" t="n">
        <x:v>74866.87038</x:v>
      </x:c>
      <x:c r="N3445" s="10" t="n">
        <x:f>IF(F3445="多",1,-1)*(K3445/J3445-1)</x:f>
        <x:v>-0.006853424156336052</x:v>
      </x:c>
      <x:c r="O3445" s="10" t="n">
        <x:f>IF(F3445="多",1,-1)*(M3445/L3445-1)</x:f>
        <x:v>-0.007256246090385554</x:v>
      </x:c>
      <x:c r="P3445" s="10" t="n">
        <x:v>0.0010036281230451926</x:v>
      </x:c>
      <x:c r="Q3445" s="10" t="n">
        <x:v>0.00030168429618721254</x:v>
      </x:c>
      <x:c r="R3445" s="10" t="n">
        <x:f>O3445-P3445-Q3445</x:f>
        <x:v>-0.00856155850961796</x:v>
      </x:c>
      <x:c r="S3445" s="9" t="n">
        <x:f>V3444</x:f>
        <x:v>8982.134046968622</x:v>
      </x:c>
      <x:c r="T3445" s="9" t="n">
        <x:f>S3445/(1+'回测计划'!$B$33)</x:f>
        <x:v>8977.645224356444</x:v>
      </x:c>
      <x:c r="U3445" s="9" t="n">
        <x:f>T3445*R3445</x:f>
        <x:v>-76.86263486691995</x:v>
      </x:c>
      <x:c r="V3445" s="9" t="n">
        <x:f>S3445+U3445</x:f>
        <x:v>8905.271412101702</x:v>
      </x:c>
      <x:c r="W3445" s="2" t="n">
        <x:f>IF(N3445&gt;0,1,0)</x:f>
        <x:v>0</x:v>
      </x:c>
      <x:c r="X3445" s="2" t="n">
        <x:f>IF(U3445&gt;0,1,0)</x:f>
        <x:v>0</x:v>
      </x:c>
      <x:c r="Y3445" s="9" t="n">
        <x:f>MAX(U3445,0)</x:f>
        <x:v>0</x:v>
      </x:c>
      <x:c r="Z3445" s="9" t="n">
        <x:f>-MIN(U3445,0)</x:f>
        <x:v>76.86263486691995</x:v>
      </x:c>
    </x:row>
    <x:row r="3446" ht="23" customHeight="1">
      <x:c r="A3446" s="2" t="str">
        <x:v>4H-MACD-后段</x:v>
      </x:c>
      <x:c r="B3446" s="2" t="str">
        <x:v>4H</x:v>
      </x:c>
      <x:c r="C3446" s="2" t="str">
        <x:v>MACD</x:v>
      </x:c>
      <x:c r="D3446" s="2" t="str">
        <x:v>后段</x:v>
      </x:c>
      <x:c r="E3446" s="2" t="n">
        <x:v>36</x:v>
      </x:c>
      <x:c r="F3446" s="2" t="str">
        <x:v>空</x:v>
      </x:c>
      <x:c r="G3446" s="11" t="n">
        <x:v>46130.00000000001</x:v>
      </x:c>
      <x:c r="H3446" s="11" t="n">
        <x:v>46130.166666666664</x:v>
      </x:c>
      <x:c r="I3446" s="11" t="n">
        <x:v>46131.833321759266</x:v>
      </x:c>
      <x:c r="J3446" s="9" t="n">
        <x:v>77349.2</x:v>
      </x:c>
      <x:c r="K3446" s="9" t="n">
        <x:v>75557.4</x:v>
      </x:c>
      <x:c r="L3446" s="9" t="n">
        <x:v>77333.73015999999</x:v>
      </x:c>
      <x:c r="M3446" s="9" t="n">
        <x:v>75572.51147999999</x:v>
      </x:c>
      <x:c r="N3446" s="10" t="n">
        <x:f>IF(F3446="多",1,-1)*(K3446/J3446-1)</x:f>
        <x:v>0.023165074751904435</x:v>
      </x:c>
      <x:c r="O3446" s="10" t="n">
        <x:f>IF(F3446="多",1,-1)*(M3446/L3446-1)</x:f>
        <x:v>0.02277426261937865</x:v>
      </x:c>
      <x:c r="P3446" s="10" t="n">
        <x:v>0.0009886128686903107</x:v>
      </x:c>
      <x:c r="Q3446" s="10" t="n">
        <x:v>0.00034862114345216326</x:v>
      </x:c>
      <x:c r="R3446" s="10" t="n">
        <x:f>O3446-P3446-Q3446</x:f>
        <x:v>0.021437028607236175</x:v>
      </x:c>
      <x:c r="S3446" s="9" t="n">
        <x:f>V3445</x:f>
        <x:v>8905.271412101702</x:v>
      </x:c>
      <x:c r="T3446" s="9" t="n">
        <x:f>S3446/(1+'回测计划'!$B$33)</x:f>
        <x:v>8900.821001600902</x:v>
      </x:c>
      <x:c r="U3446" s="9" t="n">
        <x:f>T3446*R3446</x:f>
        <x:v>190.80715443920707</x:v>
      </x:c>
      <x:c r="V3446" s="9" t="n">
        <x:f>S3446+U3446</x:f>
        <x:v>9096.07856654091</x:v>
      </x:c>
      <x:c r="W3446" s="2" t="n">
        <x:f>IF(N3446&gt;0,1,0)</x:f>
        <x:v>1</x:v>
      </x:c>
      <x:c r="X3446" s="2" t="n">
        <x:f>IF(U3446&gt;0,1,0)</x:f>
        <x:v>1</x:v>
      </x:c>
      <x:c r="Y3446" s="9" t="n">
        <x:f>MAX(U3446,0)</x:f>
        <x:v>190.80715443920707</x:v>
      </x:c>
      <x:c r="Z3446" s="9" t="n">
        <x:f>-MIN(U3446,0)</x:f>
        <x:v>0</x:v>
      </x:c>
    </x:row>
    <x:row r="3447" ht="23" customHeight="1">
      <x:c r="A3447" s="2" t="str">
        <x:v>4H-MACD-后段</x:v>
      </x:c>
      <x:c r="B3447" s="2" t="str">
        <x:v>4H</x:v>
      </x:c>
      <x:c r="C3447" s="2" t="str">
        <x:v>MACD</x:v>
      </x:c>
      <x:c r="D3447" s="2" t="str">
        <x:v>后段</x:v>
      </x:c>
      <x:c r="E3447" s="2" t="n">
        <x:v>37</x:v>
      </x:c>
      <x:c r="F3447" s="2" t="str">
        <x:v>空</x:v>
      </x:c>
      <x:c r="G3447" s="11" t="n">
        <x:v>46133.166666666664</x:v>
      </x:c>
      <x:c r="H3447" s="11" t="n">
        <x:v>46133.333333333336</x:v>
      </x:c>
      <x:c r="I3447" s="11" t="n">
        <x:v>46134.99998842592</x:v>
      </x:c>
      <x:c r="J3447" s="9" t="n">
        <x:v>75790.1</x:v>
      </x:c>
      <x:c r="K3447" s="9" t="n">
        <x:v>79234.3</x:v>
      </x:c>
      <x:c r="L3447" s="9" t="n">
        <x:v>75774.94198</x:v>
      </x:c>
      <x:c r="M3447" s="9" t="n">
        <x:v>79250.14686000001</x:v>
      </x:c>
      <x:c r="N3447" s="10" t="n">
        <x:f>IF(F3447="多",1,-1)*(K3447/J3447-1)</x:f>
        <x:v>-0.045443930011967115</x:v>
      </x:c>
      <x:c r="O3447" s="10" t="n">
        <x:f>IF(F3447="多",1,-1)*(M3447/L3447-1)</x:f>
        <x:v>-0.04586219123621693</x:v>
      </x:c>
      <x:c r="P3447" s="10" t="n">
        <x:v>0.0010229310956181084</x:v>
      </x:c>
      <x:c r="Q3447" s="10" t="n">
        <x:v>0.00008677155159794747</x:v>
      </x:c>
      <x:c r="R3447" s="10" t="n">
        <x:f>O3447-P3447-Q3447</x:f>
        <x:v>-0.04697189388343299</x:v>
      </x:c>
      <x:c r="S3447" s="9" t="n">
        <x:f>V3446</x:f>
        <x:v>9096.07856654091</x:v>
      </x:c>
      <x:c r="T3447" s="9" t="n">
        <x:f>S3447/(1+'回测计划'!$B$33)</x:f>
        <x:v>9091.53280014084</x:v>
      </x:c>
      <x:c r="U3447" s="9" t="n">
        <x:f>T3447*R3447</x:f>
        <x:v>-427.0465139259659</x:v>
      </x:c>
      <x:c r="V3447" s="9" t="n">
        <x:f>S3447+U3447</x:f>
        <x:v>8669.032052614944</x:v>
      </x:c>
      <x:c r="W3447" s="2" t="n">
        <x:f>IF(N3447&gt;0,1,0)</x:f>
        <x:v>0</x:v>
      </x:c>
      <x:c r="X3447" s="2" t="n">
        <x:f>IF(U3447&gt;0,1,0)</x:f>
        <x:v>0</x:v>
      </x:c>
      <x:c r="Y3447" s="9" t="n">
        <x:f>MAX(U3447,0)</x:f>
        <x:v>0</x:v>
      </x:c>
      <x:c r="Z3447" s="9" t="n">
        <x:f>-MIN(U3447,0)</x:f>
        <x:v>427.0465139259659</x:v>
      </x:c>
    </x:row>
    <x:row r="3448" ht="23" customHeight="1">
      <x:c r="A3448" s="2" t="str">
        <x:v>4H-MACD-后段</x:v>
      </x:c>
      <x:c r="B3448" s="2" t="str">
        <x:v>4H</x:v>
      </x:c>
      <x:c r="C3448" s="2" t="str">
        <x:v>MACD</x:v>
      </x:c>
      <x:c r="D3448" s="2" t="str">
        <x:v>后段</x:v>
      </x:c>
      <x:c r="E3448" s="2" t="n">
        <x:v>38</x:v>
      </x:c>
      <x:c r="F3448" s="2" t="str">
        <x:v>多</x:v>
      </x:c>
      <x:c r="G3448" s="11" t="n">
        <x:v>46165.333333333336</x:v>
      </x:c>
      <x:c r="H3448" s="11" t="n">
        <x:v>46165.50000000001</x:v>
      </x:c>
      <x:c r="I3448" s="11" t="n">
        <x:v>46167.166655092595</x:v>
      </x:c>
      <x:c r="J3448" s="9" t="n">
        <x:v>75599</x:v>
      </x:c>
      <x:c r="K3448" s="9" t="n">
        <x:v>76738.5</x:v>
      </x:c>
      <x:c r="L3448" s="9" t="n">
        <x:v>75614.1198</x:v>
      </x:c>
      <x:c r="M3448" s="9" t="n">
        <x:v>76723.1523</x:v>
      </x:c>
      <x:c r="N3448" s="10" t="n">
        <x:f>IF(F3448="多",1,-1)*(K3448/J3448-1)</x:f>
        <x:v>0.015072950700406151</x:v>
      </x:c>
      <x:c r="O3448" s="10" t="n">
        <x:f>IF(F3448="多",1,-1)*(M3448/L3448-1)</x:f>
        <x:v>0.014667002709723986</x:v>
      </x:c>
      <x:c r="P3448" s="10" t="n">
        <x:v>0.0010073335013548622</x:v>
      </x:c>
      <x:c r="Q3448" s="10" t="n">
        <x:v>0.0003032724519149556</x:v>
      </x:c>
      <x:c r="R3448" s="10" t="n">
        <x:f>O3448-P3448-Q3448</x:f>
        <x:v>0.013356396756454168</x:v>
      </x:c>
      <x:c r="S3448" s="9" t="n">
        <x:f>V3447</x:f>
        <x:v>8669.032052614944</x:v>
      </x:c>
      <x:c r="T3448" s="9" t="n">
        <x:f>S3448/(1+'回测计划'!$B$33)</x:f>
        <x:v>8664.699702763563</x:v>
      </x:c>
      <x:c r="U3448" s="9" t="n">
        <x:f>T3448*R3448</x:f>
        <x:v>115.72916700564063</x:v>
      </x:c>
      <x:c r="V3448" s="9" t="n">
        <x:f>S3448+U3448</x:f>
        <x:v>8784.761219620585</x:v>
      </x:c>
      <x:c r="W3448" s="2" t="n">
        <x:f>IF(N3448&gt;0,1,0)</x:f>
        <x:v>1</x:v>
      </x:c>
      <x:c r="X3448" s="2" t="n">
        <x:f>IF(U3448&gt;0,1,0)</x:f>
        <x:v>1</x:v>
      </x:c>
      <x:c r="Y3448" s="9" t="n">
        <x:f>MAX(U3448,0)</x:f>
        <x:v>115.72916700564063</x:v>
      </x:c>
      <x:c r="Z3448" s="9" t="n">
        <x:f>-MIN(U3448,0)</x:f>
        <x:v>0</x:v>
      </x:c>
    </x:row>
    <x:row r="3449" ht="23" customHeight="1">
      <x:c r="A3449" s="2" t="str">
        <x:v>4H-MACD-后段</x:v>
      </x:c>
      <x:c r="B3449" s="2" t="str">
        <x:v>4H</x:v>
      </x:c>
      <x:c r="C3449" s="2" t="str">
        <x:v>MACD</x:v>
      </x:c>
      <x:c r="D3449" s="2" t="str">
        <x:v>后段</x:v>
      </x:c>
      <x:c r="E3449" s="2" t="n">
        <x:v>39</x:v>
      </x:c>
      <x:c r="F3449" s="2" t="str">
        <x:v>空</x:v>
      </x:c>
      <x:c r="G3449" s="11" t="n">
        <x:v>46213.833333333336</x:v>
      </x:c>
      <x:c r="H3449" s="11" t="n">
        <x:v>46214.00000000001</x:v>
      </x:c>
      <x:c r="I3449" s="11" t="n">
        <x:v>46215.666655092595</x:v>
      </x:c>
      <x:c r="J3449" s="9" t="n">
        <x:v>64018.7</x:v>
      </x:c>
      <x:c r="K3449" s="9" t="n">
        <x:v>63856.4</x:v>
      </x:c>
      <x:c r="L3449" s="9" t="n">
        <x:v>64005.89626</x:v>
      </x:c>
      <x:c r="M3449" s="9" t="n">
        <x:v>63869.17128</x:v>
      </x:c>
      <x:c r="N3449" s="10" t="n">
        <x:f>IF(F3449="多",1,-1)*(K3449/J3449-1)</x:f>
        <x:v>0.0025351967472003745</x:v>
      </x:c>
      <x:c r="O3449" s="10" t="n">
        <x:f>IF(F3449="多",1,-1)*(M3449/L3449-1)</x:f>
        <x:v>0.0021361310127524513</x:v>
      </x:c>
      <x:c r="P3449" s="10" t="n">
        <x:v>0.0009989319344936238</x:v>
      </x:c>
      <x:c r="Q3449" s="10" t="n">
        <x:v>-0.00029273735619411495</x:v>
      </x:c>
      <x:c r="R3449" s="10" t="n">
        <x:f>O3449-P3449-Q3449</x:f>
        <x:v>0.0014299364344529425</x:v>
      </x:c>
      <x:c r="S3449" s="9" t="n">
        <x:f>V3448</x:f>
        <x:v>8784.761219620585</x:v>
      </x:c>
      <x:c r="T3449" s="9" t="n">
        <x:f>S3449/(1+'回测计划'!$B$33)</x:f>
        <x:v>8780.371034103533</x:v>
      </x:c>
      <x:c r="U3449" s="9" t="n">
        <x:f>T3449*R3449</x:f>
        <x:v>12.555372449679902</x:v>
      </x:c>
      <x:c r="V3449" s="9" t="n">
        <x:f>S3449+U3449</x:f>
        <x:v>8797.316592070265</x:v>
      </x:c>
      <x:c r="W3449" s="2" t="n">
        <x:f>IF(N3449&gt;0,1,0)</x:f>
        <x:v>1</x:v>
      </x:c>
      <x:c r="X3449" s="2" t="n">
        <x:f>IF(U3449&gt;0,1,0)</x:f>
        <x:v>1</x:v>
      </x:c>
      <x:c r="Y3449" s="9" t="n">
        <x:f>MAX(U3449,0)</x:f>
        <x:v>12.555372449679902</x:v>
      </x:c>
      <x:c r="Z3449" s="9" t="n">
        <x:f>-MIN(U3449,0)</x:f>
        <x:v>0</x:v>
      </x:c>
    </x:row>
    <x:row r="3450" ht="23" customHeight="1">
      <x:c r="A3450" s="2" t="str">
        <x:v>4H-MACD-后段</x:v>
      </x:c>
      <x:c r="B3450" s="2" t="str">
        <x:v>4H</x:v>
      </x:c>
      <x:c r="C3450" s="2" t="str">
        <x:v>MACD</x:v>
      </x:c>
      <x:c r="D3450" s="2" t="str">
        <x:v>后段</x:v>
      </x:c>
      <x:c r="E3450" s="2" t="n">
        <x:v>40</x:v>
      </x:c>
      <x:c r="F3450" s="2" t="str">
        <x:v>空</x:v>
      </x:c>
      <x:c r="G3450" s="11" t="n">
        <x:v>46218.00000000001</x:v>
      </x:c>
      <x:c r="H3450" s="11" t="n">
        <x:v>46218.166666666664</x:v>
      </x:c>
      <x:c r="I3450" s="11" t="n">
        <x:v>46219.833321759266</x:v>
      </x:c>
      <x:c r="J3450" s="9" t="n">
        <x:v>64543.1</x:v>
      </x:c>
      <x:c r="K3450" s="9" t="n">
        <x:v>64226.6</x:v>
      </x:c>
      <x:c r="L3450" s="9" t="n">
        <x:v>64530.19138</x:v>
      </x:c>
      <x:c r="M3450" s="9" t="n">
        <x:v>64239.44532</x:v>
      </x:c>
      <x:c r="N3450" s="10" t="n">
        <x:f>IF(F3450="多",1,-1)*(K3450/J3450-1)</x:f>
        <x:v>0.004903700008211609</x:v>
      </x:c>
      <x:c r="O3450" s="10" t="n">
        <x:f>IF(F3450="多",1,-1)*(M3450/L3450-1)</x:f>
        <x:v>0.00450558186458605</x:v>
      </x:c>
      <x:c r="P3450" s="10" t="n">
        <x:v>0.000997747209067707</x:v>
      </x:c>
      <x:c r="Q3450" s="10" t="n">
        <x:v>-0.0003457109797955715</x:v>
      </x:c>
      <x:c r="R3450" s="10" t="n">
        <x:f>O3450-P3450-Q3450</x:f>
        <x:v>0.0038535456353139146</x:v>
      </x:c>
      <x:c r="S3450" s="9" t="n">
        <x:f>V3449</x:f>
        <x:v>8797.316592070265</x:v>
      </x:c>
      <x:c r="T3450" s="9" t="n">
        <x:f>S3450/(1+'回测计划'!$B$33)</x:f>
        <x:v>8792.920132004263</x:v>
      </x:c>
      <x:c r="U3450" s="9" t="n">
        <x:f>T3450*R3450</x:f>
        <x:v>33.883918996348875</x:v>
      </x:c>
      <x:c r="V3450" s="9" t="n">
        <x:f>S3450+U3450</x:f>
        <x:v>8831.200511066614</x:v>
      </x:c>
      <x:c r="W3450" s="2" t="n">
        <x:f>IF(N3450&gt;0,1,0)</x:f>
        <x:v>1</x:v>
      </x:c>
      <x:c r="X3450" s="2" t="n">
        <x:f>IF(U3450&gt;0,1,0)</x:f>
        <x:v>1</x:v>
      </x:c>
      <x:c r="Y3450" s="9" t="n">
        <x:f>MAX(U3450,0)</x:f>
        <x:v>33.883918996348875</x:v>
      </x:c>
      <x:c r="Z3450" s="9" t="n">
        <x:f>-MIN(U3450,0)</x:f>
        <x:v>0</x:v>
      </x:c>
    </x:row>
    <x:row r="3451" ht="23" customHeight="1">
      <x:c r="A3451" s="2" t="str">
        <x:v>4H-MACD-后段</x:v>
      </x:c>
      <x:c r="B3451" s="2" t="str">
        <x:v>4H</x:v>
      </x:c>
      <x:c r="C3451" s="2" t="str">
        <x:v>MACD</x:v>
      </x:c>
      <x:c r="D3451" s="2" t="str">
        <x:v>后段</x:v>
      </x:c>
      <x:c r="E3451" s="2" t="n">
        <x:v>41</x:v>
      </x:c>
      <x:c r="F3451" s="2" t="str">
        <x:v>空</x:v>
      </x:c>
      <x:c r="G3451" s="11" t="n">
        <x:v>46225.00000000001</x:v>
      </x:c>
      <x:c r="H3451" s="11" t="n">
        <x:v>46225.166666666664</x:v>
      </x:c>
      <x:c r="I3451" s="11" t="n">
        <x:v>46226.833321759266</x:v>
      </x:c>
      <x:c r="J3451" s="9" t="n">
        <x:v>66409.5</x:v>
      </x:c>
      <x:c r="K3451" s="9" t="n">
        <x:v>65525.4</x:v>
      </x:c>
      <x:c r="L3451" s="9" t="n">
        <x:v>66396.2181</x:v>
      </x:c>
      <x:c r="M3451" s="9" t="n">
        <x:v>65538.50508</x:v>
      </x:c>
      <x:c r="N3451" s="10" t="n">
        <x:f>IF(F3451="多",1,-1)*(K3451/J3451-1)</x:f>
        <x:v>0.013312854335599589</x:v>
      </x:c>
      <x:c r="O3451" s="10" t="n">
        <x:f>IF(F3451="多",1,-1)*(M3451/L3451-1)</x:f>
        <x:v>0.01291810052657194</x:v>
      </x:c>
      <x:c r="P3451" s="10" t="n">
        <x:v>0.000993540949736714</x:v>
      </x:c>
      <x:c r="Q3451" s="10" t="n">
        <x:v>-0.00010695953466754771</x:v>
      </x:c>
      <x:c r="R3451" s="10" t="n">
        <x:f>O3451-P3451-Q3451</x:f>
        <x:v>0.012031519111502775</x:v>
      </x:c>
      <x:c r="S3451" s="9" t="n">
        <x:f>V3450</x:f>
        <x:v>8831.200511066614</x:v>
      </x:c>
      <x:c r="T3451" s="9" t="n">
        <x:f>S3451/(1+'回测计划'!$B$33)</x:f>
        <x:v>8826.78711750786</x:v>
      </x:c>
      <x:c r="U3451" s="9" t="n">
        <x:f>T3451*R3451</x:f>
        <x:v>106.1996578974623</x:v>
      </x:c>
      <x:c r="V3451" s="9" t="n">
        <x:f>S3451+U3451</x:f>
        <x:v>8937.400168964077</x:v>
      </x:c>
      <x:c r="W3451" s="2" t="n">
        <x:f>IF(N3451&gt;0,1,0)</x:f>
        <x:v>1</x:v>
      </x:c>
      <x:c r="X3451" s="2" t="n">
        <x:f>IF(U3451&gt;0,1,0)</x:f>
        <x:v>1</x:v>
      </x:c>
      <x:c r="Y3451" s="9" t="n">
        <x:f>MAX(U3451,0)</x:f>
        <x:v>106.1996578974623</x:v>
      </x:c>
      <x:c r="Z3451" s="9" t="n">
        <x:f>-MIN(U3451,0)</x:f>
        <x:v>0</x:v>
      </x:c>
    </x:row>
    <x:row r="3452" ht="23" customHeight="1">
      <x:c r="A3452" s="2" t="str">
        <x:v>4H-MACD-后段</x:v>
      </x:c>
      <x:c r="B3452" s="2" t="str">
        <x:v>4H</x:v>
      </x:c>
      <x:c r="C3452" s="2" t="str">
        <x:v>MACD</x:v>
      </x:c>
      <x:c r="D3452" s="2" t="str">
        <x:v>后段</x:v>
      </x:c>
      <x:c r="E3452" s="2" t="n">
        <x:v>42</x:v>
      </x:c>
      <x:c r="F3452" s="2" t="str">
        <x:v>多</x:v>
      </x:c>
      <x:c r="G3452" s="11" t="n">
        <x:v>46235.00000000001</x:v>
      </x:c>
      <x:c r="H3452" s="11" t="n">
        <x:v>46235.166666666664</x:v>
      </x:c>
      <x:c r="I3452" s="11" t="n">
        <x:v>46236.833321759266</x:v>
      </x:c>
      <x:c r="J3452" s="9" t="n">
        <x:v>62947.1</x:v>
      </x:c>
      <x:c r="K3452" s="9" t="n">
        <x:v>63007.3</x:v>
      </x:c>
      <x:c r="L3452" s="9" t="n">
        <x:v>62959.689419999995</x:v>
      </x:c>
      <x:c r="M3452" s="9" t="n">
        <x:v>62994.698540000005</x:v>
      </x:c>
      <x:c r="N3452" s="10" t="n">
        <x:f>IF(F3452="多",1,-1)*(K3452/J3452-1)</x:f>
        <x:v>0.0009563585931680052</x:v>
      </x:c>
      <x:c r="O3452" s="10" t="n">
        <x:f>IF(F3452="多",1,-1)*(M3452/L3452-1)</x:f>
        <x:v>0.0005560561102273542</x:v>
      </x:c>
      <x:c r="P3452" s="10" t="n">
        <x:v>0.0010002780280551136</x:v>
      </x:c>
      <x:c r="Q3452" s="10" t="n">
        <x:v>0.00024361588373917294</x:v>
      </x:c>
      <x:c r="R3452" s="10" t="n">
        <x:f>O3452-P3452-Q3452</x:f>
        <x:v>-0.0006878378015669324</x:v>
      </x:c>
      <x:c r="S3452" s="9" t="n">
        <x:f>V3451</x:f>
        <x:v>8937.400168964077</x:v>
      </x:c>
      <x:c r="T3452" s="9" t="n">
        <x:f>S3452/(1+'回测计划'!$B$33)</x:f>
        <x:v>8932.933702113021</x:v>
      </x:c>
      <x:c r="U3452" s="9" t="n">
        <x:f>T3452*R3452</x:f>
        <x:v>-6.144409479204579</x:v>
      </x:c>
      <x:c r="V3452" s="9" t="n">
        <x:f>S3452+U3452</x:f>
        <x:v>8931.255759484873</x:v>
      </x:c>
      <x:c r="W3452" s="2" t="n">
        <x:f>IF(N3452&gt;0,1,0)</x:f>
        <x:v>1</x:v>
      </x:c>
      <x:c r="X3452" s="2" t="n">
        <x:f>IF(U3452&gt;0,1,0)</x:f>
        <x:v>0</x:v>
      </x:c>
      <x:c r="Y3452" s="9" t="n">
        <x:f>MAX(U3452,0)</x:f>
        <x:v>0</x:v>
      </x:c>
      <x:c r="Z3452" s="9" t="n">
        <x:f>-MIN(U3452,0)</x:f>
        <x:v>6.144409479204579</x:v>
      </x:c>
    </x:row>
    <x:row r="3453" ht="23" customHeight="1">
      <x:c r="A3453" s="2" t="str">
        <x:v>4H-MACD-后段</x:v>
      </x:c>
      <x:c r="B3453" s="2" t="str">
        <x:v>4H</x:v>
      </x:c>
      <x:c r="C3453" s="2" t="str">
        <x:v>MACD</x:v>
      </x:c>
      <x:c r="D3453" s="2" t="str">
        <x:v>后段</x:v>
      </x:c>
      <x:c r="E3453" s="2" t="n">
        <x:v>43</x:v>
      </x:c>
      <x:c r="F3453" s="2" t="str">
        <x:v>多</x:v>
      </x:c>
      <x:c r="G3453" s="11" t="n">
        <x:v>46281.333333333336</x:v>
      </x:c>
      <x:c r="H3453" s="11" t="n">
        <x:v>46281.50000000001</x:v>
      </x:c>
      <x:c r="I3453" s="11" t="n">
        <x:v>46283.166655092595</x:v>
      </x:c>
      <x:c r="J3453" s="9" t="n">
        <x:v>75787.5</x:v>
      </x:c>
      <x:c r="K3453" s="9" t="n">
        <x:v>76561.1</x:v>
      </x:c>
      <x:c r="L3453" s="9" t="n">
        <x:v>75802.6575</x:v>
      </x:c>
      <x:c r="M3453" s="9" t="n">
        <x:v>76545.78778000001</x:v>
      </x:c>
      <x:c r="N3453" s="10" t="n">
        <x:f>IF(F3453="多",1,-1)*(K3453/J3453-1)</x:f>
        <x:v>0.010207488042223378</x:v>
      </x:c>
      <x:c r="O3453" s="10" t="n">
        <x:f>IF(F3453="多",1,-1)*(M3453/L3453-1)</x:f>
        <x:v>0.009803485847445614</x:v>
      </x:c>
      <x:c r="P3453" s="10" t="n">
        <x:v>0.0010049017429237229</x:v>
      </x:c>
      <x:c r="Q3453" s="10" t="n">
        <x:v>0.0002938610768099884</x:v>
      </x:c>
      <x:c r="R3453" s="10" t="n">
        <x:f>O3453-P3453-Q3453</x:f>
        <x:v>0.008504723027711903</x:v>
      </x:c>
      <x:c r="S3453" s="9" t="n">
        <x:f>V3452</x:f>
        <x:v>8931.255759484873</x:v>
      </x:c>
      <x:c r="T3453" s="9" t="n">
        <x:f>S3453/(1+'回测计划'!$B$33)</x:f>
        <x:v>8926.792363303222</x:v>
      </x:c>
      <x:c r="U3453" s="9" t="n">
        <x:f>T3453*R3453</x:f>
        <x:v>75.91989657578767</x:v>
      </x:c>
      <x:c r="V3453" s="9" t="n">
        <x:f>S3453+U3453</x:f>
        <x:v>9007.175656060661</x:v>
      </x:c>
      <x:c r="W3453" s="2" t="n">
        <x:f>IF(N3453&gt;0,1,0)</x:f>
        <x:v>1</x:v>
      </x:c>
      <x:c r="X3453" s="2" t="n">
        <x:f>IF(U3453&gt;0,1,0)</x:f>
        <x:v>1</x:v>
      </x:c>
      <x:c r="Y3453" s="9" t="n">
        <x:f>MAX(U3453,0)</x:f>
        <x:v>75.91989657578767</x:v>
      </x:c>
      <x:c r="Z3453" s="9" t="n">
        <x:f>-MIN(U3453,0)</x:f>
        <x:v>0</x:v>
      </x:c>
    </x:row>
    <x:row r="3454" ht="23" customHeight="1">
      <x:c r="A3454" s="2" t="str">
        <x:v>4H-MACD-后段</x:v>
      </x:c>
      <x:c r="B3454" s="2" t="str">
        <x:v>4H</x:v>
      </x:c>
      <x:c r="C3454" s="2" t="str">
        <x:v>MACD</x:v>
      </x:c>
      <x:c r="D3454" s="2" t="str">
        <x:v>后段</x:v>
      </x:c>
      <x:c r="E3454" s="2" t="n">
        <x:v>44</x:v>
      </x:c>
      <x:c r="F3454" s="2" t="str">
        <x:v>空</x:v>
      </x:c>
      <x:c r="G3454" s="11" t="n">
        <x:v>46292.833333333336</x:v>
      </x:c>
      <x:c r="H3454" s="11" t="n">
        <x:v>46293.00000000001</x:v>
      </x:c>
      <x:c r="I3454" s="11" t="n">
        <x:v>46294.666655092595</x:v>
      </x:c>
      <x:c r="J3454" s="9" t="n">
        <x:v>84426.9</x:v>
      </x:c>
      <x:c r="K3454" s="9" t="n">
        <x:v>83947</x:v>
      </x:c>
      <x:c r="L3454" s="9" t="n">
        <x:v>84410.01462</x:v>
      </x:c>
      <x:c r="M3454" s="9" t="n">
        <x:v>83963.7894</x:v>
      </x:c>
      <x:c r="N3454" s="10" t="n">
        <x:f>IF(F3454="多",1,-1)*(K3454/J3454-1)</x:f>
        <x:v>0.0056842072846450264</x:v>
      </x:c>
      <x:c r="O3454" s="10" t="n">
        <x:f>IF(F3454="多",1,-1)*(M3454/L3454-1)</x:f>
        <x:v>0.0052864014063833675</x:v>
      </x:c>
      <x:c r="P3454" s="10" t="n">
        <x:v>0.0009973567992968082</x:v>
      </x:c>
      <x:c r="Q3454" s="10" t="n">
        <x:v>-0.00009660511457293548</x:v>
      </x:c>
      <x:c r="R3454" s="10" t="n">
        <x:f>O3454-P3454-Q3454</x:f>
        <x:v>0.004385649721659495</x:v>
      </x:c>
      <x:c r="S3454" s="9" t="n">
        <x:f>V3453</x:f>
        <x:v>9007.175656060661</x:v>
      </x:c>
      <x:c r="T3454" s="9" t="n">
        <x:f>S3454/(1+'回测计划'!$B$33)</x:f>
        <x:v>9002.67431890121</x:v>
      </x:c>
      <x:c r="U3454" s="9" t="n">
        <x:f>T3454*R3454</x:f>
        <x:v>39.48257612088018</x:v>
      </x:c>
      <x:c r="V3454" s="9" t="n">
        <x:f>S3454+U3454</x:f>
        <x:v>9046.65823218154</x:v>
      </x:c>
      <x:c r="W3454" s="2" t="n">
        <x:f>IF(N3454&gt;0,1,0)</x:f>
        <x:v>1</x:v>
      </x:c>
      <x:c r="X3454" s="2" t="n">
        <x:f>IF(U3454&gt;0,1,0)</x:f>
        <x:v>1</x:v>
      </x:c>
      <x:c r="Y3454" s="9" t="n">
        <x:f>MAX(U3454,0)</x:f>
        <x:v>39.48257612088018</x:v>
      </x:c>
      <x:c r="Z3454" s="9" t="n">
        <x:f>-MIN(U3454,0)</x:f>
        <x:v>0</x:v>
      </x:c>
    </x:row>
    <x:row r="3455" ht="23" customHeight="1">
      <x:c r="A3455" s="2" t="str">
        <x:v>4H-Hist-后段</x:v>
      </x:c>
      <x:c r="B3455" s="2" t="str">
        <x:v>4H</x:v>
      </x:c>
      <x:c r="C3455" s="2" t="str">
        <x:v>MACD Histogram</x:v>
      </x:c>
      <x:c r="D3455" s="2" t="str">
        <x:v>后段</x:v>
      </x:c>
      <x:c r="E3455" s="2" t="n">
        <x:v>1</x:v>
      </x:c>
      <x:c r="F3455" s="2" t="str">
        <x:v>空</x:v>
      </x:c>
      <x:c r="G3455" s="11" t="n">
        <x:v>45664.00000000001</x:v>
      </x:c>
      <x:c r="H3455" s="11" t="n">
        <x:v>45664.166666666664</x:v>
      </x:c>
      <x:c r="I3455" s="11" t="n">
        <x:v>45665.833321759266</x:v>
      </x:c>
      <x:c r="J3455" s="9" t="n">
        <x:v>101771.7</x:v>
      </x:c>
      <x:c r="K3455" s="9" t="n">
        <x:v>95093.9</x:v>
      </x:c>
      <x:c r="L3455" s="9" t="n">
        <x:v>101751.34566</x:v>
      </x:c>
      <x:c r="M3455" s="9" t="n">
        <x:v>95112.91877999999</x:v>
      </x:c>
      <x:c r="N3455" s="10" t="n">
        <x:f>IF(F3455="多",1,-1)*(K3455/J3455-1)</x:f>
        <x:v>0.06561549035733905</x:v>
      </x:c>
      <x:c r="O3455" s="10" t="n">
        <x:f>IF(F3455="多",1,-1)*(M3455/L3455-1)</x:f>
        <x:v>0.06524166178776813</x:v>
      </x:c>
      <x:c r="P3455" s="10" t="n">
        <x:v>0.000967379169106116</x:v>
      </x:c>
      <x:c r="Q3455" s="10" t="n">
        <x:v>-0.0004582754597177972</x:v>
      </x:c>
      <x:c r="R3455" s="10" t="n">
        <x:f>O3455-P3455-Q3455</x:f>
        <x:v>0.06473255807837981</x:v>
      </x:c>
      <x:c r="S3455" s="9" t="n">
        <x:f>'回测计划'!$B$32</x:f>
        <x:v>10000</x:v>
      </x:c>
      <x:c r="T3455" s="9" t="n">
        <x:f>S3455/(1+'回测计划'!$B$33)</x:f>
        <x:v>9995.002498750626</x:v>
      </x:c>
      <x:c r="U3455" s="9" t="n">
        <x:f>T3455*R3455</x:f>
        <x:v>647.0020797439263</x:v>
      </x:c>
      <x:c r="V3455" s="9" t="n">
        <x:f>S3455+U3455</x:f>
        <x:v>10647.002079743927</x:v>
      </x:c>
      <x:c r="W3455" s="2" t="n">
        <x:f>IF(N3455&gt;0,1,0)</x:f>
        <x:v>1</x:v>
      </x:c>
      <x:c r="X3455" s="2" t="n">
        <x:f>IF(U3455&gt;0,1,0)</x:f>
        <x:v>1</x:v>
      </x:c>
      <x:c r="Y3455" s="9" t="n">
        <x:f>MAX(U3455,0)</x:f>
        <x:v>647.0020797439263</x:v>
      </x:c>
      <x:c r="Z3455" s="9" t="n">
        <x:f>-MIN(U3455,0)</x:f>
        <x:v>0</x:v>
      </x:c>
    </x:row>
    <x:row r="3456" ht="23" customHeight="1">
      <x:c r="A3456" s="2" t="str">
        <x:v>4H-Hist-后段</x:v>
      </x:c>
      <x:c r="B3456" s="2" t="str">
        <x:v>4H</x:v>
      </x:c>
      <x:c r="C3456" s="2" t="str">
        <x:v>MACD Histogram</x:v>
      </x:c>
      <x:c r="D3456" s="2" t="str">
        <x:v>后段</x:v>
      </x:c>
      <x:c r="E3456" s="2" t="n">
        <x:v>2</x:v>
      </x:c>
      <x:c r="F3456" s="2" t="str">
        <x:v>多</x:v>
      </x:c>
      <x:c r="G3456" s="11" t="n">
        <x:v>45670.833333333336</x:v>
      </x:c>
      <x:c r="H3456" s="11" t="n">
        <x:v>45671.00000000001</x:v>
      </x:c>
      <x:c r="I3456" s="11" t="n">
        <x:v>45672.666655092595</x:v>
      </x:c>
      <x:c r="J3456" s="9" t="n">
        <x:v>92093.7</x:v>
      </x:c>
      <x:c r="K3456" s="9" t="n">
        <x:v>97253.7</x:v>
      </x:c>
      <x:c r="L3456" s="9" t="n">
        <x:v>92112.11873999999</x:v>
      </x:c>
      <x:c r="M3456" s="9" t="n">
        <x:v>97234.24926</x:v>
      </x:c>
      <x:c r="N3456" s="10" t="n">
        <x:f>IF(F3456="多",1,-1)*(K3456/J3456-1)</x:f>
        <x:v>0.05602989129549574</x:v>
      </x:c>
      <x:c r="O3456" s="10" t="n">
        <x:f>IF(F3456="多",1,-1)*(M3456/L3456-1)</x:f>
        <x:v>0.05560756380447596</x:v>
      </x:c>
      <x:c r="P3456" s="10" t="n">
        <x:v>0.0010278037819022381</x:v>
      </x:c>
      <x:c r="Q3456" s="10" t="n">
        <x:v>0.0003571997116731092</x:v>
      </x:c>
      <x:c r="R3456" s="10" t="n">
        <x:f>O3456-P3456-Q3456</x:f>
        <x:v>0.05422256031090061</x:v>
      </x:c>
      <x:c r="S3456" s="9" t="n">
        <x:f>V3455</x:f>
        <x:v>10647.002079743927</x:v>
      </x:c>
      <x:c r="T3456" s="9" t="n">
        <x:f>S3456/(1+'回测计划'!$B$33)</x:f>
        <x:v>10641.681239124366</x:v>
      </x:c>
      <x:c r="U3456" s="9" t="n">
        <x:f>T3456*R3456</x:f>
        <x:v>577.0192027978004</x:v>
      </x:c>
      <x:c r="V3456" s="9" t="n">
        <x:f>S3456+U3456</x:f>
        <x:v>11224.021282541727</x:v>
      </x:c>
      <x:c r="W3456" s="2" t="n">
        <x:f>IF(N3456&gt;0,1,0)</x:f>
        <x:v>1</x:v>
      </x:c>
      <x:c r="X3456" s="2" t="n">
        <x:f>IF(U3456&gt;0,1,0)</x:f>
        <x:v>1</x:v>
      </x:c>
      <x:c r="Y3456" s="9" t="n">
        <x:f>MAX(U3456,0)</x:f>
        <x:v>577.0192027978004</x:v>
      </x:c>
      <x:c r="Z3456" s="9" t="n">
        <x:f>-MIN(U3456,0)</x:f>
        <x:v>0</x:v>
      </x:c>
    </x:row>
    <x:row r="3457" ht="23" customHeight="1">
      <x:c r="A3457" s="2" t="str">
        <x:v>4H-Hist-后段</x:v>
      </x:c>
      <x:c r="B3457" s="2" t="str">
        <x:v>4H</x:v>
      </x:c>
      <x:c r="C3457" s="2" t="str">
        <x:v>MACD Histogram</x:v>
      </x:c>
      <x:c r="D3457" s="2" t="str">
        <x:v>后段</x:v>
      </x:c>
      <x:c r="E3457" s="2" t="n">
        <x:v>3</x:v>
      </x:c>
      <x:c r="F3457" s="2" t="str">
        <x:v>空</x:v>
      </x:c>
      <x:c r="G3457" s="11" t="n">
        <x:v>45675.166666666664</x:v>
      </x:c>
      <x:c r="H3457" s="11" t="n">
        <x:v>45675.333333333336</x:v>
      </x:c>
      <x:c r="I3457" s="11" t="n">
        <x:v>45676.99998842592</x:v>
      </x:c>
      <x:c r="J3457" s="9" t="n">
        <x:v>104042.6</x:v>
      </x:c>
      <x:c r="K3457" s="9" t="n">
        <x:v>104936</x:v>
      </x:c>
      <x:c r="L3457" s="9" t="n">
        <x:v>104021.79148000001</x:v>
      </x:c>
      <x:c r="M3457" s="9" t="n">
        <x:v>104956.9872</x:v>
      </x:c>
      <x:c r="N3457" s="10" t="n">
        <x:f>IF(F3457="多",1,-1)*(K3457/J3457-1)</x:f>
        <x:v>-0.008586867302431855</x:v>
      </x:c>
      <x:c r="O3457" s="10" t="n">
        <x:f>IF(F3457="多",1,-1)*(M3457/L3457-1)</x:f>
        <x:v>-0.008990382752442683</x:v>
      </x:c>
      <x:c r="P3457" s="10" t="n">
        <x:v>0.0010044951913762215</x:v>
      </x:c>
      <x:c r="Q3457" s="10" t="n">
        <x:v>-0.00040088520944583564</x:v>
      </x:c>
      <x:c r="R3457" s="10" t="n">
        <x:f>O3457-P3457-Q3457</x:f>
        <x:v>-0.009593992734373068</x:v>
      </x:c>
      <x:c r="S3457" s="9" t="n">
        <x:f>V3456</x:f>
        <x:v>11224.021282541727</x:v>
      </x:c>
      <x:c r="T3457" s="9" t="n">
        <x:f>S3457/(1+'回测计划'!$B$33)</x:f>
        <x:v>11218.412076503477</x:v>
      </x:c>
      <x:c r="U3457" s="9" t="n">
        <x:f>T3457*R3457</x:f>
        <x:v>-107.62936395317745</x:v>
      </x:c>
      <x:c r="V3457" s="9" t="n">
        <x:f>S3457+U3457</x:f>
        <x:v>11116.39191858855</x:v>
      </x:c>
      <x:c r="W3457" s="2" t="n">
        <x:f>IF(N3457&gt;0,1,0)</x:f>
        <x:v>0</x:v>
      </x:c>
      <x:c r="X3457" s="2" t="n">
        <x:f>IF(U3457&gt;0,1,0)</x:f>
        <x:v>0</x:v>
      </x:c>
      <x:c r="Y3457" s="9" t="n">
        <x:f>MAX(U3457,0)</x:f>
        <x:v>0</x:v>
      </x:c>
      <x:c r="Z3457" s="9" t="n">
        <x:f>-MIN(U3457,0)</x:f>
        <x:v>107.62936395317745</x:v>
      </x:c>
    </x:row>
    <x:row r="3458" ht="23" customHeight="1">
      <x:c r="A3458" s="2" t="str">
        <x:v>4H-Hist-后段</x:v>
      </x:c>
      <x:c r="B3458" s="2" t="str">
        <x:v>4H</x:v>
      </x:c>
      <x:c r="C3458" s="2" t="str">
        <x:v>MACD Histogram</x:v>
      </x:c>
      <x:c r="D3458" s="2" t="str">
        <x:v>后段</x:v>
      </x:c>
      <x:c r="E3458" s="2" t="n">
        <x:v>4</x:v>
      </x:c>
      <x:c r="F3458" s="2" t="str">
        <x:v>空</x:v>
      </x:c>
      <x:c r="G3458" s="11" t="n">
        <x:v>45677.166666666664</x:v>
      </x:c>
      <x:c r="H3458" s="11" t="n">
        <x:v>45677.333333333336</x:v>
      </x:c>
      <x:c r="I3458" s="11" t="n">
        <x:v>45678.99998842592</x:v>
      </x:c>
      <x:c r="J3458" s="9" t="n">
        <x:v>101311.5</x:v>
      </x:c>
      <x:c r="K3458" s="9" t="n">
        <x:v>103929.1</x:v>
      </x:c>
      <x:c r="L3458" s="9" t="n">
        <x:v>101291.2377</x:v>
      </x:c>
      <x:c r="M3458" s="9" t="n">
        <x:v>103949.88582000001</x:v>
      </x:c>
      <x:c r="N3458" s="10" t="n">
        <x:f>IF(F3458="多",1,-1)*(K3458/J3458-1)</x:f>
        <x:v>-0.025837145832408037</x:v>
      </x:c>
      <x:c r="O3458" s="10" t="n">
        <x:f>IF(F3458="多",1,-1)*(M3458/L3458-1)</x:f>
        <x:v>-0.02624756277412943</x:v>
      </x:c>
      <x:c r="P3458" s="10" t="n">
        <x:v>0.0010131237813870645</x:v>
      </x:c>
      <x:c r="Q3458" s="10" t="n">
        <x:v>-0.0004110482753779407</x:v>
      </x:c>
      <x:c r="R3458" s="10" t="n">
        <x:f>O3458-P3458-Q3458</x:f>
        <x:v>-0.026849638280138553</x:v>
      </x:c>
      <x:c r="S3458" s="9" t="n">
        <x:f>V3457</x:f>
        <x:v>11116.39191858855</x:v>
      </x:c>
      <x:c r="T3458" s="9" t="n">
        <x:f>S3458/(1+'回测计划'!$B$33)</x:f>
        <x:v>11110.83650033838</x:v>
      </x:c>
      <x:c r="U3458" s="9" t="n">
        <x:f>T3458*R3458</x:f>
        <x:v>-298.3219410238461</x:v>
      </x:c>
      <x:c r="V3458" s="9" t="n">
        <x:f>S3458+U3458</x:f>
        <x:v>10818.069977564704</x:v>
      </x:c>
      <x:c r="W3458" s="2" t="n">
        <x:f>IF(N3458&gt;0,1,0)</x:f>
        <x:v>0</x:v>
      </x:c>
      <x:c r="X3458" s="2" t="n">
        <x:f>IF(U3458&gt;0,1,0)</x:f>
        <x:v>0</x:v>
      </x:c>
      <x:c r="Y3458" s="9" t="n">
        <x:f>MAX(U3458,0)</x:f>
        <x:v>0</x:v>
      </x:c>
      <x:c r="Z3458" s="9" t="n">
        <x:f>-MIN(U3458,0)</x:f>
        <x:v>298.3219410238461</x:v>
      </x:c>
    </x:row>
    <x:row r="3459" ht="23" customHeight="1">
      <x:c r="A3459" s="2" t="str">
        <x:v>4H-Hist-后段</x:v>
      </x:c>
      <x:c r="B3459" s="2" t="str">
        <x:v>4H</x:v>
      </x:c>
      <x:c r="C3459" s="2" t="str">
        <x:v>MACD Histogram</x:v>
      </x:c>
      <x:c r="D3459" s="2" t="str">
        <x:v>后段</x:v>
      </x:c>
      <x:c r="E3459" s="2" t="n">
        <x:v>5</x:v>
      </x:c>
      <x:c r="F3459" s="2" t="str">
        <x:v>多</x:v>
      </x:c>
      <x:c r="G3459" s="11" t="n">
        <x:v>45680.833333333336</x:v>
      </x:c>
      <x:c r="H3459" s="11" t="n">
        <x:v>45681.00000000001</x:v>
      </x:c>
      <x:c r="I3459" s="11" t="n">
        <x:v>45682.666655092595</x:v>
      </x:c>
      <x:c r="J3459" s="9" t="n">
        <x:v>105235.2</x:v>
      </x:c>
      <x:c r="K3459" s="9" t="n">
        <x:v>104349.3</x:v>
      </x:c>
      <x:c r="L3459" s="9" t="n">
        <x:v>105256.24704</x:v>
      </x:c>
      <x:c r="M3459" s="9" t="n">
        <x:v>104328.43014000001</x:v>
      </x:c>
      <x:c r="N3459" s="10" t="n">
        <x:f>IF(F3459="多",1,-1)*(K3459/J3459-1)</x:f>
        <x:v>-0.008418285896734101</x:v>
      </x:c>
      <x:c r="O3459" s="10" t="n">
        <x:f>IF(F3459="多",1,-1)*(M3459/L3459-1)</x:f>
        <x:v>-0.008814839271700348</x:v>
      </x:c>
      <x:c r="P3459" s="10" t="n">
        <x:v>0.00099559258036415</x:v>
      </x:c>
      <x:c r="Q3459" s="10" t="n">
        <x:v>0.00023117405091363383</x:v>
      </x:c>
      <x:c r="R3459" s="10" t="n">
        <x:f>O3459-P3459-Q3459</x:f>
        <x:v>-0.01004160590297813</x:v>
      </x:c>
      <x:c r="S3459" s="9" t="n">
        <x:f>V3458</x:f>
        <x:v>10818.069977564704</x:v>
      </x:c>
      <x:c r="T3459" s="9" t="n">
        <x:f>S3459/(1+'回测计划'!$B$33)</x:f>
        <x:v>10812.663645741834</x:v>
      </x:c>
      <x:c r="U3459" s="9" t="n">
        <x:f>T3459*R3459</x:f>
        <x:v>-108.57650709199822</x:v>
      </x:c>
      <x:c r="V3459" s="9" t="n">
        <x:f>S3459+U3459</x:f>
        <x:v>10709.493470472706</x:v>
      </x:c>
      <x:c r="W3459" s="2" t="n">
        <x:f>IF(N3459&gt;0,1,0)</x:f>
        <x:v>0</x:v>
      </x:c>
      <x:c r="X3459" s="2" t="n">
        <x:f>IF(U3459&gt;0,1,0)</x:f>
        <x:v>0</x:v>
      </x:c>
      <x:c r="Y3459" s="9" t="n">
        <x:f>MAX(U3459,0)</x:f>
        <x:v>0</x:v>
      </x:c>
      <x:c r="Z3459" s="9" t="n">
        <x:f>-MIN(U3459,0)</x:f>
        <x:v>108.57650709199822</x:v>
      </x:c>
    </x:row>
    <x:row r="3460" ht="23" customHeight="1">
      <x:c r="A3460" s="2" t="str">
        <x:v>4H-Hist-后段</x:v>
      </x:c>
      <x:c r="B3460" s="2" t="str">
        <x:v>4H</x:v>
      </x:c>
      <x:c r="C3460" s="2" t="str">
        <x:v>MACD Histogram</x:v>
      </x:c>
      <x:c r="D3460" s="2" t="str">
        <x:v>后段</x:v>
      </x:c>
      <x:c r="E3460" s="2" t="n">
        <x:v>6</x:v>
      </x:c>
      <x:c r="F3460" s="2" t="str">
        <x:v>多</x:v>
      </x:c>
      <x:c r="G3460" s="11" t="n">
        <x:v>45691.50000000001</x:v>
      </x:c>
      <x:c r="H3460" s="11" t="n">
        <x:v>45691.666666666664</x:v>
      </x:c>
      <x:c r="I3460" s="11" t="n">
        <x:v>45693.333321759266</x:v>
      </x:c>
      <x:c r="J3460" s="9" t="n">
        <x:v>95271.1</x:v>
      </x:c>
      <x:c r="K3460" s="9" t="n">
        <x:v>97709.9</x:v>
      </x:c>
      <x:c r="L3460" s="9" t="n">
        <x:v>95290.15422</x:v>
      </x:c>
      <x:c r="M3460" s="9" t="n">
        <x:v>97690.35802</x:v>
      </x:c>
      <x:c r="N3460" s="10" t="n">
        <x:f>IF(F3460="多",1,-1)*(K3460/J3460-1)</x:f>
        <x:v>0.025598528829833933</x:v>
      </x:c>
      <x:c r="O3460" s="10" t="n">
        <x:f>IF(F3460="多",1,-1)*(M3460/L3460-1)</x:f>
        <x:v>0.025188371449778035</x:v>
      </x:c>
      <x:c r="P3460" s="10" t="n">
        <x:v>0.001012594185724889</x:v>
      </x:c>
      <x:c r="Q3460" s="10" t="n">
        <x:v>0.00019136443407334679</x:v>
      </x:c>
      <x:c r="R3460" s="10" t="n">
        <x:f>O3460-P3460-Q3460</x:f>
        <x:v>0.0239844128299798</x:v>
      </x:c>
      <x:c r="S3460" s="9" t="n">
        <x:f>V3459</x:f>
        <x:v>10709.493470472706</x:v>
      </x:c>
      <x:c r="T3460" s="9" t="n">
        <x:f>S3460/(1+'回测计划'!$B$33)</x:f>
        <x:v>10704.14139977282</x:v>
      </x:c>
      <x:c r="U3460" s="9" t="n">
        <x:f>T3460*R3460</x:f>
        <x:v>256.73254632262916</x:v>
      </x:c>
      <x:c r="V3460" s="9" t="n">
        <x:f>S3460+U3460</x:f>
        <x:v>10966.226016795335</x:v>
      </x:c>
      <x:c r="W3460" s="2" t="n">
        <x:f>IF(N3460&gt;0,1,0)</x:f>
        <x:v>1</x:v>
      </x:c>
      <x:c r="X3460" s="2" t="n">
        <x:f>IF(U3460&gt;0,1,0)</x:f>
        <x:v>1</x:v>
      </x:c>
      <x:c r="Y3460" s="9" t="n">
        <x:f>MAX(U3460,0)</x:f>
        <x:v>256.73254632262916</x:v>
      </x:c>
      <x:c r="Z3460" s="9" t="n">
        <x:f>-MIN(U3460,0)</x:f>
        <x:v>0</x:v>
      </x:c>
    </x:row>
    <x:row r="3461" ht="23" customHeight="1">
      <x:c r="A3461" s="2" t="str">
        <x:v>4H-Hist-后段</x:v>
      </x:c>
      <x:c r="B3461" s="2" t="str">
        <x:v>4H</x:v>
      </x:c>
      <x:c r="C3461" s="2" t="str">
        <x:v>MACD Histogram</x:v>
      </x:c>
      <x:c r="D3461" s="2" t="str">
        <x:v>后段</x:v>
      </x:c>
      <x:c r="E3461" s="2" t="n">
        <x:v>7</x:v>
      </x:c>
      <x:c r="F3461" s="2" t="str">
        <x:v>多</x:v>
      </x:c>
      <x:c r="G3461" s="11" t="n">
        <x:v>45700.166666666664</x:v>
      </x:c>
      <x:c r="H3461" s="11" t="n">
        <x:v>45700.333333333336</x:v>
      </x:c>
      <x:c r="I3461" s="11" t="n">
        <x:v>45701.99998842592</x:v>
      </x:c>
      <x:c r="J3461" s="9" t="n">
        <x:v>95731.4</x:v>
      </x:c>
      <x:c r="K3461" s="9" t="n">
        <x:v>95943.5</x:v>
      </x:c>
      <x:c r="L3461" s="9" t="n">
        <x:v>95750.54628</x:v>
      </x:c>
      <x:c r="M3461" s="9" t="n">
        <x:v>95924.3113</x:v>
      </x:c>
      <x:c r="N3461" s="10" t="n">
        <x:f>IF(F3461="多",1,-1)*(K3461/J3461-1)</x:f>
        <x:v>0.002215573991396713</x:v>
      </x:c>
      <x:c r="O3461" s="10" t="n">
        <x:f>IF(F3461="多",1,-1)*(M3461/L3461-1)</x:f>
        <x:v>0.001814767923014049</x:v>
      </x:c>
      <x:c r="P3461" s="10" t="n">
        <x:v>0.001000907383961507</x:v>
      </x:c>
      <x:c r="Q3461" s="10" t="n">
        <x:v>0.00024220076945444805</x:v>
      </x:c>
      <x:c r="R3461" s="10" t="n">
        <x:f>O3461-P3461-Q3461</x:f>
        <x:v>0.000571659769598094</x:v>
      </x:c>
      <x:c r="S3461" s="9" t="n">
        <x:f>V3460</x:f>
        <x:v>10966.226016795335</x:v>
      </x:c>
      <x:c r="T3461" s="9" t="n">
        <x:f>S3461/(1+'回测计划'!$B$33)</x:f>
        <x:v>10960.745643973349</x:v>
      </x:c>
      <x:c r="U3461" s="9" t="n">
        <x:f>T3461*R3461</x:f>
        <x:v>6.265817329457117</x:v>
      </x:c>
      <x:c r="V3461" s="9" t="n">
        <x:f>S3461+U3461</x:f>
        <x:v>10972.491834124792</x:v>
      </x:c>
      <x:c r="W3461" s="2" t="n">
        <x:f>IF(N3461&gt;0,1,0)</x:f>
        <x:v>1</x:v>
      </x:c>
      <x:c r="X3461" s="2" t="n">
        <x:f>IF(U3461&gt;0,1,0)</x:f>
        <x:v>1</x:v>
      </x:c>
      <x:c r="Y3461" s="9" t="n">
        <x:f>MAX(U3461,0)</x:f>
        <x:v>6.265817329457117</x:v>
      </x:c>
      <x:c r="Z3461" s="9" t="n">
        <x:f>-MIN(U3461,0)</x:f>
        <x:v>0</x:v>
      </x:c>
    </x:row>
    <x:row r="3462" ht="23" customHeight="1">
      <x:c r="A3462" s="2" t="str">
        <x:v>4H-Hist-后段</x:v>
      </x:c>
      <x:c r="B3462" s="2" t="str">
        <x:v>4H</x:v>
      </x:c>
      <x:c r="C3462" s="2" t="str">
        <x:v>MACD Histogram</x:v>
      </x:c>
      <x:c r="D3462" s="2" t="str">
        <x:v>后段</x:v>
      </x:c>
      <x:c r="E3462" s="2" t="n">
        <x:v>8</x:v>
      </x:c>
      <x:c r="F3462" s="2" t="str">
        <x:v>多</x:v>
      </x:c>
      <x:c r="G3462" s="11" t="n">
        <x:v>45726.333333333336</x:v>
      </x:c>
      <x:c r="H3462" s="11" t="n">
        <x:v>45726.50000000001</x:v>
      </x:c>
      <x:c r="I3462" s="11" t="n">
        <x:v>45728.166655092595</x:v>
      </x:c>
      <x:c r="J3462" s="9" t="n">
        <x:v>82000.1</x:v>
      </x:c>
      <x:c r="K3462" s="9" t="n">
        <x:v>83060.1</x:v>
      </x:c>
      <x:c r="L3462" s="9" t="n">
        <x:v>82016.50002</x:v>
      </x:c>
      <x:c r="M3462" s="9" t="n">
        <x:v>83043.48798</x:v>
      </x:c>
      <x:c r="N3462" s="10" t="n">
        <x:f>IF(F3462="多",1,-1)*(K3462/J3462-1)</x:f>
        <x:v>0.012926813503886025</x:v>
      </x:c>
      <x:c r="O3462" s="10" t="n">
        <x:f>IF(F3462="多",1,-1)*(M3462/L3462-1)</x:f>
        <x:v>0.01252172379642591</x:v>
      </x:c>
      <x:c r="P3462" s="10" t="n">
        <x:v>0.0010062608618982129</x:v>
      </x:c>
      <x:c r="Q3462" s="10" t="n">
        <x:v>0.00021646743296599734</x:v>
      </x:c>
      <x:c r="R3462" s="10" t="n">
        <x:f>O3462-P3462-Q3462</x:f>
        <x:v>0.0112989955015617</x:v>
      </x:c>
      <x:c r="S3462" s="9" t="n">
        <x:f>V3461</x:f>
        <x:v>10972.491834124792</x:v>
      </x:c>
      <x:c r="T3462" s="9" t="n">
        <x:f>S3462/(1+'回测计划'!$B$33)</x:f>
        <x:v>10967.008329959814</x:v>
      </x:c>
      <x:c r="U3462" s="9" t="n">
        <x:f>T3462*R3462</x:f>
        <x:v>123.91617778580562</x:v>
      </x:c>
      <x:c r="V3462" s="9" t="n">
        <x:f>S3462+U3462</x:f>
        <x:v>11096.408011910598</x:v>
      </x:c>
      <x:c r="W3462" s="2" t="n">
        <x:f>IF(N3462&gt;0,1,0)</x:f>
        <x:v>1</x:v>
      </x:c>
      <x:c r="X3462" s="2" t="n">
        <x:f>IF(U3462&gt;0,1,0)</x:f>
        <x:v>1</x:v>
      </x:c>
      <x:c r="Y3462" s="9" t="n">
        <x:f>MAX(U3462,0)</x:f>
        <x:v>123.91617778580562</x:v>
      </x:c>
      <x:c r="Z3462" s="9" t="n">
        <x:f>-MIN(U3462,0)</x:f>
        <x:v>0</x:v>
      </x:c>
    </x:row>
    <x:row r="3463" ht="23" customHeight="1">
      <x:c r="A3463" s="2" t="str">
        <x:v>4H-Hist-后段</x:v>
      </x:c>
      <x:c r="B3463" s="2" t="str">
        <x:v>4H</x:v>
      </x:c>
      <x:c r="C3463" s="2" t="str">
        <x:v>MACD Histogram</x:v>
      </x:c>
      <x:c r="D3463" s="2" t="str">
        <x:v>后段</x:v>
      </x:c>
      <x:c r="E3463" s="2" t="n">
        <x:v>9</x:v>
      </x:c>
      <x:c r="F3463" s="2" t="str">
        <x:v>空</x:v>
      </x:c>
      <x:c r="G3463" s="11" t="n">
        <x:v>45762.666666666664</x:v>
      </x:c>
      <x:c r="H3463" s="11" t="n">
        <x:v>45762.833333333336</x:v>
      </x:c>
      <x:c r="I3463" s="11" t="n">
        <x:v>45764.49998842592</x:v>
      </x:c>
      <x:c r="J3463" s="9" t="n">
        <x:v>85549.3</x:v>
      </x:c>
      <x:c r="K3463" s="9" t="n">
        <x:v>83953.3</x:v>
      </x:c>
      <x:c r="L3463" s="9" t="n">
        <x:v>85532.19014</x:v>
      </x:c>
      <x:c r="M3463" s="9" t="n">
        <x:v>83970.09066</x:v>
      </x:c>
      <x:c r="N3463" s="10" t="n">
        <x:f>IF(F3463="多",1,-1)*(K3463/J3463-1)</x:f>
        <x:v>0.01865590951650098</x:v>
      </x:c>
      <x:c r="O3463" s="10" t="n">
        <x:f>IF(F3463="多",1,-1)*(M3463/L3463-1)</x:f>
        <x:v>0.01826329335707577</x:v>
      </x:c>
      <x:c r="P3463" s="10" t="n">
        <x:v>0.0009908683533214621</x:v>
      </x:c>
      <x:c r="Q3463" s="10" t="n">
        <x:v>-0.00014321205072151706</x:v>
      </x:c>
      <x:c r="R3463" s="10" t="n">
        <x:f>O3463-P3463-Q3463</x:f>
        <x:v>0.017415637054475828</x:v>
      </x:c>
      <x:c r="S3463" s="9" t="n">
        <x:f>V3462</x:f>
        <x:v>11096.408011910598</x:v>
      </x:c>
      <x:c r="T3463" s="9" t="n">
        <x:f>S3463/(1+'回测计划'!$B$33)</x:f>
        <x:v>11090.862580620289</x:v>
      </x:c>
      <x:c r="U3463" s="9" t="n">
        <x:f>T3463*R3463</x:f>
        <x:v>193.1544373251501</x:v>
      </x:c>
      <x:c r="V3463" s="9" t="n">
        <x:f>S3463+U3463</x:f>
        <x:v>11289.56244923575</x:v>
      </x:c>
      <x:c r="W3463" s="2" t="n">
        <x:f>IF(N3463&gt;0,1,0)</x:f>
        <x:v>1</x:v>
      </x:c>
      <x:c r="X3463" s="2" t="n">
        <x:f>IF(U3463&gt;0,1,0)</x:f>
        <x:v>1</x:v>
      </x:c>
      <x:c r="Y3463" s="9" t="n">
        <x:f>MAX(U3463,0)</x:f>
        <x:v>193.1544373251501</x:v>
      </x:c>
      <x:c r="Z3463" s="9" t="n">
        <x:f>-MIN(U3463,0)</x:f>
        <x:v>0</x:v>
      </x:c>
    </x:row>
    <x:row r="3464" ht="23" customHeight="1">
      <x:c r="A3464" s="2" t="str">
        <x:v>4H-Hist-后段</x:v>
      </x:c>
      <x:c r="B3464" s="2" t="str">
        <x:v>4H</x:v>
      </x:c>
      <x:c r="C3464" s="2" t="str">
        <x:v>MACD Histogram</x:v>
      </x:c>
      <x:c r="D3464" s="2" t="str">
        <x:v>后段</x:v>
      </x:c>
      <x:c r="E3464" s="2" t="n">
        <x:v>10</x:v>
      </x:c>
      <x:c r="F3464" s="2" t="str">
        <x:v>空</x:v>
      </x:c>
      <x:c r="G3464" s="11" t="n">
        <x:v>45768.666666666664</x:v>
      </x:c>
      <x:c r="H3464" s="11" t="n">
        <x:v>45768.833333333336</x:v>
      </x:c>
      <x:c r="I3464" s="11" t="n">
        <x:v>45770.49998842592</x:v>
      </x:c>
      <x:c r="J3464" s="9" t="n">
        <x:v>86936.5</x:v>
      </x:c>
      <x:c r="K3464" s="9" t="n">
        <x:v>93126</x:v>
      </x:c>
      <x:c r="L3464" s="9" t="n">
        <x:v>86919.1127</x:v>
      </x:c>
      <x:c r="M3464" s="9" t="n">
        <x:v>93144.6252</x:v>
      </x:c>
      <x:c r="N3464" s="10" t="n">
        <x:f>IF(F3464="多",1,-1)*(K3464/J3464-1)</x:f>
        <x:v>-0.07119564279675394</x:v>
      </x:c>
      <x:c r="O3464" s="10" t="n">
        <x:f>IF(F3464="多",1,-1)*(M3464/L3464-1)</x:f>
        <x:v>-0.07162420676666659</x:v>
      </x:c>
      <x:c r="P3464" s="10" t="n">
        <x:v>0.0010358121033833335</x:v>
      </x:c>
      <x:c r="Q3464" s="10" t="n">
        <x:v>0.0000024556179282983047</x:v>
      </x:c>
      <x:c r="R3464" s="10" t="n">
        <x:f>O3464-P3464-Q3464</x:f>
        <x:v>-0.07266247448797822</x:v>
      </x:c>
      <x:c r="S3464" s="9" t="n">
        <x:f>V3463</x:f>
        <x:v>11289.56244923575</x:v>
      </x:c>
      <x:c r="T3464" s="9" t="n">
        <x:f>S3464/(1+'回测计划'!$B$33)</x:f>
        <x:v>11283.920488991254</x:v>
      </x:c>
      <x:c r="U3464" s="9" t="n">
        <x:f>T3464*R3464</x:f>
        <x:v>-819.9175846557017</x:v>
      </x:c>
      <x:c r="V3464" s="9" t="n">
        <x:f>S3464+U3464</x:f>
        <x:v>10469.644864580048</x:v>
      </x:c>
      <x:c r="W3464" s="2" t="n">
        <x:f>IF(N3464&gt;0,1,0)</x:f>
        <x:v>0</x:v>
      </x:c>
      <x:c r="X3464" s="2" t="n">
        <x:f>IF(U3464&gt;0,1,0)</x:f>
        <x:v>0</x:v>
      </x:c>
      <x:c r="Y3464" s="9" t="n">
        <x:f>MAX(U3464,0)</x:f>
        <x:v>0</x:v>
      </x:c>
      <x:c r="Z3464" s="9" t="n">
        <x:f>-MIN(U3464,0)</x:f>
        <x:v>819.9175846557017</x:v>
      </x:c>
    </x:row>
    <x:row r="3465" ht="23" customHeight="1">
      <x:c r="A3465" s="2" t="str">
        <x:v>4H-Hist-后段</x:v>
      </x:c>
      <x:c r="B3465" s="2" t="str">
        <x:v>4H</x:v>
      </x:c>
      <x:c r="C3465" s="2" t="str">
        <x:v>MACD Histogram</x:v>
      </x:c>
      <x:c r="D3465" s="2" t="str">
        <x:v>后段</x:v>
      </x:c>
      <x:c r="E3465" s="2" t="n">
        <x:v>11</x:v>
      </x:c>
      <x:c r="F3465" s="2" t="str">
        <x:v>空</x:v>
      </x:c>
      <x:c r="G3465" s="11" t="n">
        <x:v>45773.166666666664</x:v>
      </x:c>
      <x:c r="H3465" s="11" t="n">
        <x:v>45773.333333333336</x:v>
      </x:c>
      <x:c r="I3465" s="11" t="n">
        <x:v>45774.99998842592</x:v>
      </x:c>
      <x:c r="J3465" s="9" t="n">
        <x:v>94591.8</x:v>
      </x:c>
      <x:c r="K3465" s="9" t="n">
        <x:v>93857.7</x:v>
      </x:c>
      <x:c r="L3465" s="9" t="n">
        <x:v>94572.88164</x:v>
      </x:c>
      <x:c r="M3465" s="9" t="n">
        <x:v>93876.47154</x:v>
      </x:c>
      <x:c r="N3465" s="10" t="n">
        <x:f>IF(F3465="多",1,-1)*(K3465/J3465-1)</x:f>
        <x:v>0.007760714987980033</x:v>
      </x:c>
      <x:c r="O3465" s="10" t="n">
        <x:f>IF(F3465="多",1,-1)*(M3465/L3465-1)</x:f>
        <x:v>0.007363739878953446</x:v>
      </x:c>
      <x:c r="P3465" s="10" t="n">
        <x:v>0.0009963181300605233</x:v>
      </x:c>
      <x:c r="Q3465" s="10" t="n">
        <x:v>0.0001216822093923132</x:v>
      </x:c>
      <x:c r="R3465" s="10" t="n">
        <x:f>O3465-P3465-Q3465</x:f>
        <x:v>0.006245739539500609</x:v>
      </x:c>
      <x:c r="S3465" s="9" t="n">
        <x:f>V3464</x:f>
        <x:v>10469.644864580048</x:v>
      </x:c>
      <x:c r="T3465" s="9" t="n">
        <x:f>S3465/(1+'回测计划'!$B$33)</x:f>
        <x:v>10464.412658250923</x:v>
      </x:c>
      <x:c r="U3465" s="9" t="n">
        <x:f>T3465*R3465</x:f>
        <x:v>65.35799589728848</x:v>
      </x:c>
      <x:c r="V3465" s="9" t="n">
        <x:f>S3465+U3465</x:f>
        <x:v>10535.002860477336</x:v>
      </x:c>
      <x:c r="W3465" s="2" t="n">
        <x:f>IF(N3465&gt;0,1,0)</x:f>
        <x:v>1</x:v>
      </x:c>
      <x:c r="X3465" s="2" t="n">
        <x:f>IF(U3465&gt;0,1,0)</x:f>
        <x:v>1</x:v>
      </x:c>
      <x:c r="Y3465" s="9" t="n">
        <x:f>MAX(U3465,0)</x:f>
        <x:v>65.35799589728848</x:v>
      </x:c>
      <x:c r="Z3465" s="9" t="n">
        <x:f>-MIN(U3465,0)</x:f>
        <x:v>0</x:v>
      </x:c>
    </x:row>
    <x:row r="3466" ht="23" customHeight="1">
      <x:c r="A3466" s="2" t="str">
        <x:v>4H-Hist-后段</x:v>
      </x:c>
      <x:c r="B3466" s="2" t="str">
        <x:v>4H</x:v>
      </x:c>
      <x:c r="C3466" s="2" t="str">
        <x:v>MACD Histogram</x:v>
      </x:c>
      <x:c r="D3466" s="2" t="str">
        <x:v>后段</x:v>
      </x:c>
      <x:c r="E3466" s="2" t="n">
        <x:v>12</x:v>
      </x:c>
      <x:c r="F3466" s="2" t="str">
        <x:v>空</x:v>
      </x:c>
      <x:c r="G3466" s="11" t="n">
        <x:v>45775.833333333336</x:v>
      </x:c>
      <x:c r="H3466" s="11" t="n">
        <x:v>45776.00000000001</x:v>
      </x:c>
      <x:c r="I3466" s="11" t="n">
        <x:v>45777.666655092595</x:v>
      </x:c>
      <x:c r="J3466" s="9" t="n">
        <x:v>93772.7</x:v>
      </x:c>
      <x:c r="K3466" s="9" t="n">
        <x:v>94577.6</x:v>
      </x:c>
      <x:c r="L3466" s="9" t="n">
        <x:v>93753.94546</x:v>
      </x:c>
      <x:c r="M3466" s="9" t="n">
        <x:v>94596.51552</x:v>
      </x:c>
      <x:c r="N3466" s="10" t="n">
        <x:f>IF(F3466="多",1,-1)*(K3466/J3466-1)</x:f>
        <x:v>-0.00858352164329279</x:v>
      </x:c>
      <x:c r="O3466" s="10" t="n">
        <x:f>IF(F3466="多",1,-1)*(M3466/L3466-1)</x:f>
        <x:v>-0.008987035754772332</x:v>
      </x:c>
      <x:c r="P3466" s="10" t="n">
        <x:v>0.0010044935178773861</x:v>
      </x:c>
      <x:c r="Q3466" s="10" t="n">
        <x:v>0.00010074565960201955</x:v>
      </x:c>
      <x:c r="R3466" s="10" t="n">
        <x:f>O3466-P3466-Q3466</x:f>
        <x:v>-0.010092274932251738</x:v>
      </x:c>
      <x:c r="S3466" s="9" t="n">
        <x:f>V3465</x:f>
        <x:v>10535.002860477336</x:v>
      </x:c>
      <x:c r="T3466" s="9" t="n">
        <x:f>S3466/(1+'回测计划'!$B$33)</x:f>
        <x:v>10529.737991481596</x:v>
      </x:c>
      <x:c r="U3466" s="9" t="n">
        <x:f>T3466*R3466</x:f>
        <x:v>-106.26901077460847</x:v>
      </x:c>
      <x:c r="V3466" s="9" t="n">
        <x:f>S3466+U3466</x:f>
        <x:v>10428.733849702727</x:v>
      </x:c>
      <x:c r="W3466" s="2" t="n">
        <x:f>IF(N3466&gt;0,1,0)</x:f>
        <x:v>0</x:v>
      </x:c>
      <x:c r="X3466" s="2" t="n">
        <x:f>IF(U3466&gt;0,1,0)</x:f>
        <x:v>0</x:v>
      </x:c>
      <x:c r="Y3466" s="9" t="n">
        <x:f>MAX(U3466,0)</x:f>
        <x:v>0</x:v>
      </x:c>
      <x:c r="Z3466" s="9" t="n">
        <x:f>-MIN(U3466,0)</x:f>
        <x:v>106.26901077460847</x:v>
      </x:c>
    </x:row>
    <x:row r="3467" ht="23" customHeight="1">
      <x:c r="A3467" s="2" t="str">
        <x:v>4H-Hist-后段</x:v>
      </x:c>
      <x:c r="B3467" s="2" t="str">
        <x:v>4H</x:v>
      </x:c>
      <x:c r="C3467" s="2" t="str">
        <x:v>MACD Histogram</x:v>
      </x:c>
      <x:c r="D3467" s="2" t="str">
        <x:v>后段</x:v>
      </x:c>
      <x:c r="E3467" s="2" t="n">
        <x:v>13</x:v>
      </x:c>
      <x:c r="F3467" s="2" t="str">
        <x:v>空</x:v>
      </x:c>
      <x:c r="G3467" s="11" t="n">
        <x:v>45788.333333333336</x:v>
      </x:c>
      <x:c r="H3467" s="11" t="n">
        <x:v>45788.50000000001</x:v>
      </x:c>
      <x:c r="I3467" s="11" t="n">
        <x:v>45790.166655092595</x:v>
      </x:c>
      <x:c r="J3467" s="9" t="n">
        <x:v>103947.8</x:v>
      </x:c>
      <x:c r="K3467" s="9" t="n">
        <x:v>101812.8</x:v>
      </x:c>
      <x:c r="L3467" s="9" t="n">
        <x:v>103927.01044</x:v>
      </x:c>
      <x:c r="M3467" s="9" t="n">
        <x:v>101833.16256</x:v>
      </x:c>
      <x:c r="N3467" s="10" t="n">
        <x:f>IF(F3467="多",1,-1)*(K3467/J3467-1)</x:f>
        <x:v>0.020539155229836514</x:v>
      </x:c>
      <x:c r="O3467" s="10" t="n">
        <x:f>IF(F3467="多",1,-1)*(M3467/L3467-1)</x:f>
        <x:v>0.020147292519386406</x:v>
      </x:c>
      <x:c r="P3467" s="10" t="n">
        <x:v>0.000989926353740307</x:v>
      </x:c>
      <x:c r="Q3467" s="10" t="n">
        <x:v>-0.0003091938271220095</x:v>
      </x:c>
      <x:c r="R3467" s="10" t="n">
        <x:f>O3467-P3467-Q3467</x:f>
        <x:v>0.01946655999276811</x:v>
      </x:c>
      <x:c r="S3467" s="9" t="n">
        <x:f>V3466</x:f>
        <x:v>10428.733849702727</x:v>
      </x:c>
      <x:c r="T3467" s="9" t="n">
        <x:f>S3467/(1+'回测计划'!$B$33)</x:f>
        <x:v>10423.522088658397</x:v>
      </x:c>
      <x:c r="U3467" s="9" t="n">
        <x:f>T3467*R3467</x:f>
        <x:v>202.91011807481223</x:v>
      </x:c>
      <x:c r="V3467" s="9" t="n">
        <x:f>S3467+U3467</x:f>
        <x:v>10631.64396777754</x:v>
      </x:c>
      <x:c r="W3467" s="2" t="n">
        <x:f>IF(N3467&gt;0,1,0)</x:f>
        <x:v>1</x:v>
      </x:c>
      <x:c r="X3467" s="2" t="n">
        <x:f>IF(U3467&gt;0,1,0)</x:f>
        <x:v>1</x:v>
      </x:c>
      <x:c r="Y3467" s="9" t="n">
        <x:f>MAX(U3467,0)</x:f>
        <x:v>202.91011807481223</x:v>
      </x:c>
      <x:c r="Z3467" s="9" t="n">
        <x:f>-MIN(U3467,0)</x:f>
        <x:v>0</x:v>
      </x:c>
    </x:row>
    <x:row r="3468" ht="23" customHeight="1">
      <x:c r="A3468" s="2" t="str">
        <x:v>4H-Hist-后段</x:v>
      </x:c>
      <x:c r="B3468" s="2" t="str">
        <x:v>4H</x:v>
      </x:c>
      <x:c r="C3468" s="2" t="str">
        <x:v>MACD Histogram</x:v>
      </x:c>
      <x:c r="D3468" s="2" t="str">
        <x:v>后段</x:v>
      </x:c>
      <x:c r="E3468" s="2" t="n">
        <x:v>14</x:v>
      </x:c>
      <x:c r="F3468" s="2" t="str">
        <x:v>空</x:v>
      </x:c>
      <x:c r="G3468" s="11" t="n">
        <x:v>45798.166666666664</x:v>
      </x:c>
      <x:c r="H3468" s="11" t="n">
        <x:v>45798.333333333336</x:v>
      </x:c>
      <x:c r="I3468" s="11" t="n">
        <x:v>45799.99998842592</x:v>
      </x:c>
      <x:c r="J3468" s="9" t="n">
        <x:v>106800</x:v>
      </x:c>
      <x:c r="K3468" s="9" t="n">
        <x:v>111250.6</x:v>
      </x:c>
      <x:c r="L3468" s="9" t="n">
        <x:v>106778.64</x:v>
      </x:c>
      <x:c r="M3468" s="9" t="n">
        <x:v>111272.85012</x:v>
      </x:c>
      <x:c r="N3468" s="10" t="n">
        <x:f>IF(F3468="多",1,-1)*(K3468/J3468-1)</x:f>
        <x:v>-0.04167228464419481</x:v>
      </x:c>
      <x:c r="O3468" s="10" t="n">
        <x:f>IF(F3468="多",1,-1)*(M3468/L3468-1)</x:f>
        <x:v>-0.042089036908505406</x:v>
      </x:c>
      <x:c r="P3468" s="10" t="n">
        <x:v>0.0010210445184542527</x:v>
      </x:c>
      <x:c r="Q3468" s="10" t="n">
        <x:v>-0.0003300994731576472</x:v>
      </x:c>
      <x:c r="R3468" s="10" t="n">
        <x:f>O3468-P3468-Q3468</x:f>
        <x:v>-0.04277998195380201</x:v>
      </x:c>
      <x:c r="S3468" s="9" t="n">
        <x:f>V3467</x:f>
        <x:v>10631.64396777754</x:v>
      </x:c>
      <x:c r="T3468" s="9" t="n">
        <x:f>S3468/(1+'回测计划'!$B$33)</x:f>
        <x:v>10626.330802376353</x:v>
      </x:c>
      <x:c r="U3468" s="9" t="n">
        <x:f>T3468*R3468</x:f>
        <x:v>-454.59423996079084</x:v>
      </x:c>
      <x:c r="V3468" s="9" t="n">
        <x:f>S3468+U3468</x:f>
        <x:v>10177.04972781675</x:v>
      </x:c>
      <x:c r="W3468" s="2" t="n">
        <x:f>IF(N3468&gt;0,1,0)</x:f>
        <x:v>0</x:v>
      </x:c>
      <x:c r="X3468" s="2" t="n">
        <x:f>IF(U3468&gt;0,1,0)</x:f>
        <x:v>0</x:v>
      </x:c>
      <x:c r="Y3468" s="9" t="n">
        <x:f>MAX(U3468,0)</x:f>
        <x:v>0</x:v>
      </x:c>
      <x:c r="Z3468" s="9" t="n">
        <x:f>-MIN(U3468,0)</x:f>
        <x:v>454.59423996079084</x:v>
      </x:c>
    </x:row>
    <x:row r="3469" ht="23" customHeight="1">
      <x:c r="A3469" s="2" t="str">
        <x:v>4H-Hist-后段</x:v>
      </x:c>
      <x:c r="B3469" s="2" t="str">
        <x:v>4H</x:v>
      </x:c>
      <x:c r="C3469" s="2" t="str">
        <x:v>MACD Histogram</x:v>
      </x:c>
      <x:c r="D3469" s="2" t="str">
        <x:v>后段</x:v>
      </x:c>
      <x:c r="E3469" s="2" t="n">
        <x:v>15</x:v>
      </x:c>
      <x:c r="F3469" s="2" t="str">
        <x:v>多</x:v>
      </x:c>
      <x:c r="G3469" s="11" t="n">
        <x:v>45806.166666666664</x:v>
      </x:c>
      <x:c r="H3469" s="11" t="n">
        <x:v>45806.333333333336</x:v>
      </x:c>
      <x:c r="I3469" s="11" t="n">
        <x:v>45807.99998842592</x:v>
      </x:c>
      <x:c r="J3469" s="9" t="n">
        <x:v>107723.1</x:v>
      </x:c>
      <x:c r="K3469" s="9" t="n">
        <x:v>105504</x:v>
      </x:c>
      <x:c r="L3469" s="9" t="n">
        <x:v>107744.64462</x:v>
      </x:c>
      <x:c r="M3469" s="9" t="n">
        <x:v>105482.8992</x:v>
      </x:c>
      <x:c r="N3469" s="10" t="n">
        <x:f>IF(F3469="多",1,-1)*(K3469/J3469-1)</x:f>
        <x:v>-0.020600038431868417</x:v>
      </x:c>
      <x:c r="O3469" s="10" t="n">
        <x:f>IF(F3469="多",1,-1)*(M3469/L3469-1)</x:f>
        <x:v>-0.020991720080166032</x:v>
      </x:c>
      <x:c r="P3469" s="10" t="n">
        <x:v>0.000989504139959917</x:v>
      </x:c>
      <x:c r="Q3469" s="10" t="n">
        <x:v>0.00017452644339136306</x:v>
      </x:c>
      <x:c r="R3469" s="10" t="n">
        <x:f>O3469-P3469-Q3469</x:f>
        <x:v>-0.022155750663517312</x:v>
      </x:c>
      <x:c r="S3469" s="9" t="n">
        <x:f>V3468</x:f>
        <x:v>10177.04972781675</x:v>
      </x:c>
      <x:c r="T3469" s="9" t="n">
        <x:f>S3469/(1+'回测计划'!$B$33)</x:f>
        <x:v>10171.963745943778</x:v>
      </x:c>
      <x:c r="U3469" s="9" t="n">
        <x:f>T3469*R3469</x:f>
        <x:v>-225.3674925134679</x:v>
      </x:c>
      <x:c r="V3469" s="9" t="n">
        <x:f>S3469+U3469</x:f>
        <x:v>9951.682235303282</x:v>
      </x:c>
      <x:c r="W3469" s="2" t="n">
        <x:f>IF(N3469&gt;0,1,0)</x:f>
        <x:v>0</x:v>
      </x:c>
      <x:c r="X3469" s="2" t="n">
        <x:f>IF(U3469&gt;0,1,0)</x:f>
        <x:v>0</x:v>
      </x:c>
      <x:c r="Y3469" s="9" t="n">
        <x:f>MAX(U3469,0)</x:f>
        <x:v>0</x:v>
      </x:c>
      <x:c r="Z3469" s="9" t="n">
        <x:f>-MIN(U3469,0)</x:f>
        <x:v>225.3674925134679</x:v>
      </x:c>
    </x:row>
    <x:row r="3470" ht="23" customHeight="1">
      <x:c r="A3470" s="2" t="str">
        <x:v>4H-Hist-后段</x:v>
      </x:c>
      <x:c r="B3470" s="2" t="str">
        <x:v>4H</x:v>
      </x:c>
      <x:c r="C3470" s="2" t="str">
        <x:v>MACD Histogram</x:v>
      </x:c>
      <x:c r="D3470" s="2" t="str">
        <x:v>后段</x:v>
      </x:c>
      <x:c r="E3470" s="2" t="n">
        <x:v>16</x:v>
      </x:c>
      <x:c r="F3470" s="2" t="str">
        <x:v>多</x:v>
      </x:c>
      <x:c r="G3470" s="11" t="n">
        <x:v>45810.833333333336</x:v>
      </x:c>
      <x:c r="H3470" s="11" t="n">
        <x:v>45811.00000000001</x:v>
      </x:c>
      <x:c r="I3470" s="11" t="n">
        <x:v>45812.666655092595</x:v>
      </x:c>
      <x:c r="J3470" s="9" t="n">
        <x:v>104396.9</x:v>
      </x:c>
      <x:c r="K3470" s="9" t="n">
        <x:v>105260.2</x:v>
      </x:c>
      <x:c r="L3470" s="9" t="n">
        <x:v>104417.77937999999</x:v>
      </x:c>
      <x:c r="M3470" s="9" t="n">
        <x:v>105239.14796</x:v>
      </x:c>
      <x:c r="N3470" s="10" t="n">
        <x:f>IF(F3470="多",1,-1)*(K3470/J3470-1)</x:f>
        <x:v>0.008269402635519008</x:v>
      </x:c>
      <x:c r="O3470" s="10" t="n">
        <x:f>IF(F3470="多",1,-1)*(M3470/L3470-1)</x:f>
        <x:v>0.007866175519887886</x:v>
      </x:c>
      <x:c r="P3470" s="10" t="n">
        <x:v>0.0010039330877599439</x:v>
      </x:c>
      <x:c r="Q3470" s="10" t="n">
        <x:v>0.00015715724812803366</x:v>
      </x:c>
      <x:c r="R3470" s="10" t="n">
        <x:f>O3470-P3470-Q3470</x:f>
        <x:v>0.006705085183999909</x:v>
      </x:c>
      <x:c r="S3470" s="9" t="n">
        <x:f>V3469</x:f>
        <x:v>9951.682235303282</x:v>
      </x:c>
      <x:c r="T3470" s="9" t="n">
        <x:f>S3470/(1+'回测计划'!$B$33)</x:f>
        <x:v>9946.70888086285</x:v>
      </x:c>
      <x:c r="U3470" s="9" t="n">
        <x:f>T3470*R3470</x:f>
        <x:v>66.6935303466338</x:v>
      </x:c>
      <x:c r="V3470" s="9" t="n">
        <x:f>S3470+U3470</x:f>
        <x:v>10018.375765649917</x:v>
      </x:c>
      <x:c r="W3470" s="2" t="n">
        <x:f>IF(N3470&gt;0,1,0)</x:f>
        <x:v>1</x:v>
      </x:c>
      <x:c r="X3470" s="2" t="n">
        <x:f>IF(U3470&gt;0,1,0)</x:f>
        <x:v>1</x:v>
      </x:c>
      <x:c r="Y3470" s="9" t="n">
        <x:f>MAX(U3470,0)</x:f>
        <x:v>66.6935303466338</x:v>
      </x:c>
      <x:c r="Z3470" s="9" t="n">
        <x:f>-MIN(U3470,0)</x:f>
        <x:v>0</x:v>
      </x:c>
    </x:row>
    <x:row r="3471" ht="23" customHeight="1">
      <x:c r="A3471" s="2" t="str">
        <x:v>4H-Hist-后段</x:v>
      </x:c>
      <x:c r="B3471" s="2" t="str">
        <x:v>4H</x:v>
      </x:c>
      <x:c r="C3471" s="2" t="str">
        <x:v>MACD Histogram</x:v>
      </x:c>
      <x:c r="D3471" s="2" t="str">
        <x:v>后段</x:v>
      </x:c>
      <x:c r="E3471" s="2" t="n">
        <x:v>17</x:v>
      </x:c>
      <x:c r="F3471" s="2" t="str">
        <x:v>多</x:v>
      </x:c>
      <x:c r="G3471" s="11" t="n">
        <x:v>45826.00000000001</x:v>
      </x:c>
      <x:c r="H3471" s="11" t="n">
        <x:v>45826.166666666664</x:v>
      </x:c>
      <x:c r="I3471" s="11" t="n">
        <x:v>45827.833321759266</x:v>
      </x:c>
      <x:c r="J3471" s="9" t="n">
        <x:v>104630.5</x:v>
      </x:c>
      <x:c r="K3471" s="9" t="n">
        <x:v>104717.7</x:v>
      </x:c>
      <x:c r="L3471" s="9" t="n">
        <x:v>104651.4261</x:v>
      </x:c>
      <x:c r="M3471" s="9" t="n">
        <x:v>104696.75646</x:v>
      </x:c>
      <x:c r="N3471" s="10" t="n">
        <x:f>IF(F3471="多",1,-1)*(K3471/J3471-1)</x:f>
        <x:v>0.0008334089964208147</x:v>
      </x:c>
      <x:c r="O3471" s="10" t="n">
        <x:f>IF(F3471="多",1,-1)*(M3471/L3471-1)</x:f>
        <x:v>0.0004331556834848982</x:v>
      </x:c>
      <x:c r="P3471" s="10" t="n">
        <x:v>0.0010002165778417425</x:v>
      </x:c>
      <x:c r="Q3471" s="10" t="n">
        <x:v>0.00010115660431417484</x:v>
      </x:c>
      <x:c r="R3471" s="10" t="n">
        <x:f>O3471-P3471-Q3471</x:f>
        <x:v>-0.0006682174986710191</x:v>
      </x:c>
      <x:c r="S3471" s="9" t="n">
        <x:f>V3470</x:f>
        <x:v>10018.375765649917</x:v>
      </x:c>
      <x:c r="T3471" s="9" t="n">
        <x:f>S3471/(1+'回测计划'!$B$33)</x:f>
        <x:v>10013.369081109362</x:v>
      </x:c>
      <x:c r="U3471" s="9" t="n">
        <x:f>T3471*R3471</x:f>
        <x:v>-6.691108440648619</x:v>
      </x:c>
      <x:c r="V3471" s="9" t="n">
        <x:f>S3471+U3471</x:f>
        <x:v>10011.684657209267</x:v>
      </x:c>
      <x:c r="W3471" s="2" t="n">
        <x:f>IF(N3471&gt;0,1,0)</x:f>
        <x:v>1</x:v>
      </x:c>
      <x:c r="X3471" s="2" t="n">
        <x:f>IF(U3471&gt;0,1,0)</x:f>
        <x:v>0</x:v>
      </x:c>
      <x:c r="Y3471" s="9" t="n">
        <x:f>MAX(U3471,0)</x:f>
        <x:v>0</x:v>
      </x:c>
      <x:c r="Z3471" s="9" t="n">
        <x:f>-MIN(U3471,0)</x:f>
        <x:v>6.691108440648619</x:v>
      </x:c>
    </x:row>
    <x:row r="3472" ht="23" customHeight="1">
      <x:c r="A3472" s="2" t="str">
        <x:v>4H-Hist-后段</x:v>
      </x:c>
      <x:c r="B3472" s="2" t="str">
        <x:v>4H</x:v>
      </x:c>
      <x:c r="C3472" s="2" t="str">
        <x:v>MACD Histogram</x:v>
      </x:c>
      <x:c r="D3472" s="2" t="str">
        <x:v>后段</x:v>
      </x:c>
      <x:c r="E3472" s="2" t="n">
        <x:v>18</x:v>
      </x:c>
      <x:c r="F3472" s="2" t="str">
        <x:v>多</x:v>
      </x:c>
      <x:c r="G3472" s="11" t="n">
        <x:v>45830.333333333336</x:v>
      </x:c>
      <x:c r="H3472" s="11" t="n">
        <x:v>45830.50000000001</x:v>
      </x:c>
      <x:c r="I3472" s="11" t="n">
        <x:v>45832.166655092595</x:v>
      </x:c>
      <x:c r="J3472" s="9" t="n">
        <x:v>102340</x:v>
      </x:c>
      <x:c r="K3472" s="9" t="n">
        <x:v>103114.2</x:v>
      </x:c>
      <x:c r="L3472" s="9" t="n">
        <x:v>102360.468</x:v>
      </x:c>
      <x:c r="M3472" s="9" t="n">
        <x:v>103093.57716</x:v>
      </x:c>
      <x:c r="N3472" s="10" t="n">
        <x:f>IF(F3472="多",1,-1)*(K3472/J3472-1)</x:f>
        <x:v>0.007564979480164213</x:v>
      </x:c>
      <x:c r="O3472" s="10" t="n">
        <x:f>IF(F3472="多",1,-1)*(M3472/L3472-1)</x:f>
        <x:v>0.00716203407745275</x:v>
      </x:c>
      <x:c r="P3472" s="10" t="n">
        <x:v>0.0010035810170387265</x:v>
      </x:c>
      <x:c r="Q3472" s="10" t="n">
        <x:v>0.00015007007386704923</x:v>
      </x:c>
      <x:c r="R3472" s="10" t="n">
        <x:f>O3472-P3472-Q3472</x:f>
        <x:v>0.006008382986546975</x:v>
      </x:c>
      <x:c r="S3472" s="9" t="n">
        <x:f>V3471</x:f>
        <x:v>10011.684657209267</x:v>
      </x:c>
      <x:c r="T3472" s="9" t="n">
        <x:f>S3472/(1+'回测计划'!$B$33)</x:f>
        <x:v>10006.681316550992</x:v>
      </x:c>
      <x:c r="U3472" s="9" t="n">
        <x:f>T3472*R3472</x:f>
        <x:v>60.123973774162465</x:v>
      </x:c>
      <x:c r="V3472" s="9" t="n">
        <x:f>S3472+U3472</x:f>
        <x:v>10071.808630983429</x:v>
      </x:c>
      <x:c r="W3472" s="2" t="n">
        <x:f>IF(N3472&gt;0,1,0)</x:f>
        <x:v>1</x:v>
      </x:c>
      <x:c r="X3472" s="2" t="n">
        <x:f>IF(U3472&gt;0,1,0)</x:f>
        <x:v>1</x:v>
      </x:c>
      <x:c r="Y3472" s="9" t="n">
        <x:f>MAX(U3472,0)</x:f>
        <x:v>60.123973774162465</x:v>
      </x:c>
      <x:c r="Z3472" s="9" t="n">
        <x:f>-MIN(U3472,0)</x:f>
        <x:v>0</x:v>
      </x:c>
    </x:row>
    <x:row r="3473" ht="23" customHeight="1">
      <x:c r="A3473" s="2" t="str">
        <x:v>4H-Hist-后段</x:v>
      </x:c>
      <x:c r="B3473" s="2" t="str">
        <x:v>4H</x:v>
      </x:c>
      <x:c r="C3473" s="2" t="str">
        <x:v>MACD Histogram</x:v>
      </x:c>
      <x:c r="D3473" s="2" t="str">
        <x:v>后段</x:v>
      </x:c>
      <x:c r="E3473" s="2" t="n">
        <x:v>19</x:v>
      </x:c>
      <x:c r="F3473" s="2" t="str">
        <x:v>空</x:v>
      </x:c>
      <x:c r="G3473" s="11" t="n">
        <x:v>45837.833333333336</x:v>
      </x:c>
      <x:c r="H3473" s="11" t="n">
        <x:v>45838.00000000001</x:v>
      </x:c>
      <x:c r="I3473" s="11" t="n">
        <x:v>45839.666655092595</x:v>
      </x:c>
      <x:c r="J3473" s="9" t="n">
        <x:v>107686.9</x:v>
      </x:c>
      <x:c r="K3473" s="9" t="n">
        <x:v>107134.9</x:v>
      </x:c>
      <x:c r="L3473" s="9" t="n">
        <x:v>107665.36262</x:v>
      </x:c>
      <x:c r="M3473" s="9" t="n">
        <x:v>107156.32698</x:v>
      </x:c>
      <x:c r="N3473" s="10" t="n">
        <x:f>IF(F3473="多",1,-1)*(K3473/J3473-1)</x:f>
        <x:v>0.005125971682720887</x:v>
      </x:c>
      <x:c r="O3473" s="10" t="n">
        <x:f>IF(F3473="多",1,-1)*(M3473/L3473-1)</x:f>
        <x:v>0.004727942465550639</x:v>
      </x:c>
      <x:c r="P3473" s="10" t="n">
        <x:v>0.0009976360287672248</x:v>
      </x:c>
      <x:c r="Q3473" s="10" t="n">
        <x:v>-0.00020014051689315127</x:v>
      </x:c>
      <x:c r="R3473" s="10" t="n">
        <x:f>O3473-P3473-Q3473</x:f>
        <x:v>0.0039304469536765654</x:v>
      </x:c>
      <x:c r="S3473" s="9" t="n">
        <x:f>V3472</x:f>
        <x:v>10071.808630983429</x:v>
      </x:c>
      <x:c r="T3473" s="9" t="n">
        <x:f>S3473/(1+'回测计划'!$B$33)</x:f>
        <x:v>10066.775243361748</x:v>
      </x:c>
      <x:c r="U3473" s="9" t="n">
        <x:f>T3473*R3473</x:f>
        <x:v>39.56692608861785</x:v>
      </x:c>
      <x:c r="V3473" s="9" t="n">
        <x:f>S3473+U3473</x:f>
        <x:v>10111.375557072046</x:v>
      </x:c>
      <x:c r="W3473" s="2" t="n">
        <x:f>IF(N3473&gt;0,1,0)</x:f>
        <x:v>1</x:v>
      </x:c>
      <x:c r="X3473" s="2" t="n">
        <x:f>IF(U3473&gt;0,1,0)</x:f>
        <x:v>1</x:v>
      </x:c>
      <x:c r="Y3473" s="9" t="n">
        <x:f>MAX(U3473,0)</x:f>
        <x:v>39.56692608861785</x:v>
      </x:c>
      <x:c r="Z3473" s="9" t="n">
        <x:f>-MIN(U3473,0)</x:f>
        <x:v>0</x:v>
      </x:c>
    </x:row>
    <x:row r="3474" ht="23" customHeight="1">
      <x:c r="A3474" s="2" t="str">
        <x:v>4H-Hist-后段</x:v>
      </x:c>
      <x:c r="B3474" s="2" t="str">
        <x:v>4H</x:v>
      </x:c>
      <x:c r="C3474" s="2" t="str">
        <x:v>MACD Histogram</x:v>
      </x:c>
      <x:c r="D3474" s="2" t="str">
        <x:v>后段</x:v>
      </x:c>
      <x:c r="E3474" s="2" t="n">
        <x:v>20</x:v>
      </x:c>
      <x:c r="F3474" s="2" t="str">
        <x:v>空</x:v>
      </x:c>
      <x:c r="G3474" s="11" t="n">
        <x:v>45841.166666666664</x:v>
      </x:c>
      <x:c r="H3474" s="11" t="n">
        <x:v>45841.333333333336</x:v>
      </x:c>
      <x:c r="I3474" s="11" t="n">
        <x:v>45842.99998842592</x:v>
      </x:c>
      <x:c r="J3474" s="9" t="n">
        <x:v>108800</x:v>
      </x:c>
      <x:c r="K3474" s="9" t="n">
        <x:v>107534.7</x:v>
      </x:c>
      <x:c r="L3474" s="9" t="n">
        <x:v>108778.24</x:v>
      </x:c>
      <x:c r="M3474" s="9" t="n">
        <x:v>107556.20693999999</x:v>
      </x:c>
      <x:c r="N3474" s="10" t="n">
        <x:f>IF(F3474="多",1,-1)*(K3474/J3474-1)</x:f>
        <x:v>0.011629595588235286</x:v>
      </x:c>
      <x:c r="O3474" s="10" t="n">
        <x:f>IF(F3474="多",1,-1)*(M3474/L3474-1)</x:f>
        <x:v>0.011234168341021311</x:v>
      </x:c>
      <x:c r="P3474" s="10" t="n">
        <x:v>0.0009943829158294893</x:v>
      </x:c>
      <x:c r="Q3474" s="10" t="n">
        <x:v>-0.00023762055040584432</x:v>
      </x:c>
      <x:c r="R3474" s="10" t="n">
        <x:f>O3474-P3474-Q3474</x:f>
        <x:v>0.010477405975597667</x:v>
      </x:c>
      <x:c r="S3474" s="9" t="n">
        <x:f>V3473</x:f>
        <x:v>10111.375557072046</x:v>
      </x:c>
      <x:c r="T3474" s="9" t="n">
        <x:f>S3474/(1+'回测计划'!$B$33)</x:f>
        <x:v>10106.32239587411</x:v>
      </x:c>
      <x:c r="U3474" s="9" t="n">
        <x:f>T3474*R3474</x:f>
        <x:v>105.88804266184792</x:v>
      </x:c>
      <x:c r="V3474" s="9" t="n">
        <x:f>S3474+U3474</x:f>
        <x:v>10217.263599733893</x:v>
      </x:c>
      <x:c r="W3474" s="2" t="n">
        <x:f>IF(N3474&gt;0,1,0)</x:f>
        <x:v>1</x:v>
      </x:c>
      <x:c r="X3474" s="2" t="n">
        <x:f>IF(U3474&gt;0,1,0)</x:f>
        <x:v>1</x:v>
      </x:c>
      <x:c r="Y3474" s="9" t="n">
        <x:f>MAX(U3474,0)</x:f>
        <x:v>105.88804266184792</x:v>
      </x:c>
      <x:c r="Z3474" s="9" t="n">
        <x:f>-MIN(U3474,0)</x:f>
        <x:v>0</x:v>
      </x:c>
    </x:row>
    <x:row r="3475" ht="23" customHeight="1">
      <x:c r="A3475" s="2" t="str">
        <x:v>4H-Hist-后段</x:v>
      </x:c>
      <x:c r="B3475" s="2" t="str">
        <x:v>4H</x:v>
      </x:c>
      <x:c r="C3475" s="2" t="str">
        <x:v>MACD Histogram</x:v>
      </x:c>
      <x:c r="D3475" s="2" t="str">
        <x:v>后段</x:v>
      </x:c>
      <x:c r="E3475" s="2" t="n">
        <x:v>21</x:v>
      </x:c>
      <x:c r="F3475" s="2" t="str">
        <x:v>多</x:v>
      </x:c>
      <x:c r="G3475" s="11" t="n">
        <x:v>45846.50000000001</x:v>
      </x:c>
      <x:c r="H3475" s="11" t="n">
        <x:v>45846.666666666664</x:v>
      </x:c>
      <x:c r="I3475" s="11" t="n">
        <x:v>45848.333321759266</x:v>
      </x:c>
      <x:c r="J3475" s="9" t="n">
        <x:v>108440.7</x:v>
      </x:c>
      <x:c r="K3475" s="9" t="n">
        <x:v>111199.9</x:v>
      </x:c>
      <x:c r="L3475" s="9" t="n">
        <x:v>108462.38814</x:v>
      </x:c>
      <x:c r="M3475" s="9" t="n">
        <x:v>111177.66002</x:v>
      </x:c>
      <x:c r="N3475" s="10" t="n">
        <x:f>IF(F3475="多",1,-1)*(K3475/J3475-1)</x:f>
        <x:v>0.02544432118199169</x:v>
      </x:c>
      <x:c r="O3475" s="10" t="n">
        <x:f>IF(F3475="多",1,-1)*(M3475/L3475-1)</x:f>
        <x:v>0.025034225472660765</x:v>
      </x:c>
      <x:c r="P3475" s="10" t="n">
        <x:v>0.0010125171127363304</x:v>
      </x:c>
      <x:c r="Q3475" s="10" t="n">
        <x:v>0.0001893716088151194</x:v>
      </x:c>
      <x:c r="R3475" s="10" t="n">
        <x:f>O3475-P3475-Q3475</x:f>
        <x:v>0.023832336751109313</x:v>
      </x:c>
      <x:c r="S3475" s="9" t="n">
        <x:f>V3474</x:f>
        <x:v>10217.263599733893</x:v>
      </x:c>
      <x:c r="T3475" s="9" t="n">
        <x:f>S3475/(1+'回测计划'!$B$33)</x:f>
        <x:v>10212.157520973407</x:v>
      </x:c>
      <x:c r="U3475" s="9" t="n">
        <x:f>T3475*R3475</x:f>
        <x:v>243.37957699521192</x:v>
      </x:c>
      <x:c r="V3475" s="9" t="n">
        <x:f>S3475+U3475</x:f>
        <x:v>10460.643176729105</x:v>
      </x:c>
      <x:c r="W3475" s="2" t="n">
        <x:f>IF(N3475&gt;0,1,0)</x:f>
        <x:v>1</x:v>
      </x:c>
      <x:c r="X3475" s="2" t="n">
        <x:f>IF(U3475&gt;0,1,0)</x:f>
        <x:v>1</x:v>
      </x:c>
      <x:c r="Y3475" s="9" t="n">
        <x:f>MAX(U3475,0)</x:f>
        <x:v>243.37957699521192</x:v>
      </x:c>
      <x:c r="Z3475" s="9" t="n">
        <x:f>-MIN(U3475,0)</x:f>
        <x:v>0</x:v>
      </x:c>
    </x:row>
    <x:row r="3476" ht="23" customHeight="1">
      <x:c r="A3476" s="2" t="str">
        <x:v>4H-Hist-后段</x:v>
      </x:c>
      <x:c r="B3476" s="2" t="str">
        <x:v>4H</x:v>
      </x:c>
      <x:c r="C3476" s="2" t="str">
        <x:v>MACD Histogram</x:v>
      </x:c>
      <x:c r="D3476" s="2" t="str">
        <x:v>后段</x:v>
      </x:c>
      <x:c r="E3476" s="2" t="n">
        <x:v>22</x:v>
      </x:c>
      <x:c r="F3476" s="2" t="str">
        <x:v>空</x:v>
      </x:c>
      <x:c r="G3476" s="11" t="n">
        <x:v>45848.166666666664</x:v>
      </x:c>
      <x:c r="H3476" s="11" t="n">
        <x:v>45848.333333333336</x:v>
      </x:c>
      <x:c r="I3476" s="11" t="n">
        <x:v>45849.99998842592</x:v>
      </x:c>
      <x:c r="J3476" s="9" t="n">
        <x:v>111199.8</x:v>
      </x:c>
      <x:c r="K3476" s="9" t="n">
        <x:v>116910.3</x:v>
      </x:c>
      <x:c r="L3476" s="9" t="n">
        <x:v>111177.56004000001</x:v>
      </x:c>
      <x:c r="M3476" s="9" t="n">
        <x:v>116933.68206</x:v>
      </x:c>
      <x:c r="N3476" s="10" t="n">
        <x:f>IF(F3476="多",1,-1)*(K3476/J3476-1)</x:f>
        <x:v>-0.0513535096286144</x:v>
      </x:c>
      <x:c r="O3476" s="10" t="n">
        <x:f>IF(F3476="多",1,-1)*(M3476/L3476-1)</x:f>
        <x:v>-0.051774135157571566</x:v>
      </x:c>
      <x:c r="P3476" s="10" t="n">
        <x:v>0.0010258870675787857</x:v>
      </x:c>
      <x:c r="Q3476" s="10" t="n">
        <x:v>-0.0004143922545739001</x:v>
      </x:c>
      <x:c r="R3476" s="10" t="n">
        <x:f>O3476-P3476-Q3476</x:f>
        <x:v>-0.05238562997057645</x:v>
      </x:c>
      <x:c r="S3476" s="9" t="n">
        <x:f>V3475</x:f>
        <x:v>10460.643176729105</x:v>
      </x:c>
      <x:c r="T3476" s="9" t="n">
        <x:f>S3476/(1+'回测计划'!$B$33)</x:f>
        <x:v>10455.415468994608</x:v>
      </x:c>
      <x:c r="U3476" s="9" t="n">
        <x:f>T3476*R3476</x:f>
        <x:v>-547.7135259473926</x:v>
      </x:c>
      <x:c r="V3476" s="9" t="n">
        <x:f>S3476+U3476</x:f>
        <x:v>9912.929650781713</x:v>
      </x:c>
      <x:c r="W3476" s="2" t="n">
        <x:f>IF(N3476&gt;0,1,0)</x:f>
        <x:v>0</x:v>
      </x:c>
      <x:c r="X3476" s="2" t="n">
        <x:f>IF(U3476&gt;0,1,0)</x:f>
        <x:v>0</x:v>
      </x:c>
      <x:c r="Y3476" s="9" t="n">
        <x:f>MAX(U3476,0)</x:f>
        <x:v>0</x:v>
      </x:c>
      <x:c r="Z3476" s="9" t="n">
        <x:f>-MIN(U3476,0)</x:f>
        <x:v>547.7135259473926</x:v>
      </x:c>
    </x:row>
    <x:row r="3477" ht="23" customHeight="1">
      <x:c r="A3477" s="2" t="str">
        <x:v>4H-Hist-后段</x:v>
      </x:c>
      <x:c r="B3477" s="2" t="str">
        <x:v>4H</x:v>
      </x:c>
      <x:c r="C3477" s="2" t="str">
        <x:v>MACD Histogram</x:v>
      </x:c>
      <x:c r="D3477" s="2" t="str">
        <x:v>后段</x:v>
      </x:c>
      <x:c r="E3477" s="2" t="n">
        <x:v>23</x:v>
      </x:c>
      <x:c r="F3477" s="2" t="str">
        <x:v>空</x:v>
      </x:c>
      <x:c r="G3477" s="11" t="n">
        <x:v>45852.666666666664</x:v>
      </x:c>
      <x:c r="H3477" s="11" t="n">
        <x:v>45852.833333333336</x:v>
      </x:c>
      <x:c r="I3477" s="11" t="n">
        <x:v>45854.49998842592</x:v>
      </x:c>
      <x:c r="J3477" s="9" t="n">
        <x:v>121474.5</x:v>
      </x:c>
      <x:c r="K3477" s="9" t="n">
        <x:v>117477.6</x:v>
      </x:c>
      <x:c r="L3477" s="9" t="n">
        <x:v>121450.2051</x:v>
      </x:c>
      <x:c r="M3477" s="9" t="n">
        <x:v>117501.09552</x:v>
      </x:c>
      <x:c r="N3477" s="10" t="n">
        <x:f>IF(F3477="多",1,-1)*(K3477/J3477-1)</x:f>
        <x:v>0.03290320190657292</x:v>
      </x:c>
      <x:c r="O3477" s="10" t="n">
        <x:f>IF(F3477="多",1,-1)*(M3477/L3477-1)</x:f>
        <x:v>0.03251628580411514</x:v>
      </x:c>
      <x:c r="P3477" s="10" t="n">
        <x:v>0.0009837418570979423</x:v>
      </x:c>
      <x:c r="Q3477" s="10" t="n">
        <x:v>-0.00048628546564302076</x:v>
      </x:c>
      <x:c r="R3477" s="10" t="n">
        <x:f>O3477-P3477-Q3477</x:f>
        <x:v>0.03201882941266022</x:v>
      </x:c>
      <x:c r="S3477" s="9" t="n">
        <x:f>V3476</x:f>
        <x:v>9912.929650781713</x:v>
      </x:c>
      <x:c r="T3477" s="9" t="n">
        <x:f>S3477/(1+'回测计划'!$B$33)</x:f>
        <x:v>9907.975662950237</x:v>
      </x:c>
      <x:c r="U3477" s="9" t="n">
        <x:f>T3477*R3477</x:f>
        <x:v>317.2417825767927</x:v>
      </x:c>
      <x:c r="V3477" s="9" t="n">
        <x:f>S3477+U3477</x:f>
        <x:v>10230.171433358506</x:v>
      </x:c>
      <x:c r="W3477" s="2" t="n">
        <x:f>IF(N3477&gt;0,1,0)</x:f>
        <x:v>1</x:v>
      </x:c>
      <x:c r="X3477" s="2" t="n">
        <x:f>IF(U3477&gt;0,1,0)</x:f>
        <x:v>1</x:v>
      </x:c>
      <x:c r="Y3477" s="9" t="n">
        <x:f>MAX(U3477,0)</x:f>
        <x:v>317.2417825767927</x:v>
      </x:c>
      <x:c r="Z3477" s="9" t="n">
        <x:f>-MIN(U3477,0)</x:f>
        <x:v>0</x:v>
      </x:c>
    </x:row>
    <x:row r="3478" ht="23" customHeight="1">
      <x:c r="A3478" s="2" t="str">
        <x:v>4H-Hist-后段</x:v>
      </x:c>
      <x:c r="B3478" s="2" t="str">
        <x:v>4H</x:v>
      </x:c>
      <x:c r="C3478" s="2" t="str">
        <x:v>MACD Histogram</x:v>
      </x:c>
      <x:c r="D3478" s="2" t="str">
        <x:v>后段</x:v>
      </x:c>
      <x:c r="E3478" s="2" t="n">
        <x:v>24</x:v>
      </x:c>
      <x:c r="F3478" s="2" t="str">
        <x:v>多</x:v>
      </x:c>
      <x:c r="G3478" s="11" t="n">
        <x:v>45859.333333333336</x:v>
      </x:c>
      <x:c r="H3478" s="11" t="n">
        <x:v>45859.50000000001</x:v>
      </x:c>
      <x:c r="I3478" s="11" t="n">
        <x:v>45861.166655092595</x:v>
      </x:c>
      <x:c r="J3478" s="9" t="n">
        <x:v>118374.8</x:v>
      </x:c>
      <x:c r="K3478" s="9" t="n">
        <x:v>119286.5</x:v>
      </x:c>
      <x:c r="L3478" s="9" t="n">
        <x:v>118398.47496</x:v>
      </x:c>
      <x:c r="M3478" s="9" t="n">
        <x:v>119262.6427</x:v>
      </x:c>
      <x:c r="N3478" s="10" t="n">
        <x:f>IF(F3478="多",1,-1)*(K3478/J3478-1)</x:f>
        <x:v>0.00770180815511412</x:v>
      </x:c>
      <x:c r="O3478" s="10" t="n">
        <x:f>IF(F3478="多",1,-1)*(M3478/L3478-1)</x:f>
        <x:v>0.007298808031876547</x:v>
      </x:c>
      <x:c r="P3478" s="10" t="n">
        <x:v>0.0010036494040159382</x:v>
      </x:c>
      <x:c r="Q3478" s="10" t="n">
        <x:v>0.0004998769579180486</x:v>
      </x:c>
      <x:c r="R3478" s="10" t="n">
        <x:f>O3478-P3478-Q3478</x:f>
        <x:v>0.00579528166994256</x:v>
      </x:c>
      <x:c r="S3478" s="9" t="n">
        <x:f>V3477</x:f>
        <x:v>10230.171433358506</x:v>
      </x:c>
      <x:c r="T3478" s="9" t="n">
        <x:f>S3478/(1+'回测计划'!$B$33)</x:f>
        <x:v>10225.058903906553</x:v>
      </x:c>
      <x:c r="U3478" s="9" t="n">
        <x:f>T3478*R3478</x:f>
        <x:v>59.25709643989261</x:v>
      </x:c>
      <x:c r="V3478" s="9" t="n">
        <x:f>S3478+U3478</x:f>
        <x:v>10289.428529798399</x:v>
      </x:c>
      <x:c r="W3478" s="2" t="n">
        <x:f>IF(N3478&gt;0,1,0)</x:f>
        <x:v>1</x:v>
      </x:c>
      <x:c r="X3478" s="2" t="n">
        <x:f>IF(U3478&gt;0,1,0)</x:f>
        <x:v>1</x:v>
      </x:c>
      <x:c r="Y3478" s="9" t="n">
        <x:f>MAX(U3478,0)</x:f>
        <x:v>59.25709643989261</x:v>
      </x:c>
      <x:c r="Z3478" s="9" t="n">
        <x:f>-MIN(U3478,0)</x:f>
        <x:v>0</x:v>
      </x:c>
    </x:row>
    <x:row r="3479" ht="23" customHeight="1">
      <x:c r="A3479" s="2" t="str">
        <x:v>4H-Hist-后段</x:v>
      </x:c>
      <x:c r="B3479" s="2" t="str">
        <x:v>4H</x:v>
      </x:c>
      <x:c r="C3479" s="2" t="str">
        <x:v>MACD Histogram</x:v>
      </x:c>
      <x:c r="D3479" s="2" t="str">
        <x:v>后段</x:v>
      </x:c>
      <x:c r="E3479" s="2" t="n">
        <x:v>25</x:v>
      </x:c>
      <x:c r="F3479" s="2" t="str">
        <x:v>空</x:v>
      </x:c>
      <x:c r="G3479" s="11" t="n">
        <x:v>45876.00000000001</x:v>
      </x:c>
      <x:c r="H3479" s="11" t="n">
        <x:v>45876.166666666664</x:v>
      </x:c>
      <x:c r="I3479" s="11" t="n">
        <x:v>45877.833321759266</x:v>
      </x:c>
      <x:c r="J3479" s="9" t="n">
        <x:v>115215</x:v>
      </x:c>
      <x:c r="K3479" s="9" t="n">
        <x:v>116840.5</x:v>
      </x:c>
      <x:c r="L3479" s="9" t="n">
        <x:v>115191.95700000001</x:v>
      </x:c>
      <x:c r="M3479" s="9" t="n">
        <x:v>116863.86809999999</x:v>
      </x:c>
      <x:c r="N3479" s="10" t="n">
        <x:f>IF(F3479="多",1,-1)*(K3479/J3479-1)</x:f>
        <x:v>-0.014108406023521258</x:v>
      </x:c>
      <x:c r="O3479" s="10" t="n">
        <x:f>IF(F3479="多",1,-1)*(M3479/L3479-1)</x:f>
        <x:v>-0.014514130530832059</x:v>
      </x:c>
      <x:c r="P3479" s="10" t="n">
        <x:v>0.001007257065265416</x:v>
      </x:c>
      <x:c r="Q3479" s="10" t="n">
        <x:v>-0.0002293344292487719</x:v>
      </x:c>
      <x:c r="R3479" s="10" t="n">
        <x:f>O3479-P3479-Q3479</x:f>
        <x:v>-0.015292053166848703</x:v>
      </x:c>
      <x:c r="S3479" s="9" t="n">
        <x:f>V3478</x:f>
        <x:v>10289.428529798399</x:v>
      </x:c>
      <x:c r="T3479" s="9" t="n">
        <x:f>S3479/(1+'回测计划'!$B$33)</x:f>
        <x:v>10284.286386605098</x:v>
      </x:c>
      <x:c r="U3479" s="9" t="n">
        <x:f>T3479*R3479</x:f>
        <x:v>-157.2678542070635</x:v>
      </x:c>
      <x:c r="V3479" s="9" t="n">
        <x:f>S3479+U3479</x:f>
        <x:v>10132.160675591334</x:v>
      </x:c>
      <x:c r="W3479" s="2" t="n">
        <x:f>IF(N3479&gt;0,1,0)</x:f>
        <x:v>0</x:v>
      </x:c>
      <x:c r="X3479" s="2" t="n">
        <x:f>IF(U3479&gt;0,1,0)</x:f>
        <x:v>0</x:v>
      </x:c>
      <x:c r="Y3479" s="9" t="n">
        <x:f>MAX(U3479,0)</x:f>
        <x:v>0</x:v>
      </x:c>
      <x:c r="Z3479" s="9" t="n">
        <x:f>-MIN(U3479,0)</x:f>
        <x:v>157.2678542070635</x:v>
      </x:c>
    </x:row>
    <x:row r="3480" ht="23" customHeight="1">
      <x:c r="A3480" s="2" t="str">
        <x:v>4H-Hist-后段</x:v>
      </x:c>
      <x:c r="B3480" s="2" t="str">
        <x:v>4H</x:v>
      </x:c>
      <x:c r="C3480" s="2" t="str">
        <x:v>MACD Histogram</x:v>
      </x:c>
      <x:c r="D3480" s="2" t="str">
        <x:v>后段</x:v>
      </x:c>
      <x:c r="E3480" s="2" t="n">
        <x:v>26</x:v>
      </x:c>
      <x:c r="F3480" s="2" t="str">
        <x:v>空</x:v>
      </x:c>
      <x:c r="G3480" s="11" t="n">
        <x:v>45879.50000000001</x:v>
      </x:c>
      <x:c r="H3480" s="11" t="n">
        <x:v>45879.666666666664</x:v>
      </x:c>
      <x:c r="I3480" s="11" t="n">
        <x:v>45881.333321759266</x:v>
      </x:c>
      <x:c r="J3480" s="9" t="n">
        <x:v>117770</x:v>
      </x:c>
      <x:c r="K3480" s="9" t="n">
        <x:v>118641.9</x:v>
      </x:c>
      <x:c r="L3480" s="9" t="n">
        <x:v>117746.446</x:v>
      </x:c>
      <x:c r="M3480" s="9" t="n">
        <x:v>118665.62838</x:v>
      </x:c>
      <x:c r="N3480" s="10" t="n">
        <x:f>IF(F3480="多",1,-1)*(K3480/J3480-1)</x:f>
        <x:v>-0.00740341343296258</x:v>
      </x:c>
      <x:c r="O3480" s="10" t="n">
        <x:f>IF(F3480="多",1,-1)*(M3480/L3480-1)</x:f>
        <x:v>-0.007806455406730528</x:v>
      </x:c>
      <x:c r="P3480" s="10" t="n">
        <x:v>0.0010039032277033653</x:v>
      </x:c>
      <x:c r="Q3480" s="10" t="n">
        <x:v>-0.0005075389124843925</x:v>
      </x:c>
      <x:c r="R3480" s="10" t="n">
        <x:f>O3480-P3480-Q3480</x:f>
        <x:v>-0.008302819721949501</x:v>
      </x:c>
      <x:c r="S3480" s="9" t="n">
        <x:f>V3479</x:f>
        <x:v>10132.160675591334</x:v>
      </x:c>
      <x:c r="T3480" s="9" t="n">
        <x:f>S3480/(1+'回测计划'!$B$33)</x:f>
        <x:v>10127.09712702782</x:v>
      </x:c>
      <x:c r="U3480" s="9" t="n">
        <x:f>T3480*R3480</x:f>
        <x:v>-84.08346175238472</x:v>
      </x:c>
      <x:c r="V3480" s="9" t="n">
        <x:f>S3480+U3480</x:f>
        <x:v>10048.07721383895</x:v>
      </x:c>
      <x:c r="W3480" s="2" t="n">
        <x:f>IF(N3480&gt;0,1,0)</x:f>
        <x:v>0</x:v>
      </x:c>
      <x:c r="X3480" s="2" t="n">
        <x:f>IF(U3480&gt;0,1,0)</x:f>
        <x:v>0</x:v>
      </x:c>
      <x:c r="Y3480" s="9" t="n">
        <x:f>MAX(U3480,0)</x:f>
        <x:v>0</x:v>
      </x:c>
      <x:c r="Z3480" s="9" t="n">
        <x:f>-MIN(U3480,0)</x:f>
        <x:v>84.08346175238472</x:v>
      </x:c>
    </x:row>
    <x:row r="3481" ht="23" customHeight="1">
      <x:c r="A3481" s="2" t="str">
        <x:v>4H-Hist-后段</x:v>
      </x:c>
      <x:c r="B3481" s="2" t="str">
        <x:v>4H</x:v>
      </x:c>
      <x:c r="C3481" s="2" t="str">
        <x:v>MACD Histogram</x:v>
      </x:c>
      <x:c r="D3481" s="2" t="str">
        <x:v>后段</x:v>
      </x:c>
      <x:c r="E3481" s="2" t="n">
        <x:v>27</x:v>
      </x:c>
      <x:c r="F3481" s="2" t="str">
        <x:v>多</x:v>
      </x:c>
      <x:c r="G3481" s="11" t="n">
        <x:v>45887.833333333336</x:v>
      </x:c>
      <x:c r="H3481" s="11" t="n">
        <x:v>45888.00000000001</x:v>
      </x:c>
      <x:c r="I3481" s="11" t="n">
        <x:v>45889.666655092595</x:v>
      </x:c>
      <x:c r="J3481" s="9" t="n">
        <x:v>116099.4</x:v>
      </x:c>
      <x:c r="K3481" s="9" t="n">
        <x:v>113436.7</x:v>
      </x:c>
      <x:c r="L3481" s="9" t="n">
        <x:v>116122.61988</x:v>
      </x:c>
      <x:c r="M3481" s="9" t="n">
        <x:v>113414.01266</x:v>
      </x:c>
      <x:c r="N3481" s="10" t="n">
        <x:f>IF(F3481="多",1,-1)*(K3481/J3481-1)</x:f>
        <x:v>-0.02293465771571601</x:v>
      </x:c>
      <x:c r="O3481" s="10" t="n">
        <x:f>IF(F3481="多",1,-1)*(M3481/L3481-1)</x:f>
        <x:v>-0.02332540570303232</x:v>
      </x:c>
      <x:c r="P3481" s="10" t="n">
        <x:v>0.000988337297148484</x:v>
      </x:c>
      <x:c r="Q3481" s="10" t="n">
        <x:v>0.0002614923247549564</x:v>
      </x:c>
      <x:c r="R3481" s="10" t="n">
        <x:f>O3481-P3481-Q3481</x:f>
        <x:v>-0.024575235324935763</x:v>
      </x:c>
      <x:c r="S3481" s="9" t="n">
        <x:f>V3480</x:f>
        <x:v>10048.07721383895</x:v>
      </x:c>
      <x:c r="T3481" s="9" t="n">
        <x:f>S3481/(1+'回测计划'!$B$33)</x:f>
        <x:v>10043.055685995952</x:v>
      </x:c>
      <x:c r="U3481" s="9" t="n">
        <x:f>T3481*R3481</x:f>
        <x:v>-246.8104568647847</x:v>
      </x:c>
      <x:c r="V3481" s="9" t="n">
        <x:f>S3481+U3481</x:f>
        <x:v>9801.266756974164</x:v>
      </x:c>
      <x:c r="W3481" s="2" t="n">
        <x:f>IF(N3481&gt;0,1,0)</x:f>
        <x:v>0</x:v>
      </x:c>
      <x:c r="X3481" s="2" t="n">
        <x:f>IF(U3481&gt;0,1,0)</x:f>
        <x:v>0</x:v>
      </x:c>
      <x:c r="Y3481" s="9" t="n">
        <x:f>MAX(U3481,0)</x:f>
        <x:v>0</x:v>
      </x:c>
      <x:c r="Z3481" s="9" t="n">
        <x:f>-MIN(U3481,0)</x:f>
        <x:v>246.8104568647847</x:v>
      </x:c>
    </x:row>
    <x:row r="3482" ht="23" customHeight="1">
      <x:c r="A3482" s="2" t="str">
        <x:v>4H-Hist-后段</x:v>
      </x:c>
      <x:c r="B3482" s="2" t="str">
        <x:v>4H</x:v>
      </x:c>
      <x:c r="C3482" s="2" t="str">
        <x:v>MACD Histogram</x:v>
      </x:c>
      <x:c r="D3482" s="2" t="str">
        <x:v>后段</x:v>
      </x:c>
      <x:c r="E3482" s="2" t="n">
        <x:v>28</x:v>
      </x:c>
      <x:c r="F3482" s="2" t="str">
        <x:v>多</x:v>
      </x:c>
      <x:c r="G3482" s="11" t="n">
        <x:v>45891.166666666664</x:v>
      </x:c>
      <x:c r="H3482" s="11" t="n">
        <x:v>45891.333333333336</x:v>
      </x:c>
      <x:c r="I3482" s="11" t="n">
        <x:v>45892.99998842592</x:v>
      </x:c>
      <x:c r="J3482" s="9" t="n">
        <x:v>112462.2</x:v>
      </x:c>
      <x:c r="K3482" s="9" t="n">
        <x:v>114776.5</x:v>
      </x:c>
      <x:c r="L3482" s="9" t="n">
        <x:v>112484.69244</x:v>
      </x:c>
      <x:c r="M3482" s="9" t="n">
        <x:v>114753.5447</x:v>
      </x:c>
      <x:c r="N3482" s="10" t="n">
        <x:f>IF(F3482="多",1,-1)*(K3482/J3482-1)</x:f>
        <x:v>0.020578469921449294</x:v>
      </x:c>
      <x:c r="O3482" s="10" t="n">
        <x:f>IF(F3482="多",1,-1)*(M3482/L3482-1)</x:f>
        <x:v>0.02017032016343223</x:v>
      </x:c>
      <x:c r="P3482" s="10" t="n">
        <x:v>0.001010085160081716</x:v>
      </x:c>
      <x:c r="Q3482" s="10" t="n">
        <x:v>0.0004409523935664329</x:v>
      </x:c>
      <x:c r="R3482" s="10" t="n">
        <x:f>O3482-P3482-Q3482</x:f>
        <x:v>0.01871928260978408</x:v>
      </x:c>
      <x:c r="S3482" s="9" t="n">
        <x:f>V3481</x:f>
        <x:v>9801.266756974164</x:v>
      </x:c>
      <x:c r="T3482" s="9" t="n">
        <x:f>S3482/(1+'回测计划'!$B$33)</x:f>
        <x:v>9796.368572687821</x:v>
      </x:c>
      <x:c r="U3482" s="9" t="n">
        <x:f>T3482*R3482</x:f>
        <x:v>183.38099186175043</x:v>
      </x:c>
      <x:c r="V3482" s="9" t="n">
        <x:f>S3482+U3482</x:f>
        <x:v>9984.647748835914</x:v>
      </x:c>
      <x:c r="W3482" s="2" t="n">
        <x:f>IF(N3482&gt;0,1,0)</x:f>
        <x:v>1</x:v>
      </x:c>
      <x:c r="X3482" s="2" t="n">
        <x:f>IF(U3482&gt;0,1,0)</x:f>
        <x:v>1</x:v>
      </x:c>
      <x:c r="Y3482" s="9" t="n">
        <x:f>MAX(U3482,0)</x:f>
        <x:v>183.38099186175043</x:v>
      </x:c>
      <x:c r="Z3482" s="9" t="n">
        <x:f>-MIN(U3482,0)</x:f>
        <x:v>0</x:v>
      </x:c>
    </x:row>
    <x:row r="3483" ht="23" customHeight="1">
      <x:c r="A3483" s="2" t="str">
        <x:v>4H-Hist-后段</x:v>
      </x:c>
      <x:c r="B3483" s="2" t="str">
        <x:v>4H</x:v>
      </x:c>
      <x:c r="C3483" s="2" t="str">
        <x:v>MACD Histogram</x:v>
      </x:c>
      <x:c r="D3483" s="2" t="str">
        <x:v>后段</x:v>
      </x:c>
      <x:c r="E3483" s="2" t="n">
        <x:v>29</x:v>
      </x:c>
      <x:c r="F3483" s="2" t="str">
        <x:v>多</x:v>
      </x:c>
      <x:c r="G3483" s="11" t="n">
        <x:v>45899.166666666664</x:v>
      </x:c>
      <x:c r="H3483" s="11" t="n">
        <x:v>45899.333333333336</x:v>
      </x:c>
      <x:c r="I3483" s="11" t="n">
        <x:v>45900.99998842592</x:v>
      </x:c>
      <x:c r="J3483" s="9" t="n">
        <x:v>108332.4</x:v>
      </x:c>
      <x:c r="K3483" s="9" t="n">
        <x:v>108758.2</x:v>
      </x:c>
      <x:c r="L3483" s="9" t="n">
        <x:v>108354.06648</x:v>
      </x:c>
      <x:c r="M3483" s="9" t="n">
        <x:v>108736.44836</x:v>
      </x:c>
      <x:c r="N3483" s="10" t="n">
        <x:f>IF(F3483="多",1,-1)*(K3483/J3483-1)</x:f>
        <x:v>0.00393049540119117</x:v>
      </x:c>
      <x:c r="O3483" s="10" t="n">
        <x:f>IF(F3483="多",1,-1)*(M3483/L3483-1)</x:f>
        <x:v>0.0035290035014106103</x:v>
      </x:c>
      <x:c r="P3483" s="10" t="n">
        <x:v>0.0010017645017507053</x:v>
      </x:c>
      <x:c r="Q3483" s="10" t="n">
        <x:v>0.00019590352947661732</x:v>
      </x:c>
      <x:c r="R3483" s="10" t="n">
        <x:f>O3483-P3483-Q3483</x:f>
        <x:v>0.0023313354701832876</x:v>
      </x:c>
      <x:c r="S3483" s="9" t="n">
        <x:f>V3482</x:f>
        <x:v>9984.647748835914</x:v>
      </x:c>
      <x:c r="T3483" s="9" t="n">
        <x:f>S3483/(1+'回测计划'!$B$33)</x:f>
        <x:v>9979.657919875977</x:v>
      </x:c>
      <x:c r="U3483" s="9" t="n">
        <x:f>T3483*R3483</x:f>
        <x:v>23.26593048890243</x:v>
      </x:c>
      <x:c r="V3483" s="9" t="n">
        <x:f>S3483+U3483</x:f>
        <x:v>10007.913679324816</x:v>
      </x:c>
      <x:c r="W3483" s="2" t="n">
        <x:f>IF(N3483&gt;0,1,0)</x:f>
        <x:v>1</x:v>
      </x:c>
      <x:c r="X3483" s="2" t="n">
        <x:f>IF(U3483&gt;0,1,0)</x:f>
        <x:v>1</x:v>
      </x:c>
      <x:c r="Y3483" s="9" t="n">
        <x:f>MAX(U3483,0)</x:f>
        <x:v>23.26593048890243</x:v>
      </x:c>
      <x:c r="Z3483" s="9" t="n">
        <x:f>-MIN(U3483,0)</x:f>
        <x:v>0</x:v>
      </x:c>
    </x:row>
    <x:row r="3484" ht="23" customHeight="1">
      <x:c r="A3484" s="2" t="str">
        <x:v>4H-Hist-后段</x:v>
      </x:c>
      <x:c r="B3484" s="2" t="str">
        <x:v>4H</x:v>
      </x:c>
      <x:c r="C3484" s="2" t="str">
        <x:v>MACD Histogram</x:v>
      </x:c>
      <x:c r="D3484" s="2" t="str">
        <x:v>后段</x:v>
      </x:c>
      <x:c r="E3484" s="2" t="n">
        <x:v>30</x:v>
      </x:c>
      <x:c r="F3484" s="2" t="str">
        <x:v>空</x:v>
      </x:c>
      <x:c r="G3484" s="11" t="n">
        <x:v>45911.00000000001</x:v>
      </x:c>
      <x:c r="H3484" s="11" t="n">
        <x:v>45911.166666666664</x:v>
      </x:c>
      <x:c r="I3484" s="11" t="n">
        <x:v>45912.833321759266</x:v>
      </x:c>
      <x:c r="J3484" s="9" t="n">
        <x:v>113525.3</x:v>
      </x:c>
      <x:c r="K3484" s="9" t="n">
        <x:v>114863</x:v>
      </x:c>
      <x:c r="L3484" s="9" t="n">
        <x:v>113502.59494000001</x:v>
      </x:c>
      <x:c r="M3484" s="9" t="n">
        <x:v>114885.9726</x:v>
      </x:c>
      <x:c r="N3484" s="10" t="n">
        <x:f>IF(F3484="多",1,-1)*(K3484/J3484-1)</x:f>
        <x:v>-0.011783276503123163</x:v>
      </x:c>
      <x:c r="O3484" s="10" t="n">
        <x:f>IF(F3484="多",1,-1)*(M3484/L3484-1)</x:f>
        <x:v>-0.012188070772578108</x:v>
      </x:c>
      <x:c r="P3484" s="10" t="n">
        <x:v>0.001006094035386289</x:v>
      </x:c>
      <x:c r="Q3484" s="10" t="n">
        <x:v>-0.00023571594613750266</x:v>
      </x:c>
      <x:c r="R3484" s="10" t="n">
        <x:f>O3484-P3484-Q3484</x:f>
        <x:v>-0.012958448861826894</x:v>
      </x:c>
      <x:c r="S3484" s="9" t="n">
        <x:f>V3483</x:f>
        <x:v>10007.913679324816</x:v>
      </x:c>
      <x:c r="T3484" s="9" t="n">
        <x:f>S3484/(1+'回测计划'!$B$33)</x:f>
        <x:v>10002.91222321321</x:v>
      </x:c>
      <x:c r="U3484" s="9" t="n">
        <x:f>T3484*R3484</x:f>
        <x:v>-129.62222651385156</x:v>
      </x:c>
      <x:c r="V3484" s="9" t="n">
        <x:f>S3484+U3484</x:f>
        <x:v>9878.291452810965</x:v>
      </x:c>
      <x:c r="W3484" s="2" t="n">
        <x:f>IF(N3484&gt;0,1,0)</x:f>
        <x:v>0</x:v>
      </x:c>
      <x:c r="X3484" s="2" t="n">
        <x:f>IF(U3484&gt;0,1,0)</x:f>
        <x:v>0</x:v>
      </x:c>
      <x:c r="Y3484" s="9" t="n">
        <x:f>MAX(U3484,0)</x:f>
        <x:v>0</x:v>
      </x:c>
      <x:c r="Z3484" s="9" t="n">
        <x:f>-MIN(U3484,0)</x:f>
        <x:v>129.62222651385156</x:v>
      </x:c>
    </x:row>
    <x:row r="3485" ht="23" customHeight="1">
      <x:c r="A3485" s="2" t="str">
        <x:v>4H-Hist-后段</x:v>
      </x:c>
      <x:c r="B3485" s="2" t="str">
        <x:v>4H</x:v>
      </x:c>
      <x:c r="C3485" s="2" t="str">
        <x:v>MACD Histogram</x:v>
      </x:c>
      <x:c r="D3485" s="2" t="str">
        <x:v>后段</x:v>
      </x:c>
      <x:c r="E3485" s="2" t="n">
        <x:v>31</x:v>
      </x:c>
      <x:c r="F3485" s="2" t="str">
        <x:v>空</x:v>
      </x:c>
      <x:c r="G3485" s="11" t="n">
        <x:v>45917.166666666664</x:v>
      </x:c>
      <x:c r="H3485" s="11" t="n">
        <x:v>45917.333333333336</x:v>
      </x:c>
      <x:c r="I3485" s="11" t="n">
        <x:v>45918.99998842592</x:v>
      </x:c>
      <x:c r="J3485" s="9" t="n">
        <x:v>116747.3</x:v>
      </x:c>
      <x:c r="K3485" s="9" t="n">
        <x:v>117530.3</x:v>
      </x:c>
      <x:c r="L3485" s="9" t="n">
        <x:v>116723.95054</x:v>
      </x:c>
      <x:c r="M3485" s="9" t="n">
        <x:v>117553.80606</x:v>
      </x:c>
      <x:c r="N3485" s="10" t="n">
        <x:f>IF(F3485="多",1,-1)*(K3485/J3485-1)</x:f>
        <x:v>-0.006706793219200868</x:v>
      </x:c>
      <x:c r="O3485" s="10" t="n">
        <x:f>IF(F3485="多",1,-1)*(M3485/L3485-1)</x:f>
        <x:v>-0.007109556489142355</x:v>
      </x:c>
      <x:c r="P3485" s="10" t="n">
        <x:v>0.0010035547782445713</x:v>
      </x:c>
      <x:c r="Q3485" s="10" t="n">
        <x:v>-0.0003557730781638157</x:v>
      </x:c>
      <x:c r="R3485" s="10" t="n">
        <x:f>O3485-P3485-Q3485</x:f>
        <x:v>-0.00775733818922311</x:v>
      </x:c>
      <x:c r="S3485" s="9" t="n">
        <x:f>V3484</x:f>
        <x:v>9878.291452810965</x:v>
      </x:c>
      <x:c r="T3485" s="9" t="n">
        <x:f>S3485/(1+'回测计划'!$B$33)</x:f>
        <x:v>9873.354775423253</x:v>
      </x:c>
      <x:c r="U3485" s="9" t="n">
        <x:f>T3485*R3485</x:f>
        <x:v>-76.59095205513917</x:v>
      </x:c>
      <x:c r="V3485" s="9" t="n">
        <x:f>S3485+U3485</x:f>
        <x:v>9801.700500755825</x:v>
      </x:c>
      <x:c r="W3485" s="2" t="n">
        <x:f>IF(N3485&gt;0,1,0)</x:f>
        <x:v>0</x:v>
      </x:c>
      <x:c r="X3485" s="2" t="n">
        <x:f>IF(U3485&gt;0,1,0)</x:f>
        <x:v>0</x:v>
      </x:c>
      <x:c r="Y3485" s="9" t="n">
        <x:f>MAX(U3485,0)</x:f>
        <x:v>0</x:v>
      </x:c>
      <x:c r="Z3485" s="9" t="n">
        <x:f>-MIN(U3485,0)</x:f>
        <x:v>76.59095205513917</x:v>
      </x:c>
    </x:row>
    <x:row r="3486" ht="23" customHeight="1">
      <x:c r="A3486" s="2" t="str">
        <x:v>4H-Hist-后段</x:v>
      </x:c>
      <x:c r="B3486" s="2" t="str">
        <x:v>4H</x:v>
      </x:c>
      <x:c r="C3486" s="2" t="str">
        <x:v>MACD Histogram</x:v>
      </x:c>
      <x:c r="D3486" s="2" t="str">
        <x:v>后段</x:v>
      </x:c>
      <x:c r="E3486" s="2" t="n">
        <x:v>32</x:v>
      </x:c>
      <x:c r="F3486" s="2" t="str">
        <x:v>多</x:v>
      </x:c>
      <x:c r="G3486" s="11" t="n">
        <x:v>45926.333333333336</x:v>
      </x:c>
      <x:c r="H3486" s="11" t="n">
        <x:v>45926.50000000001</x:v>
      </x:c>
      <x:c r="I3486" s="11" t="n">
        <x:v>45928.166655092595</x:v>
      </x:c>
      <x:c r="J3486" s="9" t="n">
        <x:v>109537.5</x:v>
      </x:c>
      <x:c r="K3486" s="9" t="n">
        <x:v>109369.3</x:v>
      </x:c>
      <x:c r="L3486" s="9" t="n">
        <x:v>109559.4075</x:v>
      </x:c>
      <x:c r="M3486" s="9" t="n">
        <x:v>109347.42614000001</x:v>
      </x:c>
      <x:c r="N3486" s="10" t="n">
        <x:f>IF(F3486="多",1,-1)*(K3486/J3486-1)</x:f>
        <x:v>-0.0015355471870364124</x:v>
      </x:c>
      <x:c r="O3486" s="10" t="n">
        <x:f>IF(F3486="多",1,-1)*(M3486/L3486-1)</x:f>
        <x:v>-0.0019348531069774966</x:v>
      </x:c>
      <x:c r="P3486" s="10" t="n">
        <x:v>0.0009990325734465114</x:v>
      </x:c>
      <x:c r="Q3486" s="10" t="n">
        <x:v>0.00023237933553135187</x:v>
      </x:c>
      <x:c r="R3486" s="10" t="n">
        <x:f>O3486-P3486-Q3486</x:f>
        <x:v>-0.0031662650159553596</x:v>
      </x:c>
      <x:c r="S3486" s="9" t="n">
        <x:f>V3485</x:f>
        <x:v>9801.700500755825</x:v>
      </x:c>
      <x:c r="T3486" s="9" t="n">
        <x:f>S3486/(1+'回测计划'!$B$33)</x:f>
        <x:v>9796.802099705974</x:v>
      </x:c>
      <x:c r="U3486" s="9" t="n">
        <x:f>T3486*R3486</x:f>
        <x:v>-31.019271756537037</x:v>
      </x:c>
      <x:c r="V3486" s="9" t="n">
        <x:f>S3486+U3486</x:f>
        <x:v>9770.681228999289</x:v>
      </x:c>
      <x:c r="W3486" s="2" t="n">
        <x:f>IF(N3486&gt;0,1,0)</x:f>
        <x:v>0</x:v>
      </x:c>
      <x:c r="X3486" s="2" t="n">
        <x:f>IF(U3486&gt;0,1,0)</x:f>
        <x:v>0</x:v>
      </x:c>
      <x:c r="Y3486" s="9" t="n">
        <x:f>MAX(U3486,0)</x:f>
        <x:v>0</x:v>
      </x:c>
      <x:c r="Z3486" s="9" t="n">
        <x:f>-MIN(U3486,0)</x:f>
        <x:v>31.019271756537037</x:v>
      </x:c>
    </x:row>
    <x:row r="3487" ht="23" customHeight="1">
      <x:c r="A3487" s="2" t="str">
        <x:v>4H-Hist-后段</x:v>
      </x:c>
      <x:c r="B3487" s="2" t="str">
        <x:v>4H</x:v>
      </x:c>
      <x:c r="C3487" s="2" t="str">
        <x:v>MACD Histogram</x:v>
      </x:c>
      <x:c r="D3487" s="2" t="str">
        <x:v>后段</x:v>
      </x:c>
      <x:c r="E3487" s="2" t="n">
        <x:v>33</x:v>
      </x:c>
      <x:c r="F3487" s="2" t="str">
        <x:v>空</x:v>
      </x:c>
      <x:c r="G3487" s="11" t="n">
        <x:v>45935.666666666664</x:v>
      </x:c>
      <x:c r="H3487" s="11" t="n">
        <x:v>45935.833333333336</x:v>
      </x:c>
      <x:c r="I3487" s="11" t="n">
        <x:v>45937.49998842592</x:v>
      </x:c>
      <x:c r="J3487" s="9" t="n">
        <x:v>123413.3</x:v>
      </x:c>
      <x:c r="K3487" s="9" t="n">
        <x:v>124277.7</x:v>
      </x:c>
      <x:c r="L3487" s="9" t="n">
        <x:v>123388.61734000001</x:v>
      </x:c>
      <x:c r="M3487" s="9" t="n">
        <x:v>124302.55554</x:v>
      </x:c>
      <x:c r="N3487" s="10" t="n">
        <x:f>IF(F3487="多",1,-1)*(K3487/J3487-1)</x:f>
        <x:v>-0.007004107336891607</x:v>
      </x:c>
      <x:c r="O3487" s="10" t="n">
        <x:f>IF(F3487="多",1,-1)*(M3487/L3487-1)</x:f>
        <x:v>-0.0074069895562700605</x:v>
      </x:c>
      <x:c r="P3487" s="10" t="n">
        <x:v>0.0010037034947781352</x:v>
      </x:c>
      <x:c r="Q3487" s="10" t="n">
        <x:v>-0.00042899858785058374</x:v>
      </x:c>
      <x:c r="R3487" s="10" t="n">
        <x:f>O3487-P3487-Q3487</x:f>
        <x:v>-0.007981694463197611</x:v>
      </x:c>
      <x:c r="S3487" s="9" t="n">
        <x:f>V3486</x:f>
        <x:v>9770.681228999289</x:v>
      </x:c>
      <x:c r="T3487" s="9" t="n">
        <x:f>S3487/(1+'回测计划'!$B$33)</x:f>
        <x:v>9765.798329834372</x:v>
      </x:c>
      <x:c r="U3487" s="9" t="n">
        <x:f>T3487*R3487</x:f>
        <x:v>-77.94761845794349</x:v>
      </x:c>
      <x:c r="V3487" s="9" t="n">
        <x:f>S3487+U3487</x:f>
        <x:v>9692.733610541345</x:v>
      </x:c>
      <x:c r="W3487" s="2" t="n">
        <x:f>IF(N3487&gt;0,1,0)</x:f>
        <x:v>0</x:v>
      </x:c>
      <x:c r="X3487" s="2" t="n">
        <x:f>IF(U3487&gt;0,1,0)</x:f>
        <x:v>0</x:v>
      </x:c>
      <x:c r="Y3487" s="9" t="n">
        <x:f>MAX(U3487,0)</x:f>
        <x:v>0</x:v>
      </x:c>
      <x:c r="Z3487" s="9" t="n">
        <x:f>-MIN(U3487,0)</x:f>
        <x:v>77.94761845794349</x:v>
      </x:c>
    </x:row>
    <x:row r="3488" ht="23" customHeight="1">
      <x:c r="A3488" s="2" t="str">
        <x:v>4H-Hist-后段</x:v>
      </x:c>
      <x:c r="B3488" s="2" t="str">
        <x:v>4H</x:v>
      </x:c>
      <x:c r="C3488" s="2" t="str">
        <x:v>MACD Histogram</x:v>
      </x:c>
      <x:c r="D3488" s="2" t="str">
        <x:v>后段</x:v>
      </x:c>
      <x:c r="E3488" s="2" t="n">
        <x:v>34</x:v>
      </x:c>
      <x:c r="F3488" s="2" t="str">
        <x:v>多</x:v>
      </x:c>
      <x:c r="G3488" s="11" t="n">
        <x:v>45947.666666666664</x:v>
      </x:c>
      <x:c r="H3488" s="11" t="n">
        <x:v>45947.833333333336</x:v>
      </x:c>
      <x:c r="I3488" s="11" t="n">
        <x:v>45949.49998842592</x:v>
      </x:c>
      <x:c r="J3488" s="9" t="n">
        <x:v>105610.5</x:v>
      </x:c>
      <x:c r="K3488" s="9" t="n">
        <x:v>107221.9</x:v>
      </x:c>
      <x:c r="L3488" s="9" t="n">
        <x:v>105631.6221</x:v>
      </x:c>
      <x:c r="M3488" s="9" t="n">
        <x:v>107200.45562</x:v>
      </x:c>
      <x:c r="N3488" s="10" t="n">
        <x:f>IF(F3488="多",1,-1)*(K3488/J3488-1)</x:f>
        <x:v>0.015257952571003708</x:v>
      </x:c>
      <x:c r="O3488" s="10" t="n">
        <x:f>IF(F3488="多",1,-1)*(M3488/L3488-1)</x:f>
        <x:v>0.014851930594370844</x:v>
      </x:c>
      <x:c r="P3488" s="10" t="n">
        <x:v>0.0010074259652971852</x:v>
      </x:c>
      <x:c r="Q3488" s="10" t="n">
        <x:v>-0.00016740182719822622</x:v>
      </x:c>
      <x:c r="R3488" s="10" t="n">
        <x:f>O3488-P3488-Q3488</x:f>
        <x:v>0.014011906456271884</x:v>
      </x:c>
      <x:c r="S3488" s="9" t="n">
        <x:f>V3487</x:f>
        <x:v>9692.733610541345</x:v>
      </x:c>
      <x:c r="T3488" s="9" t="n">
        <x:f>S3488/(1+'回测计划'!$B$33)</x:f>
        <x:v>9687.889665708492</x:v>
      </x:c>
      <x:c r="U3488" s="9" t="n">
        <x:f>T3488*R3488</x:f>
        <x:v>135.74580375459047</x:v>
      </x:c>
      <x:c r="V3488" s="9" t="n">
        <x:f>S3488+U3488</x:f>
        <x:v>9828.479414295936</x:v>
      </x:c>
      <x:c r="W3488" s="2" t="n">
        <x:f>IF(N3488&gt;0,1,0)</x:f>
        <x:v>1</x:v>
      </x:c>
      <x:c r="X3488" s="2" t="n">
        <x:f>IF(U3488&gt;0,1,0)</x:f>
        <x:v>1</x:v>
      </x:c>
      <x:c r="Y3488" s="9" t="n">
        <x:f>MAX(U3488,0)</x:f>
        <x:v>135.74580375459047</x:v>
      </x:c>
      <x:c r="Z3488" s="9" t="n">
        <x:f>-MIN(U3488,0)</x:f>
        <x:v>0</x:v>
      </x:c>
    </x:row>
    <x:row r="3489" ht="23" customHeight="1">
      <x:c r="A3489" s="2" t="str">
        <x:v>4H-Hist-后段</x:v>
      </x:c>
      <x:c r="B3489" s="2" t="str">
        <x:v>4H</x:v>
      </x:c>
      <x:c r="C3489" s="2" t="str">
        <x:v>MACD Histogram</x:v>
      </x:c>
      <x:c r="D3489" s="2" t="str">
        <x:v>后段</x:v>
      </x:c>
      <x:c r="E3489" s="2" t="n">
        <x:v>35</x:v>
      </x:c>
      <x:c r="F3489" s="2" t="str">
        <x:v>多</x:v>
      </x:c>
      <x:c r="G3489" s="11" t="n">
        <x:v>45965.00000000001</x:v>
      </x:c>
      <x:c r="H3489" s="11" t="n">
        <x:v>45965.166666666664</x:v>
      </x:c>
      <x:c r="I3489" s="11" t="n">
        <x:v>45966.833321759266</x:v>
      </x:c>
      <x:c r="J3489" s="9" t="n">
        <x:v>107034.7</x:v>
      </x:c>
      <x:c r="K3489" s="9" t="n">
        <x:v>102019.4</x:v>
      </x:c>
      <x:c r="L3489" s="9" t="n">
        <x:v>107056.10694</x:v>
      </x:c>
      <x:c r="M3489" s="9" t="n">
        <x:v>101998.99612</x:v>
      </x:c>
      <x:c r="N3489" s="10" t="n">
        <x:f>IF(F3489="多",1,-1)*(K3489/J3489-1)</x:f>
        <x:v>-0.04685676701107211</x:v>
      </x:c>
      <x:c r="O3489" s="10" t="n">
        <x:f>IF(F3489="多",1,-1)*(M3489/L3489-1)</x:f>
        <x:v>-0.04723794806805626</x:v>
      </x:c>
      <x:c r="P3489" s="10" t="n">
        <x:v>0.0009763810259659719</x:v>
      </x:c>
      <x:c r="Q3489" s="10" t="n">
        <x:v>0.0003118025629984776</x:v>
      </x:c>
      <x:c r="R3489" s="10" t="n">
        <x:f>O3489-P3489-Q3489</x:f>
        <x:v>-0.0485261316570207</x:v>
      </x:c>
      <x:c r="S3489" s="9" t="n">
        <x:f>V3488</x:f>
        <x:v>9828.479414295936</x:v>
      </x:c>
      <x:c r="T3489" s="9" t="n">
        <x:f>S3489/(1+'回测计划'!$B$33)</x:f>
        <x:v>9823.567630480697</x:v>
      </x:c>
      <x:c r="U3489" s="9" t="n">
        <x:f>T3489*R3489</x:f>
        <x:v>-476.6997361783532</x:v>
      </x:c>
      <x:c r="V3489" s="9" t="n">
        <x:f>S3489+U3489</x:f>
        <x:v>9351.779678117584</x:v>
      </x:c>
      <x:c r="W3489" s="2" t="n">
        <x:f>IF(N3489&gt;0,1,0)</x:f>
        <x:v>0</x:v>
      </x:c>
      <x:c r="X3489" s="2" t="n">
        <x:f>IF(U3489&gt;0,1,0)</x:f>
        <x:v>0</x:v>
      </x:c>
      <x:c r="Y3489" s="9" t="n">
        <x:f>MAX(U3489,0)</x:f>
        <x:v>0</x:v>
      </x:c>
      <x:c r="Z3489" s="9" t="n">
        <x:f>-MIN(U3489,0)</x:f>
        <x:v>476.6997361783532</x:v>
      </x:c>
    </x:row>
    <x:row r="3490" ht="23" customHeight="1">
      <x:c r="A3490" s="2" t="str">
        <x:v>4H-Hist-后段</x:v>
      </x:c>
      <x:c r="B3490" s="2" t="str">
        <x:v>4H</x:v>
      </x:c>
      <x:c r="C3490" s="2" t="str">
        <x:v>MACD Histogram</x:v>
      </x:c>
      <x:c r="D3490" s="2" t="str">
        <x:v>后段</x:v>
      </x:c>
      <x:c r="E3490" s="2" t="n">
        <x:v>36</x:v>
      </x:c>
      <x:c r="F3490" s="2" t="str">
        <x:v>多</x:v>
      </x:c>
      <x:c r="G3490" s="11" t="n">
        <x:v>45978.166666666664</x:v>
      </x:c>
      <x:c r="H3490" s="11" t="n">
        <x:v>45978.333333333336</x:v>
      </x:c>
      <x:c r="I3490" s="11" t="n">
        <x:v>45979.99998842592</x:v>
      </x:c>
      <x:c r="J3490" s="9" t="n">
        <x:v>94221.7</x:v>
      </x:c>
      <x:c r="K3490" s="9" t="n">
        <x:v>92851.4</x:v>
      </x:c>
      <x:c r="L3490" s="9" t="n">
        <x:v>94240.54434</x:v>
      </x:c>
      <x:c r="M3490" s="9" t="n">
        <x:v>92832.82972</x:v>
      </x:c>
      <x:c r="N3490" s="10" t="n">
        <x:f>IF(F3490="多",1,-1)*(K3490/J3490-1)</x:f>
        <x:v>-0.01454335890776759</x:v>
      </x:c>
      <x:c r="O3490" s="10" t="n">
        <x:f>IF(F3490="多",1,-1)*(M3490/L3490-1)</x:f>
        <x:v>-0.014937462743437324</x:v>
      </x:c>
      <x:c r="P3490" s="10" t="n">
        <x:v>0.0009925312686282814</x:v>
      </x:c>
      <x:c r="Q3490" s="10" t="n">
        <x:v>0.0004626809168017258</x:v>
      </x:c>
      <x:c r="R3490" s="10" t="n">
        <x:f>O3490-P3490-Q3490</x:f>
        <x:v>-0.01639267492886733</x:v>
      </x:c>
      <x:c r="S3490" s="9" t="n">
        <x:f>V3489</x:f>
        <x:v>9351.779678117584</x:v>
      </x:c>
      <x:c r="T3490" s="9" t="n">
        <x:f>S3490/(1+'回测计划'!$B$33)</x:f>
        <x:v>9347.106125055057</x:v>
      </x:c>
      <x:c r="U3490" s="9" t="n">
        <x:f>T3490*R3490</x:f>
        <x:v>-153.2240722336523</x:v>
      </x:c>
      <x:c r="V3490" s="9" t="n">
        <x:f>S3490+U3490</x:f>
        <x:v>9198.555605883932</x:v>
      </x:c>
      <x:c r="W3490" s="2" t="n">
        <x:f>IF(N3490&gt;0,1,0)</x:f>
        <x:v>0</x:v>
      </x:c>
      <x:c r="X3490" s="2" t="n">
        <x:f>IF(U3490&gt;0,1,0)</x:f>
        <x:v>0</x:v>
      </x:c>
      <x:c r="Y3490" s="9" t="n">
        <x:f>MAX(U3490,0)</x:f>
        <x:v>0</x:v>
      </x:c>
      <x:c r="Z3490" s="9" t="n">
        <x:f>-MIN(U3490,0)</x:f>
        <x:v>153.2240722336523</x:v>
      </x:c>
    </x:row>
    <x:row r="3491" ht="23" customHeight="1">
      <x:c r="A3491" s="2" t="str">
        <x:v>4H-Hist-后段</x:v>
      </x:c>
      <x:c r="B3491" s="2" t="str">
        <x:v>4H</x:v>
      </x:c>
      <x:c r="C3491" s="2" t="str">
        <x:v>MACD Histogram</x:v>
      </x:c>
      <x:c r="D3491" s="2" t="str">
        <x:v>后段</x:v>
      </x:c>
      <x:c r="E3491" s="2" t="n">
        <x:v>37</x:v>
      </x:c>
      <x:c r="F3491" s="2" t="str">
        <x:v>多</x:v>
      </x:c>
      <x:c r="G3491" s="11" t="n">
        <x:v>45981.166666666664</x:v>
      </x:c>
      <x:c r="H3491" s="11" t="n">
        <x:v>45981.333333333336</x:v>
      </x:c>
      <x:c r="I3491" s="11" t="n">
        <x:v>45982.99998842592</x:v>
      </x:c>
      <x:c r="J3491" s="9" t="n">
        <x:v>91509</x:v>
      </x:c>
      <x:c r="K3491" s="9" t="n">
        <x:v>82905.1</x:v>
      </x:c>
      <x:c r="L3491" s="9" t="n">
        <x:v>91527.3018</x:v>
      </x:c>
      <x:c r="M3491" s="9" t="n">
        <x:v>82888.51898000001</x:v>
      </x:c>
      <x:c r="N3491" s="10" t="n">
        <x:f>IF(F3491="多",1,-1)*(K3491/J3491-1)</x:f>
        <x:v>-0.09402244587964015</x:v>
      </x:c>
      <x:c r="O3491" s="10" t="n">
        <x:f>IF(F3491="多",1,-1)*(M3491/L3491-1)</x:f>
        <x:v>-0.09438476443757671</x:v>
      </x:c>
      <x:c r="P3491" s="10" t="n">
        <x:v>0.0009528076177812117</x:v>
      </x:c>
      <x:c r="Q3491" s="10" t="n">
        <x:v>0.00027109920427366934</x:v>
      </x:c>
      <x:c r="R3491" s="10" t="n">
        <x:f>O3491-P3491-Q3491</x:f>
        <x:v>-0.09560867125963159</x:v>
      </x:c>
      <x:c r="S3491" s="9" t="n">
        <x:f>V3490</x:f>
        <x:v>9198.555605883932</x:v>
      </x:c>
      <x:c r="T3491" s="9" t="n">
        <x:f>S3491/(1+'回测计划'!$B$33)</x:f>
        <x:v>9193.958626570648</x:v>
      </x:c>
      <x:c r="U3491" s="9" t="n">
        <x:f>T3491*R3491</x:f>
        <x:v>-879.022167902447</x:v>
      </x:c>
      <x:c r="V3491" s="9" t="n">
        <x:f>S3491+U3491</x:f>
        <x:v>8319.533437981485</x:v>
      </x:c>
      <x:c r="W3491" s="2" t="n">
        <x:f>IF(N3491&gt;0,1,0)</x:f>
        <x:v>0</x:v>
      </x:c>
      <x:c r="X3491" s="2" t="n">
        <x:f>IF(U3491&gt;0,1,0)</x:f>
        <x:v>0</x:v>
      </x:c>
      <x:c r="Y3491" s="9" t="n">
        <x:f>MAX(U3491,0)</x:f>
        <x:v>0</x:v>
      </x:c>
      <x:c r="Z3491" s="9" t="n">
        <x:f>-MIN(U3491,0)</x:f>
        <x:v>879.022167902447</x:v>
      </x:c>
    </x:row>
    <x:row r="3492" ht="23" customHeight="1">
      <x:c r="A3492" s="2" t="str">
        <x:v>4H-Hist-后段</x:v>
      </x:c>
      <x:c r="B3492" s="2" t="str">
        <x:v>4H</x:v>
      </x:c>
      <x:c r="C3492" s="2" t="str">
        <x:v>MACD Histogram</x:v>
      </x:c>
      <x:c r="D3492" s="2" t="str">
        <x:v>后段</x:v>
      </x:c>
      <x:c r="E3492" s="2" t="n">
        <x:v>38</x:v>
      </x:c>
      <x:c r="F3492" s="2" t="str">
        <x:v>空</x:v>
      </x:c>
      <x:c r="G3492" s="11" t="n">
        <x:v>46001.166666666664</x:v>
      </x:c>
      <x:c r="H3492" s="11" t="n">
        <x:v>46001.333333333336</x:v>
      </x:c>
      <x:c r="I3492" s="11" t="n">
        <x:v>46002.99998842592</x:v>
      </x:c>
      <x:c r="J3492" s="9" t="n">
        <x:v>92638.3</x:v>
      </x:c>
      <x:c r="K3492" s="9" t="n">
        <x:v>89830.1</x:v>
      </x:c>
      <x:c r="L3492" s="9" t="n">
        <x:v>92619.77234000001</x:v>
      </x:c>
      <x:c r="M3492" s="9" t="n">
        <x:v>89848.06602</x:v>
      </x:c>
      <x:c r="N3492" s="10" t="n">
        <x:f>IF(F3492="多",1,-1)*(K3492/J3492-1)</x:f>
        <x:v>0.03031359599647232</x:v>
      </x:c>
      <x:c r="O3492" s="10" t="n">
        <x:f>IF(F3492="多",1,-1)*(M3492/L3492-1)</x:f>
        <x:v>0.02992564384444063</x:v>
      </x:c>
      <x:c r="P3492" s="10" t="n">
        <x:v>0.0009850371780777798</x:v>
      </x:c>
      <x:c r="Q3492" s="10" t="n">
        <x:v>-0.00008996632716052702</x:v>
      </x:c>
      <x:c r="R3492" s="10" t="n">
        <x:f>O3492-P3492-Q3492</x:f>
        <x:v>0.02903057299352338</x:v>
      </x:c>
      <x:c r="S3492" s="9" t="n">
        <x:f>V3491</x:f>
        <x:v>8319.533437981485</x:v>
      </x:c>
      <x:c r="T3492" s="9" t="n">
        <x:f>S3492/(1+'回测计划'!$B$33)</x:f>
        <x:v>8315.375750106432</x:v>
      </x:c>
      <x:c r="U3492" s="9" t="n">
        <x:f>T3492*R3492</x:f>
        <x:v>241.40012268203898</x:v>
      </x:c>
      <x:c r="V3492" s="9" t="n">
        <x:f>S3492+U3492</x:f>
        <x:v>8560.933560663523</x:v>
      </x:c>
      <x:c r="W3492" s="2" t="n">
        <x:f>IF(N3492&gt;0,1,0)</x:f>
        <x:v>1</x:v>
      </x:c>
      <x:c r="X3492" s="2" t="n">
        <x:f>IF(U3492&gt;0,1,0)</x:f>
        <x:v>1</x:v>
      </x:c>
      <x:c r="Y3492" s="9" t="n">
        <x:f>MAX(U3492,0)</x:f>
        <x:v>241.40012268203898</x:v>
      </x:c>
      <x:c r="Z3492" s="9" t="n">
        <x:f>-MIN(U3492,0)</x:f>
        <x:v>0</x:v>
      </x:c>
    </x:row>
    <x:row r="3493" ht="23" customHeight="1">
      <x:c r="A3493" s="2" t="str">
        <x:v>4H-Hist-后段</x:v>
      </x:c>
      <x:c r="B3493" s="2" t="str">
        <x:v>4H</x:v>
      </x:c>
      <x:c r="C3493" s="2" t="str">
        <x:v>MACD Histogram</x:v>
      </x:c>
      <x:c r="D3493" s="2" t="str">
        <x:v>后段</x:v>
      </x:c>
      <x:c r="E3493" s="2" t="n">
        <x:v>39</x:v>
      </x:c>
      <x:c r="F3493" s="2" t="str">
        <x:v>多</x:v>
      </x:c>
      <x:c r="G3493" s="11" t="n">
        <x:v>46006.333333333336</x:v>
      </x:c>
      <x:c r="H3493" s="11" t="n">
        <x:v>46006.50000000001</x:v>
      </x:c>
      <x:c r="I3493" s="11" t="n">
        <x:v>46008.166655092595</x:v>
      </x:c>
      <x:c r="J3493" s="9" t="n">
        <x:v>89240</x:v>
      </x:c>
      <x:c r="K3493" s="9" t="n">
        <x:v>87538.7</x:v>
      </x:c>
      <x:c r="L3493" s="9" t="n">
        <x:v>89257.848</x:v>
      </x:c>
      <x:c r="M3493" s="9" t="n">
        <x:v>87521.19226</x:v>
      </x:c>
      <x:c r="N3493" s="10" t="n">
        <x:f>IF(F3493="多",1,-1)*(K3493/J3493-1)</x:f>
        <x:v>-0.019064320932317358</x:v>
      </x:c>
      <x:c r="O3493" s="10" t="n">
        <x:f>IF(F3493="多",1,-1)*(M3493/L3493-1)</x:f>
        <x:v>-0.01945661674478194</x:v>
      </x:c>
      <x:c r="P3493" s="10" t="n">
        <x:v>0.0009902716916276092</x:v>
      </x:c>
      <x:c r="Q3493" s="10" t="n">
        <x:v>0.00014661384021728244</x:v>
      </x:c>
      <x:c r="R3493" s="10" t="n">
        <x:f>O3493-P3493-Q3493</x:f>
        <x:v>-0.020593502276626832</x:v>
      </x:c>
      <x:c r="S3493" s="9" t="n">
        <x:f>V3492</x:f>
        <x:v>8560.933560663523</x:v>
      </x:c>
      <x:c r="T3493" s="9" t="n">
        <x:f>S3493/(1+'回测计划'!$B$33)</x:f>
        <x:v>8556.655233047</x:v>
      </x:c>
      <x:c r="U3493" s="9" t="n">
        <x:f>T3493*R3493</x:f>
        <x:v>-176.2114990220643</x:v>
      </x:c>
      <x:c r="V3493" s="9" t="n">
        <x:f>S3493+U3493</x:f>
        <x:v>8384.72206164146</x:v>
      </x:c>
      <x:c r="W3493" s="2" t="n">
        <x:f>IF(N3493&gt;0,1,0)</x:f>
        <x:v>0</x:v>
      </x:c>
      <x:c r="X3493" s="2" t="n">
        <x:f>IF(U3493&gt;0,1,0)</x:f>
        <x:v>0</x:v>
      </x:c>
      <x:c r="Y3493" s="9" t="n">
        <x:f>MAX(U3493,0)</x:f>
        <x:v>0</x:v>
      </x:c>
      <x:c r="Z3493" s="9" t="n">
        <x:f>-MIN(U3493,0)</x:f>
        <x:v>176.2114990220643</x:v>
      </x:c>
    </x:row>
    <x:row r="3494" ht="23" customHeight="1">
      <x:c r="A3494" s="2" t="str">
        <x:v>4H-Hist-后段</x:v>
      </x:c>
      <x:c r="B3494" s="2" t="str">
        <x:v>4H</x:v>
      </x:c>
      <x:c r="C3494" s="2" t="str">
        <x:v>MACD Histogram</x:v>
      </x:c>
      <x:c r="D3494" s="2" t="str">
        <x:v>后段</x:v>
      </x:c>
      <x:c r="E3494" s="2" t="n">
        <x:v>40</x:v>
      </x:c>
      <x:c r="F3494" s="2" t="str">
        <x:v>多</x:v>
      </x:c>
      <x:c r="G3494" s="11" t="n">
        <x:v>46048.166666666664</x:v>
      </x:c>
      <x:c r="H3494" s="11" t="n">
        <x:v>46048.333333333336</x:v>
      </x:c>
      <x:c r="I3494" s="11" t="n">
        <x:v>46049.99998842592</x:v>
      </x:c>
      <x:c r="J3494" s="9" t="n">
        <x:v>86628.9</x:v>
      </x:c>
      <x:c r="K3494" s="9" t="n">
        <x:v>88000.1</x:v>
      </x:c>
      <x:c r="L3494" s="9" t="n">
        <x:v>86646.22578</x:v>
      </x:c>
      <x:c r="M3494" s="9" t="n">
        <x:v>87982.49998000001</x:v>
      </x:c>
      <x:c r="N3494" s="10" t="n">
        <x:f>IF(F3494="多",1,-1)*(K3494/J3494-1)</x:f>
        <x:v>0.01582843600692163</x:v>
      </x:c>
      <x:c r="O3494" s="10" t="n">
        <x:f>IF(F3494="多",1,-1)*(M3494/L3494-1)</x:f>
        <x:v>0.015422185882543848</x:v>
      </x:c>
      <x:c r="P3494" s="10" t="n">
        <x:v>0.001007711092941272</x:v>
      </x:c>
      <x:c r="Q3494" s="10" t="n">
        <x:v>0.00019049688546494604</x:v>
      </x:c>
      <x:c r="R3494" s="10" t="n">
        <x:f>O3494-P3494-Q3494</x:f>
        <x:v>0.01422397790413763</x:v>
      </x:c>
      <x:c r="S3494" s="9" t="n">
        <x:f>V3493</x:f>
        <x:v>8384.72206164146</x:v>
      </x:c>
      <x:c r="T3494" s="9" t="n">
        <x:f>S3494/(1+'回测计划'!$B$33)</x:f>
        <x:v>8380.53179574359</x:v>
      </x:c>
      <x:c r="U3494" s="9" t="n">
        <x:f>T3494*R3494</x:f>
        <x:v>119.20449908757966</x:v>
      </x:c>
      <x:c r="V3494" s="9" t="n">
        <x:f>S3494+U3494</x:f>
        <x:v>8503.92656072904</x:v>
      </x:c>
      <x:c r="W3494" s="2" t="n">
        <x:f>IF(N3494&gt;0,1,0)</x:f>
        <x:v>1</x:v>
      </x:c>
      <x:c r="X3494" s="2" t="n">
        <x:f>IF(U3494&gt;0,1,0)</x:f>
        <x:v>1</x:v>
      </x:c>
      <x:c r="Y3494" s="9" t="n">
        <x:f>MAX(U3494,0)</x:f>
        <x:v>119.20449908757966</x:v>
      </x:c>
      <x:c r="Z3494" s="9" t="n">
        <x:f>-MIN(U3494,0)</x:f>
        <x:v>0</x:v>
      </x:c>
    </x:row>
    <x:row r="3495" ht="23" customHeight="1">
      <x:c r="A3495" s="2" t="str">
        <x:v>4H-Hist-后段</x:v>
      </x:c>
      <x:c r="B3495" s="2" t="str">
        <x:v>4H</x:v>
      </x:c>
      <x:c r="C3495" s="2" t="str">
        <x:v>MACD Histogram</x:v>
      </x:c>
      <x:c r="D3495" s="2" t="str">
        <x:v>后段</x:v>
      </x:c>
      <x:c r="E3495" s="2" t="n">
        <x:v>41</x:v>
      </x:c>
      <x:c r="F3495" s="2" t="str">
        <x:v>多</x:v>
      </x:c>
      <x:c r="G3495" s="11" t="n">
        <x:v>46052.166666666664</x:v>
      </x:c>
      <x:c r="H3495" s="11" t="n">
        <x:v>46052.333333333336</x:v>
      </x:c>
      <x:c r="I3495" s="11" t="n">
        <x:v>46053.99998842592</x:v>
      </x:c>
      <x:c r="J3495" s="9" t="n">
        <x:v>84604.7</x:v>
      </x:c>
      <x:c r="K3495" s="9" t="n">
        <x:v>81268.6</x:v>
      </x:c>
      <x:c r="L3495" s="9" t="n">
        <x:v>84621.62094</x:v>
      </x:c>
      <x:c r="M3495" s="9" t="n">
        <x:v>81252.34628000001</x:v>
      </x:c>
      <x:c r="N3495" s="10" t="n">
        <x:f>IF(F3495="多",1,-1)*(K3495/J3495-1)</x:f>
        <x:v>-0.03943161550126639</x:v>
      </x:c>
      <x:c r="O3495" s="10" t="n">
        <x:f>IF(F3495="多",1,-1)*(M3495/L3495-1)</x:f>
        <x:v>-0.03981576602496106</x:v>
      </x:c>
      <x:c r="P3495" s="10" t="n">
        <x:v>0.0009800921169875194</x:v>
      </x:c>
      <x:c r="Q3495" s="10" t="n">
        <x:v>0.00019605840181462678</x:v>
      </x:c>
      <x:c r="R3495" s="10" t="n">
        <x:f>O3495-P3495-Q3495</x:f>
        <x:v>-0.04099191654376321</x:v>
      </x:c>
      <x:c r="S3495" s="9" t="n">
        <x:f>V3494</x:f>
        <x:v>8503.92656072904</x:v>
      </x:c>
      <x:c r="T3495" s="9" t="n">
        <x:f>S3495/(1+'回测计划'!$B$33)</x:f>
        <x:v>8499.676722367856</x:v>
      </x:c>
      <x:c r="U3495" s="9" t="n">
        <x:f>T3495*R3495</x:f>
        <x:v>-348.41803885227</x:v>
      </x:c>
      <x:c r="V3495" s="9" t="n">
        <x:f>S3495+U3495</x:f>
        <x:v>8155.50852187677</x:v>
      </x:c>
      <x:c r="W3495" s="2" t="n">
        <x:f>IF(N3495&gt;0,1,0)</x:f>
        <x:v>0</x:v>
      </x:c>
      <x:c r="X3495" s="2" t="n">
        <x:f>IF(U3495&gt;0,1,0)</x:f>
        <x:v>0</x:v>
      </x:c>
      <x:c r="Y3495" s="9" t="n">
        <x:f>MAX(U3495,0)</x:f>
        <x:v>0</x:v>
      </x:c>
      <x:c r="Z3495" s="9" t="n">
        <x:f>-MIN(U3495,0)</x:f>
        <x:v>348.41803885227</x:v>
      </x:c>
    </x:row>
    <x:row r="3496" ht="23" customHeight="1">
      <x:c r="A3496" s="2" t="str">
        <x:v>4H-Hist-后段</x:v>
      </x:c>
      <x:c r="B3496" s="2" t="str">
        <x:v>4H</x:v>
      </x:c>
      <x:c r="C3496" s="2" t="str">
        <x:v>MACD Histogram</x:v>
      </x:c>
      <x:c r="D3496" s="2" t="str">
        <x:v>后段</x:v>
      </x:c>
      <x:c r="E3496" s="2" t="n">
        <x:v>42</x:v>
      </x:c>
      <x:c r="F3496" s="2" t="str">
        <x:v>多</x:v>
      </x:c>
      <x:c r="G3496" s="11" t="n">
        <x:v>46057.166666666664</x:v>
      </x:c>
      <x:c r="H3496" s="11" t="n">
        <x:v>46057.333333333336</x:v>
      </x:c>
      <x:c r="I3496" s="11" t="n">
        <x:v>46058.99998842592</x:v>
      </x:c>
      <x:c r="J3496" s="9" t="n">
        <x:v>75732.4</x:v>
      </x:c>
      <x:c r="K3496" s="9" t="n">
        <x:v>67451.9</x:v>
      </x:c>
      <x:c r="L3496" s="9" t="n">
        <x:v>75747.54647999999</x:v>
      </x:c>
      <x:c r="M3496" s="9" t="n">
        <x:v>67438.40961999999</x:v>
      </x:c>
      <x:c r="N3496" s="10" t="n">
        <x:f>IF(F3496="多",1,-1)*(K3496/J3496-1)</x:f>
        <x:v>-0.10933893551505036</x:v>
      </x:c>
      <x:c r="O3496" s="10" t="n">
        <x:f>IF(F3496="多",1,-1)*(M3496/L3496-1)</x:f>
        <x:v>-0.10969512870220688</x:v>
      </x:c>
      <x:c r="P3496" s="10" t="n">
        <x:v>0.0009451524356488965</x:v>
      </x:c>
      <x:c r="Q3496" s="10" t="n">
        <x:v>0.000173590286563527</x:v>
      </x:c>
      <x:c r="R3496" s="10" t="n">
        <x:f>O3496-P3496-Q3496</x:f>
        <x:v>-0.1108138714244193</x:v>
      </x:c>
      <x:c r="S3496" s="9" t="n">
        <x:f>V3495</x:f>
        <x:v>8155.50852187677</x:v>
      </x:c>
      <x:c r="T3496" s="9" t="n">
        <x:f>S3496/(1+'回测计划'!$B$33)</x:f>
        <x:v>8151.432805474034</x:v>
      </x:c>
      <x:c r="U3496" s="9" t="n">
        <x:f>T3496*R3496</x:f>
        <x:v>-903.2918268305931</x:v>
      </x:c>
      <x:c r="V3496" s="9" t="n">
        <x:f>S3496+U3496</x:f>
        <x:v>7252.216695046177</x:v>
      </x:c>
      <x:c r="W3496" s="2" t="n">
        <x:f>IF(N3496&gt;0,1,0)</x:f>
        <x:v>0</x:v>
      </x:c>
      <x:c r="X3496" s="2" t="n">
        <x:f>IF(U3496&gt;0,1,0)</x:f>
        <x:v>0</x:v>
      </x:c>
      <x:c r="Y3496" s="9" t="n">
        <x:f>MAX(U3496,0)</x:f>
        <x:v>0</x:v>
      </x:c>
      <x:c r="Z3496" s="9" t="n">
        <x:f>-MIN(U3496,0)</x:f>
        <x:v>903.2918268305931</x:v>
      </x:c>
    </x:row>
    <x:row r="3497" ht="23" customHeight="1">
      <x:c r="A3497" s="2" t="str">
        <x:v>4H-Hist-后段</x:v>
      </x:c>
      <x:c r="B3497" s="2" t="str">
        <x:v>4H</x:v>
      </x:c>
      <x:c r="C3497" s="2" t="str">
        <x:v>MACD Histogram</x:v>
      </x:c>
      <x:c r="D3497" s="2" t="str">
        <x:v>后段</x:v>
      </x:c>
      <x:c r="E3497" s="2" t="n">
        <x:v>43</x:v>
      </x:c>
      <x:c r="F3497" s="2" t="str">
        <x:v>多</x:v>
      </x:c>
      <x:c r="G3497" s="11" t="n">
        <x:v>46066.166666666664</x:v>
      </x:c>
      <x:c r="H3497" s="11" t="n">
        <x:v>46066.333333333336</x:v>
      </x:c>
      <x:c r="I3497" s="11" t="n">
        <x:v>46067.99998842592</x:v>
      </x:c>
      <x:c r="J3497" s="9" t="n">
        <x:v>66243.2</x:v>
      </x:c>
      <x:c r="K3497" s="9" t="n">
        <x:v>69754.2</x:v>
      </x:c>
      <x:c r="L3497" s="9" t="n">
        <x:v>66256.44864</x:v>
      </x:c>
      <x:c r="M3497" s="9" t="n">
        <x:v>69740.24915999999</x:v>
      </x:c>
      <x:c r="N3497" s="10" t="n">
        <x:f>IF(F3497="多",1,-1)*(K3497/J3497-1)</x:f>
        <x:v>0.05300166658615524</x:v>
      </x:c>
      <x:c r="O3497" s="10" t="n">
        <x:f>IF(F3497="多",1,-1)*(M3497/L3497-1)</x:f>
        <x:v>0.05258055014280938</x:v>
      </x:c>
      <x:c r="P3497" s="10" t="n">
        <x:v>0.0010262902750714047</x:v>
      </x:c>
      <x:c r="Q3497" s="10" t="n">
        <x:v>0.0000988376083119221</x:v>
      </x:c>
      <x:c r="R3497" s="10" t="n">
        <x:f>O3497-P3497-Q3497</x:f>
        <x:v>0.05145542225942606</x:v>
      </x:c>
      <x:c r="S3497" s="9" t="n">
        <x:f>V3496</x:f>
        <x:v>7252.216695046177</x:v>
      </x:c>
      <x:c r="T3497" s="9" t="n">
        <x:f>S3497/(1+'回测计划'!$B$33)</x:f>
        <x:v>7248.592398846754</x:v>
      </x:c>
      <x:c r="U3497" s="9" t="n">
        <x:f>T3497*R3497</x:f>
        <x:v>372.9793826691258</x:v>
      </x:c>
      <x:c r="V3497" s="9" t="n">
        <x:f>S3497+U3497</x:f>
        <x:v>7625.196077715303</x:v>
      </x:c>
      <x:c r="W3497" s="2" t="n">
        <x:f>IF(N3497&gt;0,1,0)</x:f>
        <x:v>1</x:v>
      </x:c>
      <x:c r="X3497" s="2" t="n">
        <x:f>IF(U3497&gt;0,1,0)</x:f>
        <x:v>1</x:v>
      </x:c>
      <x:c r="Y3497" s="9" t="n">
        <x:f>MAX(U3497,0)</x:f>
        <x:v>372.9793826691258</x:v>
      </x:c>
      <x:c r="Z3497" s="9" t="n">
        <x:f>-MIN(U3497,0)</x:f>
        <x:v>0</x:v>
      </x:c>
    </x:row>
    <x:row r="3498" ht="23" customHeight="1">
      <x:c r="A3498" s="2" t="str">
        <x:v>4H-Hist-后段</x:v>
      </x:c>
      <x:c r="B3498" s="2" t="str">
        <x:v>4H</x:v>
      </x:c>
      <x:c r="C3498" s="2" t="str">
        <x:v>MACD Histogram</x:v>
      </x:c>
      <x:c r="D3498" s="2" t="str">
        <x:v>后段</x:v>
      </x:c>
      <x:c r="E3498" s="2" t="n">
        <x:v>44</x:v>
      </x:c>
      <x:c r="F3498" s="2" t="str">
        <x:v>空</x:v>
      </x:c>
      <x:c r="G3498" s="11" t="n">
        <x:v>46094.833333333336</x:v>
      </x:c>
      <x:c r="H3498" s="11" t="n">
        <x:v>46095.00000000001</x:v>
      </x:c>
      <x:c r="I3498" s="11" t="n">
        <x:v>46096.666655092595</x:v>
      </x:c>
      <x:c r="J3498" s="9" t="n">
        <x:v>71800.1</x:v>
      </x:c>
      <x:c r="K3498" s="9" t="n">
        <x:v>71420.8</x:v>
      </x:c>
      <x:c r="L3498" s="9" t="n">
        <x:v>71785.73998000001</x:v>
      </x:c>
      <x:c r="M3498" s="9" t="n">
        <x:v>71435.08416</x:v>
      </x:c>
      <x:c r="N3498" s="10" t="n">
        <x:f>IF(F3498="多",1,-1)*(K3498/J3498-1)</x:f>
        <x:v>0.005282722447461863</x:v>
      </x:c>
      <x:c r="O3498" s="10" t="n">
        <x:f>IF(F3498="多",1,-1)*(M3498/L3498-1)</x:f>
        <x:v>0.004884755943140084</x:v>
      </x:c>
      <x:c r="P3498" s="10" t="n">
        <x:v>0.00099755762202843</x:v>
      </x:c>
      <x:c r="Q3498" s="10" t="n">
        <x:v>0.00010929415121650067</x:v>
      </x:c>
      <x:c r="R3498" s="10" t="n">
        <x:f>O3498-P3498-Q3498</x:f>
        <x:v>0.003777904169895154</x:v>
      </x:c>
      <x:c r="S3498" s="9" t="n">
        <x:f>V3497</x:f>
        <x:v>7625.196077715303</x:v>
      </x:c>
      <x:c r="T3498" s="9" t="n">
        <x:f>S3498/(1+'回测计划'!$B$33)</x:f>
        <x:v>7621.3853850227915</x:v>
      </x:c>
      <x:c r="U3498" s="9" t="n">
        <x:f>T3498*R3498</x:f>
        <x:v>28.792863626455585</x:v>
      </x:c>
      <x:c r="V3498" s="9" t="n">
        <x:f>S3498+U3498</x:f>
        <x:v>7653.988941341759</x:v>
      </x:c>
      <x:c r="W3498" s="2" t="n">
        <x:f>IF(N3498&gt;0,1,0)</x:f>
        <x:v>1</x:v>
      </x:c>
      <x:c r="X3498" s="2" t="n">
        <x:f>IF(U3498&gt;0,1,0)</x:f>
        <x:v>1</x:v>
      </x:c>
      <x:c r="Y3498" s="9" t="n">
        <x:f>MAX(U3498,0)</x:f>
        <x:v>28.792863626455585</x:v>
      </x:c>
      <x:c r="Z3498" s="9" t="n">
        <x:f>-MIN(U3498,0)</x:f>
        <x:v>0</x:v>
      </x:c>
    </x:row>
    <x:row r="3499" ht="23" customHeight="1">
      <x:c r="A3499" s="2" t="str">
        <x:v>4H-Hist-后段</x:v>
      </x:c>
      <x:c r="B3499" s="2" t="str">
        <x:v>4H</x:v>
      </x:c>
      <x:c r="C3499" s="2" t="str">
        <x:v>MACD Histogram</x:v>
      </x:c>
      <x:c r="D3499" s="2" t="str">
        <x:v>后段</x:v>
      </x:c>
      <x:c r="E3499" s="2" t="n">
        <x:v>45</x:v>
      </x:c>
      <x:c r="F3499" s="2" t="str">
        <x:v>空</x:v>
      </x:c>
      <x:c r="G3499" s="11" t="n">
        <x:v>46097.50000000001</x:v>
      </x:c>
      <x:c r="H3499" s="11" t="n">
        <x:v>46097.666666666664</x:v>
      </x:c>
      <x:c r="I3499" s="11" t="n">
        <x:v>46099.333321759266</x:v>
      </x:c>
      <x:c r="J3499" s="9" t="n">
        <x:v>73427.8</x:v>
      </x:c>
      <x:c r="K3499" s="9" t="n">
        <x:v>73872.4</x:v>
      </x:c>
      <x:c r="L3499" s="9" t="n">
        <x:v>73413.11444</x:v>
      </x:c>
      <x:c r="M3499" s="9" t="n">
        <x:v>73887.17447999999</x:v>
      </x:c>
      <x:c r="N3499" s="10" t="n">
        <x:f>IF(F3499="多",1,-1)*(K3499/J3499-1)</x:f>
        <x:v>-0.006054927425307444</x:v>
      </x:c>
      <x:c r="O3499" s="10" t="n">
        <x:f>IF(F3499="多",1,-1)*(M3499/L3499-1)</x:f>
        <x:v>-0.0064574298967716715</x:v>
      </x:c>
      <x:c r="P3499" s="10" t="n">
        <x:v>0.0010032287149483858</x:v>
      </x:c>
      <x:c r="Q3499" s="10" t="n">
        <x:v>-0.00005596099430504889</x:v>
      </x:c>
      <x:c r="R3499" s="10" t="n">
        <x:f>O3499-P3499-Q3499</x:f>
        <x:v>-0.007404697617415008</x:v>
      </x:c>
      <x:c r="S3499" s="9" t="n">
        <x:f>V3498</x:f>
        <x:v>7653.988941341759</x:v>
      </x:c>
      <x:c r="T3499" s="9" t="n">
        <x:f>S3499/(1+'回测计划'!$B$33)</x:f>
        <x:v>7650.163859412053</x:v>
      </x:c>
      <x:c r="U3499" s="9" t="n">
        <x:f>T3499*R3499</x:f>
        <x:v>-56.64715010262283</x:v>
      </x:c>
      <x:c r="V3499" s="9" t="n">
        <x:f>S3499+U3499</x:f>
        <x:v>7597.341791239136</x:v>
      </x:c>
      <x:c r="W3499" s="2" t="n">
        <x:f>IF(N3499&gt;0,1,0)</x:f>
        <x:v>0</x:v>
      </x:c>
      <x:c r="X3499" s="2" t="n">
        <x:f>IF(U3499&gt;0,1,0)</x:f>
        <x:v>0</x:v>
      </x:c>
      <x:c r="Y3499" s="9" t="n">
        <x:f>MAX(U3499,0)</x:f>
        <x:v>0</x:v>
      </x:c>
      <x:c r="Z3499" s="9" t="n">
        <x:f>-MIN(U3499,0)</x:f>
        <x:v>56.64715010262283</x:v>
      </x:c>
    </x:row>
    <x:row r="3500" ht="23" customHeight="1">
      <x:c r="A3500" s="2" t="str">
        <x:v>4H-Hist-后段</x:v>
      </x:c>
      <x:c r="B3500" s="2" t="str">
        <x:v>4H</x:v>
      </x:c>
      <x:c r="C3500" s="2" t="str">
        <x:v>MACD Histogram</x:v>
      </x:c>
      <x:c r="D3500" s="2" t="str">
        <x:v>后段</x:v>
      </x:c>
      <x:c r="E3500" s="2" t="n">
        <x:v>46</x:v>
      </x:c>
      <x:c r="F3500" s="2" t="str">
        <x:v>多</x:v>
      </x:c>
      <x:c r="G3500" s="11" t="n">
        <x:v>46103.333333333336</x:v>
      </x:c>
      <x:c r="H3500" s="11" t="n">
        <x:v>46103.50000000001</x:v>
      </x:c>
      <x:c r="I3500" s="11" t="n">
        <x:v>46105.166655092595</x:v>
      </x:c>
      <x:c r="J3500" s="9" t="n">
        <x:v>69307.1</x:v>
      </x:c>
      <x:c r="K3500" s="9" t="n">
        <x:v>70647.1</x:v>
      </x:c>
      <x:c r="L3500" s="9" t="n">
        <x:v>69320.96142</x:v>
      </x:c>
      <x:c r="M3500" s="9" t="n">
        <x:v>70632.97058000001</x:v>
      </x:c>
      <x:c r="N3500" s="10" t="n">
        <x:f>IF(F3500="多",1,-1)*(K3500/J3500-1)</x:f>
        <x:v>0.01933423848350313</x:v>
      </x:c>
      <x:c r="O3500" s="10" t="n">
        <x:f>IF(F3500="多",1,-1)*(M3500/L3500-1)</x:f>
        <x:v>0.018926586318542826</x:v>
      </x:c>
      <x:c r="P3500" s="10" t="n">
        <x:v>0.0010094632931592713</x:v>
      </x:c>
      <x:c r="Q3500" s="10" t="n">
        <x:v>-0.0001587774730893285</x:v>
      </x:c>
      <x:c r="R3500" s="10" t="n">
        <x:f>O3500-P3500-Q3500</x:f>
        <x:v>0.018075900498472883</x:v>
      </x:c>
      <x:c r="S3500" s="9" t="n">
        <x:f>V3499</x:f>
        <x:v>7597.341791239136</x:v>
      </x:c>
      <x:c r="T3500" s="9" t="n">
        <x:f>S3500/(1+'回测计划'!$B$33)</x:f>
        <x:v>7593.545018729772</x:v>
      </x:c>
      <x:c r="U3500" s="9" t="n">
        <x:f>T3500*R3500</x:f>
        <x:v>137.26016418923376</x:v>
      </x:c>
      <x:c r="V3500" s="9" t="n">
        <x:f>S3500+U3500</x:f>
        <x:v>7734.601955428369</x:v>
      </x:c>
      <x:c r="W3500" s="2" t="n">
        <x:f>IF(N3500&gt;0,1,0)</x:f>
        <x:v>1</x:v>
      </x:c>
      <x:c r="X3500" s="2" t="n">
        <x:f>IF(U3500&gt;0,1,0)</x:f>
        <x:v>1</x:v>
      </x:c>
      <x:c r="Y3500" s="9" t="n">
        <x:f>MAX(U3500,0)</x:f>
        <x:v>137.26016418923376</x:v>
      </x:c>
      <x:c r="Z3500" s="9" t="n">
        <x:f>-MIN(U3500,0)</x:f>
        <x:v>0</x:v>
      </x:c>
    </x:row>
    <x:row r="3501" ht="23" customHeight="1">
      <x:c r="A3501" s="2" t="str">
        <x:v>4H-Hist-后段</x:v>
      </x:c>
      <x:c r="B3501" s="2" t="str">
        <x:v>4H</x:v>
      </x:c>
      <x:c r="C3501" s="2" t="str">
        <x:v>MACD Histogram</x:v>
      </x:c>
      <x:c r="D3501" s="2" t="str">
        <x:v>后段</x:v>
      </x:c>
      <x:c r="E3501" s="2" t="n">
        <x:v>47</x:v>
      </x:c>
      <x:c r="F3501" s="2" t="str">
        <x:v>多</x:v>
      </x:c>
      <x:c r="G3501" s="11" t="n">
        <x:v>46117.666666666664</x:v>
      </x:c>
      <x:c r="H3501" s="11" t="n">
        <x:v>46117.833333333336</x:v>
      </x:c>
      <x:c r="I3501" s="11" t="n">
        <x:v>46119.49998842592</x:v>
      </x:c>
      <x:c r="J3501" s="9" t="n">
        <x:v>66972.7</x:v>
      </x:c>
      <x:c r="K3501" s="9" t="n">
        <x:v>68746.3</x:v>
      </x:c>
      <x:c r="L3501" s="9" t="n">
        <x:v>66986.09453999999</x:v>
      </x:c>
      <x:c r="M3501" s="9" t="n">
        <x:v>68732.55074</x:v>
      </x:c>
      <x:c r="N3501" s="10" t="n">
        <x:f>IF(F3501="多",1,-1)*(K3501/J3501-1)</x:f>
        <x:v>0.02648243239409509</x:v>
      </x:c>
      <x:c r="O3501" s="10" t="n">
        <x:f>IF(F3501="多",1,-1)*(M3501/L3501-1)</x:f>
        <x:v>0.026071921523311614</x:v>
      </x:c>
      <x:c r="P3501" s="10" t="n">
        <x:v>0.001013035960761656</x:v>
      </x:c>
      <x:c r="Q3501" s="10" t="n">
        <x:v>0.0001501847806290582</x:v>
      </x:c>
      <x:c r="R3501" s="10" t="n">
        <x:f>O3501-P3501-Q3501</x:f>
        <x:v>0.0249087007819209</x:v>
      </x:c>
      <x:c r="S3501" s="9" t="n">
        <x:f>V3500</x:f>
        <x:v>7734.601955428369</x:v>
      </x:c>
      <x:c r="T3501" s="9" t="n">
        <x:f>S3501/(1+'回测计划'!$B$33)</x:f>
        <x:v>7730.736587134802</x:v>
      </x:c>
      <x:c r="U3501" s="9" t="n">
        <x:f>T3501*R3501</x:f>
        <x:v>192.56260447278913</x:v>
      </x:c>
      <x:c r="V3501" s="9" t="n">
        <x:f>S3501+U3501</x:f>
        <x:v>7927.164559901158</x:v>
      </x:c>
      <x:c r="W3501" s="2" t="n">
        <x:f>IF(N3501&gt;0,1,0)</x:f>
        <x:v>1</x:v>
      </x:c>
      <x:c r="X3501" s="2" t="n">
        <x:f>IF(U3501&gt;0,1,0)</x:f>
        <x:v>1</x:v>
      </x:c>
      <x:c r="Y3501" s="9" t="n">
        <x:f>MAX(U3501,0)</x:f>
        <x:v>192.56260447278913</x:v>
      </x:c>
      <x:c r="Z3501" s="9" t="n">
        <x:f>-MIN(U3501,0)</x:f>
        <x:v>0</x:v>
      </x:c>
    </x:row>
    <x:row r="3502" ht="23" customHeight="1">
      <x:c r="A3502" s="2" t="str">
        <x:v>4H-Hist-后段</x:v>
      </x:c>
      <x:c r="B3502" s="2" t="str">
        <x:v>4H</x:v>
      </x:c>
      <x:c r="C3502" s="2" t="str">
        <x:v>MACD Histogram</x:v>
      </x:c>
      <x:c r="D3502" s="2" t="str">
        <x:v>后段</x:v>
      </x:c>
      <x:c r="E3502" s="2" t="n">
        <x:v>48</x:v>
      </x:c>
      <x:c r="F3502" s="2" t="str">
        <x:v>空</x:v>
      </x:c>
      <x:c r="G3502" s="11" t="n">
        <x:v>46129.166666666664</x:v>
      </x:c>
      <x:c r="H3502" s="11" t="n">
        <x:v>46129.333333333336</x:v>
      </x:c>
      <x:c r="I3502" s="11" t="n">
        <x:v>46130.99998842592</x:v>
      </x:c>
      <x:c r="J3502" s="9" t="n">
        <x:v>75106.8</x:v>
      </x:c>
      <x:c r="K3502" s="9" t="n">
        <x:v>76124.8</x:v>
      </x:c>
      <x:c r="L3502" s="9" t="n">
        <x:v>75091.77864</x:v>
      </x:c>
      <x:c r="M3502" s="9" t="n">
        <x:v>76140.02496</x:v>
      </x:c>
      <x:c r="N3502" s="10" t="n">
        <x:f>IF(F3502="多",1,-1)*(K3502/J3502-1)</x:f>
        <x:v>-0.013554032391208226</x:v>
      </x:c>
      <x:c r="O3502" s="10" t="n">
        <x:f>IF(F3502="多",1,-1)*(M3502/L3502-1)</x:f>
        <x:v>-0.013959535104707266</x:v>
      </x:c>
      <x:c r="P3502" s="10" t="n">
        <x:v>0.0010069797675523536</x:v>
      </x:c>
      <x:c r="Q3502" s="10" t="n">
        <x:v>0.00020657402726171765</x:v>
      </x:c>
      <x:c r="R3502" s="10" t="n">
        <x:f>O3502-P3502-Q3502</x:f>
        <x:v>-0.015173088899521337</x:v>
      </x:c>
      <x:c r="S3502" s="9" t="n">
        <x:f>V3501</x:f>
        <x:v>7927.164559901158</x:v>
      </x:c>
      <x:c r="T3502" s="9" t="n">
        <x:f>S3502/(1+'回测计划'!$B$33)</x:f>
        <x:v>7923.202958421947</x:v>
      </x:c>
      <x:c r="U3502" s="9" t="n">
        <x:f>T3502*R3502</x:f>
        <x:v>-120.21946285708667</x:v>
      </x:c>
      <x:c r="V3502" s="9" t="n">
        <x:f>S3502+U3502</x:f>
        <x:v>7806.945097044071</x:v>
      </x:c>
      <x:c r="W3502" s="2" t="n">
        <x:f>IF(N3502&gt;0,1,0)</x:f>
        <x:v>0</x:v>
      </x:c>
      <x:c r="X3502" s="2" t="n">
        <x:f>IF(U3502&gt;0,1,0)</x:f>
        <x:v>0</x:v>
      </x:c>
      <x:c r="Y3502" s="9" t="n">
        <x:f>MAX(U3502,0)</x:f>
        <x:v>0</x:v>
      </x:c>
      <x:c r="Z3502" s="9" t="n">
        <x:f>-MIN(U3502,0)</x:f>
        <x:v>120.21946285708667</x:v>
      </x:c>
    </x:row>
    <x:row r="3503" ht="23" customHeight="1">
      <x:c r="A3503" s="2" t="str">
        <x:v>4H-Hist-后段</x:v>
      </x:c>
      <x:c r="B3503" s="2" t="str">
        <x:v>4H</x:v>
      </x:c>
      <x:c r="C3503" s="2" t="str">
        <x:v>MACD Histogram</x:v>
      </x:c>
      <x:c r="D3503" s="2" t="str">
        <x:v>后段</x:v>
      </x:c>
      <x:c r="E3503" s="2" t="n">
        <x:v>49</x:v>
      </x:c>
      <x:c r="F3503" s="2" t="str">
        <x:v>多</x:v>
      </x:c>
      <x:c r="G3503" s="11" t="n">
        <x:v>46140.00000000001</x:v>
      </x:c>
      <x:c r="H3503" s="11" t="n">
        <x:v>46140.166666666664</x:v>
      </x:c>
      <x:c r="I3503" s="11" t="n">
        <x:v>46141.833321759266</x:v>
      </x:c>
      <x:c r="J3503" s="9" t="n">
        <x:v>76844.3</x:v>
      </x:c>
      <x:c r="K3503" s="9" t="n">
        <x:v>77552.5</x:v>
      </x:c>
      <x:c r="L3503" s="9" t="n">
        <x:v>76859.66886</x:v>
      </x:c>
      <x:c r="M3503" s="9" t="n">
        <x:v>77536.9895</x:v>
      </x:c>
      <x:c r="N3503" s="10" t="n">
        <x:f>IF(F3503="多",1,-1)*(K3503/J3503-1)</x:f>
        <x:v>0.009216038144663985</x:v>
      </x:c>
      <x:c r="O3503" s="10" t="n">
        <x:f>IF(F3503="多",1,-1)*(M3503/L3503-1)</x:f>
        <x:v>0.00881243245054475</x:v>
      </x:c>
      <x:c r="P3503" s="10" t="n">
        <x:v>0.0010044062162252723</x:v>
      </x:c>
      <x:c r="Q3503" s="10" t="n">
        <x:v>-0.000035428510576205576</x:v>
      </x:c>
      <x:c r="R3503" s="10" t="n">
        <x:f>O3503-P3503-Q3503</x:f>
        <x:v>0.007843454744895683</x:v>
      </x:c>
      <x:c r="S3503" s="9" t="n">
        <x:f>V3502</x:f>
        <x:v>7806.945097044071</x:v>
      </x:c>
      <x:c r="T3503" s="9" t="n">
        <x:f>S3503/(1+'回测计划'!$B$33)</x:f>
        <x:v>7803.043575256444</x:v>
      </x:c>
      <x:c r="U3503" s="9" t="n">
        <x:f>T3503*R3503</x:f>
        <x:v>61.20281915497293</x:v>
      </x:c>
      <x:c r="V3503" s="9" t="n">
        <x:f>S3503+U3503</x:f>
        <x:v>7868.147916199044</x:v>
      </x:c>
      <x:c r="W3503" s="2" t="n">
        <x:f>IF(N3503&gt;0,1,0)</x:f>
        <x:v>1</x:v>
      </x:c>
      <x:c r="X3503" s="2" t="n">
        <x:f>IF(U3503&gt;0,1,0)</x:f>
        <x:v>1</x:v>
      </x:c>
      <x:c r="Y3503" s="9" t="n">
        <x:f>MAX(U3503,0)</x:f>
        <x:v>61.20281915497293</x:v>
      </x:c>
      <x:c r="Z3503" s="9" t="n">
        <x:f>-MIN(U3503,0)</x:f>
        <x:v>0</x:v>
      </x:c>
    </x:row>
    <x:row r="3504" ht="23" customHeight="1">
      <x:c r="A3504" s="2" t="str">
        <x:v>4H-Hist-后段</x:v>
      </x:c>
      <x:c r="B3504" s="2" t="str">
        <x:v>4H</x:v>
      </x:c>
      <x:c r="C3504" s="2" t="str">
        <x:v>MACD Histogram</x:v>
      </x:c>
      <x:c r="D3504" s="2" t="str">
        <x:v>后段</x:v>
      </x:c>
      <x:c r="E3504" s="2" t="n">
        <x:v>50</x:v>
      </x:c>
      <x:c r="F3504" s="2" t="str">
        <x:v>多</x:v>
      </x:c>
      <x:c r="G3504" s="11" t="n">
        <x:v>46175.00000000001</x:v>
      </x:c>
      <x:c r="H3504" s="11" t="n">
        <x:v>46175.166666666664</x:v>
      </x:c>
      <x:c r="I3504" s="11" t="n">
        <x:v>46176.833321759266</x:v>
      </x:c>
      <x:c r="J3504" s="9" t="n">
        <x:v>71571</x:v>
      </x:c>
      <x:c r="K3504" s="9" t="n">
        <x:v>67040.1</x:v>
      </x:c>
      <x:c r="L3504" s="9" t="n">
        <x:v>71585.3142</x:v>
      </x:c>
      <x:c r="M3504" s="9" t="n">
        <x:v>67026.69198</x:v>
      </x:c>
      <x:c r="N3504" s="10" t="n">
        <x:f>IF(F3504="多",1,-1)*(K3504/J3504-1)</x:f>
        <x:v>-0.06330636710399451</x:v>
      </x:c>
      <x:c r="O3504" s="10" t="n">
        <x:f>IF(F3504="多",1,-1)*(M3504/L3504-1)</x:f>
        <x:v>-0.06368096963664638</x:v>
      </x:c>
      <x:c r="P3504" s="10" t="n">
        <x:v>0.0009681595151816768</x:v>
      </x:c>
      <x:c r="Q3504" s="10" t="n">
        <x:v>0.00035267058925282906</x:v>
      </x:c>
      <x:c r="R3504" s="10" t="n">
        <x:f>O3504-P3504-Q3504</x:f>
        <x:v>-0.06500179974108088</x:v>
      </x:c>
      <x:c r="S3504" s="9" t="n">
        <x:f>V3503</x:f>
        <x:v>7868.147916199044</x:v>
      </x:c>
      <x:c r="T3504" s="9" t="n">
        <x:f>S3504/(1+'回测计划'!$B$33)</x:f>
        <x:v>7864.215808294896</x:v>
      </x:c>
      <x:c r="U3504" s="9" t="n">
        <x:f>T3504*R3504</x:f>
        <x:v>-511.18818109142734</x:v>
      </x:c>
      <x:c r="V3504" s="9" t="n">
        <x:f>S3504+U3504</x:f>
        <x:v>7356.959735107616</x:v>
      </x:c>
      <x:c r="W3504" s="2" t="n">
        <x:f>IF(N3504&gt;0,1,0)</x:f>
        <x:v>0</x:v>
      </x:c>
      <x:c r="X3504" s="2" t="n">
        <x:f>IF(U3504&gt;0,1,0)</x:f>
        <x:v>0</x:v>
      </x:c>
      <x:c r="Y3504" s="9" t="n">
        <x:f>MAX(U3504,0)</x:f>
        <x:v>0</x:v>
      </x:c>
      <x:c r="Z3504" s="9" t="n">
        <x:f>-MIN(U3504,0)</x:f>
        <x:v>511.18818109142734</x:v>
      </x:c>
    </x:row>
    <x:row r="3505" ht="23" customHeight="1">
      <x:c r="A3505" s="2" t="str">
        <x:v>4H-Hist-后段</x:v>
      </x:c>
      <x:c r="B3505" s="2" t="str">
        <x:v>4H</x:v>
      </x:c>
      <x:c r="C3505" s="2" t="str">
        <x:v>MACD Histogram</x:v>
      </x:c>
      <x:c r="D3505" s="2" t="str">
        <x:v>后段</x:v>
      </x:c>
      <x:c r="E3505" s="2" t="n">
        <x:v>51</x:v>
      </x:c>
      <x:c r="F3505" s="2" t="str">
        <x:v>空</x:v>
      </x:c>
      <x:c r="G3505" s="11" t="n">
        <x:v>46187.00000000001</x:v>
      </x:c>
      <x:c r="H3505" s="11" t="n">
        <x:v>46187.166666666664</x:v>
      </x:c>
      <x:c r="I3505" s="11" t="n">
        <x:v>46188.833321759266</x:v>
      </x:c>
      <x:c r="J3505" s="9" t="n">
        <x:v>64264.2</x:v>
      </x:c>
      <x:c r="K3505" s="9" t="n">
        <x:v>66192</x:v>
      </x:c>
      <x:c r="L3505" s="9" t="n">
        <x:v>64251.34716</x:v>
      </x:c>
      <x:c r="M3505" s="9" t="n">
        <x:v>66205.2384</x:v>
      </x:c>
      <x:c r="N3505" s="10" t="n">
        <x:f>IF(F3505="多",1,-1)*(K3505/J3505-1)</x:f>
        <x:v>-0.029998039343833716</x:v>
      </x:c>
      <x:c r="O3505" s="10" t="n">
        <x:f>IF(F3505="多",1,-1)*(M3505/L3505-1)</x:f>
        <x:v>-0.030410120975897792</x:v>
      </x:c>
      <x:c r="P3505" s="10" t="n">
        <x:v>0.0010152050604879488</x:v>
      </x:c>
      <x:c r="Q3505" s="10" t="n">
        <x:v>0.00008934757742111525</x:v>
      </x:c>
      <x:c r="R3505" s="10" t="n">
        <x:f>O3505-P3505-Q3505</x:f>
        <x:v>-0.03151467361380685</x:v>
      </x:c>
      <x:c r="S3505" s="9" t="n">
        <x:f>V3504</x:f>
        <x:v>7356.959735107616</x:v>
      </x:c>
      <x:c r="T3505" s="9" t="n">
        <x:f>S3505/(1+'回测计划'!$B$33)</x:f>
        <x:v>7353.283093560836</x:v>
      </x:c>
      <x:c r="U3505" s="9" t="n">
        <x:f>T3505*R3505</x:f>
        <x:v>-231.73631668349373</x:v>
      </x:c>
      <x:c r="V3505" s="9" t="n">
        <x:f>S3505+U3505</x:f>
        <x:v>7125.223418424122</x:v>
      </x:c>
      <x:c r="W3505" s="2" t="n">
        <x:f>IF(N3505&gt;0,1,0)</x:f>
        <x:v>0</x:v>
      </x:c>
      <x:c r="X3505" s="2" t="n">
        <x:f>IF(U3505&gt;0,1,0)</x:f>
        <x:v>0</x:v>
      </x:c>
      <x:c r="Y3505" s="9" t="n">
        <x:f>MAX(U3505,0)</x:f>
        <x:v>0</x:v>
      </x:c>
      <x:c r="Z3505" s="9" t="n">
        <x:f>-MIN(U3505,0)</x:f>
        <x:v>231.73631668349373</x:v>
      </x:c>
    </x:row>
    <x:row r="3506" ht="23" customHeight="1">
      <x:c r="A3506" s="2" t="str">
        <x:v>4H-Hist-后段</x:v>
      </x:c>
      <x:c r="B3506" s="2" t="str">
        <x:v>4H</x:v>
      </x:c>
      <x:c r="C3506" s="2" t="str">
        <x:v>MACD Histogram</x:v>
      </x:c>
      <x:c r="D3506" s="2" t="str">
        <x:v>后段</x:v>
      </x:c>
      <x:c r="E3506" s="2" t="n">
        <x:v>52</x:v>
      </x:c>
      <x:c r="F3506" s="2" t="str">
        <x:v>空</x:v>
      </x:c>
      <x:c r="G3506" s="11" t="n">
        <x:v>46189.00000000001</x:v>
      </x:c>
      <x:c r="H3506" s="11" t="n">
        <x:v>46189.166666666664</x:v>
      </x:c>
      <x:c r="I3506" s="11" t="n">
        <x:v>46190.833321759266</x:v>
      </x:c>
      <x:c r="J3506" s="9" t="n">
        <x:v>66579.1</x:v>
      </x:c>
      <x:c r="K3506" s="9" t="n">
        <x:v>64774.5</x:v>
      </x:c>
      <x:c r="L3506" s="9" t="n">
        <x:v>66565.78418</x:v>
      </x:c>
      <x:c r="M3506" s="9" t="n">
        <x:v>64787.4549</x:v>
      </x:c>
      <x:c r="N3506" s="10" t="n">
        <x:f>IF(F3506="多",1,-1)*(K3506/J3506-1)</x:f>
        <x:v>0.02710460189458863</x:v>
      </x:c>
      <x:c r="O3506" s="10" t="n">
        <x:f>IF(F3506="多",1,-1)*(M3506/L3506-1)</x:f>
        <x:v>0.02671536588814516</x:v>
      </x:c>
      <x:c r="P3506" s="10" t="n">
        <x:v>0.0009866423170559273</x:v>
      </x:c>
      <x:c r="Q3506" s="10" t="n">
        <x:v>0.0000593788732610471</x:v>
      </x:c>
      <x:c r="R3506" s="10" t="n">
        <x:f>O3506-P3506-Q3506</x:f>
        <x:v>0.025669344697828188</x:v>
      </x:c>
      <x:c r="S3506" s="9" t="n">
        <x:f>V3505</x:f>
        <x:v>7125.223418424122</x:v>
      </x:c>
      <x:c r="T3506" s="9" t="n">
        <x:f>S3506/(1+'回测计划'!$B$33)</x:f>
        <x:v>7121.662587130558</x:v>
      </x:c>
      <x:c r="U3506" s="9" t="n">
        <x:f>T3506*R3506</x:f>
        <x:v>182.80841177068115</x:v>
      </x:c>
      <x:c r="V3506" s="9" t="n">
        <x:f>S3506+U3506</x:f>
        <x:v>7308.031830194804</x:v>
      </x:c>
      <x:c r="W3506" s="2" t="n">
        <x:f>IF(N3506&gt;0,1,0)</x:f>
        <x:v>1</x:v>
      </x:c>
      <x:c r="X3506" s="2" t="n">
        <x:f>IF(U3506&gt;0,1,0)</x:f>
        <x:v>1</x:v>
      </x:c>
      <x:c r="Y3506" s="9" t="n">
        <x:f>MAX(U3506,0)</x:f>
        <x:v>182.80841177068115</x:v>
      </x:c>
      <x:c r="Z3506" s="9" t="n">
        <x:f>-MIN(U3506,0)</x:f>
        <x:v>0</x:v>
      </x:c>
    </x:row>
    <x:row r="3507" ht="23" customHeight="1">
      <x:c r="A3507" s="2" t="str">
        <x:v>4H-Hist-后段</x:v>
      </x:c>
      <x:c r="B3507" s="2" t="str">
        <x:v>4H</x:v>
      </x:c>
      <x:c r="C3507" s="2" t="str">
        <x:v>MACD Histogram</x:v>
      </x:c>
      <x:c r="D3507" s="2" t="str">
        <x:v>后段</x:v>
      </x:c>
      <x:c r="E3507" s="2" t="n">
        <x:v>53</x:v>
      </x:c>
      <x:c r="F3507" s="2" t="str">
        <x:v>空</x:v>
      </x:c>
      <x:c r="G3507" s="11" t="n">
        <x:v>46196.00000000001</x:v>
      </x:c>
      <x:c r="H3507" s="11" t="n">
        <x:v>46196.166666666664</x:v>
      </x:c>
      <x:c r="I3507" s="11" t="n">
        <x:v>46197.833321759266</x:v>
      </x:c>
      <x:c r="J3507" s="9" t="n">
        <x:v>64450.6</x:v>
      </x:c>
      <x:c r="K3507" s="9" t="n">
        <x:v>62887.7</x:v>
      </x:c>
      <x:c r="L3507" s="9" t="n">
        <x:v>64437.70988</x:v>
      </x:c>
      <x:c r="M3507" s="9" t="n">
        <x:v>62900.277539999995</x:v>
      </x:c>
      <x:c r="N3507" s="10" t="n">
        <x:f>IF(F3507="多",1,-1)*(K3507/J3507-1)</x:f>
        <x:v>0.024249580298709383</x:v>
      </x:c>
      <x:c r="O3507" s="10" t="n">
        <x:f>IF(F3507="多",1,-1)*(M3507/L3507-1)</x:f>
        <x:v>0.02385920205518033</x:v>
      </x:c>
      <x:c r="P3507" s="10" t="n">
        <x:v>0.0009880703989724098</x:v>
      </x:c>
      <x:c r="Q3507" s="10" t="n">
        <x:v>-0.00007966148738384212</x:v>
      </x:c>
      <x:c r="R3507" s="10" t="n">
        <x:f>O3507-P3507-Q3507</x:f>
        <x:v>0.02295079314359176</x:v>
      </x:c>
      <x:c r="S3507" s="9" t="n">
        <x:f>V3506</x:f>
        <x:v>7308.031830194804</x:v>
      </x:c>
      <x:c r="T3507" s="9" t="n">
        <x:f>S3507/(1+'回测计划'!$B$33)</x:f>
        <x:v>7304.379640374616</x:v>
      </x:c>
      <x:c r="U3507" s="9" t="n">
        <x:f>T3507*R3507</x:f>
        <x:v>167.641306168501</x:v>
      </x:c>
      <x:c r="V3507" s="9" t="n">
        <x:f>S3507+U3507</x:f>
        <x:v>7475.673136363304</x:v>
      </x:c>
      <x:c r="W3507" s="2" t="n">
        <x:f>IF(N3507&gt;0,1,0)</x:f>
        <x:v>1</x:v>
      </x:c>
      <x:c r="X3507" s="2" t="n">
        <x:f>IF(U3507&gt;0,1,0)</x:f>
        <x:v>1</x:v>
      </x:c>
      <x:c r="Y3507" s="9" t="n">
        <x:f>MAX(U3507,0)</x:f>
        <x:v>167.641306168501</x:v>
      </x:c>
      <x:c r="Z3507" s="9" t="n">
        <x:f>-MIN(U3507,0)</x:f>
        <x:v>0</x:v>
      </x:c>
    </x:row>
    <x:row r="3508" ht="23" customHeight="1">
      <x:c r="A3508" s="2" t="str">
        <x:v>4H-Hist-后段</x:v>
      </x:c>
      <x:c r="B3508" s="2" t="str">
        <x:v>4H</x:v>
      </x:c>
      <x:c r="C3508" s="2" t="str">
        <x:v>MACD Histogram</x:v>
      </x:c>
      <x:c r="D3508" s="2" t="str">
        <x:v>后段</x:v>
      </x:c>
      <x:c r="E3508" s="2" t="n">
        <x:v>54</x:v>
      </x:c>
      <x:c r="F3508" s="2" t="str">
        <x:v>多</x:v>
      </x:c>
      <x:c r="G3508" s="11" t="n">
        <x:v>46204.00000000001</x:v>
      </x:c>
      <x:c r="H3508" s="11" t="n">
        <x:v>46204.166666666664</x:v>
      </x:c>
      <x:c r="I3508" s="11" t="n">
        <x:v>46205.833321759266</x:v>
      </x:c>
      <x:c r="J3508" s="9" t="n">
        <x:v>58794</x:v>
      </x:c>
      <x:c r="K3508" s="9" t="n">
        <x:v>61329.1</x:v>
      </x:c>
      <x:c r="L3508" s="9" t="n">
        <x:v>58805.758799999996</x:v>
      </x:c>
      <x:c r="M3508" s="9" t="n">
        <x:v>61316.83418</x:v>
      </x:c>
      <x:c r="N3508" s="10" t="n">
        <x:f>IF(F3508="多",1,-1)*(K3508/J3508-1)</x:f>
        <x:v>0.04311834540939552</x:v>
      </x:c>
      <x:c r="O3508" s="10" t="n">
        <x:f>IF(F3508="多",1,-1)*(M3508/L3508-1)</x:f>
        <x:v>0.04270118150401281</x:v>
      </x:c>
      <x:c r="P3508" s="10" t="n">
        <x:v>0.0010213505907520064</x:v>
      </x:c>
      <x:c r="Q3508" s="10" t="n">
        <x:v>0.0002811442258662032</x:v>
      </x:c>
      <x:c r="R3508" s="10" t="n">
        <x:f>O3508-P3508-Q3508</x:f>
        <x:v>0.0413986866873946</x:v>
      </x:c>
      <x:c r="S3508" s="9" t="n">
        <x:f>V3507</x:f>
        <x:v>7475.673136363304</x:v>
      </x:c>
      <x:c r="T3508" s="9" t="n">
        <x:f>S3508/(1+'回测计划'!$B$33)</x:f>
        <x:v>7471.937167779415</x:v>
      </x:c>
      <x:c r="U3508" s="9" t="n">
        <x:f>T3508*R3508</x:f>
        <x:v>309.3283857567986</x:v>
      </x:c>
      <x:c r="V3508" s="9" t="n">
        <x:f>S3508+U3508</x:f>
        <x:v>7785.001522120103</x:v>
      </x:c>
      <x:c r="W3508" s="2" t="n">
        <x:f>IF(N3508&gt;0,1,0)</x:f>
        <x:v>1</x:v>
      </x:c>
      <x:c r="X3508" s="2" t="n">
        <x:f>IF(U3508&gt;0,1,0)</x:f>
        <x:v>1</x:v>
      </x:c>
      <x:c r="Y3508" s="9" t="n">
        <x:f>MAX(U3508,0)</x:f>
        <x:v>309.3283857567986</x:v>
      </x:c>
      <x:c r="Z3508" s="9" t="n">
        <x:f>-MIN(U3508,0)</x:f>
        <x:v>0</x:v>
      </x:c>
    </x:row>
    <x:row r="3509" ht="23" customHeight="1">
      <x:c r="A3509" s="2" t="str">
        <x:v>4H-Hist-后段</x:v>
      </x:c>
      <x:c r="B3509" s="2" t="str">
        <x:v>4H</x:v>
      </x:c>
      <x:c r="C3509" s="2" t="str">
        <x:v>MACD Histogram</x:v>
      </x:c>
      <x:c r="D3509" s="2" t="str">
        <x:v>后段</x:v>
      </x:c>
      <x:c r="E3509" s="2" t="n">
        <x:v>55</x:v>
      </x:c>
      <x:c r="F3509" s="2" t="str">
        <x:v>空</x:v>
      </x:c>
      <x:c r="G3509" s="11" t="n">
        <x:v>46210.333333333336</x:v>
      </x:c>
      <x:c r="H3509" s="11" t="n">
        <x:v>46210.50000000001</x:v>
      </x:c>
      <x:c r="I3509" s="11" t="n">
        <x:v>46212.166655092595</x:v>
      </x:c>
      <x:c r="J3509" s="9" t="n">
        <x:v>63164.9</x:v>
      </x:c>
      <x:c r="K3509" s="9" t="n">
        <x:v>62251.9</x:v>
      </x:c>
      <x:c r="L3509" s="9" t="n">
        <x:v>63152.26702</x:v>
      </x:c>
      <x:c r="M3509" s="9" t="n">
        <x:v>62264.35038</x:v>
      </x:c>
      <x:c r="N3509" s="10" t="n">
        <x:f>IF(F3509="多",1,-1)*(K3509/J3509-1)</x:f>
        <x:v>0.014454230118309375</x:v>
      </x:c>
      <x:c r="O3509" s="10" t="n">
        <x:f>IF(F3509="多",1,-1)*(M3509/L3509-1)</x:f>
        <x:v>0.014059932950923115</x:v>
      </x:c>
      <x:c r="P3509" s="10" t="n">
        <x:v>0.0009929700335245383</x:v>
      </x:c>
      <x:c r="Q3509" s="10" t="n">
        <x:v>-0.0002527525862385264</x:v>
      </x:c>
      <x:c r="R3509" s="10" t="n">
        <x:f>O3509-P3509-Q3509</x:f>
        <x:v>0.013319715503637104</x:v>
      </x:c>
      <x:c r="S3509" s="9" t="n">
        <x:f>V3508</x:f>
        <x:v>7785.001522120103</x:v>
      </x:c>
      <x:c r="T3509" s="9" t="n">
        <x:f>S3509/(1+'回测计划'!$B$33)</x:f>
        <x:v>7781.110966636785</x:v>
      </x:c>
      <x:c r="U3509" s="9" t="n">
        <x:f>T3509*R3509</x:f>
        <x:v>103.64218437783268</x:v>
      </x:c>
      <x:c r="V3509" s="9" t="n">
        <x:f>S3509+U3509</x:f>
        <x:v>7888.643706497935</x:v>
      </x:c>
      <x:c r="W3509" s="2" t="n">
        <x:f>IF(N3509&gt;0,1,0)</x:f>
        <x:v>1</x:v>
      </x:c>
      <x:c r="X3509" s="2" t="n">
        <x:f>IF(U3509&gt;0,1,0)</x:f>
        <x:v>1</x:v>
      </x:c>
      <x:c r="Y3509" s="9" t="n">
        <x:f>MAX(U3509,0)</x:f>
        <x:v>103.64218437783268</x:v>
      </x:c>
      <x:c r="Z3509" s="9" t="n">
        <x:f>-MIN(U3509,0)</x:f>
        <x:v>0</x:v>
      </x:c>
    </x:row>
    <x:row r="3510" ht="23" customHeight="1">
      <x:c r="A3510" s="2" t="str">
        <x:v>4H-Hist-后段</x:v>
      </x:c>
      <x:c r="B3510" s="2" t="str">
        <x:v>4H</x:v>
      </x:c>
      <x:c r="C3510" s="2" t="str">
        <x:v>MACD Histogram</x:v>
      </x:c>
      <x:c r="D3510" s="2" t="str">
        <x:v>后段</x:v>
      </x:c>
      <x:c r="E3510" s="2" t="n">
        <x:v>56</x:v>
      </x:c>
      <x:c r="F3510" s="2" t="str">
        <x:v>空</x:v>
      </x:c>
      <x:c r="G3510" s="11" t="n">
        <x:v>46218.00000000001</x:v>
      </x:c>
      <x:c r="H3510" s="11" t="n">
        <x:v>46218.166666666664</x:v>
      </x:c>
      <x:c r="I3510" s="11" t="n">
        <x:v>46219.833321759266</x:v>
      </x:c>
      <x:c r="J3510" s="9" t="n">
        <x:v>64543.1</x:v>
      </x:c>
      <x:c r="K3510" s="9" t="n">
        <x:v>64226.6</x:v>
      </x:c>
      <x:c r="L3510" s="9" t="n">
        <x:v>64530.19138</x:v>
      </x:c>
      <x:c r="M3510" s="9" t="n">
        <x:v>64239.44532</x:v>
      </x:c>
      <x:c r="N3510" s="10" t="n">
        <x:f>IF(F3510="多",1,-1)*(K3510/J3510-1)</x:f>
        <x:v>0.004903700008211609</x:v>
      </x:c>
      <x:c r="O3510" s="10" t="n">
        <x:f>IF(F3510="多",1,-1)*(M3510/L3510-1)</x:f>
        <x:v>0.00450558186458605</x:v>
      </x:c>
      <x:c r="P3510" s="10" t="n">
        <x:v>0.000997747209067707</x:v>
      </x:c>
      <x:c r="Q3510" s="10" t="n">
        <x:v>-0.0003457109797955715</x:v>
      </x:c>
      <x:c r="R3510" s="10" t="n">
        <x:f>O3510-P3510-Q3510</x:f>
        <x:v>0.0038535456353139146</x:v>
      </x:c>
      <x:c r="S3510" s="9" t="n">
        <x:f>V3509</x:f>
        <x:v>7888.643706497935</x:v>
      </x:c>
      <x:c r="T3510" s="9" t="n">
        <x:f>S3510/(1+'回测计划'!$B$33)</x:f>
        <x:v>7884.701355820026</x:v>
      </x:c>
      <x:c r="U3510" s="9" t="n">
        <x:f>T3510*R3510</x:f>
        <x:v>30.384056495473967</x:v>
      </x:c>
      <x:c r="V3510" s="9" t="n">
        <x:f>S3510+U3510</x:f>
        <x:v>7919.02776299341</x:v>
      </x:c>
      <x:c r="W3510" s="2" t="n">
        <x:f>IF(N3510&gt;0,1,0)</x:f>
        <x:v>1</x:v>
      </x:c>
      <x:c r="X3510" s="2" t="n">
        <x:f>IF(U3510&gt;0,1,0)</x:f>
        <x:v>1</x:v>
      </x:c>
      <x:c r="Y3510" s="9" t="n">
        <x:f>MAX(U3510,0)</x:f>
        <x:v>30.384056495473967</x:v>
      </x:c>
      <x:c r="Z3510" s="9" t="n">
        <x:f>-MIN(U3510,0)</x:f>
        <x:v>0</x:v>
      </x:c>
    </x:row>
    <x:row r="3511" ht="23" customHeight="1">
      <x:c r="A3511" s="2" t="str">
        <x:v>4H-Hist-后段</x:v>
      </x:c>
      <x:c r="B3511" s="2" t="str">
        <x:v>4H</x:v>
      </x:c>
      <x:c r="C3511" s="2" t="str">
        <x:v>MACD Histogram</x:v>
      </x:c>
      <x:c r="D3511" s="2" t="str">
        <x:v>后段</x:v>
      </x:c>
      <x:c r="E3511" s="2" t="n">
        <x:v>57</x:v>
      </x:c>
      <x:c r="F3511" s="2" t="str">
        <x:v>空</x:v>
      </x:c>
      <x:c r="G3511" s="11" t="n">
        <x:v>46224.00000000001</x:v>
      </x:c>
      <x:c r="H3511" s="11" t="n">
        <x:v>46224.166666666664</x:v>
      </x:c>
      <x:c r="I3511" s="11" t="n">
        <x:v>46225.833321759266</x:v>
      </x:c>
      <x:c r="J3511" s="9" t="n">
        <x:v>65119.3</x:v>
      </x:c>
      <x:c r="K3511" s="9" t="n">
        <x:v>65981.4</x:v>
      </x:c>
      <x:c r="L3511" s="9" t="n">
        <x:v>65106.27614</x:v>
      </x:c>
      <x:c r="M3511" s="9" t="n">
        <x:v>65994.59628</x:v>
      </x:c>
      <x:c r="N3511" s="10" t="n">
        <x:f>IF(F3511="多",1,-1)*(K3511/J3511-1)</x:f>
        <x:v>-0.013238778672375107</x:v>
      </x:c>
      <x:c r="O3511" s="10" t="n">
        <x:f>IF(F3511="多",1,-1)*(M3511/L3511-1)</x:f>
        <x:v>-0.013644155259161517</x:v>
      </x:c>
      <x:c r="P3511" s="10" t="n">
        <x:v>0.0010068220776295806</x:v>
      </x:c>
      <x:c r="Q3511" s="10" t="n">
        <x:v>-0.00025941168769640945</x:v>
      </x:c>
      <x:c r="R3511" s="10" t="n">
        <x:f>O3511-P3511-Q3511</x:f>
        <x:v>-0.014391565649094688</x:v>
      </x:c>
      <x:c r="S3511" s="9" t="n">
        <x:f>V3510</x:f>
        <x:v>7919.02776299341</x:v>
      </x:c>
      <x:c r="T3511" s="9" t="n">
        <x:f>S3511/(1+'回测计划'!$B$33)</x:f>
        <x:v>7915.070227879471</x:v>
      </x:c>
      <x:c r="U3511" s="9" t="n">
        <x:f>T3511*R3511</x:f>
        <x:v>-113.91025280172225</x:v>
      </x:c>
      <x:c r="V3511" s="9" t="n">
        <x:f>S3511+U3511</x:f>
        <x:v>7805.117510191688</x:v>
      </x:c>
      <x:c r="W3511" s="2" t="n">
        <x:f>IF(N3511&gt;0,1,0)</x:f>
        <x:v>0</x:v>
      </x:c>
      <x:c r="X3511" s="2" t="n">
        <x:f>IF(U3511&gt;0,1,0)</x:f>
        <x:v>0</x:v>
      </x:c>
      <x:c r="Y3511" s="9" t="n">
        <x:f>MAX(U3511,0)</x:f>
        <x:v>0</x:v>
      </x:c>
      <x:c r="Z3511" s="9" t="n">
        <x:f>-MIN(U3511,0)</x:f>
        <x:v>113.91025280172225</x:v>
      </x:c>
    </x:row>
    <x:row r="3512" ht="23" customHeight="1">
      <x:c r="A3512" s="2" t="str">
        <x:v>4H-Hist-后段</x:v>
      </x:c>
      <x:c r="B3512" s="2" t="str">
        <x:v>4H</x:v>
      </x:c>
      <x:c r="C3512" s="2" t="str">
        <x:v>MACD Histogram</x:v>
      </x:c>
      <x:c r="D3512" s="2" t="str">
        <x:v>后段</x:v>
      </x:c>
      <x:c r="E3512" s="2" t="n">
        <x:v>58</x:v>
      </x:c>
      <x:c r="F3512" s="2" t="str">
        <x:v>多</x:v>
      </x:c>
      <x:c r="G3512" s="11" t="n">
        <x:v>46231.50000000001</x:v>
      </x:c>
      <x:c r="H3512" s="11" t="n">
        <x:v>46231.666666666664</x:v>
      </x:c>
      <x:c r="I3512" s="11" t="n">
        <x:v>46233.333321759266</x:v>
      </x:c>
      <x:c r="J3512" s="9" t="n">
        <x:v>63476.8</x:v>
      </x:c>
      <x:c r="K3512" s="9" t="n">
        <x:v>63958.9</x:v>
      </x:c>
      <x:c r="L3512" s="9" t="n">
        <x:v>63489.49536</x:v>
      </x:c>
      <x:c r="M3512" s="9" t="n">
        <x:v>63946.10822</x:v>
      </x:c>
      <x:c r="N3512" s="10" t="n">
        <x:f>IF(F3512="多",1,-1)*(K3512/J3512-1)</x:f>
        <x:v>0.007594900814155592</x:v>
      </x:c>
      <x:c r="O3512" s="10" t="n">
        <x:f>IF(F3512="多",1,-1)*(M3512/L3512-1)</x:f>
        <x:v>0.007191943445303828</x:v>
      </x:c>
      <x:c r="P3512" s="10" t="n">
        <x:v>0.001003595971722652</x:v>
      </x:c>
      <x:c r="Q3512" s="10" t="n">
        <x:v>0.0003065401160007127</x:v>
      </x:c>
      <x:c r="R3512" s="10" t="n">
        <x:f>O3512-P3512-Q3512</x:f>
        <x:v>0.005881807357580464</x:v>
      </x:c>
      <x:c r="S3512" s="9" t="n">
        <x:f>V3511</x:f>
        <x:v>7805.117510191688</x:v>
      </x:c>
      <x:c r="T3512" s="9" t="n">
        <x:f>S3512/(1+'回测计划'!$B$33)</x:f>
        <x:v>7801.216901740818</x:v>
      </x:c>
      <x:c r="U3512" s="9" t="n">
        <x:f>T3512*R3512</x:f>
        <x:v>45.88525497074021</x:v>
      </x:c>
      <x:c r="V3512" s="9" t="n">
        <x:f>S3512+U3512</x:f>
        <x:v>7851.002765162428</x:v>
      </x:c>
      <x:c r="W3512" s="2" t="n">
        <x:f>IF(N3512&gt;0,1,0)</x:f>
        <x:v>1</x:v>
      </x:c>
      <x:c r="X3512" s="2" t="n">
        <x:f>IF(U3512&gt;0,1,0)</x:f>
        <x:v>1</x:v>
      </x:c>
      <x:c r="Y3512" s="9" t="n">
        <x:f>MAX(U3512,0)</x:f>
        <x:v>45.88525497074021</x:v>
      </x:c>
      <x:c r="Z3512" s="9" t="n">
        <x:f>-MIN(U3512,0)</x:f>
        <x:v>0</x:v>
      </x:c>
    </x:row>
    <x:row r="3513" ht="23" customHeight="1">
      <x:c r="A3513" s="2" t="str">
        <x:v>4H-Hist-后段</x:v>
      </x:c>
      <x:c r="B3513" s="2" t="str">
        <x:v>4H</x:v>
      </x:c>
      <x:c r="C3513" s="2" t="str">
        <x:v>MACD Histogram</x:v>
      </x:c>
      <x:c r="D3513" s="2" t="str">
        <x:v>后段</x:v>
      </x:c>
      <x:c r="E3513" s="2" t="n">
        <x:v>59</x:v>
      </x:c>
      <x:c r="F3513" s="2" t="str">
        <x:v>空</x:v>
      </x:c>
      <x:c r="G3513" s="11" t="n">
        <x:v>46259.00000000001</x:v>
      </x:c>
      <x:c r="H3513" s="11" t="n">
        <x:v>46259.166666666664</x:v>
      </x:c>
      <x:c r="I3513" s="11" t="n">
        <x:v>46260.833321759266</x:v>
      </x:c>
      <x:c r="J3513" s="9" t="n">
        <x:v>78715.1</x:v>
      </x:c>
      <x:c r="K3513" s="9" t="n">
        <x:v>78442.6</x:v>
      </x:c>
      <x:c r="L3513" s="9" t="n">
        <x:v>78699.35698000001</x:v>
      </x:c>
      <x:c r="M3513" s="9" t="n">
        <x:v>78458.28852</x:v>
      </x:c>
      <x:c r="N3513" s="10" t="n">
        <x:f>IF(F3513="多",1,-1)*(K3513/J3513-1)</x:f>
        <x:v>0.0034618516650554154</x:v>
      </x:c>
      <x:c r="O3513" s="10" t="n">
        <x:f>IF(F3513="多",1,-1)*(M3513/L3513-1)</x:f>
        <x:v>0.0030631566667218557</x:v>
      </x:c>
      <x:c r="P3513" s="10" t="n">
        <x:v>0.000998468421666639</x:v>
      </x:c>
      <x:c r="Q3513" s="10" t="n">
        <x:v>-0.00039713195528678745</x:v>
      </x:c>
      <x:c r="R3513" s="10" t="n">
        <x:f>O3513-P3513-Q3513</x:f>
        <x:v>0.0024618202003420043</x:v>
      </x:c>
      <x:c r="S3513" s="9" t="n">
        <x:f>V3512</x:f>
        <x:v>7851.002765162428</x:v>
      </x:c>
      <x:c r="T3513" s="9" t="n">
        <x:f>S3513/(1+'回测计划'!$B$33)</x:f>
        <x:v>7847.0792255496535</x:v>
      </x:c>
      <x:c r="U3513" s="9" t="n">
        <x:f>T3513*R3513</x:f>
        <x:v>19.318098151142227</x:v>
      </x:c>
      <x:c r="V3513" s="9" t="n">
        <x:f>S3513+U3513</x:f>
        <x:v>7870.32086331357</x:v>
      </x:c>
      <x:c r="W3513" s="2" t="n">
        <x:f>IF(N3513&gt;0,1,0)</x:f>
        <x:v>1</x:v>
      </x:c>
      <x:c r="X3513" s="2" t="n">
        <x:f>IF(U3513&gt;0,1,0)</x:f>
        <x:v>1</x:v>
      </x:c>
      <x:c r="Y3513" s="9" t="n">
        <x:f>MAX(U3513,0)</x:f>
        <x:v>19.318098151142227</x:v>
      </x:c>
      <x:c r="Z3513" s="9" t="n">
        <x:f>-MIN(U3513,0)</x:f>
        <x:v>0</x:v>
      </x:c>
    </x:row>
    <x:row r="3514" ht="23" customHeight="1">
      <x:c r="A3514" s="2" t="str">
        <x:v>4H-Hist-后段</x:v>
      </x:c>
      <x:c r="B3514" s="2" t="str">
        <x:v>4H</x:v>
      </x:c>
      <x:c r="C3514" s="2" t="str">
        <x:v>MACD Histogram</x:v>
      </x:c>
      <x:c r="D3514" s="2" t="str">
        <x:v>后段</x:v>
      </x:c>
      <x:c r="E3514" s="2" t="n">
        <x:v>60</x:v>
      </x:c>
      <x:c r="F3514" s="2" t="str">
        <x:v>多</x:v>
      </x:c>
      <x:c r="G3514" s="11" t="n">
        <x:v>46263.166666666664</x:v>
      </x:c>
      <x:c r="H3514" s="11" t="n">
        <x:v>46263.333333333336</x:v>
      </x:c>
      <x:c r="I3514" s="11" t="n">
        <x:v>46264.99998842592</x:v>
      </x:c>
      <x:c r="J3514" s="9" t="n">
        <x:v>77805.9</x:v>
      </x:c>
      <x:c r="K3514" s="9" t="n">
        <x:v>78791.1</x:v>
      </x:c>
      <x:c r="L3514" s="9" t="n">
        <x:v>77821.46118</x:v>
      </x:c>
      <x:c r="M3514" s="9" t="n">
        <x:v>78775.34178</x:v>
      </x:c>
      <x:c r="N3514" s="10" t="n">
        <x:f>IF(F3514="多",1,-1)*(K3514/J3514-1)</x:f>
        <x:v>0.012662278824613793</x:v>
      </x:c>
      <x:c r="O3514" s="10" t="n">
        <x:f>IF(F3514="多",1,-1)*(M3514/L3514-1)</x:f>
        <x:v>0.012257294909866712</x:v>
      </x:c>
      <x:c r="P3514" s="10" t="n">
        <x:v>0.0010061286474549334</x:v>
      </x:c>
      <x:c r="Q3514" s="10" t="n">
        <x:v>0.00038328774537246086</x:v>
      </x:c>
      <x:c r="R3514" s="10" t="n">
        <x:f>O3514-P3514-Q3514</x:f>
        <x:v>0.010867878517039317</x:v>
      </x:c>
      <x:c r="S3514" s="9" t="n">
        <x:f>V3513</x:f>
        <x:v>7870.32086331357</x:v>
      </x:c>
      <x:c r="T3514" s="9" t="n">
        <x:f>S3514/(1+'回测计划'!$B$33)</x:f>
        <x:v>7866.387669478831</x:v>
      </x:c>
      <x:c r="U3514" s="9" t="n">
        <x:f>T3514*R3514</x:f>
        <x:v>85.49094555983197</x:v>
      </x:c>
      <x:c r="V3514" s="9" t="n">
        <x:f>S3514+U3514</x:f>
        <x:v>7955.811808873402</x:v>
      </x:c>
      <x:c r="W3514" s="2" t="n">
        <x:f>IF(N3514&gt;0,1,0)</x:f>
        <x:v>1</x:v>
      </x:c>
      <x:c r="X3514" s="2" t="n">
        <x:f>IF(U3514&gt;0,1,0)</x:f>
        <x:v>1</x:v>
      </x:c>
      <x:c r="Y3514" s="9" t="n">
        <x:f>MAX(U3514,0)</x:f>
        <x:v>85.49094555983197</x:v>
      </x:c>
      <x:c r="Z3514" s="9" t="n">
        <x:f>-MIN(U3514,0)</x:f>
        <x:v>0</x:v>
      </x:c>
    </x:row>
    <x:row r="3515" ht="23" customHeight="1">
      <x:c r="A3515" s="2" t="str">
        <x:v>4H-Hist-后段</x:v>
      </x:c>
      <x:c r="B3515" s="2" t="str">
        <x:v>4H</x:v>
      </x:c>
      <x:c r="C3515" s="2" t="str">
        <x:v>MACD Histogram</x:v>
      </x:c>
      <x:c r="D3515" s="2" t="str">
        <x:v>后段</x:v>
      </x:c>
      <x:c r="E3515" s="2" t="n">
        <x:v>61</x:v>
      </x:c>
      <x:c r="F3515" s="2" t="str">
        <x:v>多</x:v>
      </x:c>
      <x:c r="G3515" s="11" t="n">
        <x:v>46281.333333333336</x:v>
      </x:c>
      <x:c r="H3515" s="11" t="n">
        <x:v>46281.50000000001</x:v>
      </x:c>
      <x:c r="I3515" s="11" t="n">
        <x:v>46283.166655092595</x:v>
      </x:c>
      <x:c r="J3515" s="9" t="n">
        <x:v>75787.5</x:v>
      </x:c>
      <x:c r="K3515" s="9" t="n">
        <x:v>76561.1</x:v>
      </x:c>
      <x:c r="L3515" s="9" t="n">
        <x:v>75802.6575</x:v>
      </x:c>
      <x:c r="M3515" s="9" t="n">
        <x:v>76545.78778000001</x:v>
      </x:c>
      <x:c r="N3515" s="10" t="n">
        <x:f>IF(F3515="多",1,-1)*(K3515/J3515-1)</x:f>
        <x:v>0.010207488042223378</x:v>
      </x:c>
      <x:c r="O3515" s="10" t="n">
        <x:f>IF(F3515="多",1,-1)*(M3515/L3515-1)</x:f>
        <x:v>0.009803485847445614</x:v>
      </x:c>
      <x:c r="P3515" s="10" t="n">
        <x:v>0.0010049017429237229</x:v>
      </x:c>
      <x:c r="Q3515" s="10" t="n">
        <x:v>0.0002938610768099884</x:v>
      </x:c>
      <x:c r="R3515" s="10" t="n">
        <x:f>O3515-P3515-Q3515</x:f>
        <x:v>0.008504723027711903</x:v>
      </x:c>
      <x:c r="S3515" s="9" t="n">
        <x:f>V3514</x:f>
        <x:v>7955.811808873402</x:v>
      </x:c>
      <x:c r="T3515" s="9" t="n">
        <x:f>S3515/(1+'回测计划'!$B$33)</x:f>
        <x:v>7951.835890927939</x:v>
      </x:c>
      <x:c r="U3515" s="9" t="n">
        <x:f>T3515*R3515</x:f>
        <x:v>67.62816181416083</x:v>
      </x:c>
      <x:c r="V3515" s="9" t="n">
        <x:f>S3515+U3515</x:f>
        <x:v>8023.439970687563</x:v>
      </x:c>
      <x:c r="W3515" s="2" t="n">
        <x:f>IF(N3515&gt;0,1,0)</x:f>
        <x:v>1</x:v>
      </x:c>
      <x:c r="X3515" s="2" t="n">
        <x:f>IF(U3515&gt;0,1,0)</x:f>
        <x:v>1</x:v>
      </x:c>
      <x:c r="Y3515" s="9" t="n">
        <x:f>MAX(U3515,0)</x:f>
        <x:v>67.62816181416083</x:v>
      </x:c>
      <x:c r="Z3515" s="9" t="n">
        <x:f>-MIN(U3515,0)</x:f>
        <x:v>0</x:v>
      </x:c>
    </x:row>
    <x:row r="3516" ht="23" customHeight="1">
      <x:c r="A3516" s="2" t="str">
        <x:v>4H-Hist-后段</x:v>
      </x:c>
      <x:c r="B3516" s="2" t="str">
        <x:v>4H</x:v>
      </x:c>
      <x:c r="C3516" s="2" t="str">
        <x:v>MACD Histogram</x:v>
      </x:c>
      <x:c r="D3516" s="2" t="str">
        <x:v>后段</x:v>
      </x:c>
      <x:c r="E3516" s="2" t="n">
        <x:v>62</x:v>
      </x:c>
      <x:c r="F3516" s="2" t="str">
        <x:v>空</x:v>
      </x:c>
      <x:c r="G3516" s="11" t="n">
        <x:v>46288.50000000001</x:v>
      </x:c>
      <x:c r="H3516" s="11" t="n">
        <x:v>46288.666666666664</x:v>
      </x:c>
      <x:c r="I3516" s="11" t="n">
        <x:v>46290.333321759266</x:v>
      </x:c>
      <x:c r="J3516" s="9" t="n">
        <x:v>86100</x:v>
      </x:c>
      <x:c r="K3516" s="9" t="n">
        <x:v>84370</x:v>
      </x:c>
      <x:c r="L3516" s="9" t="n">
        <x:v>86082.78</x:v>
      </x:c>
      <x:c r="M3516" s="9" t="n">
        <x:v>84386.874</x:v>
      </x:c>
      <x:c r="N3516" s="10" t="n">
        <x:f>IF(F3516="多",1,-1)*(K3516/J3516-1)</x:f>
        <x:v>0.020092915214866447</x:v>
      </x:c>
      <x:c r="O3516" s="10" t="n">
        <x:f>IF(F3516="多",1,-1)*(M3516/L3516-1)</x:f>
        <x:v>0.019700873972703925</x:v>
      </x:c>
      <x:c r="P3516" s="10" t="n">
        <x:v>0.0009901495630136481</x:v>
      </x:c>
      <x:c r="Q3516" s="10" t="n">
        <x:v>-0.00007817838751757746</x:v>
      </x:c>
      <x:c r="R3516" s="10" t="n">
        <x:f>O3516-P3516-Q3516</x:f>
        <x:v>0.018788902797207855</x:v>
      </x:c>
      <x:c r="S3516" s="9" t="n">
        <x:f>V3515</x:f>
        <x:v>8023.439970687563</x:v>
      </x:c>
      <x:c r="T3516" s="9" t="n">
        <x:f>S3516/(1+'回测计划'!$B$33)</x:f>
        <x:v>8019.430255559783</x:v>
      </x:c>
      <x:c r="U3516" s="9" t="n">
        <x:f>T3516*R3516</x:f>
        <x:v>150.6762955607005</x:v>
      </x:c>
      <x:c r="V3516" s="9" t="n">
        <x:f>S3516+U3516</x:f>
        <x:v>8174.116266248264</x:v>
      </x:c>
      <x:c r="W3516" s="2" t="n">
        <x:f>IF(N3516&gt;0,1,0)</x:f>
        <x:v>1</x:v>
      </x:c>
      <x:c r="X3516" s="2" t="n">
        <x:f>IF(U3516&gt;0,1,0)</x:f>
        <x:v>1</x:v>
      </x:c>
      <x:c r="Y3516" s="9" t="n">
        <x:f>MAX(U3516,0)</x:f>
        <x:v>150.6762955607005</x:v>
      </x:c>
      <x:c r="Z3516" s="9" t="n">
        <x:f>-MIN(U3516,0)</x:f>
        <x:v>0</x:v>
      </x:c>
    </x:row>
    <x:row r="3517" ht="23" customHeight="1">
      <x:c r="A3517" s="2" t="str">
        <x:v>4H-Hist-后段</x:v>
      </x:c>
      <x:c r="B3517" s="2" t="str">
        <x:v>4H</x:v>
      </x:c>
      <x:c r="C3517" s="2" t="str">
        <x:v>MACD Histogram</x:v>
      </x:c>
      <x:c r="D3517" s="2" t="str">
        <x:v>后段</x:v>
      </x:c>
      <x:c r="E3517" s="2" t="n">
        <x:v>63</x:v>
      </x:c>
      <x:c r="F3517" s="2" t="str">
        <x:v>多</x:v>
      </x:c>
      <x:c r="G3517" s="11" t="n">
        <x:v>46293.666666666664</x:v>
      </x:c>
      <x:c r="H3517" s="11" t="n">
        <x:v>46293.833333333336</x:v>
      </x:c>
      <x:c r="I3517" s="11" t="n">
        <x:v>46295.49998842592</x:v>
      </x:c>
      <x:c r="J3517" s="9" t="n">
        <x:v>83054.5</x:v>
      </x:c>
      <x:c r="K3517" s="9" t="n">
        <x:v>83270</x:v>
      </x:c>
      <x:c r="L3517" s="9" t="n">
        <x:v>83071.1109</x:v>
      </x:c>
      <x:c r="M3517" s="9" t="n">
        <x:v>83253.346</x:v>
      </x:c>
      <x:c r="N3517" s="10" t="n">
        <x:f>IF(F3517="多",1,-1)*(K3517/J3517-1)</x:f>
        <x:v>0.002594681805320631</x:v>
      </x:c>
      <x:c r="O3517" s="10" t="n">
        <x:f>IF(F3517="多",1,-1)*(M3517/L3517-1)</x:f>
        <x:v>0.002193724124134766</x:v>
      </x:c>
      <x:c r="P3517" s="10" t="n">
        <x:v>0.0010010968620620675</x:v>
      </x:c>
      <x:c r="Q3517" s="10" t="n">
        <x:v>0.00026393718405757425</x:v>
      </x:c>
      <x:c r="R3517" s="10" t="n">
        <x:f>O3517-P3517-Q3517</x:f>
        <x:v>0.0009286900780151243</x:v>
      </x:c>
      <x:c r="S3517" s="9" t="n">
        <x:f>V3516</x:f>
        <x:v>8174.116266248264</x:v>
      </x:c>
      <x:c r="T3517" s="9" t="n">
        <x:f>S3517/(1+'回测计划'!$B$33)</x:f>
        <x:v>8170.031250622953</x:v>
      </x:c>
      <x:c r="U3517" s="9" t="n">
        <x:f>T3517*R3517</x:f>
        <x:v>7.587426959527034</x:v>
      </x:c>
      <x:c r="V3517" s="9" t="n">
        <x:f>S3517+U3517</x:f>
        <x:v>8181.703693207791</x:v>
      </x:c>
      <x:c r="W3517" s="2" t="n">
        <x:f>IF(N3517&gt;0,1,0)</x:f>
        <x:v>1</x:v>
      </x:c>
      <x:c r="X3517" s="2" t="n">
        <x:f>IF(U3517&gt;0,1,0)</x:f>
        <x:v>1</x:v>
      </x:c>
      <x:c r="Y3517" s="9" t="n">
        <x:f>MAX(U3517,0)</x:f>
        <x:v>7.587426959527034</x:v>
      </x:c>
      <x:c r="Z3517" s="9" t="n">
        <x:f>-MIN(U3517,0)</x:f>
        <x:v>0</x:v>
      </x:c>
    </x:row>
    <x:row r="3518" ht="23" customHeight="1">
      <x:c r="A3518" s="2" t="str">
        <x:v>4H-Hist-后段</x:v>
      </x:c>
      <x:c r="B3518" s="2" t="str">
        <x:v>4H</x:v>
      </x:c>
      <x:c r="C3518" s="2" t="str">
        <x:v>MACD Histogram</x:v>
      </x:c>
      <x:c r="D3518" s="2" t="str">
        <x:v>后段</x:v>
      </x:c>
      <x:c r="E3518" s="2" t="n">
        <x:v>64</x:v>
      </x:c>
      <x:c r="F3518" s="2" t="str">
        <x:v>空</x:v>
      </x:c>
      <x:c r="G3518" s="11" t="n">
        <x:v>46300.333333333336</x:v>
      </x:c>
      <x:c r="H3518" s="11" t="n">
        <x:v>46300.50000000001</x:v>
      </x:c>
      <x:c r="I3518" s="11" t="n">
        <x:v>46302.166655092595</x:v>
      </x:c>
      <x:c r="J3518" s="9" t="n">
        <x:v>86050.2</x:v>
      </x:c>
      <x:c r="K3518" s="9" t="n">
        <x:v>85569</x:v>
      </x:c>
      <x:c r="L3518" s="9" t="n">
        <x:v>86032.98996</x:v>
      </x:c>
      <x:c r="M3518" s="9" t="n">
        <x:v>85586.11379999999</x:v>
      </x:c>
      <x:c r="N3518" s="10" t="n">
        <x:f>IF(F3518="多",1,-1)*(K3518/J3518-1)</x:f>
        <x:v>0.00559208462037275</x:v>
      </x:c>
      <x:c r="O3518" s="10" t="n">
        <x:f>IF(F3518="多",1,-1)*(M3518/L3518-1)</x:f>
        <x:v>0.005194241885674189</x:v>
      </x:c>
      <x:c r="P3518" s="10" t="n">
        <x:v>0.0009974028790571629</x:v>
      </x:c>
      <x:c r="Q3518" s="10" t="n">
        <x:v>-0.00000845991695723266</x:v>
      </x:c>
      <x:c r="R3518" s="10" t="n">
        <x:f>O3518-P3518-Q3518</x:f>
        <x:v>0.004205298923574259</x:v>
      </x:c>
      <x:c r="S3518" s="9" t="n">
        <x:f>V3517</x:f>
        <x:v>8181.703693207791</x:v>
      </x:c>
      <x:c r="T3518" s="9" t="n">
        <x:f>S3518/(1+'回测计划'!$B$33)</x:f>
        <x:v>8177.614885764909</x:v>
      </x:c>
      <x:c r="U3518" s="9" t="n">
        <x:f>T3518*R3518</x:f>
        <x:v>34.38931507651201</x:v>
      </x:c>
      <x:c r="V3518" s="9" t="n">
        <x:f>S3518+U3518</x:f>
        <x:v>8216.093008284302</x:v>
      </x:c>
      <x:c r="W3518" s="2" t="n">
        <x:f>IF(N3518&gt;0,1,0)</x:f>
        <x:v>1</x:v>
      </x:c>
      <x:c r="X3518" s="2" t="n">
        <x:f>IF(U3518&gt;0,1,0)</x:f>
        <x:v>1</x:v>
      </x:c>
      <x:c r="Y3518" s="9" t="n">
        <x:f>MAX(U3518,0)</x:f>
        <x:v>34.38931507651201</x:v>
      </x:c>
      <x:c r="Z3518" s="9" t="n">
        <x:f>-MIN(U3518,0)</x:f>
        <x:v>0</x:v>
      </x:c>
    </x:row>
    <x:row r="3519" ht="23" customHeight="1">
      <x:c r="A3519" s="2" t="str">
        <x:v>4H-Hist-后段</x:v>
      </x:c>
      <x:c r="B3519" s="2" t="str">
        <x:v>4H</x:v>
      </x:c>
      <x:c r="C3519" s="2" t="str">
        <x:v>MACD Histogram</x:v>
      </x:c>
      <x:c r="D3519" s="2" t="str">
        <x:v>后段</x:v>
      </x:c>
      <x:c r="E3519" s="2" t="n">
        <x:v>65</x:v>
      </x:c>
      <x:c r="F3519" s="2" t="str">
        <x:v>多</x:v>
      </x:c>
      <x:c r="G3519" s="11" t="n">
        <x:v>46304.00000000001</x:v>
      </x:c>
      <x:c r="H3519" s="11" t="n">
        <x:v>46304.166666666664</x:v>
      </x:c>
      <x:c r="I3519" s="11" t="n">
        <x:v>46305.833321759266</x:v>
      </x:c>
      <x:c r="J3519" s="9" t="n">
        <x:v>81733</x:v>
      </x:c>
      <x:c r="K3519" s="9" t="n">
        <x:v>82836.7</x:v>
      </x:c>
      <x:c r="L3519" s="9" t="n">
        <x:v>81749.3466</x:v>
      </x:c>
      <x:c r="M3519" s="9" t="n">
        <x:v>82820.13266</x:v>
      </x:c>
      <x:c r="N3519" s="10" t="n">
        <x:f>IF(F3519="多",1,-1)*(K3519/J3519-1)</x:f>
        <x:v>0.01350372554537338</x:v>
      </x:c>
      <x:c r="O3519" s="10" t="n">
        <x:f>IF(F3519="多",1,-1)*(M3519/L3519-1)</x:f>
        <x:v>0.01309840511924043</x:v>
      </x:c>
      <x:c r="P3519" s="10" t="n">
        <x:v>0.0010065492025596204</x:v>
      </x:c>
      <x:c r="Q3519" s="10" t="n">
        <x:v>0.00013129230742935249</x:v>
      </x:c>
      <x:c r="R3519" s="10" t="n">
        <x:f>O3519-P3519-Q3519</x:f>
        <x:v>0.011960563609251457</x:v>
      </x:c>
      <x:c r="S3519" s="9" t="n">
        <x:f>V3518</x:f>
        <x:v>8216.093008284302</x:v>
      </x:c>
      <x:c r="T3519" s="9" t="n">
        <x:f>S3519/(1+'回测计划'!$B$33)</x:f>
        <x:v>8211.987014776914</x:v>
      </x:c>
      <x:c r="U3519" s="9" t="n">
        <x:f>T3519*R3519</x:f>
        <x:v>98.21999304858628</x:v>
      </x:c>
      <x:c r="V3519" s="9" t="n">
        <x:f>S3519+U3519</x:f>
        <x:v>8314.313001332888</x:v>
      </x:c>
      <x:c r="W3519" s="2" t="n">
        <x:f>IF(N3519&gt;0,1,0)</x:f>
        <x:v>1</x:v>
      </x:c>
      <x:c r="X3519" s="2" t="n">
        <x:f>IF(U3519&gt;0,1,0)</x:f>
        <x:v>1</x:v>
      </x:c>
      <x:c r="Y3519" s="9" t="n">
        <x:f>MAX(U3519,0)</x:f>
        <x:v>98.21999304858628</x:v>
      </x:c>
      <x:c r="Z3519" s="9" t="n">
        <x:f>-MIN(U3519,0)</x:f>
        <x:v>0</x:v>
      </x:c>
    </x:row>
    <x:row r="3520" ht="23" customHeight="1">
      <x:c r="A3520" s="2" t="str">
        <x:v>4H-RSI-后段</x:v>
      </x:c>
      <x:c r="B3520" s="2" t="str">
        <x:v>4H</x:v>
      </x:c>
      <x:c r="C3520" s="2" t="str">
        <x:v>RSI</x:v>
      </x:c>
      <x:c r="D3520" s="2" t="str">
        <x:v>后段</x:v>
      </x:c>
      <x:c r="E3520" s="2" t="n">
        <x:v>1</x:v>
      </x:c>
      <x:c r="F3520" s="2" t="str">
        <x:v>空</x:v>
      </x:c>
      <x:c r="G3520" s="11" t="n">
        <x:v>45677.166666666664</x:v>
      </x:c>
      <x:c r="H3520" s="11" t="n">
        <x:v>45677.333333333336</x:v>
      </x:c>
      <x:c r="I3520" s="11" t="n">
        <x:v>45678.99998842592</x:v>
      </x:c>
      <x:c r="J3520" s="9" t="n">
        <x:v>101311.5</x:v>
      </x:c>
      <x:c r="K3520" s="9" t="n">
        <x:v>103929.1</x:v>
      </x:c>
      <x:c r="L3520" s="9" t="n">
        <x:v>101291.2377</x:v>
      </x:c>
      <x:c r="M3520" s="9" t="n">
        <x:v>103949.88582000001</x:v>
      </x:c>
      <x:c r="N3520" s="10" t="n">
        <x:f>IF(F3520="多",1,-1)*(K3520/J3520-1)</x:f>
        <x:v>-0.025837145832408037</x:v>
      </x:c>
      <x:c r="O3520" s="10" t="n">
        <x:f>IF(F3520="多",1,-1)*(M3520/L3520-1)</x:f>
        <x:v>-0.02624756277412943</x:v>
      </x:c>
      <x:c r="P3520" s="10" t="n">
        <x:v>0.0010131237813870645</x:v>
      </x:c>
      <x:c r="Q3520" s="10" t="n">
        <x:v>-0.0004110482753779407</x:v>
      </x:c>
      <x:c r="R3520" s="10" t="n">
        <x:f>O3520-P3520-Q3520</x:f>
        <x:v>-0.026849638280138553</x:v>
      </x:c>
      <x:c r="S3520" s="9" t="n">
        <x:f>'回测计划'!$B$32</x:f>
        <x:v>10000</x:v>
      </x:c>
      <x:c r="T3520" s="9" t="n">
        <x:f>S3520/(1+'回测计划'!$B$33)</x:f>
        <x:v>9995.002498750626</x:v>
      </x:c>
      <x:c r="U3520" s="9" t="n">
        <x:f>T3520*R3520</x:f>
        <x:v>-268.3622017005353</x:v>
      </x:c>
      <x:c r="V3520" s="9" t="n">
        <x:f>S3520+U3520</x:f>
        <x:v>9731.637798299465</x:v>
      </x:c>
      <x:c r="W3520" s="2" t="n">
        <x:f>IF(N3520&gt;0,1,0)</x:f>
        <x:v>0</x:v>
      </x:c>
      <x:c r="X3520" s="2" t="n">
        <x:f>IF(U3520&gt;0,1,0)</x:f>
        <x:v>0</x:v>
      </x:c>
      <x:c r="Y3520" s="9" t="n">
        <x:f>MAX(U3520,0)</x:f>
        <x:v>0</x:v>
      </x:c>
      <x:c r="Z3520" s="9" t="n">
        <x:f>-MIN(U3520,0)</x:f>
        <x:v>268.3622017005353</x:v>
      </x:c>
    </x:row>
    <x:row r="3521" ht="23" customHeight="1">
      <x:c r="A3521" s="2" t="str">
        <x:v>4H-RSI-后段</x:v>
      </x:c>
      <x:c r="B3521" s="2" t="str">
        <x:v>4H</x:v>
      </x:c>
      <x:c r="C3521" s="2" t="str">
        <x:v>RSI</x:v>
      </x:c>
      <x:c r="D3521" s="2" t="str">
        <x:v>后段</x:v>
      </x:c>
      <x:c r="E3521" s="2" t="n">
        <x:v>2</x:v>
      </x:c>
      <x:c r="F3521" s="2" t="str">
        <x:v>多</x:v>
      </x:c>
      <x:c r="G3521" s="11" t="n">
        <x:v>45697.00000000001</x:v>
      </x:c>
      <x:c r="H3521" s="11" t="n">
        <x:v>45697.166666666664</x:v>
      </x:c>
      <x:c r="I3521" s="11" t="n">
        <x:v>45698.833321759266</x:v>
      </x:c>
      <x:c r="J3521" s="9" t="n">
        <x:v>96550</x:v>
      </x:c>
      <x:c r="K3521" s="9" t="n">
        <x:v>97627.2</x:v>
      </x:c>
      <x:c r="L3521" s="9" t="n">
        <x:v>96569.31</x:v>
      </x:c>
      <x:c r="M3521" s="9" t="n">
        <x:v>97607.67456</x:v>
      </x:c>
      <x:c r="N3521" s="10" t="n">
        <x:f>IF(F3521="多",1,-1)*(K3521/J3521-1)</x:f>
        <x:v>0.01115691351631276</x:v>
      </x:c>
      <x:c r="O3521" s="10" t="n">
        <x:f>IF(F3521="多",1,-1)*(M3521/L3521-1)</x:f>
        <x:v>0.010752531627284068</x:v>
      </x:c>
      <x:c r="P3521" s="10" t="n">
        <x:v>0.001005376265813642</x:v>
      </x:c>
      <x:c r="Q3521" s="10" t="n">
        <x:v>0.0002740038308002794</x:v>
      </x:c>
      <x:c r="R3521" s="10" t="n">
        <x:f>O3521-P3521-Q3521</x:f>
        <x:v>0.009473151530670146</x:v>
      </x:c>
      <x:c r="S3521" s="9" t="n">
        <x:f>V3520</x:f>
        <x:v>9731.637798299465</x:v>
      </x:c>
      <x:c r="T3521" s="9" t="n">
        <x:f>S3521/(1+'回测计划'!$B$33)</x:f>
        <x:v>9726.774411093918</x:v>
      </x:c>
      <x:c r="U3521" s="9" t="n">
        <x:f>T3521*R3521</x:f>
        <x:v>92.14320790093755</x:v>
      </x:c>
      <x:c r="V3521" s="9" t="n">
        <x:f>S3521+U3521</x:f>
        <x:v>9823.781006200403</x:v>
      </x:c>
      <x:c r="W3521" s="2" t="n">
        <x:f>IF(N3521&gt;0,1,0)</x:f>
        <x:v>1</x:v>
      </x:c>
      <x:c r="X3521" s="2" t="n">
        <x:f>IF(U3521&gt;0,1,0)</x:f>
        <x:v>1</x:v>
      </x:c>
      <x:c r="Y3521" s="9" t="n">
        <x:f>MAX(U3521,0)</x:f>
        <x:v>92.14320790093755</x:v>
      </x:c>
      <x:c r="Z3521" s="9" t="n">
        <x:f>-MIN(U3521,0)</x:f>
        <x:v>0</x:v>
      </x:c>
    </x:row>
    <x:row r="3522" ht="23" customHeight="1">
      <x:c r="A3522" s="2" t="str">
        <x:v>4H-RSI-后段</x:v>
      </x:c>
      <x:c r="B3522" s="2" t="str">
        <x:v>4H</x:v>
      </x:c>
      <x:c r="C3522" s="2" t="str">
        <x:v>RSI</x:v>
      </x:c>
      <x:c r="D3522" s="2" t="str">
        <x:v>后段</x:v>
      </x:c>
      <x:c r="E3522" s="2" t="n">
        <x:v>3</x:v>
      </x:c>
      <x:c r="F3522" s="2" t="str">
        <x:v>多</x:v>
      </x:c>
      <x:c r="G3522" s="11" t="n">
        <x:v>45715.166666666664</x:v>
      </x:c>
      <x:c r="H3522" s="11" t="n">
        <x:v>45715.333333333336</x:v>
      </x:c>
      <x:c r="I3522" s="11" t="n">
        <x:v>45716.99998842592</x:v>
      </x:c>
      <x:c r="J3522" s="9" t="n">
        <x:v>84208.6</x:v>
      </x:c>
      <x:c r="K3522" s="9" t="n">
        <x:v>83948.1</x:v>
      </x:c>
      <x:c r="L3522" s="9" t="n">
        <x:v>84225.44172</x:v>
      </x:c>
      <x:c r="M3522" s="9" t="n">
        <x:v>83931.31038000001</x:v>
      </x:c>
      <x:c r="N3522" s="10" t="n">
        <x:f>IF(F3522="多",1,-1)*(K3522/J3522-1)</x:f>
        <x:v>-0.0030935082640015654</x:v>
      </x:c>
      <x:c r="O3522" s="10" t="n">
        <x:f>IF(F3522="多",1,-1)*(M3522/L3522-1)</x:f>
        <x:v>-0.0034921911241238</x:v>
      </x:c>
      <x:c r="P3522" s="10" t="n">
        <x:v>0.0009982539044379381</x:v>
      </x:c>
      <x:c r="Q3522" s="10" t="n">
        <x:v>0.0003668737988661016</x:v>
      </x:c>
      <x:c r="R3522" s="10" t="n">
        <x:f>O3522-P3522-Q3522</x:f>
        <x:v>-0.00485731882742784</x:v>
      </x:c>
      <x:c r="S3522" s="9" t="n">
        <x:f>V3521</x:f>
        <x:v>9823.781006200403</x:v>
      </x:c>
      <x:c r="T3522" s="9" t="n">
        <x:f>S3522/(1+'回测计划'!$B$33)</x:f>
        <x:v>9818.871570415196</x:v>
      </x:c>
      <x:c r="U3522" s="9" t="n">
        <x:f>T3522*R3522</x:f>
        <x:v>-47.693389743073695</x:v>
      </x:c>
      <x:c r="V3522" s="9" t="n">
        <x:f>S3522+U3522</x:f>
        <x:v>9776.08761645733</x:v>
      </x:c>
      <x:c r="W3522" s="2" t="n">
        <x:f>IF(N3522&gt;0,1,0)</x:f>
        <x:v>0</x:v>
      </x:c>
      <x:c r="X3522" s="2" t="n">
        <x:f>IF(U3522&gt;0,1,0)</x:f>
        <x:v>0</x:v>
      </x:c>
      <x:c r="Y3522" s="9" t="n">
        <x:f>MAX(U3522,0)</x:f>
        <x:v>0</x:v>
      </x:c>
      <x:c r="Z3522" s="9" t="n">
        <x:f>-MIN(U3522,0)</x:f>
        <x:v>47.693389743073695</x:v>
      </x:c>
    </x:row>
    <x:row r="3523" ht="23" customHeight="1">
      <x:c r="A3523" s="2" t="str">
        <x:v>4H-RSI-后段</x:v>
      </x:c>
      <x:c r="B3523" s="2" t="str">
        <x:v>4H</x:v>
      </x:c>
      <x:c r="C3523" s="2" t="str">
        <x:v>RSI</x:v>
      </x:c>
      <x:c r="D3523" s="2" t="str">
        <x:v>后段</x:v>
      </x:c>
      <x:c r="E3523" s="2" t="n">
        <x:v>4</x:v>
      </x:c>
      <x:c r="F3523" s="2" t="str">
        <x:v>多</x:v>
      </x:c>
      <x:c r="G3523" s="11" t="n">
        <x:v>45756.50000000001</x:v>
      </x:c>
      <x:c r="H3523" s="11" t="n">
        <x:v>45756.666666666664</x:v>
      </x:c>
      <x:c r="I3523" s="11" t="n">
        <x:v>45758.333321759266</x:v>
      </x:c>
      <x:c r="J3523" s="9" t="n">
        <x:v>77651.3</x:v>
      </x:c>
      <x:c r="K3523" s="9" t="n">
        <x:v>79560.2</x:v>
      </x:c>
      <x:c r="L3523" s="9" t="n">
        <x:v>77666.83026</x:v>
      </x:c>
      <x:c r="M3523" s="9" t="n">
        <x:v>79544.28796</x:v>
      </x:c>
      <x:c r="N3523" s="10" t="n">
        <x:f>IF(F3523="多",1,-1)*(K3523/J3523-1)</x:f>
        <x:v>0.02458297542990251</x:v>
      </x:c>
      <x:c r="O3523" s="10" t="n">
        <x:f>IF(F3523="多",1,-1)*(M3523/L3523-1)</x:f>
        <x:v>0.02417322418997858</x:v>
      </x:c>
      <x:c r="P3523" s="10" t="n">
        <x:v>0.0010120866120949894</x:v>
      </x:c>
      <x:c r="Q3523" s="10" t="n">
        <x:v>0.00019745914754171727</x:v>
      </x:c>
      <x:c r="R3523" s="10" t="n">
        <x:f>O3523-P3523-Q3523</x:f>
        <x:v>0.022963678430341875</x:v>
      </x:c>
      <x:c r="S3523" s="9" t="n">
        <x:f>V3522</x:f>
        <x:v>9776.08761645733</x:v>
      </x:c>
      <x:c r="T3523" s="9" t="n">
        <x:f>S3523/(1+'回测计划'!$B$33)</x:f>
        <x:v>9771.202015449606</x:v>
      </x:c>
      <x:c r="U3523" s="9" t="n">
        <x:f>T3523*R3523</x:f>
        <x:v>224.38274096069316</x:v>
      </x:c>
      <x:c r="V3523" s="9" t="n">
        <x:f>S3523+U3523</x:f>
        <x:v>10000.470357418022</x:v>
      </x:c>
      <x:c r="W3523" s="2" t="n">
        <x:f>IF(N3523&gt;0,1,0)</x:f>
        <x:v>1</x:v>
      </x:c>
      <x:c r="X3523" s="2" t="n">
        <x:f>IF(U3523&gt;0,1,0)</x:f>
        <x:v>1</x:v>
      </x:c>
      <x:c r="Y3523" s="9" t="n">
        <x:f>MAX(U3523,0)</x:f>
        <x:v>224.38274096069316</x:v>
      </x:c>
      <x:c r="Z3523" s="9" t="n">
        <x:f>-MIN(U3523,0)</x:f>
        <x:v>0</x:v>
      </x:c>
    </x:row>
    <x:row r="3524" ht="23" customHeight="1">
      <x:c r="A3524" s="2" t="str">
        <x:v>4H-RSI-后段</x:v>
      </x:c>
      <x:c r="B3524" s="2" t="str">
        <x:v>4H</x:v>
      </x:c>
      <x:c r="C3524" s="2" t="str">
        <x:v>RSI</x:v>
      </x:c>
      <x:c r="D3524" s="2" t="str">
        <x:v>后段</x:v>
      </x:c>
      <x:c r="E3524" s="2" t="n">
        <x:v>5</x:v>
      </x:c>
      <x:c r="F3524" s="2" t="str">
        <x:v>空</x:v>
      </x:c>
      <x:c r="G3524" s="11" t="n">
        <x:v>45762.666666666664</x:v>
      </x:c>
      <x:c r="H3524" s="11" t="n">
        <x:v>45762.833333333336</x:v>
      </x:c>
      <x:c r="I3524" s="11" t="n">
        <x:v>45764.49998842592</x:v>
      </x:c>
      <x:c r="J3524" s="9" t="n">
        <x:v>85549.3</x:v>
      </x:c>
      <x:c r="K3524" s="9" t="n">
        <x:v>83953.3</x:v>
      </x:c>
      <x:c r="L3524" s="9" t="n">
        <x:v>85532.19014</x:v>
      </x:c>
      <x:c r="M3524" s="9" t="n">
        <x:v>83970.09066</x:v>
      </x:c>
      <x:c r="N3524" s="10" t="n">
        <x:f>IF(F3524="多",1,-1)*(K3524/J3524-1)</x:f>
        <x:v>0.01865590951650098</x:v>
      </x:c>
      <x:c r="O3524" s="10" t="n">
        <x:f>IF(F3524="多",1,-1)*(M3524/L3524-1)</x:f>
        <x:v>0.01826329335707577</x:v>
      </x:c>
      <x:c r="P3524" s="10" t="n">
        <x:v>0.0009908683533214621</x:v>
      </x:c>
      <x:c r="Q3524" s="10" t="n">
        <x:v>-0.00014321205072151706</x:v>
      </x:c>
      <x:c r="R3524" s="10" t="n">
        <x:f>O3524-P3524-Q3524</x:f>
        <x:v>0.017415637054475828</x:v>
      </x:c>
      <x:c r="S3524" s="9" t="n">
        <x:f>V3523</x:f>
        <x:v>10000.470357418022</x:v>
      </x:c>
      <x:c r="T3524" s="9" t="n">
        <x:f>S3524/(1+'回测计划'!$B$33)</x:f>
        <x:v>9995.472621107469</x:v>
      </x:c>
      <x:c r="U3524" s="9" t="n">
        <x:f>T3524*R3524</x:f>
        <x:v>174.07752335715784</x:v>
      </x:c>
      <x:c r="V3524" s="9" t="n">
        <x:f>S3524+U3524</x:f>
        <x:v>10174.54788077518</x:v>
      </x:c>
      <x:c r="W3524" s="2" t="n">
        <x:f>IF(N3524&gt;0,1,0)</x:f>
        <x:v>1</x:v>
      </x:c>
      <x:c r="X3524" s="2" t="n">
        <x:f>IF(U3524&gt;0,1,0)</x:f>
        <x:v>1</x:v>
      </x:c>
      <x:c r="Y3524" s="9" t="n">
        <x:f>MAX(U3524,0)</x:f>
        <x:v>174.07752335715784</x:v>
      </x:c>
      <x:c r="Z3524" s="9" t="n">
        <x:f>-MIN(U3524,0)</x:f>
        <x:v>0</x:v>
      </x:c>
    </x:row>
    <x:row r="3525" ht="23" customHeight="1">
      <x:c r="A3525" s="2" t="str">
        <x:v>4H-RSI-后段</x:v>
      </x:c>
      <x:c r="B3525" s="2" t="str">
        <x:v>4H</x:v>
      </x:c>
      <x:c r="C3525" s="2" t="str">
        <x:v>RSI</x:v>
      </x:c>
      <x:c r="D3525" s="2" t="str">
        <x:v>后段</x:v>
      </x:c>
      <x:c r="E3525" s="2" t="n">
        <x:v>6</x:v>
      </x:c>
      <x:c r="F3525" s="2" t="str">
        <x:v>空</x:v>
      </x:c>
      <x:c r="G3525" s="11" t="n">
        <x:v>45773.166666666664</x:v>
      </x:c>
      <x:c r="H3525" s="11" t="n">
        <x:v>45773.333333333336</x:v>
      </x:c>
      <x:c r="I3525" s="11" t="n">
        <x:v>45774.99998842592</x:v>
      </x:c>
      <x:c r="J3525" s="9" t="n">
        <x:v>94591.8</x:v>
      </x:c>
      <x:c r="K3525" s="9" t="n">
        <x:v>93857.7</x:v>
      </x:c>
      <x:c r="L3525" s="9" t="n">
        <x:v>94572.88164</x:v>
      </x:c>
      <x:c r="M3525" s="9" t="n">
        <x:v>93876.47154</x:v>
      </x:c>
      <x:c r="N3525" s="10" t="n">
        <x:f>IF(F3525="多",1,-1)*(K3525/J3525-1)</x:f>
        <x:v>0.007760714987980033</x:v>
      </x:c>
      <x:c r="O3525" s="10" t="n">
        <x:f>IF(F3525="多",1,-1)*(M3525/L3525-1)</x:f>
        <x:v>0.007363739878953446</x:v>
      </x:c>
      <x:c r="P3525" s="10" t="n">
        <x:v>0.0009963181300605233</x:v>
      </x:c>
      <x:c r="Q3525" s="10" t="n">
        <x:v>0.0001216822093923132</x:v>
      </x:c>
      <x:c r="R3525" s="10" t="n">
        <x:f>O3525-P3525-Q3525</x:f>
        <x:v>0.006245739539500609</x:v>
      </x:c>
      <x:c r="S3525" s="9" t="n">
        <x:f>V3524</x:f>
        <x:v>10174.54788077518</x:v>
      </x:c>
      <x:c r="T3525" s="9" t="n">
        <x:f>S3525/(1+'回测计划'!$B$33)</x:f>
        <x:v>10169.463149200581</x:v>
      </x:c>
      <x:c r="U3525" s="9" t="n">
        <x:f>T3525*R3525</x:f>
        <x:v>63.515818086456456</x:v>
      </x:c>
      <x:c r="V3525" s="9" t="n">
        <x:f>S3525+U3525</x:f>
        <x:v>10238.063698861637</x:v>
      </x:c>
      <x:c r="W3525" s="2" t="n">
        <x:f>IF(N3525&gt;0,1,0)</x:f>
        <x:v>1</x:v>
      </x:c>
      <x:c r="X3525" s="2" t="n">
        <x:f>IF(U3525&gt;0,1,0)</x:f>
        <x:v>1</x:v>
      </x:c>
      <x:c r="Y3525" s="9" t="n">
        <x:f>MAX(U3525,0)</x:f>
        <x:v>63.515818086456456</x:v>
      </x:c>
      <x:c r="Z3525" s="9" t="n">
        <x:f>-MIN(U3525,0)</x:f>
        <x:v>0</x:v>
      </x:c>
    </x:row>
    <x:row r="3526" ht="23" customHeight="1">
      <x:c r="A3526" s="2" t="str">
        <x:v>4H-RSI-后段</x:v>
      </x:c>
      <x:c r="B3526" s="2" t="str">
        <x:v>4H</x:v>
      </x:c>
      <x:c r="C3526" s="2" t="str">
        <x:v>RSI</x:v>
      </x:c>
      <x:c r="D3526" s="2" t="str">
        <x:v>后段</x:v>
      </x:c>
      <x:c r="E3526" s="2" t="n">
        <x:v>7</x:v>
      </x:c>
      <x:c r="F3526" s="2" t="str">
        <x:v>空</x:v>
      </x:c>
      <x:c r="G3526" s="11" t="n">
        <x:v>45775.833333333336</x:v>
      </x:c>
      <x:c r="H3526" s="11" t="n">
        <x:v>45776.00000000001</x:v>
      </x:c>
      <x:c r="I3526" s="11" t="n">
        <x:v>45777.666655092595</x:v>
      </x:c>
      <x:c r="J3526" s="9" t="n">
        <x:v>93772.7</x:v>
      </x:c>
      <x:c r="K3526" s="9" t="n">
        <x:v>94577.6</x:v>
      </x:c>
      <x:c r="L3526" s="9" t="n">
        <x:v>93753.94546</x:v>
      </x:c>
      <x:c r="M3526" s="9" t="n">
        <x:v>94596.51552</x:v>
      </x:c>
      <x:c r="N3526" s="10" t="n">
        <x:f>IF(F3526="多",1,-1)*(K3526/J3526-1)</x:f>
        <x:v>-0.00858352164329279</x:v>
      </x:c>
      <x:c r="O3526" s="10" t="n">
        <x:f>IF(F3526="多",1,-1)*(M3526/L3526-1)</x:f>
        <x:v>-0.008987035754772332</x:v>
      </x:c>
      <x:c r="P3526" s="10" t="n">
        <x:v>0.0010044935178773861</x:v>
      </x:c>
      <x:c r="Q3526" s="10" t="n">
        <x:v>0.00010074565960201955</x:v>
      </x:c>
      <x:c r="R3526" s="10" t="n">
        <x:f>O3526-P3526-Q3526</x:f>
        <x:v>-0.010092274932251738</x:v>
      </x:c>
      <x:c r="S3526" s="9" t="n">
        <x:f>V3525</x:f>
        <x:v>10238.063698861637</x:v>
      </x:c>
      <x:c r="T3526" s="9" t="n">
        <x:f>S3526/(1+'回测计划'!$B$33)</x:f>
        <x:v>10232.947225249012</x:v>
      </x:c>
      <x:c r="U3526" s="9" t="n">
        <x:f>T3526*R3526</x:f>
        <x:v>-103.27371676443558</x:v>
      </x:c>
      <x:c r="V3526" s="9" t="n">
        <x:f>S3526+U3526</x:f>
        <x:v>10134.789982097202</x:v>
      </x:c>
      <x:c r="W3526" s="2" t="n">
        <x:f>IF(N3526&gt;0,1,0)</x:f>
        <x:v>0</x:v>
      </x:c>
      <x:c r="X3526" s="2" t="n">
        <x:f>IF(U3526&gt;0,1,0)</x:f>
        <x:v>0</x:v>
      </x:c>
      <x:c r="Y3526" s="9" t="n">
        <x:f>MAX(U3526,0)</x:f>
        <x:v>0</x:v>
      </x:c>
      <x:c r="Z3526" s="9" t="n">
        <x:f>-MIN(U3526,0)</x:f>
        <x:v>103.27371676443558</x:v>
      </x:c>
    </x:row>
    <x:row r="3527" ht="23" customHeight="1">
      <x:c r="A3527" s="2" t="str">
        <x:v>4H-RSI-后段</x:v>
      </x:c>
      <x:c r="B3527" s="2" t="str">
        <x:v>4H</x:v>
      </x:c>
      <x:c r="C3527" s="2" t="str">
        <x:v>RSI</x:v>
      </x:c>
      <x:c r="D3527" s="2" t="str">
        <x:v>后段</x:v>
      </x:c>
      <x:c r="E3527" s="2" t="n">
        <x:v>8</x:v>
      </x:c>
      <x:c r="F3527" s="2" t="str">
        <x:v>空</x:v>
      </x:c>
      <x:c r="G3527" s="11" t="n">
        <x:v>45779.00000000001</x:v>
      </x:c>
      <x:c r="H3527" s="11" t="n">
        <x:v>45779.166666666664</x:v>
      </x:c>
      <x:c r="I3527" s="11" t="n">
        <x:v>45780.833321759266</x:v>
      </x:c>
      <x:c r="J3527" s="9" t="n">
        <x:v>96459.5</x:v>
      </x:c>
      <x:c r="K3527" s="9" t="n">
        <x:v>95895.6</x:v>
      </x:c>
      <x:c r="L3527" s="9" t="n">
        <x:v>96440.2081</x:v>
      </x:c>
      <x:c r="M3527" s="9" t="n">
        <x:v>95914.77912</x:v>
      </x:c>
      <x:c r="N3527" s="10" t="n">
        <x:f>IF(F3527="多",1,-1)*(K3527/J3527-1)</x:f>
        <x:v>0.0058459768089197395</x:v>
      </x:c>
      <x:c r="O3527" s="10" t="n">
        <x:f>IF(F3527="多",1,-1)*(M3527/L3527-1)</x:f>
        <x:v>0.005448235651411837</x:v>
      </x:c>
      <x:c r="P3527" s="10" t="n">
        <x:v>0.000997275882174294</x:v>
      </x:c>
      <x:c r="Q3527" s="10" t="n">
        <x:v>0.0003314826826299232</x:v>
      </x:c>
      <x:c r="R3527" s="10" t="n">
        <x:f>O3527-P3527-Q3527</x:f>
        <x:v>0.004119477086607619</x:v>
      </x:c>
      <x:c r="S3527" s="9" t="n">
        <x:f>V3526</x:f>
        <x:v>10134.789982097202</x:v>
      </x:c>
      <x:c r="T3527" s="9" t="n">
        <x:f>S3527/(1+'回测计划'!$B$33)</x:f>
        <x:v>10129.725119537434</x:v>
      </x:c>
      <x:c r="U3527" s="9" t="n">
        <x:f>T3527*R3527</x:f>
        <x:v>41.72917052356809</x:v>
      </x:c>
      <x:c r="V3527" s="9" t="n">
        <x:f>S3527+U3527</x:f>
        <x:v>10176.51915262077</x:v>
      </x:c>
      <x:c r="W3527" s="2" t="n">
        <x:f>IF(N3527&gt;0,1,0)</x:f>
        <x:v>1</x:v>
      </x:c>
      <x:c r="X3527" s="2" t="n">
        <x:f>IF(U3527&gt;0,1,0)</x:f>
        <x:v>1</x:v>
      </x:c>
      <x:c r="Y3527" s="9" t="n">
        <x:f>MAX(U3527,0)</x:f>
        <x:v>41.72917052356809</x:v>
      </x:c>
      <x:c r="Z3527" s="9" t="n">
        <x:f>-MIN(U3527,0)</x:f>
        <x:v>0</x:v>
      </x:c>
    </x:row>
    <x:row r="3528" ht="23" customHeight="1">
      <x:c r="A3528" s="2" t="str">
        <x:v>4H-RSI-后段</x:v>
      </x:c>
      <x:c r="B3528" s="2" t="str">
        <x:v>4H</x:v>
      </x:c>
      <x:c r="C3528" s="2" t="str">
        <x:v>RSI</x:v>
      </x:c>
      <x:c r="D3528" s="2" t="str">
        <x:v>后段</x:v>
      </x:c>
      <x:c r="E3528" s="2" t="n">
        <x:v>9</x:v>
      </x:c>
      <x:c r="F3528" s="2" t="str">
        <x:v>空</x:v>
      </x:c>
      <x:c r="G3528" s="11" t="n">
        <x:v>45786.333333333336</x:v>
      </x:c>
      <x:c r="H3528" s="11" t="n">
        <x:v>45786.50000000001</x:v>
      </x:c>
      <x:c r="I3528" s="11" t="n">
        <x:v>45788.166655092595</x:v>
      </x:c>
      <x:c r="J3528" s="9" t="n">
        <x:v>102419.5</x:v>
      </x:c>
      <x:c r="K3528" s="9" t="n">
        <x:v>103148.6</x:v>
      </x:c>
      <x:c r="L3528" s="9" t="n">
        <x:v>102399.01610000001</x:v>
      </x:c>
      <x:c r="M3528" s="9" t="n">
        <x:v>103169.22972</x:v>
      </x:c>
      <x:c r="N3528" s="10" t="n">
        <x:f>IF(F3528="多",1,-1)*(K3528/J3528-1)</x:f>
        <x:v>-0.007118761563960074</x:v>
      </x:c>
      <x:c r="O3528" s="10" t="n">
        <x:f>IF(F3528="多",1,-1)*(M3528/L3528-1)</x:f>
        <x:v>-0.007521689654203634</x:v>
      </x:c>
      <x:c r="P3528" s="10" t="n">
        <x:v>0.0010037608448271017</x:v>
      </x:c>
      <x:c r="Q3528" s="10" t="n">
        <x:v>-0.0003864110361045735</x:v>
      </x:c>
      <x:c r="R3528" s="10" t="n">
        <x:f>O3528-P3528-Q3528</x:f>
        <x:v>-0.008139039462926162</x:v>
      </x:c>
      <x:c r="S3528" s="9" t="n">
        <x:f>V3527</x:f>
        <x:v>10176.51915262077</x:v>
      </x:c>
      <x:c r="T3528" s="9" t="n">
        <x:f>S3528/(1+'回测计划'!$B$33)</x:f>
        <x:v>10171.433435902818</x:v>
      </x:c>
      <x:c r="U3528" s="9" t="n">
        <x:f>T3528*R3528</x:f>
        <x:v>-82.78569812933968</x:v>
      </x:c>
      <x:c r="V3528" s="9" t="n">
        <x:f>S3528+U3528</x:f>
        <x:v>10093.73345449143</x:v>
      </x:c>
      <x:c r="W3528" s="2" t="n">
        <x:f>IF(N3528&gt;0,1,0)</x:f>
        <x:v>0</x:v>
      </x:c>
      <x:c r="X3528" s="2" t="n">
        <x:f>IF(U3528&gt;0,1,0)</x:f>
        <x:v>0</x:v>
      </x:c>
      <x:c r="Y3528" s="9" t="n">
        <x:f>MAX(U3528,0)</x:f>
        <x:v>0</x:v>
      </x:c>
      <x:c r="Z3528" s="9" t="n">
        <x:f>-MIN(U3528,0)</x:f>
        <x:v>82.78569812933968</x:v>
      </x:c>
    </x:row>
    <x:row r="3529" ht="23" customHeight="1">
      <x:c r="A3529" s="2" t="str">
        <x:v>4H-RSI-后段</x:v>
      </x:c>
      <x:c r="B3529" s="2" t="str">
        <x:v>4H</x:v>
      </x:c>
      <x:c r="C3529" s="2" t="str">
        <x:v>RSI</x:v>
      </x:c>
      <x:c r="D3529" s="2" t="str">
        <x:v>后段</x:v>
      </x:c>
      <x:c r="E3529" s="2" t="n">
        <x:v>10</x:v>
      </x:c>
      <x:c r="F3529" s="2" t="str">
        <x:v>空</x:v>
      </x:c>
      <x:c r="G3529" s="11" t="n">
        <x:v>45788.333333333336</x:v>
      </x:c>
      <x:c r="H3529" s="11" t="n">
        <x:v>45788.50000000001</x:v>
      </x:c>
      <x:c r="I3529" s="11" t="n">
        <x:v>45790.166655092595</x:v>
      </x:c>
      <x:c r="J3529" s="9" t="n">
        <x:v>103947.8</x:v>
      </x:c>
      <x:c r="K3529" s="9" t="n">
        <x:v>101812.8</x:v>
      </x:c>
      <x:c r="L3529" s="9" t="n">
        <x:v>103927.01044</x:v>
      </x:c>
      <x:c r="M3529" s="9" t="n">
        <x:v>101833.16256</x:v>
      </x:c>
      <x:c r="N3529" s="10" t="n">
        <x:f>IF(F3529="多",1,-1)*(K3529/J3529-1)</x:f>
        <x:v>0.020539155229836514</x:v>
      </x:c>
      <x:c r="O3529" s="10" t="n">
        <x:f>IF(F3529="多",1,-1)*(M3529/L3529-1)</x:f>
        <x:v>0.020147292519386406</x:v>
      </x:c>
      <x:c r="P3529" s="10" t="n">
        <x:v>0.000989926353740307</x:v>
      </x:c>
      <x:c r="Q3529" s="10" t="n">
        <x:v>-0.0003091938271220095</x:v>
      </x:c>
      <x:c r="R3529" s="10" t="n">
        <x:f>O3529-P3529-Q3529</x:f>
        <x:v>0.01946655999276811</x:v>
      </x:c>
      <x:c r="S3529" s="9" t="n">
        <x:f>V3528</x:f>
        <x:v>10093.73345449143</x:v>
      </x:c>
      <x:c r="T3529" s="9" t="n">
        <x:f>S3529/(1+'回测计划'!$B$33)</x:f>
        <x:v>10088.689109936462</x:v>
      </x:c>
      <x:c r="U3529" s="9" t="n">
        <x:f>T3529*R3529</x:f>
        <x:v>196.39207180696442</x:v>
      </x:c>
      <x:c r="V3529" s="9" t="n">
        <x:f>S3529+U3529</x:f>
        <x:v>10290.125526298394</x:v>
      </x:c>
      <x:c r="W3529" s="2" t="n">
        <x:f>IF(N3529&gt;0,1,0)</x:f>
        <x:v>1</x:v>
      </x:c>
      <x:c r="X3529" s="2" t="n">
        <x:f>IF(U3529&gt;0,1,0)</x:f>
        <x:v>1</x:v>
      </x:c>
      <x:c r="Y3529" s="9" t="n">
        <x:f>MAX(U3529,0)</x:f>
        <x:v>196.39207180696442</x:v>
      </x:c>
      <x:c r="Z3529" s="9" t="n">
        <x:f>-MIN(U3529,0)</x:f>
        <x:v>0</x:v>
      </x:c>
    </x:row>
    <x:row r="3530" ht="23" customHeight="1">
      <x:c r="A3530" s="2" t="str">
        <x:v>4H-RSI-后段</x:v>
      </x:c>
      <x:c r="B3530" s="2" t="str">
        <x:v>4H</x:v>
      </x:c>
      <x:c r="C3530" s="2" t="str">
        <x:v>RSI</x:v>
      </x:c>
      <x:c r="D3530" s="2" t="str">
        <x:v>后段</x:v>
      </x:c>
      <x:c r="E3530" s="2" t="n">
        <x:v>11</x:v>
      </x:c>
      <x:c r="F3530" s="2" t="str">
        <x:v>空</x:v>
      </x:c>
      <x:c r="G3530" s="11" t="n">
        <x:v>45796.00000000001</x:v>
      </x:c>
      <x:c r="H3530" s="11" t="n">
        <x:v>45796.166666666664</x:v>
      </x:c>
      <x:c r="I3530" s="11" t="n">
        <x:v>45797.833321759266</x:v>
      </x:c>
      <x:c r="J3530" s="9" t="n">
        <x:v>103834.1</x:v>
      </x:c>
      <x:c r="K3530" s="9" t="n">
        <x:v>105159.2</x:v>
      </x:c>
      <x:c r="L3530" s="9" t="n">
        <x:v>103813.33318</x:v>
      </x:c>
      <x:c r="M3530" s="9" t="n">
        <x:v>105180.23184</x:v>
      </x:c>
      <x:c r="N3530" s="10" t="n">
        <x:f>IF(F3530="多",1,-1)*(K3530/J3530-1)</x:f>
        <x:v>-0.012761703525142387</x:v>
      </x:c>
      <x:c r="O3530" s="10" t="n">
        <x:f>IF(F3530="多",1,-1)*(M3530/L3530-1)</x:f>
        <x:v>-0.013166889243696245</x:v>
      </x:c>
      <x:c r="P3530" s="10" t="n">
        <x:v>0.0010065834446218482</x:v>
      </x:c>
      <x:c r="Q3530" s="10" t="n">
        <x:v>-0.0002997735728480716</x:v>
      </x:c>
      <x:c r="R3530" s="10" t="n">
        <x:f>O3530-P3530-Q3530</x:f>
        <x:v>-0.013873699115470022</x:v>
      </x:c>
      <x:c r="S3530" s="9" t="n">
        <x:f>V3529</x:f>
        <x:v>10290.125526298394</x:v>
      </x:c>
      <x:c r="T3530" s="9" t="n">
        <x:f>S3530/(1+'回测计划'!$B$33)</x:f>
        <x:v>10284.983034781004</x:v>
      </x:c>
      <x:c r="U3530" s="9" t="n">
        <x:f>T3530*R3530</x:f>
        <x:v>-142.6907600322654</x:v>
      </x:c>
      <x:c r="V3530" s="9" t="n">
        <x:f>S3530+U3530</x:f>
        <x:v>10147.43476626613</x:v>
      </x:c>
      <x:c r="W3530" s="2" t="n">
        <x:f>IF(N3530&gt;0,1,0)</x:f>
        <x:v>0</x:v>
      </x:c>
      <x:c r="X3530" s="2" t="n">
        <x:f>IF(U3530&gt;0,1,0)</x:f>
        <x:v>0</x:v>
      </x:c>
      <x:c r="Y3530" s="9" t="n">
        <x:f>MAX(U3530,0)</x:f>
        <x:v>0</x:v>
      </x:c>
      <x:c r="Z3530" s="9" t="n">
        <x:f>-MIN(U3530,0)</x:f>
        <x:v>142.6907600322654</x:v>
      </x:c>
    </x:row>
    <x:row r="3531" ht="23" customHeight="1">
      <x:c r="A3531" s="2" t="str">
        <x:v>4H-RSI-后段</x:v>
      </x:c>
      <x:c r="B3531" s="2" t="str">
        <x:v>4H</x:v>
      </x:c>
      <x:c r="C3531" s="2" t="str">
        <x:v>RSI</x:v>
      </x:c>
      <x:c r="D3531" s="2" t="str">
        <x:v>后段</x:v>
      </x:c>
      <x:c r="E3531" s="2" t="n">
        <x:v>12</x:v>
      </x:c>
      <x:c r="F3531" s="2" t="str">
        <x:v>空</x:v>
      </x:c>
      <x:c r="G3531" s="11" t="n">
        <x:v>45798.166666666664</x:v>
      </x:c>
      <x:c r="H3531" s="11" t="n">
        <x:v>45798.333333333336</x:v>
      </x:c>
      <x:c r="I3531" s="11" t="n">
        <x:v>45799.99998842592</x:v>
      </x:c>
      <x:c r="J3531" s="9" t="n">
        <x:v>106800</x:v>
      </x:c>
      <x:c r="K3531" s="9" t="n">
        <x:v>111250.6</x:v>
      </x:c>
      <x:c r="L3531" s="9" t="n">
        <x:v>106778.64</x:v>
      </x:c>
      <x:c r="M3531" s="9" t="n">
        <x:v>111272.85012</x:v>
      </x:c>
      <x:c r="N3531" s="10" t="n">
        <x:f>IF(F3531="多",1,-1)*(K3531/J3531-1)</x:f>
        <x:v>-0.04167228464419481</x:v>
      </x:c>
      <x:c r="O3531" s="10" t="n">
        <x:f>IF(F3531="多",1,-1)*(M3531/L3531-1)</x:f>
        <x:v>-0.042089036908505406</x:v>
      </x:c>
      <x:c r="P3531" s="10" t="n">
        <x:v>0.0010210445184542527</x:v>
      </x:c>
      <x:c r="Q3531" s="10" t="n">
        <x:v>-0.0003300994731576472</x:v>
      </x:c>
      <x:c r="R3531" s="10" t="n">
        <x:f>O3531-P3531-Q3531</x:f>
        <x:v>-0.04277998195380201</x:v>
      </x:c>
      <x:c r="S3531" s="9" t="n">
        <x:f>V3530</x:f>
        <x:v>10147.43476626613</x:v>
      </x:c>
      <x:c r="T3531" s="9" t="n">
        <x:f>S3531/(1+'回测计划'!$B$33)</x:f>
        <x:v>10142.363584473893</x:v>
      </x:c>
      <x:c r="U3531" s="9" t="n">
        <x:f>T3531*R3531</x:f>
        <x:v>-433.8901311126918</x:v>
      </x:c>
      <x:c r="V3531" s="9" t="n">
        <x:f>S3531+U3531</x:f>
        <x:v>9713.544635153437</x:v>
      </x:c>
      <x:c r="W3531" s="2" t="n">
        <x:f>IF(N3531&gt;0,1,0)</x:f>
        <x:v>0</x:v>
      </x:c>
      <x:c r="X3531" s="2" t="n">
        <x:f>IF(U3531&gt;0,1,0)</x:f>
        <x:v>0</x:v>
      </x:c>
      <x:c r="Y3531" s="9" t="n">
        <x:f>MAX(U3531,0)</x:f>
        <x:v>0</x:v>
      </x:c>
      <x:c r="Z3531" s="9" t="n">
        <x:f>-MIN(U3531,0)</x:f>
        <x:v>433.8901311126918</x:v>
      </x:c>
    </x:row>
    <x:row r="3532" ht="23" customHeight="1">
      <x:c r="A3532" s="2" t="str">
        <x:v>4H-RSI-后段</x:v>
      </x:c>
      <x:c r="B3532" s="2" t="str">
        <x:v>4H</x:v>
      </x:c>
      <x:c r="C3532" s="2" t="str">
        <x:v>RSI</x:v>
      </x:c>
      <x:c r="D3532" s="2" t="str">
        <x:v>后段</x:v>
      </x:c>
      <x:c r="E3532" s="2" t="n">
        <x:v>13</x:v>
      </x:c>
      <x:c r="F3532" s="2" t="str">
        <x:v>空</x:v>
      </x:c>
      <x:c r="G3532" s="11" t="n">
        <x:v>45805.00000000001</x:v>
      </x:c>
      <x:c r="H3532" s="11" t="n">
        <x:v>45805.166666666664</x:v>
      </x:c>
      <x:c r="I3532" s="11" t="n">
        <x:v>45806.833321759266</x:v>
      </x:c>
      <x:c r="J3532" s="9" t="n">
        <x:v>109824.8</x:v>
      </x:c>
      <x:c r="K3532" s="9" t="n">
        <x:v>108740</x:v>
      </x:c>
      <x:c r="L3532" s="9" t="n">
        <x:v>109802.83504</x:v>
      </x:c>
      <x:c r="M3532" s="9" t="n">
        <x:v>108761.74799999999</x:v>
      </x:c>
      <x:c r="N3532" s="10" t="n">
        <x:f>IF(F3532="多",1,-1)*(K3532/J3532-1)</x:f>
        <x:v>0.0098775504257691</x:v>
      </x:c>
      <x:c r="O3532" s="10" t="n">
        <x:f>IF(F3532="多",1,-1)*(M3532/L3532-1)</x:f>
        <x:v>0.009481422220298352</x:v>
      </x:c>
      <x:c r="P3532" s="10" t="n">
        <x:v>0.000995259288889851</x:v>
      </x:c>
      <x:c r="Q3532" s="10" t="n">
        <x:v>-0.00016498012134214316</x:v>
      </x:c>
      <x:c r="R3532" s="10" t="n">
        <x:f>O3532-P3532-Q3532</x:f>
        <x:v>0.008651143052750644</x:v>
      </x:c>
      <x:c r="S3532" s="9" t="n">
        <x:f>V3531</x:f>
        <x:v>9713.544635153437</x:v>
      </x:c>
      <x:c r="T3532" s="9" t="n">
        <x:f>S3532/(1+'回测计划'!$B$33)</x:f>
        <x:v>9708.690290008433</x:v>
      </x:c>
      <x:c r="U3532" s="9" t="n">
        <x:f>T3532*R3532</x:f>
        <x:v>83.9912685537141</x:v>
      </x:c>
      <x:c r="V3532" s="9" t="n">
        <x:f>S3532+U3532</x:f>
        <x:v>9797.535903707152</x:v>
      </x:c>
      <x:c r="W3532" s="2" t="n">
        <x:f>IF(N3532&gt;0,1,0)</x:f>
        <x:v>1</x:v>
      </x:c>
      <x:c r="X3532" s="2" t="n">
        <x:f>IF(U3532&gt;0,1,0)</x:f>
        <x:v>1</x:v>
      </x:c>
      <x:c r="Y3532" s="9" t="n">
        <x:f>MAX(U3532,0)</x:f>
        <x:v>83.9912685537141</x:v>
      </x:c>
      <x:c r="Z3532" s="9" t="n">
        <x:f>-MIN(U3532,0)</x:f>
        <x:v>0</x:v>
      </x:c>
    </x:row>
    <x:row r="3533" ht="23" customHeight="1">
      <x:c r="A3533" s="2" t="str">
        <x:v>4H-RSI-后段</x:v>
      </x:c>
      <x:c r="B3533" s="2" t="str">
        <x:v>4H</x:v>
      </x:c>
      <x:c r="C3533" s="2" t="str">
        <x:v>RSI</x:v>
      </x:c>
      <x:c r="D3533" s="2" t="str">
        <x:v>后段</x:v>
      </x:c>
      <x:c r="E3533" s="2" t="n">
        <x:v>14</x:v>
      </x:c>
      <x:c r="F3533" s="2" t="str">
        <x:v>多</x:v>
      </x:c>
      <x:c r="G3533" s="11" t="n">
        <x:v>45810.833333333336</x:v>
      </x:c>
      <x:c r="H3533" s="11" t="n">
        <x:v>45811.00000000001</x:v>
      </x:c>
      <x:c r="I3533" s="11" t="n">
        <x:v>45812.666655092595</x:v>
      </x:c>
      <x:c r="J3533" s="9" t="n">
        <x:v>104396.9</x:v>
      </x:c>
      <x:c r="K3533" s="9" t="n">
        <x:v>105260.2</x:v>
      </x:c>
      <x:c r="L3533" s="9" t="n">
        <x:v>104417.77937999999</x:v>
      </x:c>
      <x:c r="M3533" s="9" t="n">
        <x:v>105239.14796</x:v>
      </x:c>
      <x:c r="N3533" s="10" t="n">
        <x:f>IF(F3533="多",1,-1)*(K3533/J3533-1)</x:f>
        <x:v>0.008269402635519008</x:v>
      </x:c>
      <x:c r="O3533" s="10" t="n">
        <x:f>IF(F3533="多",1,-1)*(M3533/L3533-1)</x:f>
        <x:v>0.007866175519887886</x:v>
      </x:c>
      <x:c r="P3533" s="10" t="n">
        <x:v>0.0010039330877599439</x:v>
      </x:c>
      <x:c r="Q3533" s="10" t="n">
        <x:v>0.00015715724812803366</x:v>
      </x:c>
      <x:c r="R3533" s="10" t="n">
        <x:f>O3533-P3533-Q3533</x:f>
        <x:v>0.006705085183999909</x:v>
      </x:c>
      <x:c r="S3533" s="9" t="n">
        <x:f>V3532</x:f>
        <x:v>9797.535903707152</x:v>
      </x:c>
      <x:c r="T3533" s="9" t="n">
        <x:f>S3533/(1+'回测计划'!$B$33)</x:f>
        <x:v>9792.639583915196</x:v>
      </x:c>
      <x:c r="U3533" s="9" t="n">
        <x:f>T3533*R3533</x:f>
        <x:v>65.66048258636081</x:v>
      </x:c>
      <x:c r="V3533" s="9" t="n">
        <x:f>S3533+U3533</x:f>
        <x:v>9863.196386293514</x:v>
      </x:c>
      <x:c r="W3533" s="2" t="n">
        <x:f>IF(N3533&gt;0,1,0)</x:f>
        <x:v>1</x:v>
      </x:c>
      <x:c r="X3533" s="2" t="n">
        <x:f>IF(U3533&gt;0,1,0)</x:f>
        <x:v>1</x:v>
      </x:c>
      <x:c r="Y3533" s="9" t="n">
        <x:f>MAX(U3533,0)</x:f>
        <x:v>65.66048258636081</x:v>
      </x:c>
      <x:c r="Z3533" s="9" t="n">
        <x:f>-MIN(U3533,0)</x:f>
        <x:v>0</x:v>
      </x:c>
    </x:row>
    <x:row r="3534" ht="23" customHeight="1">
      <x:c r="A3534" s="2" t="str">
        <x:v>4H-RSI-后段</x:v>
      </x:c>
      <x:c r="B3534" s="2" t="str">
        <x:v>4H</x:v>
      </x:c>
      <x:c r="C3534" s="2" t="str">
        <x:v>RSI</x:v>
      </x:c>
      <x:c r="D3534" s="2" t="str">
        <x:v>后段</x:v>
      </x:c>
      <x:c r="E3534" s="2" t="n">
        <x:v>15</x:v>
      </x:c>
      <x:c r="F3534" s="2" t="str">
        <x:v>空</x:v>
      </x:c>
      <x:c r="G3534" s="11" t="n">
        <x:v>45819.333333333336</x:v>
      </x:c>
      <x:c r="H3534" s="11" t="n">
        <x:v>45819.50000000001</x:v>
      </x:c>
      <x:c r="I3534" s="11" t="n">
        <x:v>45821.166655092595</x:v>
      </x:c>
      <x:c r="J3534" s="9" t="n">
        <x:v>109664.1</x:v>
      </x:c>
      <x:c r="K3534" s="9" t="n">
        <x:v>106749.6</x:v>
      </x:c>
      <x:c r="L3534" s="9" t="n">
        <x:v>109642.16718</x:v>
      </x:c>
      <x:c r="M3534" s="9" t="n">
        <x:v>106770.94992</x:v>
      </x:c>
      <x:c r="N3534" s="10" t="n">
        <x:f>IF(F3534="多",1,-1)*(K3534/J3534-1)</x:f>
        <x:v>0.02657660984770771</x:v>
      </x:c>
      <x:c r="O3534" s="10" t="n">
        <x:f>IF(F3534="多",1,-1)*(M3534/L3534-1)</x:f>
        <x:v>0.026187162602197667</x:v>
      </x:c>
      <x:c r="P3534" s="10" t="n">
        <x:v>0.0009869064186989011</x:v>
      </x:c>
      <x:c r="Q3534" s="10" t="n">
        <x:v>-0.00023530512259980823</x:v>
      </x:c>
      <x:c r="R3534" s="10" t="n">
        <x:f>O3534-P3534-Q3534</x:f>
        <x:v>0.025435561306098572</x:v>
      </x:c>
      <x:c r="S3534" s="9" t="n">
        <x:f>V3533</x:f>
        <x:v>9863.196386293514</x:v>
      </x:c>
      <x:c r="T3534" s="9" t="n">
        <x:f>S3534/(1+'回测计划'!$B$33)</x:f>
        <x:v>9858.267252667181</x:v>
      </x:c>
      <x:c r="U3534" s="9" t="n">
        <x:f>T3534*R3534</x:f>
        <x:v>250.75056107712004</x:v>
      </x:c>
      <x:c r="V3534" s="9" t="n">
        <x:f>S3534+U3534</x:f>
        <x:v>10113.946947370634</x:v>
      </x:c>
      <x:c r="W3534" s="2" t="n">
        <x:f>IF(N3534&gt;0,1,0)</x:f>
        <x:v>1</x:v>
      </x:c>
      <x:c r="X3534" s="2" t="n">
        <x:f>IF(U3534&gt;0,1,0)</x:f>
        <x:v>1</x:v>
      </x:c>
      <x:c r="Y3534" s="9" t="n">
        <x:f>MAX(U3534,0)</x:f>
        <x:v>250.75056107712004</x:v>
      </x:c>
      <x:c r="Z3534" s="9" t="n">
        <x:f>-MIN(U3534,0)</x:f>
        <x:v>0</x:v>
      </x:c>
    </x:row>
    <x:row r="3535" ht="23" customHeight="1">
      <x:c r="A3535" s="2" t="str">
        <x:v>4H-RSI-后段</x:v>
      </x:c>
      <x:c r="B3535" s="2" t="str">
        <x:v>4H</x:v>
      </x:c>
      <x:c r="C3535" s="2" t="str">
        <x:v>RSI</x:v>
      </x:c>
      <x:c r="D3535" s="2" t="str">
        <x:v>后段</x:v>
      </x:c>
      <x:c r="E3535" s="2" t="n">
        <x:v>16</x:v>
      </x:c>
      <x:c r="F3535" s="2" t="str">
        <x:v>多</x:v>
      </x:c>
      <x:c r="G3535" s="11" t="n">
        <x:v>45826.00000000001</x:v>
      </x:c>
      <x:c r="H3535" s="11" t="n">
        <x:v>45826.166666666664</x:v>
      </x:c>
      <x:c r="I3535" s="11" t="n">
        <x:v>45827.833321759266</x:v>
      </x:c>
      <x:c r="J3535" s="9" t="n">
        <x:v>104630.5</x:v>
      </x:c>
      <x:c r="K3535" s="9" t="n">
        <x:v>104717.7</x:v>
      </x:c>
      <x:c r="L3535" s="9" t="n">
        <x:v>104651.4261</x:v>
      </x:c>
      <x:c r="M3535" s="9" t="n">
        <x:v>104696.75646</x:v>
      </x:c>
      <x:c r="N3535" s="10" t="n">
        <x:f>IF(F3535="多",1,-1)*(K3535/J3535-1)</x:f>
        <x:v>0.0008334089964208147</x:v>
      </x:c>
      <x:c r="O3535" s="10" t="n">
        <x:f>IF(F3535="多",1,-1)*(M3535/L3535-1)</x:f>
        <x:v>0.0004331556834848982</x:v>
      </x:c>
      <x:c r="P3535" s="10" t="n">
        <x:v>0.0010002165778417425</x:v>
      </x:c>
      <x:c r="Q3535" s="10" t="n">
        <x:v>0.00010115660431417484</x:v>
      </x:c>
      <x:c r="R3535" s="10" t="n">
        <x:f>O3535-P3535-Q3535</x:f>
        <x:v>-0.0006682174986710191</x:v>
      </x:c>
      <x:c r="S3535" s="9" t="n">
        <x:f>V3534</x:f>
        <x:v>10113.946947370634</x:v>
      </x:c>
      <x:c r="T3535" s="9" t="n">
        <x:f>S3535/(1+'回测计划'!$B$33)</x:f>
        <x:v>10108.892501120075</x:v>
      </x:c>
      <x:c r="U3535" s="9" t="n">
        <x:f>T3535*R3535</x:f>
        <x:v>-6.754938861432679</x:v>
      </x:c>
      <x:c r="V3535" s="9" t="n">
        <x:f>S3535+U3535</x:f>
        <x:v>10107.1920085092</x:v>
      </x:c>
      <x:c r="W3535" s="2" t="n">
        <x:f>IF(N3535&gt;0,1,0)</x:f>
        <x:v>1</x:v>
      </x:c>
      <x:c r="X3535" s="2" t="n">
        <x:f>IF(U3535&gt;0,1,0)</x:f>
        <x:v>0</x:v>
      </x:c>
      <x:c r="Y3535" s="9" t="n">
        <x:f>MAX(U3535,0)</x:f>
        <x:v>0</x:v>
      </x:c>
      <x:c r="Z3535" s="9" t="n">
        <x:f>-MIN(U3535,0)</x:f>
        <x:v>6.754938861432679</x:v>
      </x:c>
    </x:row>
    <x:row r="3536" ht="23" customHeight="1">
      <x:c r="A3536" s="2" t="str">
        <x:v>4H-RSI-后段</x:v>
      </x:c>
      <x:c r="B3536" s="2" t="str">
        <x:v>4H</x:v>
      </x:c>
      <x:c r="C3536" s="2" t="str">
        <x:v>RSI</x:v>
      </x:c>
      <x:c r="D3536" s="2" t="str">
        <x:v>后段</x:v>
      </x:c>
      <x:c r="E3536" s="2" t="n">
        <x:v>17</x:v>
      </x:c>
      <x:c r="F3536" s="2" t="str">
        <x:v>多</x:v>
      </x:c>
      <x:c r="G3536" s="11" t="n">
        <x:v>45830.333333333336</x:v>
      </x:c>
      <x:c r="H3536" s="11" t="n">
        <x:v>45830.50000000001</x:v>
      </x:c>
      <x:c r="I3536" s="11" t="n">
        <x:v>45832.166655092595</x:v>
      </x:c>
      <x:c r="J3536" s="9" t="n">
        <x:v>102340</x:v>
      </x:c>
      <x:c r="K3536" s="9" t="n">
        <x:v>103114.2</x:v>
      </x:c>
      <x:c r="L3536" s="9" t="n">
        <x:v>102360.468</x:v>
      </x:c>
      <x:c r="M3536" s="9" t="n">
        <x:v>103093.57716</x:v>
      </x:c>
      <x:c r="N3536" s="10" t="n">
        <x:f>IF(F3536="多",1,-1)*(K3536/J3536-1)</x:f>
        <x:v>0.007564979480164213</x:v>
      </x:c>
      <x:c r="O3536" s="10" t="n">
        <x:f>IF(F3536="多",1,-1)*(M3536/L3536-1)</x:f>
        <x:v>0.00716203407745275</x:v>
      </x:c>
      <x:c r="P3536" s="10" t="n">
        <x:v>0.0010035810170387265</x:v>
      </x:c>
      <x:c r="Q3536" s="10" t="n">
        <x:v>0.00015007007386704923</x:v>
      </x:c>
      <x:c r="R3536" s="10" t="n">
        <x:f>O3536-P3536-Q3536</x:f>
        <x:v>0.006008382986546975</x:v>
      </x:c>
      <x:c r="S3536" s="9" t="n">
        <x:f>V3535</x:f>
        <x:v>10107.1920085092</x:v>
      </x:c>
      <x:c r="T3536" s="9" t="n">
        <x:f>S3536/(1+'回测计划'!$B$33)</x:f>
        <x:v>10102.140938040182</x:v>
      </x:c>
      <x:c r="U3536" s="9" t="n">
        <x:f>T3536*R3536</x:f>
        <x:v>60.69753173982033</x:v>
      </x:c>
      <x:c r="V3536" s="9" t="n">
        <x:f>S3536+U3536</x:f>
        <x:v>10167.889540249022</x:v>
      </x:c>
      <x:c r="W3536" s="2" t="n">
        <x:f>IF(N3536&gt;0,1,0)</x:f>
        <x:v>1</x:v>
      </x:c>
      <x:c r="X3536" s="2" t="n">
        <x:f>IF(U3536&gt;0,1,0)</x:f>
        <x:v>1</x:v>
      </x:c>
      <x:c r="Y3536" s="9" t="n">
        <x:f>MAX(U3536,0)</x:f>
        <x:v>60.69753173982033</x:v>
      </x:c>
      <x:c r="Z3536" s="9" t="n">
        <x:f>-MIN(U3536,0)</x:f>
        <x:v>0</x:v>
      </x:c>
    </x:row>
    <x:row r="3537" ht="23" customHeight="1">
      <x:c r="A3537" s="2" t="str">
        <x:v>4H-RSI-后段</x:v>
      </x:c>
      <x:c r="B3537" s="2" t="str">
        <x:v>4H</x:v>
      </x:c>
      <x:c r="C3537" s="2" t="str">
        <x:v>RSI</x:v>
      </x:c>
      <x:c r="D3537" s="2" t="str">
        <x:v>后段</x:v>
      </x:c>
      <x:c r="E3537" s="2" t="n">
        <x:v>18</x:v>
      </x:c>
      <x:c r="F3537" s="2" t="str">
        <x:v>空</x:v>
      </x:c>
      <x:c r="G3537" s="11" t="n">
        <x:v>45837.833333333336</x:v>
      </x:c>
      <x:c r="H3537" s="11" t="n">
        <x:v>45838.00000000001</x:v>
      </x:c>
      <x:c r="I3537" s="11" t="n">
        <x:v>45839.666655092595</x:v>
      </x:c>
      <x:c r="J3537" s="9" t="n">
        <x:v>107686.9</x:v>
      </x:c>
      <x:c r="K3537" s="9" t="n">
        <x:v>107134.9</x:v>
      </x:c>
      <x:c r="L3537" s="9" t="n">
        <x:v>107665.36262</x:v>
      </x:c>
      <x:c r="M3537" s="9" t="n">
        <x:v>107156.32698</x:v>
      </x:c>
      <x:c r="N3537" s="10" t="n">
        <x:f>IF(F3537="多",1,-1)*(K3537/J3537-1)</x:f>
        <x:v>0.005125971682720887</x:v>
      </x:c>
      <x:c r="O3537" s="10" t="n">
        <x:f>IF(F3537="多",1,-1)*(M3537/L3537-1)</x:f>
        <x:v>0.004727942465550639</x:v>
      </x:c>
      <x:c r="P3537" s="10" t="n">
        <x:v>0.0009976360287672248</x:v>
      </x:c>
      <x:c r="Q3537" s="10" t="n">
        <x:v>-0.00020014051689315127</x:v>
      </x:c>
      <x:c r="R3537" s="10" t="n">
        <x:f>O3537-P3537-Q3537</x:f>
        <x:v>0.0039304469536765654</x:v>
      </x:c>
      <x:c r="S3537" s="9" t="n">
        <x:f>V3536</x:f>
        <x:v>10167.889540249022</x:v>
      </x:c>
      <x:c r="T3537" s="9" t="n">
        <x:f>S3537/(1+'回测计划'!$B$33)</x:f>
        <x:v>10162.80813618093</x:v>
      </x:c>
      <x:c r="U3537" s="9" t="n">
        <x:f>T3537*R3537</x:f>
        <x:v>39.94437827965175</x:v>
      </x:c>
      <x:c r="V3537" s="9" t="n">
        <x:f>S3537+U3537</x:f>
        <x:v>10207.833918528673</x:v>
      </x:c>
      <x:c r="W3537" s="2" t="n">
        <x:f>IF(N3537&gt;0,1,0)</x:f>
        <x:v>1</x:v>
      </x:c>
      <x:c r="X3537" s="2" t="n">
        <x:f>IF(U3537&gt;0,1,0)</x:f>
        <x:v>1</x:v>
      </x:c>
      <x:c r="Y3537" s="9" t="n">
        <x:f>MAX(U3537,0)</x:f>
        <x:v>39.94437827965175</x:v>
      </x:c>
      <x:c r="Z3537" s="9" t="n">
        <x:f>-MIN(U3537,0)</x:f>
        <x:v>0</x:v>
      </x:c>
    </x:row>
    <x:row r="3538" ht="23" customHeight="1">
      <x:c r="A3538" s="2" t="str">
        <x:v>4H-RSI-后段</x:v>
      </x:c>
      <x:c r="B3538" s="2" t="str">
        <x:v>4H</x:v>
      </x:c>
      <x:c r="C3538" s="2" t="str">
        <x:v>RSI</x:v>
      </x:c>
      <x:c r="D3538" s="2" t="str">
        <x:v>后段</x:v>
      </x:c>
      <x:c r="E3538" s="2" t="n">
        <x:v>19</x:v>
      </x:c>
      <x:c r="F3538" s="2" t="str">
        <x:v>空</x:v>
      </x:c>
      <x:c r="G3538" s="11" t="n">
        <x:v>45841.166666666664</x:v>
      </x:c>
      <x:c r="H3538" s="11" t="n">
        <x:v>45841.333333333336</x:v>
      </x:c>
      <x:c r="I3538" s="11" t="n">
        <x:v>45842.99998842592</x:v>
      </x:c>
      <x:c r="J3538" s="9" t="n">
        <x:v>108800</x:v>
      </x:c>
      <x:c r="K3538" s="9" t="n">
        <x:v>107534.7</x:v>
      </x:c>
      <x:c r="L3538" s="9" t="n">
        <x:v>108778.24</x:v>
      </x:c>
      <x:c r="M3538" s="9" t="n">
        <x:v>107556.20693999999</x:v>
      </x:c>
      <x:c r="N3538" s="10" t="n">
        <x:f>IF(F3538="多",1,-1)*(K3538/J3538-1)</x:f>
        <x:v>0.011629595588235286</x:v>
      </x:c>
      <x:c r="O3538" s="10" t="n">
        <x:f>IF(F3538="多",1,-1)*(M3538/L3538-1)</x:f>
        <x:v>0.011234168341021311</x:v>
      </x:c>
      <x:c r="P3538" s="10" t="n">
        <x:v>0.0009943829158294893</x:v>
      </x:c>
      <x:c r="Q3538" s="10" t="n">
        <x:v>-0.00023762055040584432</x:v>
      </x:c>
      <x:c r="R3538" s="10" t="n">
        <x:f>O3538-P3538-Q3538</x:f>
        <x:v>0.010477405975597667</x:v>
      </x:c>
      <x:c r="S3538" s="9" t="n">
        <x:f>V3537</x:f>
        <x:v>10207.833918528673</x:v>
      </x:c>
      <x:c r="T3538" s="9" t="n">
        <x:f>S3538/(1+'回测计划'!$B$33)</x:f>
        <x:v>10202.732552252548</x:v>
      </x:c>
      <x:c r="U3538" s="9" t="n">
        <x:f>T3538*R3538</x:f>
        <x:v>106.89817101039569</x:v>
      </x:c>
      <x:c r="V3538" s="9" t="n">
        <x:f>S3538+U3538</x:f>
        <x:v>10314.73208953907</x:v>
      </x:c>
      <x:c r="W3538" s="2" t="n">
        <x:f>IF(N3538&gt;0,1,0)</x:f>
        <x:v>1</x:v>
      </x:c>
      <x:c r="X3538" s="2" t="n">
        <x:f>IF(U3538&gt;0,1,0)</x:f>
        <x:v>1</x:v>
      </x:c>
      <x:c r="Y3538" s="9" t="n">
        <x:f>MAX(U3538,0)</x:f>
        <x:v>106.89817101039569</x:v>
      </x:c>
      <x:c r="Z3538" s="9" t="n">
        <x:f>-MIN(U3538,0)</x:f>
        <x:v>0</x:v>
      </x:c>
    </x:row>
    <x:row r="3539" ht="23" customHeight="1">
      <x:c r="A3539" s="2" t="str">
        <x:v>4H-RSI-后段</x:v>
      </x:c>
      <x:c r="B3539" s="2" t="str">
        <x:v>4H</x:v>
      </x:c>
      <x:c r="C3539" s="2" t="str">
        <x:v>RSI</x:v>
      </x:c>
      <x:c r="D3539" s="2" t="str">
        <x:v>后段</x:v>
      </x:c>
      <x:c r="E3539" s="2" t="n">
        <x:v>20</x:v>
      </x:c>
      <x:c r="F3539" s="2" t="str">
        <x:v>多</x:v>
      </x:c>
      <x:c r="G3539" s="11" t="n">
        <x:v>45891.166666666664</x:v>
      </x:c>
      <x:c r="H3539" s="11" t="n">
        <x:v>45891.333333333336</x:v>
      </x:c>
      <x:c r="I3539" s="11" t="n">
        <x:v>45892.99998842592</x:v>
      </x:c>
      <x:c r="J3539" s="9" t="n">
        <x:v>112462.2</x:v>
      </x:c>
      <x:c r="K3539" s="9" t="n">
        <x:v>114776.5</x:v>
      </x:c>
      <x:c r="L3539" s="9" t="n">
        <x:v>112484.69244</x:v>
      </x:c>
      <x:c r="M3539" s="9" t="n">
        <x:v>114753.5447</x:v>
      </x:c>
      <x:c r="N3539" s="10" t="n">
        <x:f>IF(F3539="多",1,-1)*(K3539/J3539-1)</x:f>
        <x:v>0.020578469921449294</x:v>
      </x:c>
      <x:c r="O3539" s="10" t="n">
        <x:f>IF(F3539="多",1,-1)*(M3539/L3539-1)</x:f>
        <x:v>0.02017032016343223</x:v>
      </x:c>
      <x:c r="P3539" s="10" t="n">
        <x:v>0.001010085160081716</x:v>
      </x:c>
      <x:c r="Q3539" s="10" t="n">
        <x:v>0.0004409523935664329</x:v>
      </x:c>
      <x:c r="R3539" s="10" t="n">
        <x:f>O3539-P3539-Q3539</x:f>
        <x:v>0.01871928260978408</x:v>
      </x:c>
      <x:c r="S3539" s="9" t="n">
        <x:f>V3538</x:f>
        <x:v>10314.73208953907</x:v>
      </x:c>
      <x:c r="T3539" s="9" t="n">
        <x:f>S3539/(1+'回测计划'!$B$33)</x:f>
        <x:v>10309.577300888626</x:v>
      </x:c>
      <x:c r="U3539" s="9" t="n">
        <x:f>T3539*R3539</x:f>
        <x:v>192.98789108274917</x:v>
      </x:c>
      <x:c r="V3539" s="9" t="n">
        <x:f>S3539+U3539</x:f>
        <x:v>10507.719980621818</x:v>
      </x:c>
      <x:c r="W3539" s="2" t="n">
        <x:f>IF(N3539&gt;0,1,0)</x:f>
        <x:v>1</x:v>
      </x:c>
      <x:c r="X3539" s="2" t="n">
        <x:f>IF(U3539&gt;0,1,0)</x:f>
        <x:v>1</x:v>
      </x:c>
      <x:c r="Y3539" s="9" t="n">
        <x:f>MAX(U3539,0)</x:f>
        <x:v>192.98789108274917</x:v>
      </x:c>
      <x:c r="Z3539" s="9" t="n">
        <x:f>-MIN(U3539,0)</x:f>
        <x:v>0</x:v>
      </x:c>
    </x:row>
    <x:row r="3540" ht="23" customHeight="1">
      <x:c r="A3540" s="2" t="str">
        <x:v>4H-RSI-后段</x:v>
      </x:c>
      <x:c r="B3540" s="2" t="str">
        <x:v>4H</x:v>
      </x:c>
      <x:c r="C3540" s="2" t="str">
        <x:v>RSI</x:v>
      </x:c>
      <x:c r="D3540" s="2" t="str">
        <x:v>后段</x:v>
      </x:c>
      <x:c r="E3540" s="2" t="n">
        <x:v>21</x:v>
      </x:c>
      <x:c r="F3540" s="2" t="str">
        <x:v>多</x:v>
      </x:c>
      <x:c r="G3540" s="11" t="n">
        <x:v>45894.833333333336</x:v>
      </x:c>
      <x:c r="H3540" s="11" t="n">
        <x:v>45895.00000000001</x:v>
      </x:c>
      <x:c r="I3540" s="11" t="n">
        <x:v>45896.666655092595</x:v>
      </x:c>
      <x:c r="J3540" s="9" t="n">
        <x:v>112142.2</x:v>
      </x:c>
      <x:c r="K3540" s="9" t="n">
        <x:v>110688</x:v>
      </x:c>
      <x:c r="L3540" s="9" t="n">
        <x:v>112164.62844</x:v>
      </x:c>
      <x:c r="M3540" s="9" t="n">
        <x:v>110665.8624</x:v>
      </x:c>
      <x:c r="N3540" s="10" t="n">
        <x:f>IF(F3540="多",1,-1)*(K3540/J3540-1)</x:f>
        <x:v>-0.012967464522722016</x:v>
      </x:c>
      <x:c r="O3540" s="10" t="n">
        <x:f>IF(F3540="多",1,-1)*(M3540/L3540-1)</x:f>
        <x:v>-0.013362198590099461</x:v>
      </x:c>
      <x:c r="P3540" s="10" t="n">
        <x:v>0.0009933189007049503</x:v>
      </x:c>
      <x:c r="Q3540" s="10" t="n">
        <x:v>0.0002818182692445385</x:v>
      </x:c>
      <x:c r="R3540" s="10" t="n">
        <x:f>O3540-P3540-Q3540</x:f>
        <x:v>-0.014637335760048949</x:v>
      </x:c>
      <x:c r="S3540" s="9" t="n">
        <x:f>V3539</x:f>
        <x:v>10507.719980621818</x:v>
      </x:c>
      <x:c r="T3540" s="9" t="n">
        <x:f>S3540/(1+'回测计划'!$B$33)</x:f>
        <x:v>10502.468746248695</x:v>
      </x:c>
      <x:c r="U3540" s="9" t="n">
        <x:f>T3540*R3540</x:f>
        <x:v>-153.72816134826246</x:v>
      </x:c>
      <x:c r="V3540" s="9" t="n">
        <x:f>S3540+U3540</x:f>
        <x:v>10353.991819273555</x:v>
      </x:c>
      <x:c r="W3540" s="2" t="n">
        <x:f>IF(N3540&gt;0,1,0)</x:f>
        <x:v>0</x:v>
      </x:c>
      <x:c r="X3540" s="2" t="n">
        <x:f>IF(U3540&gt;0,1,0)</x:f>
        <x:v>0</x:v>
      </x:c>
      <x:c r="Y3540" s="9" t="n">
        <x:f>MAX(U3540,0)</x:f>
        <x:v>0</x:v>
      </x:c>
      <x:c r="Z3540" s="9" t="n">
        <x:f>-MIN(U3540,0)</x:f>
        <x:v>153.72816134826246</x:v>
      </x:c>
    </x:row>
    <x:row r="3541" ht="23" customHeight="1">
      <x:c r="A3541" s="2" t="str">
        <x:v>4H-RSI-后段</x:v>
      </x:c>
      <x:c r="B3541" s="2" t="str">
        <x:v>4H</x:v>
      </x:c>
      <x:c r="C3541" s="2" t="str">
        <x:v>RSI</x:v>
      </x:c>
      <x:c r="D3541" s="2" t="str">
        <x:v>后段</x:v>
      </x:c>
      <x:c r="E3541" s="2" t="n">
        <x:v>22</x:v>
      </x:c>
      <x:c r="F3541" s="2" t="str">
        <x:v>多</x:v>
      </x:c>
      <x:c r="G3541" s="11" t="n">
        <x:v>45899.166666666664</x:v>
      </x:c>
      <x:c r="H3541" s="11" t="n">
        <x:v>45899.333333333336</x:v>
      </x:c>
      <x:c r="I3541" s="11" t="n">
        <x:v>45900.99998842592</x:v>
      </x:c>
      <x:c r="J3541" s="9" t="n">
        <x:v>108332.4</x:v>
      </x:c>
      <x:c r="K3541" s="9" t="n">
        <x:v>108758.2</x:v>
      </x:c>
      <x:c r="L3541" s="9" t="n">
        <x:v>108354.06648</x:v>
      </x:c>
      <x:c r="M3541" s="9" t="n">
        <x:v>108736.44836</x:v>
      </x:c>
      <x:c r="N3541" s="10" t="n">
        <x:f>IF(F3541="多",1,-1)*(K3541/J3541-1)</x:f>
        <x:v>0.00393049540119117</x:v>
      </x:c>
      <x:c r="O3541" s="10" t="n">
        <x:f>IF(F3541="多",1,-1)*(M3541/L3541-1)</x:f>
        <x:v>0.0035290035014106103</x:v>
      </x:c>
      <x:c r="P3541" s="10" t="n">
        <x:v>0.0010017645017507053</x:v>
      </x:c>
      <x:c r="Q3541" s="10" t="n">
        <x:v>0.00019590352947661732</x:v>
      </x:c>
      <x:c r="R3541" s="10" t="n">
        <x:f>O3541-P3541-Q3541</x:f>
        <x:v>0.0023313354701832876</x:v>
      </x:c>
      <x:c r="S3541" s="9" t="n">
        <x:f>V3540</x:f>
        <x:v>10353.991819273555</x:v>
      </x:c>
      <x:c r="T3541" s="9" t="n">
        <x:f>S3541/(1+'回测计划'!$B$33)</x:f>
        <x:v>10348.817410568272</x:v>
      </x:c>
      <x:c r="U3541" s="9" t="n">
        <x:f>T3541*R3541</x:f>
        <x:v>24.126565103708174</x:v>
      </x:c>
      <x:c r="V3541" s="9" t="n">
        <x:f>S3541+U3541</x:f>
        <x:v>10378.118384377263</x:v>
      </x:c>
      <x:c r="W3541" s="2" t="n">
        <x:f>IF(N3541&gt;0,1,0)</x:f>
        <x:v>1</x:v>
      </x:c>
      <x:c r="X3541" s="2" t="n">
        <x:f>IF(U3541&gt;0,1,0)</x:f>
        <x:v>1</x:v>
      </x:c>
      <x:c r="Y3541" s="9" t="n">
        <x:f>MAX(U3541,0)</x:f>
        <x:v>24.126565103708174</x:v>
      </x:c>
      <x:c r="Z3541" s="9" t="n">
        <x:f>-MIN(U3541,0)</x:f>
        <x:v>0</x:v>
      </x:c>
    </x:row>
    <x:row r="3542" ht="23" customHeight="1">
      <x:c r="A3542" s="2" t="str">
        <x:v>4H-RSI-后段</x:v>
      </x:c>
      <x:c r="B3542" s="2" t="str">
        <x:v>4H</x:v>
      </x:c>
      <x:c r="C3542" s="2" t="str">
        <x:v>RSI</x:v>
      </x:c>
      <x:c r="D3542" s="2" t="str">
        <x:v>后段</x:v>
      </x:c>
      <x:c r="E3542" s="2" t="n">
        <x:v>23</x:v>
      </x:c>
      <x:c r="F3542" s="2" t="str">
        <x:v>多</x:v>
      </x:c>
      <x:c r="G3542" s="11" t="n">
        <x:v>45901.50000000001</x:v>
      </x:c>
      <x:c r="H3542" s="11" t="n">
        <x:v>45901.666666666664</x:v>
      </x:c>
      <x:c r="I3542" s="11" t="n">
        <x:v>45903.333321759266</x:v>
      </x:c>
      <x:c r="J3542" s="9" t="n">
        <x:v>109390.2</x:v>
      </x:c>
      <x:c r="K3542" s="9" t="n">
        <x:v>111188</x:v>
      </x:c>
      <x:c r="L3542" s="9" t="n">
        <x:v>109412.07804</x:v>
      </x:c>
      <x:c r="M3542" s="9" t="n">
        <x:v>111165.7624</x:v>
      </x:c>
      <x:c r="N3542" s="10" t="n">
        <x:f>IF(F3542="多",1,-1)*(K3542/J3542-1)</x:f>
        <x:v>0.016434744611491636</x:v>
      </x:c>
      <x:c r="O3542" s="10" t="n">
        <x:f>IF(F3542="多",1,-1)*(M3542/L3542-1)</x:f>
        <x:v>0.016028252012167066</x:v>
      </x:c>
      <x:c r="P3542" s="10" t="n">
        <x:v>0.0010080141260060836</x:v>
      </x:c>
      <x:c r="Q3542" s="10" t="n">
        <x:v>0.00027168170017127167</x:v>
      </x:c>
      <x:c r="R3542" s="10" t="n">
        <x:f>O3542-P3542-Q3542</x:f>
        <x:v>0.014748556185989711</x:v>
      </x:c>
      <x:c r="S3542" s="9" t="n">
        <x:f>V3541</x:f>
        <x:v>10378.118384377263</x:v>
      </x:c>
      <x:c r="T3542" s="9" t="n">
        <x:f>S3542/(1+'回测计划'!$B$33)</x:f>
        <x:v>10372.931918418055</x:v>
      </x:c>
      <x:c r="U3542" s="9" t="n">
        <x:f>T3542*R3542</x:f>
        <x:v>152.98576921223471</x:v>
      </x:c>
      <x:c r="V3542" s="9" t="n">
        <x:f>S3542+U3542</x:f>
        <x:v>10531.104153589498</x:v>
      </x:c>
      <x:c r="W3542" s="2" t="n">
        <x:f>IF(N3542&gt;0,1,0)</x:f>
        <x:v>1</x:v>
      </x:c>
      <x:c r="X3542" s="2" t="n">
        <x:f>IF(U3542&gt;0,1,0)</x:f>
        <x:v>1</x:v>
      </x:c>
      <x:c r="Y3542" s="9" t="n">
        <x:f>MAX(U3542,0)</x:f>
        <x:v>152.98576921223471</x:v>
      </x:c>
      <x:c r="Z3542" s="9" t="n">
        <x:f>-MIN(U3542,0)</x:f>
        <x:v>0</x:v>
      </x:c>
    </x:row>
    <x:row r="3543" ht="23" customHeight="1">
      <x:c r="A3543" s="2" t="str">
        <x:v>4H-RSI-后段</x:v>
      </x:c>
      <x:c r="B3543" s="2" t="str">
        <x:v>4H</x:v>
      </x:c>
      <x:c r="C3543" s="2" t="str">
        <x:v>RSI</x:v>
      </x:c>
      <x:c r="D3543" s="2" t="str">
        <x:v>后段</x:v>
      </x:c>
      <x:c r="E3543" s="2" t="n">
        <x:v>24</x:v>
      </x:c>
      <x:c r="F3543" s="2" t="str">
        <x:v>空</x:v>
      </x:c>
      <x:c r="G3543" s="11" t="n">
        <x:v>45905.666666666664</x:v>
      </x:c>
      <x:c r="H3543" s="11" t="n">
        <x:v>45905.833333333336</x:v>
      </x:c>
      <x:c r="I3543" s="11" t="n">
        <x:v>45907.49998842592</x:v>
      </x:c>
      <x:c r="J3543" s="9" t="n">
        <x:v>112299.6</x:v>
      </x:c>
      <x:c r="K3543" s="9" t="n">
        <x:v>110579.8</x:v>
      </x:c>
      <x:c r="L3543" s="9" t="n">
        <x:v>112277.14008000001</x:v>
      </x:c>
      <x:c r="M3543" s="9" t="n">
        <x:v>110601.91596</x:v>
      </x:c>
      <x:c r="N3543" s="10" t="n">
        <x:f>IF(F3543="多",1,-1)*(K3543/J3543-1)</x:f>
        <x:v>0.015314391146540207</x:v>
      </x:c>
      <x:c r="O3543" s="10" t="n">
        <x:f>IF(F3543="多",1,-1)*(M3543/L3543-1)</x:f>
        <x:v>0.014920438112392076</x:v>
      </x:c>
      <x:c r="P3543" s="10" t="n">
        <x:v>0.000992539780943804</x:v>
      </x:c>
      <x:c r="Q3543" s="10" t="n">
        <x:v>-0.00021575324520859668</x:v>
      </x:c>
      <x:c r="R3543" s="10" t="n">
        <x:f>O3543-P3543-Q3543</x:f>
        <x:v>0.01414365157665687</x:v>
      </x:c>
      <x:c r="S3543" s="9" t="n">
        <x:f>V3542</x:f>
        <x:v>10531.104153589498</x:v>
      </x:c>
      <x:c r="T3543" s="9" t="n">
        <x:f>S3543/(1+'回测计划'!$B$33)</x:f>
        <x:v>10525.841232973013</x:v>
      </x:c>
      <x:c r="U3543" s="9" t="n">
        <x:f>T3543*R3543</x:f>
        <x:v>148.87383095037865</x:v>
      </x:c>
      <x:c r="V3543" s="9" t="n">
        <x:f>S3543+U3543</x:f>
        <x:v>10679.977984539877</x:v>
      </x:c>
      <x:c r="W3543" s="2" t="n">
        <x:f>IF(N3543&gt;0,1,0)</x:f>
        <x:v>1</x:v>
      </x:c>
      <x:c r="X3543" s="2" t="n">
        <x:f>IF(U3543&gt;0,1,0)</x:f>
        <x:v>1</x:v>
      </x:c>
      <x:c r="Y3543" s="9" t="n">
        <x:f>MAX(U3543,0)</x:f>
        <x:v>148.87383095037865</x:v>
      </x:c>
      <x:c r="Z3543" s="9" t="n">
        <x:f>-MIN(U3543,0)</x:f>
        <x:v>0</x:v>
      </x:c>
    </x:row>
    <x:row r="3544" ht="23" customHeight="1">
      <x:c r="A3544" s="2" t="str">
        <x:v>4H-RSI-后段</x:v>
      </x:c>
      <x:c r="B3544" s="2" t="str">
        <x:v>4H</x:v>
      </x:c>
      <x:c r="C3544" s="2" t="str">
        <x:v>RSI</x:v>
      </x:c>
      <x:c r="D3544" s="2" t="str">
        <x:v>后段</x:v>
      </x:c>
      <x:c r="E3544" s="2" t="n">
        <x:v>25</x:v>
      </x:c>
      <x:c r="F3544" s="2" t="str">
        <x:v>空</x:v>
      </x:c>
      <x:c r="G3544" s="11" t="n">
        <x:v>45911.00000000001</x:v>
      </x:c>
      <x:c r="H3544" s="11" t="n">
        <x:v>45911.166666666664</x:v>
      </x:c>
      <x:c r="I3544" s="11" t="n">
        <x:v>45912.833321759266</x:v>
      </x:c>
      <x:c r="J3544" s="9" t="n">
        <x:v>113525.3</x:v>
      </x:c>
      <x:c r="K3544" s="9" t="n">
        <x:v>114863</x:v>
      </x:c>
      <x:c r="L3544" s="9" t="n">
        <x:v>113502.59494000001</x:v>
      </x:c>
      <x:c r="M3544" s="9" t="n">
        <x:v>114885.9726</x:v>
      </x:c>
      <x:c r="N3544" s="10" t="n">
        <x:f>IF(F3544="多",1,-1)*(K3544/J3544-1)</x:f>
        <x:v>-0.011783276503123163</x:v>
      </x:c>
      <x:c r="O3544" s="10" t="n">
        <x:f>IF(F3544="多",1,-1)*(M3544/L3544-1)</x:f>
        <x:v>-0.012188070772578108</x:v>
      </x:c>
      <x:c r="P3544" s="10" t="n">
        <x:v>0.001006094035386289</x:v>
      </x:c>
      <x:c r="Q3544" s="10" t="n">
        <x:v>-0.00023571594613750266</x:v>
      </x:c>
      <x:c r="R3544" s="10" t="n">
        <x:f>O3544-P3544-Q3544</x:f>
        <x:v>-0.012958448861826894</x:v>
      </x:c>
      <x:c r="S3544" s="9" t="n">
        <x:f>V3543</x:f>
        <x:v>10679.977984539877</x:v>
      </x:c>
      <x:c r="T3544" s="9" t="n">
        <x:f>S3544/(1+'回测计划'!$B$33)</x:f>
        <x:v>10674.640664207775</x:v>
      </x:c>
      <x:c r="U3544" s="9" t="n">
        <x:f>T3544*R3544</x:f>
        <x:v>-138.3267851655143</x:v>
      </x:c>
      <x:c r="V3544" s="9" t="n">
        <x:f>S3544+U3544</x:f>
        <x:v>10541.651199374362</x:v>
      </x:c>
      <x:c r="W3544" s="2" t="n">
        <x:f>IF(N3544&gt;0,1,0)</x:f>
        <x:v>0</x:v>
      </x:c>
      <x:c r="X3544" s="2" t="n">
        <x:f>IF(U3544&gt;0,1,0)</x:f>
        <x:v>0</x:v>
      </x:c>
      <x:c r="Y3544" s="9" t="n">
        <x:f>MAX(U3544,0)</x:f>
        <x:v>0</x:v>
      </x:c>
      <x:c r="Z3544" s="9" t="n">
        <x:f>-MIN(U3544,0)</x:f>
        <x:v>138.3267851655143</x:v>
      </x:c>
    </x:row>
    <x:row r="3545" ht="23" customHeight="1">
      <x:c r="A3545" s="2" t="str">
        <x:v>4H-RSI-后段</x:v>
      </x:c>
      <x:c r="B3545" s="2" t="str">
        <x:v>4H</x:v>
      </x:c>
      <x:c r="C3545" s="2" t="str">
        <x:v>RSI</x:v>
      </x:c>
      <x:c r="D3545" s="2" t="str">
        <x:v>后段</x:v>
      </x:c>
      <x:c r="E3545" s="2" t="n">
        <x:v>26</x:v>
      </x:c>
      <x:c r="F3545" s="2" t="str">
        <x:v>空</x:v>
      </x:c>
      <x:c r="G3545" s="11" t="n">
        <x:v>45916.666666666664</x:v>
      </x:c>
      <x:c r="H3545" s="11" t="n">
        <x:v>45916.833333333336</x:v>
      </x:c>
      <x:c r="I3545" s="11" t="n">
        <x:v>45918.49998842592</x:v>
      </x:c>
      <x:c r="J3545" s="9" t="n">
        <x:v>115222.1</x:v>
      </x:c>
      <x:c r="K3545" s="9" t="n">
        <x:v>117531.2</x:v>
      </x:c>
      <x:c r="L3545" s="9" t="n">
        <x:v>115199.05558000001</x:v>
      </x:c>
      <x:c r="M3545" s="9" t="n">
        <x:v>117554.70624</x:v>
      </x:c>
      <x:c r="N3545" s="10" t="n">
        <x:f>IF(F3545="多",1,-1)*(K3545/J3545-1)</x:f>
        <x:v>-0.020040426272390333</x:v>
      </x:c>
      <x:c r="O3545" s="10" t="n">
        <x:f>IF(F3545="多",1,-1)*(M3545/L3545-1)</x:f>
        <x:v>-0.02044852406245723</x:v>
      </x:c>
      <x:c r="P3545" s="10" t="n">
        <x:v>0.0010102242620312289</x:v>
      </x:c>
      <x:c r="Q3545" s="10" t="n">
        <x:v>-0.0003348750621675589</x:v>
      </x:c>
      <x:c r="R3545" s="10" t="n">
        <x:f>O3545-P3545-Q3545</x:f>
        <x:v>-0.0211238732623209</x:v>
      </x:c>
      <x:c r="S3545" s="9" t="n">
        <x:f>V3544</x:f>
        <x:v>10541.651199374362</x:v>
      </x:c>
      <x:c r="T3545" s="9" t="n">
        <x:f>S3545/(1+'回测计划'!$B$33)</x:f>
        <x:v>10536.383007870429</x:v>
      </x:c>
      <x:c r="U3545" s="9" t="n">
        <x:f>T3545*R3545</x:f>
        <x:v>-222.5692193015264</x:v>
      </x:c>
      <x:c r="V3545" s="9" t="n">
        <x:f>S3545+U3545</x:f>
        <x:v>10319.081980072837</x:v>
      </x:c>
      <x:c r="W3545" s="2" t="n">
        <x:f>IF(N3545&gt;0,1,0)</x:f>
        <x:v>0</x:v>
      </x:c>
      <x:c r="X3545" s="2" t="n">
        <x:f>IF(U3545&gt;0,1,0)</x:f>
        <x:v>0</x:v>
      </x:c>
      <x:c r="Y3545" s="9" t="n">
        <x:f>MAX(U3545,0)</x:f>
        <x:v>0</x:v>
      </x:c>
      <x:c r="Z3545" s="9" t="n">
        <x:f>-MIN(U3545,0)</x:f>
        <x:v>222.5692193015264</x:v>
      </x:c>
    </x:row>
    <x:row r="3546" ht="23" customHeight="1">
      <x:c r="A3546" s="2" t="str">
        <x:v>4H-RSI-后段</x:v>
      </x:c>
      <x:c r="B3546" s="2" t="str">
        <x:v>4H</x:v>
      </x:c>
      <x:c r="C3546" s="2" t="str">
        <x:v>RSI</x:v>
      </x:c>
      <x:c r="D3546" s="2" t="str">
        <x:v>后段</x:v>
      </x:c>
      <x:c r="E3546" s="2" t="n">
        <x:v>27</x:v>
      </x:c>
      <x:c r="F3546" s="2" t="str">
        <x:v>空</x:v>
      </x:c>
      <x:c r="G3546" s="11" t="n">
        <x:v>45918.50000000001</x:v>
      </x:c>
      <x:c r="H3546" s="11" t="n">
        <x:v>45918.666666666664</x:v>
      </x:c>
      <x:c r="I3546" s="11" t="n">
        <x:v>45920.333321759266</x:v>
      </x:c>
      <x:c r="J3546" s="9" t="n">
        <x:v>117033.7</x:v>
      </x:c>
      <x:c r="K3546" s="9" t="n">
        <x:v>115569.5</x:v>
      </x:c>
      <x:c r="L3546" s="9" t="n">
        <x:v>117010.29326</x:v>
      </x:c>
      <x:c r="M3546" s="9" t="n">
        <x:v>115592.6139</x:v>
      </x:c>
      <x:c r="N3546" s="10" t="n">
        <x:f>IF(F3546="多",1,-1)*(K3546/J3546-1)</x:f>
        <x:v>0.012510926340019934</x:v>
      </x:c>
      <x:c r="O3546" s="10" t="n">
        <x:f>IF(F3546="多",1,-1)*(M3546/L3546-1)</x:f>
        <x:v>0.012115851695627233</x:v>
      </x:c>
      <x:c r="P3546" s="10" t="n">
        <x:v>0.0009939420741521864</x:v>
      </x:c>
      <x:c r="Q3546" s="10" t="n">
        <x:v>-0.00020243035052822417</x:v>
      </x:c>
      <x:c r="R3546" s="10" t="n">
        <x:f>O3546-P3546-Q3546</x:f>
        <x:v>0.011324339972003272</x:v>
      </x:c>
      <x:c r="S3546" s="9" t="n">
        <x:f>V3545</x:f>
        <x:v>10319.081980072837</x:v>
      </x:c>
      <x:c r="T3546" s="9" t="n">
        <x:f>S3546/(1+'回测计划'!$B$33)</x:f>
        <x:v>10313.925017564055</x:v>
      </x:c>
      <x:c r="U3546" s="9" t="n">
        <x:f>T3546*R3546</x:f>
        <x:v>116.79839334464519</x:v>
      </x:c>
      <x:c r="V3546" s="9" t="n">
        <x:f>S3546+U3546</x:f>
        <x:v>10435.880373417482</x:v>
      </x:c>
      <x:c r="W3546" s="2" t="n">
        <x:f>IF(N3546&gt;0,1,0)</x:f>
        <x:v>1</x:v>
      </x:c>
      <x:c r="X3546" s="2" t="n">
        <x:f>IF(U3546&gt;0,1,0)</x:f>
        <x:v>1</x:v>
      </x:c>
      <x:c r="Y3546" s="9" t="n">
        <x:f>MAX(U3546,0)</x:f>
        <x:v>116.79839334464519</x:v>
      </x:c>
      <x:c r="Z3546" s="9" t="n">
        <x:f>-MIN(U3546,0)</x:f>
        <x:v>0</x:v>
      </x:c>
    </x:row>
    <x:row r="3547" ht="23" customHeight="1">
      <x:c r="A3547" s="2" t="str">
        <x:v>4H-RSI-后段</x:v>
      </x:c>
      <x:c r="B3547" s="2" t="str">
        <x:v>4H</x:v>
      </x:c>
      <x:c r="C3547" s="2" t="str">
        <x:v>RSI</x:v>
      </x:c>
      <x:c r="D3547" s="2" t="str">
        <x:v>后段</x:v>
      </x:c>
      <x:c r="E3547" s="2" t="n">
        <x:v>28</x:v>
      </x:c>
      <x:c r="F3547" s="2" t="str">
        <x:v>多</x:v>
      </x:c>
      <x:c r="G3547" s="11" t="n">
        <x:v>45924.166666666664</x:v>
      </x:c>
      <x:c r="H3547" s="11" t="n">
        <x:v>45924.333333333336</x:v>
      </x:c>
      <x:c r="I3547" s="11" t="n">
        <x:v>45925.99998842592</x:v>
      </x:c>
      <x:c r="J3547" s="9" t="n">
        <x:v>111947</x:v>
      </x:c>
      <x:c r="K3547" s="9" t="n">
        <x:v>111538.4</x:v>
      </x:c>
      <x:c r="L3547" s="9" t="n">
        <x:v>111969.3894</x:v>
      </x:c>
      <x:c r="M3547" s="9" t="n">
        <x:v>111516.09232</x:v>
      </x:c>
      <x:c r="N3547" s="10" t="n">
        <x:f>IF(F3547="多",1,-1)*(K3547/J3547-1)</x:f>
        <x:v>-0.003649941490169506</x:v>
      </x:c>
      <x:c r="O3547" s="10" t="n">
        <x:f>IF(F3547="多",1,-1)*(M3547/L3547-1)</x:f>
        <x:v>-0.004048401821507119</x:v>
      </x:c>
      <x:c r="P3547" s="10" t="n">
        <x:v>0.0009979757990892465</x:v>
      </x:c>
      <x:c r="Q3547" s="10" t="n">
        <x:v>0.00018539611961717058</x:v>
      </x:c>
      <x:c r="R3547" s="10" t="n">
        <x:f>O3547-P3547-Q3547</x:f>
        <x:v>-0.005231773740213536</x:v>
      </x:c>
      <x:c r="S3547" s="9" t="n">
        <x:f>V3546</x:f>
        <x:v>10435.880373417482</x:v>
      </x:c>
      <x:c r="T3547" s="9" t="n">
        <x:f>S3547/(1+'回测计划'!$B$33)</x:f>
        <x:v>10430.665040897034</x:v>
      </x:c>
      <x:c r="U3547" s="9" t="n">
        <x:f>T3547*R3547</x:f>
        <x:v>-54.57087945392845</x:v>
      </x:c>
      <x:c r="V3547" s="9" t="n">
        <x:f>S3547+U3547</x:f>
        <x:v>10381.309493963554</x:v>
      </x:c>
      <x:c r="W3547" s="2" t="n">
        <x:f>IF(N3547&gt;0,1,0)</x:f>
        <x:v>0</x:v>
      </x:c>
      <x:c r="X3547" s="2" t="n">
        <x:f>IF(U3547&gt;0,1,0)</x:f>
        <x:v>0</x:v>
      </x:c>
      <x:c r="Y3547" s="9" t="n">
        <x:f>MAX(U3547,0)</x:f>
        <x:v>0</x:v>
      </x:c>
      <x:c r="Z3547" s="9" t="n">
        <x:f>-MIN(U3547,0)</x:f>
        <x:v>54.57087945392845</x:v>
      </x:c>
    </x:row>
    <x:row r="3548" ht="23" customHeight="1">
      <x:c r="A3548" s="2" t="str">
        <x:v>4H-RSI-后段</x:v>
      </x:c>
      <x:c r="B3548" s="2" t="str">
        <x:v>4H</x:v>
      </x:c>
      <x:c r="C3548" s="2" t="str">
        <x:v>RSI</x:v>
      </x:c>
      <x:c r="D3548" s="2" t="str">
        <x:v>后段</x:v>
      </x:c>
      <x:c r="E3548" s="2" t="n">
        <x:v>29</x:v>
      </x:c>
      <x:c r="F3548" s="2" t="str">
        <x:v>多</x:v>
      </x:c>
      <x:c r="G3548" s="11" t="n">
        <x:v>45925.833333333336</x:v>
      </x:c>
      <x:c r="H3548" s="11" t="n">
        <x:v>45926.00000000001</x:v>
      </x:c>
      <x:c r="I3548" s="11" t="n">
        <x:v>45927.666655092595</x:v>
      </x:c>
      <x:c r="J3548" s="9" t="n">
        <x:v>111538.4</x:v>
      </x:c>
      <x:c r="K3548" s="9" t="n">
        <x:v>109354.8</x:v>
      </x:c>
      <x:c r="L3548" s="9" t="n">
        <x:v>111560.70767999999</x:v>
      </x:c>
      <x:c r="M3548" s="9" t="n">
        <x:v>109332.92904</x:v>
      </x:c>
      <x:c r="N3548" s="10" t="n">
        <x:f>IF(F3548="多",1,-1)*(K3548/J3548-1)</x:f>
        <x:v>-0.019577114249442307</x:v>
      </x:c>
      <x:c r="O3548" s="10" t="n">
        <x:f>IF(F3548="多",1,-1)*(M3548/L3548-1)</x:f>
        <x:v>-0.01996920498559529</x:v>
      </x:c>
      <x:c r="P3548" s="10" t="n">
        <x:v>0.0009900153975072024</x:v>
      </x:c>
      <x:c r="Q3548" s="10" t="n">
        <x:v>0.00014867184049602753</x:v>
      </x:c>
      <x:c r="R3548" s="10" t="n">
        <x:f>O3548-P3548-Q3548</x:f>
        <x:v>-0.021107892223598518</x:v>
      </x:c>
      <x:c r="S3548" s="9" t="n">
        <x:f>V3547</x:f>
        <x:v>10381.309493963554</x:v>
      </x:c>
      <x:c r="T3548" s="9" t="n">
        <x:f>S3548/(1+'回测计划'!$B$33)</x:f>
        <x:v>10376.121433246932</x:v>
      </x:c>
      <x:c r="U3548" s="9" t="n">
        <x:f>T3548*R3548</x:f>
        <x:v>-219.01805291194682</x:v>
      </x:c>
      <x:c r="V3548" s="9" t="n">
        <x:f>S3548+U3548</x:f>
        <x:v>10162.291441051608</x:v>
      </x:c>
      <x:c r="W3548" s="2" t="n">
        <x:f>IF(N3548&gt;0,1,0)</x:f>
        <x:v>0</x:v>
      </x:c>
      <x:c r="X3548" s="2" t="n">
        <x:f>IF(U3548&gt;0,1,0)</x:f>
        <x:v>0</x:v>
      </x:c>
      <x:c r="Y3548" s="9" t="n">
        <x:f>MAX(U3548,0)</x:f>
        <x:v>0</x:v>
      </x:c>
      <x:c r="Z3548" s="9" t="n">
        <x:f>-MIN(U3548,0)</x:f>
        <x:v>219.01805291194682</x:v>
      </x:c>
    </x:row>
    <x:row r="3549" ht="23" customHeight="1">
      <x:c r="A3549" s="2" t="str">
        <x:v>4H-RSI-后段</x:v>
      </x:c>
      <x:c r="B3549" s="2" t="str">
        <x:v>4H</x:v>
      </x:c>
      <x:c r="C3549" s="2" t="str">
        <x:v>RSI</x:v>
      </x:c>
      <x:c r="D3549" s="2" t="str">
        <x:v>后段</x:v>
      </x:c>
      <x:c r="E3549" s="2" t="n">
        <x:v>30</x:v>
      </x:c>
      <x:c r="F3549" s="2" t="str">
        <x:v>空</x:v>
      </x:c>
      <x:c r="G3549" s="11" t="n">
        <x:v>45937.166666666664</x:v>
      </x:c>
      <x:c r="H3549" s="11" t="n">
        <x:v>45937.333333333336</x:v>
      </x:c>
      <x:c r="I3549" s="11" t="n">
        <x:v>45938.99998842592</x:v>
      </x:c>
      <x:c r="J3549" s="9" t="n">
        <x:v>124628.6</x:v>
      </x:c>
      <x:c r="K3549" s="9" t="n">
        <x:v>122140.1</x:v>
      </x:c>
      <x:c r="L3549" s="9" t="n">
        <x:v>124603.67428</x:v>
      </x:c>
      <x:c r="M3549" s="9" t="n">
        <x:v>122164.52802</x:v>
      </x:c>
      <x:c r="N3549" s="10" t="n">
        <x:f>IF(F3549="多",1,-1)*(K3549/J3549-1)</x:f>
        <x:v>0.01996732692174985</x:v>
      </x:c>
      <x:c r="O3549" s="10" t="n">
        <x:f>IF(F3549="多",1,-1)*(M3549/L3549-1)</x:f>
        <x:v>0.019575235434221128</x:v>
      </x:c>
      <x:c r="P3549" s="10" t="n">
        <x:v>0.0009902123822828895</x:v>
      </x:c>
      <x:c r="Q3549" s="10" t="n">
        <x:v>-0.00026826125668793393</x:v>
      </x:c>
      <x:c r="R3549" s="10" t="n">
        <x:f>O3549-P3549-Q3549</x:f>
        <x:v>0.01885328430862617</x:v>
      </x:c>
      <x:c r="S3549" s="9" t="n">
        <x:f>V3548</x:f>
        <x:v>10162.291441051608</x:v>
      </x:c>
      <x:c r="T3549" s="9" t="n">
        <x:f>S3549/(1+'回测计划'!$B$33)</x:f>
        <x:v>10157.21283463429</x:v>
      </x:c>
      <x:c r="U3549" s="9" t="n">
        <x:f>T3549*R3549</x:f>
        <x:v>191.496821354587</x:v>
      </x:c>
      <x:c r="V3549" s="9" t="n">
        <x:f>S3549+U3549</x:f>
        <x:v>10353.788262406195</x:v>
      </x:c>
      <x:c r="W3549" s="2" t="n">
        <x:f>IF(N3549&gt;0,1,0)</x:f>
        <x:v>1</x:v>
      </x:c>
      <x:c r="X3549" s="2" t="n">
        <x:f>IF(U3549&gt;0,1,0)</x:f>
        <x:v>1</x:v>
      </x:c>
      <x:c r="Y3549" s="9" t="n">
        <x:f>MAX(U3549,0)</x:f>
        <x:v>191.496821354587</x:v>
      </x:c>
      <x:c r="Z3549" s="9" t="n">
        <x:f>-MIN(U3549,0)</x:f>
        <x:v>0</x:v>
      </x:c>
    </x:row>
    <x:row r="3550" ht="23" customHeight="1">
      <x:c r="A3550" s="2" t="str">
        <x:v>4H-RSI-后段</x:v>
      </x:c>
      <x:c r="B3550" s="2" t="str">
        <x:v>4H</x:v>
      </x:c>
      <x:c r="C3550" s="2" t="str">
        <x:v>RSI</x:v>
      </x:c>
      <x:c r="D3550" s="2" t="str">
        <x:v>后段</x:v>
      </x:c>
      <x:c r="E3550" s="2" t="n">
        <x:v>31</x:v>
      </x:c>
      <x:c r="F3550" s="2" t="str">
        <x:v>多</x:v>
      </x:c>
      <x:c r="G3550" s="11" t="n">
        <x:v>45946.00000000001</x:v>
      </x:c>
      <x:c r="H3550" s="11" t="n">
        <x:v>45946.166666666664</x:v>
      </x:c>
      <x:c r="I3550" s="11" t="n">
        <x:v>45947.833321759266</x:v>
      </x:c>
      <x:c r="J3550" s="9" t="n">
        <x:v>111202.7</x:v>
      </x:c>
      <x:c r="K3550" s="9" t="n">
        <x:v>105610.5</x:v>
      </x:c>
      <x:c r="L3550" s="9" t="n">
        <x:v>111224.94054</x:v>
      </x:c>
      <x:c r="M3550" s="9" t="n">
        <x:v>105589.3779</x:v>
      </x:c>
      <x:c r="N3550" s="10" t="n">
        <x:f>IF(F3550="多",1,-1)*(K3550/J3550-1)</x:f>
        <x:v>-0.05028834731530796</x:v>
      </x:c>
      <x:c r="O3550" s="10" t="n">
        <x:f>IF(F3550="多",1,-1)*(M3550/L3550-1)</x:f>
        <x:v>-0.05066815601464192</x:v>
      </x:c>
      <x:c r="P3550" s="10" t="n">
        <x:v>0.000974665921992679</x:v>
      </x:c>
      <x:c r="Q3550" s="10" t="n">
        <x:v>-0.00008753214350456527</x:v>
      </x:c>
      <x:c r="R3550" s="10" t="n">
        <x:f>O3550-P3550-Q3550</x:f>
        <x:v>-0.05155528979313003</x:v>
      </x:c>
      <x:c r="S3550" s="9" t="n">
        <x:f>V3549</x:f>
        <x:v>10353.788262406195</x:v>
      </x:c>
      <x:c r="T3550" s="9" t="n">
        <x:f>S3550/(1+'回测计划'!$B$33)</x:f>
        <x:v>10348.613955428482</x:v>
      </x:c>
      <x:c r="U3550" s="9" t="n">
        <x:f>T3550*R3550</x:f>
        <x:v>-533.525791429345</x:v>
      </x:c>
      <x:c r="V3550" s="9" t="n">
        <x:f>S3550+U3550</x:f>
        <x:v>9820.26247097685</x:v>
      </x:c>
      <x:c r="W3550" s="2" t="n">
        <x:f>IF(N3550&gt;0,1,0)</x:f>
        <x:v>0</x:v>
      </x:c>
      <x:c r="X3550" s="2" t="n">
        <x:f>IF(U3550&gt;0,1,0)</x:f>
        <x:v>0</x:v>
      </x:c>
      <x:c r="Y3550" s="9" t="n">
        <x:f>MAX(U3550,0)</x:f>
        <x:v>0</x:v>
      </x:c>
      <x:c r="Z3550" s="9" t="n">
        <x:f>-MIN(U3550,0)</x:f>
        <x:v>533.525791429345</x:v>
      </x:c>
    </x:row>
    <x:row r="3551" ht="23" customHeight="1">
      <x:c r="A3551" s="2" t="str">
        <x:v>4H-RSI-后段</x:v>
      </x:c>
      <x:c r="B3551" s="2" t="str">
        <x:v>4H</x:v>
      </x:c>
      <x:c r="C3551" s="2" t="str">
        <x:v>RSI</x:v>
      </x:c>
      <x:c r="D3551" s="2" t="str">
        <x:v>后段</x:v>
      </x:c>
      <x:c r="E3551" s="2" t="n">
        <x:v>32</x:v>
      </x:c>
      <x:c r="F3551" s="2" t="str">
        <x:v>多</x:v>
      </x:c>
      <x:c r="G3551" s="11" t="n">
        <x:v>45947.666666666664</x:v>
      </x:c>
      <x:c r="H3551" s="11" t="n">
        <x:v>45947.833333333336</x:v>
      </x:c>
      <x:c r="I3551" s="11" t="n">
        <x:v>45949.49998842592</x:v>
      </x:c>
      <x:c r="J3551" s="9" t="n">
        <x:v>105610.5</x:v>
      </x:c>
      <x:c r="K3551" s="9" t="n">
        <x:v>107221.9</x:v>
      </x:c>
      <x:c r="L3551" s="9" t="n">
        <x:v>105631.6221</x:v>
      </x:c>
      <x:c r="M3551" s="9" t="n">
        <x:v>107200.45562</x:v>
      </x:c>
      <x:c r="N3551" s="10" t="n">
        <x:f>IF(F3551="多",1,-1)*(K3551/J3551-1)</x:f>
        <x:v>0.015257952571003708</x:v>
      </x:c>
      <x:c r="O3551" s="10" t="n">
        <x:f>IF(F3551="多",1,-1)*(M3551/L3551-1)</x:f>
        <x:v>0.014851930594370844</x:v>
      </x:c>
      <x:c r="P3551" s="10" t="n">
        <x:v>0.0010074259652971852</x:v>
      </x:c>
      <x:c r="Q3551" s="10" t="n">
        <x:v>-0.00016740182719822622</x:v>
      </x:c>
      <x:c r="R3551" s="10" t="n">
        <x:f>O3551-P3551-Q3551</x:f>
        <x:v>0.014011906456271884</x:v>
      </x:c>
      <x:c r="S3551" s="9" t="n">
        <x:f>V3550</x:f>
        <x:v>9820.26247097685</x:v>
      </x:c>
      <x:c r="T3551" s="9" t="n">
        <x:f>S3551/(1+'回测计划'!$B$33)</x:f>
        <x:v>9815.35479358006</x:v>
      </x:c>
      <x:c r="U3551" s="9" t="n">
        <x:f>T3551*R3551</x:f>
        <x:v>137.53183320276364</x:v>
      </x:c>
      <x:c r="V3551" s="9" t="n">
        <x:f>S3551+U3551</x:f>
        <x:v>9957.794304179613</x:v>
      </x:c>
      <x:c r="W3551" s="2" t="n">
        <x:f>IF(N3551&gt;0,1,0)</x:f>
        <x:v>1</x:v>
      </x:c>
      <x:c r="X3551" s="2" t="n">
        <x:f>IF(U3551&gt;0,1,0)</x:f>
        <x:v>1</x:v>
      </x:c>
      <x:c r="Y3551" s="9" t="n">
        <x:f>MAX(U3551,0)</x:f>
        <x:v>137.53183320276364</x:v>
      </x:c>
      <x:c r="Z3551" s="9" t="n">
        <x:f>-MIN(U3551,0)</x:f>
        <x:v>0</x:v>
      </x:c>
    </x:row>
    <x:row r="3552" ht="23" customHeight="1">
      <x:c r="A3552" s="2" t="str">
        <x:v>4H-RSI-后段</x:v>
      </x:c>
      <x:c r="B3552" s="2" t="str">
        <x:v>4H</x:v>
      </x:c>
      <x:c r="C3552" s="2" t="str">
        <x:v>RSI</x:v>
      </x:c>
      <x:c r="D3552" s="2" t="str">
        <x:v>后段</x:v>
      </x:c>
      <x:c r="E3552" s="2" t="n">
        <x:v>33</x:v>
      </x:c>
      <x:c r="F3552" s="2" t="str">
        <x:v>多</x:v>
      </x:c>
      <x:c r="G3552" s="11" t="n">
        <x:v>45952.833333333336</x:v>
      </x:c>
      <x:c r="H3552" s="11" t="n">
        <x:v>45953.00000000001</x:v>
      </x:c>
      <x:c r="I3552" s="11" t="n">
        <x:v>45954.666655092595</x:v>
      </x:c>
      <x:c r="J3552" s="9" t="n">
        <x:v>108369.8</x:v>
      </x:c>
      <x:c r="K3552" s="9" t="n">
        <x:v>111013.7</x:v>
      </x:c>
      <x:c r="L3552" s="9" t="n">
        <x:v>108391.47396</x:v>
      </x:c>
      <x:c r="M3552" s="9" t="n">
        <x:v>110991.49726</x:v>
      </x:c>
      <x:c r="N3552" s="10" t="n">
        <x:f>IF(F3552="多",1,-1)*(K3552/J3552-1)</x:f>
        <x:v>0.024397018357512845</x:v>
      </x:c>
      <x:c r="O3552" s="10" t="n">
        <x:f>IF(F3552="多",1,-1)*(M3552/L3552-1)</x:f>
        <x:v>0.023987341485544267</x:v>
      </x:c>
      <x:c r="P3552" s="10" t="n">
        <x:v>0.0010119936707427722</x:v>
      </x:c>
      <x:c r="Q3552" s="10" t="n">
        <x:v>0.00018962232825508178</x:v>
      </x:c>
      <x:c r="R3552" s="10" t="n">
        <x:f>O3552-P3552-Q3552</x:f>
        <x:v>0.02278572548654641</x:v>
      </x:c>
      <x:c r="S3552" s="9" t="n">
        <x:f>V3551</x:f>
        <x:v>9957.794304179613</x:v>
      </x:c>
      <x:c r="T3552" s="9" t="n">
        <x:f>S3552/(1+'回测计划'!$B$33)</x:f>
        <x:v>9952.817895231998</x:v>
      </x:c>
      <x:c r="U3552" s="9" t="n">
        <x:f>T3552*R3552</x:f>
        <x:v>226.78217637834294</x:v>
      </x:c>
      <x:c r="V3552" s="9" t="n">
        <x:f>S3552+U3552</x:f>
        <x:v>10184.576480557957</x:v>
      </x:c>
      <x:c r="W3552" s="2" t="n">
        <x:f>IF(N3552&gt;0,1,0)</x:f>
        <x:v>1</x:v>
      </x:c>
      <x:c r="X3552" s="2" t="n">
        <x:f>IF(U3552&gt;0,1,0)</x:f>
        <x:v>1</x:v>
      </x:c>
      <x:c r="Y3552" s="9" t="n">
        <x:f>MAX(U3552,0)</x:f>
        <x:v>226.78217637834294</x:v>
      </x:c>
      <x:c r="Z3552" s="9" t="n">
        <x:f>-MIN(U3552,0)</x:f>
        <x:v>0</x:v>
      </x:c>
    </x:row>
    <x:row r="3553" ht="23" customHeight="1">
      <x:c r="A3553" s="2" t="str">
        <x:v>4H-RSI-后段</x:v>
      </x:c>
      <x:c r="B3553" s="2" t="str">
        <x:v>4H</x:v>
      </x:c>
      <x:c r="C3553" s="2" t="str">
        <x:v>RSI</x:v>
      </x:c>
      <x:c r="D3553" s="2" t="str">
        <x:v>后段</x:v>
      </x:c>
      <x:c r="E3553" s="2" t="n">
        <x:v>34</x:v>
      </x:c>
      <x:c r="F3553" s="2" t="str">
        <x:v>多</x:v>
      </x:c>
      <x:c r="G3553" s="11" t="n">
        <x:v>45965.00000000001</x:v>
      </x:c>
      <x:c r="H3553" s="11" t="n">
        <x:v>45965.166666666664</x:v>
      </x:c>
      <x:c r="I3553" s="11" t="n">
        <x:v>45966.833321759266</x:v>
      </x:c>
      <x:c r="J3553" s="9" t="n">
        <x:v>107034.7</x:v>
      </x:c>
      <x:c r="K3553" s="9" t="n">
        <x:v>102019.4</x:v>
      </x:c>
      <x:c r="L3553" s="9" t="n">
        <x:v>107056.10694</x:v>
      </x:c>
      <x:c r="M3553" s="9" t="n">
        <x:v>101998.99612</x:v>
      </x:c>
      <x:c r="N3553" s="10" t="n">
        <x:f>IF(F3553="多",1,-1)*(K3553/J3553-1)</x:f>
        <x:v>-0.04685676701107211</x:v>
      </x:c>
      <x:c r="O3553" s="10" t="n">
        <x:f>IF(F3553="多",1,-1)*(M3553/L3553-1)</x:f>
        <x:v>-0.04723794806805626</x:v>
      </x:c>
      <x:c r="P3553" s="10" t="n">
        <x:v>0.0009763810259659719</x:v>
      </x:c>
      <x:c r="Q3553" s="10" t="n">
        <x:v>0.0003118025629984776</x:v>
      </x:c>
      <x:c r="R3553" s="10" t="n">
        <x:f>O3553-P3553-Q3553</x:f>
        <x:v>-0.0485261316570207</x:v>
      </x:c>
      <x:c r="S3553" s="9" t="n">
        <x:f>V3552</x:f>
        <x:v>10184.576480557957</x:v>
      </x:c>
      <x:c r="T3553" s="9" t="n">
        <x:f>S3553/(1+'回测计划'!$B$33)</x:f>
        <x:v>10179.486737189362</x:v>
      </x:c>
      <x:c r="U3553" s="9" t="n">
        <x:f>T3553*R3553</x:f>
        <x:v>-493.971113609747</x:v>
      </x:c>
      <x:c r="V3553" s="9" t="n">
        <x:f>S3553+U3553</x:f>
        <x:v>9690.60536694821</x:v>
      </x:c>
      <x:c r="W3553" s="2" t="n">
        <x:f>IF(N3553&gt;0,1,0)</x:f>
        <x:v>0</x:v>
      </x:c>
      <x:c r="X3553" s="2" t="n">
        <x:f>IF(U3553&gt;0,1,0)</x:f>
        <x:v>0</x:v>
      </x:c>
      <x:c r="Y3553" s="9" t="n">
        <x:f>MAX(U3553,0)</x:f>
        <x:v>0</x:v>
      </x:c>
      <x:c r="Z3553" s="9" t="n">
        <x:f>-MIN(U3553,0)</x:f>
        <x:v>493.971113609747</x:v>
      </x:c>
    </x:row>
    <x:row r="3554" ht="23" customHeight="1">
      <x:c r="A3554" s="2" t="str">
        <x:v>4H-RSI-后段</x:v>
      </x:c>
      <x:c r="B3554" s="2" t="str">
        <x:v>4H</x:v>
      </x:c>
      <x:c r="C3554" s="2" t="str">
        <x:v>RSI</x:v>
      </x:c>
      <x:c r="D3554" s="2" t="str">
        <x:v>后段</x:v>
      </x:c>
      <x:c r="E3554" s="2" t="n">
        <x:v>35</x:v>
      </x:c>
      <x:c r="F3554" s="2" t="str">
        <x:v>多</x:v>
      </x:c>
      <x:c r="G3554" s="11" t="n">
        <x:v>45968.833333333336</x:v>
      </x:c>
      <x:c r="H3554" s="11" t="n">
        <x:v>45969.00000000001</x:v>
      </x:c>
      <x:c r="I3554" s="11" t="n">
        <x:v>45970.666655092595</x:v>
      </x:c>
      <x:c r="J3554" s="9" t="n">
        <x:v>100758</x:v>
      </x:c>
      <x:c r="K3554" s="9" t="n">
        <x:v>101898.2</x:v>
      </x:c>
      <x:c r="L3554" s="9" t="n">
        <x:v>100778.1516</x:v>
      </x:c>
      <x:c r="M3554" s="9" t="n">
        <x:v>101877.82036</x:v>
      </x:c>
      <x:c r="N3554" s="10" t="n">
        <x:f>IF(F3554="多",1,-1)*(K3554/J3554-1)</x:f>
        <x:v>0.0113162230294368</x:v>
      </x:c>
      <x:c r="O3554" s="10" t="n">
        <x:f>IF(F3554="多",1,-1)*(M3554/L3554-1)</x:f>
        <x:v>0.010911777429345015</x:v>
      </x:c>
      <x:c r="P3554" s="10" t="n">
        <x:v>0.0010054558887146725</x:v>
      </x:c>
      <x:c r="Q3554" s="10" t="n">
        <x:v>0.00021802856722266464</x:v>
      </x:c>
      <x:c r="R3554" s="10" t="n">
        <x:f>O3554-P3554-Q3554</x:f>
        <x:v>0.009688292973407679</x:v>
      </x:c>
      <x:c r="S3554" s="9" t="n">
        <x:f>V3553</x:f>
        <x:v>9690.60536694821</x:v>
      </x:c>
      <x:c r="T3554" s="9" t="n">
        <x:f>S3554/(1+'回测计划'!$B$33)</x:f>
        <x:v>9685.762485705358</x:v>
      </x:c>
      <x:c r="U3554" s="9" t="n">
        <x:f>T3554*R3554</x:f>
        <x:v>93.83850463235491</x:v>
      </x:c>
      <x:c r="V3554" s="9" t="n">
        <x:f>S3554+U3554</x:f>
        <x:v>9784.443871580565</x:v>
      </x:c>
      <x:c r="W3554" s="2" t="n">
        <x:f>IF(N3554&gt;0,1,0)</x:f>
        <x:v>1</x:v>
      </x:c>
      <x:c r="X3554" s="2" t="n">
        <x:f>IF(U3554&gt;0,1,0)</x:f>
        <x:v>1</x:v>
      </x:c>
      <x:c r="Y3554" s="9" t="n">
        <x:f>MAX(U3554,0)</x:f>
        <x:v>93.83850463235491</x:v>
      </x:c>
      <x:c r="Z3554" s="9" t="n">
        <x:f>-MIN(U3554,0)</x:f>
        <x:v>0</x:v>
      </x:c>
    </x:row>
    <x:row r="3555" ht="23" customHeight="1">
      <x:c r="A3555" s="2" t="str">
        <x:v>4H-RSI-后段</x:v>
      </x:c>
      <x:c r="B3555" s="2" t="str">
        <x:v>4H</x:v>
      </x:c>
      <x:c r="C3555" s="2" t="str">
        <x:v>RSI</x:v>
      </x:c>
      <x:c r="D3555" s="2" t="str">
        <x:v>后段</x:v>
      </x:c>
      <x:c r="E3555" s="2" t="n">
        <x:v>36</x:v>
      </x:c>
      <x:c r="F3555" s="2" t="str">
        <x:v>多</x:v>
      </x:c>
      <x:c r="G3555" s="11" t="n">
        <x:v>45975.166666666664</x:v>
      </x:c>
      <x:c r="H3555" s="11" t="n">
        <x:v>45975.333333333336</x:v>
      </x:c>
      <x:c r="I3555" s="11" t="n">
        <x:v>45976.99998842592</x:v>
      </x:c>
      <x:c r="J3555" s="9" t="n">
        <x:v>99654.3</x:v>
      </x:c>
      <x:c r="K3555" s="9" t="n">
        <x:v>96222.1</x:v>
      </x:c>
      <x:c r="L3555" s="9" t="n">
        <x:v>99674.23086</x:v>
      </x:c>
      <x:c r="M3555" s="9" t="n">
        <x:v>96202.85558</x:v>
      </x:c>
      <x:c r="N3555" s="10" t="n">
        <x:f>IF(F3555="多",1,-1)*(K3555/J3555-1)</x:f>
        <x:v>-0.03444106275394032</x:v>
      </x:c>
      <x:c r="O3555" s="10" t="n">
        <x:f>IF(F3555="多",1,-1)*(M3555/L3555-1)</x:f>
        <x:v>-0.0348272090995696</x:v>
      </x:c>
      <x:c r="P3555" s="10" t="n">
        <x:v>0.0009825863954502152</x:v>
      </x:c>
      <x:c r="Q3555" s="10" t="n">
        <x:v>0.0003543236978978617</x:v>
      </x:c>
      <x:c r="R3555" s="10" t="n">
        <x:f>O3555-P3555-Q3555</x:f>
        <x:v>-0.036164119192917676</x:v>
      </x:c>
      <x:c r="S3555" s="9" t="n">
        <x:f>V3554</x:f>
        <x:v>9784.443871580565</x:v>
      </x:c>
      <x:c r="T3555" s="9" t="n">
        <x:f>S3555/(1+'回测计划'!$B$33)</x:f>
        <x:v>9779.554094533298</x:v>
      </x:c>
      <x:c r="U3555" s="9" t="n">
        <x:f>T3555*R3555</x:f>
        <x:v>-353.6689599282883</x:v>
      </x:c>
      <x:c r="V3555" s="9" t="n">
        <x:f>S3555+U3555</x:f>
        <x:v>9430.774911652275</x:v>
      </x:c>
      <x:c r="W3555" s="2" t="n">
        <x:f>IF(N3555&gt;0,1,0)</x:f>
        <x:v>0</x:v>
      </x:c>
      <x:c r="X3555" s="2" t="n">
        <x:f>IF(U3555&gt;0,1,0)</x:f>
        <x:v>0</x:v>
      </x:c>
      <x:c r="Y3555" s="9" t="n">
        <x:f>MAX(U3555,0)</x:f>
        <x:v>0</x:v>
      </x:c>
      <x:c r="Z3555" s="9" t="n">
        <x:f>-MIN(U3555,0)</x:f>
        <x:v>353.6689599282883</x:v>
      </x:c>
    </x:row>
    <x:row r="3556" ht="23" customHeight="1">
      <x:c r="A3556" s="2" t="str">
        <x:v>4H-RSI-后段</x:v>
      </x:c>
      <x:c r="B3556" s="2" t="str">
        <x:v>4H</x:v>
      </x:c>
      <x:c r="C3556" s="2" t="str">
        <x:v>RSI</x:v>
      </x:c>
      <x:c r="D3556" s="2" t="str">
        <x:v>后段</x:v>
      </x:c>
      <x:c r="E3556" s="2" t="n">
        <x:v>37</x:v>
      </x:c>
      <x:c r="F3556" s="2" t="str">
        <x:v>多</x:v>
      </x:c>
      <x:c r="G3556" s="11" t="n">
        <x:v>45978.166666666664</x:v>
      </x:c>
      <x:c r="H3556" s="11" t="n">
        <x:v>45978.333333333336</x:v>
      </x:c>
      <x:c r="I3556" s="11" t="n">
        <x:v>45979.99998842592</x:v>
      </x:c>
      <x:c r="J3556" s="9" t="n">
        <x:v>94221.7</x:v>
      </x:c>
      <x:c r="K3556" s="9" t="n">
        <x:v>92851.4</x:v>
      </x:c>
      <x:c r="L3556" s="9" t="n">
        <x:v>94240.54434</x:v>
      </x:c>
      <x:c r="M3556" s="9" t="n">
        <x:v>92832.82972</x:v>
      </x:c>
      <x:c r="N3556" s="10" t="n">
        <x:f>IF(F3556="多",1,-1)*(K3556/J3556-1)</x:f>
        <x:v>-0.01454335890776759</x:v>
      </x:c>
      <x:c r="O3556" s="10" t="n">
        <x:f>IF(F3556="多",1,-1)*(M3556/L3556-1)</x:f>
        <x:v>-0.014937462743437324</x:v>
      </x:c>
      <x:c r="P3556" s="10" t="n">
        <x:v>0.0009925312686282814</x:v>
      </x:c>
      <x:c r="Q3556" s="10" t="n">
        <x:v>0.0004626809168017258</x:v>
      </x:c>
      <x:c r="R3556" s="10" t="n">
        <x:f>O3556-P3556-Q3556</x:f>
        <x:v>-0.01639267492886733</x:v>
      </x:c>
      <x:c r="S3556" s="9" t="n">
        <x:f>V3555</x:f>
        <x:v>9430.774911652275</x:v>
      </x:c>
      <x:c r="T3556" s="9" t="n">
        <x:f>S3556/(1+'回测计划'!$B$33)</x:f>
        <x:v>9426.06188071192</x:v>
      </x:c>
      <x:c r="U3556" s="9" t="n">
        <x:f>T3556*R3556</x:f>
        <x:v>-154.51836826989833</x:v>
      </x:c>
      <x:c r="V3556" s="9" t="n">
        <x:f>S3556+U3556</x:f>
        <x:v>9276.256543382377</x:v>
      </x:c>
      <x:c r="W3556" s="2" t="n">
        <x:f>IF(N3556&gt;0,1,0)</x:f>
        <x:v>0</x:v>
      </x:c>
      <x:c r="X3556" s="2" t="n">
        <x:f>IF(U3556&gt;0,1,0)</x:f>
        <x:v>0</x:v>
      </x:c>
      <x:c r="Y3556" s="9" t="n">
        <x:f>MAX(U3556,0)</x:f>
        <x:v>0</x:v>
      </x:c>
      <x:c r="Z3556" s="9" t="n">
        <x:f>-MIN(U3556,0)</x:f>
        <x:v>154.51836826989833</x:v>
      </x:c>
    </x:row>
    <x:row r="3557" ht="23" customHeight="1">
      <x:c r="A3557" s="2" t="str">
        <x:v>4H-RSI-后段</x:v>
      </x:c>
      <x:c r="B3557" s="2" t="str">
        <x:v>4H</x:v>
      </x:c>
      <x:c r="C3557" s="2" t="str">
        <x:v>RSI</x:v>
      </x:c>
      <x:c r="D3557" s="2" t="str">
        <x:v>后段</x:v>
      </x:c>
      <x:c r="E3557" s="2" t="n">
        <x:v>38</x:v>
      </x:c>
      <x:c r="F3557" s="2" t="str">
        <x:v>多</x:v>
      </x:c>
      <x:c r="G3557" s="11" t="n">
        <x:v>45981.166666666664</x:v>
      </x:c>
      <x:c r="H3557" s="11" t="n">
        <x:v>45981.333333333336</x:v>
      </x:c>
      <x:c r="I3557" s="11" t="n">
        <x:v>45982.99998842592</x:v>
      </x:c>
      <x:c r="J3557" s="9" t="n">
        <x:v>91509</x:v>
      </x:c>
      <x:c r="K3557" s="9" t="n">
        <x:v>82905.1</x:v>
      </x:c>
      <x:c r="L3557" s="9" t="n">
        <x:v>91527.3018</x:v>
      </x:c>
      <x:c r="M3557" s="9" t="n">
        <x:v>82888.51898000001</x:v>
      </x:c>
      <x:c r="N3557" s="10" t="n">
        <x:f>IF(F3557="多",1,-1)*(K3557/J3557-1)</x:f>
        <x:v>-0.09402244587964015</x:v>
      </x:c>
      <x:c r="O3557" s="10" t="n">
        <x:f>IF(F3557="多",1,-1)*(M3557/L3557-1)</x:f>
        <x:v>-0.09438476443757671</x:v>
      </x:c>
      <x:c r="P3557" s="10" t="n">
        <x:v>0.0009528076177812117</x:v>
      </x:c>
      <x:c r="Q3557" s="10" t="n">
        <x:v>0.00027109920427366934</x:v>
      </x:c>
      <x:c r="R3557" s="10" t="n">
        <x:f>O3557-P3557-Q3557</x:f>
        <x:v>-0.09560867125963159</x:v>
      </x:c>
      <x:c r="S3557" s="9" t="n">
        <x:f>V3556</x:f>
        <x:v>9276.256543382377</x:v>
      </x:c>
      <x:c r="T3557" s="9" t="n">
        <x:f>S3557/(1+'回测计划'!$B$33)</x:f>
        <x:v>9271.620733015869</x:v>
      </x:c>
      <x:c r="U3557" s="9" t="n">
        <x:f>T3557*R3557</x:f>
        <x:v>-886.4473387068986</x:v>
      </x:c>
      <x:c r="V3557" s="9" t="n">
        <x:f>S3557+U3557</x:f>
        <x:v>8389.809204675477</x:v>
      </x:c>
      <x:c r="W3557" s="2" t="n">
        <x:f>IF(N3557&gt;0,1,0)</x:f>
        <x:v>0</x:v>
      </x:c>
      <x:c r="X3557" s="2" t="n">
        <x:f>IF(U3557&gt;0,1,0)</x:f>
        <x:v>0</x:v>
      </x:c>
      <x:c r="Y3557" s="9" t="n">
        <x:f>MAX(U3557,0)</x:f>
        <x:v>0</x:v>
      </x:c>
      <x:c r="Z3557" s="9" t="n">
        <x:f>-MIN(U3557,0)</x:f>
        <x:v>886.4473387068986</x:v>
      </x:c>
    </x:row>
    <x:row r="3558" ht="23" customHeight="1">
      <x:c r="A3558" s="2" t="str">
        <x:v>4H-RSI-后段</x:v>
      </x:c>
      <x:c r="B3558" s="2" t="str">
        <x:v>4H</x:v>
      </x:c>
      <x:c r="C3558" s="2" t="str">
        <x:v>RSI</x:v>
      </x:c>
      <x:c r="D3558" s="2" t="str">
        <x:v>后段</x:v>
      </x:c>
      <x:c r="E3558" s="2" t="n">
        <x:v>39</x:v>
      </x:c>
      <x:c r="F3558" s="2" t="str">
        <x:v>空</x:v>
      </x:c>
      <x:c r="G3558" s="11" t="n">
        <x:v>45994.666666666664</x:v>
      </x:c>
      <x:c r="H3558" s="11" t="n">
        <x:v>45994.833333333336</x:v>
      </x:c>
      <x:c r="I3558" s="11" t="n">
        <x:v>45996.49998842592</x:v>
      </x:c>
      <x:c r="J3558" s="9" t="n">
        <x:v>92957.6</x:v>
      </x:c>
      <x:c r="K3558" s="9" t="n">
        <x:v>92104.9</x:v>
      </x:c>
      <x:c r="L3558" s="9" t="n">
        <x:v>92939.00848</x:v>
      </x:c>
      <x:c r="M3558" s="9" t="n">
        <x:v>92123.32097999999</x:v>
      </x:c>
      <x:c r="N3558" s="10" t="n">
        <x:f>IF(F3558="多",1,-1)*(K3558/J3558-1)</x:f>
        <x:v>0.009172999302908158</x:v>
      </x:c>
      <x:c r="O3558" s="10" t="n">
        <x:f>IF(F3558="多",1,-1)*(M3558/L3558-1)</x:f>
        <x:v>0.008776589220612863</x:v>
      </x:c>
      <x:c r="P3558" s="10" t="n">
        <x:v>0.0009956117053896937</x:v>
      </x:c>
      <x:c r="Q3558" s="10" t="n">
        <x:v>-0.0001491095419621434</x:v>
      </x:c>
      <x:c r="R3558" s="10" t="n">
        <x:f>O3558-P3558-Q3558</x:f>
        <x:v>0.007930087057185313</x:v>
      </x:c>
      <x:c r="S3558" s="9" t="n">
        <x:f>V3557</x:f>
        <x:v>8389.809204675477</x:v>
      </x:c>
      <x:c r="T3558" s="9" t="n">
        <x:f>S3558/(1+'回测计划'!$B$33)</x:f>
        <x:v>8385.616396477239</x:v>
      </x:c>
      <x:c r="U3558" s="9" t="n">
        <x:f>T3558*R3558</x:f>
        <x:v>66.49866805222509</x:v>
      </x:c>
      <x:c r="V3558" s="9" t="n">
        <x:f>S3558+U3558</x:f>
        <x:v>8456.307872727702</x:v>
      </x:c>
      <x:c r="W3558" s="2" t="n">
        <x:f>IF(N3558&gt;0,1,0)</x:f>
        <x:v>1</x:v>
      </x:c>
      <x:c r="X3558" s="2" t="n">
        <x:f>IF(U3558&gt;0,1,0)</x:f>
        <x:v>1</x:v>
      </x:c>
      <x:c r="Y3558" s="9" t="n">
        <x:f>MAX(U3558,0)</x:f>
        <x:v>66.49866805222509</x:v>
      </x:c>
      <x:c r="Z3558" s="9" t="n">
        <x:f>-MIN(U3558,0)</x:f>
        <x:v>0</x:v>
      </x:c>
    </x:row>
    <x:row r="3559" ht="23" customHeight="1">
      <x:c r="A3559" s="2" t="str">
        <x:v>4H-RSI-后段</x:v>
      </x:c>
      <x:c r="B3559" s="2" t="str">
        <x:v>4H</x:v>
      </x:c>
      <x:c r="C3559" s="2" t="str">
        <x:v>RSI</x:v>
      </x:c>
      <x:c r="D3559" s="2" t="str">
        <x:v>后段</x:v>
      </x:c>
      <x:c r="E3559" s="2" t="n">
        <x:v>40</x:v>
      </x:c>
      <x:c r="F3559" s="2" t="str">
        <x:v>多</x:v>
      </x:c>
      <x:c r="G3559" s="11" t="n">
        <x:v>45998.333333333336</x:v>
      </x:c>
      <x:c r="H3559" s="11" t="n">
        <x:v>45998.50000000001</x:v>
      </x:c>
      <x:c r="I3559" s="11" t="n">
        <x:v>46000.166655092595</x:v>
      </x:c>
      <x:c r="J3559" s="9" t="n">
        <x:v>89675.7</x:v>
      </x:c>
      <x:c r="K3559" s="9" t="n">
        <x:v>90073.6</x:v>
      </x:c>
      <x:c r="L3559" s="9" t="n">
        <x:v>89693.63514</x:v>
      </x:c>
      <x:c r="M3559" s="9" t="n">
        <x:v>90055.58528000001</x:v>
      </x:c>
      <x:c r="N3559" s="10" t="n">
        <x:f>IF(F3559="多",1,-1)*(K3559/J3559-1)</x:f>
        <x:v>0.004437099459496885</x:v>
      </x:c>
      <x:c r="O3559" s="10" t="n">
        <x:f>IF(F3559="多",1,-1)*(M3559/L3559-1)</x:f>
        <x:v>0.00403540495861332</x:v>
      </x:c>
      <x:c r="P3559" s="10" t="n">
        <x:v>0.0010020177024793067</x:v>
      </x:c>
      <x:c r="Q3559" s="10" t="n">
        <x:v>0.00016399640424656672</x:v>
      </x:c>
      <x:c r="R3559" s="10" t="n">
        <x:f>O3559-P3559-Q3559</x:f>
        <x:v>0.0028693908518874467</x:v>
      </x:c>
      <x:c r="S3559" s="9" t="n">
        <x:f>V3558</x:f>
        <x:v>8456.307872727702</x:v>
      </x:c>
      <x:c r="T3559" s="9" t="n">
        <x:f>S3559/(1+'回测计划'!$B$33)</x:f>
        <x:v>8452.081831811796</x:v>
      </x:c>
      <x:c r="U3559" s="9" t="n">
        <x:f>T3559*R3559</x:f>
        <x:v>24.252326287604863</x:v>
      </x:c>
      <x:c r="V3559" s="9" t="n">
        <x:f>S3559+U3559</x:f>
        <x:v>8480.560199015308</x:v>
      </x:c>
      <x:c r="W3559" s="2" t="n">
        <x:f>IF(N3559&gt;0,1,0)</x:f>
        <x:v>1</x:v>
      </x:c>
      <x:c r="X3559" s="2" t="n">
        <x:f>IF(U3559&gt;0,1,0)</x:f>
        <x:v>1</x:v>
      </x:c>
      <x:c r="Y3559" s="9" t="n">
        <x:f>MAX(U3559,0)</x:f>
        <x:v>24.252326287604863</x:v>
      </x:c>
      <x:c r="Z3559" s="9" t="n">
        <x:f>-MIN(U3559,0)</x:f>
        <x:v>0</x:v>
      </x:c>
    </x:row>
    <x:row r="3560" ht="23" customHeight="1">
      <x:c r="A3560" s="2" t="str">
        <x:v>4H-RSI-后段</x:v>
      </x:c>
      <x:c r="B3560" s="2" t="str">
        <x:v>4H</x:v>
      </x:c>
      <x:c r="C3560" s="2" t="str">
        <x:v>RSI</x:v>
      </x:c>
      <x:c r="D3560" s="2" t="str">
        <x:v>后段</x:v>
      </x:c>
      <x:c r="E3560" s="2" t="n">
        <x:v>41</x:v>
      </x:c>
      <x:c r="F3560" s="2" t="str">
        <x:v>多</x:v>
      </x:c>
      <x:c r="G3560" s="11" t="n">
        <x:v>46010.166666666664</x:v>
      </x:c>
      <x:c r="H3560" s="11" t="n">
        <x:v>46010.333333333336</x:v>
      </x:c>
      <x:c r="I3560" s="11" t="n">
        <x:v>46011.99998842592</x:v>
      </x:c>
      <x:c r="J3560" s="9" t="n">
        <x:v>85469.8</x:v>
      </x:c>
      <x:c r="K3560" s="9" t="n">
        <x:v>88134.6</x:v>
      </x:c>
      <x:c r="L3560" s="9" t="n">
        <x:v>85486.89396</x:v>
      </x:c>
      <x:c r="M3560" s="9" t="n">
        <x:v>88116.97308000001</x:v>
      </x:c>
      <x:c r="N3560" s="10" t="n">
        <x:f>IF(F3560="多",1,-1)*(K3560/J3560-1)</x:f>
        <x:v>0.031178264135402145</x:v>
      </x:c>
      <x:c r="O3560" s="10" t="n">
        <x:f>IF(F3560="多",1,-1)*(M3560/L3560-1)</x:f>
        <x:v>0.030765875307513735</x:v>
      </x:c>
      <x:c r="P3560" s="10" t="n">
        <x:v>0.001015382937653757</x:v>
      </x:c>
      <x:c r="Q3560" s="10" t="n">
        <x:v>0.0003214983315474824</x:v>
      </x:c>
      <x:c r="R3560" s="10" t="n">
        <x:f>O3560-P3560-Q3560</x:f>
        <x:v>0.029428994038312496</x:v>
      </x:c>
      <x:c r="S3560" s="9" t="n">
        <x:f>V3559</x:f>
        <x:v>8480.560199015308</x:v>
      </x:c>
      <x:c r="T3560" s="9" t="n">
        <x:f>S3560/(1+'回测计划'!$B$33)</x:f>
        <x:v>8476.322037996311</x:v>
      </x:c>
      <x:c r="U3560" s="9" t="n">
        <x:f>T3560*R3560</x:f>
        <x:v>249.44963072301027</x:v>
      </x:c>
      <x:c r="V3560" s="9" t="n">
        <x:f>S3560+U3560</x:f>
        <x:v>8730.00982973832</x:v>
      </x:c>
      <x:c r="W3560" s="2" t="n">
        <x:f>IF(N3560&gt;0,1,0)</x:f>
        <x:v>1</x:v>
      </x:c>
      <x:c r="X3560" s="2" t="n">
        <x:f>IF(U3560&gt;0,1,0)</x:f>
        <x:v>1</x:v>
      </x:c>
      <x:c r="Y3560" s="9" t="n">
        <x:f>MAX(U3560,0)</x:f>
        <x:v>249.44963072301027</x:v>
      </x:c>
      <x:c r="Z3560" s="9" t="n">
        <x:f>-MIN(U3560,0)</x:f>
        <x:v>0</x:v>
      </x:c>
    </x:row>
    <x:row r="3561" ht="23" customHeight="1">
      <x:c r="A3561" s="2" t="str">
        <x:v>4H-RSI-后段</x:v>
      </x:c>
      <x:c r="B3561" s="2" t="str">
        <x:v>4H</x:v>
      </x:c>
      <x:c r="C3561" s="2" t="str">
        <x:v>RSI</x:v>
      </x:c>
      <x:c r="D3561" s="2" t="str">
        <x:v>后段</x:v>
      </x:c>
      <x:c r="E3561" s="2" t="n">
        <x:v>42</x:v>
      </x:c>
      <x:c r="F3561" s="2" t="str">
        <x:v>空</x:v>
      </x:c>
      <x:c r="G3561" s="11" t="n">
        <x:v>46025.50000000001</x:v>
      </x:c>
      <x:c r="H3561" s="11" t="n">
        <x:v>46025.666666666664</x:v>
      </x:c>
      <x:c r="I3561" s="11" t="n">
        <x:v>46027.333321759266</x:v>
      </x:c>
      <x:c r="J3561" s="9" t="n">
        <x:v>89535.9</x:v>
      </x:c>
      <x:c r="K3561" s="9" t="n">
        <x:v>91497.1</x:v>
      </x:c>
      <x:c r="L3561" s="9" t="n">
        <x:v>89517.99282</x:v>
      </x:c>
      <x:c r="M3561" s="9" t="n">
        <x:v>91515.39942</x:v>
      </x:c>
      <x:c r="N3561" s="10" t="n">
        <x:f>IF(F3561="多",1,-1)*(K3561/J3561-1)</x:f>
        <x:v>-0.021904063062972545</x:v>
      </x:c>
      <x:c r="O3561" s="10" t="n">
        <x:f>IF(F3561="多",1,-1)*(M3561/L3561-1)</x:f>
        <x:v>-0.022312906456876558</x:v>
      </x:c>
      <x:c r="P3561" s="10" t="n">
        <x:v>0.0010111564532284383</x:v>
      </x:c>
      <x:c r="Q3561" s="10" t="n">
        <x:v>-0.0002703689739407358</x:v>
      </x:c>
      <x:c r="R3561" s="10" t="n">
        <x:f>O3561-P3561-Q3561</x:f>
        <x:v>-0.02305369393616426</x:v>
      </x:c>
      <x:c r="S3561" s="9" t="n">
        <x:f>V3560</x:f>
        <x:v>8730.00982973832</x:v>
      </x:c>
      <x:c r="T3561" s="9" t="n">
        <x:f>S3561/(1+'回测计划'!$B$33)</x:f>
        <x:v>8725.647006235202</x:v>
      </x:c>
      <x:c r="U3561" s="9" t="n">
        <x:f>T3561*R3561</x:f>
        <x:v>-201.15839547675432</x:v>
      </x:c>
      <x:c r="V3561" s="9" t="n">
        <x:f>S3561+U3561</x:f>
        <x:v>8528.851434261565</x:v>
      </x:c>
      <x:c r="W3561" s="2" t="n">
        <x:f>IF(N3561&gt;0,1,0)</x:f>
        <x:v>0</x:v>
      </x:c>
      <x:c r="X3561" s="2" t="n">
        <x:f>IF(U3561&gt;0,1,0)</x:f>
        <x:v>0</x:v>
      </x:c>
      <x:c r="Y3561" s="9" t="n">
        <x:f>MAX(U3561,0)</x:f>
        <x:v>0</x:v>
      </x:c>
      <x:c r="Z3561" s="9" t="n">
        <x:f>-MIN(U3561,0)</x:f>
        <x:v>201.15839547675432</x:v>
      </x:c>
    </x:row>
    <x:row r="3562" ht="23" customHeight="1">
      <x:c r="A3562" s="2" t="str">
        <x:v>4H-RSI-后段</x:v>
      </x:c>
      <x:c r="B3562" s="2" t="str">
        <x:v>4H</x:v>
      </x:c>
      <x:c r="C3562" s="2" t="str">
        <x:v>RSI</x:v>
      </x:c>
      <x:c r="D3562" s="2" t="str">
        <x:v>后段</x:v>
      </x:c>
      <x:c r="E3562" s="2" t="n">
        <x:v>43</x:v>
      </x:c>
      <x:c r="F3562" s="2" t="str">
        <x:v>空</x:v>
      </x:c>
      <x:c r="G3562" s="11" t="n">
        <x:v>46036.50000000001</x:v>
      </x:c>
      <x:c r="H3562" s="11" t="n">
        <x:v>46036.666666666664</x:v>
      </x:c>
      <x:c r="I3562" s="11" t="n">
        <x:v>46038.333321759266</x:v>
      </x:c>
      <x:c r="J3562" s="9" t="n">
        <x:v>95166.6</x:v>
      </x:c>
      <x:c r="K3562" s="9" t="n">
        <x:v>95567.3</x:v>
      </x:c>
      <x:c r="L3562" s="9" t="n">
        <x:v>95147.56668</x:v>
      </x:c>
      <x:c r="M3562" s="9" t="n">
        <x:v>95586.41346</x:v>
      </x:c>
      <x:c r="N3562" s="10" t="n">
        <x:f>IF(F3562="多",1,-1)*(K3562/J3562-1)</x:f>
        <x:v>-0.004210510830480407</x:v>
      </x:c>
      <x:c r="O3562" s="10" t="n">
        <x:f>IF(F3562="多",1,-1)*(M3562/L3562-1)</x:f>
        <x:v>-0.004612275387724019</x:v>
      </x:c>
      <x:c r="P3562" s="10" t="n">
        <x:v>0.001002306137693862</x:v>
      </x:c>
      <x:c r="Q3562" s="10" t="n">
        <x:v>-0.00009593496595845402</x:v>
      </x:c>
      <x:c r="R3562" s="10" t="n">
        <x:f>O3562-P3562-Q3562</x:f>
        <x:v>-0.005518646559459427</x:v>
      </x:c>
      <x:c r="S3562" s="9" t="n">
        <x:f>V3561</x:f>
        <x:v>8528.851434261565</x:v>
      </x:c>
      <x:c r="T3562" s="9" t="n">
        <x:f>S3562/(1+'回测计划'!$B$33)</x:f>
        <x:v>8524.58913969172</x:v>
      </x:c>
      <x:c r="U3562" s="9" t="n">
        <x:f>T3562*R3562</x:f>
        <x:v>-47.04419452656491</x:v>
      </x:c>
      <x:c r="V3562" s="9" t="n">
        <x:f>S3562+U3562</x:f>
        <x:v>8481.807239735</x:v>
      </x:c>
      <x:c r="W3562" s="2" t="n">
        <x:f>IF(N3562&gt;0,1,0)</x:f>
        <x:v>0</x:v>
      </x:c>
      <x:c r="X3562" s="2" t="n">
        <x:f>IF(U3562&gt;0,1,0)</x:f>
        <x:v>0</x:v>
      </x:c>
      <x:c r="Y3562" s="9" t="n">
        <x:f>MAX(U3562,0)</x:f>
        <x:v>0</x:v>
      </x:c>
      <x:c r="Z3562" s="9" t="n">
        <x:f>-MIN(U3562,0)</x:f>
        <x:v>47.04419452656491</x:v>
      </x:c>
    </x:row>
    <x:row r="3563" ht="23" customHeight="1">
      <x:c r="A3563" s="2" t="str">
        <x:v>4H-RSI-后段</x:v>
      </x:c>
      <x:c r="B3563" s="2" t="str">
        <x:v>4H</x:v>
      </x:c>
      <x:c r="C3563" s="2" t="str">
        <x:v>RSI</x:v>
      </x:c>
      <x:c r="D3563" s="2" t="str">
        <x:v>后段</x:v>
      </x:c>
      <x:c r="E3563" s="2" t="n">
        <x:v>44</x:v>
      </x:c>
      <x:c r="F3563" s="2" t="str">
        <x:v>多</x:v>
      </x:c>
      <x:c r="G3563" s="11" t="n">
        <x:v>46048.166666666664</x:v>
      </x:c>
      <x:c r="H3563" s="11" t="n">
        <x:v>46048.333333333336</x:v>
      </x:c>
      <x:c r="I3563" s="11" t="n">
        <x:v>46049.99998842592</x:v>
      </x:c>
      <x:c r="J3563" s="9" t="n">
        <x:v>86628.9</x:v>
      </x:c>
      <x:c r="K3563" s="9" t="n">
        <x:v>88000.1</x:v>
      </x:c>
      <x:c r="L3563" s="9" t="n">
        <x:v>86646.22578</x:v>
      </x:c>
      <x:c r="M3563" s="9" t="n">
        <x:v>87982.49998000001</x:v>
      </x:c>
      <x:c r="N3563" s="10" t="n">
        <x:f>IF(F3563="多",1,-1)*(K3563/J3563-1)</x:f>
        <x:v>0.01582843600692163</x:v>
      </x:c>
      <x:c r="O3563" s="10" t="n">
        <x:f>IF(F3563="多",1,-1)*(M3563/L3563-1)</x:f>
        <x:v>0.015422185882543848</x:v>
      </x:c>
      <x:c r="P3563" s="10" t="n">
        <x:v>0.001007711092941272</x:v>
      </x:c>
      <x:c r="Q3563" s="10" t="n">
        <x:v>0.00019049688546494604</x:v>
      </x:c>
      <x:c r="R3563" s="10" t="n">
        <x:f>O3563-P3563-Q3563</x:f>
        <x:v>0.01422397790413763</x:v>
      </x:c>
      <x:c r="S3563" s="9" t="n">
        <x:f>V3562</x:f>
        <x:v>8481.807239735</x:v>
      </x:c>
      <x:c r="T3563" s="9" t="n">
        <x:f>S3563/(1+'回测计划'!$B$33)</x:f>
        <x:v>8477.568455507248</x:v>
      </x:c>
      <x:c r="U3563" s="9" t="n">
        <x:f>T3563*R3563</x:f>
        <x:v>120.58474639194927</x:v>
      </x:c>
      <x:c r="V3563" s="9" t="n">
        <x:f>S3563+U3563</x:f>
        <x:v>8602.39198612695</x:v>
      </x:c>
      <x:c r="W3563" s="2" t="n">
        <x:f>IF(N3563&gt;0,1,0)</x:f>
        <x:v>1</x:v>
      </x:c>
      <x:c r="X3563" s="2" t="n">
        <x:f>IF(U3563&gt;0,1,0)</x:f>
        <x:v>1</x:v>
      </x:c>
      <x:c r="Y3563" s="9" t="n">
        <x:f>MAX(U3563,0)</x:f>
        <x:v>120.58474639194927</x:v>
      </x:c>
      <x:c r="Z3563" s="9" t="n">
        <x:f>-MIN(U3563,0)</x:f>
        <x:v>0</x:v>
      </x:c>
    </x:row>
    <x:row r="3564" ht="23" customHeight="1">
      <x:c r="A3564" s="2" t="str">
        <x:v>4H-RSI-后段</x:v>
      </x:c>
      <x:c r="B3564" s="2" t="str">
        <x:v>4H</x:v>
      </x:c>
      <x:c r="C3564" s="2" t="str">
        <x:v>RSI</x:v>
      </x:c>
      <x:c r="D3564" s="2" t="str">
        <x:v>后段</x:v>
      </x:c>
      <x:c r="E3564" s="2" t="n">
        <x:v>45</x:v>
      </x:c>
      <x:c r="F3564" s="2" t="str">
        <x:v>多</x:v>
      </x:c>
      <x:c r="G3564" s="11" t="n">
        <x:v>46052.166666666664</x:v>
      </x:c>
      <x:c r="H3564" s="11" t="n">
        <x:v>46052.333333333336</x:v>
      </x:c>
      <x:c r="I3564" s="11" t="n">
        <x:v>46053.99998842592</x:v>
      </x:c>
      <x:c r="J3564" s="9" t="n">
        <x:v>84604.7</x:v>
      </x:c>
      <x:c r="K3564" s="9" t="n">
        <x:v>81268.6</x:v>
      </x:c>
      <x:c r="L3564" s="9" t="n">
        <x:v>84621.62094</x:v>
      </x:c>
      <x:c r="M3564" s="9" t="n">
        <x:v>81252.34628000001</x:v>
      </x:c>
      <x:c r="N3564" s="10" t="n">
        <x:f>IF(F3564="多",1,-1)*(K3564/J3564-1)</x:f>
        <x:v>-0.03943161550126639</x:v>
      </x:c>
      <x:c r="O3564" s="10" t="n">
        <x:f>IF(F3564="多",1,-1)*(M3564/L3564-1)</x:f>
        <x:v>-0.03981576602496106</x:v>
      </x:c>
      <x:c r="P3564" s="10" t="n">
        <x:v>0.0009800921169875194</x:v>
      </x:c>
      <x:c r="Q3564" s="10" t="n">
        <x:v>0.00019605840181462678</x:v>
      </x:c>
      <x:c r="R3564" s="10" t="n">
        <x:f>O3564-P3564-Q3564</x:f>
        <x:v>-0.04099191654376321</x:v>
      </x:c>
      <x:c r="S3564" s="9" t="n">
        <x:f>V3563</x:f>
        <x:v>8602.39198612695</x:v>
      </x:c>
      <x:c r="T3564" s="9" t="n">
        <x:f>S3564/(1+'回测计划'!$B$33)</x:f>
        <x:v>8598.092939657121</x:v>
      </x:c>
      <x:c r="U3564" s="9" t="n">
        <x:f>T3564*R3564</x:f>
        <x:v>-352.4523082179444</x:v>
      </x:c>
      <x:c r="V3564" s="9" t="n">
        <x:f>S3564+U3564</x:f>
        <x:v>8249.939677909006</x:v>
      </x:c>
      <x:c r="W3564" s="2" t="n">
        <x:f>IF(N3564&gt;0,1,0)</x:f>
        <x:v>0</x:v>
      </x:c>
      <x:c r="X3564" s="2" t="n">
        <x:f>IF(U3564&gt;0,1,0)</x:f>
        <x:v>0</x:v>
      </x:c>
      <x:c r="Y3564" s="9" t="n">
        <x:f>MAX(U3564,0)</x:f>
        <x:v>0</x:v>
      </x:c>
      <x:c r="Z3564" s="9" t="n">
        <x:f>-MIN(U3564,0)</x:f>
        <x:v>352.4523082179444</x:v>
      </x:c>
    </x:row>
    <x:row r="3565" ht="23" customHeight="1">
      <x:c r="A3565" s="2" t="str">
        <x:v>4H-RSI-后段</x:v>
      </x:c>
      <x:c r="B3565" s="2" t="str">
        <x:v>4H</x:v>
      </x:c>
      <x:c r="C3565" s="2" t="str">
        <x:v>RSI</x:v>
      </x:c>
      <x:c r="D3565" s="2" t="str">
        <x:v>后段</x:v>
      </x:c>
      <x:c r="E3565" s="2" t="n">
        <x:v>46</x:v>
      </x:c>
      <x:c r="F3565" s="2" t="str">
        <x:v>多</x:v>
      </x:c>
      <x:c r="G3565" s="11" t="n">
        <x:v>46054.166666666664</x:v>
      </x:c>
      <x:c r="H3565" s="11" t="n">
        <x:v>46054.333333333336</x:v>
      </x:c>
      <x:c r="I3565" s="11" t="n">
        <x:v>46055.99998842592</x:v>
      </x:c>
      <x:c r="J3565" s="9" t="n">
        <x:v>78706.7</x:v>
      </x:c>
      <x:c r="K3565" s="9" t="n">
        <x:v>78800.6</x:v>
      </x:c>
      <x:c r="L3565" s="9" t="n">
        <x:v>78722.44133999999</x:v>
      </x:c>
      <x:c r="M3565" s="9" t="n">
        <x:v>78784.83988000001</x:v>
      </x:c>
      <x:c r="N3565" s="10" t="n">
        <x:f>IF(F3565="多",1,-1)*(K3565/J3565-1)</x:f>
        <x:v>0.0011930369333235102</x:v>
      </x:c>
      <x:c r="O3565" s="10" t="n">
        <x:f>IF(F3565="多",1,-1)*(M3565/L3565-1)</x:f>
        <x:v>0.0007926397979773903</x:v>
      </x:c>
      <x:c r="P3565" s="10" t="n">
        <x:v>0.0010003963198989888</x:v>
      </x:c>
      <x:c r="Q3565" s="10" t="n">
        <x:v>-0.000010608160394450035</x:v>
      </x:c>
      <x:c r="R3565" s="10" t="n">
        <x:f>O3565-P3565-Q3565</x:f>
        <x:v>-0.00019714836152714849</x:v>
      </x:c>
      <x:c r="S3565" s="9" t="n">
        <x:f>V3564</x:f>
        <x:v>8249.939677909006</x:v>
      </x:c>
      <x:c r="T3565" s="9" t="n">
        <x:f>S3565/(1+'回测计划'!$B$33)</x:f>
        <x:v>8245.816769524245</x:v>
      </x:c>
      <x:c r="U3565" s="9" t="n">
        <x:f>T3565*R3565</x:f>
        <x:v>-1.6256492655647894</x:v>
      </x:c>
      <x:c r="V3565" s="9" t="n">
        <x:f>S3565+U3565</x:f>
        <x:v>8248.31402864344</x:v>
      </x:c>
      <x:c r="W3565" s="2" t="n">
        <x:f>IF(N3565&gt;0,1,0)</x:f>
        <x:v>1</x:v>
      </x:c>
      <x:c r="X3565" s="2" t="n">
        <x:f>IF(U3565&gt;0,1,0)</x:f>
        <x:v>0</x:v>
      </x:c>
      <x:c r="Y3565" s="9" t="n">
        <x:f>MAX(U3565,0)</x:f>
        <x:v>0</x:v>
      </x:c>
      <x:c r="Z3565" s="9" t="n">
        <x:f>-MIN(U3565,0)</x:f>
        <x:v>1.6256492655647894</x:v>
      </x:c>
    </x:row>
    <x:row r="3566" ht="23" customHeight="1">
      <x:c r="A3566" s="2" t="str">
        <x:v>4H-RSI-后段</x:v>
      </x:c>
      <x:c r="B3566" s="2" t="str">
        <x:v>4H</x:v>
      </x:c>
      <x:c r="C3566" s="2" t="str">
        <x:v>RSI</x:v>
      </x:c>
      <x:c r="D3566" s="2" t="str">
        <x:v>后段</x:v>
      </x:c>
      <x:c r="E3566" s="2" t="n">
        <x:v>47</x:v>
      </x:c>
      <x:c r="F3566" s="2" t="str">
        <x:v>多</x:v>
      </x:c>
      <x:c r="G3566" s="11" t="n">
        <x:v>46057.166666666664</x:v>
      </x:c>
      <x:c r="H3566" s="11" t="n">
        <x:v>46057.333333333336</x:v>
      </x:c>
      <x:c r="I3566" s="11" t="n">
        <x:v>46058.99998842592</x:v>
      </x:c>
      <x:c r="J3566" s="9" t="n">
        <x:v>75732.4</x:v>
      </x:c>
      <x:c r="K3566" s="9" t="n">
        <x:v>67451.9</x:v>
      </x:c>
      <x:c r="L3566" s="9" t="n">
        <x:v>75747.54647999999</x:v>
      </x:c>
      <x:c r="M3566" s="9" t="n">
        <x:v>67438.40961999999</x:v>
      </x:c>
      <x:c r="N3566" s="10" t="n">
        <x:f>IF(F3566="多",1,-1)*(K3566/J3566-1)</x:f>
        <x:v>-0.10933893551505036</x:v>
      </x:c>
      <x:c r="O3566" s="10" t="n">
        <x:f>IF(F3566="多",1,-1)*(M3566/L3566-1)</x:f>
        <x:v>-0.10969512870220688</x:v>
      </x:c>
      <x:c r="P3566" s="10" t="n">
        <x:v>0.0009451524356488965</x:v>
      </x:c>
      <x:c r="Q3566" s="10" t="n">
        <x:v>0.000173590286563527</x:v>
      </x:c>
      <x:c r="R3566" s="10" t="n">
        <x:f>O3566-P3566-Q3566</x:f>
        <x:v>-0.1108138714244193</x:v>
      </x:c>
      <x:c r="S3566" s="9" t="n">
        <x:f>V3565</x:f>
        <x:v>8248.31402864344</x:v>
      </x:c>
      <x:c r="T3566" s="9" t="n">
        <x:f>S3566/(1+'回测计划'!$B$33)</x:f>
        <x:v>8244.191932677102</x:v>
      </x:c>
      <x:c r="U3566" s="9" t="n">
        <x:f>T3566*R3566</x:f>
        <x:v>-913.5708248259152</x:v>
      </x:c>
      <x:c r="V3566" s="9" t="n">
        <x:f>S3566+U3566</x:f>
        <x:v>7334.743203817526</x:v>
      </x:c>
      <x:c r="W3566" s="2" t="n">
        <x:f>IF(N3566&gt;0,1,0)</x:f>
        <x:v>0</x:v>
      </x:c>
      <x:c r="X3566" s="2" t="n">
        <x:f>IF(U3566&gt;0,1,0)</x:f>
        <x:v>0</x:v>
      </x:c>
      <x:c r="Y3566" s="9" t="n">
        <x:f>MAX(U3566,0)</x:f>
        <x:v>0</x:v>
      </x:c>
      <x:c r="Z3566" s="9" t="n">
        <x:f>-MIN(U3566,0)</x:f>
        <x:v>913.5708248259152</x:v>
      </x:c>
    </x:row>
    <x:row r="3567" ht="23" customHeight="1">
      <x:c r="A3567" s="2" t="str">
        <x:v>4H-RSI-后段</x:v>
      </x:c>
      <x:c r="B3567" s="2" t="str">
        <x:v>4H</x:v>
      </x:c>
      <x:c r="C3567" s="2" t="str">
        <x:v>RSI</x:v>
      </x:c>
      <x:c r="D3567" s="2" t="str">
        <x:v>后段</x:v>
      </x:c>
      <x:c r="E3567" s="2" t="n">
        <x:v>48</x:v>
      </x:c>
      <x:c r="F3567" s="2" t="str">
        <x:v>多</x:v>
      </x:c>
      <x:c r="G3567" s="11" t="n">
        <x:v>46066.166666666664</x:v>
      </x:c>
      <x:c r="H3567" s="11" t="n">
        <x:v>46066.333333333336</x:v>
      </x:c>
      <x:c r="I3567" s="11" t="n">
        <x:v>46067.99998842592</x:v>
      </x:c>
      <x:c r="J3567" s="9" t="n">
        <x:v>66243.2</x:v>
      </x:c>
      <x:c r="K3567" s="9" t="n">
        <x:v>69754.2</x:v>
      </x:c>
      <x:c r="L3567" s="9" t="n">
        <x:v>66256.44864</x:v>
      </x:c>
      <x:c r="M3567" s="9" t="n">
        <x:v>69740.24915999999</x:v>
      </x:c>
      <x:c r="N3567" s="10" t="n">
        <x:f>IF(F3567="多",1,-1)*(K3567/J3567-1)</x:f>
        <x:v>0.05300166658615524</x:v>
      </x:c>
      <x:c r="O3567" s="10" t="n">
        <x:f>IF(F3567="多",1,-1)*(M3567/L3567-1)</x:f>
        <x:v>0.05258055014280938</x:v>
      </x:c>
      <x:c r="P3567" s="10" t="n">
        <x:v>0.0010262902750714047</x:v>
      </x:c>
      <x:c r="Q3567" s="10" t="n">
        <x:v>0.0000988376083119221</x:v>
      </x:c>
      <x:c r="R3567" s="10" t="n">
        <x:f>O3567-P3567-Q3567</x:f>
        <x:v>0.05145542225942606</x:v>
      </x:c>
      <x:c r="S3567" s="9" t="n">
        <x:f>V3566</x:f>
        <x:v>7334.743203817526</x:v>
      </x:c>
      <x:c r="T3567" s="9" t="n">
        <x:f>S3567/(1+'回测计划'!$B$33)</x:f>
        <x:v>7331.077664985033</x:v>
      </x:c>
      <x:c r="U3567" s="9" t="n">
        <x:f>T3567*R3567</x:f>
        <x:v>377.22369686845207</x:v>
      </x:c>
      <x:c r="V3567" s="9" t="n">
        <x:f>S3567+U3567</x:f>
        <x:v>7711.966900685978</x:v>
      </x:c>
      <x:c r="W3567" s="2" t="n">
        <x:f>IF(N3567&gt;0,1,0)</x:f>
        <x:v>1</x:v>
      </x:c>
      <x:c r="X3567" s="2" t="n">
        <x:f>IF(U3567&gt;0,1,0)</x:f>
        <x:v>1</x:v>
      </x:c>
      <x:c r="Y3567" s="9" t="n">
        <x:f>MAX(U3567,0)</x:f>
        <x:v>377.22369686845207</x:v>
      </x:c>
      <x:c r="Z3567" s="9" t="n">
        <x:f>-MIN(U3567,0)</x:f>
        <x:v>0</x:v>
      </x:c>
    </x:row>
    <x:row r="3568" ht="23" customHeight="1">
      <x:c r="A3568" s="2" t="str">
        <x:v>4H-RSI-后段</x:v>
      </x:c>
      <x:c r="B3568" s="2" t="str">
        <x:v>4H</x:v>
      </x:c>
      <x:c r="C3568" s="2" t="str">
        <x:v>RSI</x:v>
      </x:c>
      <x:c r="D3568" s="2" t="str">
        <x:v>后段</x:v>
      </x:c>
      <x:c r="E3568" s="2" t="n">
        <x:v>49</x:v>
      </x:c>
      <x:c r="F3568" s="2" t="str">
        <x:v>多</x:v>
      </x:c>
      <x:c r="G3568" s="11" t="n">
        <x:v>46071.00000000001</x:v>
      </x:c>
      <x:c r="H3568" s="11" t="n">
        <x:v>46071.166666666664</x:v>
      </x:c>
      <x:c r="I3568" s="11" t="n">
        <x:v>46072.833321759266</x:v>
      </x:c>
      <x:c r="J3568" s="9" t="n">
        <x:v>67766.9</x:v>
      </x:c>
      <x:c r="K3568" s="9" t="n">
        <x:v>66468.9</x:v>
      </x:c>
      <x:c r="L3568" s="9" t="n">
        <x:v>67780.45337999999</x:v>
      </x:c>
      <x:c r="M3568" s="9" t="n">
        <x:v>66455.60622</x:v>
      </x:c>
      <x:c r="N3568" s="10" t="n">
        <x:f>IF(F3568="多",1,-1)*(K3568/J3568-1)</x:f>
        <x:v>-0.019153893715073256</x:v>
      </x:c>
      <x:c r="O3568" s="10" t="n">
        <x:f>IF(F3568="多",1,-1)*(M3568/L3568-1)</x:f>
        <x:v>-0.019546153705588987</x:v>
      </x:c>
      <x:c r="P3568" s="10" t="n">
        <x:v>0.0009902269231472055</x:v>
      </x:c>
      <x:c r="Q3568" s="10" t="n">
        <x:v>0.00005385471437559646</x:v>
      </x:c>
      <x:c r="R3568" s="10" t="n">
        <x:f>O3568-P3568-Q3568</x:f>
        <x:v>-0.020590235343111787</x:v>
      </x:c>
      <x:c r="S3568" s="9" t="n">
        <x:f>V3567</x:f>
        <x:v>7711.966900685978</x:v>
      </x:c>
      <x:c r="T3568" s="9" t="n">
        <x:f>S3568/(1+'回测计划'!$B$33)</x:f>
        <x:v>7708.1128442638465</x:v>
      </x:c>
      <x:c r="U3568" s="9" t="n">
        <x:f>T3568*R3568</x:f>
        <x:v>-158.71185751465538</x:v>
      </x:c>
      <x:c r="V3568" s="9" t="n">
        <x:f>S3568+U3568</x:f>
        <x:v>7553.2550431713225</x:v>
      </x:c>
      <x:c r="W3568" s="2" t="n">
        <x:f>IF(N3568&gt;0,1,0)</x:f>
        <x:v>0</x:v>
      </x:c>
      <x:c r="X3568" s="2" t="n">
        <x:f>IF(U3568&gt;0,1,0)</x:f>
        <x:v>0</x:v>
      </x:c>
      <x:c r="Y3568" s="9" t="n">
        <x:f>MAX(U3568,0)</x:f>
        <x:v>0</x:v>
      </x:c>
      <x:c r="Z3568" s="9" t="n">
        <x:f>-MIN(U3568,0)</x:f>
        <x:v>158.71185751465538</x:v>
      </x:c>
    </x:row>
    <x:row r="3569" ht="23" customHeight="1">
      <x:c r="A3569" s="2" t="str">
        <x:v>4H-RSI-后段</x:v>
      </x:c>
      <x:c r="B3569" s="2" t="str">
        <x:v>4H</x:v>
      </x:c>
      <x:c r="C3569" s="2" t="str">
        <x:v>RSI</x:v>
      </x:c>
      <x:c r="D3569" s="2" t="str">
        <x:v>后段</x:v>
      </x:c>
      <x:c r="E3569" s="2" t="n">
        <x:v>50</x:v>
      </x:c>
      <x:c r="F3569" s="2" t="str">
        <x:v>空</x:v>
      </x:c>
      <x:c r="G3569" s="11" t="n">
        <x:v>46084.00000000001</x:v>
      </x:c>
      <x:c r="H3569" s="11" t="n">
        <x:v>46084.166666666664</x:v>
      </x:c>
      <x:c r="I3569" s="11" t="n">
        <x:v>46085.833321759266</x:v>
      </x:c>
      <x:c r="J3569" s="9" t="n">
        <x:v>68928.4</x:v>
      </x:c>
      <x:c r="K3569" s="9" t="n">
        <x:v>71082.4</x:v>
      </x:c>
      <x:c r="L3569" s="9" t="n">
        <x:v>68914.61432</x:v>
      </x:c>
      <x:c r="M3569" s="9" t="n">
        <x:v>71096.61648</x:v>
      </x:c>
      <x:c r="N3569" s="10" t="n">
        <x:f>IF(F3569="多",1,-1)*(K3569/J3569-1)</x:f>
        <x:v>-0.03124981865239862</x:v>
      </x:c>
      <x:c r="O3569" s="10" t="n">
        <x:f>IF(F3569="多",1,-1)*(M3569/L3569-1)</x:f>
        <x:v>-0.031662401096348436</x:v>
      </x:c>
      <x:c r="P3569" s="10" t="n">
        <x:v>0.0010158312005481742</x:v>
      </x:c>
      <x:c r="Q3569" s="10" t="n">
        <x:v>0.0000011113076478384222</x:v>
      </x:c>
      <x:c r="R3569" s="10" t="n">
        <x:f>O3569-P3569-Q3569</x:f>
        <x:v>-0.03267934360454445</x:v>
      </x:c>
      <x:c r="S3569" s="9" t="n">
        <x:f>V3568</x:f>
        <x:v>7553.2550431713225</x:v>
      </x:c>
      <x:c r="T3569" s="9" t="n">
        <x:f>S3569/(1+'回测计划'!$B$33)</x:f>
        <x:v>7549.480303019813</x:v>
      </x:c>
      <x:c r="U3569" s="9" t="n">
        <x:f>T3569*R3569</x:f>
        <x:v>-246.7120608581248</x:v>
      </x:c>
      <x:c r="V3569" s="9" t="n">
        <x:f>S3569+U3569</x:f>
        <x:v>7306.542982313198</x:v>
      </x:c>
      <x:c r="W3569" s="2" t="n">
        <x:f>IF(N3569&gt;0,1,0)</x:f>
        <x:v>0</x:v>
      </x:c>
      <x:c r="X3569" s="2" t="n">
        <x:f>IF(U3569&gt;0,1,0)</x:f>
        <x:v>0</x:v>
      </x:c>
      <x:c r="Y3569" s="9" t="n">
        <x:f>MAX(U3569,0)</x:f>
        <x:v>0</x:v>
      </x:c>
      <x:c r="Z3569" s="9" t="n">
        <x:f>-MIN(U3569,0)</x:f>
        <x:v>246.7120608581248</x:v>
      </x:c>
    </x:row>
    <x:row r="3570" ht="23" customHeight="1">
      <x:c r="A3570" s="2" t="str">
        <x:v>4H-RSI-后段</x:v>
      </x:c>
      <x:c r="B3570" s="2" t="str">
        <x:v>4H</x:v>
      </x:c>
      <x:c r="C3570" s="2" t="str">
        <x:v>RSI</x:v>
      </x:c>
      <x:c r="D3570" s="2" t="str">
        <x:v>后段</x:v>
      </x:c>
      <x:c r="E3570" s="2" t="n">
        <x:v>51</x:v>
      </x:c>
      <x:c r="F3570" s="2" t="str">
        <x:v>多</x:v>
      </x:c>
      <x:c r="G3570" s="11" t="n">
        <x:v>46103.333333333336</x:v>
      </x:c>
      <x:c r="H3570" s="11" t="n">
        <x:v>46103.50000000001</x:v>
      </x:c>
      <x:c r="I3570" s="11" t="n">
        <x:v>46105.166655092595</x:v>
      </x:c>
      <x:c r="J3570" s="9" t="n">
        <x:v>69307.1</x:v>
      </x:c>
      <x:c r="K3570" s="9" t="n">
        <x:v>70647.1</x:v>
      </x:c>
      <x:c r="L3570" s="9" t="n">
        <x:v>69320.96142</x:v>
      </x:c>
      <x:c r="M3570" s="9" t="n">
        <x:v>70632.97058000001</x:v>
      </x:c>
      <x:c r="N3570" s="10" t="n">
        <x:f>IF(F3570="多",1,-1)*(K3570/J3570-1)</x:f>
        <x:v>0.01933423848350313</x:v>
      </x:c>
      <x:c r="O3570" s="10" t="n">
        <x:f>IF(F3570="多",1,-1)*(M3570/L3570-1)</x:f>
        <x:v>0.018926586318542826</x:v>
      </x:c>
      <x:c r="P3570" s="10" t="n">
        <x:v>0.0010094632931592713</x:v>
      </x:c>
      <x:c r="Q3570" s="10" t="n">
        <x:v>-0.0001587774730893285</x:v>
      </x:c>
      <x:c r="R3570" s="10" t="n">
        <x:f>O3570-P3570-Q3570</x:f>
        <x:v>0.018075900498472883</x:v>
      </x:c>
      <x:c r="S3570" s="9" t="n">
        <x:f>V3569</x:f>
        <x:v>7306.542982313198</x:v>
      </x:c>
      <x:c r="T3570" s="9" t="n">
        <x:f>S3570/(1+'回测计划'!$B$33)</x:f>
        <x:v>7302.891536544926</x:v>
      </x:c>
      <x:c r="U3570" s="9" t="n">
        <x:f>T3570*R3570</x:f>
        <x:v>132.0063407657258</x:v>
      </x:c>
      <x:c r="V3570" s="9" t="n">
        <x:f>S3570+U3570</x:f>
        <x:v>7438.549323078924</x:v>
      </x:c>
      <x:c r="W3570" s="2" t="n">
        <x:f>IF(N3570&gt;0,1,0)</x:f>
        <x:v>1</x:v>
      </x:c>
      <x:c r="X3570" s="2" t="n">
        <x:f>IF(U3570&gt;0,1,0)</x:f>
        <x:v>1</x:v>
      </x:c>
      <x:c r="Y3570" s="9" t="n">
        <x:f>MAX(U3570,0)</x:f>
        <x:v>132.0063407657258</x:v>
      </x:c>
      <x:c r="Z3570" s="9" t="n">
        <x:f>-MIN(U3570,0)</x:f>
        <x:v>0</x:v>
      </x:c>
    </x:row>
    <x:row r="3571" ht="23" customHeight="1">
      <x:c r="A3571" s="2" t="str">
        <x:v>4H-RSI-后段</x:v>
      </x:c>
      <x:c r="B3571" s="2" t="str">
        <x:v>4H</x:v>
      </x:c>
      <x:c r="C3571" s="2" t="str">
        <x:v>RSI</x:v>
      </x:c>
      <x:c r="D3571" s="2" t="str">
        <x:v>后段</x:v>
      </x:c>
      <x:c r="E3571" s="2" t="n">
        <x:v>52</x:v>
      </x:c>
      <x:c r="F3571" s="2" t="str">
        <x:v>多</x:v>
      </x:c>
      <x:c r="G3571" s="11" t="n">
        <x:v>46111.333333333336</x:v>
      </x:c>
      <x:c r="H3571" s="11" t="n">
        <x:v>46111.50000000001</x:v>
      </x:c>
      <x:c r="I3571" s="11" t="n">
        <x:v>46113.166655092595</x:v>
      </x:c>
      <x:c r="J3571" s="9" t="n">
        <x:v>67140</x:v>
      </x:c>
      <x:c r="K3571" s="9" t="n">
        <x:v>67803</x:v>
      </x:c>
      <x:c r="L3571" s="9" t="n">
        <x:v>67153.428</x:v>
      </x:c>
      <x:c r="M3571" s="9" t="n">
        <x:v>67789.4394</x:v>
      </x:c>
      <x:c r="N3571" s="10" t="n">
        <x:f>IF(F3571="多",1,-1)*(K3571/J3571-1)</x:f>
        <x:v>0.009874888293118778</x:v>
      </x:c>
      <x:c r="O3571" s="10" t="n">
        <x:f>IF(F3571="多",1,-1)*(M3571/L3571-1)</x:f>
        <x:v>0.009471019111638057</x:v>
      </x:c>
      <x:c r="P3571" s="10" t="n">
        <x:v>0.001004735509555819</x:v>
      </x:c>
      <x:c r="Q3571" s="10" t="n">
        <x:v>-0.000032972259820426</x:v>
      </x:c>
      <x:c r="R3571" s="10" t="n">
        <x:f>O3571-P3571-Q3571</x:f>
        <x:v>0.008499255861902665</x:v>
      </x:c>
      <x:c r="S3571" s="9" t="n">
        <x:f>V3570</x:f>
        <x:v>7438.549323078924</x:v>
      </x:c>
      <x:c r="T3571" s="9" t="n">
        <x:f>S3571/(1+'回测计划'!$B$33)</x:f>
        <x:v>7434.831907125362</x:v>
      </x:c>
      <x:c r="U3571" s="9" t="n">
        <x:f>T3571*R3571</x:f>
        <x:v>63.190538668896195</x:v>
      </x:c>
      <x:c r="V3571" s="9" t="n">
        <x:f>S3571+U3571</x:f>
        <x:v>7501.73986174782</x:v>
      </x:c>
      <x:c r="W3571" s="2" t="n">
        <x:f>IF(N3571&gt;0,1,0)</x:f>
        <x:v>1</x:v>
      </x:c>
      <x:c r="X3571" s="2" t="n">
        <x:f>IF(U3571&gt;0,1,0)</x:f>
        <x:v>1</x:v>
      </x:c>
      <x:c r="Y3571" s="9" t="n">
        <x:f>MAX(U3571,0)</x:f>
        <x:v>63.190538668896195</x:v>
      </x:c>
      <x:c r="Z3571" s="9" t="n">
        <x:f>-MIN(U3571,0)</x:f>
        <x:v>0</x:v>
      </x:c>
    </x:row>
    <x:row r="3572" ht="23" customHeight="1">
      <x:c r="A3572" s="2" t="str">
        <x:v>4H-RSI-后段</x:v>
      </x:c>
      <x:c r="B3572" s="2" t="str">
        <x:v>4H</x:v>
      </x:c>
      <x:c r="C3572" s="2" t="str">
        <x:v>RSI</x:v>
      </x:c>
      <x:c r="D3572" s="2" t="str">
        <x:v>后段</x:v>
      </x:c>
      <x:c r="E3572" s="2" t="n">
        <x:v>53</x:v>
      </x:c>
      <x:c r="F3572" s="2" t="str">
        <x:v>空</x:v>
      </x:c>
      <x:c r="G3572" s="11" t="n">
        <x:v>46122.00000000001</x:v>
      </x:c>
      <x:c r="H3572" s="11" t="n">
        <x:v>46122.166666666664</x:v>
      </x:c>
      <x:c r="I3572" s="11" t="n">
        <x:v>46123.833321759266</x:v>
      </x:c>
      <x:c r="J3572" s="9" t="n">
        <x:v>72055.8</x:v>
      </x:c>
      <x:c r="K3572" s="9" t="n">
        <x:v>72868.2</x:v>
      </x:c>
      <x:c r="L3572" s="9" t="n">
        <x:v>72041.38884</x:v>
      </x:c>
      <x:c r="M3572" s="9" t="n">
        <x:v>72882.77364</x:v>
      </x:c>
      <x:c r="N3572" s="10" t="n">
        <x:f>IF(F3572="多",1,-1)*(K3572/J3572-1)</x:f>
        <x:v>-0.011274595521803876</x:v>
      </x:c>
      <x:c r="O3572" s="10" t="n">
        <x:f>IF(F3572="多",1,-1)*(M3572/L3572-1)</x:f>
        <x:v>-0.011679186278164</x:v>
      </x:c>
      <x:c r="P3572" s="10" t="n">
        <x:v>0.001005839593139082</x:v>
      </x:c>
      <x:c r="Q3572" s="10" t="n">
        <x:v>0.00012802905999822686</x:v>
      </x:c>
      <x:c r="R3572" s="10" t="n">
        <x:f>O3572-P3572-Q3572</x:f>
        <x:v>-0.01281305493130131</x:v>
      </x:c>
      <x:c r="S3572" s="9" t="n">
        <x:f>V3571</x:f>
        <x:v>7501.73986174782</x:v>
      </x:c>
      <x:c r="T3572" s="9" t="n">
        <x:f>S3572/(1+'回测计划'!$B$33)</x:f>
        <x:v>7497.990866314663</x:v>
      </x:c>
      <x:c r="U3572" s="9" t="n">
        <x:f>T3572*R3572</x:f>
        <x:v>-96.07216884448528</x:v>
      </x:c>
      <x:c r="V3572" s="9" t="n">
        <x:f>S3572+U3572</x:f>
        <x:v>7405.667692903335</x:v>
      </x:c>
      <x:c r="W3572" s="2" t="n">
        <x:f>IF(N3572&gt;0,1,0)</x:f>
        <x:v>0</x:v>
      </x:c>
      <x:c r="X3572" s="2" t="n">
        <x:f>IF(U3572&gt;0,1,0)</x:f>
        <x:v>0</x:v>
      </x:c>
      <x:c r="Y3572" s="9" t="n">
        <x:f>MAX(U3572,0)</x:f>
        <x:v>0</x:v>
      </x:c>
      <x:c r="Z3572" s="9" t="n">
        <x:f>-MIN(U3572,0)</x:f>
        <x:v>96.07216884448528</x:v>
      </x:c>
    </x:row>
    <x:row r="3573" ht="23" customHeight="1">
      <x:c r="A3573" s="2" t="str">
        <x:v>4H-RSI-后段</x:v>
      </x:c>
      <x:c r="B3573" s="2" t="str">
        <x:v>4H</x:v>
      </x:c>
      <x:c r="C3573" s="2" t="str">
        <x:v>RSI</x:v>
      </x:c>
      <x:c r="D3573" s="2" t="str">
        <x:v>后段</x:v>
      </x:c>
      <x:c r="E3573" s="2" t="n">
        <x:v>54</x:v>
      </x:c>
      <x:c r="F3573" s="2" t="str">
        <x:v>空</x:v>
      </x:c>
      <x:c r="G3573" s="11" t="n">
        <x:v>46124.166666666664</x:v>
      </x:c>
      <x:c r="H3573" s="11" t="n">
        <x:v>46124.333333333336</x:v>
      </x:c>
      <x:c r="I3573" s="11" t="n">
        <x:v>46125.99998842592</x:v>
      </x:c>
      <x:c r="J3573" s="9" t="n">
        <x:v>73013.4</x:v>
      </x:c>
      <x:c r="K3573" s="9" t="n">
        <x:v>71823.6</x:v>
      </x:c>
      <x:c r="L3573" s="9" t="n">
        <x:v>72998.79732</x:v>
      </x:c>
      <x:c r="M3573" s="9" t="n">
        <x:v>71837.96472</x:v>
      </x:c>
      <x:c r="N3573" s="10" t="n">
        <x:f>IF(F3573="多",1,-1)*(K3573/J3573-1)</x:f>
        <x:v>0.01629563888272545</x:v>
      </x:c>
      <x:c r="O3573" s="10" t="n">
        <x:f>IF(F3573="多",1,-1)*(M3573/L3573-1)</x:f>
        <x:v>0.015902078426187294</x:v>
      </x:c>
      <x:c r="P3573" s="10" t="n">
        <x:v>0.0009920489607869063</x:v>
      </x:c>
      <x:c r="Q3573" s="10" t="n">
        <x:v>0.00004349979527855632</x:v>
      </x:c>
      <x:c r="R3573" s="10" t="n">
        <x:f>O3573-P3573-Q3573</x:f>
        <x:v>0.014866529670121831</x:v>
      </x:c>
      <x:c r="S3573" s="9" t="n">
        <x:f>V3572</x:f>
        <x:v>7405.667692903335</x:v>
      </x:c>
      <x:c r="T3573" s="9" t="n">
        <x:f>S3573/(1+'回测计划'!$B$33)</x:f>
        <x:v>7401.966709548561</x:v>
      </x:c>
      <x:c r="U3573" s="9" t="n">
        <x:f>T3573*R3573</x:f>
        <x:v>110.04155770475775</x:v>
      </x:c>
      <x:c r="V3573" s="9" t="n">
        <x:f>S3573+U3573</x:f>
        <x:v>7515.709250608093</x:v>
      </x:c>
      <x:c r="W3573" s="2" t="n">
        <x:f>IF(N3573&gt;0,1,0)</x:f>
        <x:v>1</x:v>
      </x:c>
      <x:c r="X3573" s="2" t="n">
        <x:f>IF(U3573&gt;0,1,0)</x:f>
        <x:v>1</x:v>
      </x:c>
      <x:c r="Y3573" s="9" t="n">
        <x:f>MAX(U3573,0)</x:f>
        <x:v>110.04155770475775</x:v>
      </x:c>
      <x:c r="Z3573" s="9" t="n">
        <x:f>-MIN(U3573,0)</x:f>
        <x:v>0</x:v>
      </x:c>
    </x:row>
    <x:row r="3574" ht="23" customHeight="1">
      <x:c r="A3574" s="2" t="str">
        <x:v>4H-RSI-后段</x:v>
      </x:c>
      <x:c r="B3574" s="2" t="str">
        <x:v>4H</x:v>
      </x:c>
      <x:c r="C3574" s="2" t="str">
        <x:v>RSI</x:v>
      </x:c>
      <x:c r="D3574" s="2" t="str">
        <x:v>后段</x:v>
      </x:c>
      <x:c r="E3574" s="2" t="n">
        <x:v>55</x:v>
      </x:c>
      <x:c r="F3574" s="2" t="str">
        <x:v>空</x:v>
      </x:c>
      <x:c r="G3574" s="11" t="n">
        <x:v>46126.666666666664</x:v>
      </x:c>
      <x:c r="H3574" s="11" t="n">
        <x:v>46126.833333333336</x:v>
      </x:c>
      <x:c r="I3574" s="11" t="n">
        <x:v>46128.49998842592</x:v>
      </x:c>
      <x:c r="J3574" s="9" t="n">
        <x:v>74342.4</x:v>
      </x:c>
      <x:c r="K3574" s="9" t="n">
        <x:v>74851.9</x:v>
      </x:c>
      <x:c r="L3574" s="9" t="n">
        <x:v>74327.53151999999</x:v>
      </x:c>
      <x:c r="M3574" s="9" t="n">
        <x:v>74866.87038</x:v>
      </x:c>
      <x:c r="N3574" s="10" t="n">
        <x:f>IF(F3574="多",1,-1)*(K3574/J3574-1)</x:f>
        <x:v>-0.006853424156336052</x:v>
      </x:c>
      <x:c r="O3574" s="10" t="n">
        <x:f>IF(F3574="多",1,-1)*(M3574/L3574-1)</x:f>
        <x:v>-0.007256246090385554</x:v>
      </x:c>
      <x:c r="P3574" s="10" t="n">
        <x:v>0.0010036281230451926</x:v>
      </x:c>
      <x:c r="Q3574" s="10" t="n">
        <x:v>0.00030168429618721254</x:v>
      </x:c>
      <x:c r="R3574" s="10" t="n">
        <x:f>O3574-P3574-Q3574</x:f>
        <x:v>-0.00856155850961796</x:v>
      </x:c>
      <x:c r="S3574" s="9" t="n">
        <x:f>V3573</x:f>
        <x:v>7515.709250608093</x:v>
      </x:c>
      <x:c r="T3574" s="9" t="n">
        <x:f>S3574/(1+'回测计划'!$B$33)</x:f>
        <x:v>7511.953273971108</x:v>
      </x:c>
      <x:c r="U3574" s="9" t="n">
        <x:f>T3574*R3574</x:f>
        <x:v>-64.31402747661983</x:v>
      </x:c>
      <x:c r="V3574" s="9" t="n">
        <x:f>S3574+U3574</x:f>
        <x:v>7451.395223131472</x:v>
      </x:c>
      <x:c r="W3574" s="2" t="n">
        <x:f>IF(N3574&gt;0,1,0)</x:f>
        <x:v>0</x:v>
      </x:c>
      <x:c r="X3574" s="2" t="n">
        <x:f>IF(U3574&gt;0,1,0)</x:f>
        <x:v>0</x:v>
      </x:c>
      <x:c r="Y3574" s="9" t="n">
        <x:f>MAX(U3574,0)</x:f>
        <x:v>0</x:v>
      </x:c>
      <x:c r="Z3574" s="9" t="n">
        <x:f>-MIN(U3574,0)</x:f>
        <x:v>64.31402747661983</x:v>
      </x:c>
    </x:row>
    <x:row r="3575" ht="23" customHeight="1">
      <x:c r="A3575" s="2" t="str">
        <x:v>4H-RSI-后段</x:v>
      </x:c>
      <x:c r="B3575" s="2" t="str">
        <x:v>4H</x:v>
      </x:c>
      <x:c r="C3575" s="2" t="str">
        <x:v>RSI</x:v>
      </x:c>
      <x:c r="D3575" s="2" t="str">
        <x:v>后段</x:v>
      </x:c>
      <x:c r="E3575" s="2" t="n">
        <x:v>56</x:v>
      </x:c>
      <x:c r="F3575" s="2" t="str">
        <x:v>空</x:v>
      </x:c>
      <x:c r="G3575" s="11" t="n">
        <x:v>46129.166666666664</x:v>
      </x:c>
      <x:c r="H3575" s="11" t="n">
        <x:v>46129.333333333336</x:v>
      </x:c>
      <x:c r="I3575" s="11" t="n">
        <x:v>46130.99998842592</x:v>
      </x:c>
      <x:c r="J3575" s="9" t="n">
        <x:v>75106.8</x:v>
      </x:c>
      <x:c r="K3575" s="9" t="n">
        <x:v>76124.8</x:v>
      </x:c>
      <x:c r="L3575" s="9" t="n">
        <x:v>75091.77864</x:v>
      </x:c>
      <x:c r="M3575" s="9" t="n">
        <x:v>76140.02496</x:v>
      </x:c>
      <x:c r="N3575" s="10" t="n">
        <x:f>IF(F3575="多",1,-1)*(K3575/J3575-1)</x:f>
        <x:v>-0.013554032391208226</x:v>
      </x:c>
      <x:c r="O3575" s="10" t="n">
        <x:f>IF(F3575="多",1,-1)*(M3575/L3575-1)</x:f>
        <x:v>-0.013959535104707266</x:v>
      </x:c>
      <x:c r="P3575" s="10" t="n">
        <x:v>0.0010069797675523536</x:v>
      </x:c>
      <x:c r="Q3575" s="10" t="n">
        <x:v>0.00020657402726171765</x:v>
      </x:c>
      <x:c r="R3575" s="10" t="n">
        <x:f>O3575-P3575-Q3575</x:f>
        <x:v>-0.015173088899521337</x:v>
      </x:c>
      <x:c r="S3575" s="9" t="n">
        <x:f>V3574</x:f>
        <x:v>7451.395223131472</x:v>
      </x:c>
      <x:c r="T3575" s="9" t="n">
        <x:f>S3575/(1+'回测计划'!$B$33)</x:f>
        <x:v>7447.671387437754</x:v>
      </x:c>
      <x:c r="U3575" s="9" t="n">
        <x:f>T3575*R3575</x:f>
        <x:v>-113.00418005601446</x:v>
      </x:c>
      <x:c r="V3575" s="9" t="n">
        <x:f>S3575+U3575</x:f>
        <x:v>7338.391043075458</x:v>
      </x:c>
      <x:c r="W3575" s="2" t="n">
        <x:f>IF(N3575&gt;0,1,0)</x:f>
        <x:v>0</x:v>
      </x:c>
      <x:c r="X3575" s="2" t="n">
        <x:f>IF(U3575&gt;0,1,0)</x:f>
        <x:v>0</x:v>
      </x:c>
      <x:c r="Y3575" s="9" t="n">
        <x:f>MAX(U3575,0)</x:f>
        <x:v>0</x:v>
      </x:c>
      <x:c r="Z3575" s="9" t="n">
        <x:f>-MIN(U3575,0)</x:f>
        <x:v>113.00418005601446</x:v>
      </x:c>
    </x:row>
    <x:row r="3576" ht="23" customHeight="1">
      <x:c r="A3576" s="2" t="str">
        <x:v>4H-RSI-后段</x:v>
      </x:c>
      <x:c r="B3576" s="2" t="str">
        <x:v>4H</x:v>
      </x:c>
      <x:c r="C3576" s="2" t="str">
        <x:v>RSI</x:v>
      </x:c>
      <x:c r="D3576" s="2" t="str">
        <x:v>后段</x:v>
      </x:c>
      <x:c r="E3576" s="2" t="n">
        <x:v>57</x:v>
      </x:c>
      <x:c r="F3576" s="2" t="str">
        <x:v>空</x:v>
      </x:c>
      <x:c r="G3576" s="11" t="n">
        <x:v>46135.00000000001</x:v>
      </x:c>
      <x:c r="H3576" s="11" t="n">
        <x:v>46135.166666666664</x:v>
      </x:c>
      <x:c r="I3576" s="11" t="n">
        <x:v>46136.833321759266</x:v>
      </x:c>
      <x:c r="J3576" s="9" t="n">
        <x:v>78791.3</x:v>
      </x:c>
      <x:c r="K3576" s="9" t="n">
        <x:v>78194.8</x:v>
      </x:c>
      <x:c r="L3576" s="9" t="n">
        <x:v>78775.54174</x:v>
      </x:c>
      <x:c r="M3576" s="9" t="n">
        <x:v>78210.43896</x:v>
      </x:c>
      <x:c r="N3576" s="10" t="n">
        <x:f>IF(F3576="多",1,-1)*(K3576/J3576-1)</x:f>
        <x:v>0.007570632798291177</x:v>
      </x:c>
      <x:c r="O3576" s="10" t="n">
        <x:f>IF(F3576="多",1,-1)*(M3576/L3576-1)</x:f>
        <x:v>0.007173581641179094</x:v>
      </x:c>
      <x:c r="P3576" s="10" t="n">
        <x:v>0.0009964132091794104</x:v>
      </x:c>
      <x:c r="Q3576" s="10" t="n">
        <x:v>0.000295345643285137</x:v>
      </x:c>
      <x:c r="R3576" s="10" t="n">
        <x:f>O3576-P3576-Q3576</x:f>
        <x:v>0.005881822788714547</x:v>
      </x:c>
      <x:c r="S3576" s="9" t="n">
        <x:f>V3575</x:f>
        <x:v>7338.391043075458</x:v>
      </x:c>
      <x:c r="T3576" s="9" t="n">
        <x:f>S3576/(1+'回测计划'!$B$33)</x:f>
        <x:v>7334.723681234841</x:v>
      </x:c>
      <x:c r="U3576" s="9" t="n">
        <x:f>T3576*R3576</x:f>
        <x:v>43.14154489721134</x:v>
      </x:c>
      <x:c r="V3576" s="9" t="n">
        <x:f>S3576+U3576</x:f>
        <x:v>7381.532587972669</x:v>
      </x:c>
      <x:c r="W3576" s="2" t="n">
        <x:f>IF(N3576&gt;0,1,0)</x:f>
        <x:v>1</x:v>
      </x:c>
      <x:c r="X3576" s="2" t="n">
        <x:f>IF(U3576&gt;0,1,0)</x:f>
        <x:v>1</x:v>
      </x:c>
      <x:c r="Y3576" s="9" t="n">
        <x:f>MAX(U3576,0)</x:f>
        <x:v>43.14154489721134</x:v>
      </x:c>
      <x:c r="Z3576" s="9" t="n">
        <x:f>-MIN(U3576,0)</x:f>
        <x:v>0</x:v>
      </x:c>
    </x:row>
    <x:row r="3577" ht="23" customHeight="1">
      <x:c r="A3577" s="2" t="str">
        <x:v>4H-RSI-后段</x:v>
      </x:c>
      <x:c r="B3577" s="2" t="str">
        <x:v>4H</x:v>
      </x:c>
      <x:c r="C3577" s="2" t="str">
        <x:v>RSI</x:v>
      </x:c>
      <x:c r="D3577" s="2" t="str">
        <x:v>后段</x:v>
      </x:c>
      <x:c r="E3577" s="2" t="n">
        <x:v>58</x:v>
      </x:c>
      <x:c r="F3577" s="2" t="str">
        <x:v>空</x:v>
      </x:c>
      <x:c r="G3577" s="11" t="n">
        <x:v>46145.00000000001</x:v>
      </x:c>
      <x:c r="H3577" s="11" t="n">
        <x:v>46145.166666666664</x:v>
      </x:c>
      <x:c r="I3577" s="11" t="n">
        <x:v>46146.833321759266</x:v>
      </x:c>
      <x:c r="J3577" s="9" t="n">
        <x:v>78444.1</x:v>
      </x:c>
      <x:c r="K3577" s="9" t="n">
        <x:v>78753.5</x:v>
      </x:c>
      <x:c r="L3577" s="9" t="n">
        <x:v>78428.41118000001</x:v>
      </x:c>
      <x:c r="M3577" s="9" t="n">
        <x:v>78769.2507</x:v>
      </x:c>
      <x:c r="N3577" s="10" t="n">
        <x:f>IF(F3577="多",1,-1)*(K3577/J3577-1)</x:f>
        <x:v>-0.00394420995332978</x:v>
      </x:c>
      <x:c r="O3577" s="10" t="n">
        <x:f>IF(F3577="多",1,-1)*(M3577/L3577-1)</x:f>
        <x:v>-0.004345867968914119</x:v>
      </x:c>
      <x:c r="P3577" s="10" t="n">
        <x:v>0.0010021729339844572</x:v>
      </x:c>
      <x:c r="Q3577" s="10" t="n">
        <x:v>-0.00005754402222578265</x:v>
      </x:c>
      <x:c r="R3577" s="10" t="n">
        <x:f>O3577-P3577-Q3577</x:f>
        <x:v>-0.005290496880672794</x:v>
      </x:c>
      <x:c r="S3577" s="9" t="n">
        <x:f>V3576</x:f>
        <x:v>7381.532587972669</x:v>
      </x:c>
      <x:c r="T3577" s="9" t="n">
        <x:f>S3577/(1+'回测计划'!$B$33)</x:f>
        <x:v>7377.843666139599</x:v>
      </x:c>
      <x:c r="U3577" s="9" t="n">
        <x:f>T3577*R3577</x:f>
        <x:v>-39.032458901803075</x:v>
      </x:c>
      <x:c r="V3577" s="9" t="n">
        <x:f>S3577+U3577</x:f>
        <x:v>7342.500129070866</x:v>
      </x:c>
      <x:c r="W3577" s="2" t="n">
        <x:f>IF(N3577&gt;0,1,0)</x:f>
        <x:v>0</x:v>
      </x:c>
      <x:c r="X3577" s="2" t="n">
        <x:f>IF(U3577&gt;0,1,0)</x:f>
        <x:v>0</x:v>
      </x:c>
      <x:c r="Y3577" s="9" t="n">
        <x:f>MAX(U3577,0)</x:f>
        <x:v>0</x:v>
      </x:c>
      <x:c r="Z3577" s="9" t="n">
        <x:f>-MIN(U3577,0)</x:f>
        <x:v>39.032458901803075</x:v>
      </x:c>
    </x:row>
    <x:row r="3578" ht="23" customHeight="1">
      <x:c r="A3578" s="2" t="str">
        <x:v>4H-RSI-后段</x:v>
      </x:c>
      <x:c r="B3578" s="2" t="str">
        <x:v>4H</x:v>
      </x:c>
      <x:c r="C3578" s="2" t="str">
        <x:v>RSI</x:v>
      </x:c>
      <x:c r="D3578" s="2" t="str">
        <x:v>后段</x:v>
      </x:c>
      <x:c r="E3578" s="2" t="n">
        <x:v>59</x:v>
      </x:c>
      <x:c r="F3578" s="2" t="str">
        <x:v>空</x:v>
      </x:c>
      <x:c r="G3578" s="11" t="n">
        <x:v>46147.50000000001</x:v>
      </x:c>
      <x:c r="H3578" s="11" t="n">
        <x:v>46147.666666666664</x:v>
      </x:c>
      <x:c r="I3578" s="11" t="n">
        <x:v>46149.333321759266</x:v>
      </x:c>
      <x:c r="J3578" s="9" t="n">
        <x:v>80815.8</x:v>
      </x:c>
      <x:c r="K3578" s="9" t="n">
        <x:v>81390.1</x:v>
      </x:c>
      <x:c r="L3578" s="9" t="n">
        <x:v>80799.63684</x:v>
      </x:c>
      <x:c r="M3578" s="9" t="n">
        <x:v>81406.37802</x:v>
      </x:c>
      <x:c r="N3578" s="10" t="n">
        <x:f>IF(F3578="多",1,-1)*(K3578/J3578-1)</x:f>
        <x:v>-0.007106283672252189</x:v>
      </x:c>
      <x:c r="O3578" s="10" t="n">
        <x:f>IF(F3578="多",1,-1)*(M3578/L3578-1)</x:f>
        <x:v>-0.007509206770340615</x:v>
      </x:c>
      <x:c r="P3578" s="10" t="n">
        <x:v>0.0010037546033851703</x:v>
      </x:c>
      <x:c r="Q3578" s="10" t="n">
        <x:v>0.0003208415459291658</x:v>
      </x:c>
      <x:c r="R3578" s="10" t="n">
        <x:f>O3578-P3578-Q3578</x:f>
        <x:v>-0.008833802919654951</x:v>
      </x:c>
      <x:c r="S3578" s="9" t="n">
        <x:f>V3577</x:f>
        <x:v>7342.500129070866</x:v>
      </x:c>
      <x:c r="T3578" s="9" t="n">
        <x:f>S3578/(1+'回测计划'!$B$33)</x:f>
        <x:v>7338.830713714009</x:v>
      </x:c>
      <x:c r="U3578" s="9" t="n">
        <x:f>T3578*R3578</x:f>
        <x:v>-64.82978418566024</x:v>
      </x:c>
      <x:c r="V3578" s="9" t="n">
        <x:f>S3578+U3578</x:f>
        <x:v>7277.670344885206</x:v>
      </x:c>
      <x:c r="W3578" s="2" t="n">
        <x:f>IF(N3578&gt;0,1,0)</x:f>
        <x:v>0</x:v>
      </x:c>
      <x:c r="X3578" s="2" t="n">
        <x:f>IF(U3578&gt;0,1,0)</x:f>
        <x:v>0</x:v>
      </x:c>
      <x:c r="Y3578" s="9" t="n">
        <x:f>MAX(U3578,0)</x:f>
        <x:v>0</x:v>
      </x:c>
      <x:c r="Z3578" s="9" t="n">
        <x:f>-MIN(U3578,0)</x:f>
        <x:v>64.82978418566024</x:v>
      </x:c>
    </x:row>
    <x:row r="3579" ht="23" customHeight="1">
      <x:c r="A3579" s="2" t="str">
        <x:v>4H-RSI-后段</x:v>
      </x:c>
      <x:c r="B3579" s="2" t="str">
        <x:v>4H</x:v>
      </x:c>
      <x:c r="C3579" s="2" t="str">
        <x:v>RSI</x:v>
      </x:c>
      <x:c r="D3579" s="2" t="str">
        <x:v>后段</x:v>
      </x:c>
      <x:c r="E3579" s="2" t="n">
        <x:v>60</x:v>
      </x:c>
      <x:c r="F3579" s="2" t="str">
        <x:v>多</x:v>
      </x:c>
      <x:c r="G3579" s="11" t="n">
        <x:v>46165.333333333336</x:v>
      </x:c>
      <x:c r="H3579" s="11" t="n">
        <x:v>46165.50000000001</x:v>
      </x:c>
      <x:c r="I3579" s="11" t="n">
        <x:v>46167.166655092595</x:v>
      </x:c>
      <x:c r="J3579" s="9" t="n">
        <x:v>75599</x:v>
      </x:c>
      <x:c r="K3579" s="9" t="n">
        <x:v>76738.5</x:v>
      </x:c>
      <x:c r="L3579" s="9" t="n">
        <x:v>75614.1198</x:v>
      </x:c>
      <x:c r="M3579" s="9" t="n">
        <x:v>76723.1523</x:v>
      </x:c>
      <x:c r="N3579" s="10" t="n">
        <x:f>IF(F3579="多",1,-1)*(K3579/J3579-1)</x:f>
        <x:v>0.015072950700406151</x:v>
      </x:c>
      <x:c r="O3579" s="10" t="n">
        <x:f>IF(F3579="多",1,-1)*(M3579/L3579-1)</x:f>
        <x:v>0.014667002709723986</x:v>
      </x:c>
      <x:c r="P3579" s="10" t="n">
        <x:v>0.0010073335013548622</x:v>
      </x:c>
      <x:c r="Q3579" s="10" t="n">
        <x:v>0.0003032724519149556</x:v>
      </x:c>
      <x:c r="R3579" s="10" t="n">
        <x:f>O3579-P3579-Q3579</x:f>
        <x:v>0.013356396756454168</x:v>
      </x:c>
      <x:c r="S3579" s="9" t="n">
        <x:f>V3578</x:f>
        <x:v>7277.670344885206</x:v>
      </x:c>
      <x:c r="T3579" s="9" t="n">
        <x:f>S3579/(1+'回测计划'!$B$33)</x:f>
        <x:v>7274.033328221096</x:v>
      </x:c>
      <x:c r="U3579" s="9" t="n">
        <x:f>T3579*R3579</x:f>
        <x:v>97.15487515139176</x:v>
      </x:c>
      <x:c r="V3579" s="9" t="n">
        <x:f>S3579+U3579</x:f>
        <x:v>7374.825220036598</x:v>
      </x:c>
      <x:c r="W3579" s="2" t="n">
        <x:f>IF(N3579&gt;0,1,0)</x:f>
        <x:v>1</x:v>
      </x:c>
      <x:c r="X3579" s="2" t="n">
        <x:f>IF(U3579&gt;0,1,0)</x:f>
        <x:v>1</x:v>
      </x:c>
      <x:c r="Y3579" s="9" t="n">
        <x:f>MAX(U3579,0)</x:f>
        <x:v>97.15487515139176</x:v>
      </x:c>
      <x:c r="Z3579" s="9" t="n">
        <x:f>-MIN(U3579,0)</x:f>
        <x:v>0</x:v>
      </x:c>
    </x:row>
    <x:row r="3580" ht="23" customHeight="1">
      <x:c r="A3580" s="2" t="str">
        <x:v>4H-RSI-后段</x:v>
      </x:c>
      <x:c r="B3580" s="2" t="str">
        <x:v>4H</x:v>
      </x:c>
      <x:c r="C3580" s="2" t="str">
        <x:v>RSI</x:v>
      </x:c>
      <x:c r="D3580" s="2" t="str">
        <x:v>后段</x:v>
      </x:c>
      <x:c r="E3580" s="2" t="n">
        <x:v>61</x:v>
      </x:c>
      <x:c r="F3580" s="2" t="str">
        <x:v>多</x:v>
      </x:c>
      <x:c r="G3580" s="11" t="n">
        <x:v>46204.00000000001</x:v>
      </x:c>
      <x:c r="H3580" s="11" t="n">
        <x:v>46204.166666666664</x:v>
      </x:c>
      <x:c r="I3580" s="11" t="n">
        <x:v>46205.833321759266</x:v>
      </x:c>
      <x:c r="J3580" s="9" t="n">
        <x:v>58794</x:v>
      </x:c>
      <x:c r="K3580" s="9" t="n">
        <x:v>61329.1</x:v>
      </x:c>
      <x:c r="L3580" s="9" t="n">
        <x:v>58805.758799999996</x:v>
      </x:c>
      <x:c r="M3580" s="9" t="n">
        <x:v>61316.83418</x:v>
      </x:c>
      <x:c r="N3580" s="10" t="n">
        <x:f>IF(F3580="多",1,-1)*(K3580/J3580-1)</x:f>
        <x:v>0.04311834540939552</x:v>
      </x:c>
      <x:c r="O3580" s="10" t="n">
        <x:f>IF(F3580="多",1,-1)*(M3580/L3580-1)</x:f>
        <x:v>0.04270118150401281</x:v>
      </x:c>
      <x:c r="P3580" s="10" t="n">
        <x:v>0.0010213505907520064</x:v>
      </x:c>
      <x:c r="Q3580" s="10" t="n">
        <x:v>0.0002811442258662032</x:v>
      </x:c>
      <x:c r="R3580" s="10" t="n">
        <x:f>O3580-P3580-Q3580</x:f>
        <x:v>0.0413986866873946</x:v>
      </x:c>
      <x:c r="S3580" s="9" t="n">
        <x:f>V3579</x:f>
        <x:v>7374.825220036598</x:v>
      </x:c>
      <x:c r="T3580" s="9" t="n">
        <x:f>S3580/(1+'回测计划'!$B$33)</x:f>
        <x:v>7371.139650211492</x:v>
      </x:c>
      <x:c r="U3580" s="9" t="n">
        <x:f>T3580*R3580</x:f>
        <x:v>305.15550090813696</x:v>
      </x:c>
      <x:c r="V3580" s="9" t="n">
        <x:f>S3580+U3580</x:f>
        <x:v>7679.9807209447345</x:v>
      </x:c>
      <x:c r="W3580" s="2" t="n">
        <x:f>IF(N3580&gt;0,1,0)</x:f>
        <x:v>1</x:v>
      </x:c>
      <x:c r="X3580" s="2" t="n">
        <x:f>IF(U3580&gt;0,1,0)</x:f>
        <x:v>1</x:v>
      </x:c>
      <x:c r="Y3580" s="9" t="n">
        <x:f>MAX(U3580,0)</x:f>
        <x:v>305.15550090813696</x:v>
      </x:c>
      <x:c r="Z3580" s="9" t="n">
        <x:f>-MIN(U3580,0)</x:f>
        <x:v>0</x:v>
      </x:c>
    </x:row>
    <x:row r="3581" ht="23" customHeight="1">
      <x:c r="A3581" s="2" t="str">
        <x:v>4H-RSI-后段</x:v>
      </x:c>
      <x:c r="B3581" s="2" t="str">
        <x:v>4H</x:v>
      </x:c>
      <x:c r="C3581" s="2" t="str">
        <x:v>RSI</x:v>
      </x:c>
      <x:c r="D3581" s="2" t="str">
        <x:v>后段</x:v>
      </x:c>
      <x:c r="E3581" s="2" t="n">
        <x:v>62</x:v>
      </x:c>
      <x:c r="F3581" s="2" t="str">
        <x:v>空</x:v>
      </x:c>
      <x:c r="G3581" s="11" t="n">
        <x:v>46209.333333333336</x:v>
      </x:c>
      <x:c r="H3581" s="11" t="n">
        <x:v>46209.50000000001</x:v>
      </x:c>
      <x:c r="I3581" s="11" t="n">
        <x:v>46211.166655092595</x:v>
      </x:c>
      <x:c r="J3581" s="9" t="n">
        <x:v>63272.9</x:v>
      </x:c>
      <x:c r="K3581" s="9" t="n">
        <x:v>63794.9</x:v>
      </x:c>
      <x:c r="L3581" s="9" t="n">
        <x:v>63260.24542</x:v>
      </x:c>
      <x:c r="M3581" s="9" t="n">
        <x:v>63807.65898</x:v>
      </x:c>
      <x:c r="N3581" s="10" t="n">
        <x:f>IF(F3581="多",1,-1)*(K3581/J3581-1)</x:f>
        <x:v>-0.008249977478509862</x:v>
      </x:c>
      <x:c r="O3581" s="10" t="n">
        <x:f>IF(F3581="多",1,-1)*(M3581/L3581-1)</x:f>
        <x:v>-0.008653358145634504</x:v>
      </x:c>
      <x:c r="P3581" s="10" t="n">
        <x:v>0.0010043266790728173</x:v>
      </x:c>
      <x:c r="Q3581" s="10" t="n">
        <x:v>-0.0003893227017297859</x:v>
      </x:c>
      <x:c r="R3581" s="10" t="n">
        <x:f>O3581-P3581-Q3581</x:f>
        <x:v>-0.009268362122977535</x:v>
      </x:c>
      <x:c r="S3581" s="9" t="n">
        <x:f>V3580</x:f>
        <x:v>7679.9807209447345</x:v>
      </x:c>
      <x:c r="T3581" s="9" t="n">
        <x:f>S3581/(1+'回测计划'!$B$33)</x:f>
        <x:v>7676.142649619925</x:v>
      </x:c>
      <x:c r="U3581" s="9" t="n">
        <x:f>T3581*R3581</x:f>
        <x:v>-71.14526978430972</x:v>
      </x:c>
      <x:c r="V3581" s="9" t="n">
        <x:f>S3581+U3581</x:f>
        <x:v>7608.835451160425</x:v>
      </x:c>
      <x:c r="W3581" s="2" t="n">
        <x:f>IF(N3581&gt;0,1,0)</x:f>
        <x:v>0</x:v>
      </x:c>
      <x:c r="X3581" s="2" t="n">
        <x:f>IF(U3581&gt;0,1,0)</x:f>
        <x:v>0</x:v>
      </x:c>
      <x:c r="Y3581" s="9" t="n">
        <x:f>MAX(U3581,0)</x:f>
        <x:v>0</x:v>
      </x:c>
      <x:c r="Z3581" s="9" t="n">
        <x:f>-MIN(U3581,0)</x:f>
        <x:v>71.14526978430972</x:v>
      </x:c>
    </x:row>
    <x:row r="3582" ht="23" customHeight="1">
      <x:c r="A3582" s="2" t="str">
        <x:v>4H-RSI-后段</x:v>
      </x:c>
      <x:c r="B3582" s="2" t="str">
        <x:v>4H</x:v>
      </x:c>
      <x:c r="C3582" s="2" t="str">
        <x:v>RSI</x:v>
      </x:c>
      <x:c r="D3582" s="2" t="str">
        <x:v>后段</x:v>
      </x:c>
      <x:c r="E3582" s="2" t="n">
        <x:v>63</x:v>
      </x:c>
      <x:c r="F3582" s="2" t="str">
        <x:v>空</x:v>
      </x:c>
      <x:c r="G3582" s="11" t="n">
        <x:v>46213.833333333336</x:v>
      </x:c>
      <x:c r="H3582" s="11" t="n">
        <x:v>46214.00000000001</x:v>
      </x:c>
      <x:c r="I3582" s="11" t="n">
        <x:v>46215.666655092595</x:v>
      </x:c>
      <x:c r="J3582" s="9" t="n">
        <x:v>64018.7</x:v>
      </x:c>
      <x:c r="K3582" s="9" t="n">
        <x:v>63856.4</x:v>
      </x:c>
      <x:c r="L3582" s="9" t="n">
        <x:v>64005.89626</x:v>
      </x:c>
      <x:c r="M3582" s="9" t="n">
        <x:v>63869.17128</x:v>
      </x:c>
      <x:c r="N3582" s="10" t="n">
        <x:f>IF(F3582="多",1,-1)*(K3582/J3582-1)</x:f>
        <x:v>0.0025351967472003745</x:v>
      </x:c>
      <x:c r="O3582" s="10" t="n">
        <x:f>IF(F3582="多",1,-1)*(M3582/L3582-1)</x:f>
        <x:v>0.0021361310127524513</x:v>
      </x:c>
      <x:c r="P3582" s="10" t="n">
        <x:v>0.0009989319344936238</x:v>
      </x:c>
      <x:c r="Q3582" s="10" t="n">
        <x:v>-0.00029273735619411495</x:v>
      </x:c>
      <x:c r="R3582" s="10" t="n">
        <x:f>O3582-P3582-Q3582</x:f>
        <x:v>0.0014299364344529425</x:v>
      </x:c>
      <x:c r="S3582" s="9" t="n">
        <x:f>V3581</x:f>
        <x:v>7608.835451160425</x:v>
      </x:c>
      <x:c r="T3582" s="9" t="n">
        <x:f>S3582/(1+'回测计划'!$B$33)</x:f>
        <x:v>7605.0329346930785</x:v>
      </x:c>
      <x:c r="U3582" s="9" t="n">
        <x:f>T3582*R3582</x:f>
        <x:v>10.874713678532219</x:v>
      </x:c>
      <x:c r="V3582" s="9" t="n">
        <x:f>S3582+U3582</x:f>
        <x:v>7619.710164838957</x:v>
      </x:c>
      <x:c r="W3582" s="2" t="n">
        <x:f>IF(N3582&gt;0,1,0)</x:f>
        <x:v>1</x:v>
      </x:c>
      <x:c r="X3582" s="2" t="n">
        <x:f>IF(U3582&gt;0,1,0)</x:f>
        <x:v>1</x:v>
      </x:c>
      <x:c r="Y3582" s="9" t="n">
        <x:f>MAX(U3582,0)</x:f>
        <x:v>10.874713678532219</x:v>
      </x:c>
      <x:c r="Z3582" s="9" t="n">
        <x:f>-MIN(U3582,0)</x:f>
        <x:v>0</x:v>
      </x:c>
    </x:row>
    <x:row r="3583" ht="23" customHeight="1">
      <x:c r="A3583" s="2" t="str">
        <x:v>4H-RSI-后段</x:v>
      </x:c>
      <x:c r="B3583" s="2" t="str">
        <x:v>4H</x:v>
      </x:c>
      <x:c r="C3583" s="2" t="str">
        <x:v>RSI</x:v>
      </x:c>
      <x:c r="D3583" s="2" t="str">
        <x:v>后段</x:v>
      </x:c>
      <x:c r="E3583" s="2" t="n">
        <x:v>64</x:v>
      </x:c>
      <x:c r="F3583" s="2" t="str">
        <x:v>空</x:v>
      </x:c>
      <x:c r="G3583" s="11" t="n">
        <x:v>46223.50000000001</x:v>
      </x:c>
      <x:c r="H3583" s="11" t="n">
        <x:v>46223.666666666664</x:v>
      </x:c>
      <x:c r="I3583" s="11" t="n">
        <x:v>46225.333321759266</x:v>
      </x:c>
      <x:c r="J3583" s="9" t="n">
        <x:v>64250</x:v>
      </x:c>
      <x:c r="K3583" s="9" t="n">
        <x:v>66522.4</x:v>
      </x:c>
      <x:c r="L3583" s="9" t="n">
        <x:v>64237.15</x:v>
      </x:c>
      <x:c r="M3583" s="9" t="n">
        <x:v>66535.70447999999</x:v>
      </x:c>
      <x:c r="N3583" s="10" t="n">
        <x:f>IF(F3583="多",1,-1)*(K3583/J3583-1)</x:f>
        <x:v>-0.03536809338521385</x:v>
      </x:c>
      <x:c r="O3583" s="10" t="n">
        <x:f>IF(F3583="多",1,-1)*(M3583/L3583-1)</x:f>
        <x:v>-0.035782323468584565</x:v>
      </x:c>
      <x:c r="P3583" s="10" t="n">
        <x:v>0.0010178911617342923</x:v>
      </x:c>
      <x:c r="Q3583" s="10" t="n">
        <x:v>-0.00028575404010437884</x:v>
      </x:c>
      <x:c r="R3583" s="10" t="n">
        <x:f>O3583-P3583-Q3583</x:f>
        <x:v>-0.03651446059021448</x:v>
      </x:c>
      <x:c r="S3583" s="9" t="n">
        <x:f>V3582</x:f>
        <x:v>7619.710164838957</x:v>
      </x:c>
      <x:c r="T3583" s="9" t="n">
        <x:f>S3583/(1+'回测计划'!$B$33)</x:f>
        <x:v>7615.902213732092</x:v>
      </x:c>
      <x:c r="U3583" s="9" t="n">
        <x:f>T3583*R3583</x:f>
        <x:v>-278.0905612422477</x:v>
      </x:c>
      <x:c r="V3583" s="9" t="n">
        <x:f>S3583+U3583</x:f>
        <x:v>7341.61960359671</x:v>
      </x:c>
      <x:c r="W3583" s="2" t="n">
        <x:f>IF(N3583&gt;0,1,0)</x:f>
        <x:v>0</x:v>
      </x:c>
      <x:c r="X3583" s="2" t="n">
        <x:f>IF(U3583&gt;0,1,0)</x:f>
        <x:v>0</x:v>
      </x:c>
      <x:c r="Y3583" s="9" t="n">
        <x:f>MAX(U3583,0)</x:f>
        <x:v>0</x:v>
      </x:c>
      <x:c r="Z3583" s="9" t="n">
        <x:f>-MIN(U3583,0)</x:f>
        <x:v>278.0905612422477</x:v>
      </x:c>
    </x:row>
    <x:row r="3584" ht="23" customHeight="1">
      <x:c r="A3584" s="2" t="str">
        <x:v>4H-RSI-后段</x:v>
      </x:c>
      <x:c r="B3584" s="2" t="str">
        <x:v>4H</x:v>
      </x:c>
      <x:c r="C3584" s="2" t="str">
        <x:v>RSI</x:v>
      </x:c>
      <x:c r="D3584" s="2" t="str">
        <x:v>后段</x:v>
      </x:c>
      <x:c r="E3584" s="2" t="n">
        <x:v>65</x:v>
      </x:c>
      <x:c r="F3584" s="2" t="str">
        <x:v>多</x:v>
      </x:c>
      <x:c r="G3584" s="11" t="n">
        <x:v>46236.166666666664</x:v>
      </x:c>
      <x:c r="H3584" s="11" t="n">
        <x:v>46236.333333333336</x:v>
      </x:c>
      <x:c r="I3584" s="11" t="n">
        <x:v>46237.99998842592</x:v>
      </x:c>
      <x:c r="J3584" s="9" t="n">
        <x:v>62792.3</x:v>
      </x:c>
      <x:c r="K3584" s="9" t="n">
        <x:v>63659.5</x:v>
      </x:c>
      <x:c r="L3584" s="9" t="n">
        <x:v>62804.85846</x:v>
      </x:c>
      <x:c r="M3584" s="9" t="n">
        <x:v>63646.7681</x:v>
      </x:c>
      <x:c r="N3584" s="10" t="n">
        <x:f>IF(F3584="多",1,-1)*(K3584/J3584-1)</x:f>
        <x:v>0.013810610536642232</x:v>
      </x:c>
      <x:c r="O3584" s="10" t="n">
        <x:f>IF(F3584="多",1,-1)*(M3584/L3584-1)</x:f>
        <x:v>0.01340516738105868</x:v>
      </x:c>
      <x:c r="P3584" s="10" t="n">
        <x:v>0.0010067025836905294</x:v>
      </x:c>
      <x:c r="Q3584" s="10" t="n">
        <x:v>0.00033239358939560437</x:v>
      </x:c>
      <x:c r="R3584" s="10" t="n">
        <x:f>O3584-P3584-Q3584</x:f>
        <x:v>0.012066071207972547</x:v>
      </x:c>
      <x:c r="S3584" s="9" t="n">
        <x:f>V3583</x:f>
        <x:v>7341.61960359671</x:v>
      </x:c>
      <x:c r="T3584" s="9" t="n">
        <x:f>S3584/(1+'回测计划'!$B$33)</x:f>
        <x:v>7337.950628282569</x:v>
      </x:c>
      <x:c r="U3584" s="9" t="n">
        <x:f>T3584*R3584</x:f>
        <x:v>88.54023480144436</x:v>
      </x:c>
      <x:c r="V3584" s="9" t="n">
        <x:f>S3584+U3584</x:f>
        <x:v>7430.159838398154</x:v>
      </x:c>
      <x:c r="W3584" s="2" t="n">
        <x:f>IF(N3584&gt;0,1,0)</x:f>
        <x:v>1</x:v>
      </x:c>
      <x:c r="X3584" s="2" t="n">
        <x:f>IF(U3584&gt;0,1,0)</x:f>
        <x:v>1</x:v>
      </x:c>
      <x:c r="Y3584" s="9" t="n">
        <x:f>MAX(U3584,0)</x:f>
        <x:v>88.54023480144436</x:v>
      </x:c>
      <x:c r="Z3584" s="9" t="n">
        <x:f>-MIN(U3584,0)</x:f>
        <x:v>0</x:v>
      </x:c>
    </x:row>
    <x:row r="3585" ht="23" customHeight="1">
      <x:c r="A3585" s="2" t="str">
        <x:v>4H-RSI-后段</x:v>
      </x:c>
      <x:c r="B3585" s="2" t="str">
        <x:v>4H</x:v>
      </x:c>
      <x:c r="C3585" s="2" t="str">
        <x:v>RSI</x:v>
      </x:c>
      <x:c r="D3585" s="2" t="str">
        <x:v>后段</x:v>
      </x:c>
      <x:c r="E3585" s="2" t="n">
        <x:v>66</x:v>
      </x:c>
      <x:c r="F3585" s="2" t="str">
        <x:v>空</x:v>
      </x:c>
      <x:c r="G3585" s="11" t="n">
        <x:v>46241.833333333336</x:v>
      </x:c>
      <x:c r="H3585" s="11" t="n">
        <x:v>46242.00000000001</x:v>
      </x:c>
      <x:c r="I3585" s="11" t="n">
        <x:v>46243.666655092595</x:v>
      </x:c>
      <x:c r="J3585" s="9" t="n">
        <x:v>64885.5</x:v>
      </x:c>
      <x:c r="K3585" s="9" t="n">
        <x:v>64793.6</x:v>
      </x:c>
      <x:c r="L3585" s="9" t="n">
        <x:v>64872.5229</x:v>
      </x:c>
      <x:c r="M3585" s="9" t="n">
        <x:v>64806.55871999999</x:v>
      </x:c>
      <x:c r="N3585" s="10" t="n">
        <x:f>IF(F3585="多",1,-1)*(K3585/J3585-1)</x:f>
        <x:v>0.0014163410931564702</x:v>
      </x:c>
      <x:c r="O3585" s="10" t="n">
        <x:f>IF(F3585="多",1,-1)*(M3585/L3585-1)</x:f>
        <x:v>0.0010168277269205772</x:v>
      </x:c>
      <x:c r="P3585" s="10" t="n">
        <x:v>0.0009994915861365396</x:v>
      </x:c>
      <x:c r="Q3585" s="10" t="n">
        <x:v>-0.00021224121835630366</x:v>
      </x:c>
      <x:c r="R3585" s="10" t="n">
        <x:f>O3585-P3585-Q3585</x:f>
        <x:v>0.00022957735914034126</x:v>
      </x:c>
      <x:c r="S3585" s="9" t="n">
        <x:f>V3584</x:f>
        <x:v>7430.159838398154</x:v>
      </x:c>
      <x:c r="T3585" s="9" t="n">
        <x:f>S3585/(1+'回测计划'!$B$33)</x:f>
        <x:v>7426.446615090609</x:v>
      </x:c>
      <x:c r="U3585" s="9" t="n">
        <x:f>T3585*R3585</x:f>
        <x:v>1.7049440016892285</x:v>
      </x:c>
      <x:c r="V3585" s="9" t="n">
        <x:f>S3585+U3585</x:f>
        <x:v>7431.864782399843</x:v>
      </x:c>
      <x:c r="W3585" s="2" t="n">
        <x:f>IF(N3585&gt;0,1,0)</x:f>
        <x:v>1</x:v>
      </x:c>
      <x:c r="X3585" s="2" t="n">
        <x:f>IF(U3585&gt;0,1,0)</x:f>
        <x:v>1</x:v>
      </x:c>
      <x:c r="Y3585" s="9" t="n">
        <x:f>MAX(U3585,0)</x:f>
        <x:v>1.7049440016892285</x:v>
      </x:c>
      <x:c r="Z3585" s="9" t="n">
        <x:f>-MIN(U3585,0)</x:f>
        <x:v>0</x:v>
      </x:c>
    </x:row>
    <x:row r="3586" ht="23" customHeight="1">
      <x:c r="A3586" s="2" t="str">
        <x:v>4H-RSI-后段</x:v>
      </x:c>
      <x:c r="B3586" s="2" t="str">
        <x:v>4H</x:v>
      </x:c>
      <x:c r="C3586" s="2" t="str">
        <x:v>RSI</x:v>
      </x:c>
      <x:c r="D3586" s="2" t="str">
        <x:v>后段</x:v>
      </x:c>
      <x:c r="E3586" s="2" t="n">
        <x:v>67</x:v>
      </x:c>
      <x:c r="F3586" s="2" t="str">
        <x:v>空</x:v>
      </x:c>
      <x:c r="G3586" s="11" t="n">
        <x:v>46259.00000000001</x:v>
      </x:c>
      <x:c r="H3586" s="11" t="n">
        <x:v>46259.166666666664</x:v>
      </x:c>
      <x:c r="I3586" s="11" t="n">
        <x:v>46260.833321759266</x:v>
      </x:c>
      <x:c r="J3586" s="9" t="n">
        <x:v>78715.1</x:v>
      </x:c>
      <x:c r="K3586" s="9" t="n">
        <x:v>78442.6</x:v>
      </x:c>
      <x:c r="L3586" s="9" t="n">
        <x:v>78699.35698000001</x:v>
      </x:c>
      <x:c r="M3586" s="9" t="n">
        <x:v>78458.28852</x:v>
      </x:c>
      <x:c r="N3586" s="10" t="n">
        <x:f>IF(F3586="多",1,-1)*(K3586/J3586-1)</x:f>
        <x:v>0.0034618516650554154</x:v>
      </x:c>
      <x:c r="O3586" s="10" t="n">
        <x:f>IF(F3586="多",1,-1)*(M3586/L3586-1)</x:f>
        <x:v>0.0030631566667218557</x:v>
      </x:c>
      <x:c r="P3586" s="10" t="n">
        <x:v>0.000998468421666639</x:v>
      </x:c>
      <x:c r="Q3586" s="10" t="n">
        <x:v>-0.00039713195528678745</x:v>
      </x:c>
      <x:c r="R3586" s="10" t="n">
        <x:f>O3586-P3586-Q3586</x:f>
        <x:v>0.0024618202003420043</x:v>
      </x:c>
      <x:c r="S3586" s="9" t="n">
        <x:f>V3585</x:f>
        <x:v>7431.864782399843</x:v>
      </x:c>
      <x:c r="T3586" s="9" t="n">
        <x:f>S3586/(1+'回测计划'!$B$33)</x:f>
        <x:v>7428.150707046319</x:v>
      </x:c>
      <x:c r="U3586" s="9" t="n">
        <x:f>T3586*R3586</x:f>
        <x:v>18.28677146179137</x:v>
      </x:c>
      <x:c r="V3586" s="9" t="n">
        <x:f>S3586+U3586</x:f>
        <x:v>7450.151553861634</x:v>
      </x:c>
      <x:c r="W3586" s="2" t="n">
        <x:f>IF(N3586&gt;0,1,0)</x:f>
        <x:v>1</x:v>
      </x:c>
      <x:c r="X3586" s="2" t="n">
        <x:f>IF(U3586&gt;0,1,0)</x:f>
        <x:v>1</x:v>
      </x:c>
      <x:c r="Y3586" s="9" t="n">
        <x:f>MAX(U3586,0)</x:f>
        <x:v>18.28677146179137</x:v>
      </x:c>
      <x:c r="Z3586" s="9" t="n">
        <x:f>-MIN(U3586,0)</x:f>
        <x:v>0</x:v>
      </x:c>
    </x:row>
    <x:row r="3587" ht="23" customHeight="1">
      <x:c r="A3587" s="2" t="str">
        <x:v>4H-RSI-后段</x:v>
      </x:c>
      <x:c r="B3587" s="2" t="str">
        <x:v>4H</x:v>
      </x:c>
      <x:c r="C3587" s="2" t="str">
        <x:v>RSI</x:v>
      </x:c>
      <x:c r="D3587" s="2" t="str">
        <x:v>后段</x:v>
      </x:c>
      <x:c r="E3587" s="2" t="n">
        <x:v>68</x:v>
      </x:c>
      <x:c r="F3587" s="2" t="str">
        <x:v>多</x:v>
      </x:c>
      <x:c r="G3587" s="11" t="n">
        <x:v>46275.166666666664</x:v>
      </x:c>
      <x:c r="H3587" s="11" t="n">
        <x:v>46275.333333333336</x:v>
      </x:c>
      <x:c r="I3587" s="11" t="n">
        <x:v>46276.99998842592</x:v>
      </x:c>
      <x:c r="J3587" s="9" t="n">
        <x:v>78264</x:v>
      </x:c>
      <x:c r="K3587" s="9" t="n">
        <x:v>77682.9</x:v>
      </x:c>
      <x:c r="L3587" s="9" t="n">
        <x:v>78279.6528</x:v>
      </x:c>
      <x:c r="M3587" s="9" t="n">
        <x:v>77667.36342</x:v>
      </x:c>
      <x:c r="N3587" s="10" t="n">
        <x:f>IF(F3587="多",1,-1)*(K3587/J3587-1)</x:f>
        <x:v>-0.00742486967187983</x:v>
      </x:c>
      <x:c r="O3587" s="10" t="n">
        <x:f>IF(F3587="多",1,-1)*(M3587/L3587-1)</x:f>
        <x:v>-0.007821820333878682</x:v>
      </x:c>
      <x:c r="P3587" s="10" t="n">
        <x:v>0.0009960890898330606</x:v>
      </x:c>
      <x:c r="Q3587" s="10" t="n">
        <x:v>0.00023925119988092616</x:v>
      </x:c>
      <x:c r="R3587" s="10" t="n">
        <x:f>O3587-P3587-Q3587</x:f>
        <x:v>-0.009057160623592667</x:v>
      </x:c>
      <x:c r="S3587" s="9" t="n">
        <x:f>V3586</x:f>
        <x:v>7450.151553861634</x:v>
      </x:c>
      <x:c r="T3587" s="9" t="n">
        <x:f>S3587/(1+'回测计划'!$B$33)</x:f>
        <x:v>7446.428339691789</x:v>
      </x:c>
      <x:c r="U3587" s="9" t="n">
        <x:f>T3587*R3587</x:f>
        <x:v>-67.44349754466099</x:v>
      </x:c>
      <x:c r="V3587" s="9" t="n">
        <x:f>S3587+U3587</x:f>
        <x:v>7382.708056316973</x:v>
      </x:c>
      <x:c r="W3587" s="2" t="n">
        <x:f>IF(N3587&gt;0,1,0)</x:f>
        <x:v>0</x:v>
      </x:c>
      <x:c r="X3587" s="2" t="n">
        <x:f>IF(U3587&gt;0,1,0)</x:f>
        <x:v>0</x:v>
      </x:c>
      <x:c r="Y3587" s="9" t="n">
        <x:f>MAX(U3587,0)</x:f>
        <x:v>0</x:v>
      </x:c>
      <x:c r="Z3587" s="9" t="n">
        <x:f>-MIN(U3587,0)</x:f>
        <x:v>67.44349754466099</x:v>
      </x:c>
    </x:row>
    <x:row r="3588" ht="23" customHeight="1">
      <x:c r="A3588" s="2" t="str">
        <x:v>4H-RSI-后段</x:v>
      </x:c>
      <x:c r="B3588" s="2" t="str">
        <x:v>4H</x:v>
      </x:c>
      <x:c r="C3588" s="2" t="str">
        <x:v>RSI</x:v>
      </x:c>
      <x:c r="D3588" s="2" t="str">
        <x:v>后段</x:v>
      </x:c>
      <x:c r="E3588" s="2" t="n">
        <x:v>69</x:v>
      </x:c>
      <x:c r="F3588" s="2" t="str">
        <x:v>多</x:v>
      </x:c>
      <x:c r="G3588" s="11" t="n">
        <x:v>46281.333333333336</x:v>
      </x:c>
      <x:c r="H3588" s="11" t="n">
        <x:v>46281.50000000001</x:v>
      </x:c>
      <x:c r="I3588" s="11" t="n">
        <x:v>46283.166655092595</x:v>
      </x:c>
      <x:c r="J3588" s="9" t="n">
        <x:v>75787.5</x:v>
      </x:c>
      <x:c r="K3588" s="9" t="n">
        <x:v>76561.1</x:v>
      </x:c>
      <x:c r="L3588" s="9" t="n">
        <x:v>75802.6575</x:v>
      </x:c>
      <x:c r="M3588" s="9" t="n">
        <x:v>76545.78778000001</x:v>
      </x:c>
      <x:c r="N3588" s="10" t="n">
        <x:f>IF(F3588="多",1,-1)*(K3588/J3588-1)</x:f>
        <x:v>0.010207488042223378</x:v>
      </x:c>
      <x:c r="O3588" s="10" t="n">
        <x:f>IF(F3588="多",1,-1)*(M3588/L3588-1)</x:f>
        <x:v>0.009803485847445614</x:v>
      </x:c>
      <x:c r="P3588" s="10" t="n">
        <x:v>0.0010049017429237229</x:v>
      </x:c>
      <x:c r="Q3588" s="10" t="n">
        <x:v>0.0002938610768099884</x:v>
      </x:c>
      <x:c r="R3588" s="10" t="n">
        <x:f>O3588-P3588-Q3588</x:f>
        <x:v>0.008504723027711903</x:v>
      </x:c>
      <x:c r="S3588" s="9" t="n">
        <x:f>V3587</x:f>
        <x:v>7382.708056316973</x:v>
      </x:c>
      <x:c r="T3588" s="9" t="n">
        <x:f>S3588/(1+'回测计划'!$B$33)</x:f>
        <x:v>7379.018547043452</x:v>
      </x:c>
      <x:c r="U3588" s="9" t="n">
        <x:f>T3588*R3588</x:f>
        <x:v>62.75650895895367</x:v>
      </x:c>
      <x:c r="V3588" s="9" t="n">
        <x:f>S3588+U3588</x:f>
        <x:v>7445.464565275926</x:v>
      </x:c>
      <x:c r="W3588" s="2" t="n">
        <x:f>IF(N3588&gt;0,1,0)</x:f>
        <x:v>1</x:v>
      </x:c>
      <x:c r="X3588" s="2" t="n">
        <x:f>IF(U3588&gt;0,1,0)</x:f>
        <x:v>1</x:v>
      </x:c>
      <x:c r="Y3588" s="9" t="n">
        <x:f>MAX(U3588,0)</x:f>
        <x:v>62.75650895895367</x:v>
      </x:c>
      <x:c r="Z3588" s="9" t="n">
        <x:f>-MIN(U3588,0)</x:f>
        <x:v>0</x:v>
      </x:c>
    </x:row>
    <x:row r="3589" ht="23" customHeight="1">
      <x:c r="A3589" s="2" t="str">
        <x:v>4H-RSI-后段</x:v>
      </x:c>
      <x:c r="B3589" s="2" t="str">
        <x:v>4H</x:v>
      </x:c>
      <x:c r="C3589" s="2" t="str">
        <x:v>RSI</x:v>
      </x:c>
      <x:c r="D3589" s="2" t="str">
        <x:v>后段</x:v>
      </x:c>
      <x:c r="E3589" s="2" t="n">
        <x:v>70</x:v>
      </x:c>
      <x:c r="F3589" s="2" t="str">
        <x:v>空</x:v>
      </x:c>
      <x:c r="G3589" s="11" t="n">
        <x:v>46288.50000000001</x:v>
      </x:c>
      <x:c r="H3589" s="11" t="n">
        <x:v>46288.666666666664</x:v>
      </x:c>
      <x:c r="I3589" s="11" t="n">
        <x:v>46290.333321759266</x:v>
      </x:c>
      <x:c r="J3589" s="9" t="n">
        <x:v>86100</x:v>
      </x:c>
      <x:c r="K3589" s="9" t="n">
        <x:v>84370</x:v>
      </x:c>
      <x:c r="L3589" s="9" t="n">
        <x:v>86082.78</x:v>
      </x:c>
      <x:c r="M3589" s="9" t="n">
        <x:v>84386.874</x:v>
      </x:c>
      <x:c r="N3589" s="10" t="n">
        <x:f>IF(F3589="多",1,-1)*(K3589/J3589-1)</x:f>
        <x:v>0.020092915214866447</x:v>
      </x:c>
      <x:c r="O3589" s="10" t="n">
        <x:f>IF(F3589="多",1,-1)*(M3589/L3589-1)</x:f>
        <x:v>0.019700873972703925</x:v>
      </x:c>
      <x:c r="P3589" s="10" t="n">
        <x:v>0.0009901495630136481</x:v>
      </x:c>
      <x:c r="Q3589" s="10" t="n">
        <x:v>-0.00007817838751757746</x:v>
      </x:c>
      <x:c r="R3589" s="10" t="n">
        <x:f>O3589-P3589-Q3589</x:f>
        <x:v>0.018788902797207855</x:v>
      </x:c>
      <x:c r="S3589" s="9" t="n">
        <x:f>V3588</x:f>
        <x:v>7445.464565275926</x:v>
      </x:c>
      <x:c r="T3589" s="9" t="n">
        <x:f>S3589/(1+'回测计划'!$B$33)</x:f>
        <x:v>7441.743693429212</x:v>
      </x:c>
      <x:c r="U3589" s="9" t="n">
        <x:f>T3589*R3589</x:f>
        <x:v>139.82219889757604</x:v>
      </x:c>
      <x:c r="V3589" s="9" t="n">
        <x:f>S3589+U3589</x:f>
        <x:v>7585.286764173502</x:v>
      </x:c>
      <x:c r="W3589" s="2" t="n">
        <x:f>IF(N3589&gt;0,1,0)</x:f>
        <x:v>1</x:v>
      </x:c>
      <x:c r="X3589" s="2" t="n">
        <x:f>IF(U3589&gt;0,1,0)</x:f>
        <x:v>1</x:v>
      </x:c>
      <x:c r="Y3589" s="9" t="n">
        <x:f>MAX(U3589,0)</x:f>
        <x:v>139.82219889757604</x:v>
      </x:c>
      <x:c r="Z3589" s="9" t="n">
        <x:f>-MIN(U3589,0)</x:f>
        <x:v>0</x:v>
      </x:c>
    </x:row>
    <x:row r="3590" ht="23" customHeight="1">
      <x:c r="A3590" s="2" t="str">
        <x:v>4H-RSI-后段</x:v>
      </x:c>
      <x:c r="B3590" s="2" t="str">
        <x:v>4H</x:v>
      </x:c>
      <x:c r="C3590" s="2" t="str">
        <x:v>RSI</x:v>
      </x:c>
      <x:c r="D3590" s="2" t="str">
        <x:v>后段</x:v>
      </x:c>
      <x:c r="E3590" s="2" t="n">
        <x:v>71</x:v>
      </x:c>
      <x:c r="F3590" s="2" t="str">
        <x:v>空</x:v>
      </x:c>
      <x:c r="G3590" s="11" t="n">
        <x:v>46300.333333333336</x:v>
      </x:c>
      <x:c r="H3590" s="11" t="n">
        <x:v>46300.50000000001</x:v>
      </x:c>
      <x:c r="I3590" s="11" t="n">
        <x:v>46302.166655092595</x:v>
      </x:c>
      <x:c r="J3590" s="9" t="n">
        <x:v>86050.2</x:v>
      </x:c>
      <x:c r="K3590" s="9" t="n">
        <x:v>85569</x:v>
      </x:c>
      <x:c r="L3590" s="9" t="n">
        <x:v>86032.98996</x:v>
      </x:c>
      <x:c r="M3590" s="9" t="n">
        <x:v>85586.11379999999</x:v>
      </x:c>
      <x:c r="N3590" s="10" t="n">
        <x:f>IF(F3590="多",1,-1)*(K3590/J3590-1)</x:f>
        <x:v>0.00559208462037275</x:v>
      </x:c>
      <x:c r="O3590" s="10" t="n">
        <x:f>IF(F3590="多",1,-1)*(M3590/L3590-1)</x:f>
        <x:v>0.005194241885674189</x:v>
      </x:c>
      <x:c r="P3590" s="10" t="n">
        <x:v>0.0009974028790571629</x:v>
      </x:c>
      <x:c r="Q3590" s="10" t="n">
        <x:v>-0.00000845991695723266</x:v>
      </x:c>
      <x:c r="R3590" s="10" t="n">
        <x:f>O3590-P3590-Q3590</x:f>
        <x:v>0.004205298923574259</x:v>
      </x:c>
      <x:c r="S3590" s="9" t="n">
        <x:f>V3589</x:f>
        <x:v>7585.286764173502</x:v>
      </x:c>
      <x:c r="T3590" s="9" t="n">
        <x:f>S3590/(1+'回测计划'!$B$33)</x:f>
        <x:v>7581.49601616542</x:v>
      </x:c>
      <x:c r="U3590" s="9" t="n">
        <x:f>T3590*R3590</x:f>
        <x:v>31.882457035862974</x:v>
      </x:c>
      <x:c r="V3590" s="9" t="n">
        <x:f>S3590+U3590</x:f>
        <x:v>7617.169221209365</x:v>
      </x:c>
      <x:c r="W3590" s="2" t="n">
        <x:f>IF(N3590&gt;0,1,0)</x:f>
        <x:v>1</x:v>
      </x:c>
      <x:c r="X3590" s="2" t="n">
        <x:f>IF(U3590&gt;0,1,0)</x:f>
        <x:v>1</x:v>
      </x:c>
      <x:c r="Y3590" s="9" t="n">
        <x:f>MAX(U3590,0)</x:f>
        <x:v>31.882457035862974</x:v>
      </x:c>
      <x:c r="Z3590" s="9" t="n">
        <x:f>-MIN(U3590,0)</x:f>
        <x:v>0</x:v>
      </x:c>
    </x:row>
    <x:row r="3591" ht="23" customHeight="1">
      <x:c r="A3591" s="2" t="str">
        <x:v>4H-Stoch-后段</x:v>
      </x:c>
      <x:c r="B3591" s="2" t="str">
        <x:v>4H</x:v>
      </x:c>
      <x:c r="C3591" s="2" t="str">
        <x:v>Stochastic</x:v>
      </x:c>
      <x:c r="D3591" s="2" t="str">
        <x:v>后段</x:v>
      </x:c>
      <x:c r="E3591" s="2" t="n">
        <x:v>1</x:v>
      </x:c>
      <x:c r="F3591" s="2" t="str">
        <x:v>多</x:v>
      </x:c>
      <x:c r="G3591" s="11" t="n">
        <x:v>45670.833333333336</x:v>
      </x:c>
      <x:c r="H3591" s="11" t="n">
        <x:v>45671.00000000001</x:v>
      </x:c>
      <x:c r="I3591" s="11" t="n">
        <x:v>45672.666655092595</x:v>
      </x:c>
      <x:c r="J3591" s="9" t="n">
        <x:v>92093.7</x:v>
      </x:c>
      <x:c r="K3591" s="9" t="n">
        <x:v>97253.7</x:v>
      </x:c>
      <x:c r="L3591" s="9" t="n">
        <x:v>92112.11873999999</x:v>
      </x:c>
      <x:c r="M3591" s="9" t="n">
        <x:v>97234.24926</x:v>
      </x:c>
      <x:c r="N3591" s="10" t="n">
        <x:f>IF(F3591="多",1,-1)*(K3591/J3591-1)</x:f>
        <x:v>0.05602989129549574</x:v>
      </x:c>
      <x:c r="O3591" s="10" t="n">
        <x:f>IF(F3591="多",1,-1)*(M3591/L3591-1)</x:f>
        <x:v>0.05560756380447596</x:v>
      </x:c>
      <x:c r="P3591" s="10" t="n">
        <x:v>0.0010278037819022381</x:v>
      </x:c>
      <x:c r="Q3591" s="10" t="n">
        <x:v>0.0003571997116731092</x:v>
      </x:c>
      <x:c r="R3591" s="10" t="n">
        <x:f>O3591-P3591-Q3591</x:f>
        <x:v>0.05422256031090061</x:v>
      </x:c>
      <x:c r="S3591" s="9" t="n">
        <x:f>'回测计划'!$B$32</x:f>
        <x:v>10000</x:v>
      </x:c>
      <x:c r="T3591" s="9" t="n">
        <x:f>S3591/(1+'回测计划'!$B$33)</x:f>
        <x:v>9995.002498750626</x:v>
      </x:c>
      <x:c r="U3591" s="9" t="n">
        <x:f>T3591*R3591</x:f>
        <x:v>541.9546257961081</x:v>
      </x:c>
      <x:c r="V3591" s="9" t="n">
        <x:f>S3591+U3591</x:f>
        <x:v>10541.954625796108</x:v>
      </x:c>
      <x:c r="W3591" s="2" t="n">
        <x:f>IF(N3591&gt;0,1,0)</x:f>
        <x:v>1</x:v>
      </x:c>
      <x:c r="X3591" s="2" t="n">
        <x:f>IF(U3591&gt;0,1,0)</x:f>
        <x:v>1</x:v>
      </x:c>
      <x:c r="Y3591" s="9" t="n">
        <x:f>MAX(U3591,0)</x:f>
        <x:v>541.9546257961081</x:v>
      </x:c>
      <x:c r="Z3591" s="9" t="n">
        <x:f>-MIN(U3591,0)</x:f>
        <x:v>0</x:v>
      </x:c>
    </x:row>
    <x:row r="3592" ht="23" customHeight="1">
      <x:c r="A3592" s="2" t="str">
        <x:v>4H-Stoch-后段</x:v>
      </x:c>
      <x:c r="B3592" s="2" t="str">
        <x:v>4H</x:v>
      </x:c>
      <x:c r="C3592" s="2" t="str">
        <x:v>Stochastic</x:v>
      </x:c>
      <x:c r="D3592" s="2" t="str">
        <x:v>后段</x:v>
      </x:c>
      <x:c r="E3592" s="2" t="n">
        <x:v>2</x:v>
      </x:c>
      <x:c r="F3592" s="2" t="str">
        <x:v>空</x:v>
      </x:c>
      <x:c r="G3592" s="11" t="n">
        <x:v>45674.50000000001</x:v>
      </x:c>
      <x:c r="H3592" s="11" t="n">
        <x:v>45674.666666666664</x:v>
      </x:c>
      <x:c r="I3592" s="11" t="n">
        <x:v>45676.333321759266</x:v>
      </x:c>
      <x:c r="J3592" s="9" t="n">
        <x:v>101406.9</x:v>
      </x:c>
      <x:c r="K3592" s="9" t="n">
        <x:v>104524.3</x:v>
      </x:c>
      <x:c r="L3592" s="9" t="n">
        <x:v>101386.61862</x:v>
      </x:c>
      <x:c r="M3592" s="9" t="n">
        <x:v>104545.20486</x:v>
      </x:c>
      <x:c r="N3592" s="10" t="n">
        <x:f>IF(F3592="多",1,-1)*(K3592/J3592-1)</x:f>
        <x:v>-0.030741497866516143</x:v>
      </x:c>
      <x:c r="O3592" s="10" t="n">
        <x:f>IF(F3592="多",1,-1)*(M3592/L3592-1)</x:f>
        <x:v>-0.031153876941477643</x:v>
      </x:c>
      <x:c r="P3592" s="10" t="n">
        <x:v>0.0010155769384707386</x:v>
      </x:c>
      <x:c r="Q3592" s="10" t="n">
        <x:v>-0.00030849733025167597</x:v>
      </x:c>
      <x:c r="R3592" s="10" t="n">
        <x:f>O3592-P3592-Q3592</x:f>
        <x:v>-0.0318609565496967</x:v>
      </x:c>
      <x:c r="S3592" s="9" t="n">
        <x:f>V3591</x:f>
        <x:v>10541.954625796108</x:v>
      </x:c>
      <x:c r="T3592" s="9" t="n">
        <x:f>S3592/(1+'回测计划'!$B$33)</x:f>
        <x:v>10536.686282654782</x:v>
      </x:c>
      <x:c r="U3592" s="9" t="n">
        <x:f>T3592*R3592</x:f>
        <x:v>-335.70890382944924</x:v>
      </x:c>
      <x:c r="V3592" s="9" t="n">
        <x:f>S3592+U3592</x:f>
        <x:v>10206.24572196666</x:v>
      </x:c>
      <x:c r="W3592" s="2" t="n">
        <x:f>IF(N3592&gt;0,1,0)</x:f>
        <x:v>0</x:v>
      </x:c>
      <x:c r="X3592" s="2" t="n">
        <x:f>IF(U3592&gt;0,1,0)</x:f>
        <x:v>0</x:v>
      </x:c>
      <x:c r="Y3592" s="9" t="n">
        <x:f>MAX(U3592,0)</x:f>
        <x:v>0</x:v>
      </x:c>
      <x:c r="Z3592" s="9" t="n">
        <x:f>-MIN(U3592,0)</x:f>
        <x:v>335.70890382944924</x:v>
      </x:c>
    </x:row>
    <x:row r="3593" ht="23" customHeight="1">
      <x:c r="A3593" s="2" t="str">
        <x:v>4H-Stoch-后段</x:v>
      </x:c>
      <x:c r="B3593" s="2" t="str">
        <x:v>4H</x:v>
      </x:c>
      <x:c r="C3593" s="2" t="str">
        <x:v>Stochastic</x:v>
      </x:c>
      <x:c r="D3593" s="2" t="str">
        <x:v>后段</x:v>
      </x:c>
      <x:c r="E3593" s="2" t="n">
        <x:v>3</x:v>
      </x:c>
      <x:c r="F3593" s="2" t="str">
        <x:v>空</x:v>
      </x:c>
      <x:c r="G3593" s="11" t="n">
        <x:v>45677.166666666664</x:v>
      </x:c>
      <x:c r="H3593" s="11" t="n">
        <x:v>45677.333333333336</x:v>
      </x:c>
      <x:c r="I3593" s="11" t="n">
        <x:v>45678.99998842592</x:v>
      </x:c>
      <x:c r="J3593" s="9" t="n">
        <x:v>101311.5</x:v>
      </x:c>
      <x:c r="K3593" s="9" t="n">
        <x:v>103929.1</x:v>
      </x:c>
      <x:c r="L3593" s="9" t="n">
        <x:v>101291.2377</x:v>
      </x:c>
      <x:c r="M3593" s="9" t="n">
        <x:v>103949.88582000001</x:v>
      </x:c>
      <x:c r="N3593" s="10" t="n">
        <x:f>IF(F3593="多",1,-1)*(K3593/J3593-1)</x:f>
        <x:v>-0.025837145832408037</x:v>
      </x:c>
      <x:c r="O3593" s="10" t="n">
        <x:f>IF(F3593="多",1,-1)*(M3593/L3593-1)</x:f>
        <x:v>-0.02624756277412943</x:v>
      </x:c>
      <x:c r="P3593" s="10" t="n">
        <x:v>0.0010131237813870645</x:v>
      </x:c>
      <x:c r="Q3593" s="10" t="n">
        <x:v>-0.0004110482753779407</x:v>
      </x:c>
      <x:c r="R3593" s="10" t="n">
        <x:f>O3593-P3593-Q3593</x:f>
        <x:v>-0.026849638280138553</x:v>
      </x:c>
      <x:c r="S3593" s="9" t="n">
        <x:f>V3592</x:f>
        <x:v>10206.24572196666</x:v>
      </x:c>
      <x:c r="T3593" s="9" t="n">
        <x:f>S3593/(1+'回测计划'!$B$33)</x:f>
        <x:v>10201.145149391965</x:v>
      </x:c>
      <x:c r="U3593" s="9" t="n">
        <x:f>T3593*R3593</x:f>
        <x:v>-273.89705730436424</x:v>
      </x:c>
      <x:c r="V3593" s="9" t="n">
        <x:f>S3593+U3593</x:f>
        <x:v>9932.348664662295</x:v>
      </x:c>
      <x:c r="W3593" s="2" t="n">
        <x:f>IF(N3593&gt;0,1,0)</x:f>
        <x:v>0</x:v>
      </x:c>
      <x:c r="X3593" s="2" t="n">
        <x:f>IF(U3593&gt;0,1,0)</x:f>
        <x:v>0</x:v>
      </x:c>
      <x:c r="Y3593" s="9" t="n">
        <x:f>MAX(U3593,0)</x:f>
        <x:v>0</x:v>
      </x:c>
      <x:c r="Z3593" s="9" t="n">
        <x:f>-MIN(U3593,0)</x:f>
        <x:v>273.89705730436424</x:v>
      </x:c>
    </x:row>
    <x:row r="3594" ht="23" customHeight="1">
      <x:c r="A3594" s="2" t="str">
        <x:v>4H-Stoch-后段</x:v>
      </x:c>
      <x:c r="B3594" s="2" t="str">
        <x:v>4H</x:v>
      </x:c>
      <x:c r="C3594" s="2" t="str">
        <x:v>Stochastic</x:v>
      </x:c>
      <x:c r="D3594" s="2" t="str">
        <x:v>后段</x:v>
      </x:c>
      <x:c r="E3594" s="2" t="n">
        <x:v>4</x:v>
      </x:c>
      <x:c r="F3594" s="2" t="str">
        <x:v>多</x:v>
      </x:c>
      <x:c r="G3594" s="11" t="n">
        <x:v>45700.166666666664</x:v>
      </x:c>
      <x:c r="H3594" s="11" t="n">
        <x:v>45700.333333333336</x:v>
      </x:c>
      <x:c r="I3594" s="11" t="n">
        <x:v>45701.99998842592</x:v>
      </x:c>
      <x:c r="J3594" s="9" t="n">
        <x:v>95731.4</x:v>
      </x:c>
      <x:c r="K3594" s="9" t="n">
        <x:v>95943.5</x:v>
      </x:c>
      <x:c r="L3594" s="9" t="n">
        <x:v>95750.54628</x:v>
      </x:c>
      <x:c r="M3594" s="9" t="n">
        <x:v>95924.3113</x:v>
      </x:c>
      <x:c r="N3594" s="10" t="n">
        <x:f>IF(F3594="多",1,-1)*(K3594/J3594-1)</x:f>
        <x:v>0.002215573991396713</x:v>
      </x:c>
      <x:c r="O3594" s="10" t="n">
        <x:f>IF(F3594="多",1,-1)*(M3594/L3594-1)</x:f>
        <x:v>0.001814767923014049</x:v>
      </x:c>
      <x:c r="P3594" s="10" t="n">
        <x:v>0.001000907383961507</x:v>
      </x:c>
      <x:c r="Q3594" s="10" t="n">
        <x:v>0.00024220076945444805</x:v>
      </x:c>
      <x:c r="R3594" s="10" t="n">
        <x:f>O3594-P3594-Q3594</x:f>
        <x:v>0.000571659769598094</x:v>
      </x:c>
      <x:c r="S3594" s="9" t="n">
        <x:f>V3593</x:f>
        <x:v>9932.348664662295</x:v>
      </x:c>
      <x:c r="T3594" s="9" t="n">
        <x:f>S3594/(1+'回测计划'!$B$33)</x:f>
        <x:v>9927.384972176207</x:v>
      </x:c>
      <x:c r="U3594" s="9" t="n">
        <x:f>T3594*R3594</x:f>
        <x:v>5.675086605905832</x:v>
      </x:c>
      <x:c r="V3594" s="9" t="n">
        <x:f>S3594+U3594</x:f>
        <x:v>9938.023751268202</x:v>
      </x:c>
      <x:c r="W3594" s="2" t="n">
        <x:f>IF(N3594&gt;0,1,0)</x:f>
        <x:v>1</x:v>
      </x:c>
      <x:c r="X3594" s="2" t="n">
        <x:f>IF(U3594&gt;0,1,0)</x:f>
        <x:v>1</x:v>
      </x:c>
      <x:c r="Y3594" s="9" t="n">
        <x:f>MAX(U3594,0)</x:f>
        <x:v>5.675086605905832</x:v>
      </x:c>
      <x:c r="Z3594" s="9" t="n">
        <x:f>-MIN(U3594,0)</x:f>
        <x:v>0</x:v>
      </x:c>
    </x:row>
    <x:row r="3595" ht="23" customHeight="1">
      <x:c r="A3595" s="2" t="str">
        <x:v>4H-Stoch-后段</x:v>
      </x:c>
      <x:c r="B3595" s="2" t="str">
        <x:v>4H</x:v>
      </x:c>
      <x:c r="C3595" s="2" t="str">
        <x:v>Stochastic</x:v>
      </x:c>
      <x:c r="D3595" s="2" t="str">
        <x:v>后段</x:v>
      </x:c>
      <x:c r="E3595" s="2" t="n">
        <x:v>5</x:v>
      </x:c>
      <x:c r="F3595" s="2" t="str">
        <x:v>多</x:v>
      </x:c>
      <x:c r="G3595" s="11" t="n">
        <x:v>45715.166666666664</x:v>
      </x:c>
      <x:c r="H3595" s="11" t="n">
        <x:v>45715.333333333336</x:v>
      </x:c>
      <x:c r="I3595" s="11" t="n">
        <x:v>45716.99998842592</x:v>
      </x:c>
      <x:c r="J3595" s="9" t="n">
        <x:v>84208.6</x:v>
      </x:c>
      <x:c r="K3595" s="9" t="n">
        <x:v>83948.1</x:v>
      </x:c>
      <x:c r="L3595" s="9" t="n">
        <x:v>84225.44172</x:v>
      </x:c>
      <x:c r="M3595" s="9" t="n">
        <x:v>83931.31038000001</x:v>
      </x:c>
      <x:c r="N3595" s="10" t="n">
        <x:f>IF(F3595="多",1,-1)*(K3595/J3595-1)</x:f>
        <x:v>-0.0030935082640015654</x:v>
      </x:c>
      <x:c r="O3595" s="10" t="n">
        <x:f>IF(F3595="多",1,-1)*(M3595/L3595-1)</x:f>
        <x:v>-0.0034921911241238</x:v>
      </x:c>
      <x:c r="P3595" s="10" t="n">
        <x:v>0.0009982539044379381</x:v>
      </x:c>
      <x:c r="Q3595" s="10" t="n">
        <x:v>0.0003668737988661016</x:v>
      </x:c>
      <x:c r="R3595" s="10" t="n">
        <x:f>O3595-P3595-Q3595</x:f>
        <x:v>-0.00485731882742784</x:v>
      </x:c>
      <x:c r="S3595" s="9" t="n">
        <x:f>V3594</x:f>
        <x:v>9938.023751268202</x:v>
      </x:c>
      <x:c r="T3595" s="9" t="n">
        <x:f>S3595/(1+'回测计划'!$B$33)</x:f>
        <x:v>9933.057222656873</x:v>
      </x:c>
      <x:c r="U3595" s="9" t="n">
        <x:f>T3595*R3595</x:f>
        <x:v>-48.24802586152932</x:v>
      </x:c>
      <x:c r="V3595" s="9" t="n">
        <x:f>S3595+U3595</x:f>
        <x:v>9889.775725406673</x:v>
      </x:c>
      <x:c r="W3595" s="2" t="n">
        <x:f>IF(N3595&gt;0,1,0)</x:f>
        <x:v>0</x:v>
      </x:c>
      <x:c r="X3595" s="2" t="n">
        <x:f>IF(U3595&gt;0,1,0)</x:f>
        <x:v>0</x:v>
      </x:c>
      <x:c r="Y3595" s="9" t="n">
        <x:f>MAX(U3595,0)</x:f>
        <x:v>0</x:v>
      </x:c>
      <x:c r="Z3595" s="9" t="n">
        <x:f>-MIN(U3595,0)</x:f>
        <x:v>48.24802586152932</x:v>
      </x:c>
    </x:row>
    <x:row r="3596" ht="23" customHeight="1">
      <x:c r="A3596" s="2" t="str">
        <x:v>4H-Stoch-后段</x:v>
      </x:c>
      <x:c r="B3596" s="2" t="str">
        <x:v>4H</x:v>
      </x:c>
      <x:c r="C3596" s="2" t="str">
        <x:v>Stochastic</x:v>
      </x:c>
      <x:c r="D3596" s="2" t="str">
        <x:v>后段</x:v>
      </x:c>
      <x:c r="E3596" s="2" t="n">
        <x:v>6</x:v>
      </x:c>
      <x:c r="F3596" s="2" t="str">
        <x:v>空</x:v>
      </x:c>
      <x:c r="G3596" s="11" t="n">
        <x:v>45740.666666666664</x:v>
      </x:c>
      <x:c r="H3596" s="11" t="n">
        <x:v>45740.833333333336</x:v>
      </x:c>
      <x:c r="I3596" s="11" t="n">
        <x:v>45742.49998842592</x:v>
      </x:c>
      <x:c r="J3596" s="9" t="n">
        <x:v>87643.6</x:v>
      </x:c>
      <x:c r="K3596" s="9" t="n">
        <x:v>87120.6</x:v>
      </x:c>
      <x:c r="L3596" s="9" t="n">
        <x:v>87626.07128</x:v>
      </x:c>
      <x:c r="M3596" s="9" t="n">
        <x:v>87138.02412</x:v>
      </x:c>
      <x:c r="N3596" s="10" t="n">
        <x:f>IF(F3596="多",1,-1)*(K3596/J3596-1)</x:f>
        <x:v>0.005967349583997028</x:v>
      </x:c>
      <x:c r="O3596" s="10" t="n">
        <x:f>IF(F3596="多",1,-1)*(M3596/L3596-1)</x:f>
        <x:v>0.005569656985310867</x:v>
      </x:c>
      <x:c r="P3596" s="10" t="n">
        <x:v>0.0009972151715073444</x:v>
      </x:c>
      <x:c r="Q3596" s="10" t="n">
        <x:v>0.0000932222639725039</x:v>
      </x:c>
      <x:c r="R3596" s="10" t="n">
        <x:f>O3596-P3596-Q3596</x:f>
        <x:v>0.004479219549831019</x:v>
      </x:c>
      <x:c r="S3596" s="9" t="n">
        <x:f>V3595</x:f>
        <x:v>9889.775725406673</x:v>
      </x:c>
      <x:c r="T3596" s="9" t="n">
        <x:f>S3596/(1+'回测计划'!$B$33)</x:f>
        <x:v>9884.833308752297</x:v>
      </x:c>
      <x:c r="U3596" s="9" t="n">
        <x:f>T3596*R3596</x:f>
        <x:v>44.276338603384126</x:v>
      </x:c>
      <x:c r="V3596" s="9" t="n">
        <x:f>S3596+U3596</x:f>
        <x:v>9934.052064010057</x:v>
      </x:c>
      <x:c r="W3596" s="2" t="n">
        <x:f>IF(N3596&gt;0,1,0)</x:f>
        <x:v>1</x:v>
      </x:c>
      <x:c r="X3596" s="2" t="n">
        <x:f>IF(U3596&gt;0,1,0)</x:f>
        <x:v>1</x:v>
      </x:c>
      <x:c r="Y3596" s="9" t="n">
        <x:f>MAX(U3596,0)</x:f>
        <x:v>44.276338603384126</x:v>
      </x:c>
      <x:c r="Z3596" s="9" t="n">
        <x:f>-MIN(U3596,0)</x:f>
        <x:v>0</x:v>
      </x:c>
    </x:row>
    <x:row r="3597" ht="23" customHeight="1">
      <x:c r="A3597" s="2" t="str">
        <x:v>4H-Stoch-后段</x:v>
      </x:c>
      <x:c r="B3597" s="2" t="str">
        <x:v>4H</x:v>
      </x:c>
      <x:c r="C3597" s="2" t="str">
        <x:v>Stochastic</x:v>
      </x:c>
      <x:c r="D3597" s="2" t="str">
        <x:v>后段</x:v>
      </x:c>
      <x:c r="E3597" s="2" t="n">
        <x:v>7</x:v>
      </x:c>
      <x:c r="F3597" s="2" t="str">
        <x:v>多</x:v>
      </x:c>
      <x:c r="G3597" s="11" t="n">
        <x:v>45756.50000000001</x:v>
      </x:c>
      <x:c r="H3597" s="11" t="n">
        <x:v>45756.666666666664</x:v>
      </x:c>
      <x:c r="I3597" s="11" t="n">
        <x:v>45758.333321759266</x:v>
      </x:c>
      <x:c r="J3597" s="9" t="n">
        <x:v>77651.3</x:v>
      </x:c>
      <x:c r="K3597" s="9" t="n">
        <x:v>79560.2</x:v>
      </x:c>
      <x:c r="L3597" s="9" t="n">
        <x:v>77666.83026</x:v>
      </x:c>
      <x:c r="M3597" s="9" t="n">
        <x:v>79544.28796</x:v>
      </x:c>
      <x:c r="N3597" s="10" t="n">
        <x:f>IF(F3597="多",1,-1)*(K3597/J3597-1)</x:f>
        <x:v>0.02458297542990251</x:v>
      </x:c>
      <x:c r="O3597" s="10" t="n">
        <x:f>IF(F3597="多",1,-1)*(M3597/L3597-1)</x:f>
        <x:v>0.02417322418997858</x:v>
      </x:c>
      <x:c r="P3597" s="10" t="n">
        <x:v>0.0010120866120949894</x:v>
      </x:c>
      <x:c r="Q3597" s="10" t="n">
        <x:v>0.00019745914754171727</x:v>
      </x:c>
      <x:c r="R3597" s="10" t="n">
        <x:f>O3597-P3597-Q3597</x:f>
        <x:v>0.022963678430341875</x:v>
      </x:c>
      <x:c r="S3597" s="9" t="n">
        <x:f>V3596</x:f>
        <x:v>9934.052064010057</x:v>
      </x:c>
      <x:c r="T3597" s="9" t="n">
        <x:f>S3597/(1+'回测计划'!$B$33)</x:f>
        <x:v>9929.087520249932</x:v>
      </x:c>
      <x:c r="U3597" s="9" t="n">
        <x:f>T3597*R3597</x:f>
        <x:v>228.00837292174006</x:v>
      </x:c>
      <x:c r="V3597" s="9" t="n">
        <x:f>S3597+U3597</x:f>
        <x:v>10162.060436931797</x:v>
      </x:c>
      <x:c r="W3597" s="2" t="n">
        <x:f>IF(N3597&gt;0,1,0)</x:f>
        <x:v>1</x:v>
      </x:c>
      <x:c r="X3597" s="2" t="n">
        <x:f>IF(U3597&gt;0,1,0)</x:f>
        <x:v>1</x:v>
      </x:c>
      <x:c r="Y3597" s="9" t="n">
        <x:f>MAX(U3597,0)</x:f>
        <x:v>228.00837292174006</x:v>
      </x:c>
      <x:c r="Z3597" s="9" t="n">
        <x:f>-MIN(U3597,0)</x:f>
        <x:v>0</x:v>
      </x:c>
    </x:row>
    <x:row r="3598" ht="23" customHeight="1">
      <x:c r="A3598" s="2" t="str">
        <x:v>4H-Stoch-后段</x:v>
      </x:c>
      <x:c r="B3598" s="2" t="str">
        <x:v>4H</x:v>
      </x:c>
      <x:c r="C3598" s="2" t="str">
        <x:v>Stochastic</x:v>
      </x:c>
      <x:c r="D3598" s="2" t="str">
        <x:v>后段</x:v>
      </x:c>
      <x:c r="E3598" s="2" t="n">
        <x:v>8</x:v>
      </x:c>
      <x:c r="F3598" s="2" t="str">
        <x:v>空</x:v>
      </x:c>
      <x:c r="G3598" s="11" t="n">
        <x:v>45762.666666666664</x:v>
      </x:c>
      <x:c r="H3598" s="11" t="n">
        <x:v>45762.833333333336</x:v>
      </x:c>
      <x:c r="I3598" s="11" t="n">
        <x:v>45764.49998842592</x:v>
      </x:c>
      <x:c r="J3598" s="9" t="n">
        <x:v>85549.3</x:v>
      </x:c>
      <x:c r="K3598" s="9" t="n">
        <x:v>83953.3</x:v>
      </x:c>
      <x:c r="L3598" s="9" t="n">
        <x:v>85532.19014</x:v>
      </x:c>
      <x:c r="M3598" s="9" t="n">
        <x:v>83970.09066</x:v>
      </x:c>
      <x:c r="N3598" s="10" t="n">
        <x:f>IF(F3598="多",1,-1)*(K3598/J3598-1)</x:f>
        <x:v>0.01865590951650098</x:v>
      </x:c>
      <x:c r="O3598" s="10" t="n">
        <x:f>IF(F3598="多",1,-1)*(M3598/L3598-1)</x:f>
        <x:v>0.01826329335707577</x:v>
      </x:c>
      <x:c r="P3598" s="10" t="n">
        <x:v>0.0009908683533214621</x:v>
      </x:c>
      <x:c r="Q3598" s="10" t="n">
        <x:v>-0.00014321205072151706</x:v>
      </x:c>
      <x:c r="R3598" s="10" t="n">
        <x:f>O3598-P3598-Q3598</x:f>
        <x:v>0.017415637054475828</x:v>
      </x:c>
      <x:c r="S3598" s="9" t="n">
        <x:f>V3597</x:f>
        <x:v>10162.060436931797</x:v>
      </x:c>
      <x:c r="T3598" s="9" t="n">
        <x:f>S3598/(1+'回测计划'!$B$33)</x:f>
        <x:v>10156.981945958818</x:v>
      </x:c>
      <x:c r="U3598" s="9" t="n">
        <x:f>T3598*R3598</x:f>
        <x:v>176.89031113968238</x:v>
      </x:c>
      <x:c r="V3598" s="9" t="n">
        <x:f>S3598+U3598</x:f>
        <x:v>10338.95074807148</x:v>
      </x:c>
      <x:c r="W3598" s="2" t="n">
        <x:f>IF(N3598&gt;0,1,0)</x:f>
        <x:v>1</x:v>
      </x:c>
      <x:c r="X3598" s="2" t="n">
        <x:f>IF(U3598&gt;0,1,0)</x:f>
        <x:v>1</x:v>
      </x:c>
      <x:c r="Y3598" s="9" t="n">
        <x:f>MAX(U3598,0)</x:f>
        <x:v>176.89031113968238</x:v>
      </x:c>
      <x:c r="Z3598" s="9" t="n">
        <x:f>-MIN(U3598,0)</x:f>
        <x:v>0</x:v>
      </x:c>
    </x:row>
    <x:row r="3599" ht="23" customHeight="1">
      <x:c r="A3599" s="2" t="str">
        <x:v>4H-Stoch-后段</x:v>
      </x:c>
      <x:c r="B3599" s="2" t="str">
        <x:v>4H</x:v>
      </x:c>
      <x:c r="C3599" s="2" t="str">
        <x:v>Stochastic</x:v>
      </x:c>
      <x:c r="D3599" s="2" t="str">
        <x:v>后段</x:v>
      </x:c>
      <x:c r="E3599" s="2" t="n">
        <x:v>9</x:v>
      </x:c>
      <x:c r="F3599" s="2" t="str">
        <x:v>空</x:v>
      </x:c>
      <x:c r="G3599" s="11" t="n">
        <x:v>45768.666666666664</x:v>
      </x:c>
      <x:c r="H3599" s="11" t="n">
        <x:v>45768.833333333336</x:v>
      </x:c>
      <x:c r="I3599" s="11" t="n">
        <x:v>45770.49998842592</x:v>
      </x:c>
      <x:c r="J3599" s="9" t="n">
        <x:v>86936.5</x:v>
      </x:c>
      <x:c r="K3599" s="9" t="n">
        <x:v>93126</x:v>
      </x:c>
      <x:c r="L3599" s="9" t="n">
        <x:v>86919.1127</x:v>
      </x:c>
      <x:c r="M3599" s="9" t="n">
        <x:v>93144.6252</x:v>
      </x:c>
      <x:c r="N3599" s="10" t="n">
        <x:f>IF(F3599="多",1,-1)*(K3599/J3599-1)</x:f>
        <x:v>-0.07119564279675394</x:v>
      </x:c>
      <x:c r="O3599" s="10" t="n">
        <x:f>IF(F3599="多",1,-1)*(M3599/L3599-1)</x:f>
        <x:v>-0.07162420676666659</x:v>
      </x:c>
      <x:c r="P3599" s="10" t="n">
        <x:v>0.0010358121033833335</x:v>
      </x:c>
      <x:c r="Q3599" s="10" t="n">
        <x:v>0.0000024556179282983047</x:v>
      </x:c>
      <x:c r="R3599" s="10" t="n">
        <x:f>O3599-P3599-Q3599</x:f>
        <x:v>-0.07266247448797822</x:v>
      </x:c>
      <x:c r="S3599" s="9" t="n">
        <x:f>V3598</x:f>
        <x:v>10338.95074807148</x:v>
      </x:c>
      <x:c r="T3599" s="9" t="n">
        <x:f>S3599/(1+'回测计划'!$B$33)</x:f>
        <x:v>10333.78385614341</x:v>
      </x:c>
      <x:c r="U3599" s="9" t="n">
        <x:f>T3599*R3599</x:f>
        <x:v>-750.8783058113016</x:v>
      </x:c>
      <x:c r="V3599" s="9" t="n">
        <x:f>S3599+U3599</x:f>
        <x:v>9588.072442260178</x:v>
      </x:c>
      <x:c r="W3599" s="2" t="n">
        <x:f>IF(N3599&gt;0,1,0)</x:f>
        <x:v>0</x:v>
      </x:c>
      <x:c r="X3599" s="2" t="n">
        <x:f>IF(U3599&gt;0,1,0)</x:f>
        <x:v>0</x:v>
      </x:c>
      <x:c r="Y3599" s="9" t="n">
        <x:f>MAX(U3599,0)</x:f>
        <x:v>0</x:v>
      </x:c>
      <x:c r="Z3599" s="9" t="n">
        <x:f>-MIN(U3599,0)</x:f>
        <x:v>750.8783058113016</x:v>
      </x:c>
    </x:row>
    <x:row r="3600" ht="23" customHeight="1">
      <x:c r="A3600" s="2" t="str">
        <x:v>4H-Stoch-后段</x:v>
      </x:c>
      <x:c r="B3600" s="2" t="str">
        <x:v>4H</x:v>
      </x:c>
      <x:c r="C3600" s="2" t="str">
        <x:v>Stochastic</x:v>
      </x:c>
      <x:c r="D3600" s="2" t="str">
        <x:v>后段</x:v>
      </x:c>
      <x:c r="E3600" s="2" t="n">
        <x:v>10</x:v>
      </x:c>
      <x:c r="F3600" s="2" t="str">
        <x:v>空</x:v>
      </x:c>
      <x:c r="G3600" s="11" t="n">
        <x:v>45773.166666666664</x:v>
      </x:c>
      <x:c r="H3600" s="11" t="n">
        <x:v>45773.333333333336</x:v>
      </x:c>
      <x:c r="I3600" s="11" t="n">
        <x:v>45774.99998842592</x:v>
      </x:c>
      <x:c r="J3600" s="9" t="n">
        <x:v>94591.8</x:v>
      </x:c>
      <x:c r="K3600" s="9" t="n">
        <x:v>93857.7</x:v>
      </x:c>
      <x:c r="L3600" s="9" t="n">
        <x:v>94572.88164</x:v>
      </x:c>
      <x:c r="M3600" s="9" t="n">
        <x:v>93876.47154</x:v>
      </x:c>
      <x:c r="N3600" s="10" t="n">
        <x:f>IF(F3600="多",1,-1)*(K3600/J3600-1)</x:f>
        <x:v>0.007760714987980033</x:v>
      </x:c>
      <x:c r="O3600" s="10" t="n">
        <x:f>IF(F3600="多",1,-1)*(M3600/L3600-1)</x:f>
        <x:v>0.007363739878953446</x:v>
      </x:c>
      <x:c r="P3600" s="10" t="n">
        <x:v>0.0009963181300605233</x:v>
      </x:c>
      <x:c r="Q3600" s="10" t="n">
        <x:v>0.0001216822093923132</x:v>
      </x:c>
      <x:c r="R3600" s="10" t="n">
        <x:f>O3600-P3600-Q3600</x:f>
        <x:v>0.006245739539500609</x:v>
      </x:c>
      <x:c r="S3600" s="9" t="n">
        <x:f>V3599</x:f>
        <x:v>9588.072442260178</x:v>
      </x:c>
      <x:c r="T3600" s="9" t="n">
        <x:f>S3600/(1+'回测计划'!$B$33)</x:f>
        <x:v>9583.28080185925</x:v>
      </x:c>
      <x:c r="U3600" s="9" t="n">
        <x:f>T3600*R3600</x:f>
        <x:v>59.85467582230942</x:v>
      </x:c>
      <x:c r="V3600" s="9" t="n">
        <x:f>S3600+U3600</x:f>
        <x:v>9647.927118082487</x:v>
      </x:c>
      <x:c r="W3600" s="2" t="n">
        <x:f>IF(N3600&gt;0,1,0)</x:f>
        <x:v>1</x:v>
      </x:c>
      <x:c r="X3600" s="2" t="n">
        <x:f>IF(U3600&gt;0,1,0)</x:f>
        <x:v>1</x:v>
      </x:c>
      <x:c r="Y3600" s="9" t="n">
        <x:f>MAX(U3600,0)</x:f>
        <x:v>59.85467582230942</x:v>
      </x:c>
      <x:c r="Z3600" s="9" t="n">
        <x:f>-MIN(U3600,0)</x:f>
        <x:v>0</x:v>
      </x:c>
    </x:row>
    <x:row r="3601" ht="23" customHeight="1">
      <x:c r="A3601" s="2" t="str">
        <x:v>4H-Stoch-后段</x:v>
      </x:c>
      <x:c r="B3601" s="2" t="str">
        <x:v>4H</x:v>
      </x:c>
      <x:c r="C3601" s="2" t="str">
        <x:v>Stochastic</x:v>
      </x:c>
      <x:c r="D3601" s="2" t="str">
        <x:v>后段</x:v>
      </x:c>
      <x:c r="E3601" s="2" t="n">
        <x:v>11</x:v>
      </x:c>
      <x:c r="F3601" s="2" t="str">
        <x:v>空</x:v>
      </x:c>
      <x:c r="G3601" s="11" t="n">
        <x:v>45775.833333333336</x:v>
      </x:c>
      <x:c r="H3601" s="11" t="n">
        <x:v>45776.00000000001</x:v>
      </x:c>
      <x:c r="I3601" s="11" t="n">
        <x:v>45777.666655092595</x:v>
      </x:c>
      <x:c r="J3601" s="9" t="n">
        <x:v>93772.7</x:v>
      </x:c>
      <x:c r="K3601" s="9" t="n">
        <x:v>94577.6</x:v>
      </x:c>
      <x:c r="L3601" s="9" t="n">
        <x:v>93753.94546</x:v>
      </x:c>
      <x:c r="M3601" s="9" t="n">
        <x:v>94596.51552</x:v>
      </x:c>
      <x:c r="N3601" s="10" t="n">
        <x:f>IF(F3601="多",1,-1)*(K3601/J3601-1)</x:f>
        <x:v>-0.00858352164329279</x:v>
      </x:c>
      <x:c r="O3601" s="10" t="n">
        <x:f>IF(F3601="多",1,-1)*(M3601/L3601-1)</x:f>
        <x:v>-0.008987035754772332</x:v>
      </x:c>
      <x:c r="P3601" s="10" t="n">
        <x:v>0.0010044935178773861</x:v>
      </x:c>
      <x:c r="Q3601" s="10" t="n">
        <x:v>0.00010074565960201955</x:v>
      </x:c>
      <x:c r="R3601" s="10" t="n">
        <x:f>O3601-P3601-Q3601</x:f>
        <x:v>-0.010092274932251738</x:v>
      </x:c>
      <x:c r="S3601" s="9" t="n">
        <x:f>V3600</x:f>
        <x:v>9647.927118082487</x:v>
      </x:c>
      <x:c r="T3601" s="9" t="n">
        <x:f>S3601/(1+'回测计划'!$B$33)</x:f>
        <x:v>9643.105565299838</x:v>
      </x:c>
      <x:c r="U3601" s="9" t="n">
        <x:f>T3601*R3601</x:f>
        <x:v>-97.32087256573278</x:v>
      </x:c>
      <x:c r="V3601" s="9" t="n">
        <x:f>S3601+U3601</x:f>
        <x:v>9550.606245516754</x:v>
      </x:c>
      <x:c r="W3601" s="2" t="n">
        <x:f>IF(N3601&gt;0,1,0)</x:f>
        <x:v>0</x:v>
      </x:c>
      <x:c r="X3601" s="2" t="n">
        <x:f>IF(U3601&gt;0,1,0)</x:f>
        <x:v>0</x:v>
      </x:c>
      <x:c r="Y3601" s="9" t="n">
        <x:f>MAX(U3601,0)</x:f>
        <x:v>0</x:v>
      </x:c>
      <x:c r="Z3601" s="9" t="n">
        <x:f>-MIN(U3601,0)</x:f>
        <x:v>97.32087256573278</x:v>
      </x:c>
    </x:row>
    <x:row r="3602" ht="23" customHeight="1">
      <x:c r="A3602" s="2" t="str">
        <x:v>4H-Stoch-后段</x:v>
      </x:c>
      <x:c r="B3602" s="2" t="str">
        <x:v>4H</x:v>
      </x:c>
      <x:c r="C3602" s="2" t="str">
        <x:v>Stochastic</x:v>
      </x:c>
      <x:c r="D3602" s="2" t="str">
        <x:v>后段</x:v>
      </x:c>
      <x:c r="E3602" s="2" t="n">
        <x:v>12</x:v>
      </x:c>
      <x:c r="F3602" s="2" t="str">
        <x:v>空</x:v>
      </x:c>
      <x:c r="G3602" s="11" t="n">
        <x:v>45787.666666666664</x:v>
      </x:c>
      <x:c r="H3602" s="11" t="n">
        <x:v>45787.833333333336</x:v>
      </x:c>
      <x:c r="I3602" s="11" t="n">
        <x:v>45789.49998842592</x:v>
      </x:c>
      <x:c r="J3602" s="9" t="n">
        <x:v>103374.7</x:v>
      </x:c>
      <x:c r="K3602" s="9" t="n">
        <x:v>104064</x:v>
      </x:c>
      <x:c r="L3602" s="9" t="n">
        <x:v>103354.02506</x:v>
      </x:c>
      <x:c r="M3602" s="9" t="n">
        <x:v>104084.8128</x:v>
      </x:c>
      <x:c r="N3602" s="10" t="n">
        <x:f>IF(F3602="多",1,-1)*(K3602/J3602-1)</x:f>
        <x:v>-0.0066679758200023365</x:v>
      </x:c>
      <x:c r="O3602" s="10" t="n">
        <x:f>IF(F3602="多",1,-1)*(M3602/L3602-1)</x:f>
        <x:v>-0.007070723559878367</x:v>
      </x:c>
      <x:c r="P3602" s="10" t="n">
        <x:v>0.0010035353617799392</x:v>
      </x:c>
      <x:c r="Q3602" s="10" t="n">
        <x:v>-0.0003309089556500918</x:v>
      </x:c>
      <x:c r="R3602" s="10" t="n">
        <x:f>O3602-P3602-Q3602</x:f>
        <x:v>-0.0077433499660082145</x:v>
      </x:c>
      <x:c r="S3602" s="9" t="n">
        <x:f>V3601</x:f>
        <x:v>9550.606245516754</x:v>
      </x:c>
      <x:c r="T3602" s="9" t="n">
        <x:f>S3602/(1+'回测计划'!$B$33)</x:f>
        <x:v>9545.833328852328</x:v>
      </x:c>
      <x:c r="U3602" s="9" t="n">
        <x:f>T3602*R3602</x:f>
        <x:v>-73.91672818248875</x:v>
      </x:c>
      <x:c r="V3602" s="9" t="n">
        <x:f>S3602+U3602</x:f>
        <x:v>9476.689517334265</x:v>
      </x:c>
      <x:c r="W3602" s="2" t="n">
        <x:f>IF(N3602&gt;0,1,0)</x:f>
        <x:v>0</x:v>
      </x:c>
      <x:c r="X3602" s="2" t="n">
        <x:f>IF(U3602&gt;0,1,0)</x:f>
        <x:v>0</x:v>
      </x:c>
      <x:c r="Y3602" s="9" t="n">
        <x:f>MAX(U3602,0)</x:f>
        <x:v>0</x:v>
      </x:c>
      <x:c r="Z3602" s="9" t="n">
        <x:f>-MIN(U3602,0)</x:f>
        <x:v>73.91672818248875</x:v>
      </x:c>
    </x:row>
    <x:row r="3603" ht="23" customHeight="1">
      <x:c r="A3603" s="2" t="str">
        <x:v>4H-Stoch-后段</x:v>
      </x:c>
      <x:c r="B3603" s="2" t="str">
        <x:v>4H</x:v>
      </x:c>
      <x:c r="C3603" s="2" t="str">
        <x:v>Stochastic</x:v>
      </x:c>
      <x:c r="D3603" s="2" t="str">
        <x:v>后段</x:v>
      </x:c>
      <x:c r="E3603" s="2" t="n">
        <x:v>13</x:v>
      </x:c>
      <x:c r="F3603" s="2" t="str">
        <x:v>空</x:v>
      </x:c>
      <x:c r="G3603" s="11" t="n">
        <x:v>45798.166666666664</x:v>
      </x:c>
      <x:c r="H3603" s="11" t="n">
        <x:v>45798.333333333336</x:v>
      </x:c>
      <x:c r="I3603" s="11" t="n">
        <x:v>45799.99998842592</x:v>
      </x:c>
      <x:c r="J3603" s="9" t="n">
        <x:v>106800</x:v>
      </x:c>
      <x:c r="K3603" s="9" t="n">
        <x:v>111250.6</x:v>
      </x:c>
      <x:c r="L3603" s="9" t="n">
        <x:v>106778.64</x:v>
      </x:c>
      <x:c r="M3603" s="9" t="n">
        <x:v>111272.85012</x:v>
      </x:c>
      <x:c r="N3603" s="10" t="n">
        <x:f>IF(F3603="多",1,-1)*(K3603/J3603-1)</x:f>
        <x:v>-0.04167228464419481</x:v>
      </x:c>
      <x:c r="O3603" s="10" t="n">
        <x:f>IF(F3603="多",1,-1)*(M3603/L3603-1)</x:f>
        <x:v>-0.042089036908505406</x:v>
      </x:c>
      <x:c r="P3603" s="10" t="n">
        <x:v>0.0010210445184542527</x:v>
      </x:c>
      <x:c r="Q3603" s="10" t="n">
        <x:v>-0.0003300994731576472</x:v>
      </x:c>
      <x:c r="R3603" s="10" t="n">
        <x:f>O3603-P3603-Q3603</x:f>
        <x:v>-0.04277998195380201</x:v>
      </x:c>
      <x:c r="S3603" s="9" t="n">
        <x:f>V3602</x:f>
        <x:v>9476.689517334265</x:v>
      </x:c>
      <x:c r="T3603" s="9" t="n">
        <x:f>S3603/(1+'回测计划'!$B$33)</x:f>
        <x:v>9471.953540563984</x:v>
      </x:c>
      <x:c r="U3603" s="9" t="n">
        <x:f>T3603*R3603</x:f>
        <x:v>-405.2100015325783</x:v>
      </x:c>
      <x:c r="V3603" s="9" t="n">
        <x:f>S3603+U3603</x:f>
        <x:v>9071.479515801688</x:v>
      </x:c>
      <x:c r="W3603" s="2" t="n">
        <x:f>IF(N3603&gt;0,1,0)</x:f>
        <x:v>0</x:v>
      </x:c>
      <x:c r="X3603" s="2" t="n">
        <x:f>IF(U3603&gt;0,1,0)</x:f>
        <x:v>0</x:v>
      </x:c>
      <x:c r="Y3603" s="9" t="n">
        <x:f>MAX(U3603,0)</x:f>
        <x:v>0</x:v>
      </x:c>
      <x:c r="Z3603" s="9" t="n">
        <x:f>-MIN(U3603,0)</x:f>
        <x:v>405.2100015325783</x:v>
      </x:c>
    </x:row>
    <x:row r="3604" ht="23" customHeight="1">
      <x:c r="A3604" s="2" t="str">
        <x:v>4H-Stoch-后段</x:v>
      </x:c>
      <x:c r="B3604" s="2" t="str">
        <x:v>4H</x:v>
      </x:c>
      <x:c r="C3604" s="2" t="str">
        <x:v>Stochastic</x:v>
      </x:c>
      <x:c r="D3604" s="2" t="str">
        <x:v>后段</x:v>
      </x:c>
      <x:c r="E3604" s="2" t="n">
        <x:v>14</x:v>
      </x:c>
      <x:c r="F3604" s="2" t="str">
        <x:v>多</x:v>
      </x:c>
      <x:c r="G3604" s="11" t="n">
        <x:v>45806.166666666664</x:v>
      </x:c>
      <x:c r="H3604" s="11" t="n">
        <x:v>45806.333333333336</x:v>
      </x:c>
      <x:c r="I3604" s="11" t="n">
        <x:v>45807.99998842592</x:v>
      </x:c>
      <x:c r="J3604" s="9" t="n">
        <x:v>107723.1</x:v>
      </x:c>
      <x:c r="K3604" s="9" t="n">
        <x:v>105504</x:v>
      </x:c>
      <x:c r="L3604" s="9" t="n">
        <x:v>107744.64462</x:v>
      </x:c>
      <x:c r="M3604" s="9" t="n">
        <x:v>105482.8992</x:v>
      </x:c>
      <x:c r="N3604" s="10" t="n">
        <x:f>IF(F3604="多",1,-1)*(K3604/J3604-1)</x:f>
        <x:v>-0.020600038431868417</x:v>
      </x:c>
      <x:c r="O3604" s="10" t="n">
        <x:f>IF(F3604="多",1,-1)*(M3604/L3604-1)</x:f>
        <x:v>-0.020991720080166032</x:v>
      </x:c>
      <x:c r="P3604" s="10" t="n">
        <x:v>0.000989504139959917</x:v>
      </x:c>
      <x:c r="Q3604" s="10" t="n">
        <x:v>0.00017452644339136306</x:v>
      </x:c>
      <x:c r="R3604" s="10" t="n">
        <x:f>O3604-P3604-Q3604</x:f>
        <x:v>-0.022155750663517312</x:v>
      </x:c>
      <x:c r="S3604" s="9" t="n">
        <x:f>V3603</x:f>
        <x:v>9071.479515801688</x:v>
      </x:c>
      <x:c r="T3604" s="9" t="n">
        <x:f>S3604/(1+'回测计划'!$B$33)</x:f>
        <x:v>9066.946042780299</x:v>
      </x:c>
      <x:c r="U3604" s="9" t="n">
        <x:f>T3604*R3604</x:f>
        <x:v>-200.88499580340527</x:v>
      </x:c>
      <x:c r="V3604" s="9" t="n">
        <x:f>S3604+U3604</x:f>
        <x:v>8870.594519998282</x:v>
      </x:c>
      <x:c r="W3604" s="2" t="n">
        <x:f>IF(N3604&gt;0,1,0)</x:f>
        <x:v>0</x:v>
      </x:c>
      <x:c r="X3604" s="2" t="n">
        <x:f>IF(U3604&gt;0,1,0)</x:f>
        <x:v>0</x:v>
      </x:c>
      <x:c r="Y3604" s="9" t="n">
        <x:f>MAX(U3604,0)</x:f>
        <x:v>0</x:v>
      </x:c>
      <x:c r="Z3604" s="9" t="n">
        <x:f>-MIN(U3604,0)</x:f>
        <x:v>200.88499580340527</x:v>
      </x:c>
    </x:row>
    <x:row r="3605" ht="23" customHeight="1">
      <x:c r="A3605" s="2" t="str">
        <x:v>4H-Stoch-后段</x:v>
      </x:c>
      <x:c r="B3605" s="2" t="str">
        <x:v>4H</x:v>
      </x:c>
      <x:c r="C3605" s="2" t="str">
        <x:v>Stochastic</x:v>
      </x:c>
      <x:c r="D3605" s="2" t="str">
        <x:v>后段</x:v>
      </x:c>
      <x:c r="E3605" s="2" t="n">
        <x:v>15</x:v>
      </x:c>
      <x:c r="F3605" s="2" t="str">
        <x:v>多</x:v>
      </x:c>
      <x:c r="G3605" s="11" t="n">
        <x:v>45810.833333333336</x:v>
      </x:c>
      <x:c r="H3605" s="11" t="n">
        <x:v>45811.00000000001</x:v>
      </x:c>
      <x:c r="I3605" s="11" t="n">
        <x:v>45812.666655092595</x:v>
      </x:c>
      <x:c r="J3605" s="9" t="n">
        <x:v>104396.9</x:v>
      </x:c>
      <x:c r="K3605" s="9" t="n">
        <x:v>105260.2</x:v>
      </x:c>
      <x:c r="L3605" s="9" t="n">
        <x:v>104417.77937999999</x:v>
      </x:c>
      <x:c r="M3605" s="9" t="n">
        <x:v>105239.14796</x:v>
      </x:c>
      <x:c r="N3605" s="10" t="n">
        <x:f>IF(F3605="多",1,-1)*(K3605/J3605-1)</x:f>
        <x:v>0.008269402635519008</x:v>
      </x:c>
      <x:c r="O3605" s="10" t="n">
        <x:f>IF(F3605="多",1,-1)*(M3605/L3605-1)</x:f>
        <x:v>0.007866175519887886</x:v>
      </x:c>
      <x:c r="P3605" s="10" t="n">
        <x:v>0.0010039330877599439</x:v>
      </x:c>
      <x:c r="Q3605" s="10" t="n">
        <x:v>0.00015715724812803366</x:v>
      </x:c>
      <x:c r="R3605" s="10" t="n">
        <x:f>O3605-P3605-Q3605</x:f>
        <x:v>0.006705085183999909</x:v>
      </x:c>
      <x:c r="S3605" s="9" t="n">
        <x:f>V3604</x:f>
        <x:v>8870.594519998282</x:v>
      </x:c>
      <x:c r="T3605" s="9" t="n">
        <x:f>S3605/(1+'回测计划'!$B$33)</x:f>
        <x:v>8866.161439278643</x:v>
      </x:c>
      <x:c r="U3605" s="9" t="n">
        <x:f>T3605*R3605</x:f>
        <x:v>59.44836770545854</x:v>
      </x:c>
      <x:c r="V3605" s="9" t="n">
        <x:f>S3605+U3605</x:f>
        <x:v>8930.04288770374</x:v>
      </x:c>
      <x:c r="W3605" s="2" t="n">
        <x:f>IF(N3605&gt;0,1,0)</x:f>
        <x:v>1</x:v>
      </x:c>
      <x:c r="X3605" s="2" t="n">
        <x:f>IF(U3605&gt;0,1,0)</x:f>
        <x:v>1</x:v>
      </x:c>
      <x:c r="Y3605" s="9" t="n">
        <x:f>MAX(U3605,0)</x:f>
        <x:v>59.44836770545854</x:v>
      </x:c>
      <x:c r="Z3605" s="9" t="n">
        <x:f>-MIN(U3605,0)</x:f>
        <x:v>0</x:v>
      </x:c>
    </x:row>
    <x:row r="3606" ht="23" customHeight="1">
      <x:c r="A3606" s="2" t="str">
        <x:v>4H-Stoch-后段</x:v>
      </x:c>
      <x:c r="B3606" s="2" t="str">
        <x:v>4H</x:v>
      </x:c>
      <x:c r="C3606" s="2" t="str">
        <x:v>Stochastic</x:v>
      </x:c>
      <x:c r="D3606" s="2" t="str">
        <x:v>后段</x:v>
      </x:c>
      <x:c r="E3606" s="2" t="n">
        <x:v>16</x:v>
      </x:c>
      <x:c r="F3606" s="2" t="str">
        <x:v>多</x:v>
      </x:c>
      <x:c r="G3606" s="11" t="n">
        <x:v>45814.333333333336</x:v>
      </x:c>
      <x:c r="H3606" s="11" t="n">
        <x:v>45814.50000000001</x:v>
      </x:c>
      <x:c r="I3606" s="11" t="n">
        <x:v>45816.166655092595</x:v>
      </x:c>
      <x:c r="J3606" s="9" t="n">
        <x:v>102445</x:v>
      </x:c>
      <x:c r="K3606" s="9" t="n">
        <x:v>105694.2</x:v>
      </x:c>
      <x:c r="L3606" s="9" t="n">
        <x:v>102465.489</x:v>
      </x:c>
      <x:c r="M3606" s="9" t="n">
        <x:v>105673.06116</x:v>
      </x:c>
      <x:c r="N3606" s="10" t="n">
        <x:f>IF(F3606="多",1,-1)*(K3606/J3606-1)</x:f>
        <x:v>0.03171653082141623</x:v>
      </x:c>
      <x:c r="O3606" s="10" t="n">
        <x:f>IF(F3606="多",1,-1)*(M3606/L3606-1)</x:f>
        <x:v>0.031303926729906006</x:v>
      </x:c>
      <x:c r="P3606" s="10" t="n">
        <x:v>0.001015651963364953</x:v>
      </x:c>
      <x:c r="Q3606" s="10" t="n">
        <x:v>-0.00011986541134970184</x:v>
      </x:c>
      <x:c r="R3606" s="10" t="n">
        <x:f>O3606-P3606-Q3606</x:f>
        <x:v>0.030408140177890754</x:v>
      </x:c>
      <x:c r="S3606" s="9" t="n">
        <x:f>V3605</x:f>
        <x:v>8930.04288770374</x:v>
      </x:c>
      <x:c r="T3606" s="9" t="n">
        <x:f>S3606/(1+'回测计划'!$B$33)</x:f>
        <x:v>8925.580097654913</x:v>
      </x:c>
      <x:c r="U3606" s="9" t="n">
        <x:f>T3606*R3606</x:f>
        <x:v>271.4102907784824</x:v>
      </x:c>
      <x:c r="V3606" s="9" t="n">
        <x:f>S3606+U3606</x:f>
        <x:v>9201.453178482221</x:v>
      </x:c>
      <x:c r="W3606" s="2" t="n">
        <x:f>IF(N3606&gt;0,1,0)</x:f>
        <x:v>1</x:v>
      </x:c>
      <x:c r="X3606" s="2" t="n">
        <x:f>IF(U3606&gt;0,1,0)</x:f>
        <x:v>1</x:v>
      </x:c>
      <x:c r="Y3606" s="9" t="n">
        <x:f>MAX(U3606,0)</x:f>
        <x:v>271.4102907784824</x:v>
      </x:c>
      <x:c r="Z3606" s="9" t="n">
        <x:f>-MIN(U3606,0)</x:f>
        <x:v>0</x:v>
      </x:c>
    </x:row>
    <x:row r="3607" ht="23" customHeight="1">
      <x:c r="A3607" s="2" t="str">
        <x:v>4H-Stoch-后段</x:v>
      </x:c>
      <x:c r="B3607" s="2" t="str">
        <x:v>4H</x:v>
      </x:c>
      <x:c r="C3607" s="2" t="str">
        <x:v>Stochastic</x:v>
      </x:c>
      <x:c r="D3607" s="2" t="str">
        <x:v>后段</x:v>
      </x:c>
      <x:c r="E3607" s="2" t="n">
        <x:v>17</x:v>
      </x:c>
      <x:c r="F3607" s="2" t="str">
        <x:v>空</x:v>
      </x:c>
      <x:c r="G3607" s="11" t="n">
        <x:v>45819.333333333336</x:v>
      </x:c>
      <x:c r="H3607" s="11" t="n">
        <x:v>45819.50000000001</x:v>
      </x:c>
      <x:c r="I3607" s="11" t="n">
        <x:v>45821.166655092595</x:v>
      </x:c>
      <x:c r="J3607" s="9" t="n">
        <x:v>109664.1</x:v>
      </x:c>
      <x:c r="K3607" s="9" t="n">
        <x:v>106749.6</x:v>
      </x:c>
      <x:c r="L3607" s="9" t="n">
        <x:v>109642.16718</x:v>
      </x:c>
      <x:c r="M3607" s="9" t="n">
        <x:v>106770.94992</x:v>
      </x:c>
      <x:c r="N3607" s="10" t="n">
        <x:f>IF(F3607="多",1,-1)*(K3607/J3607-1)</x:f>
        <x:v>0.02657660984770771</x:v>
      </x:c>
      <x:c r="O3607" s="10" t="n">
        <x:f>IF(F3607="多",1,-1)*(M3607/L3607-1)</x:f>
        <x:v>0.026187162602197667</x:v>
      </x:c>
      <x:c r="P3607" s="10" t="n">
        <x:v>0.0009869064186989011</x:v>
      </x:c>
      <x:c r="Q3607" s="10" t="n">
        <x:v>-0.00023530512259980823</x:v>
      </x:c>
      <x:c r="R3607" s="10" t="n">
        <x:f>O3607-P3607-Q3607</x:f>
        <x:v>0.025435561306098572</x:v>
      </x:c>
      <x:c r="S3607" s="9" t="n">
        <x:f>V3606</x:f>
        <x:v>9201.453178482221</x:v>
      </x:c>
      <x:c r="T3607" s="9" t="n">
        <x:f>S3607/(1+'回测计划'!$B$33)</x:f>
        <x:v>9196.854751106668</x:v>
      </x:c>
      <x:c r="U3607" s="9" t="n">
        <x:f>T3607*R3607</x:f>
        <x:v>233.92716284505758</x:v>
      </x:c>
      <x:c r="V3607" s="9" t="n">
        <x:f>S3607+U3607</x:f>
        <x:v>9435.380341327278</x:v>
      </x:c>
      <x:c r="W3607" s="2" t="n">
        <x:f>IF(N3607&gt;0,1,0)</x:f>
        <x:v>1</x:v>
      </x:c>
      <x:c r="X3607" s="2" t="n">
        <x:f>IF(U3607&gt;0,1,0)</x:f>
        <x:v>1</x:v>
      </x:c>
      <x:c r="Y3607" s="9" t="n">
        <x:f>MAX(U3607,0)</x:f>
        <x:v>233.92716284505758</x:v>
      </x:c>
      <x:c r="Z3607" s="9" t="n">
        <x:f>-MIN(U3607,0)</x:f>
        <x:v>0</x:v>
      </x:c>
    </x:row>
    <x:row r="3608" ht="23" customHeight="1">
      <x:c r="A3608" s="2" t="str">
        <x:v>4H-Stoch-后段</x:v>
      </x:c>
      <x:c r="B3608" s="2" t="str">
        <x:v>4H</x:v>
      </x:c>
      <x:c r="C3608" s="2" t="str">
        <x:v>Stochastic</x:v>
      </x:c>
      <x:c r="D3608" s="2" t="str">
        <x:v>后段</x:v>
      </x:c>
      <x:c r="E3608" s="2" t="n">
        <x:v>18</x:v>
      </x:c>
      <x:c r="F3608" s="2" t="str">
        <x:v>多</x:v>
      </x:c>
      <x:c r="G3608" s="11" t="n">
        <x:v>45826.00000000001</x:v>
      </x:c>
      <x:c r="H3608" s="11" t="n">
        <x:v>45826.166666666664</x:v>
      </x:c>
      <x:c r="I3608" s="11" t="n">
        <x:v>45827.833321759266</x:v>
      </x:c>
      <x:c r="J3608" s="9" t="n">
        <x:v>104630.5</x:v>
      </x:c>
      <x:c r="K3608" s="9" t="n">
        <x:v>104717.7</x:v>
      </x:c>
      <x:c r="L3608" s="9" t="n">
        <x:v>104651.4261</x:v>
      </x:c>
      <x:c r="M3608" s="9" t="n">
        <x:v>104696.75646</x:v>
      </x:c>
      <x:c r="N3608" s="10" t="n">
        <x:f>IF(F3608="多",1,-1)*(K3608/J3608-1)</x:f>
        <x:v>0.0008334089964208147</x:v>
      </x:c>
      <x:c r="O3608" s="10" t="n">
        <x:f>IF(F3608="多",1,-1)*(M3608/L3608-1)</x:f>
        <x:v>0.0004331556834848982</x:v>
      </x:c>
      <x:c r="P3608" s="10" t="n">
        <x:v>0.0010002165778417425</x:v>
      </x:c>
      <x:c r="Q3608" s="10" t="n">
        <x:v>0.00010115660431417484</x:v>
      </x:c>
      <x:c r="R3608" s="10" t="n">
        <x:f>O3608-P3608-Q3608</x:f>
        <x:v>-0.0006682174986710191</x:v>
      </x:c>
      <x:c r="S3608" s="9" t="n">
        <x:f>V3607</x:f>
        <x:v>9435.380341327278</x:v>
      </x:c>
      <x:c r="T3608" s="9" t="n">
        <x:f>S3608/(1+'回测计划'!$B$33)</x:f>
        <x:v>9430.665008822867</x:v>
      </x:c>
      <x:c r="U3608" s="9" t="n">
        <x:f>T3608*R3608</x:f>
        <x:v>-6.3017353829999205</x:v>
      </x:c>
      <x:c r="V3608" s="9" t="n">
        <x:f>S3608+U3608</x:f>
        <x:v>9429.078605944278</x:v>
      </x:c>
      <x:c r="W3608" s="2" t="n">
        <x:f>IF(N3608&gt;0,1,0)</x:f>
        <x:v>1</x:v>
      </x:c>
      <x:c r="X3608" s="2" t="n">
        <x:f>IF(U3608&gt;0,1,0)</x:f>
        <x:v>0</x:v>
      </x:c>
      <x:c r="Y3608" s="9" t="n">
        <x:f>MAX(U3608,0)</x:f>
        <x:v>0</x:v>
      </x:c>
      <x:c r="Z3608" s="9" t="n">
        <x:f>-MIN(U3608,0)</x:f>
        <x:v>6.3017353829999205</x:v>
      </x:c>
    </x:row>
    <x:row r="3609" ht="23" customHeight="1">
      <x:c r="A3609" s="2" t="str">
        <x:v>4H-Stoch-后段</x:v>
      </x:c>
      <x:c r="B3609" s="2" t="str">
        <x:v>4H</x:v>
      </x:c>
      <x:c r="C3609" s="2" t="str">
        <x:v>Stochastic</x:v>
      </x:c>
      <x:c r="D3609" s="2" t="str">
        <x:v>后段</x:v>
      </x:c>
      <x:c r="E3609" s="2" t="n">
        <x:v>19</x:v>
      </x:c>
      <x:c r="F3609" s="2" t="str">
        <x:v>多</x:v>
      </x:c>
      <x:c r="G3609" s="11" t="n">
        <x:v>45830.333333333336</x:v>
      </x:c>
      <x:c r="H3609" s="11" t="n">
        <x:v>45830.50000000001</x:v>
      </x:c>
      <x:c r="I3609" s="11" t="n">
        <x:v>45832.166655092595</x:v>
      </x:c>
      <x:c r="J3609" s="9" t="n">
        <x:v>102340</x:v>
      </x:c>
      <x:c r="K3609" s="9" t="n">
        <x:v>103114.2</x:v>
      </x:c>
      <x:c r="L3609" s="9" t="n">
        <x:v>102360.468</x:v>
      </x:c>
      <x:c r="M3609" s="9" t="n">
        <x:v>103093.57716</x:v>
      </x:c>
      <x:c r="N3609" s="10" t="n">
        <x:f>IF(F3609="多",1,-1)*(K3609/J3609-1)</x:f>
        <x:v>0.007564979480164213</x:v>
      </x:c>
      <x:c r="O3609" s="10" t="n">
        <x:f>IF(F3609="多",1,-1)*(M3609/L3609-1)</x:f>
        <x:v>0.00716203407745275</x:v>
      </x:c>
      <x:c r="P3609" s="10" t="n">
        <x:v>0.0010035810170387265</x:v>
      </x:c>
      <x:c r="Q3609" s="10" t="n">
        <x:v>0.00015007007386704923</x:v>
      </x:c>
      <x:c r="R3609" s="10" t="n">
        <x:f>O3609-P3609-Q3609</x:f>
        <x:v>0.006008382986546975</x:v>
      </x:c>
      <x:c r="S3609" s="9" t="n">
        <x:f>V3608</x:f>
        <x:v>9429.078605944278</x:v>
      </x:c>
      <x:c r="T3609" s="9" t="n">
        <x:f>S3609/(1+'回测计划'!$B$33)</x:f>
        <x:v>9424.366422732912</x:v>
      </x:c>
      <x:c r="U3609" s="9" t="n">
        <x:f>T3609*R3609</x:f>
        <x:v>56.625202873333</x:v>
      </x:c>
      <x:c r="V3609" s="9" t="n">
        <x:f>S3609+U3609</x:f>
        <x:v>9485.70380881761</x:v>
      </x:c>
      <x:c r="W3609" s="2" t="n">
        <x:f>IF(N3609&gt;0,1,0)</x:f>
        <x:v>1</x:v>
      </x:c>
      <x:c r="X3609" s="2" t="n">
        <x:f>IF(U3609&gt;0,1,0)</x:f>
        <x:v>1</x:v>
      </x:c>
      <x:c r="Y3609" s="9" t="n">
        <x:f>MAX(U3609,0)</x:f>
        <x:v>56.625202873333</x:v>
      </x:c>
      <x:c r="Z3609" s="9" t="n">
        <x:f>-MIN(U3609,0)</x:f>
        <x:v>0</x:v>
      </x:c>
    </x:row>
    <x:row r="3610" ht="23" customHeight="1">
      <x:c r="A3610" s="2" t="str">
        <x:v>4H-Stoch-后段</x:v>
      </x:c>
      <x:c r="B3610" s="2" t="str">
        <x:v>4H</x:v>
      </x:c>
      <x:c r="C3610" s="2" t="str">
        <x:v>Stochastic</x:v>
      </x:c>
      <x:c r="D3610" s="2" t="str">
        <x:v>后段</x:v>
      </x:c>
      <x:c r="E3610" s="2" t="n">
        <x:v>20</x:v>
      </x:c>
      <x:c r="F3610" s="2" t="str">
        <x:v>空</x:v>
      </x:c>
      <x:c r="G3610" s="11" t="n">
        <x:v>45837.833333333336</x:v>
      </x:c>
      <x:c r="H3610" s="11" t="n">
        <x:v>45838.00000000001</x:v>
      </x:c>
      <x:c r="I3610" s="11" t="n">
        <x:v>45839.666655092595</x:v>
      </x:c>
      <x:c r="J3610" s="9" t="n">
        <x:v>107686.9</x:v>
      </x:c>
      <x:c r="K3610" s="9" t="n">
        <x:v>107134.9</x:v>
      </x:c>
      <x:c r="L3610" s="9" t="n">
        <x:v>107665.36262</x:v>
      </x:c>
      <x:c r="M3610" s="9" t="n">
        <x:v>107156.32698</x:v>
      </x:c>
      <x:c r="N3610" s="10" t="n">
        <x:f>IF(F3610="多",1,-1)*(K3610/J3610-1)</x:f>
        <x:v>0.005125971682720887</x:v>
      </x:c>
      <x:c r="O3610" s="10" t="n">
        <x:f>IF(F3610="多",1,-1)*(M3610/L3610-1)</x:f>
        <x:v>0.004727942465550639</x:v>
      </x:c>
      <x:c r="P3610" s="10" t="n">
        <x:v>0.0009976360287672248</x:v>
      </x:c>
      <x:c r="Q3610" s="10" t="n">
        <x:v>-0.00020014051689315127</x:v>
      </x:c>
      <x:c r="R3610" s="10" t="n">
        <x:f>O3610-P3610-Q3610</x:f>
        <x:v>0.0039304469536765654</x:v>
      </x:c>
      <x:c r="S3610" s="9" t="n">
        <x:f>V3609</x:f>
        <x:v>9485.70380881761</x:v>
      </x:c>
      <x:c r="T3610" s="9" t="n">
        <x:f>S3610/(1+'回测计划'!$B$33)</x:f>
        <x:v>9480.963327154033</x:v>
      </x:c>
      <x:c r="U3610" s="9" t="n">
        <x:f>T3610*R3610</x:f>
        <x:v>37.2644234271318</x:v>
      </x:c>
      <x:c r="V3610" s="9" t="n">
        <x:f>S3610+U3610</x:f>
        <x:v>9522.968232244742</x:v>
      </x:c>
      <x:c r="W3610" s="2" t="n">
        <x:f>IF(N3610&gt;0,1,0)</x:f>
        <x:v>1</x:v>
      </x:c>
      <x:c r="X3610" s="2" t="n">
        <x:f>IF(U3610&gt;0,1,0)</x:f>
        <x:v>1</x:v>
      </x:c>
      <x:c r="Y3610" s="9" t="n">
        <x:f>MAX(U3610,0)</x:f>
        <x:v>37.2644234271318</x:v>
      </x:c>
      <x:c r="Z3610" s="9" t="n">
        <x:f>-MIN(U3610,0)</x:f>
        <x:v>0</x:v>
      </x:c>
    </x:row>
    <x:row r="3611" ht="23" customHeight="1">
      <x:c r="A3611" s="2" t="str">
        <x:v>4H-Stoch-后段</x:v>
      </x:c>
      <x:c r="B3611" s="2" t="str">
        <x:v>4H</x:v>
      </x:c>
      <x:c r="C3611" s="2" t="str">
        <x:v>Stochastic</x:v>
      </x:c>
      <x:c r="D3611" s="2" t="str">
        <x:v>后段</x:v>
      </x:c>
      <x:c r="E3611" s="2" t="n">
        <x:v>21</x:v>
      </x:c>
      <x:c r="F3611" s="2" t="str">
        <x:v>空</x:v>
      </x:c>
      <x:c r="G3611" s="11" t="n">
        <x:v>45841.166666666664</x:v>
      </x:c>
      <x:c r="H3611" s="11" t="n">
        <x:v>45841.333333333336</x:v>
      </x:c>
      <x:c r="I3611" s="11" t="n">
        <x:v>45842.99998842592</x:v>
      </x:c>
      <x:c r="J3611" s="9" t="n">
        <x:v>108800</x:v>
      </x:c>
      <x:c r="K3611" s="9" t="n">
        <x:v>107534.7</x:v>
      </x:c>
      <x:c r="L3611" s="9" t="n">
        <x:v>108778.24</x:v>
      </x:c>
      <x:c r="M3611" s="9" t="n">
        <x:v>107556.20693999999</x:v>
      </x:c>
      <x:c r="N3611" s="10" t="n">
        <x:f>IF(F3611="多",1,-1)*(K3611/J3611-1)</x:f>
        <x:v>0.011629595588235286</x:v>
      </x:c>
      <x:c r="O3611" s="10" t="n">
        <x:f>IF(F3611="多",1,-1)*(M3611/L3611-1)</x:f>
        <x:v>0.011234168341021311</x:v>
      </x:c>
      <x:c r="P3611" s="10" t="n">
        <x:v>0.0009943829158294893</x:v>
      </x:c>
      <x:c r="Q3611" s="10" t="n">
        <x:v>-0.00023762055040584432</x:v>
      </x:c>
      <x:c r="R3611" s="10" t="n">
        <x:f>O3611-P3611-Q3611</x:f>
        <x:v>0.010477405975597667</x:v>
      </x:c>
      <x:c r="S3611" s="9" t="n">
        <x:f>V3610</x:f>
        <x:v>9522.968232244742</x:v>
      </x:c>
      <x:c r="T3611" s="9" t="n">
        <x:f>S3611/(1+'回测计划'!$B$33)</x:f>
        <x:v>9518.209127680902</x:v>
      </x:c>
      <x:c r="U3611" s="9" t="n">
        <x:f>T3611*R3611</x:f>
        <x:v>99.72614119135214</x:v>
      </x:c>
      <x:c r="V3611" s="9" t="n">
        <x:f>S3611+U3611</x:f>
        <x:v>9622.694373436094</x:v>
      </x:c>
      <x:c r="W3611" s="2" t="n">
        <x:f>IF(N3611&gt;0,1,0)</x:f>
        <x:v>1</x:v>
      </x:c>
      <x:c r="X3611" s="2" t="n">
        <x:f>IF(U3611&gt;0,1,0)</x:f>
        <x:v>1</x:v>
      </x:c>
      <x:c r="Y3611" s="9" t="n">
        <x:f>MAX(U3611,0)</x:f>
        <x:v>99.72614119135214</x:v>
      </x:c>
      <x:c r="Z3611" s="9" t="n">
        <x:f>-MIN(U3611,0)</x:f>
        <x:v>0</x:v>
      </x:c>
    </x:row>
    <x:row r="3612" ht="23" customHeight="1">
      <x:c r="A3612" s="2" t="str">
        <x:v>4H-Stoch-后段</x:v>
      </x:c>
      <x:c r="B3612" s="2" t="str">
        <x:v>4H</x:v>
      </x:c>
      <x:c r="C3612" s="2" t="str">
        <x:v>Stochastic</x:v>
      </x:c>
      <x:c r="D3612" s="2" t="str">
        <x:v>后段</x:v>
      </x:c>
      <x:c r="E3612" s="2" t="n">
        <x:v>22</x:v>
      </x:c>
      <x:c r="F3612" s="2" t="str">
        <x:v>空</x:v>
      </x:c>
      <x:c r="G3612" s="11" t="n">
        <x:v>45848.166666666664</x:v>
      </x:c>
      <x:c r="H3612" s="11" t="n">
        <x:v>45848.333333333336</x:v>
      </x:c>
      <x:c r="I3612" s="11" t="n">
        <x:v>45849.99998842592</x:v>
      </x:c>
      <x:c r="J3612" s="9" t="n">
        <x:v>111199.8</x:v>
      </x:c>
      <x:c r="K3612" s="9" t="n">
        <x:v>116910.3</x:v>
      </x:c>
      <x:c r="L3612" s="9" t="n">
        <x:v>111177.56004000001</x:v>
      </x:c>
      <x:c r="M3612" s="9" t="n">
        <x:v>116933.68206</x:v>
      </x:c>
      <x:c r="N3612" s="10" t="n">
        <x:f>IF(F3612="多",1,-1)*(K3612/J3612-1)</x:f>
        <x:v>-0.0513535096286144</x:v>
      </x:c>
      <x:c r="O3612" s="10" t="n">
        <x:f>IF(F3612="多",1,-1)*(M3612/L3612-1)</x:f>
        <x:v>-0.051774135157571566</x:v>
      </x:c>
      <x:c r="P3612" s="10" t="n">
        <x:v>0.0010258870675787857</x:v>
      </x:c>
      <x:c r="Q3612" s="10" t="n">
        <x:v>-0.0004143922545739001</x:v>
      </x:c>
      <x:c r="R3612" s="10" t="n">
        <x:f>O3612-P3612-Q3612</x:f>
        <x:v>-0.05238562997057645</x:v>
      </x:c>
      <x:c r="S3612" s="9" t="n">
        <x:f>V3611</x:f>
        <x:v>9622.694373436094</x:v>
      </x:c>
      <x:c r="T3612" s="9" t="n">
        <x:f>S3612/(1+'回测计划'!$B$33)</x:f>
        <x:v>9617.885430720735</x:v>
      </x:c>
      <x:c r="U3612" s="9" t="n">
        <x:f>T3612*R3612</x:f>
        <x:v>-503.8389872731347</x:v>
      </x:c>
      <x:c r="V3612" s="9" t="n">
        <x:f>S3612+U3612</x:f>
        <x:v>9118.855386162959</x:v>
      </x:c>
      <x:c r="W3612" s="2" t="n">
        <x:f>IF(N3612&gt;0,1,0)</x:f>
        <x:v>0</x:v>
      </x:c>
      <x:c r="X3612" s="2" t="n">
        <x:f>IF(U3612&gt;0,1,0)</x:f>
        <x:v>0</x:v>
      </x:c>
      <x:c r="Y3612" s="9" t="n">
        <x:f>MAX(U3612,0)</x:f>
        <x:v>0</x:v>
      </x:c>
      <x:c r="Z3612" s="9" t="n">
        <x:f>-MIN(U3612,0)</x:f>
        <x:v>503.8389872731347</x:v>
      </x:c>
    </x:row>
    <x:row r="3613" ht="23" customHeight="1">
      <x:c r="A3613" s="2" t="str">
        <x:v>4H-Stoch-后段</x:v>
      </x:c>
      <x:c r="B3613" s="2" t="str">
        <x:v>4H</x:v>
      </x:c>
      <x:c r="C3613" s="2" t="str">
        <x:v>Stochastic</x:v>
      </x:c>
      <x:c r="D3613" s="2" t="str">
        <x:v>后段</x:v>
      </x:c>
      <x:c r="E3613" s="2" t="n">
        <x:v>23</x:v>
      </x:c>
      <x:c r="F3613" s="2" t="str">
        <x:v>多</x:v>
      </x:c>
      <x:c r="G3613" s="11" t="n">
        <x:v>45863.666666666664</x:v>
      </x:c>
      <x:c r="H3613" s="11" t="n">
        <x:v>45863.833333333336</x:v>
      </x:c>
      <x:c r="I3613" s="11" t="n">
        <x:v>45865.49998842592</x:v>
      </x:c>
      <x:c r="J3613" s="9" t="n">
        <x:v>116504.6</x:v>
      </x:c>
      <x:c r="K3613" s="9" t="n">
        <x:v>118162</x:v>
      </x:c>
      <x:c r="L3613" s="9" t="n">
        <x:v>116527.90092</x:v>
      </x:c>
      <x:c r="M3613" s="9" t="n">
        <x:v>118138.3676</x:v>
      </x:c>
      <x:c r="N3613" s="10" t="n">
        <x:f>IF(F3613="多",1,-1)*(K3613/J3613-1)</x:f>
        <x:v>0.01422604772687075</x:v>
      </x:c>
      <x:c r="O3613" s="10" t="n">
        <x:f>IF(F3613="多",1,-1)*(M3613/L3613-1)</x:f>
        <x:v>0.013820438429639648</x:v>
      </x:c>
      <x:c r="P3613" s="10" t="n">
        <x:v>0.0010069102192148199</x:v>
      </x:c>
      <x:c r="Q3613" s="10" t="n">
        <x:v>0.0005033734597754178</x:v>
      </x:c>
      <x:c r="R3613" s="10" t="n">
        <x:f>O3613-P3613-Q3613</x:f>
        <x:v>0.012310154750649411</x:v>
      </x:c>
      <x:c r="S3613" s="9" t="n">
        <x:f>V3612</x:f>
        <x:v>9118.855386162959</x:v>
      </x:c>
      <x:c r="T3613" s="9" t="n">
        <x:f>S3613/(1+'回测计划'!$B$33)</x:f>
        <x:v>9114.298237044437</x:v>
      </x:c>
      <x:c r="U3613" s="9" t="n">
        <x:f>T3613*R3613</x:f>
        <x:v>112.19842174158812</x:v>
      </x:c>
      <x:c r="V3613" s="9" t="n">
        <x:f>S3613+U3613</x:f>
        <x:v>9231.053807904547</x:v>
      </x:c>
      <x:c r="W3613" s="2" t="n">
        <x:f>IF(N3613&gt;0,1,0)</x:f>
        <x:v>1</x:v>
      </x:c>
      <x:c r="X3613" s="2" t="n">
        <x:f>IF(U3613&gt;0,1,0)</x:f>
        <x:v>1</x:v>
      </x:c>
      <x:c r="Y3613" s="9" t="n">
        <x:f>MAX(U3613,0)</x:f>
        <x:v>112.19842174158812</x:v>
      </x:c>
      <x:c r="Z3613" s="9" t="n">
        <x:f>-MIN(U3613,0)</x:f>
        <x:v>0</x:v>
      </x:c>
    </x:row>
    <x:row r="3614" ht="23" customHeight="1">
      <x:c r="A3614" s="2" t="str">
        <x:v>4H-Stoch-后段</x:v>
      </x:c>
      <x:c r="B3614" s="2" t="str">
        <x:v>4H</x:v>
      </x:c>
      <x:c r="C3614" s="2" t="str">
        <x:v>Stochastic</x:v>
      </x:c>
      <x:c r="D3614" s="2" t="str">
        <x:v>后段</x:v>
      </x:c>
      <x:c r="E3614" s="2" t="n">
        <x:v>24</x:v>
      </x:c>
      <x:c r="F3614" s="2" t="str">
        <x:v>空</x:v>
      </x:c>
      <x:c r="G3614" s="11" t="n">
        <x:v>45876.00000000001</x:v>
      </x:c>
      <x:c r="H3614" s="11" t="n">
        <x:v>45876.166666666664</x:v>
      </x:c>
      <x:c r="I3614" s="11" t="n">
        <x:v>45877.833321759266</x:v>
      </x:c>
      <x:c r="J3614" s="9" t="n">
        <x:v>115215</x:v>
      </x:c>
      <x:c r="K3614" s="9" t="n">
        <x:v>116840.5</x:v>
      </x:c>
      <x:c r="L3614" s="9" t="n">
        <x:v>115191.95700000001</x:v>
      </x:c>
      <x:c r="M3614" s="9" t="n">
        <x:v>116863.86809999999</x:v>
      </x:c>
      <x:c r="N3614" s="10" t="n">
        <x:f>IF(F3614="多",1,-1)*(K3614/J3614-1)</x:f>
        <x:v>-0.014108406023521258</x:v>
      </x:c>
      <x:c r="O3614" s="10" t="n">
        <x:f>IF(F3614="多",1,-1)*(M3614/L3614-1)</x:f>
        <x:v>-0.014514130530832059</x:v>
      </x:c>
      <x:c r="P3614" s="10" t="n">
        <x:v>0.001007257065265416</x:v>
      </x:c>
      <x:c r="Q3614" s="10" t="n">
        <x:v>-0.0002293344292487719</x:v>
      </x:c>
      <x:c r="R3614" s="10" t="n">
        <x:f>O3614-P3614-Q3614</x:f>
        <x:v>-0.015292053166848703</x:v>
      </x:c>
      <x:c r="S3614" s="9" t="n">
        <x:f>V3613</x:f>
        <x:v>9231.053807904547</x:v>
      </x:c>
      <x:c r="T3614" s="9" t="n">
        <x:f>S3614/(1+'回测计划'!$B$33)</x:f>
        <x:v>9226.440587610743</x:v>
      </x:c>
      <x:c r="U3614" s="9" t="n">
        <x:f>T3614*R3614</x:f>
        <x:v>-141.09122000651428</x:v>
      </x:c>
      <x:c r="V3614" s="9" t="n">
        <x:f>S3614+U3614</x:f>
        <x:v>9089.962587898033</x:v>
      </x:c>
      <x:c r="W3614" s="2" t="n">
        <x:f>IF(N3614&gt;0,1,0)</x:f>
        <x:v>0</x:v>
      </x:c>
      <x:c r="X3614" s="2" t="n">
        <x:f>IF(U3614&gt;0,1,0)</x:f>
        <x:v>0</x:v>
      </x:c>
      <x:c r="Y3614" s="9" t="n">
        <x:f>MAX(U3614,0)</x:f>
        <x:v>0</x:v>
      </x:c>
      <x:c r="Z3614" s="9" t="n">
        <x:f>-MIN(U3614,0)</x:f>
        <x:v>141.09122000651428</x:v>
      </x:c>
    </x:row>
    <x:row r="3615" ht="23" customHeight="1">
      <x:c r="A3615" s="2" t="str">
        <x:v>4H-Stoch-后段</x:v>
      </x:c>
      <x:c r="B3615" s="2" t="str">
        <x:v>4H</x:v>
      </x:c>
      <x:c r="C3615" s="2" t="str">
        <x:v>Stochastic</x:v>
      </x:c>
      <x:c r="D3615" s="2" t="str">
        <x:v>后段</x:v>
      </x:c>
      <x:c r="E3615" s="2" t="n">
        <x:v>25</x:v>
      </x:c>
      <x:c r="F3615" s="2" t="str">
        <x:v>空</x:v>
      </x:c>
      <x:c r="G3615" s="11" t="n">
        <x:v>45880.50000000001</x:v>
      </x:c>
      <x:c r="H3615" s="11" t="n">
        <x:v>45880.666666666664</x:v>
      </x:c>
      <x:c r="I3615" s="11" t="n">
        <x:v>45882.333321759266</x:v>
      </x:c>
      <x:c r="J3615" s="9" t="n">
        <x:v>121534.9</x:v>
      </x:c>
      <x:c r="K3615" s="9" t="n">
        <x:v>120081</x:v>
      </x:c>
      <x:c r="L3615" s="9" t="n">
        <x:v>121510.59302</x:v>
      </x:c>
      <x:c r="M3615" s="9" t="n">
        <x:v>120105.0162</x:v>
      </x:c>
      <x:c r="N3615" s="10" t="n">
        <x:f>IF(F3615="多",1,-1)*(K3615/J3615-1)</x:f>
        <x:v>0.01196281891045281</x:v>
      </x:c>
      <x:c r="O3615" s="10" t="n">
        <x:f>IF(F3615="多",1,-1)*(M3615/L3615-1)</x:f>
        <x:v>0.011567524979230859</x:v>
      </x:c>
      <x:c r="P3615" s="10" t="n">
        <x:v>0.0009942162375103846</x:v>
      </x:c>
      <x:c r="Q3615" s="10" t="n">
        <x:v>-0.00035909800125625023</x:v>
      </x:c>
      <x:c r="R3615" s="10" t="n">
        <x:f>O3615-P3615-Q3615</x:f>
        <x:v>0.010932406742976724</x:v>
      </x:c>
      <x:c r="S3615" s="9" t="n">
        <x:f>V3614</x:f>
        <x:v>9089.962587898033</x:v>
      </x:c>
      <x:c r="T3615" s="9" t="n">
        <x:f>S3615/(1+'回测计划'!$B$33)</x:f>
        <x:v>9085.419877959053</x:v>
      </x:c>
      <x:c r="U3615" s="9" t="n">
        <x:f>T3615*R3615</x:f>
        <x:v>99.32550553657433</x:v>
      </x:c>
      <x:c r="V3615" s="9" t="n">
        <x:f>S3615+U3615</x:f>
        <x:v>9189.288093434607</x:v>
      </x:c>
      <x:c r="W3615" s="2" t="n">
        <x:f>IF(N3615&gt;0,1,0)</x:f>
        <x:v>1</x:v>
      </x:c>
      <x:c r="X3615" s="2" t="n">
        <x:f>IF(U3615&gt;0,1,0)</x:f>
        <x:v>1</x:v>
      </x:c>
      <x:c r="Y3615" s="9" t="n">
        <x:f>MAX(U3615,0)</x:f>
        <x:v>99.32550553657433</x:v>
      </x:c>
      <x:c r="Z3615" s="9" t="n">
        <x:f>-MIN(U3615,0)</x:f>
        <x:v>0</x:v>
      </x:c>
    </x:row>
    <x:row r="3616" ht="23" customHeight="1">
      <x:c r="A3616" s="2" t="str">
        <x:v>4H-Stoch-后段</x:v>
      </x:c>
      <x:c r="B3616" s="2" t="str">
        <x:v>4H</x:v>
      </x:c>
      <x:c r="C3616" s="2" t="str">
        <x:v>Stochastic</x:v>
      </x:c>
      <x:c r="D3616" s="2" t="str">
        <x:v>后段</x:v>
      </x:c>
      <x:c r="E3616" s="2" t="n">
        <x:v>26</x:v>
      </x:c>
      <x:c r="F3616" s="2" t="str">
        <x:v>多</x:v>
      </x:c>
      <x:c r="G3616" s="11" t="n">
        <x:v>45891.166666666664</x:v>
      </x:c>
      <x:c r="H3616" s="11" t="n">
        <x:v>45891.333333333336</x:v>
      </x:c>
      <x:c r="I3616" s="11" t="n">
        <x:v>45892.99998842592</x:v>
      </x:c>
      <x:c r="J3616" s="9" t="n">
        <x:v>112462.2</x:v>
      </x:c>
      <x:c r="K3616" s="9" t="n">
        <x:v>114776.5</x:v>
      </x:c>
      <x:c r="L3616" s="9" t="n">
        <x:v>112484.69244</x:v>
      </x:c>
      <x:c r="M3616" s="9" t="n">
        <x:v>114753.5447</x:v>
      </x:c>
      <x:c r="N3616" s="10" t="n">
        <x:f>IF(F3616="多",1,-1)*(K3616/J3616-1)</x:f>
        <x:v>0.020578469921449294</x:v>
      </x:c>
      <x:c r="O3616" s="10" t="n">
        <x:f>IF(F3616="多",1,-1)*(M3616/L3616-1)</x:f>
        <x:v>0.02017032016343223</x:v>
      </x:c>
      <x:c r="P3616" s="10" t="n">
        <x:v>0.001010085160081716</x:v>
      </x:c>
      <x:c r="Q3616" s="10" t="n">
        <x:v>0.0004409523935664329</x:v>
      </x:c>
      <x:c r="R3616" s="10" t="n">
        <x:f>O3616-P3616-Q3616</x:f>
        <x:v>0.01871928260978408</x:v>
      </x:c>
      <x:c r="S3616" s="9" t="n">
        <x:f>V3615</x:f>
        <x:v>9189.288093434607</x:v>
      </x:c>
      <x:c r="T3616" s="9" t="n">
        <x:f>S3616/(1+'回测计划'!$B$33)</x:f>
        <x:v>9184.695745561827</x:v>
      </x:c>
      <x:c r="U3616" s="9" t="n">
        <x:f>T3616*R3616</x:f>
        <x:v>171.93091534605333</x:v>
      </x:c>
      <x:c r="V3616" s="9" t="n">
        <x:f>S3616+U3616</x:f>
        <x:v>9361.21900878066</x:v>
      </x:c>
      <x:c r="W3616" s="2" t="n">
        <x:f>IF(N3616&gt;0,1,0)</x:f>
        <x:v>1</x:v>
      </x:c>
      <x:c r="X3616" s="2" t="n">
        <x:f>IF(U3616&gt;0,1,0)</x:f>
        <x:v>1</x:v>
      </x:c>
      <x:c r="Y3616" s="9" t="n">
        <x:f>MAX(U3616,0)</x:f>
        <x:v>171.93091534605333</x:v>
      </x:c>
      <x:c r="Z3616" s="9" t="n">
        <x:f>-MIN(U3616,0)</x:f>
        <x:v>0</x:v>
      </x:c>
    </x:row>
    <x:row r="3617" ht="23" customHeight="1">
      <x:c r="A3617" s="2" t="str">
        <x:v>4H-Stoch-后段</x:v>
      </x:c>
      <x:c r="B3617" s="2" t="str">
        <x:v>4H</x:v>
      </x:c>
      <x:c r="C3617" s="2" t="str">
        <x:v>Stochastic</x:v>
      </x:c>
      <x:c r="D3617" s="2" t="str">
        <x:v>后段</x:v>
      </x:c>
      <x:c r="E3617" s="2" t="n">
        <x:v>27</x:v>
      </x:c>
      <x:c r="F3617" s="2" t="str">
        <x:v>多</x:v>
      </x:c>
      <x:c r="G3617" s="11" t="n">
        <x:v>45895.166666666664</x:v>
      </x:c>
      <x:c r="H3617" s="11" t="n">
        <x:v>45895.333333333336</x:v>
      </x:c>
      <x:c r="I3617" s="11" t="n">
        <x:v>45896.99998842592</x:v>
      </x:c>
      <x:c r="J3617" s="9" t="n">
        <x:v>110064.1</x:v>
      </x:c>
      <x:c r="K3617" s="9" t="n">
        <x:v>111965.1</x:v>
      </x:c>
      <x:c r="L3617" s="9" t="n">
        <x:v>110086.11282000001</x:v>
      </x:c>
      <x:c r="M3617" s="9" t="n">
        <x:v>111942.70698</x:v>
      </x:c>
      <x:c r="N3617" s="10" t="n">
        <x:f>IF(F3617="多",1,-1)*(K3617/J3617-1)</x:f>
        <x:v>0.017271753460029293</x:v>
      </x:c>
      <x:c r="O3617" s="10" t="n">
        <x:f>IF(F3617="多",1,-1)*(M3617/L3617-1)</x:f>
        <x:v>0.01686492612411228</x:v>
      </x:c>
      <x:c r="P3617" s="10" t="n">
        <x:v>0.0010084324630620562</x:v>
      </x:c>
      <x:c r="Q3617" s="10" t="n">
        <x:v>0.0002122628787106209</x:v>
      </x:c>
      <x:c r="R3617" s="10" t="n">
        <x:f>O3617-P3617-Q3617</x:f>
        <x:v>0.0156442307823396</x:v>
      </x:c>
      <x:c r="S3617" s="9" t="n">
        <x:f>V3616</x:f>
        <x:v>9361.21900878066</x:v>
      </x:c>
      <x:c r="T3617" s="9" t="n">
        <x:f>S3617/(1+'回测计划'!$B$33)</x:f>
        <x:v>9356.540738411453</x:v>
      </x:c>
      <x:c r="U3617" s="9" t="n">
        <x:f>T3617*R3617</x:f>
        <x:v>146.37588263607097</x:v>
      </x:c>
      <x:c r="V3617" s="9" t="n">
        <x:f>S3617+U3617</x:f>
        <x:v>9507.594891416731</x:v>
      </x:c>
      <x:c r="W3617" s="2" t="n">
        <x:f>IF(N3617&gt;0,1,0)</x:f>
        <x:v>1</x:v>
      </x:c>
      <x:c r="X3617" s="2" t="n">
        <x:f>IF(U3617&gt;0,1,0)</x:f>
        <x:v>1</x:v>
      </x:c>
      <x:c r="Y3617" s="9" t="n">
        <x:f>MAX(U3617,0)</x:f>
        <x:v>146.37588263607097</x:v>
      </x:c>
      <x:c r="Z3617" s="9" t="n">
        <x:f>-MIN(U3617,0)</x:f>
        <x:v>0</x:v>
      </x:c>
    </x:row>
    <x:row r="3618" ht="23" customHeight="1">
      <x:c r="A3618" s="2" t="str">
        <x:v>4H-Stoch-后段</x:v>
      </x:c>
      <x:c r="B3618" s="2" t="str">
        <x:v>4H</x:v>
      </x:c>
      <x:c r="C3618" s="2" t="str">
        <x:v>Stochastic</x:v>
      </x:c>
      <x:c r="D3618" s="2" t="str">
        <x:v>后段</x:v>
      </x:c>
      <x:c r="E3618" s="2" t="n">
        <x:v>28</x:v>
      </x:c>
      <x:c r="F3618" s="2" t="str">
        <x:v>空</x:v>
      </x:c>
      <x:c r="G3618" s="11" t="n">
        <x:v>45911.00000000001</x:v>
      </x:c>
      <x:c r="H3618" s="11" t="n">
        <x:v>45911.166666666664</x:v>
      </x:c>
      <x:c r="I3618" s="11" t="n">
        <x:v>45912.833321759266</x:v>
      </x:c>
      <x:c r="J3618" s="9" t="n">
        <x:v>113525.3</x:v>
      </x:c>
      <x:c r="K3618" s="9" t="n">
        <x:v>114863</x:v>
      </x:c>
      <x:c r="L3618" s="9" t="n">
        <x:v>113502.59494000001</x:v>
      </x:c>
      <x:c r="M3618" s="9" t="n">
        <x:v>114885.9726</x:v>
      </x:c>
      <x:c r="N3618" s="10" t="n">
        <x:f>IF(F3618="多",1,-1)*(K3618/J3618-1)</x:f>
        <x:v>-0.011783276503123163</x:v>
      </x:c>
      <x:c r="O3618" s="10" t="n">
        <x:f>IF(F3618="多",1,-1)*(M3618/L3618-1)</x:f>
        <x:v>-0.012188070772578108</x:v>
      </x:c>
      <x:c r="P3618" s="10" t="n">
        <x:v>0.001006094035386289</x:v>
      </x:c>
      <x:c r="Q3618" s="10" t="n">
        <x:v>-0.00023571594613750266</x:v>
      </x:c>
      <x:c r="R3618" s="10" t="n">
        <x:f>O3618-P3618-Q3618</x:f>
        <x:v>-0.012958448861826894</x:v>
      </x:c>
      <x:c r="S3618" s="9" t="n">
        <x:f>V3617</x:f>
        <x:v>9507.594891416731</x:v>
      </x:c>
      <x:c r="T3618" s="9" t="n">
        <x:f>S3618/(1+'回测计划'!$B$33)</x:f>
        <x:v>9502.843469681891</x:v>
      </x:c>
      <x:c r="U3618" s="9" t="n">
        <x:f>T3618*R3618</x:f>
        <x:v>-123.14211114381844</x:v>
      </x:c>
      <x:c r="V3618" s="9" t="n">
        <x:f>S3618+U3618</x:f>
        <x:v>9384.452780272914</x:v>
      </x:c>
      <x:c r="W3618" s="2" t="n">
        <x:f>IF(N3618&gt;0,1,0)</x:f>
        <x:v>0</x:v>
      </x:c>
      <x:c r="X3618" s="2" t="n">
        <x:f>IF(U3618&gt;0,1,0)</x:f>
        <x:v>0</x:v>
      </x:c>
      <x:c r="Y3618" s="9" t="n">
        <x:f>MAX(U3618,0)</x:f>
        <x:v>0</x:v>
      </x:c>
      <x:c r="Z3618" s="9" t="n">
        <x:f>-MIN(U3618,0)</x:f>
        <x:v>123.14211114381844</x:v>
      </x:c>
    </x:row>
    <x:row r="3619" ht="23" customHeight="1">
      <x:c r="A3619" s="2" t="str">
        <x:v>4H-Stoch-后段</x:v>
      </x:c>
      <x:c r="B3619" s="2" t="str">
        <x:v>4H</x:v>
      </x:c>
      <x:c r="C3619" s="2" t="str">
        <x:v>Stochastic</x:v>
      </x:c>
      <x:c r="D3619" s="2" t="str">
        <x:v>后段</x:v>
      </x:c>
      <x:c r="E3619" s="2" t="n">
        <x:v>29</x:v>
      </x:c>
      <x:c r="F3619" s="2" t="str">
        <x:v>空</x:v>
      </x:c>
      <x:c r="G3619" s="11" t="n">
        <x:v>45932.00000000001</x:v>
      </x:c>
      <x:c r="H3619" s="11" t="n">
        <x:v>45932.166666666664</x:v>
      </x:c>
      <x:c r="I3619" s="11" t="n">
        <x:v>45933.833321759266</x:v>
      </x:c>
      <x:c r="J3619" s="9" t="n">
        <x:v>117374</x:v>
      </x:c>
      <x:c r="K3619" s="9" t="n">
        <x:v>120307.2</x:v>
      </x:c>
      <x:c r="L3619" s="9" t="n">
        <x:v>117350.5252</x:v>
      </x:c>
      <x:c r="M3619" s="9" t="n">
        <x:v>120331.26143999999</x:v>
      </x:c>
      <x:c r="N3619" s="10" t="n">
        <x:f>IF(F3619="多",1,-1)*(K3619/J3619-1)</x:f>
        <x:v>-0.02499020225944415</x:v>
      </x:c>
      <x:c r="O3619" s="10" t="n">
        <x:f>IF(F3619="多",1,-1)*(M3619/L3619-1)</x:f>
        <x:v>-0.025400280355967197</x:v>
      </x:c>
      <x:c r="P3619" s="10" t="n">
        <x:v>0.0010127001401779836</x:v>
      </x:c>
      <x:c r="Q3619" s="10" t="n">
        <x:v>-0.0004808959438114856</x:v>
      </x:c>
      <x:c r="R3619" s="10" t="n">
        <x:f>O3619-P3619-Q3619</x:f>
        <x:v>-0.025932084552333694</x:v>
      </x:c>
      <x:c r="S3619" s="9" t="n">
        <x:f>V3618</x:f>
        <x:v>9384.452780272914</x:v>
      </x:c>
      <x:c r="T3619" s="9" t="n">
        <x:f>S3619/(1+'回测计划'!$B$33)</x:f>
        <x:v>9379.762898823503</x:v>
      </x:c>
      <x:c r="U3619" s="9" t="n">
        <x:f>T3619*R3619</x:f>
        <x:v>-243.23680457313367</x:v>
      </x:c>
      <x:c r="V3619" s="9" t="n">
        <x:f>S3619+U3619</x:f>
        <x:v>9141.215975699779</x:v>
      </x:c>
      <x:c r="W3619" s="2" t="n">
        <x:f>IF(N3619&gt;0,1,0)</x:f>
        <x:v>0</x:v>
      </x:c>
      <x:c r="X3619" s="2" t="n">
        <x:f>IF(U3619&gt;0,1,0)</x:f>
        <x:v>0</x:v>
      </x:c>
      <x:c r="Y3619" s="9" t="n">
        <x:f>MAX(U3619,0)</x:f>
        <x:v>0</x:v>
      </x:c>
      <x:c r="Z3619" s="9" t="n">
        <x:f>-MIN(U3619,0)</x:f>
        <x:v>243.23680457313367</x:v>
      </x:c>
    </x:row>
    <x:row r="3620" ht="23" customHeight="1">
      <x:c r="A3620" s="2" t="str">
        <x:v>4H-Stoch-后段</x:v>
      </x:c>
      <x:c r="B3620" s="2" t="str">
        <x:v>4H</x:v>
      </x:c>
      <x:c r="C3620" s="2" t="str">
        <x:v>Stochastic</x:v>
      </x:c>
      <x:c r="D3620" s="2" t="str">
        <x:v>后段</x:v>
      </x:c>
      <x:c r="E3620" s="2" t="n">
        <x:v>30</x:v>
      </x:c>
      <x:c r="F3620" s="2" t="str">
        <x:v>空</x:v>
      </x:c>
      <x:c r="G3620" s="11" t="n">
        <x:v>45935.666666666664</x:v>
      </x:c>
      <x:c r="H3620" s="11" t="n">
        <x:v>45935.833333333336</x:v>
      </x:c>
      <x:c r="I3620" s="11" t="n">
        <x:v>45937.49998842592</x:v>
      </x:c>
      <x:c r="J3620" s="9" t="n">
        <x:v>123413.3</x:v>
      </x:c>
      <x:c r="K3620" s="9" t="n">
        <x:v>124277.7</x:v>
      </x:c>
      <x:c r="L3620" s="9" t="n">
        <x:v>123388.61734000001</x:v>
      </x:c>
      <x:c r="M3620" s="9" t="n">
        <x:v>124302.55554</x:v>
      </x:c>
      <x:c r="N3620" s="10" t="n">
        <x:f>IF(F3620="多",1,-1)*(K3620/J3620-1)</x:f>
        <x:v>-0.007004107336891607</x:v>
      </x:c>
      <x:c r="O3620" s="10" t="n">
        <x:f>IF(F3620="多",1,-1)*(M3620/L3620-1)</x:f>
        <x:v>-0.0074069895562700605</x:v>
      </x:c>
      <x:c r="P3620" s="10" t="n">
        <x:v>0.0010037034947781352</x:v>
      </x:c>
      <x:c r="Q3620" s="10" t="n">
        <x:v>-0.00042899858785058374</x:v>
      </x:c>
      <x:c r="R3620" s="10" t="n">
        <x:f>O3620-P3620-Q3620</x:f>
        <x:v>-0.007981694463197611</x:v>
      </x:c>
      <x:c r="S3620" s="9" t="n">
        <x:f>V3619</x:f>
        <x:v>9141.215975699779</x:v>
      </x:c>
      <x:c r="T3620" s="9" t="n">
        <x:f>S3620/(1+'回测计划'!$B$33)</x:f>
        <x:v>9136.647651873842</x:v>
      </x:c>
      <x:c r="U3620" s="9" t="n">
        <x:f>T3620*R3620</x:f>
        <x:v>-72.9259299751489</x:v>
      </x:c>
      <x:c r="V3620" s="9" t="n">
        <x:f>S3620+U3620</x:f>
        <x:v>9068.29004572463</x:v>
      </x:c>
      <x:c r="W3620" s="2" t="n">
        <x:f>IF(N3620&gt;0,1,0)</x:f>
        <x:v>0</x:v>
      </x:c>
      <x:c r="X3620" s="2" t="n">
        <x:f>IF(U3620&gt;0,1,0)</x:f>
        <x:v>0</x:v>
      </x:c>
      <x:c r="Y3620" s="9" t="n">
        <x:f>MAX(U3620,0)</x:f>
        <x:v>0</x:v>
      </x:c>
      <x:c r="Z3620" s="9" t="n">
        <x:f>-MIN(U3620,0)</x:f>
        <x:v>72.9259299751489</x:v>
      </x:c>
    </x:row>
    <x:row r="3621" ht="23" customHeight="1">
      <x:c r="A3621" s="2" t="str">
        <x:v>4H-Stoch-后段</x:v>
      </x:c>
      <x:c r="B3621" s="2" t="str">
        <x:v>4H</x:v>
      </x:c>
      <x:c r="C3621" s="2" t="str">
        <x:v>Stochastic</x:v>
      </x:c>
      <x:c r="D3621" s="2" t="str">
        <x:v>后段</x:v>
      </x:c>
      <x:c r="E3621" s="2" t="n">
        <x:v>31</x:v>
      </x:c>
      <x:c r="F3621" s="2" t="str">
        <x:v>多</x:v>
      </x:c>
      <x:c r="G3621" s="11" t="n">
        <x:v>45968.833333333336</x:v>
      </x:c>
      <x:c r="H3621" s="11" t="n">
        <x:v>45969.00000000001</x:v>
      </x:c>
      <x:c r="I3621" s="11" t="n">
        <x:v>45970.666655092595</x:v>
      </x:c>
      <x:c r="J3621" s="9" t="n">
        <x:v>100758</x:v>
      </x:c>
      <x:c r="K3621" s="9" t="n">
        <x:v>101898.2</x:v>
      </x:c>
      <x:c r="L3621" s="9" t="n">
        <x:v>100778.1516</x:v>
      </x:c>
      <x:c r="M3621" s="9" t="n">
        <x:v>101877.82036</x:v>
      </x:c>
      <x:c r="N3621" s="10" t="n">
        <x:f>IF(F3621="多",1,-1)*(K3621/J3621-1)</x:f>
        <x:v>0.0113162230294368</x:v>
      </x:c>
      <x:c r="O3621" s="10" t="n">
        <x:f>IF(F3621="多",1,-1)*(M3621/L3621-1)</x:f>
        <x:v>0.010911777429345015</x:v>
      </x:c>
      <x:c r="P3621" s="10" t="n">
        <x:v>0.0010054558887146725</x:v>
      </x:c>
      <x:c r="Q3621" s="10" t="n">
        <x:v>0.00021802856722266464</x:v>
      </x:c>
      <x:c r="R3621" s="10" t="n">
        <x:f>O3621-P3621-Q3621</x:f>
        <x:v>0.009688292973407679</x:v>
      </x:c>
      <x:c r="S3621" s="9" t="n">
        <x:f>V3620</x:f>
        <x:v>9068.29004572463</x:v>
      </x:c>
      <x:c r="T3621" s="9" t="n">
        <x:f>S3621/(1+'回测计划'!$B$33)</x:f>
        <x:v>9063.75816664131</x:v>
      </x:c>
      <x:c r="U3621" s="9" t="n">
        <x:f>T3621*R3621</x:f>
        <x:v>87.81234455853746</x:v>
      </x:c>
      <x:c r="V3621" s="9" t="n">
        <x:f>S3621+U3621</x:f>
        <x:v>9156.102390283168</x:v>
      </x:c>
      <x:c r="W3621" s="2" t="n">
        <x:f>IF(N3621&gt;0,1,0)</x:f>
        <x:v>1</x:v>
      </x:c>
      <x:c r="X3621" s="2" t="n">
        <x:f>IF(U3621&gt;0,1,0)</x:f>
        <x:v>1</x:v>
      </x:c>
      <x:c r="Y3621" s="9" t="n">
        <x:f>MAX(U3621,0)</x:f>
        <x:v>87.81234455853746</x:v>
      </x:c>
      <x:c r="Z3621" s="9" t="n">
        <x:f>-MIN(U3621,0)</x:f>
        <x:v>0</x:v>
      </x:c>
    </x:row>
    <x:row r="3622" ht="23" customHeight="1">
      <x:c r="A3622" s="2" t="str">
        <x:v>4H-Stoch-后段</x:v>
      </x:c>
      <x:c r="B3622" s="2" t="str">
        <x:v>4H</x:v>
      </x:c>
      <x:c r="C3622" s="2" t="str">
        <x:v>Stochastic</x:v>
      </x:c>
      <x:c r="D3622" s="2" t="str">
        <x:v>后段</x:v>
      </x:c>
      <x:c r="E3622" s="2" t="n">
        <x:v>32</x:v>
      </x:c>
      <x:c r="F3622" s="2" t="str">
        <x:v>多</x:v>
      </x:c>
      <x:c r="G3622" s="11" t="n">
        <x:v>45978.166666666664</x:v>
      </x:c>
      <x:c r="H3622" s="11" t="n">
        <x:v>45978.333333333336</x:v>
      </x:c>
      <x:c r="I3622" s="11" t="n">
        <x:v>45979.99998842592</x:v>
      </x:c>
      <x:c r="J3622" s="9" t="n">
        <x:v>94221.7</x:v>
      </x:c>
      <x:c r="K3622" s="9" t="n">
        <x:v>92851.4</x:v>
      </x:c>
      <x:c r="L3622" s="9" t="n">
        <x:v>94240.54434</x:v>
      </x:c>
      <x:c r="M3622" s="9" t="n">
        <x:v>92832.82972</x:v>
      </x:c>
      <x:c r="N3622" s="10" t="n">
        <x:f>IF(F3622="多",1,-1)*(K3622/J3622-1)</x:f>
        <x:v>-0.01454335890776759</x:v>
      </x:c>
      <x:c r="O3622" s="10" t="n">
        <x:f>IF(F3622="多",1,-1)*(M3622/L3622-1)</x:f>
        <x:v>-0.014937462743437324</x:v>
      </x:c>
      <x:c r="P3622" s="10" t="n">
        <x:v>0.0009925312686282814</x:v>
      </x:c>
      <x:c r="Q3622" s="10" t="n">
        <x:v>0.0004626809168017258</x:v>
      </x:c>
      <x:c r="R3622" s="10" t="n">
        <x:f>O3622-P3622-Q3622</x:f>
        <x:v>-0.01639267492886733</x:v>
      </x:c>
      <x:c r="S3622" s="9" t="n">
        <x:f>V3621</x:f>
        <x:v>9156.102390283168</x:v>
      </x:c>
      <x:c r="T3622" s="9" t="n">
        <x:f>S3622/(1+'回测计划'!$B$33)</x:f>
        <x:v>9151.526626969684</x:v>
      </x:c>
      <x:c r="U3622" s="9" t="n">
        <x:f>T3622*R3622</x:f>
        <x:v>-150.01800109878775</x:v>
      </x:c>
      <x:c r="V3622" s="9" t="n">
        <x:f>S3622+U3622</x:f>
        <x:v>9006.08438918438</x:v>
      </x:c>
      <x:c r="W3622" s="2" t="n">
        <x:f>IF(N3622&gt;0,1,0)</x:f>
        <x:v>0</x:v>
      </x:c>
      <x:c r="X3622" s="2" t="n">
        <x:f>IF(U3622&gt;0,1,0)</x:f>
        <x:v>0</x:v>
      </x:c>
      <x:c r="Y3622" s="9" t="n">
        <x:f>MAX(U3622,0)</x:f>
        <x:v>0</x:v>
      </x:c>
      <x:c r="Z3622" s="9" t="n">
        <x:f>-MIN(U3622,0)</x:f>
        <x:v>150.01800109878775</x:v>
      </x:c>
    </x:row>
    <x:row r="3623" ht="23" customHeight="1">
      <x:c r="A3623" s="2" t="str">
        <x:v>4H-Stoch-后段</x:v>
      </x:c>
      <x:c r="B3623" s="2" t="str">
        <x:v>4H</x:v>
      </x:c>
      <x:c r="C3623" s="2" t="str">
        <x:v>Stochastic</x:v>
      </x:c>
      <x:c r="D3623" s="2" t="str">
        <x:v>后段</x:v>
      </x:c>
      <x:c r="E3623" s="2" t="n">
        <x:v>33</x:v>
      </x:c>
      <x:c r="F3623" s="2" t="str">
        <x:v>多</x:v>
      </x:c>
      <x:c r="G3623" s="11" t="n">
        <x:v>45982.50000000001</x:v>
      </x:c>
      <x:c r="H3623" s="11" t="n">
        <x:v>45982.666666666664</x:v>
      </x:c>
      <x:c r="I3623" s="11" t="n">
        <x:v>45984.333321759266</x:v>
      </x:c>
      <x:c r="J3623" s="9" t="n">
        <x:v>84006.7</x:v>
      </x:c>
      <x:c r="K3623" s="9" t="n">
        <x:v>84689.4</x:v>
      </x:c>
      <x:c r="L3623" s="9" t="n">
        <x:v>84023.50133999999</x:v>
      </x:c>
      <x:c r="M3623" s="9" t="n">
        <x:v>84672.46212</x:v>
      </x:c>
      <x:c r="N3623" s="10" t="n">
        <x:f>IF(F3623="多",1,-1)*(K3623/J3623-1)</x:f>
        <x:v>0.008126732748697352</x:v>
      </x:c>
      <x:c r="O3623" s="10" t="n">
        <x:f>IF(F3623="多",1,-1)*(M3623/L3623-1)</x:f>
        <x:v>0.007723562689609942</x:v>
      </x:c>
      <x:c r="P3623" s="10" t="n">
        <x:v>0.001003861781344805</x:v>
      </x:c>
      <x:c r="Q3623" s="10" t="n">
        <x:v>0.00015843351774466946</x:v>
      </x:c>
      <x:c r="R3623" s="10" t="n">
        <x:f>O3623-P3623-Q3623</x:f>
        <x:v>0.0065612673905204675</x:v>
      </x:c>
      <x:c r="S3623" s="9" t="n">
        <x:f>V3622</x:f>
        <x:v>9006.08438918438</x:v>
      </x:c>
      <x:c r="T3623" s="9" t="n">
        <x:f>S3623/(1+'回测计划'!$B$33)</x:f>
        <x:v>9001.583597385687</x:v>
      </x:c>
      <x:c r="U3623" s="9" t="n">
        <x:f>T3623*R3623</x:f>
        <x:v>59.06179692057063</x:v>
      </x:c>
      <x:c r="V3623" s="9" t="n">
        <x:f>S3623+U3623</x:f>
        <x:v>9065.14618610495</x:v>
      </x:c>
      <x:c r="W3623" s="2" t="n">
        <x:f>IF(N3623&gt;0,1,0)</x:f>
        <x:v>1</x:v>
      </x:c>
      <x:c r="X3623" s="2" t="n">
        <x:f>IF(U3623&gt;0,1,0)</x:f>
        <x:v>1</x:v>
      </x:c>
      <x:c r="Y3623" s="9" t="n">
        <x:f>MAX(U3623,0)</x:f>
        <x:v>59.06179692057063</x:v>
      </x:c>
      <x:c r="Z3623" s="9" t="n">
        <x:f>-MIN(U3623,0)</x:f>
        <x:v>0</x:v>
      </x:c>
    </x:row>
    <x:row r="3624" ht="23" customHeight="1">
      <x:c r="A3624" s="2" t="str">
        <x:v>4H-Stoch-后段</x:v>
      </x:c>
      <x:c r="B3624" s="2" t="str">
        <x:v>4H</x:v>
      </x:c>
      <x:c r="C3624" s="2" t="str">
        <x:v>Stochastic</x:v>
      </x:c>
      <x:c r="D3624" s="2" t="str">
        <x:v>后段</x:v>
      </x:c>
      <x:c r="E3624" s="2" t="n">
        <x:v>34</x:v>
      </x:c>
      <x:c r="F3624" s="2" t="str">
        <x:v>多</x:v>
      </x:c>
      <x:c r="G3624" s="11" t="n">
        <x:v>45998.333333333336</x:v>
      </x:c>
      <x:c r="H3624" s="11" t="n">
        <x:v>45998.50000000001</x:v>
      </x:c>
      <x:c r="I3624" s="11" t="n">
        <x:v>46000.166655092595</x:v>
      </x:c>
      <x:c r="J3624" s="9" t="n">
        <x:v>89675.7</x:v>
      </x:c>
      <x:c r="K3624" s="9" t="n">
        <x:v>90073.6</x:v>
      </x:c>
      <x:c r="L3624" s="9" t="n">
        <x:v>89693.63514</x:v>
      </x:c>
      <x:c r="M3624" s="9" t="n">
        <x:v>90055.58528000001</x:v>
      </x:c>
      <x:c r="N3624" s="10" t="n">
        <x:f>IF(F3624="多",1,-1)*(K3624/J3624-1)</x:f>
        <x:v>0.004437099459496885</x:v>
      </x:c>
      <x:c r="O3624" s="10" t="n">
        <x:f>IF(F3624="多",1,-1)*(M3624/L3624-1)</x:f>
        <x:v>0.00403540495861332</x:v>
      </x:c>
      <x:c r="P3624" s="10" t="n">
        <x:v>0.0010020177024793067</x:v>
      </x:c>
      <x:c r="Q3624" s="10" t="n">
        <x:v>0.00016399640424656672</x:v>
      </x:c>
      <x:c r="R3624" s="10" t="n">
        <x:f>O3624-P3624-Q3624</x:f>
        <x:v>0.0028693908518874467</x:v>
      </x:c>
      <x:c r="S3624" s="9" t="n">
        <x:f>V3623</x:f>
        <x:v>9065.14618610495</x:v>
      </x:c>
      <x:c r="T3624" s="9" t="n">
        <x:f>S3624/(1+'回测计划'!$B$33)</x:f>
        <x:v>9060.615878165867</x:v>
      </x:c>
      <x:c r="U3624" s="9" t="n">
        <x:f>T3624*R3624</x:f>
        <x:v>25.998448313275283</x:v>
      </x:c>
      <x:c r="V3624" s="9" t="n">
        <x:f>S3624+U3624</x:f>
        <x:v>9091.144634418226</x:v>
      </x:c>
      <x:c r="W3624" s="2" t="n">
        <x:f>IF(N3624&gt;0,1,0)</x:f>
        <x:v>1</x:v>
      </x:c>
      <x:c r="X3624" s="2" t="n">
        <x:f>IF(U3624&gt;0,1,0)</x:f>
        <x:v>1</x:v>
      </x:c>
      <x:c r="Y3624" s="9" t="n">
        <x:f>MAX(U3624,0)</x:f>
        <x:v>25.998448313275283</x:v>
      </x:c>
      <x:c r="Z3624" s="9" t="n">
        <x:f>-MIN(U3624,0)</x:f>
        <x:v>0</x:v>
      </x:c>
    </x:row>
    <x:row r="3625" ht="23" customHeight="1">
      <x:c r="A3625" s="2" t="str">
        <x:v>4H-Stoch-后段</x:v>
      </x:c>
      <x:c r="B3625" s="2" t="str">
        <x:v>4H</x:v>
      </x:c>
      <x:c r="C3625" s="2" t="str">
        <x:v>Stochastic</x:v>
      </x:c>
      <x:c r="D3625" s="2" t="str">
        <x:v>后段</x:v>
      </x:c>
      <x:c r="E3625" s="2" t="n">
        <x:v>35</x:v>
      </x:c>
      <x:c r="F3625" s="2" t="str">
        <x:v>空</x:v>
      </x:c>
      <x:c r="G3625" s="11" t="n">
        <x:v>46001.166666666664</x:v>
      </x:c>
      <x:c r="H3625" s="11" t="n">
        <x:v>46001.333333333336</x:v>
      </x:c>
      <x:c r="I3625" s="11" t="n">
        <x:v>46002.99998842592</x:v>
      </x:c>
      <x:c r="J3625" s="9" t="n">
        <x:v>92638.3</x:v>
      </x:c>
      <x:c r="K3625" s="9" t="n">
        <x:v>89830.1</x:v>
      </x:c>
      <x:c r="L3625" s="9" t="n">
        <x:v>92619.77234000001</x:v>
      </x:c>
      <x:c r="M3625" s="9" t="n">
        <x:v>89848.06602</x:v>
      </x:c>
      <x:c r="N3625" s="10" t="n">
        <x:f>IF(F3625="多",1,-1)*(K3625/J3625-1)</x:f>
        <x:v>0.03031359599647232</x:v>
      </x:c>
      <x:c r="O3625" s="10" t="n">
        <x:f>IF(F3625="多",1,-1)*(M3625/L3625-1)</x:f>
        <x:v>0.02992564384444063</x:v>
      </x:c>
      <x:c r="P3625" s="10" t="n">
        <x:v>0.0009850371780777798</x:v>
      </x:c>
      <x:c r="Q3625" s="10" t="n">
        <x:v>-0.00008996632716052702</x:v>
      </x:c>
      <x:c r="R3625" s="10" t="n">
        <x:f>O3625-P3625-Q3625</x:f>
        <x:v>0.02903057299352338</x:v>
      </x:c>
      <x:c r="S3625" s="9" t="n">
        <x:f>V3624</x:f>
        <x:v>9091.144634418226</x:v>
      </x:c>
      <x:c r="T3625" s="9" t="n">
        <x:f>S3625/(1+'回测计划'!$B$33)</x:f>
        <x:v>9086.60133375135</x:v>
      </x:c>
      <x:c r="U3625" s="9" t="n">
        <x:f>T3625*R3625</x:f>
        <x:v>263.7892432825155</x:v>
      </x:c>
      <x:c r="V3625" s="9" t="n">
        <x:f>S3625+U3625</x:f>
        <x:v>9354.933877700742</x:v>
      </x:c>
      <x:c r="W3625" s="2" t="n">
        <x:f>IF(N3625&gt;0,1,0)</x:f>
        <x:v>1</x:v>
      </x:c>
      <x:c r="X3625" s="2" t="n">
        <x:f>IF(U3625&gt;0,1,0)</x:f>
        <x:v>1</x:v>
      </x:c>
      <x:c r="Y3625" s="9" t="n">
        <x:f>MAX(U3625,0)</x:f>
        <x:v>263.7892432825155</x:v>
      </x:c>
      <x:c r="Z3625" s="9" t="n">
        <x:f>-MIN(U3625,0)</x:f>
        <x:v>0</x:v>
      </x:c>
    </x:row>
    <x:row r="3626" ht="23" customHeight="1">
      <x:c r="A3626" s="2" t="str">
        <x:v>4H-Stoch-后段</x:v>
      </x:c>
      <x:c r="B3626" s="2" t="str">
        <x:v>4H</x:v>
      </x:c>
      <x:c r="C3626" s="2" t="str">
        <x:v>Stochastic</x:v>
      </x:c>
      <x:c r="D3626" s="2" t="str">
        <x:v>后段</x:v>
      </x:c>
      <x:c r="E3626" s="2" t="n">
        <x:v>36</x:v>
      </x:c>
      <x:c r="F3626" s="2" t="str">
        <x:v>空</x:v>
      </x:c>
      <x:c r="G3626" s="11" t="n">
        <x:v>46036.333333333336</x:v>
      </x:c>
      <x:c r="H3626" s="11" t="n">
        <x:v>46036.50000000001</x:v>
      </x:c>
      <x:c r="I3626" s="11" t="n">
        <x:v>46038.166655092595</x:v>
      </x:c>
      <x:c r="J3626" s="9" t="n">
        <x:v>95665.6</x:v>
      </x:c>
      <x:c r="K3626" s="9" t="n">
        <x:v>95469.2</x:v>
      </x:c>
      <x:c r="L3626" s="9" t="n">
        <x:v>95646.46688</x:v>
      </x:c>
      <x:c r="M3626" s="9" t="n">
        <x:v>95488.29384</x:v>
      </x:c>
      <x:c r="N3626" s="10" t="n">
        <x:f>IF(F3626="多",1,-1)*(K3626/J3626-1)</x:f>
        <x:v>0.0020529845628941557</x:v>
      </x:c>
      <x:c r="O3626" s="10" t="n">
        <x:f>IF(F3626="多",1,-1)*(M3626/L3626-1)</x:f>
        <x:v>0.0016537259049878017</x:v>
      </x:c>
      <x:c r="P3626" s="10" t="n">
        <x:v>0.000999173137047506</x:v>
      </x:c>
      <x:c r="Q3626" s="10" t="n">
        <x:v>-0.00009543456092244035</x:v>
      </x:c>
      <x:c r="R3626" s="10" t="n">
        <x:f>O3626-P3626-Q3626</x:f>
        <x:v>0.000749987328862736</x:v>
      </x:c>
      <x:c r="S3626" s="9" t="n">
        <x:f>V3625</x:f>
        <x:v>9354.933877700742</x:v>
      </x:c>
      <x:c r="T3626" s="9" t="n">
        <x:f>S3626/(1+'回测计划'!$B$33)</x:f>
        <x:v>9350.258748326578</x:v>
      </x:c>
      <x:c r="U3626" s="9" t="n">
        <x:f>T3626*R3626</x:f>
        <x:v>7.01257558283288</x:v>
      </x:c>
      <x:c r="V3626" s="9" t="n">
        <x:f>S3626+U3626</x:f>
        <x:v>9361.946453283574</x:v>
      </x:c>
      <x:c r="W3626" s="2" t="n">
        <x:f>IF(N3626&gt;0,1,0)</x:f>
        <x:v>1</x:v>
      </x:c>
      <x:c r="X3626" s="2" t="n">
        <x:f>IF(U3626&gt;0,1,0)</x:f>
        <x:v>1</x:v>
      </x:c>
      <x:c r="Y3626" s="9" t="n">
        <x:f>MAX(U3626,0)</x:f>
        <x:v>7.01257558283288</x:v>
      </x:c>
      <x:c r="Z3626" s="9" t="n">
        <x:f>-MIN(U3626,0)</x:f>
        <x:v>0</x:v>
      </x:c>
    </x:row>
    <x:row r="3627" ht="23" customHeight="1">
      <x:c r="A3627" s="2" t="str">
        <x:v>4H-Stoch-后段</x:v>
      </x:c>
      <x:c r="B3627" s="2" t="str">
        <x:v>4H</x:v>
      </x:c>
      <x:c r="C3627" s="2" t="str">
        <x:v>Stochastic</x:v>
      </x:c>
      <x:c r="D3627" s="2" t="str">
        <x:v>后段</x:v>
      </x:c>
      <x:c r="E3627" s="2" t="n">
        <x:v>37</x:v>
      </x:c>
      <x:c r="F3627" s="2" t="str">
        <x:v>多</x:v>
      </x:c>
      <x:c r="G3627" s="11" t="n">
        <x:v>46054.166666666664</x:v>
      </x:c>
      <x:c r="H3627" s="11" t="n">
        <x:v>46054.333333333336</x:v>
      </x:c>
      <x:c r="I3627" s="11" t="n">
        <x:v>46055.99998842592</x:v>
      </x:c>
      <x:c r="J3627" s="9" t="n">
        <x:v>78706.7</x:v>
      </x:c>
      <x:c r="K3627" s="9" t="n">
        <x:v>78800.6</x:v>
      </x:c>
      <x:c r="L3627" s="9" t="n">
        <x:v>78722.44133999999</x:v>
      </x:c>
      <x:c r="M3627" s="9" t="n">
        <x:v>78784.83988000001</x:v>
      </x:c>
      <x:c r="N3627" s="10" t="n">
        <x:f>IF(F3627="多",1,-1)*(K3627/J3627-1)</x:f>
        <x:v>0.0011930369333235102</x:v>
      </x:c>
      <x:c r="O3627" s="10" t="n">
        <x:f>IF(F3627="多",1,-1)*(M3627/L3627-1)</x:f>
        <x:v>0.0007926397979773903</x:v>
      </x:c>
      <x:c r="P3627" s="10" t="n">
        <x:v>0.0010003963198989888</x:v>
      </x:c>
      <x:c r="Q3627" s="10" t="n">
        <x:v>-0.000010608160394450035</x:v>
      </x:c>
      <x:c r="R3627" s="10" t="n">
        <x:f>O3627-P3627-Q3627</x:f>
        <x:v>-0.00019714836152714849</x:v>
      </x:c>
      <x:c r="S3627" s="9" t="n">
        <x:f>V3626</x:f>
        <x:v>9361.946453283574</x:v>
      </x:c>
      <x:c r="T3627" s="9" t="n">
        <x:f>S3627/(1+'回测计划'!$B$33)</x:f>
        <x:v>9357.267819373887</x:v>
      </x:c>
      <x:c r="U3627" s="9" t="n">
        <x:f>T3627*R3627</x:f>
        <x:v>-1.8447700189602754</x:v>
      </x:c>
      <x:c r="V3627" s="9" t="n">
        <x:f>S3627+U3627</x:f>
        <x:v>9360.101683264613</x:v>
      </x:c>
      <x:c r="W3627" s="2" t="n">
        <x:f>IF(N3627&gt;0,1,0)</x:f>
        <x:v>1</x:v>
      </x:c>
      <x:c r="X3627" s="2" t="n">
        <x:f>IF(U3627&gt;0,1,0)</x:f>
        <x:v>0</x:v>
      </x:c>
      <x:c r="Y3627" s="9" t="n">
        <x:f>MAX(U3627,0)</x:f>
        <x:v>0</x:v>
      </x:c>
      <x:c r="Z3627" s="9" t="n">
        <x:f>-MIN(U3627,0)</x:f>
        <x:v>1.8447700189602754</x:v>
      </x:c>
    </x:row>
    <x:row r="3628" ht="23" customHeight="1">
      <x:c r="A3628" s="2" t="str">
        <x:v>4H-Stoch-后段</x:v>
      </x:c>
      <x:c r="B3628" s="2" t="str">
        <x:v>4H</x:v>
      </x:c>
      <x:c r="C3628" s="2" t="str">
        <x:v>Stochastic</x:v>
      </x:c>
      <x:c r="D3628" s="2" t="str">
        <x:v>后段</x:v>
      </x:c>
      <x:c r="E3628" s="2" t="n">
        <x:v>38</x:v>
      </x:c>
      <x:c r="F3628" s="2" t="str">
        <x:v>多</x:v>
      </x:c>
      <x:c r="G3628" s="11" t="n">
        <x:v>46066.166666666664</x:v>
      </x:c>
      <x:c r="H3628" s="11" t="n">
        <x:v>46066.333333333336</x:v>
      </x:c>
      <x:c r="I3628" s="11" t="n">
        <x:v>46067.99998842592</x:v>
      </x:c>
      <x:c r="J3628" s="9" t="n">
        <x:v>66243.2</x:v>
      </x:c>
      <x:c r="K3628" s="9" t="n">
        <x:v>69754.2</x:v>
      </x:c>
      <x:c r="L3628" s="9" t="n">
        <x:v>66256.44864</x:v>
      </x:c>
      <x:c r="M3628" s="9" t="n">
        <x:v>69740.24915999999</x:v>
      </x:c>
      <x:c r="N3628" s="10" t="n">
        <x:f>IF(F3628="多",1,-1)*(K3628/J3628-1)</x:f>
        <x:v>0.05300166658615524</x:v>
      </x:c>
      <x:c r="O3628" s="10" t="n">
        <x:f>IF(F3628="多",1,-1)*(M3628/L3628-1)</x:f>
        <x:v>0.05258055014280938</x:v>
      </x:c>
      <x:c r="P3628" s="10" t="n">
        <x:v>0.0010262902750714047</x:v>
      </x:c>
      <x:c r="Q3628" s="10" t="n">
        <x:v>0.0000988376083119221</x:v>
      </x:c>
      <x:c r="R3628" s="10" t="n">
        <x:f>O3628-P3628-Q3628</x:f>
        <x:v>0.05145542225942606</x:v>
      </x:c>
      <x:c r="S3628" s="9" t="n">
        <x:f>V3627</x:f>
        <x:v>9360.101683264613</x:v>
      </x:c>
      <x:c r="T3628" s="9" t="n">
        <x:f>S3628/(1+'回测计划'!$B$33)</x:f>
        <x:v>9355.423971278973</x:v>
      </x:c>
      <x:c r="U3628" s="9" t="n">
        <x:f>T3628*R3628</x:f>
        <x:v>481.3872908581162</x:v>
      </x:c>
      <x:c r="V3628" s="9" t="n">
        <x:f>S3628+U3628</x:f>
        <x:v>9841.488974122729</x:v>
      </x:c>
      <x:c r="W3628" s="2" t="n">
        <x:f>IF(N3628&gt;0,1,0)</x:f>
        <x:v>1</x:v>
      </x:c>
      <x:c r="X3628" s="2" t="n">
        <x:f>IF(U3628&gt;0,1,0)</x:f>
        <x:v>1</x:v>
      </x:c>
      <x:c r="Y3628" s="9" t="n">
        <x:f>MAX(U3628,0)</x:f>
        <x:v>481.3872908581162</x:v>
      </x:c>
      <x:c r="Z3628" s="9" t="n">
        <x:f>-MIN(U3628,0)</x:f>
        <x:v>0</x:v>
      </x:c>
    </x:row>
    <x:row r="3629" ht="23" customHeight="1">
      <x:c r="A3629" s="2" t="str">
        <x:v>4H-Stoch-后段</x:v>
      </x:c>
      <x:c r="B3629" s="2" t="str">
        <x:v>4H</x:v>
      </x:c>
      <x:c r="C3629" s="2" t="str">
        <x:v>Stochastic</x:v>
      </x:c>
      <x:c r="D3629" s="2" t="str">
        <x:v>后段</x:v>
      </x:c>
      <x:c r="E3629" s="2" t="n">
        <x:v>39</x:v>
      </x:c>
      <x:c r="F3629" s="2" t="str">
        <x:v>空</x:v>
      </x:c>
      <x:c r="G3629" s="11" t="n">
        <x:v>46094.833333333336</x:v>
      </x:c>
      <x:c r="H3629" s="11" t="n">
        <x:v>46095.00000000001</x:v>
      </x:c>
      <x:c r="I3629" s="11" t="n">
        <x:v>46096.666655092595</x:v>
      </x:c>
      <x:c r="J3629" s="9" t="n">
        <x:v>71800.1</x:v>
      </x:c>
      <x:c r="K3629" s="9" t="n">
        <x:v>71420.8</x:v>
      </x:c>
      <x:c r="L3629" s="9" t="n">
        <x:v>71785.73998000001</x:v>
      </x:c>
      <x:c r="M3629" s="9" t="n">
        <x:v>71435.08416</x:v>
      </x:c>
      <x:c r="N3629" s="10" t="n">
        <x:f>IF(F3629="多",1,-1)*(K3629/J3629-1)</x:f>
        <x:v>0.005282722447461863</x:v>
      </x:c>
      <x:c r="O3629" s="10" t="n">
        <x:f>IF(F3629="多",1,-1)*(M3629/L3629-1)</x:f>
        <x:v>0.004884755943140084</x:v>
      </x:c>
      <x:c r="P3629" s="10" t="n">
        <x:v>0.00099755762202843</x:v>
      </x:c>
      <x:c r="Q3629" s="10" t="n">
        <x:v>0.00010929415121650067</x:v>
      </x:c>
      <x:c r="R3629" s="10" t="n">
        <x:f>O3629-P3629-Q3629</x:f>
        <x:v>0.003777904169895154</x:v>
      </x:c>
      <x:c r="S3629" s="9" t="n">
        <x:f>V3628</x:f>
        <x:v>9841.488974122729</x:v>
      </x:c>
      <x:c r="T3629" s="9" t="n">
        <x:f>S3629/(1+'回测计划'!$B$33)</x:f>
        <x:v>9836.57068877834</x:v>
      </x:c>
      <x:c r="U3629" s="9" t="n">
        <x:f>T3629*R3629</x:f>
        <x:v>37.161621422604135</x:v>
      </x:c>
      <x:c r="V3629" s="9" t="n">
        <x:f>S3629+U3629</x:f>
        <x:v>9878.650595545332</x:v>
      </x:c>
      <x:c r="W3629" s="2" t="n">
        <x:f>IF(N3629&gt;0,1,0)</x:f>
        <x:v>1</x:v>
      </x:c>
      <x:c r="X3629" s="2" t="n">
        <x:f>IF(U3629&gt;0,1,0)</x:f>
        <x:v>1</x:v>
      </x:c>
      <x:c r="Y3629" s="9" t="n">
        <x:f>MAX(U3629,0)</x:f>
        <x:v>37.161621422604135</x:v>
      </x:c>
      <x:c r="Z3629" s="9" t="n">
        <x:f>-MIN(U3629,0)</x:f>
        <x:v>0</x:v>
      </x:c>
    </x:row>
    <x:row r="3630" ht="23" customHeight="1">
      <x:c r="A3630" s="2" t="str">
        <x:v>4H-Stoch-后段</x:v>
      </x:c>
      <x:c r="B3630" s="2" t="str">
        <x:v>4H</x:v>
      </x:c>
      <x:c r="C3630" s="2" t="str">
        <x:v>Stochastic</x:v>
      </x:c>
      <x:c r="D3630" s="2" t="str">
        <x:v>后段</x:v>
      </x:c>
      <x:c r="E3630" s="2" t="n">
        <x:v>40</x:v>
      </x:c>
      <x:c r="F3630" s="2" t="str">
        <x:v>空</x:v>
      </x:c>
      <x:c r="G3630" s="11" t="n">
        <x:v>46097.50000000001</x:v>
      </x:c>
      <x:c r="H3630" s="11" t="n">
        <x:v>46097.666666666664</x:v>
      </x:c>
      <x:c r="I3630" s="11" t="n">
        <x:v>46099.333321759266</x:v>
      </x:c>
      <x:c r="J3630" s="9" t="n">
        <x:v>73427.8</x:v>
      </x:c>
      <x:c r="K3630" s="9" t="n">
        <x:v>73872.4</x:v>
      </x:c>
      <x:c r="L3630" s="9" t="n">
        <x:v>73413.11444</x:v>
      </x:c>
      <x:c r="M3630" s="9" t="n">
        <x:v>73887.17447999999</x:v>
      </x:c>
      <x:c r="N3630" s="10" t="n">
        <x:f>IF(F3630="多",1,-1)*(K3630/J3630-1)</x:f>
        <x:v>-0.006054927425307444</x:v>
      </x:c>
      <x:c r="O3630" s="10" t="n">
        <x:f>IF(F3630="多",1,-1)*(M3630/L3630-1)</x:f>
        <x:v>-0.0064574298967716715</x:v>
      </x:c>
      <x:c r="P3630" s="10" t="n">
        <x:v>0.0010032287149483858</x:v>
      </x:c>
      <x:c r="Q3630" s="10" t="n">
        <x:v>-0.00005596099430504889</x:v>
      </x:c>
      <x:c r="R3630" s="10" t="n">
        <x:f>O3630-P3630-Q3630</x:f>
        <x:v>-0.007404697617415008</x:v>
      </x:c>
      <x:c r="S3630" s="9" t="n">
        <x:f>V3629</x:f>
        <x:v>9878.650595545332</x:v>
      </x:c>
      <x:c r="T3630" s="9" t="n">
        <x:f>S3630/(1+'回测计划'!$B$33)</x:f>
        <x:v>9873.713738675995</x:v>
      </x:c>
      <x:c r="U3630" s="9" t="n">
        <x:f>T3630*R3630</x:f>
        <x:v>-73.11186459581197</x:v>
      </x:c>
      <x:c r="V3630" s="9" t="n">
        <x:f>S3630+U3630</x:f>
        <x:v>9805.53873094952</x:v>
      </x:c>
      <x:c r="W3630" s="2" t="n">
        <x:f>IF(N3630&gt;0,1,0)</x:f>
        <x:v>0</x:v>
      </x:c>
      <x:c r="X3630" s="2" t="n">
        <x:f>IF(U3630&gt;0,1,0)</x:f>
        <x:v>0</x:v>
      </x:c>
      <x:c r="Y3630" s="9" t="n">
        <x:f>MAX(U3630,0)</x:f>
        <x:v>0</x:v>
      </x:c>
      <x:c r="Z3630" s="9" t="n">
        <x:f>-MIN(U3630,0)</x:f>
        <x:v>73.11186459581197</x:v>
      </x:c>
    </x:row>
    <x:row r="3631" ht="23" customHeight="1">
      <x:c r="A3631" s="2" t="str">
        <x:v>4H-Stoch-后段</x:v>
      </x:c>
      <x:c r="B3631" s="2" t="str">
        <x:v>4H</x:v>
      </x:c>
      <x:c r="C3631" s="2" t="str">
        <x:v>Stochastic</x:v>
      </x:c>
      <x:c r="D3631" s="2" t="str">
        <x:v>后段</x:v>
      </x:c>
      <x:c r="E3631" s="2" t="n">
        <x:v>41</x:v>
      </x:c>
      <x:c r="F3631" s="2" t="str">
        <x:v>多</x:v>
      </x:c>
      <x:c r="G3631" s="11" t="n">
        <x:v>46103.833333333336</x:v>
      </x:c>
      <x:c r="H3631" s="11" t="n">
        <x:v>46104.00000000001</x:v>
      </x:c>
      <x:c r="I3631" s="11" t="n">
        <x:v>46105.666655092595</x:v>
      </x:c>
      <x:c r="J3631" s="9" t="n">
        <x:v>68814.9</x:v>
      </x:c>
      <x:c r="K3631" s="9" t="n">
        <x:v>71255.2</x:v>
      </x:c>
      <x:c r="L3631" s="9" t="n">
        <x:v>68828.66298</x:v>
      </x:c>
      <x:c r="M3631" s="9" t="n">
        <x:v>71240.94896</x:v>
      </x:c>
      <x:c r="N3631" s="10" t="n">
        <x:f>IF(F3631="多",1,-1)*(K3631/J3631-1)</x:f>
        <x:v>0.03546179679110195</x:v>
      </x:c>
      <x:c r="O3631" s="10" t="n">
        <x:f>IF(F3631="多",1,-1)*(M3631/L3631-1)</x:f>
        <x:v>0.03504769489276516</x:v>
      </x:c>
      <x:c r="P3631" s="10" t="n">
        <x:v>0.0010175238474463826</x:v>
      </x:c>
      <x:c r="Q3631" s="10" t="n">
        <x:v>-0.0000720838594936546</x:v>
      </x:c>
      <x:c r="R3631" s="10" t="n">
        <x:f>O3631-P3631-Q3631</x:f>
        <x:v>0.03410225490481243</x:v>
      </x:c>
      <x:c r="S3631" s="9" t="n">
        <x:f>V3630</x:f>
        <x:v>9805.53873094952</x:v>
      </x:c>
      <x:c r="T3631" s="9" t="n">
        <x:f>S3631/(1+'回测计划'!$B$33)</x:f>
        <x:v>9800.638411743648</x:v>
      </x:c>
      <x:c r="U3631" s="9" t="n">
        <x:f>T3631*R3631</x:f>
        <x:v>334.2238693471779</x:v>
      </x:c>
      <x:c r="V3631" s="9" t="n">
        <x:f>S3631+U3631</x:f>
        <x:v>10139.762600296697</x:v>
      </x:c>
      <x:c r="W3631" s="2" t="n">
        <x:f>IF(N3631&gt;0,1,0)</x:f>
        <x:v>1</x:v>
      </x:c>
      <x:c r="X3631" s="2" t="n">
        <x:f>IF(U3631&gt;0,1,0)</x:f>
        <x:v>1</x:v>
      </x:c>
      <x:c r="Y3631" s="9" t="n">
        <x:f>MAX(U3631,0)</x:f>
        <x:v>334.2238693471779</x:v>
      </x:c>
      <x:c r="Z3631" s="9" t="n">
        <x:f>-MIN(U3631,0)</x:f>
        <x:v>0</x:v>
      </x:c>
    </x:row>
    <x:row r="3632" ht="23" customHeight="1">
      <x:c r="A3632" s="2" t="str">
        <x:v>4H-Stoch-后段</x:v>
      </x:c>
      <x:c r="B3632" s="2" t="str">
        <x:v>4H</x:v>
      </x:c>
      <x:c r="C3632" s="2" t="str">
        <x:v>Stochastic</x:v>
      </x:c>
      <x:c r="D3632" s="2" t="str">
        <x:v>后段</x:v>
      </x:c>
      <x:c r="E3632" s="2" t="n">
        <x:v>42</x:v>
      </x:c>
      <x:c r="F3632" s="2" t="str">
        <x:v>空</x:v>
      </x:c>
      <x:c r="G3632" s="11" t="n">
        <x:v>46130.00000000001</x:v>
      </x:c>
      <x:c r="H3632" s="11" t="n">
        <x:v>46130.166666666664</x:v>
      </x:c>
      <x:c r="I3632" s="11" t="n">
        <x:v>46131.833321759266</x:v>
      </x:c>
      <x:c r="J3632" s="9" t="n">
        <x:v>77349.2</x:v>
      </x:c>
      <x:c r="K3632" s="9" t="n">
        <x:v>75557.4</x:v>
      </x:c>
      <x:c r="L3632" s="9" t="n">
        <x:v>77333.73015999999</x:v>
      </x:c>
      <x:c r="M3632" s="9" t="n">
        <x:v>75572.51147999999</x:v>
      </x:c>
      <x:c r="N3632" s="10" t="n">
        <x:f>IF(F3632="多",1,-1)*(K3632/J3632-1)</x:f>
        <x:v>0.023165074751904435</x:v>
      </x:c>
      <x:c r="O3632" s="10" t="n">
        <x:f>IF(F3632="多",1,-1)*(M3632/L3632-1)</x:f>
        <x:v>0.02277426261937865</x:v>
      </x:c>
      <x:c r="P3632" s="10" t="n">
        <x:v>0.0009886128686903107</x:v>
      </x:c>
      <x:c r="Q3632" s="10" t="n">
        <x:v>0.00034862114345216326</x:v>
      </x:c>
      <x:c r="R3632" s="10" t="n">
        <x:f>O3632-P3632-Q3632</x:f>
        <x:v>0.021437028607236175</x:v>
      </x:c>
      <x:c r="S3632" s="9" t="n">
        <x:f>V3631</x:f>
        <x:v>10139.762600296697</x:v>
      </x:c>
      <x:c r="T3632" s="9" t="n">
        <x:f>S3632/(1+'回测计划'!$B$33)</x:f>
        <x:v>10134.695252670363</x:v>
      </x:c>
      <x:c r="U3632" s="9" t="n">
        <x:f>T3632*R3632</x:f>
        <x:v>217.25775205711523</x:v>
      </x:c>
      <x:c r="V3632" s="9" t="n">
        <x:f>S3632+U3632</x:f>
        <x:v>10357.020352353813</x:v>
      </x:c>
      <x:c r="W3632" s="2" t="n">
        <x:f>IF(N3632&gt;0,1,0)</x:f>
        <x:v>1</x:v>
      </x:c>
      <x:c r="X3632" s="2" t="n">
        <x:f>IF(U3632&gt;0,1,0)</x:f>
        <x:v>1</x:v>
      </x:c>
      <x:c r="Y3632" s="9" t="n">
        <x:f>MAX(U3632,0)</x:f>
        <x:v>217.25775205711523</x:v>
      </x:c>
      <x:c r="Z3632" s="9" t="n">
        <x:f>-MIN(U3632,0)</x:f>
        <x:v>0</x:v>
      </x:c>
    </x:row>
    <x:row r="3633" ht="23" customHeight="1">
      <x:c r="A3633" s="2" t="str">
        <x:v>4H-Stoch-后段</x:v>
      </x:c>
      <x:c r="B3633" s="2" t="str">
        <x:v>4H</x:v>
      </x:c>
      <x:c r="C3633" s="2" t="str">
        <x:v>Stochastic</x:v>
      </x:c>
      <x:c r="D3633" s="2" t="str">
        <x:v>后段</x:v>
      </x:c>
      <x:c r="E3633" s="2" t="n">
        <x:v>43</x:v>
      </x:c>
      <x:c r="F3633" s="2" t="str">
        <x:v>空</x:v>
      </x:c>
      <x:c r="G3633" s="11" t="n">
        <x:v>46148.166666666664</x:v>
      </x:c>
      <x:c r="H3633" s="11" t="n">
        <x:v>46148.333333333336</x:v>
      </x:c>
      <x:c r="I3633" s="11" t="n">
        <x:v>46149.99998842592</x:v>
      </x:c>
      <x:c r="J3633" s="9" t="n">
        <x:v>80861.9</x:v>
      </x:c>
      <x:c r="K3633" s="9" t="n">
        <x:v>79861.6</x:v>
      </x:c>
      <x:c r="L3633" s="9" t="n">
        <x:v>80845.72761999999</x:v>
      </x:c>
      <x:c r="M3633" s="9" t="n">
        <x:v>79877.57232</x:v>
      </x:c>
      <x:c r="N3633" s="10" t="n">
        <x:f>IF(F3633="多",1,-1)*(K3633/J3633-1)</x:f>
        <x:v>0.012370473609944699</x:v>
      </x:c>
      <x:c r="O3633" s="10" t="n">
        <x:f>IF(F3633="多",1,-1)*(M3633/L3633-1)</x:f>
        <x:v>0.01197534277322132</x:v>
      </x:c>
      <x:c r="P3633" s="10" t="n">
        <x:v>0.0009940123286133894</x:v>
      </x:c>
      <x:c r="Q3633" s="10" t="n">
        <x:v>0.00029635581265344995</x:v>
      </x:c>
      <x:c r="R3633" s="10" t="n">
        <x:f>O3633-P3633-Q3633</x:f>
        <x:v>0.010684974631954482</x:v>
      </x:c>
      <x:c r="S3633" s="9" t="n">
        <x:f>V3632</x:f>
        <x:v>10357.020352353813</x:v>
      </x:c>
      <x:c r="T3633" s="9" t="n">
        <x:f>S3633/(1+'回测计划'!$B$33)</x:f>
        <x:v>10351.844430138744</x:v>
      </x:c>
      <x:c r="U3633" s="9" t="n">
        <x:f>T3633*R3633</x:f>
        <x:v>110.60919512997178</x:v>
      </x:c>
      <x:c r="V3633" s="9" t="n">
        <x:f>S3633+U3633</x:f>
        <x:v>10467.629547483784</x:v>
      </x:c>
      <x:c r="W3633" s="2" t="n">
        <x:f>IF(N3633&gt;0,1,0)</x:f>
        <x:v>1</x:v>
      </x:c>
      <x:c r="X3633" s="2" t="n">
        <x:f>IF(U3633&gt;0,1,0)</x:f>
        <x:v>1</x:v>
      </x:c>
      <x:c r="Y3633" s="9" t="n">
        <x:f>MAX(U3633,0)</x:f>
        <x:v>110.60919512997178</x:v>
      </x:c>
      <x:c r="Z3633" s="9" t="n">
        <x:f>-MIN(U3633,0)</x:f>
        <x:v>0</x:v>
      </x:c>
    </x:row>
    <x:row r="3634" ht="23" customHeight="1">
      <x:c r="A3634" s="2" t="str">
        <x:v>4H-Stoch-后段</x:v>
      </x:c>
      <x:c r="B3634" s="2" t="str">
        <x:v>4H</x:v>
      </x:c>
      <x:c r="C3634" s="2" t="str">
        <x:v>Stochastic</x:v>
      </x:c>
      <x:c r="D3634" s="2" t="str">
        <x:v>后段</x:v>
      </x:c>
      <x:c r="E3634" s="2" t="n">
        <x:v>44</x:v>
      </x:c>
      <x:c r="F3634" s="2" t="str">
        <x:v>多</x:v>
      </x:c>
      <x:c r="G3634" s="11" t="n">
        <x:v>46156.00000000001</x:v>
      </x:c>
      <x:c r="H3634" s="11" t="n">
        <x:v>46156.166666666664</x:v>
      </x:c>
      <x:c r="I3634" s="11" t="n">
        <x:v>46157.833321759266</x:v>
      </x:c>
      <x:c r="J3634" s="9" t="n">
        <x:v>79604.8</x:v>
      </x:c>
      <x:c r="K3634" s="9" t="n">
        <x:v>80582.1</x:v>
      </x:c>
      <x:c r="L3634" s="9" t="n">
        <x:v>79620.72096</x:v>
      </x:c>
      <x:c r="M3634" s="9" t="n">
        <x:v>80565.98358000001</x:v>
      </x:c>
      <x:c r="N3634" s="10" t="n">
        <x:f>IF(F3634="多",1,-1)*(K3634/J3634-1)</x:f>
        <x:v>0.01227689787550501</x:v>
      </x:c>
      <x:c r="O3634" s="10" t="n">
        <x:f>IF(F3634="多",1,-1)*(M3634/L3634-1)</x:f>
        <x:v>0.011872068082313447</x:v>
      </x:c>
      <x:c r="P3634" s="10" t="n">
        <x:v>0.0010059360340411566</x:v>
      </x:c>
      <x:c r="Q3634" s="10" t="n">
        <x:v>0.000047847528394012414</x:v>
      </x:c>
      <x:c r="R3634" s="10" t="n">
        <x:f>O3634-P3634-Q3634</x:f>
        <x:v>0.010818284519878279</x:v>
      </x:c>
      <x:c r="S3634" s="9" t="n">
        <x:f>V3633</x:f>
        <x:v>10467.629547483784</x:v>
      </x:c>
      <x:c r="T3634" s="9" t="n">
        <x:f>S3634/(1+'回测计划'!$B$33)</x:f>
        <x:v>10462.39834830963</x:v>
      </x:c>
      <x:c r="U3634" s="9" t="n">
        <x:f>T3634*R3634</x:f>
        <x:v>113.18520209231815</x:v>
      </x:c>
      <x:c r="V3634" s="9" t="n">
        <x:f>S3634+U3634</x:f>
        <x:v>10580.814749576102</x:v>
      </x:c>
      <x:c r="W3634" s="2" t="n">
        <x:f>IF(N3634&gt;0,1,0)</x:f>
        <x:v>1</x:v>
      </x:c>
      <x:c r="X3634" s="2" t="n">
        <x:f>IF(U3634&gt;0,1,0)</x:f>
        <x:v>1</x:v>
      </x:c>
      <x:c r="Y3634" s="9" t="n">
        <x:f>MAX(U3634,0)</x:f>
        <x:v>113.18520209231815</x:v>
      </x:c>
      <x:c r="Z3634" s="9" t="n">
        <x:f>-MIN(U3634,0)</x:f>
        <x:v>0</x:v>
      </x:c>
    </x:row>
    <x:row r="3635" ht="23" customHeight="1">
      <x:c r="A3635" s="2" t="str">
        <x:v>4H-Stoch-后段</x:v>
      </x:c>
      <x:c r="B3635" s="2" t="str">
        <x:v>4H</x:v>
      </x:c>
      <x:c r="C3635" s="2" t="str">
        <x:v>Stochastic</x:v>
      </x:c>
      <x:c r="D3635" s="2" t="str">
        <x:v>后段</x:v>
      </x:c>
      <x:c r="E3635" s="2" t="n">
        <x:v>45</x:v>
      </x:c>
      <x:c r="F3635" s="2" t="str">
        <x:v>空</x:v>
      </x:c>
      <x:c r="G3635" s="11" t="n">
        <x:v>46218.00000000001</x:v>
      </x:c>
      <x:c r="H3635" s="11" t="n">
        <x:v>46218.166666666664</x:v>
      </x:c>
      <x:c r="I3635" s="11" t="n">
        <x:v>46219.833321759266</x:v>
      </x:c>
      <x:c r="J3635" s="9" t="n">
        <x:v>64543.1</x:v>
      </x:c>
      <x:c r="K3635" s="9" t="n">
        <x:v>64226.6</x:v>
      </x:c>
      <x:c r="L3635" s="9" t="n">
        <x:v>64530.19138</x:v>
      </x:c>
      <x:c r="M3635" s="9" t="n">
        <x:v>64239.44532</x:v>
      </x:c>
      <x:c r="N3635" s="10" t="n">
        <x:f>IF(F3635="多",1,-1)*(K3635/J3635-1)</x:f>
        <x:v>0.004903700008211609</x:v>
      </x:c>
      <x:c r="O3635" s="10" t="n">
        <x:f>IF(F3635="多",1,-1)*(M3635/L3635-1)</x:f>
        <x:v>0.00450558186458605</x:v>
      </x:c>
      <x:c r="P3635" s="10" t="n">
        <x:v>0.000997747209067707</x:v>
      </x:c>
      <x:c r="Q3635" s="10" t="n">
        <x:v>-0.0003457109797955715</x:v>
      </x:c>
      <x:c r="R3635" s="10" t="n">
        <x:f>O3635-P3635-Q3635</x:f>
        <x:v>0.0038535456353139146</x:v>
      </x:c>
      <x:c r="S3635" s="9" t="n">
        <x:f>V3634</x:f>
        <x:v>10580.814749576102</x:v>
      </x:c>
      <x:c r="T3635" s="9" t="n">
        <x:f>S3635/(1+'回测计划'!$B$33)</x:f>
        <x:v>10575.526986083061</x:v>
      </x:c>
      <x:c r="U3635" s="9" t="n">
        <x:f>T3635*R3635</x:f>
        <x:v>40.7532758583649</x:v>
      </x:c>
      <x:c r="V3635" s="9" t="n">
        <x:f>S3635+U3635</x:f>
        <x:v>10621.568025434468</x:v>
      </x:c>
      <x:c r="W3635" s="2" t="n">
        <x:f>IF(N3635&gt;0,1,0)</x:f>
        <x:v>1</x:v>
      </x:c>
      <x:c r="X3635" s="2" t="n">
        <x:f>IF(U3635&gt;0,1,0)</x:f>
        <x:v>1</x:v>
      </x:c>
      <x:c r="Y3635" s="9" t="n">
        <x:f>MAX(U3635,0)</x:f>
        <x:v>40.7532758583649</x:v>
      </x:c>
      <x:c r="Z3635" s="9" t="n">
        <x:f>-MIN(U3635,0)</x:f>
        <x:v>0</x:v>
      </x:c>
    </x:row>
    <x:row r="3636" ht="23" customHeight="1">
      <x:c r="A3636" s="2" t="str">
        <x:v>4H-Stoch-后段</x:v>
      </x:c>
      <x:c r="B3636" s="2" t="str">
        <x:v>4H</x:v>
      </x:c>
      <x:c r="C3636" s="2" t="str">
        <x:v>Stochastic</x:v>
      </x:c>
      <x:c r="D3636" s="2" t="str">
        <x:v>后段</x:v>
      </x:c>
      <x:c r="E3636" s="2" t="n">
        <x:v>46</x:v>
      </x:c>
      <x:c r="F3636" s="2" t="str">
        <x:v>空</x:v>
      </x:c>
      <x:c r="G3636" s="11" t="n">
        <x:v>46259.00000000001</x:v>
      </x:c>
      <x:c r="H3636" s="11" t="n">
        <x:v>46259.166666666664</x:v>
      </x:c>
      <x:c r="I3636" s="11" t="n">
        <x:v>46260.833321759266</x:v>
      </x:c>
      <x:c r="J3636" s="9" t="n">
        <x:v>78715.1</x:v>
      </x:c>
      <x:c r="K3636" s="9" t="n">
        <x:v>78442.6</x:v>
      </x:c>
      <x:c r="L3636" s="9" t="n">
        <x:v>78699.35698000001</x:v>
      </x:c>
      <x:c r="M3636" s="9" t="n">
        <x:v>78458.28852</x:v>
      </x:c>
      <x:c r="N3636" s="10" t="n">
        <x:f>IF(F3636="多",1,-1)*(K3636/J3636-1)</x:f>
        <x:v>0.0034618516650554154</x:v>
      </x:c>
      <x:c r="O3636" s="10" t="n">
        <x:f>IF(F3636="多",1,-1)*(M3636/L3636-1)</x:f>
        <x:v>0.0030631566667218557</x:v>
      </x:c>
      <x:c r="P3636" s="10" t="n">
        <x:v>0.000998468421666639</x:v>
      </x:c>
      <x:c r="Q3636" s="10" t="n">
        <x:v>-0.00039713195528678745</x:v>
      </x:c>
      <x:c r="R3636" s="10" t="n">
        <x:f>O3636-P3636-Q3636</x:f>
        <x:v>0.0024618202003420043</x:v>
      </x:c>
      <x:c r="S3636" s="9" t="n">
        <x:f>V3635</x:f>
        <x:v>10621.568025434468</x:v>
      </x:c>
      <x:c r="T3636" s="9" t="n">
        <x:f>S3636/(1+'回测计划'!$B$33)</x:f>
        <x:v>10616.259895486724</x:v>
      </x:c>
      <x:c r="U3636" s="9" t="n">
        <x:f>T3636*R3636</x:f>
        <x:v>26.13532306278991</x:v>
      </x:c>
      <x:c r="V3636" s="9" t="n">
        <x:f>S3636+U3636</x:f>
        <x:v>10647.703348497258</x:v>
      </x:c>
      <x:c r="W3636" s="2" t="n">
        <x:f>IF(N3636&gt;0,1,0)</x:f>
        <x:v>1</x:v>
      </x:c>
      <x:c r="X3636" s="2" t="n">
        <x:f>IF(U3636&gt;0,1,0)</x:f>
        <x:v>1</x:v>
      </x:c>
      <x:c r="Y3636" s="9" t="n">
        <x:f>MAX(U3636,0)</x:f>
        <x:v>26.13532306278991</x:v>
      </x:c>
      <x:c r="Z3636" s="9" t="n">
        <x:f>-MIN(U3636,0)</x:f>
        <x:v>0</x:v>
      </x:c>
    </x:row>
    <x:row r="3637" ht="23" customHeight="1">
      <x:c r="A3637" s="2" t="str">
        <x:v>4H-Stoch-后段</x:v>
      </x:c>
      <x:c r="B3637" s="2" t="str">
        <x:v>4H</x:v>
      </x:c>
      <x:c r="C3637" s="2" t="str">
        <x:v>Stochastic</x:v>
      </x:c>
      <x:c r="D3637" s="2" t="str">
        <x:v>后段</x:v>
      </x:c>
      <x:c r="E3637" s="2" t="n">
        <x:v>47</x:v>
      </x:c>
      <x:c r="F3637" s="2" t="str">
        <x:v>多</x:v>
      </x:c>
      <x:c r="G3637" s="11" t="n">
        <x:v>46276.333333333336</x:v>
      </x:c>
      <x:c r="H3637" s="11" t="n">
        <x:v>46276.50000000001</x:v>
      </x:c>
      <x:c r="I3637" s="11" t="n">
        <x:v>46278.166655092595</x:v>
      </x:c>
      <x:c r="J3637" s="9" t="n">
        <x:v>76860.9</x:v>
      </x:c>
      <x:c r="K3637" s="9" t="n">
        <x:v>77084.1</x:v>
      </x:c>
      <x:c r="L3637" s="9" t="n">
        <x:v>76876.27217999999</x:v>
      </x:c>
      <x:c r="M3637" s="9" t="n">
        <x:v>77068.68318</x:v>
      </x:c>
      <x:c r="N3637" s="10" t="n">
        <x:f>IF(F3637="多",1,-1)*(K3637/J3637-1)</x:f>
        <x:v>0.0029039472605709715</x:v>
      </x:c>
      <x:c r="O3637" s="10" t="n">
        <x:f>IF(F3637="多",1,-1)*(M3637/L3637-1)</x:f>
        <x:v>0.0025028658979393548</x:v>
      </x:c>
      <x:c r="P3637" s="10" t="n">
        <x:v>0.0010012514329489697</x:v>
      </x:c>
      <x:c r="Q3637" s="10" t="n">
        <x:v>0.00025450881660185154</x:v>
      </x:c>
      <x:c r="R3637" s="10" t="n">
        <x:f>O3637-P3637-Q3637</x:f>
        <x:v>0.0012471056483885335</x:v>
      </x:c>
      <x:c r="S3637" s="9" t="n">
        <x:f>V3636</x:f>
        <x:v>10647.703348497258</x:v>
      </x:c>
      <x:c r="T3637" s="9" t="n">
        <x:f>S3637/(1+'回测计划'!$B$33)</x:f>
        <x:v>10642.38215741855</x:v>
      </x:c>
      <x:c r="U3637" s="9" t="n">
        <x:f>T3637*R3637</x:f>
        <x:v>13.27217490082602</x:v>
      </x:c>
      <x:c r="V3637" s="9" t="n">
        <x:f>S3637+U3637</x:f>
        <x:v>10660.975523398083</x:v>
      </x:c>
      <x:c r="W3637" s="2" t="n">
        <x:f>IF(N3637&gt;0,1,0)</x:f>
        <x:v>1</x:v>
      </x:c>
      <x:c r="X3637" s="2" t="n">
        <x:f>IF(U3637&gt;0,1,0)</x:f>
        <x:v>1</x:v>
      </x:c>
      <x:c r="Y3637" s="9" t="n">
        <x:f>MAX(U3637,0)</x:f>
        <x:v>13.27217490082602</x:v>
      </x:c>
      <x:c r="Z3637" s="9" t="n">
        <x:f>-MIN(U3637,0)</x:f>
        <x:v>0</x:v>
      </x:c>
    </x:row>
    <x:row r="3638" ht="23" customHeight="1">
      <x:c r="A3638" s="2" t="str">
        <x:v>4H-Stoch-后段</x:v>
      </x:c>
      <x:c r="B3638" s="2" t="str">
        <x:v>4H</x:v>
      </x:c>
      <x:c r="C3638" s="2" t="str">
        <x:v>Stochastic</x:v>
      </x:c>
      <x:c r="D3638" s="2" t="str">
        <x:v>后段</x:v>
      </x:c>
      <x:c r="E3638" s="2" t="n">
        <x:v>48</x:v>
      </x:c>
      <x:c r="F3638" s="2" t="str">
        <x:v>空</x:v>
      </x:c>
      <x:c r="G3638" s="11" t="n">
        <x:v>46288.50000000001</x:v>
      </x:c>
      <x:c r="H3638" s="11" t="n">
        <x:v>46288.666666666664</x:v>
      </x:c>
      <x:c r="I3638" s="11" t="n">
        <x:v>46290.333321759266</x:v>
      </x:c>
      <x:c r="J3638" s="9" t="n">
        <x:v>86100</x:v>
      </x:c>
      <x:c r="K3638" s="9" t="n">
        <x:v>84370</x:v>
      </x:c>
      <x:c r="L3638" s="9" t="n">
        <x:v>86082.78</x:v>
      </x:c>
      <x:c r="M3638" s="9" t="n">
        <x:v>84386.874</x:v>
      </x:c>
      <x:c r="N3638" s="10" t="n">
        <x:f>IF(F3638="多",1,-1)*(K3638/J3638-1)</x:f>
        <x:v>0.020092915214866447</x:v>
      </x:c>
      <x:c r="O3638" s="10" t="n">
        <x:f>IF(F3638="多",1,-1)*(M3638/L3638-1)</x:f>
        <x:v>0.019700873972703925</x:v>
      </x:c>
      <x:c r="P3638" s="10" t="n">
        <x:v>0.0009901495630136481</x:v>
      </x:c>
      <x:c r="Q3638" s="10" t="n">
        <x:v>-0.00007817838751757746</x:v>
      </x:c>
      <x:c r="R3638" s="10" t="n">
        <x:f>O3638-P3638-Q3638</x:f>
        <x:v>0.018788902797207855</x:v>
      </x:c>
      <x:c r="S3638" s="9" t="n">
        <x:f>V3637</x:f>
        <x:v>10660.975523398083</x:v>
      </x:c>
      <x:c r="T3638" s="9" t="n">
        <x:f>S3638/(1+'回测计划'!$B$33)</x:f>
        <x:v>10655.64769954831</x:v>
      </x:c>
      <x:c r="U3638" s="9" t="n">
        <x:f>T3638*R3638</x:f>
        <x:v>200.2079288681047</x:v>
      </x:c>
      <x:c r="V3638" s="9" t="n">
        <x:f>S3638+U3638</x:f>
        <x:v>10861.183452266188</x:v>
      </x:c>
      <x:c r="W3638" s="2" t="n">
        <x:f>IF(N3638&gt;0,1,0)</x:f>
        <x:v>1</x:v>
      </x:c>
      <x:c r="X3638" s="2" t="n">
        <x:f>IF(U3638&gt;0,1,0)</x:f>
        <x:v>1</x:v>
      </x:c>
      <x:c r="Y3638" s="9" t="n">
        <x:f>MAX(U3638,0)</x:f>
        <x:v>200.2079288681047</x:v>
      </x:c>
      <x:c r="Z3638" s="9" t="n">
        <x:f>-MIN(U3638,0)</x:f>
        <x:v>0</x:v>
      </x:c>
    </x:row>
    <x:row r="3639" ht="23" customHeight="1">
      <x:c r="A3639" s="2" t="str">
        <x:v>4H-Stoch-后段</x:v>
      </x:c>
      <x:c r="B3639" s="2" t="str">
        <x:v>4H</x:v>
      </x:c>
      <x:c r="C3639" s="2" t="str">
        <x:v>Stochastic</x:v>
      </x:c>
      <x:c r="D3639" s="2" t="str">
        <x:v>后段</x:v>
      </x:c>
      <x:c r="E3639" s="2" t="n">
        <x:v>49</x:v>
      </x:c>
      <x:c r="F3639" s="2" t="str">
        <x:v>多</x:v>
      </x:c>
      <x:c r="G3639" s="11" t="n">
        <x:v>46293.666666666664</x:v>
      </x:c>
      <x:c r="H3639" s="11" t="n">
        <x:v>46293.833333333336</x:v>
      </x:c>
      <x:c r="I3639" s="11" t="n">
        <x:v>46295.49998842592</x:v>
      </x:c>
      <x:c r="J3639" s="9" t="n">
        <x:v>83054.5</x:v>
      </x:c>
      <x:c r="K3639" s="9" t="n">
        <x:v>83270</x:v>
      </x:c>
      <x:c r="L3639" s="9" t="n">
        <x:v>83071.1109</x:v>
      </x:c>
      <x:c r="M3639" s="9" t="n">
        <x:v>83253.346</x:v>
      </x:c>
      <x:c r="N3639" s="10" t="n">
        <x:f>IF(F3639="多",1,-1)*(K3639/J3639-1)</x:f>
        <x:v>0.002594681805320631</x:v>
      </x:c>
      <x:c r="O3639" s="10" t="n">
        <x:f>IF(F3639="多",1,-1)*(M3639/L3639-1)</x:f>
        <x:v>0.002193724124134766</x:v>
      </x:c>
      <x:c r="P3639" s="10" t="n">
        <x:v>0.0010010968620620675</x:v>
      </x:c>
      <x:c r="Q3639" s="10" t="n">
        <x:v>0.00026393718405757425</x:v>
      </x:c>
      <x:c r="R3639" s="10" t="n">
        <x:f>O3639-P3639-Q3639</x:f>
        <x:v>0.0009286900780151243</x:v>
      </x:c>
      <x:c r="S3639" s="9" t="n">
        <x:f>V3638</x:f>
        <x:v>10861.183452266188</x:v>
      </x:c>
      <x:c r="T3639" s="9" t="n">
        <x:f>S3639/(1+'回测计划'!$B$33)</x:f>
        <x:v>10855.75557447895</x:v>
      </x:c>
      <x:c r="U3639" s="9" t="n">
        <x:f>T3639*R3639</x:f>
        <x:v>10.081632491375977</x:v>
      </x:c>
      <x:c r="V3639" s="9" t="n">
        <x:f>S3639+U3639</x:f>
        <x:v>10871.265084757564</x:v>
      </x:c>
      <x:c r="W3639" s="2" t="n">
        <x:f>IF(N3639&gt;0,1,0)</x:f>
        <x:v>1</x:v>
      </x:c>
      <x:c r="X3639" s="2" t="n">
        <x:f>IF(U3639&gt;0,1,0)</x:f>
        <x:v>1</x:v>
      </x:c>
      <x:c r="Y3639" s="9" t="n">
        <x:f>MAX(U3639,0)</x:f>
        <x:v>10.081632491375977</x:v>
      </x:c>
      <x:c r="Z3639" s="9" t="n">
        <x:f>-MIN(U3639,0)</x:f>
        <x:v>0</x:v>
      </x:c>
    </x:row>
    <x:row r="3640" ht="23" customHeight="1">
      <x:c r="A3640" s="2" t="str">
        <x:v>4H-Stoch-后段</x:v>
      </x:c>
      <x:c r="B3640" s="2" t="str">
        <x:v>4H</x:v>
      </x:c>
      <x:c r="C3640" s="2" t="str">
        <x:v>Stochastic</x:v>
      </x:c>
      <x:c r="D3640" s="2" t="str">
        <x:v>后段</x:v>
      </x:c>
      <x:c r="E3640" s="2" t="n">
        <x:v>50</x:v>
      </x:c>
      <x:c r="F3640" s="2" t="str">
        <x:v>空</x:v>
      </x:c>
      <x:c r="G3640" s="11" t="n">
        <x:v>46300.333333333336</x:v>
      </x:c>
      <x:c r="H3640" s="11" t="n">
        <x:v>46300.50000000001</x:v>
      </x:c>
      <x:c r="I3640" s="11" t="n">
        <x:v>46302.166655092595</x:v>
      </x:c>
      <x:c r="J3640" s="9" t="n">
        <x:v>86050.2</x:v>
      </x:c>
      <x:c r="K3640" s="9" t="n">
        <x:v>85569</x:v>
      </x:c>
      <x:c r="L3640" s="9" t="n">
        <x:v>86032.98996</x:v>
      </x:c>
      <x:c r="M3640" s="9" t="n">
        <x:v>85586.11379999999</x:v>
      </x:c>
      <x:c r="N3640" s="10" t="n">
        <x:f>IF(F3640="多",1,-1)*(K3640/J3640-1)</x:f>
        <x:v>0.00559208462037275</x:v>
      </x:c>
      <x:c r="O3640" s="10" t="n">
        <x:f>IF(F3640="多",1,-1)*(M3640/L3640-1)</x:f>
        <x:v>0.005194241885674189</x:v>
      </x:c>
      <x:c r="P3640" s="10" t="n">
        <x:v>0.0009974028790571629</x:v>
      </x:c>
      <x:c r="Q3640" s="10" t="n">
        <x:v>-0.00000845991695723266</x:v>
      </x:c>
      <x:c r="R3640" s="10" t="n">
        <x:f>O3640-P3640-Q3640</x:f>
        <x:v>0.004205298923574259</x:v>
      </x:c>
      <x:c r="S3640" s="9" t="n">
        <x:f>V3639</x:f>
        <x:v>10871.265084757564</x:v>
      </x:c>
      <x:c r="T3640" s="9" t="n">
        <x:f>S3640/(1+'回测计划'!$B$33)</x:f>
        <x:v>10865.832168673229</x:v>
      </x:c>
      <x:c r="U3640" s="9" t="n">
        <x:f>T3640*R3640</x:f>
        <x:v>45.69407232266009</x:v>
      </x:c>
      <x:c r="V3640" s="9" t="n">
        <x:f>S3640+U3640</x:f>
        <x:v>10916.959157080224</x:v>
      </x:c>
      <x:c r="W3640" s="2" t="n">
        <x:f>IF(N3640&gt;0,1,0)</x:f>
        <x:v>1</x:v>
      </x:c>
      <x:c r="X3640" s="2" t="n">
        <x:f>IF(U3640&gt;0,1,0)</x:f>
        <x:v>1</x:v>
      </x:c>
      <x:c r="Y3640" s="9" t="n">
        <x:f>MAX(U3640,0)</x:f>
        <x:v>45.69407232266009</x:v>
      </x:c>
      <x:c r="Z3640" s="9" t="n">
        <x:f>-MIN(U3640,0)</x:f>
        <x:v>0</x:v>
      </x:c>
    </x:row>
    <x:row r="3641" ht="23" customHeight="1">
      <x:c r="A3641" s="2" t="str">
        <x:v>4H-CCI-后段</x:v>
      </x:c>
      <x:c r="B3641" s="2" t="str">
        <x:v>4H</x:v>
      </x:c>
      <x:c r="C3641" s="2" t="str">
        <x:v>CCI</x:v>
      </x:c>
      <x:c r="D3641" s="2" t="str">
        <x:v>后段</x:v>
      </x:c>
      <x:c r="E3641" s="2" t="n">
        <x:v>1</x:v>
      </x:c>
      <x:c r="F3641" s="2" t="str">
        <x:v>多</x:v>
      </x:c>
      <x:c r="G3641" s="11" t="n">
        <x:v>45667.166666666664</x:v>
      </x:c>
      <x:c r="H3641" s="11" t="n">
        <x:v>45667.333333333336</x:v>
      </x:c>
      <x:c r="I3641" s="11" t="n">
        <x:v>45668.99998842592</x:v>
      </x:c>
      <x:c r="J3641" s="9" t="n">
        <x:v>92506</x:v>
      </x:c>
      <x:c r="K3641" s="9" t="n">
        <x:v>94365.8</x:v>
      </x:c>
      <x:c r="L3641" s="9" t="n">
        <x:v>92524.5012</x:v>
      </x:c>
      <x:c r="M3641" s="9" t="n">
        <x:v>94346.92684</x:v>
      </x:c>
      <x:c r="N3641" s="10" t="n">
        <x:f>IF(F3641="多",1,-1)*(K3641/J3641-1)</x:f>
        <x:v>0.020104641861068417</x:v>
      </x:c>
      <x:c r="O3641" s="10" t="n">
        <x:f>IF(F3641="多",1,-1)*(M3641/L3641-1)</x:f>
        <x:v>0.019696681596377053</x:v>
      </x:c>
      <x:c r="P3641" s="10" t="n">
        <x:v>0.0010098483407981888</x:v>
      </x:c>
      <x:c r="Q3641" s="10" t="n">
        <x:v>0.00017039603538743881</x:v>
      </x:c>
      <x:c r="R3641" s="10" t="n">
        <x:f>O3641-P3641-Q3641</x:f>
        <x:v>0.018516437220191424</x:v>
      </x:c>
      <x:c r="S3641" s="9" t="n">
        <x:f>'回测计划'!$B$32</x:f>
        <x:v>10000</x:v>
      </x:c>
      <x:c r="T3641" s="9" t="n">
        <x:f>S3641/(1+'回测计划'!$B$33)</x:f>
        <x:v>9995.002498750626</x:v>
      </x:c>
      <x:c r="U3641" s="9" t="n">
        <x:f>T3641*R3641</x:f>
        <x:v>185.07183628377237</x:v>
      </x:c>
      <x:c r="V3641" s="9" t="n">
        <x:f>S3641+U3641</x:f>
        <x:v>10185.071836283772</x:v>
      </x:c>
      <x:c r="W3641" s="2" t="n">
        <x:f>IF(N3641&gt;0,1,0)</x:f>
        <x:v>1</x:v>
      </x:c>
      <x:c r="X3641" s="2" t="n">
        <x:f>IF(U3641&gt;0,1,0)</x:f>
        <x:v>1</x:v>
      </x:c>
      <x:c r="Y3641" s="9" t="n">
        <x:f>MAX(U3641,0)</x:f>
        <x:v>185.07183628377237</x:v>
      </x:c>
      <x:c r="Z3641" s="9" t="n">
        <x:f>-MIN(U3641,0)</x:f>
        <x:v>0</x:v>
      </x:c>
    </x:row>
    <x:row r="3642" ht="23" customHeight="1">
      <x:c r="A3642" s="2" t="str">
        <x:v>4H-CCI-后段</x:v>
      </x:c>
      <x:c r="B3642" s="2" t="str">
        <x:v>4H</x:v>
      </x:c>
      <x:c r="C3642" s="2" t="str">
        <x:v>CCI</x:v>
      </x:c>
      <x:c r="D3642" s="2" t="str">
        <x:v>后段</x:v>
      </x:c>
      <x:c r="E3642" s="2" t="n">
        <x:v>2</x:v>
      </x:c>
      <x:c r="F3642" s="2" t="str">
        <x:v>空</x:v>
      </x:c>
      <x:c r="G3642" s="11" t="n">
        <x:v>45671.833333333336</x:v>
      </x:c>
      <x:c r="H3642" s="11" t="n">
        <x:v>45672.00000000001</x:v>
      </x:c>
      <x:c r="I3642" s="11" t="n">
        <x:v>45673.666655092595</x:v>
      </x:c>
      <x:c r="J3642" s="9" t="n">
        <x:v>96416.8</x:v>
      </x:c>
      <x:c r="K3642" s="9" t="n">
        <x:v>99756.5</x:v>
      </x:c>
      <x:c r="L3642" s="9" t="n">
        <x:v>96397.51664</x:v>
      </x:c>
      <x:c r="M3642" s="9" t="n">
        <x:v>99776.4513</x:v>
      </x:c>
      <x:c r="N3642" s="10" t="n">
        <x:f>IF(F3642="多",1,-1)*(K3642/J3642-1)</x:f>
        <x:v>-0.03463815434654549</x:v>
      </x:c>
      <x:c r="O3642" s="10" t="n">
        <x:f>IF(F3642="多",1,-1)*(M3642/L3642-1)</x:f>
        <x:v>-0.03505209239589391</x:v>
      </x:c>
      <x:c r="P3642" s="10" t="n">
        <x:v>0.0010175260461979469</x:v>
      </x:c>
      <x:c r="Q3642" s="10" t="n">
        <x:v>-0.00020625234879286306</x:v>
      </x:c>
      <x:c r="R3642" s="10" t="n">
        <x:f>O3642-P3642-Q3642</x:f>
        <x:v>-0.035863366093298994</x:v>
      </x:c>
      <x:c r="S3642" s="9" t="n">
        <x:f>V3641</x:f>
        <x:v>10185.071836283772</x:v>
      </x:c>
      <x:c r="T3642" s="9" t="n">
        <x:f>S3642/(1+'回测计划'!$B$33)</x:f>
        <x:v>10179.981845361093</x:v>
      </x:c>
      <x:c r="U3642" s="9" t="n">
        <x:f>T3642*R3642</x:f>
        <x:v>-365.08841574332234</x:v>
      </x:c>
      <x:c r="V3642" s="9" t="n">
        <x:f>S3642+U3642</x:f>
        <x:v>9819.98342054045</x:v>
      </x:c>
      <x:c r="W3642" s="2" t="n">
        <x:f>IF(N3642&gt;0,1,0)</x:f>
        <x:v>0</x:v>
      </x:c>
      <x:c r="X3642" s="2" t="n">
        <x:f>IF(U3642&gt;0,1,0)</x:f>
        <x:v>0</x:v>
      </x:c>
      <x:c r="Y3642" s="9" t="n">
        <x:f>MAX(U3642,0)</x:f>
        <x:v>0</x:v>
      </x:c>
      <x:c r="Z3642" s="9" t="n">
        <x:f>-MIN(U3642,0)</x:f>
        <x:v>365.08841574332234</x:v>
      </x:c>
    </x:row>
    <x:row r="3643" ht="23" customHeight="1">
      <x:c r="A3643" s="2" t="str">
        <x:v>4H-CCI-后段</x:v>
      </x:c>
      <x:c r="B3643" s="2" t="str">
        <x:v>4H</x:v>
      </x:c>
      <x:c r="C3643" s="2" t="str">
        <x:v>CCI</x:v>
      </x:c>
      <x:c r="D3643" s="2" t="str">
        <x:v>后段</x:v>
      </x:c>
      <x:c r="E3643" s="2" t="n">
        <x:v>3</x:v>
      </x:c>
      <x:c r="F3643" s="2" t="str">
        <x:v>空</x:v>
      </x:c>
      <x:c r="G3643" s="11" t="n">
        <x:v>45677.166666666664</x:v>
      </x:c>
      <x:c r="H3643" s="11" t="n">
        <x:v>45677.333333333336</x:v>
      </x:c>
      <x:c r="I3643" s="11" t="n">
        <x:v>45678.99998842592</x:v>
      </x:c>
      <x:c r="J3643" s="9" t="n">
        <x:v>101311.5</x:v>
      </x:c>
      <x:c r="K3643" s="9" t="n">
        <x:v>103929.1</x:v>
      </x:c>
      <x:c r="L3643" s="9" t="n">
        <x:v>101291.2377</x:v>
      </x:c>
      <x:c r="M3643" s="9" t="n">
        <x:v>103949.88582000001</x:v>
      </x:c>
      <x:c r="N3643" s="10" t="n">
        <x:f>IF(F3643="多",1,-1)*(K3643/J3643-1)</x:f>
        <x:v>-0.025837145832408037</x:v>
      </x:c>
      <x:c r="O3643" s="10" t="n">
        <x:f>IF(F3643="多",1,-1)*(M3643/L3643-1)</x:f>
        <x:v>-0.02624756277412943</x:v>
      </x:c>
      <x:c r="P3643" s="10" t="n">
        <x:v>0.0010131237813870645</x:v>
      </x:c>
      <x:c r="Q3643" s="10" t="n">
        <x:v>-0.0004110482753779407</x:v>
      </x:c>
      <x:c r="R3643" s="10" t="n">
        <x:f>O3643-P3643-Q3643</x:f>
        <x:v>-0.026849638280138553</x:v>
      </x:c>
      <x:c r="S3643" s="9" t="n">
        <x:f>V3642</x:f>
        <x:v>9819.98342054045</x:v>
      </x:c>
      <x:c r="T3643" s="9" t="n">
        <x:f>S3643/(1+'回测计划'!$B$33)</x:f>
        <x:v>9815.07588259915</x:v>
      </x:c>
      <x:c r="U3643" s="9" t="n">
        <x:f>T3643*R3643</x:f>
        <x:v>-263.53123713989885</x:v>
      </x:c>
      <x:c r="V3643" s="9" t="n">
        <x:f>S3643+U3643</x:f>
        <x:v>9556.45218340055</x:v>
      </x:c>
      <x:c r="W3643" s="2" t="n">
        <x:f>IF(N3643&gt;0,1,0)</x:f>
        <x:v>0</x:v>
      </x:c>
      <x:c r="X3643" s="2" t="n">
        <x:f>IF(U3643&gt;0,1,0)</x:f>
        <x:v>0</x:v>
      </x:c>
      <x:c r="Y3643" s="9" t="n">
        <x:f>MAX(U3643,0)</x:f>
        <x:v>0</x:v>
      </x:c>
      <x:c r="Z3643" s="9" t="n">
        <x:f>-MIN(U3643,0)</x:f>
        <x:v>263.53123713989885</x:v>
      </x:c>
    </x:row>
    <x:row r="3644" ht="23" customHeight="1">
      <x:c r="A3644" s="2" t="str">
        <x:v>4H-CCI-后段</x:v>
      </x:c>
      <x:c r="B3644" s="2" t="str">
        <x:v>4H</x:v>
      </x:c>
      <x:c r="C3644" s="2" t="str">
        <x:v>CCI</x:v>
      </x:c>
      <x:c r="D3644" s="2" t="str">
        <x:v>后段</x:v>
      </x:c>
      <x:c r="E3644" s="2" t="n">
        <x:v>4</x:v>
      </x:c>
      <x:c r="F3644" s="2" t="str">
        <x:v>多</x:v>
      </x:c>
      <x:c r="G3644" s="11" t="n">
        <x:v>45697.00000000001</x:v>
      </x:c>
      <x:c r="H3644" s="11" t="n">
        <x:v>45697.166666666664</x:v>
      </x:c>
      <x:c r="I3644" s="11" t="n">
        <x:v>45698.833321759266</x:v>
      </x:c>
      <x:c r="J3644" s="9" t="n">
        <x:v>96550</x:v>
      </x:c>
      <x:c r="K3644" s="9" t="n">
        <x:v>97627.2</x:v>
      </x:c>
      <x:c r="L3644" s="9" t="n">
        <x:v>96569.31</x:v>
      </x:c>
      <x:c r="M3644" s="9" t="n">
        <x:v>97607.67456</x:v>
      </x:c>
      <x:c r="N3644" s="10" t="n">
        <x:f>IF(F3644="多",1,-1)*(K3644/J3644-1)</x:f>
        <x:v>0.01115691351631276</x:v>
      </x:c>
      <x:c r="O3644" s="10" t="n">
        <x:f>IF(F3644="多",1,-1)*(M3644/L3644-1)</x:f>
        <x:v>0.010752531627284068</x:v>
      </x:c>
      <x:c r="P3644" s="10" t="n">
        <x:v>0.001005376265813642</x:v>
      </x:c>
      <x:c r="Q3644" s="10" t="n">
        <x:v>0.0002740038308002794</x:v>
      </x:c>
      <x:c r="R3644" s="10" t="n">
        <x:f>O3644-P3644-Q3644</x:f>
        <x:v>0.009473151530670146</x:v>
      </x:c>
      <x:c r="S3644" s="9" t="n">
        <x:f>V3643</x:f>
        <x:v>9556.45218340055</x:v>
      </x:c>
      <x:c r="T3644" s="9" t="n">
        <x:f>S3644/(1+'回测计划'!$B$33)</x:f>
        <x:v>9551.676345227937</x:v>
      </x:c>
      <x:c r="U3644" s="9" t="n">
        <x:f>T3644*R3644</x:f>
        <x:v>90.48447739026186</x:v>
      </x:c>
      <x:c r="V3644" s="9" t="n">
        <x:f>S3644+U3644</x:f>
        <x:v>9646.936660790812</x:v>
      </x:c>
      <x:c r="W3644" s="2" t="n">
        <x:f>IF(N3644&gt;0,1,0)</x:f>
        <x:v>1</x:v>
      </x:c>
      <x:c r="X3644" s="2" t="n">
        <x:f>IF(U3644&gt;0,1,0)</x:f>
        <x:v>1</x:v>
      </x:c>
      <x:c r="Y3644" s="9" t="n">
        <x:f>MAX(U3644,0)</x:f>
        <x:v>90.48447739026186</x:v>
      </x:c>
      <x:c r="Z3644" s="9" t="n">
        <x:f>-MIN(U3644,0)</x:f>
        <x:v>0</x:v>
      </x:c>
    </x:row>
    <x:row r="3645" ht="23" customHeight="1">
      <x:c r="A3645" s="2" t="str">
        <x:v>4H-CCI-后段</x:v>
      </x:c>
      <x:c r="B3645" s="2" t="str">
        <x:v>4H</x:v>
      </x:c>
      <x:c r="C3645" s="2" t="str">
        <x:v>CCI</x:v>
      </x:c>
      <x:c r="D3645" s="2" t="str">
        <x:v>后段</x:v>
      </x:c>
      <x:c r="E3645" s="2" t="n">
        <x:v>5</x:v>
      </x:c>
      <x:c r="F3645" s="2" t="str">
        <x:v>多</x:v>
      </x:c>
      <x:c r="G3645" s="11" t="n">
        <x:v>45707.166666666664</x:v>
      </x:c>
      <x:c r="H3645" s="11" t="n">
        <x:v>45707.333333333336</x:v>
      </x:c>
      <x:c r="I3645" s="11" t="n">
        <x:v>45708.99998842592</x:v>
      </x:c>
      <x:c r="J3645" s="9" t="n">
        <x:v>95622</x:v>
      </x:c>
      <x:c r="K3645" s="9" t="n">
        <x:v>96870.5</x:v>
      </x:c>
      <x:c r="L3645" s="9" t="n">
        <x:v>95641.1244</x:v>
      </x:c>
      <x:c r="M3645" s="9" t="n">
        <x:v>96851.1259</x:v>
      </x:c>
      <x:c r="N3645" s="10" t="n">
        <x:f>IF(F3645="多",1,-1)*(K3645/J3645-1)</x:f>
        <x:v>0.013056618769739181</x:v>
      </x:c>
      <x:c r="O3645" s="10" t="n">
        <x:f>IF(F3645="多",1,-1)*(M3645/L3645-1)</x:f>
        <x:v>0.012651477150555035</x:v>
      </x:c>
      <x:c r="P3645" s="10" t="n">
        <x:v>0.0010063257385752775</x:v>
      </x:c>
      <x:c r="Q3645" s="10" t="n">
        <x:v>0.00022516659548318967</x:v>
      </x:c>
      <x:c r="R3645" s="10" t="n">
        <x:f>O3645-P3645-Q3645</x:f>
        <x:v>0.011419984816496568</x:v>
      </x:c>
      <x:c r="S3645" s="9" t="n">
        <x:f>V3644</x:f>
        <x:v>9646.936660790812</x:v>
      </x:c>
      <x:c r="T3645" s="9" t="n">
        <x:f>S3645/(1+'回测计划'!$B$33)</x:f>
        <x:v>9642.115602989319</x:v>
      </x:c>
      <x:c r="U3645" s="9" t="n">
        <x:f>T3645*R3645</x:f>
        <x:v>110.11281378504268</x:v>
      </x:c>
      <x:c r="V3645" s="9" t="n">
        <x:f>S3645+U3645</x:f>
        <x:v>9757.049474575855</x:v>
      </x:c>
      <x:c r="W3645" s="2" t="n">
        <x:f>IF(N3645&gt;0,1,0)</x:f>
        <x:v>1</x:v>
      </x:c>
      <x:c r="X3645" s="2" t="n">
        <x:f>IF(U3645&gt;0,1,0)</x:f>
        <x:v>1</x:v>
      </x:c>
      <x:c r="Y3645" s="9" t="n">
        <x:f>MAX(U3645,0)</x:f>
        <x:v>110.11281378504268</x:v>
      </x:c>
      <x:c r="Z3645" s="9" t="n">
        <x:f>-MIN(U3645,0)</x:f>
        <x:v>0</x:v>
      </x:c>
    </x:row>
    <x:row r="3646" ht="23" customHeight="1">
      <x:c r="A3646" s="2" t="str">
        <x:v>4H-CCI-后段</x:v>
      </x:c>
      <x:c r="B3646" s="2" t="str">
        <x:v>4H</x:v>
      </x:c>
      <x:c r="C3646" s="2" t="str">
        <x:v>CCI</x:v>
      </x:c>
      <x:c r="D3646" s="2" t="str">
        <x:v>后段</x:v>
      </x:c>
      <x:c r="E3646" s="2" t="n">
        <x:v>6</x:v>
      </x:c>
      <x:c r="F3646" s="2" t="str">
        <x:v>多</x:v>
      </x:c>
      <x:c r="G3646" s="11" t="n">
        <x:v>45715.166666666664</x:v>
      </x:c>
      <x:c r="H3646" s="11" t="n">
        <x:v>45715.333333333336</x:v>
      </x:c>
      <x:c r="I3646" s="11" t="n">
        <x:v>45716.99998842592</x:v>
      </x:c>
      <x:c r="J3646" s="9" t="n">
        <x:v>84208.6</x:v>
      </x:c>
      <x:c r="K3646" s="9" t="n">
        <x:v>83948.1</x:v>
      </x:c>
      <x:c r="L3646" s="9" t="n">
        <x:v>84225.44172</x:v>
      </x:c>
      <x:c r="M3646" s="9" t="n">
        <x:v>83931.31038000001</x:v>
      </x:c>
      <x:c r="N3646" s="10" t="n">
        <x:f>IF(F3646="多",1,-1)*(K3646/J3646-1)</x:f>
        <x:v>-0.0030935082640015654</x:v>
      </x:c>
      <x:c r="O3646" s="10" t="n">
        <x:f>IF(F3646="多",1,-1)*(M3646/L3646-1)</x:f>
        <x:v>-0.0034921911241238</x:v>
      </x:c>
      <x:c r="P3646" s="10" t="n">
        <x:v>0.0009982539044379381</x:v>
      </x:c>
      <x:c r="Q3646" s="10" t="n">
        <x:v>0.0003668737988661016</x:v>
      </x:c>
      <x:c r="R3646" s="10" t="n">
        <x:f>O3646-P3646-Q3646</x:f>
        <x:v>-0.00485731882742784</x:v>
      </x:c>
      <x:c r="S3646" s="9" t="n">
        <x:f>V3645</x:f>
        <x:v>9757.049474575855</x:v>
      </x:c>
      <x:c r="T3646" s="9" t="n">
        <x:f>S3646/(1+'回测计划'!$B$33)</x:f>
        <x:v>9752.173387881914</x:v>
      </x:c>
      <x:c r="U3646" s="9" t="n">
        <x:f>T3646*R3646</x:f>
        <x:v>-47.36941540529956</x:v>
      </x:c>
      <x:c r="V3646" s="9" t="n">
        <x:f>S3646+U3646</x:f>
        <x:v>9709.680059170556</x:v>
      </x:c>
      <x:c r="W3646" s="2" t="n">
        <x:f>IF(N3646&gt;0,1,0)</x:f>
        <x:v>0</x:v>
      </x:c>
      <x:c r="X3646" s="2" t="n">
        <x:f>IF(U3646&gt;0,1,0)</x:f>
        <x:v>0</x:v>
      </x:c>
      <x:c r="Y3646" s="9" t="n">
        <x:f>MAX(U3646,0)</x:f>
        <x:v>0</x:v>
      </x:c>
      <x:c r="Z3646" s="9" t="n">
        <x:f>-MIN(U3646,0)</x:f>
        <x:v>47.36941540529956</x:v>
      </x:c>
    </x:row>
    <x:row r="3647" ht="23" customHeight="1">
      <x:c r="A3647" s="2" t="str">
        <x:v>4H-CCI-后段</x:v>
      </x:c>
      <x:c r="B3647" s="2" t="str">
        <x:v>4H</x:v>
      </x:c>
      <x:c r="C3647" s="2" t="str">
        <x:v>CCI</x:v>
      </x:c>
      <x:c r="D3647" s="2" t="str">
        <x:v>后段</x:v>
      </x:c>
      <x:c r="E3647" s="2" t="n">
        <x:v>7</x:v>
      </x:c>
      <x:c r="F3647" s="2" t="str">
        <x:v>多</x:v>
      </x:c>
      <x:c r="G3647" s="11" t="n">
        <x:v>45735.00000000001</x:v>
      </x:c>
      <x:c r="H3647" s="11" t="n">
        <x:v>45735.166666666664</x:v>
      </x:c>
      <x:c r="I3647" s="11" t="n">
        <x:v>45736.833321759266</x:v>
      </x:c>
      <x:c r="J3647" s="9" t="n">
        <x:v>82273.5</x:v>
      </x:c>
      <x:c r="K3647" s="9" t="n">
        <x:v>85462.2</x:v>
      </x:c>
      <x:c r="L3647" s="9" t="n">
        <x:v>82289.9547</x:v>
      </x:c>
      <x:c r="M3647" s="9" t="n">
        <x:v>85445.10756</x:v>
      </x:c>
      <x:c r="N3647" s="10" t="n">
        <x:f>IF(F3647="多",1,-1)*(K3647/J3647-1)</x:f>
        <x:v>0.03875731553902528</x:v>
      </x:c>
      <x:c r="O3647" s="10" t="n">
        <x:f>IF(F3647="多",1,-1)*(M3647/L3647-1)</x:f>
        <x:v>0.03834189569677826</x:v>
      </x:c>
      <x:c r="P3647" s="10" t="n">
        <x:v>0.001019170947848389</x:v>
      </x:c>
      <x:c r="Q3647" s="10" t="n">
        <x:v>0.00017394969674221572</x:v>
      </x:c>
      <x:c r="R3647" s="10" t="n">
        <x:f>O3647-P3647-Q3647</x:f>
        <x:v>0.03714877505218765</x:v>
      </x:c>
      <x:c r="S3647" s="9" t="n">
        <x:f>V3646</x:f>
        <x:v>9709.680059170556</x:v>
      </x:c>
      <x:c r="T3647" s="9" t="n">
        <x:f>S3647/(1+'回测计划'!$B$33)</x:f>
        <x:v>9704.827645347883</x:v>
      </x:c>
      <x:c r="U3647" s="9" t="n">
        <x:f>T3647*R3647</x:f>
        <x:v>360.52245911728045</x:v>
      </x:c>
      <x:c r="V3647" s="9" t="n">
        <x:f>S3647+U3647</x:f>
        <x:v>10070.202518287837</x:v>
      </x:c>
      <x:c r="W3647" s="2" t="n">
        <x:f>IF(N3647&gt;0,1,0)</x:f>
        <x:v>1</x:v>
      </x:c>
      <x:c r="X3647" s="2" t="n">
        <x:f>IF(U3647&gt;0,1,0)</x:f>
        <x:v>1</x:v>
      </x:c>
      <x:c r="Y3647" s="9" t="n">
        <x:f>MAX(U3647,0)</x:f>
        <x:v>360.52245911728045</x:v>
      </x:c>
      <x:c r="Z3647" s="9" t="n">
        <x:f>-MIN(U3647,0)</x:f>
        <x:v>0</x:v>
      </x:c>
    </x:row>
    <x:row r="3648" ht="23" customHeight="1">
      <x:c r="A3648" s="2" t="str">
        <x:v>4H-CCI-后段</x:v>
      </x:c>
      <x:c r="B3648" s="2" t="str">
        <x:v>4H</x:v>
      </x:c>
      <x:c r="C3648" s="2" t="str">
        <x:v>CCI</x:v>
      </x:c>
      <x:c r="D3648" s="2" t="str">
        <x:v>后段</x:v>
      </x:c>
      <x:c r="E3648" s="2" t="n">
        <x:v>8</x:v>
      </x:c>
      <x:c r="F3648" s="2" t="str">
        <x:v>空</x:v>
      </x:c>
      <x:c r="G3648" s="11" t="n">
        <x:v>45798.166666666664</x:v>
      </x:c>
      <x:c r="H3648" s="11" t="n">
        <x:v>45798.333333333336</x:v>
      </x:c>
      <x:c r="I3648" s="11" t="n">
        <x:v>45799.99998842592</x:v>
      </x:c>
      <x:c r="J3648" s="9" t="n">
        <x:v>106800</x:v>
      </x:c>
      <x:c r="K3648" s="9" t="n">
        <x:v>111250.6</x:v>
      </x:c>
      <x:c r="L3648" s="9" t="n">
        <x:v>106778.64</x:v>
      </x:c>
      <x:c r="M3648" s="9" t="n">
        <x:v>111272.85012</x:v>
      </x:c>
      <x:c r="N3648" s="10" t="n">
        <x:f>IF(F3648="多",1,-1)*(K3648/J3648-1)</x:f>
        <x:v>-0.04167228464419481</x:v>
      </x:c>
      <x:c r="O3648" s="10" t="n">
        <x:f>IF(F3648="多",1,-1)*(M3648/L3648-1)</x:f>
        <x:v>-0.042089036908505406</x:v>
      </x:c>
      <x:c r="P3648" s="10" t="n">
        <x:v>0.0010210445184542527</x:v>
      </x:c>
      <x:c r="Q3648" s="10" t="n">
        <x:v>-0.0003300994731576472</x:v>
      </x:c>
      <x:c r="R3648" s="10" t="n">
        <x:f>O3648-P3648-Q3648</x:f>
        <x:v>-0.04277998195380201</x:v>
      </x:c>
      <x:c r="S3648" s="9" t="n">
        <x:f>V3647</x:f>
        <x:v>10070.202518287837</x:v>
      </x:c>
      <x:c r="T3648" s="9" t="n">
        <x:f>S3648/(1+'回测计划'!$B$33)</x:f>
        <x:v>10065.169933321176</x:v>
      </x:c>
      <x:c r="U3648" s="9" t="n">
        <x:f>T3648*R3648</x:f>
        <x:v>-430.5877881094305</x:v>
      </x:c>
      <x:c r="V3648" s="9" t="n">
        <x:f>S3648+U3648</x:f>
        <x:v>9639.614730178406</x:v>
      </x:c>
      <x:c r="W3648" s="2" t="n">
        <x:f>IF(N3648&gt;0,1,0)</x:f>
        <x:v>0</x:v>
      </x:c>
      <x:c r="X3648" s="2" t="n">
        <x:f>IF(U3648&gt;0,1,0)</x:f>
        <x:v>0</x:v>
      </x:c>
      <x:c r="Y3648" s="9" t="n">
        <x:f>MAX(U3648,0)</x:f>
        <x:v>0</x:v>
      </x:c>
      <x:c r="Z3648" s="9" t="n">
        <x:f>-MIN(U3648,0)</x:f>
        <x:v>430.5877881094305</x:v>
      </x:c>
    </x:row>
    <x:row r="3649" ht="23" customHeight="1">
      <x:c r="A3649" s="2" t="str">
        <x:v>4H-CCI-后段</x:v>
      </x:c>
      <x:c r="B3649" s="2" t="str">
        <x:v>4H</x:v>
      </x:c>
      <x:c r="C3649" s="2" t="str">
        <x:v>CCI</x:v>
      </x:c>
      <x:c r="D3649" s="2" t="str">
        <x:v>后段</x:v>
      </x:c>
      <x:c r="E3649" s="2" t="n">
        <x:v>9</x:v>
      </x:c>
      <x:c r="F3649" s="2" t="str">
        <x:v>多</x:v>
      </x:c>
      <x:c r="G3649" s="11" t="n">
        <x:v>45803.00000000001</x:v>
      </x:c>
      <x:c r="H3649" s="11" t="n">
        <x:v>45803.166666666664</x:v>
      </x:c>
      <x:c r="I3649" s="11" t="n">
        <x:v>45804.833321759266</x:v>
      </x:c>
      <x:c r="J3649" s="9" t="n">
        <x:v>107656.3</x:v>
      </x:c>
      <x:c r="K3649" s="9" t="n">
        <x:v>109541.8</x:v>
      </x:c>
      <x:c r="L3649" s="9" t="n">
        <x:v>107677.83126</x:v>
      </x:c>
      <x:c r="M3649" s="9" t="n">
        <x:v>109519.89164</x:v>
      </x:c>
      <x:c r="N3649" s="10" t="n">
        <x:f>IF(F3649="多",1,-1)*(K3649/J3649-1)</x:f>
        <x:v>0.017514070240199686</x:v>
      </x:c>
      <x:c r="O3649" s="10" t="n">
        <x:f>IF(F3649="多",1,-1)*(M3649/L3649-1)</x:f>
        <x:v>0.017107145996952067</x:v>
      </x:c>
      <x:c r="P3649" s="10" t="n">
        <x:v>0.001008553572998476</x:v>
      </x:c>
      <x:c r="Q3649" s="10" t="n">
        <x:v>0.0004278650253157552</x:v>
      </x:c>
      <x:c r="R3649" s="10" t="n">
        <x:f>O3649-P3649-Q3649</x:f>
        <x:v>0.015670727398637833</x:v>
      </x:c>
      <x:c r="S3649" s="9" t="n">
        <x:f>V3648</x:f>
        <x:v>9639.614730178406</x:v>
      </x:c>
      <x:c r="T3649" s="9" t="n">
        <x:f>S3649/(1+'回测计划'!$B$33)</x:f>
        <x:v>9634.79733151265</x:v>
      </x:c>
      <x:c r="U3649" s="9" t="n">
        <x:f>T3649*R3649</x:f>
        <x:v>150.98428252325795</x:v>
      </x:c>
      <x:c r="V3649" s="9" t="n">
        <x:f>S3649+U3649</x:f>
        <x:v>9790.599012701663</x:v>
      </x:c>
      <x:c r="W3649" s="2" t="n">
        <x:f>IF(N3649&gt;0,1,0)</x:f>
        <x:v>1</x:v>
      </x:c>
      <x:c r="X3649" s="2" t="n">
        <x:f>IF(U3649&gt;0,1,0)</x:f>
        <x:v>1</x:v>
      </x:c>
      <x:c r="Y3649" s="9" t="n">
        <x:f>MAX(U3649,0)</x:f>
        <x:v>150.98428252325795</x:v>
      </x:c>
      <x:c r="Z3649" s="9" t="n">
        <x:f>-MIN(U3649,0)</x:f>
        <x:v>0</x:v>
      </x:c>
    </x:row>
    <x:row r="3650" ht="23" customHeight="1">
      <x:c r="A3650" s="2" t="str">
        <x:v>4H-CCI-后段</x:v>
      </x:c>
      <x:c r="B3650" s="2" t="str">
        <x:v>4H</x:v>
      </x:c>
      <x:c r="C3650" s="2" t="str">
        <x:v>CCI</x:v>
      </x:c>
      <x:c r="D3650" s="2" t="str">
        <x:v>后段</x:v>
      </x:c>
      <x:c r="E3650" s="2" t="n">
        <x:v>10</x:v>
      </x:c>
      <x:c r="F3650" s="2" t="str">
        <x:v>空</x:v>
      </x:c>
      <x:c r="G3650" s="11" t="n">
        <x:v>45805.00000000001</x:v>
      </x:c>
      <x:c r="H3650" s="11" t="n">
        <x:v>45805.166666666664</x:v>
      </x:c>
      <x:c r="I3650" s="11" t="n">
        <x:v>45806.833321759266</x:v>
      </x:c>
      <x:c r="J3650" s="9" t="n">
        <x:v>109824.8</x:v>
      </x:c>
      <x:c r="K3650" s="9" t="n">
        <x:v>108740</x:v>
      </x:c>
      <x:c r="L3650" s="9" t="n">
        <x:v>109802.83504</x:v>
      </x:c>
      <x:c r="M3650" s="9" t="n">
        <x:v>108761.74799999999</x:v>
      </x:c>
      <x:c r="N3650" s="10" t="n">
        <x:f>IF(F3650="多",1,-1)*(K3650/J3650-1)</x:f>
        <x:v>0.0098775504257691</x:v>
      </x:c>
      <x:c r="O3650" s="10" t="n">
        <x:f>IF(F3650="多",1,-1)*(M3650/L3650-1)</x:f>
        <x:v>0.009481422220298352</x:v>
      </x:c>
      <x:c r="P3650" s="10" t="n">
        <x:v>0.000995259288889851</x:v>
      </x:c>
      <x:c r="Q3650" s="10" t="n">
        <x:v>-0.00016498012134214316</x:v>
      </x:c>
      <x:c r="R3650" s="10" t="n">
        <x:f>O3650-P3650-Q3650</x:f>
        <x:v>0.008651143052750644</x:v>
      </x:c>
      <x:c r="S3650" s="9" t="n">
        <x:f>V3649</x:f>
        <x:v>9790.599012701663</x:v>
      </x:c>
      <x:c r="T3650" s="9" t="n">
        <x:f>S3650/(1+'回测计划'!$B$33)</x:f>
        <x:v>9785.706159621852</x:v>
      </x:c>
      <x:c r="U3650" s="9" t="n">
        <x:f>T3650*R3650</x:f>
        <x:v>84.65754385907177</x:v>
      </x:c>
      <x:c r="V3650" s="9" t="n">
        <x:f>S3650+U3650</x:f>
        <x:v>9875.256556560735</x:v>
      </x:c>
      <x:c r="W3650" s="2" t="n">
        <x:f>IF(N3650&gt;0,1,0)</x:f>
        <x:v>1</x:v>
      </x:c>
      <x:c r="X3650" s="2" t="n">
        <x:f>IF(U3650&gt;0,1,0)</x:f>
        <x:v>1</x:v>
      </x:c>
      <x:c r="Y3650" s="9" t="n">
        <x:f>MAX(U3650,0)</x:f>
        <x:v>84.65754385907177</x:v>
      </x:c>
      <x:c r="Z3650" s="9" t="n">
        <x:f>-MIN(U3650,0)</x:f>
        <x:v>0</x:v>
      </x:c>
    </x:row>
    <x:row r="3651" ht="23" customHeight="1">
      <x:c r="A3651" s="2" t="str">
        <x:v>4H-CCI-后段</x:v>
      </x:c>
      <x:c r="B3651" s="2" t="str">
        <x:v>4H</x:v>
      </x:c>
      <x:c r="C3651" s="2" t="str">
        <x:v>CCI</x:v>
      </x:c>
      <x:c r="D3651" s="2" t="str">
        <x:v>后段</x:v>
      </x:c>
      <x:c r="E3651" s="2" t="n">
        <x:v>11</x:v>
      </x:c>
      <x:c r="F3651" s="2" t="str">
        <x:v>多</x:v>
      </x:c>
      <x:c r="G3651" s="11" t="n">
        <x:v>45807.166666666664</x:v>
      </x:c>
      <x:c r="H3651" s="11" t="n">
        <x:v>45807.333333333336</x:v>
      </x:c>
      <x:c r="I3651" s="11" t="n">
        <x:v>45808.99998842592</x:v>
      </x:c>
      <x:c r="J3651" s="9" t="n">
        <x:v>105539.9</x:v>
      </x:c>
      <x:c r="K3651" s="9" t="n">
        <x:v>104497.1</x:v>
      </x:c>
      <x:c r="L3651" s="9" t="n">
        <x:v>105561.00798</x:v>
      </x:c>
      <x:c r="M3651" s="9" t="n">
        <x:v>104476.20058</x:v>
      </x:c>
      <x:c r="N3651" s="10" t="n">
        <x:f>IF(F3651="多",1,-1)*(K3651/J3651-1)</x:f>
        <x:v>-0.009880623347188977</x:v>
      </x:c>
      <x:c r="O3651" s="10" t="n">
        <x:f>IF(F3651="多",1,-1)*(M3651/L3651-1)</x:f>
        <x:v>-0.010276591904138765</x:v>
      </x:c>
      <x:c r="P3651" s="10" t="n">
        <x:v>0.0009948617040479307</x:v>
      </x:c>
      <x:c r="Q3651" s="10" t="n">
        <x:v>0.000296330659563016</x:v>
      </x:c>
      <x:c r="R3651" s="10" t="n">
        <x:f>O3651-P3651-Q3651</x:f>
        <x:v>-0.011567784267749712</x:v>
      </x:c>
      <x:c r="S3651" s="9" t="n">
        <x:f>V3650</x:f>
        <x:v>9875.256556560735</x:v>
      </x:c>
      <x:c r="T3651" s="9" t="n">
        <x:f>S3651/(1+'回测计划'!$B$33)</x:f>
        <x:v>9870.321395862804</x:v>
      </x:c>
      <x:c r="U3651" s="9" t="n">
        <x:f>T3651*R3651</x:f>
        <x:v>-114.17774856069512</x:v>
      </x:c>
      <x:c r="V3651" s="9" t="n">
        <x:f>S3651+U3651</x:f>
        <x:v>9761.07880800004</x:v>
      </x:c>
      <x:c r="W3651" s="2" t="n">
        <x:f>IF(N3651&gt;0,1,0)</x:f>
        <x:v>0</x:v>
      </x:c>
      <x:c r="X3651" s="2" t="n">
        <x:f>IF(U3651&gt;0,1,0)</x:f>
        <x:v>0</x:v>
      </x:c>
      <x:c r="Y3651" s="9" t="n">
        <x:f>MAX(U3651,0)</x:f>
        <x:v>0</x:v>
      </x:c>
      <x:c r="Z3651" s="9" t="n">
        <x:f>-MIN(U3651,0)</x:f>
        <x:v>114.17774856069512</x:v>
      </x:c>
    </x:row>
    <x:row r="3652" ht="23" customHeight="1">
      <x:c r="A3652" s="2" t="str">
        <x:v>4H-CCI-后段</x:v>
      </x:c>
      <x:c r="B3652" s="2" t="str">
        <x:v>4H</x:v>
      </x:c>
      <x:c r="C3652" s="2" t="str">
        <x:v>CCI</x:v>
      </x:c>
      <x:c r="D3652" s="2" t="str">
        <x:v>后段</x:v>
      </x:c>
      <x:c r="E3652" s="2" t="n">
        <x:v>12</x:v>
      </x:c>
      <x:c r="F3652" s="2" t="str">
        <x:v>空</x:v>
      </x:c>
      <x:c r="G3652" s="11" t="n">
        <x:v>45811.333333333336</x:v>
      </x:c>
      <x:c r="H3652" s="11" t="n">
        <x:v>45811.50000000001</x:v>
      </x:c>
      <x:c r="I3652" s="11" t="n">
        <x:v>45813.166655092595</x:v>
      </x:c>
      <x:c r="J3652" s="9" t="n">
        <x:v>105448.8</x:v>
      </x:c>
      <x:c r="K3652" s="9" t="n">
        <x:v>104870.4</x:v>
      </x:c>
      <x:c r="L3652" s="9" t="n">
        <x:v>105427.71024</x:v>
      </x:c>
      <x:c r="M3652" s="9" t="n">
        <x:v>104891.37408</x:v>
      </x:c>
      <x:c r="N3652" s="10" t="n">
        <x:f>IF(F3652="多",1,-1)*(K3652/J3652-1)</x:f>
        <x:v>0.005485126431026277</x:v>
      </x:c>
      <x:c r="O3652" s="10" t="n">
        <x:f>IF(F3652="多",1,-1)*(M3652/L3652-1)</x:f>
        <x:v>0.0050872409044934175</x:v>
      </x:c>
      <x:c r="P3652" s="10" t="n">
        <x:v>0.0009974563795477533</x:v>
      </x:c>
      <x:c r="Q3652" s="10" t="n">
        <x:v>-0.0001410911125056018</x:v>
      </x:c>
      <x:c r="R3652" s="10" t="n">
        <x:f>O3652-P3652-Q3652</x:f>
        <x:v>0.004230875637451266</x:v>
      </x:c>
      <x:c r="S3652" s="9" t="n">
        <x:f>V3651</x:f>
        <x:v>9761.07880800004</x:v>
      </x:c>
      <x:c r="T3652" s="9" t="n">
        <x:f>S3652/(1+'回测计划'!$B$33)</x:f>
        <x:v>9756.200707646218</x:v>
      </x:c>
      <x:c r="U3652" s="9" t="n">
        <x:f>T3652*R3652</x:f>
        <x:v>41.27727188806518</x:v>
      </x:c>
      <x:c r="V3652" s="9" t="n">
        <x:f>S3652+U3652</x:f>
        <x:v>9802.356079888106</x:v>
      </x:c>
      <x:c r="W3652" s="2" t="n">
        <x:f>IF(N3652&gt;0,1,0)</x:f>
        <x:v>1</x:v>
      </x:c>
      <x:c r="X3652" s="2" t="n">
        <x:f>IF(U3652&gt;0,1,0)</x:f>
        <x:v>1</x:v>
      </x:c>
      <x:c r="Y3652" s="9" t="n">
        <x:f>MAX(U3652,0)</x:f>
        <x:v>41.27727188806518</x:v>
      </x:c>
      <x:c r="Z3652" s="9" t="n">
        <x:f>-MIN(U3652,0)</x:f>
        <x:v>0</x:v>
      </x:c>
    </x:row>
    <x:row r="3653" ht="23" customHeight="1">
      <x:c r="A3653" s="2" t="str">
        <x:v>4H-CCI-后段</x:v>
      </x:c>
      <x:c r="B3653" s="2" t="str">
        <x:v>4H</x:v>
      </x:c>
      <x:c r="C3653" s="2" t="str">
        <x:v>CCI</x:v>
      </x:c>
      <x:c r="D3653" s="2" t="str">
        <x:v>后段</x:v>
      </x:c>
      <x:c r="E3653" s="2" t="n">
        <x:v>13</x:v>
      </x:c>
      <x:c r="F3653" s="2" t="str">
        <x:v>空</x:v>
      </x:c>
      <x:c r="G3653" s="11" t="n">
        <x:v>45819.333333333336</x:v>
      </x:c>
      <x:c r="H3653" s="11" t="n">
        <x:v>45819.50000000001</x:v>
      </x:c>
      <x:c r="I3653" s="11" t="n">
        <x:v>45821.166655092595</x:v>
      </x:c>
      <x:c r="J3653" s="9" t="n">
        <x:v>109664.1</x:v>
      </x:c>
      <x:c r="K3653" s="9" t="n">
        <x:v>106749.6</x:v>
      </x:c>
      <x:c r="L3653" s="9" t="n">
        <x:v>109642.16718</x:v>
      </x:c>
      <x:c r="M3653" s="9" t="n">
        <x:v>106770.94992</x:v>
      </x:c>
      <x:c r="N3653" s="10" t="n">
        <x:f>IF(F3653="多",1,-1)*(K3653/J3653-1)</x:f>
        <x:v>0.02657660984770771</x:v>
      </x:c>
      <x:c r="O3653" s="10" t="n">
        <x:f>IF(F3653="多",1,-1)*(M3653/L3653-1)</x:f>
        <x:v>0.026187162602197667</x:v>
      </x:c>
      <x:c r="P3653" s="10" t="n">
        <x:v>0.0009869064186989011</x:v>
      </x:c>
      <x:c r="Q3653" s="10" t="n">
        <x:v>-0.00023530512259980823</x:v>
      </x:c>
      <x:c r="R3653" s="10" t="n">
        <x:f>O3653-P3653-Q3653</x:f>
        <x:v>0.025435561306098572</x:v>
      </x:c>
      <x:c r="S3653" s="9" t="n">
        <x:f>V3652</x:f>
        <x:v>9802.356079888106</x:v>
      </x:c>
      <x:c r="T3653" s="9" t="n">
        <x:f>S3653/(1+'回测计划'!$B$33)</x:f>
        <x:v>9797.4573512125</x:v>
      </x:c>
      <x:c r="U3653" s="9" t="n">
        <x:f>T3653*R3653</x:f>
        <x:v>249.2038271006517</x:v>
      </x:c>
      <x:c r="V3653" s="9" t="n">
        <x:f>S3653+U3653</x:f>
        <x:v>10051.559906988758</x:v>
      </x:c>
      <x:c r="W3653" s="2" t="n">
        <x:f>IF(N3653&gt;0,1,0)</x:f>
        <x:v>1</x:v>
      </x:c>
      <x:c r="X3653" s="2" t="n">
        <x:f>IF(U3653&gt;0,1,0)</x:f>
        <x:v>1</x:v>
      </x:c>
      <x:c r="Y3653" s="9" t="n">
        <x:f>MAX(U3653,0)</x:f>
        <x:v>249.2038271006517</x:v>
      </x:c>
      <x:c r="Z3653" s="9" t="n">
        <x:f>-MIN(U3653,0)</x:f>
        <x:v>0</x:v>
      </x:c>
    </x:row>
    <x:row r="3654" ht="23" customHeight="1">
      <x:c r="A3654" s="2" t="str">
        <x:v>4H-CCI-后段</x:v>
      </x:c>
      <x:c r="B3654" s="2" t="str">
        <x:v>4H</x:v>
      </x:c>
      <x:c r="C3654" s="2" t="str">
        <x:v>CCI</x:v>
      </x:c>
      <x:c r="D3654" s="2" t="str">
        <x:v>后段</x:v>
      </x:c>
      <x:c r="E3654" s="2" t="n">
        <x:v>14</x:v>
      </x:c>
      <x:c r="F3654" s="2" t="str">
        <x:v>多</x:v>
      </x:c>
      <x:c r="G3654" s="11" t="n">
        <x:v>45827.166666666664</x:v>
      </x:c>
      <x:c r="H3654" s="11" t="n">
        <x:v>45827.333333333336</x:v>
      </x:c>
      <x:c r="I3654" s="11" t="n">
        <x:v>45828.99998842592</x:v>
      </x:c>
      <x:c r="J3654" s="9" t="n">
        <x:v>104832.8</x:v>
      </x:c>
      <x:c r="K3654" s="9" t="n">
        <x:v>104168.5</x:v>
      </x:c>
      <x:c r="L3654" s="9" t="n">
        <x:v>104853.76656</x:v>
      </x:c>
      <x:c r="M3654" s="9" t="n">
        <x:v>104147.6663</x:v>
      </x:c>
      <x:c r="N3654" s="10" t="n">
        <x:f>IF(F3654="多",1,-1)*(K3654/J3654-1)</x:f>
        <x:v>-0.006336757198128873</x:v>
      </x:c>
      <x:c r="O3654" s="10" t="n">
        <x:f>IF(F3654="多",1,-1)*(M3654/L3654-1)</x:f>
        <x:v>-0.006734143018085614</x:v>
      </x:c>
      <x:c r="P3654" s="10" t="n">
        <x:v>0.0009966329284909572</x:v>
      </x:c>
      <x:c r="Q3654" s="10" t="n">
        <x:v>0.00015324085704066754</x:v>
      </x:c>
      <x:c r="R3654" s="10" t="n">
        <x:f>O3654-P3654-Q3654</x:f>
        <x:v>-0.00788401680361724</x:v>
      </x:c>
      <x:c r="S3654" s="9" t="n">
        <x:f>V3653</x:f>
        <x:v>10051.559906988758</x:v>
      </x:c>
      <x:c r="T3654" s="9" t="n">
        <x:f>S3654/(1+'回测计划'!$B$33)</x:f>
        <x:v>10046.536638669424</x:v>
      </x:c>
      <x:c r="U3654" s="9" t="n">
        <x:f>T3654*R3654</x:f>
        <x:v>-79.20706367742599</x:v>
      </x:c>
      <x:c r="V3654" s="9" t="n">
        <x:f>S3654+U3654</x:f>
        <x:v>9972.352843311332</x:v>
      </x:c>
      <x:c r="W3654" s="2" t="n">
        <x:f>IF(N3654&gt;0,1,0)</x:f>
        <x:v>0</x:v>
      </x:c>
      <x:c r="X3654" s="2" t="n">
        <x:f>IF(U3654&gt;0,1,0)</x:f>
        <x:v>0</x:v>
      </x:c>
      <x:c r="Y3654" s="9" t="n">
        <x:f>MAX(U3654,0)</x:f>
        <x:v>0</x:v>
      </x:c>
      <x:c r="Z3654" s="9" t="n">
        <x:f>-MIN(U3654,0)</x:f>
        <x:v>79.20706367742599</x:v>
      </x:c>
    </x:row>
    <x:row r="3655" ht="23" customHeight="1">
      <x:c r="A3655" s="2" t="str">
        <x:v>4H-CCI-后段</x:v>
      </x:c>
      <x:c r="B3655" s="2" t="str">
        <x:v>4H</x:v>
      </x:c>
      <x:c r="C3655" s="2" t="str">
        <x:v>CCI</x:v>
      </x:c>
      <x:c r="D3655" s="2" t="str">
        <x:v>后段</x:v>
      </x:c>
      <x:c r="E3655" s="2" t="n">
        <x:v>15</x:v>
      </x:c>
      <x:c r="F3655" s="2" t="str">
        <x:v>空</x:v>
      </x:c>
      <x:c r="G3655" s="11" t="n">
        <x:v>45842.166666666664</x:v>
      </x:c>
      <x:c r="H3655" s="11" t="n">
        <x:v>45842.333333333336</x:v>
      </x:c>
      <x:c r="I3655" s="11" t="n">
        <x:v>45843.99998842592</x:v>
      </x:c>
      <x:c r="J3655" s="9" t="n">
        <x:v>109545.1</x:v>
      </x:c>
      <x:c r="K3655" s="9" t="n">
        <x:v>108012.7</x:v>
      </x:c>
      <x:c r="L3655" s="9" t="n">
        <x:v>109523.19098000001</x:v>
      </x:c>
      <x:c r="M3655" s="9" t="n">
        <x:v>108034.30253999999</x:v>
      </x:c>
      <x:c r="N3655" s="10" t="n">
        <x:f>IF(F3655="多",1,-1)*(K3655/J3655-1)</x:f>
        <x:v>0.013988758967767745</x:v>
      </x:c>
      <x:c r="O3655" s="10" t="n">
        <x:f>IF(F3655="多",1,-1)*(M3655/L3655-1)</x:f>
        <x:v>0.013594275574676296</x:v>
      </x:c>
      <x:c r="P3655" s="10" t="n">
        <x:v>0.0009932028622126618</x:v>
      </x:c>
      <x:c r="Q3655" s="10" t="n">
        <x:v>-0.00016028343053046522</x:v>
      </x:c>
      <x:c r="R3655" s="10" t="n">
        <x:f>O3655-P3655-Q3655</x:f>
        <x:v>0.0127613561429941</x:v>
      </x:c>
      <x:c r="S3655" s="9" t="n">
        <x:f>V3654</x:f>
        <x:v>9972.352843311332</x:v>
      </x:c>
      <x:c r="T3655" s="9" t="n">
        <x:f>S3655/(1+'回测计划'!$B$33)</x:f>
        <x:v>9967.369158731966</x:v>
      </x:c>
      <x:c r="U3655" s="9" t="n">
        <x:f>T3655*R3655</x:f>
        <x:v>127.19714764327412</x:v>
      </x:c>
      <x:c r="V3655" s="9" t="n">
        <x:f>S3655+U3655</x:f>
        <x:v>10099.549990954605</x:v>
      </x:c>
      <x:c r="W3655" s="2" t="n">
        <x:f>IF(N3655&gt;0,1,0)</x:f>
        <x:v>1</x:v>
      </x:c>
      <x:c r="X3655" s="2" t="n">
        <x:f>IF(U3655&gt;0,1,0)</x:f>
        <x:v>1</x:v>
      </x:c>
      <x:c r="Y3655" s="9" t="n">
        <x:f>MAX(U3655,0)</x:f>
        <x:v>127.19714764327412</x:v>
      </x:c>
      <x:c r="Z3655" s="9" t="n">
        <x:f>-MIN(U3655,0)</x:f>
        <x:v>0</x:v>
      </x:c>
    </x:row>
    <x:row r="3656" ht="23" customHeight="1">
      <x:c r="A3656" s="2" t="str">
        <x:v>4H-CCI-后段</x:v>
      </x:c>
      <x:c r="B3656" s="2" t="str">
        <x:v>4H</x:v>
      </x:c>
      <x:c r="C3656" s="2" t="str">
        <x:v>CCI</x:v>
      </x:c>
      <x:c r="D3656" s="2" t="str">
        <x:v>后段</x:v>
      </x:c>
      <x:c r="E3656" s="2" t="n">
        <x:v>16</x:v>
      </x:c>
      <x:c r="F3656" s="2" t="str">
        <x:v>空</x:v>
      </x:c>
      <x:c r="G3656" s="11" t="n">
        <x:v>45849.333333333336</x:v>
      </x:c>
      <x:c r="H3656" s="11" t="n">
        <x:v>45849.50000000001</x:v>
      </x:c>
      <x:c r="I3656" s="11" t="n">
        <x:v>45851.166655092595</x:v>
      </x:c>
      <x:c r="J3656" s="9" t="n">
        <x:v>116839.5</x:v>
      </x:c>
      <x:c r="K3656" s="9" t="n">
        <x:v>117525.7</x:v>
      </x:c>
      <x:c r="L3656" s="9" t="n">
        <x:v>116816.1321</x:v>
      </x:c>
      <x:c r="M3656" s="9" t="n">
        <x:v>117549.20513999999</x:v>
      </x:c>
      <x:c r="N3656" s="10" t="n">
        <x:f>IF(F3656="多",1,-1)*(K3656/J3656-1)</x:f>
        <x:v>-0.005873013835218321</x:v>
      </x:c>
      <x:c r="O3656" s="10" t="n">
        <x:f>IF(F3656="多",1,-1)*(M3656/L3656-1)</x:f>
        <x:v>-0.006275443526690738</x:v>
      </x:c>
      <x:c r="P3656" s="10" t="n">
        <x:v>0.0010031377217633454</x:v>
      </x:c>
      <x:c r="Q3656" s="10" t="n">
        <x:v>-0.0005022308799662951</x:v>
      </x:c>
      <x:c r="R3656" s="10" t="n">
        <x:f>O3656-P3656-Q3656</x:f>
        <x:v>-0.0067763503684877885</x:v>
      </x:c>
      <x:c r="S3656" s="9" t="n">
        <x:f>V3655</x:f>
        <x:v>10099.549990954605</x:v>
      </x:c>
      <x:c r="T3656" s="9" t="n">
        <x:f>S3656/(1+'回测计划'!$B$33)</x:f>
        <x:v>10094.502739584814</x:v>
      </x:c>
      <x:c r="U3656" s="9" t="n">
        <x:f>T3656*R3656</x:f>
        <x:v>-68.40388735908654</x:v>
      </x:c>
      <x:c r="V3656" s="9" t="n">
        <x:f>S3656+U3656</x:f>
        <x:v>10031.146103595518</x:v>
      </x:c>
      <x:c r="W3656" s="2" t="n">
        <x:f>IF(N3656&gt;0,1,0)</x:f>
        <x:v>0</x:v>
      </x:c>
      <x:c r="X3656" s="2" t="n">
        <x:f>IF(U3656&gt;0,1,0)</x:f>
        <x:v>0</x:v>
      </x:c>
      <x:c r="Y3656" s="9" t="n">
        <x:f>MAX(U3656,0)</x:f>
        <x:v>0</x:v>
      </x:c>
      <x:c r="Z3656" s="9" t="n">
        <x:f>-MIN(U3656,0)</x:f>
        <x:v>68.40388735908654</x:v>
      </x:c>
    </x:row>
    <x:row r="3657" ht="23" customHeight="1">
      <x:c r="A3657" s="2" t="str">
        <x:v>4H-CCI-后段</x:v>
      </x:c>
      <x:c r="B3657" s="2" t="str">
        <x:v>4H</x:v>
      </x:c>
      <x:c r="C3657" s="2" t="str">
        <x:v>CCI</x:v>
      </x:c>
      <x:c r="D3657" s="2" t="str">
        <x:v>后段</x:v>
      </x:c>
      <x:c r="E3657" s="2" t="n">
        <x:v>17</x:v>
      </x:c>
      <x:c r="F3657" s="2" t="str">
        <x:v>空</x:v>
      </x:c>
      <x:c r="G3657" s="11" t="n">
        <x:v>45861.333333333336</x:v>
      </x:c>
      <x:c r="H3657" s="11" t="n">
        <x:v>45861.50000000001</x:v>
      </x:c>
      <x:c r="I3657" s="11" t="n">
        <x:v>45863.166655092595</x:v>
      </x:c>
      <x:c r="J3657" s="9" t="n">
        <x:v>118620.7</x:v>
      </x:c>
      <x:c r="K3657" s="9" t="n">
        <x:v>118902</x:v>
      </x:c>
      <x:c r="L3657" s="9" t="n">
        <x:v>118596.97586</x:v>
      </x:c>
      <x:c r="M3657" s="9" t="n">
        <x:v>118925.7804</x:v>
      </x:c>
      <x:c r="N3657" s="10" t="n">
        <x:f>IF(F3657="多",1,-1)*(K3657/J3657-1)</x:f>
        <x:v>-0.0023714242117944817</x:v>
      </x:c>
      <x:c r="O3657" s="10" t="n">
        <x:f>IF(F3657="多",1,-1)*(M3657/L3657-1)</x:f>
        <x:v>-0.002772452987234164</x:v>
      </x:c>
      <x:c r="P3657" s="10" t="n">
        <x:v>0.0010013862264936172</x:v>
      </x:c>
      <x:c r="Q3657" s="10" t="n">
        <x:v>-0.000500024526406861</x:v>
      </x:c>
      <x:c r="R3657" s="10" t="n">
        <x:f>O3657-P3657-Q3657</x:f>
        <x:v>-0.0032738146873209206</x:v>
      </x:c>
      <x:c r="S3657" s="9" t="n">
        <x:f>V3656</x:f>
        <x:v>10031.146103595518</x:v>
      </x:c>
      <x:c r="T3657" s="9" t="n">
        <x:f>S3657/(1+'回测计划'!$B$33)</x:f>
        <x:v>10026.13303707698</x:v>
      </x:c>
      <x:c r="U3657" s="9" t="n">
        <x:f>T3657*R3657</x:f>
        <x:v>-32.823701593816125</x:v>
      </x:c>
      <x:c r="V3657" s="9" t="n">
        <x:f>S3657+U3657</x:f>
        <x:v>9998.322402001702</x:v>
      </x:c>
      <x:c r="W3657" s="2" t="n">
        <x:f>IF(N3657&gt;0,1,0)</x:f>
        <x:v>0</x:v>
      </x:c>
      <x:c r="X3657" s="2" t="n">
        <x:f>IF(U3657&gt;0,1,0)</x:f>
        <x:v>0</x:v>
      </x:c>
      <x:c r="Y3657" s="9" t="n">
        <x:f>MAX(U3657,0)</x:f>
        <x:v>0</x:v>
      </x:c>
      <x:c r="Z3657" s="9" t="n">
        <x:f>-MIN(U3657,0)</x:f>
        <x:v>32.823701593816125</x:v>
      </x:c>
    </x:row>
    <x:row r="3658" ht="23" customHeight="1">
      <x:c r="A3658" s="2" t="str">
        <x:v>4H-CCI-后段</x:v>
      </x:c>
      <x:c r="B3658" s="2" t="str">
        <x:v>4H</x:v>
      </x:c>
      <x:c r="C3658" s="2" t="str">
        <x:v>CCI</x:v>
      </x:c>
      <x:c r="D3658" s="2" t="str">
        <x:v>后段</x:v>
      </x:c>
      <x:c r="E3658" s="2" t="n">
        <x:v>18</x:v>
      </x:c>
      <x:c r="F3658" s="2" t="str">
        <x:v>多</x:v>
      </x:c>
      <x:c r="G3658" s="11" t="n">
        <x:v>45869.166666666664</x:v>
      </x:c>
      <x:c r="H3658" s="11" t="n">
        <x:v>45869.333333333336</x:v>
      </x:c>
      <x:c r="I3658" s="11" t="n">
        <x:v>45870.99998842592</x:v>
      </x:c>
      <x:c r="J3658" s="9" t="n">
        <x:v>117771.1</x:v>
      </x:c>
      <x:c r="K3658" s="9" t="n">
        <x:v>115305.3</x:v>
      </x:c>
      <x:c r="L3658" s="9" t="n">
        <x:v>117794.65422</x:v>
      </x:c>
      <x:c r="M3658" s="9" t="n">
        <x:v>115282.23894000001</x:v>
      </x:c>
      <x:c r="N3658" s="10" t="n">
        <x:f>IF(F3658="多",1,-1)*(K3658/J3658-1)</x:f>
        <x:v>-0.020937224836993118</x:v>
      </x:c>
      <x:c r="O3658" s="10" t="n">
        <x:f>IF(F3658="多",1,-1)*(M3658/L3658-1)</x:f>
        <x:v>-0.021328771637698085</x:v>
      </x:c>
      <x:c r="P3658" s="10" t="n">
        <x:v>0.0009893356141811509</x:v>
      </x:c>
      <x:c r="Q3658" s="10" t="n">
        <x:v>0.0002023995370632974</x:v>
      </x:c>
      <x:c r="R3658" s="10" t="n">
        <x:f>O3658-P3658-Q3658</x:f>
        <x:v>-0.022520506788942535</x:v>
      </x:c>
      <x:c r="S3658" s="9" t="n">
        <x:f>V3657</x:f>
        <x:v>9998.322402001702</x:v>
      </x:c>
      <x:c r="T3658" s="9" t="n">
        <x:f>S3658/(1+'回测计划'!$B$33)</x:f>
        <x:v>9993.325739132137</x:v>
      </x:c>
      <x:c r="U3658" s="9" t="n">
        <x:f>T3658*R3658</x:f>
        <x:v>-225.05476015223945</x:v>
      </x:c>
      <x:c r="V3658" s="9" t="n">
        <x:f>S3658+U3658</x:f>
        <x:v>9773.267641849463</x:v>
      </x:c>
      <x:c r="W3658" s="2" t="n">
        <x:f>IF(N3658&gt;0,1,0)</x:f>
        <x:v>0</x:v>
      </x:c>
      <x:c r="X3658" s="2" t="n">
        <x:f>IF(U3658&gt;0,1,0)</x:f>
        <x:v>0</x:v>
      </x:c>
      <x:c r="Y3658" s="9" t="n">
        <x:f>MAX(U3658,0)</x:f>
        <x:v>0</x:v>
      </x:c>
      <x:c r="Z3658" s="9" t="n">
        <x:f>-MIN(U3658,0)</x:f>
        <x:v>225.05476015223945</x:v>
      </x:c>
    </x:row>
    <x:row r="3659" ht="23" customHeight="1">
      <x:c r="A3659" s="2" t="str">
        <x:v>4H-CCI-后段</x:v>
      </x:c>
      <x:c r="B3659" s="2" t="str">
        <x:v>4H</x:v>
      </x:c>
      <x:c r="C3659" s="2" t="str">
        <x:v>CCI</x:v>
      </x:c>
      <x:c r="D3659" s="2" t="str">
        <x:v>后段</x:v>
      </x:c>
      <x:c r="E3659" s="2" t="n">
        <x:v>19</x:v>
      </x:c>
      <x:c r="F3659" s="2" t="str">
        <x:v>空</x:v>
      </x:c>
      <x:c r="G3659" s="11" t="n">
        <x:v>45901.666666666664</x:v>
      </x:c>
      <x:c r="H3659" s="11" t="n">
        <x:v>45901.833333333336</x:v>
      </x:c>
      <x:c r="I3659" s="11" t="n">
        <x:v>45903.49998842592</x:v>
      </x:c>
      <x:c r="J3659" s="9" t="n">
        <x:v>108721.8</x:v>
      </x:c>
      <x:c r="K3659" s="9" t="n">
        <x:v>110991.7</x:v>
      </x:c>
      <x:c r="L3659" s="9" t="n">
        <x:v>108700.05564</x:v>
      </x:c>
      <x:c r="M3659" s="9" t="n">
        <x:v>111013.89834</x:v>
      </x:c>
      <x:c r="N3659" s="10" t="n">
        <x:f>IF(F3659="多",1,-1)*(K3659/J3659-1)</x:f>
        <x:v>-0.02087805757446981</x:v>
      </x:c>
      <x:c r="O3659" s="10" t="n">
        <x:f>IF(F3659="多",1,-1)*(M3659/L3659-1)</x:f>
        <x:v>-0.02128649048408149</x:v>
      </x:c>
      <x:c r="P3659" s="10" t="n">
        <x:v>0.001010643245242041</x:v>
      </x:c>
      <x:c r="Q3659" s="10" t="n">
        <x:v>-0.00028130698388092903</x:v>
      </x:c>
      <x:c r="R3659" s="10" t="n">
        <x:f>O3659-P3659-Q3659</x:f>
        <x:v>-0.0220158267454426</x:v>
      </x:c>
      <x:c r="S3659" s="9" t="n">
        <x:f>V3658</x:f>
        <x:v>9773.267641849463</x:v>
      </x:c>
      <x:c r="T3659" s="9" t="n">
        <x:f>S3659/(1+'回测计划'!$B$33)</x:f>
        <x:v>9768.383450124402</x:v>
      </x:c>
      <x:c r="U3659" s="9" t="n">
        <x:f>T3659*R3659</x:f>
        <x:v>-215.05903762098765</x:v>
      </x:c>
      <x:c r="V3659" s="9" t="n">
        <x:f>S3659+U3659</x:f>
        <x:v>9558.208604228475</x:v>
      </x:c>
      <x:c r="W3659" s="2" t="n">
        <x:f>IF(N3659&gt;0,1,0)</x:f>
        <x:v>0</x:v>
      </x:c>
      <x:c r="X3659" s="2" t="n">
        <x:f>IF(U3659&gt;0,1,0)</x:f>
        <x:v>0</x:v>
      </x:c>
      <x:c r="Y3659" s="9" t="n">
        <x:f>MAX(U3659,0)</x:f>
        <x:v>0</x:v>
      </x:c>
      <x:c r="Z3659" s="9" t="n">
        <x:f>-MIN(U3659,0)</x:f>
        <x:v>215.05903762098765</x:v>
      </x:c>
    </x:row>
    <x:row r="3660" ht="23" customHeight="1">
      <x:c r="A3660" s="2" t="str">
        <x:v>4H-CCI-后段</x:v>
      </x:c>
      <x:c r="B3660" s="2" t="str">
        <x:v>4H</x:v>
      </x:c>
      <x:c r="C3660" s="2" t="str">
        <x:v>CCI</x:v>
      </x:c>
      <x:c r="D3660" s="2" t="str">
        <x:v>后段</x:v>
      </x:c>
      <x:c r="E3660" s="2" t="n">
        <x:v>20</x:v>
      </x:c>
      <x:c r="F3660" s="2" t="str">
        <x:v>空</x:v>
      </x:c>
      <x:c r="G3660" s="11" t="n">
        <x:v>45905.666666666664</x:v>
      </x:c>
      <x:c r="H3660" s="11" t="n">
        <x:v>45905.833333333336</x:v>
      </x:c>
      <x:c r="I3660" s="11" t="n">
        <x:v>45907.49998842592</x:v>
      </x:c>
      <x:c r="J3660" s="9" t="n">
        <x:v>112299.6</x:v>
      </x:c>
      <x:c r="K3660" s="9" t="n">
        <x:v>110579.8</x:v>
      </x:c>
      <x:c r="L3660" s="9" t="n">
        <x:v>112277.14008000001</x:v>
      </x:c>
      <x:c r="M3660" s="9" t="n">
        <x:v>110601.91596</x:v>
      </x:c>
      <x:c r="N3660" s="10" t="n">
        <x:f>IF(F3660="多",1,-1)*(K3660/J3660-1)</x:f>
        <x:v>0.015314391146540207</x:v>
      </x:c>
      <x:c r="O3660" s="10" t="n">
        <x:f>IF(F3660="多",1,-1)*(M3660/L3660-1)</x:f>
        <x:v>0.014920438112392076</x:v>
      </x:c>
      <x:c r="P3660" s="10" t="n">
        <x:v>0.000992539780943804</x:v>
      </x:c>
      <x:c r="Q3660" s="10" t="n">
        <x:v>-0.00021575324520859668</x:v>
      </x:c>
      <x:c r="R3660" s="10" t="n">
        <x:f>O3660-P3660-Q3660</x:f>
        <x:v>0.01414365157665687</x:v>
      </x:c>
      <x:c r="S3660" s="9" t="n">
        <x:f>V3659</x:f>
        <x:v>9558.208604228475</x:v>
      </x:c>
      <x:c r="T3660" s="9" t="n">
        <x:f>S3660/(1+'回测计划'!$B$33)</x:f>
        <x:v>9553.431888284334</x:v>
      </x:c>
      <x:c r="U3660" s="9" t="n">
        <x:f>T3660*R3660</x:f>
        <x:v>135.12041198921673</x:v>
      </x:c>
      <x:c r="V3660" s="9" t="n">
        <x:f>S3660+U3660</x:f>
        <x:v>9693.329016217693</x:v>
      </x:c>
      <x:c r="W3660" s="2" t="n">
        <x:f>IF(N3660&gt;0,1,0)</x:f>
        <x:v>1</x:v>
      </x:c>
      <x:c r="X3660" s="2" t="n">
        <x:f>IF(U3660&gt;0,1,0)</x:f>
        <x:v>1</x:v>
      </x:c>
      <x:c r="Y3660" s="9" t="n">
        <x:f>MAX(U3660,0)</x:f>
        <x:v>135.12041198921673</x:v>
      </x:c>
      <x:c r="Z3660" s="9" t="n">
        <x:f>-MIN(U3660,0)</x:f>
        <x:v>0</x:v>
      </x:c>
    </x:row>
    <x:row r="3661" ht="23" customHeight="1">
      <x:c r="A3661" s="2" t="str">
        <x:v>4H-CCI-后段</x:v>
      </x:c>
      <x:c r="B3661" s="2" t="str">
        <x:v>4H</x:v>
      </x:c>
      <x:c r="C3661" s="2" t="str">
        <x:v>CCI</x:v>
      </x:c>
      <x:c r="D3661" s="2" t="str">
        <x:v>后段</x:v>
      </x:c>
      <x:c r="E3661" s="2" t="n">
        <x:v>21</x:v>
      </x:c>
      <x:c r="F3661" s="2" t="str">
        <x:v>空</x:v>
      </x:c>
      <x:c r="G3661" s="11" t="n">
        <x:v>45917.166666666664</x:v>
      </x:c>
      <x:c r="H3661" s="11" t="n">
        <x:v>45917.333333333336</x:v>
      </x:c>
      <x:c r="I3661" s="11" t="n">
        <x:v>45918.99998842592</x:v>
      </x:c>
      <x:c r="J3661" s="9" t="n">
        <x:v>116747.3</x:v>
      </x:c>
      <x:c r="K3661" s="9" t="n">
        <x:v>117530.3</x:v>
      </x:c>
      <x:c r="L3661" s="9" t="n">
        <x:v>116723.95054</x:v>
      </x:c>
      <x:c r="M3661" s="9" t="n">
        <x:v>117553.80606</x:v>
      </x:c>
      <x:c r="N3661" s="10" t="n">
        <x:f>IF(F3661="多",1,-1)*(K3661/J3661-1)</x:f>
        <x:v>-0.006706793219200868</x:v>
      </x:c>
      <x:c r="O3661" s="10" t="n">
        <x:f>IF(F3661="多",1,-1)*(M3661/L3661-1)</x:f>
        <x:v>-0.007109556489142355</x:v>
      </x:c>
      <x:c r="P3661" s="10" t="n">
        <x:v>0.0010035547782445713</x:v>
      </x:c>
      <x:c r="Q3661" s="10" t="n">
        <x:v>-0.0003557730781638157</x:v>
      </x:c>
      <x:c r="R3661" s="10" t="n">
        <x:f>O3661-P3661-Q3661</x:f>
        <x:v>-0.00775733818922311</x:v>
      </x:c>
      <x:c r="S3661" s="9" t="n">
        <x:f>V3660</x:f>
        <x:v>9693.329016217693</x:v>
      </x:c>
      <x:c r="T3661" s="9" t="n">
        <x:f>S3661/(1+'回测计划'!$B$33)</x:f>
        <x:v>9688.484773830778</x:v>
      </x:c>
      <x:c r="U3661" s="9" t="n">
        <x:f>T3661*R3661</x:f>
        <x:v>-75.15685293174413</x:v>
      </x:c>
      <x:c r="V3661" s="9" t="n">
        <x:f>S3661+U3661</x:f>
        <x:v>9618.172163285948</x:v>
      </x:c>
      <x:c r="W3661" s="2" t="n">
        <x:f>IF(N3661&gt;0,1,0)</x:f>
        <x:v>0</x:v>
      </x:c>
      <x:c r="X3661" s="2" t="n">
        <x:f>IF(U3661&gt;0,1,0)</x:f>
        <x:v>0</x:v>
      </x:c>
      <x:c r="Y3661" s="9" t="n">
        <x:f>MAX(U3661,0)</x:f>
        <x:v>0</x:v>
      </x:c>
      <x:c r="Z3661" s="9" t="n">
        <x:f>-MIN(U3661,0)</x:f>
        <x:v>75.15685293174413</x:v>
      </x:c>
    </x:row>
    <x:row r="3662" ht="23" customHeight="1">
      <x:c r="A3662" s="2" t="str">
        <x:v>4H-CCI-后段</x:v>
      </x:c>
      <x:c r="B3662" s="2" t="str">
        <x:v>4H</x:v>
      </x:c>
      <x:c r="C3662" s="2" t="str">
        <x:v>CCI</x:v>
      </x:c>
      <x:c r="D3662" s="2" t="str">
        <x:v>后段</x:v>
      </x:c>
      <x:c r="E3662" s="2" t="n">
        <x:v>22</x:v>
      </x:c>
      <x:c r="F3662" s="2" t="str">
        <x:v>多</x:v>
      </x:c>
      <x:c r="G3662" s="11" t="n">
        <x:v>45925.833333333336</x:v>
      </x:c>
      <x:c r="H3662" s="11" t="n">
        <x:v>45926.00000000001</x:v>
      </x:c>
      <x:c r="I3662" s="11" t="n">
        <x:v>45927.666655092595</x:v>
      </x:c>
      <x:c r="J3662" s="9" t="n">
        <x:v>111538.4</x:v>
      </x:c>
      <x:c r="K3662" s="9" t="n">
        <x:v>109354.8</x:v>
      </x:c>
      <x:c r="L3662" s="9" t="n">
        <x:v>111560.70767999999</x:v>
      </x:c>
      <x:c r="M3662" s="9" t="n">
        <x:v>109332.92904</x:v>
      </x:c>
      <x:c r="N3662" s="10" t="n">
        <x:f>IF(F3662="多",1,-1)*(K3662/J3662-1)</x:f>
        <x:v>-0.019577114249442307</x:v>
      </x:c>
      <x:c r="O3662" s="10" t="n">
        <x:f>IF(F3662="多",1,-1)*(M3662/L3662-1)</x:f>
        <x:v>-0.01996920498559529</x:v>
      </x:c>
      <x:c r="P3662" s="10" t="n">
        <x:v>0.0009900153975072024</x:v>
      </x:c>
      <x:c r="Q3662" s="10" t="n">
        <x:v>0.00014867184049602753</x:v>
      </x:c>
      <x:c r="R3662" s="10" t="n">
        <x:f>O3662-P3662-Q3662</x:f>
        <x:v>-0.021107892223598518</x:v>
      </x:c>
      <x:c r="S3662" s="9" t="n">
        <x:f>V3661</x:f>
        <x:v>9618.172163285948</x:v>
      </x:c>
      <x:c r="T3662" s="9" t="n">
        <x:f>S3662/(1+'回测计划'!$B$33)</x:f>
        <x:v>9613.365480545675</x:v>
      </x:c>
      <x:c r="U3662" s="9" t="n">
        <x:f>T3662*R3662</x:f>
        <x:v>-202.91788246942048</x:v>
      </x:c>
      <x:c r="V3662" s="9" t="n">
        <x:f>S3662+U3662</x:f>
        <x:v>9415.254280816527</x:v>
      </x:c>
      <x:c r="W3662" s="2" t="n">
        <x:f>IF(N3662&gt;0,1,0)</x:f>
        <x:v>0</x:v>
      </x:c>
      <x:c r="X3662" s="2" t="n">
        <x:f>IF(U3662&gt;0,1,0)</x:f>
        <x:v>0</x:v>
      </x:c>
      <x:c r="Y3662" s="9" t="n">
        <x:f>MAX(U3662,0)</x:f>
        <x:v>0</x:v>
      </x:c>
      <x:c r="Z3662" s="9" t="n">
        <x:f>-MIN(U3662,0)</x:f>
        <x:v>202.91788246942048</x:v>
      </x:c>
    </x:row>
    <x:row r="3663" ht="23" customHeight="1">
      <x:c r="A3663" s="2" t="str">
        <x:v>4H-CCI-后段</x:v>
      </x:c>
      <x:c r="B3663" s="2" t="str">
        <x:v>4H</x:v>
      </x:c>
      <x:c r="C3663" s="2" t="str">
        <x:v>CCI</x:v>
      </x:c>
      <x:c r="D3663" s="2" t="str">
        <x:v>后段</x:v>
      </x:c>
      <x:c r="E3663" s="2" t="n">
        <x:v>23</x:v>
      </x:c>
      <x:c r="F3663" s="2" t="str">
        <x:v>空</x:v>
      </x:c>
      <x:c r="G3663" s="11" t="n">
        <x:v>45937.00000000001</x:v>
      </x:c>
      <x:c r="H3663" s="11" t="n">
        <x:v>45937.166666666664</x:v>
      </x:c>
      <x:c r="I3663" s="11" t="n">
        <x:v>45938.833321759266</x:v>
      </x:c>
      <x:c r="J3663" s="9" t="n">
        <x:v>125357.3</x:v>
      </x:c>
      <x:c r="K3663" s="9" t="n">
        <x:v>122825.7</x:v>
      </x:c>
      <x:c r="L3663" s="9" t="n">
        <x:v>125332.22854000001</x:v>
      </x:c>
      <x:c r="M3663" s="9" t="n">
        <x:v>122850.26513999999</x:v>
      </x:c>
      <x:c r="N3663" s="10" t="n">
        <x:f>IF(F3663="多",1,-1)*(K3663/J3663-1)</x:f>
        <x:v>0.020195074399336987</x:v>
      </x:c>
      <x:c r="O3663" s="10" t="n">
        <x:f>IF(F3663="多",1,-1)*(M3663/L3663-1)</x:f>
        <x:v>0.019803074029022816</x:v>
      </x:c>
      <x:c r="P3663" s="10" t="n">
        <x:v>0.0009900984629854885</x:v>
      </x:c>
      <x:c r="Q3663" s="10" t="n">
        <x:v>-0.00036613317480605574</x:v>
      </x:c>
      <x:c r="R3663" s="10" t="n">
        <x:f>O3663-P3663-Q3663</x:f>
        <x:v>0.019179108740843383</x:v>
      </x:c>
      <x:c r="S3663" s="9" t="n">
        <x:f>V3662</x:f>
        <x:v>9415.254280816527</x:v>
      </x:c>
      <x:c r="T3663" s="9" t="n">
        <x:f>S3663/(1+'回测计划'!$B$33)</x:f>
        <x:v>9410.549006313371</x:v>
      </x:c>
      <x:c r="U3663" s="9" t="n">
        <x:f>T3663*R3663</x:f>
        <x:v>180.4859427031198</x:v>
      </x:c>
      <x:c r="V3663" s="9" t="n">
        <x:f>S3663+U3663</x:f>
        <x:v>9595.740223519648</x:v>
      </x:c>
      <x:c r="W3663" s="2" t="n">
        <x:f>IF(N3663&gt;0,1,0)</x:f>
        <x:v>1</x:v>
      </x:c>
      <x:c r="X3663" s="2" t="n">
        <x:f>IF(U3663&gt;0,1,0)</x:f>
        <x:v>1</x:v>
      </x:c>
      <x:c r="Y3663" s="9" t="n">
        <x:f>MAX(U3663,0)</x:f>
        <x:v>180.4859427031198</x:v>
      </x:c>
      <x:c r="Z3663" s="9" t="n">
        <x:f>-MIN(U3663,0)</x:f>
        <x:v>0</x:v>
      </x:c>
    </x:row>
    <x:row r="3664" ht="23" customHeight="1">
      <x:c r="A3664" s="2" t="str">
        <x:v>4H-CCI-后段</x:v>
      </x:c>
      <x:c r="B3664" s="2" t="str">
        <x:v>4H</x:v>
      </x:c>
      <x:c r="C3664" s="2" t="str">
        <x:v>CCI</x:v>
      </x:c>
      <x:c r="D3664" s="2" t="str">
        <x:v>后段</x:v>
      </x:c>
      <x:c r="E3664" s="2" t="n">
        <x:v>24</x:v>
      </x:c>
      <x:c r="F3664" s="2" t="str">
        <x:v>多</x:v>
      </x:c>
      <x:c r="G3664" s="11" t="n">
        <x:v>45940.166666666664</x:v>
      </x:c>
      <x:c r="H3664" s="11" t="n">
        <x:v>45940.333333333336</x:v>
      </x:c>
      <x:c r="I3664" s="11" t="n">
        <x:v>45941.99998842592</x:v>
      </x:c>
      <x:c r="J3664" s="9" t="n">
        <x:v>121579.4</x:v>
      </x:c>
      <x:c r="K3664" s="9" t="n">
        <x:v>111744.4</x:v>
      </x:c>
      <x:c r="L3664" s="9" t="n">
        <x:v>121603.71587999999</x:v>
      </x:c>
      <x:c r="M3664" s="9" t="n">
        <x:v>111722.05112</x:v>
      </x:c>
      <x:c r="N3664" s="10" t="n">
        <x:f>IF(F3664="多",1,-1)*(K3664/J3664-1)</x:f>
        <x:v>-0.08089363823147677</x:v>
      </x:c>
      <x:c r="O3664" s="10" t="n">
        <x:f>IF(F3664="多",1,-1)*(M3664/L3664-1)</x:f>
        <x:v>-0.08126120726237784</x:v>
      </x:c>
      <x:c r="P3664" s="10" t="n">
        <x:v>0.000959369396368811</x:v>
      </x:c>
      <x:c r="Q3664" s="10" t="n">
        <x:v>0.00023973993860573807</x:v>
      </x:c>
      <x:c r="R3664" s="10" t="n">
        <x:f>O3664-P3664-Q3664</x:f>
        <x:v>-0.0824603165973524</x:v>
      </x:c>
      <x:c r="S3664" s="9" t="n">
        <x:f>V3663</x:f>
        <x:v>9595.740223519648</x:v>
      </x:c>
      <x:c r="T3664" s="9" t="n">
        <x:f>S3664/(1+'回测计划'!$B$33)</x:f>
        <x:v>9590.944751144076</x:v>
      </x:c>
      <x:c r="U3664" s="9" t="n">
        <x:f>T3664*R3664</x:f>
        <x:v>-790.8723406470557</x:v>
      </x:c>
      <x:c r="V3664" s="9" t="n">
        <x:f>S3664+U3664</x:f>
        <x:v>8804.867882872592</x:v>
      </x:c>
      <x:c r="W3664" s="2" t="n">
        <x:f>IF(N3664&gt;0,1,0)</x:f>
        <x:v>0</x:v>
      </x:c>
      <x:c r="X3664" s="2" t="n">
        <x:f>IF(U3664&gt;0,1,0)</x:f>
        <x:v>0</x:v>
      </x:c>
      <x:c r="Y3664" s="9" t="n">
        <x:f>MAX(U3664,0)</x:f>
        <x:v>0</x:v>
      </x:c>
      <x:c r="Z3664" s="9" t="n">
        <x:f>-MIN(U3664,0)</x:f>
        <x:v>790.8723406470557</x:v>
      </x:c>
    </x:row>
    <x:row r="3665" ht="23" customHeight="1">
      <x:c r="A3665" s="2" t="str">
        <x:v>4H-CCI-后段</x:v>
      </x:c>
      <x:c r="B3665" s="2" t="str">
        <x:v>4H</x:v>
      </x:c>
      <x:c r="C3665" s="2" t="str">
        <x:v>CCI</x:v>
      </x:c>
      <x:c r="D3665" s="2" t="str">
        <x:v>后段</x:v>
      </x:c>
      <x:c r="E3665" s="2" t="n">
        <x:v>25</x:v>
      </x:c>
      <x:c r="F3665" s="2" t="str">
        <x:v>多</x:v>
      </x:c>
      <x:c r="G3665" s="11" t="n">
        <x:v>45946.00000000001</x:v>
      </x:c>
      <x:c r="H3665" s="11" t="n">
        <x:v>45946.166666666664</x:v>
      </x:c>
      <x:c r="I3665" s="11" t="n">
        <x:v>45947.833321759266</x:v>
      </x:c>
      <x:c r="J3665" s="9" t="n">
        <x:v>111202.7</x:v>
      </x:c>
      <x:c r="K3665" s="9" t="n">
        <x:v>105610.5</x:v>
      </x:c>
      <x:c r="L3665" s="9" t="n">
        <x:v>111224.94054</x:v>
      </x:c>
      <x:c r="M3665" s="9" t="n">
        <x:v>105589.3779</x:v>
      </x:c>
      <x:c r="N3665" s="10" t="n">
        <x:f>IF(F3665="多",1,-1)*(K3665/J3665-1)</x:f>
        <x:v>-0.05028834731530796</x:v>
      </x:c>
      <x:c r="O3665" s="10" t="n">
        <x:f>IF(F3665="多",1,-1)*(M3665/L3665-1)</x:f>
        <x:v>-0.05066815601464192</x:v>
      </x:c>
      <x:c r="P3665" s="10" t="n">
        <x:v>0.000974665921992679</x:v>
      </x:c>
      <x:c r="Q3665" s="10" t="n">
        <x:v>-0.00008753214350456527</x:v>
      </x:c>
      <x:c r="R3665" s="10" t="n">
        <x:f>O3665-P3665-Q3665</x:f>
        <x:v>-0.05155528979313003</x:v>
      </x:c>
      <x:c r="S3665" s="9" t="n">
        <x:f>V3664</x:f>
        <x:v>8804.867882872592</x:v>
      </x:c>
      <x:c r="T3665" s="9" t="n">
        <x:f>S3665/(1+'回测计划'!$B$33)</x:f>
        <x:v>8800.467649048069</x:v>
      </x:c>
      <x:c r="U3665" s="9" t="n">
        <x:f>T3665*R3665</x:f>
        <x:v>-453.71065996173894</x:v>
      </x:c>
      <x:c r="V3665" s="9" t="n">
        <x:f>S3665+U3665</x:f>
        <x:v>8351.157222910853</x:v>
      </x:c>
      <x:c r="W3665" s="2" t="n">
        <x:f>IF(N3665&gt;0,1,0)</x:f>
        <x:v>0</x:v>
      </x:c>
      <x:c r="X3665" s="2" t="n">
        <x:f>IF(U3665&gt;0,1,0)</x:f>
        <x:v>0</x:v>
      </x:c>
      <x:c r="Y3665" s="9" t="n">
        <x:f>MAX(U3665,0)</x:f>
        <x:v>0</x:v>
      </x:c>
      <x:c r="Z3665" s="9" t="n">
        <x:f>-MIN(U3665,0)</x:f>
        <x:v>453.71065996173894</x:v>
      </x:c>
    </x:row>
    <x:row r="3666" ht="23" customHeight="1">
      <x:c r="A3666" s="2" t="str">
        <x:v>4H-CCI-后段</x:v>
      </x:c>
      <x:c r="B3666" s="2" t="str">
        <x:v>4H</x:v>
      </x:c>
      <x:c r="C3666" s="2" t="str">
        <x:v>CCI</x:v>
      </x:c>
      <x:c r="D3666" s="2" t="str">
        <x:v>后段</x:v>
      </x:c>
      <x:c r="E3666" s="2" t="n">
        <x:v>26</x:v>
      </x:c>
      <x:c r="F3666" s="2" t="str">
        <x:v>多</x:v>
      </x:c>
      <x:c r="G3666" s="11" t="n">
        <x:v>45952.833333333336</x:v>
      </x:c>
      <x:c r="H3666" s="11" t="n">
        <x:v>45953.00000000001</x:v>
      </x:c>
      <x:c r="I3666" s="11" t="n">
        <x:v>45954.666655092595</x:v>
      </x:c>
      <x:c r="J3666" s="9" t="n">
        <x:v>108369.8</x:v>
      </x:c>
      <x:c r="K3666" s="9" t="n">
        <x:v>111013.7</x:v>
      </x:c>
      <x:c r="L3666" s="9" t="n">
        <x:v>108391.47396</x:v>
      </x:c>
      <x:c r="M3666" s="9" t="n">
        <x:v>110991.49726</x:v>
      </x:c>
      <x:c r="N3666" s="10" t="n">
        <x:f>IF(F3666="多",1,-1)*(K3666/J3666-1)</x:f>
        <x:v>0.024397018357512845</x:v>
      </x:c>
      <x:c r="O3666" s="10" t="n">
        <x:f>IF(F3666="多",1,-1)*(M3666/L3666-1)</x:f>
        <x:v>0.023987341485544267</x:v>
      </x:c>
      <x:c r="P3666" s="10" t="n">
        <x:v>0.0010119936707427722</x:v>
      </x:c>
      <x:c r="Q3666" s="10" t="n">
        <x:v>0.00018962232825508178</x:v>
      </x:c>
      <x:c r="R3666" s="10" t="n">
        <x:f>O3666-P3666-Q3666</x:f>
        <x:v>0.02278572548654641</x:v>
      </x:c>
      <x:c r="S3666" s="9" t="n">
        <x:f>V3665</x:f>
        <x:v>8351.157222910853</x:v>
      </x:c>
      <x:c r="T3666" s="9" t="n">
        <x:f>S3666/(1+'回测计划'!$B$33)</x:f>
        <x:v>8346.983731045331</x:v>
      </x:c>
      <x:c r="U3666" s="9" t="n">
        <x:f>T3666*R3666</x:f>
        <x:v>190.19207993626785</x:v>
      </x:c>
      <x:c r="V3666" s="9" t="n">
        <x:f>S3666+U3666</x:f>
        <x:v>8541.34930284712</x:v>
      </x:c>
      <x:c r="W3666" s="2" t="n">
        <x:f>IF(N3666&gt;0,1,0)</x:f>
        <x:v>1</x:v>
      </x:c>
      <x:c r="X3666" s="2" t="n">
        <x:f>IF(U3666&gt;0,1,0)</x:f>
        <x:v>1</x:v>
      </x:c>
      <x:c r="Y3666" s="9" t="n">
        <x:f>MAX(U3666,0)</x:f>
        <x:v>190.19207993626785</x:v>
      </x:c>
      <x:c r="Z3666" s="9" t="n">
        <x:f>-MIN(U3666,0)</x:f>
        <x:v>0</x:v>
      </x:c>
    </x:row>
    <x:row r="3667" ht="23" customHeight="1">
      <x:c r="A3667" s="2" t="str">
        <x:v>4H-CCI-后段</x:v>
      </x:c>
      <x:c r="B3667" s="2" t="str">
        <x:v>4H</x:v>
      </x:c>
      <x:c r="C3667" s="2" t="str">
        <x:v>CCI</x:v>
      </x:c>
      <x:c r="D3667" s="2" t="str">
        <x:v>后段</x:v>
      </x:c>
      <x:c r="E3667" s="2" t="n">
        <x:v>27</x:v>
      </x:c>
      <x:c r="F3667" s="2" t="str">
        <x:v>多</x:v>
      </x:c>
      <x:c r="G3667" s="11" t="n">
        <x:v>45968.833333333336</x:v>
      </x:c>
      <x:c r="H3667" s="11" t="n">
        <x:v>45969.00000000001</x:v>
      </x:c>
      <x:c r="I3667" s="11" t="n">
        <x:v>45970.666655092595</x:v>
      </x:c>
      <x:c r="J3667" s="9" t="n">
        <x:v>100758</x:v>
      </x:c>
      <x:c r="K3667" s="9" t="n">
        <x:v>101898.2</x:v>
      </x:c>
      <x:c r="L3667" s="9" t="n">
        <x:v>100778.1516</x:v>
      </x:c>
      <x:c r="M3667" s="9" t="n">
        <x:v>101877.82036</x:v>
      </x:c>
      <x:c r="N3667" s="10" t="n">
        <x:f>IF(F3667="多",1,-1)*(K3667/J3667-1)</x:f>
        <x:v>0.0113162230294368</x:v>
      </x:c>
      <x:c r="O3667" s="10" t="n">
        <x:f>IF(F3667="多",1,-1)*(M3667/L3667-1)</x:f>
        <x:v>0.010911777429345015</x:v>
      </x:c>
      <x:c r="P3667" s="10" t="n">
        <x:v>0.0010054558887146725</x:v>
      </x:c>
      <x:c r="Q3667" s="10" t="n">
        <x:v>0.00021802856722266464</x:v>
      </x:c>
      <x:c r="R3667" s="10" t="n">
        <x:f>O3667-P3667-Q3667</x:f>
        <x:v>0.009688292973407679</x:v>
      </x:c>
      <x:c r="S3667" s="9" t="n">
        <x:f>V3666</x:f>
        <x:v>8541.34930284712</x:v>
      </x:c>
      <x:c r="T3667" s="9" t="n">
        <x:f>S3667/(1+'回测计划'!$B$33)</x:f>
        <x:v>8537.080762465888</x:v>
      </x:c>
      <x:c r="U3667" s="9" t="n">
        <x:f>T3667*R3667</x:f>
        <x:v>82.70973956441213</x:v>
      </x:c>
      <x:c r="V3667" s="9" t="n">
        <x:f>S3667+U3667</x:f>
        <x:v>8624.059042411533</x:v>
      </x:c>
      <x:c r="W3667" s="2" t="n">
        <x:f>IF(N3667&gt;0,1,0)</x:f>
        <x:v>1</x:v>
      </x:c>
      <x:c r="X3667" s="2" t="n">
        <x:f>IF(U3667&gt;0,1,0)</x:f>
        <x:v>1</x:v>
      </x:c>
      <x:c r="Y3667" s="9" t="n">
        <x:f>MAX(U3667,0)</x:f>
        <x:v>82.70973956441213</x:v>
      </x:c>
      <x:c r="Z3667" s="9" t="n">
        <x:f>-MIN(U3667,0)</x:f>
        <x:v>0</x:v>
      </x:c>
    </x:row>
    <x:row r="3668" ht="23" customHeight="1">
      <x:c r="A3668" s="2" t="str">
        <x:v>4H-CCI-后段</x:v>
      </x:c>
      <x:c r="B3668" s="2" t="str">
        <x:v>4H</x:v>
      </x:c>
      <x:c r="C3668" s="2" t="str">
        <x:v>CCI</x:v>
      </x:c>
      <x:c r="D3668" s="2" t="str">
        <x:v>后段</x:v>
      </x:c>
      <x:c r="E3668" s="2" t="n">
        <x:v>28</x:v>
      </x:c>
      <x:c r="F3668" s="2" t="str">
        <x:v>多</x:v>
      </x:c>
      <x:c r="G3668" s="11" t="n">
        <x:v>45998.333333333336</x:v>
      </x:c>
      <x:c r="H3668" s="11" t="n">
        <x:v>45998.50000000001</x:v>
      </x:c>
      <x:c r="I3668" s="11" t="n">
        <x:v>46000.166655092595</x:v>
      </x:c>
      <x:c r="J3668" s="9" t="n">
        <x:v>89675.7</x:v>
      </x:c>
      <x:c r="K3668" s="9" t="n">
        <x:v>90073.6</x:v>
      </x:c>
      <x:c r="L3668" s="9" t="n">
        <x:v>89693.63514</x:v>
      </x:c>
      <x:c r="M3668" s="9" t="n">
        <x:v>90055.58528000001</x:v>
      </x:c>
      <x:c r="N3668" s="10" t="n">
        <x:f>IF(F3668="多",1,-1)*(K3668/J3668-1)</x:f>
        <x:v>0.004437099459496885</x:v>
      </x:c>
      <x:c r="O3668" s="10" t="n">
        <x:f>IF(F3668="多",1,-1)*(M3668/L3668-1)</x:f>
        <x:v>0.00403540495861332</x:v>
      </x:c>
      <x:c r="P3668" s="10" t="n">
        <x:v>0.0010020177024793067</x:v>
      </x:c>
      <x:c r="Q3668" s="10" t="n">
        <x:v>0.00016399640424656672</x:v>
      </x:c>
      <x:c r="R3668" s="10" t="n">
        <x:f>O3668-P3668-Q3668</x:f>
        <x:v>0.0028693908518874467</x:v>
      </x:c>
      <x:c r="S3668" s="9" t="n">
        <x:f>V3667</x:f>
        <x:v>8624.059042411533</x:v>
      </x:c>
      <x:c r="T3668" s="9" t="n">
        <x:f>S3668/(1+'回测计划'!$B$33)</x:f>
        <x:v>8619.74916782762</x:v>
      </x:c>
      <x:c r="U3668" s="9" t="n">
        <x:f>T3668*R3668</x:f>
        <x:v>24.733429407729005</x:v>
      </x:c>
      <x:c r="V3668" s="9" t="n">
        <x:f>S3668+U3668</x:f>
        <x:v>8648.79247181926</x:v>
      </x:c>
      <x:c r="W3668" s="2" t="n">
        <x:f>IF(N3668&gt;0,1,0)</x:f>
        <x:v>1</x:v>
      </x:c>
      <x:c r="X3668" s="2" t="n">
        <x:f>IF(U3668&gt;0,1,0)</x:f>
        <x:v>1</x:v>
      </x:c>
      <x:c r="Y3668" s="9" t="n">
        <x:f>MAX(U3668,0)</x:f>
        <x:v>24.733429407729005</x:v>
      </x:c>
      <x:c r="Z3668" s="9" t="n">
        <x:f>-MIN(U3668,0)</x:f>
        <x:v>0</x:v>
      </x:c>
    </x:row>
    <x:row r="3669" ht="23" customHeight="1">
      <x:c r="A3669" s="2" t="str">
        <x:v>4H-CCI-后段</x:v>
      </x:c>
      <x:c r="B3669" s="2" t="str">
        <x:v>4H</x:v>
      </x:c>
      <x:c r="C3669" s="2" t="str">
        <x:v>CCI</x:v>
      </x:c>
      <x:c r="D3669" s="2" t="str">
        <x:v>后段</x:v>
      </x:c>
      <x:c r="E3669" s="2" t="n">
        <x:v>29</x:v>
      </x:c>
      <x:c r="F3669" s="2" t="str">
        <x:v>多</x:v>
      </x:c>
      <x:c r="G3669" s="11" t="n">
        <x:v>46014.166666666664</x:v>
      </x:c>
      <x:c r="H3669" s="11" t="n">
        <x:v>46014.333333333336</x:v>
      </x:c>
      <x:c r="I3669" s="11" t="n">
        <x:v>46015.99998842592</x:v>
      </x:c>
      <x:c r="J3669" s="9" t="n">
        <x:v>88581.5</x:v>
      </x:c>
      <x:c r="K3669" s="9" t="n">
        <x:v>87012</x:v>
      </x:c>
      <x:c r="L3669" s="9" t="n">
        <x:v>88599.2163</x:v>
      </x:c>
      <x:c r="M3669" s="9" t="n">
        <x:v>86994.59760000001</x:v>
      </x:c>
      <x:c r="N3669" s="10" t="n">
        <x:f>IF(F3669="多",1,-1)*(K3669/J3669-1)</x:f>
        <x:v>-0.01771814656559212</x:v>
      </x:c>
      <x:c r="O3669" s="10" t="n">
        <x:f>IF(F3669="多",1,-1)*(M3669/L3669-1)</x:f>
        <x:v>-0.018110980740130955</x:v>
      </x:c>
      <x:c r="P3669" s="10" t="n">
        <x:v>0.0009909445096299345</x:v>
      </x:c>
      <x:c r="Q3669" s="10" t="n">
        <x:v>0.00025100212109959797</x:v>
      </x:c>
      <x:c r="R3669" s="10" t="n">
        <x:f>O3669-P3669-Q3669</x:f>
        <x:v>-0.01935292737086049</x:v>
      </x:c>
      <x:c r="S3669" s="9" t="n">
        <x:f>V3668</x:f>
        <x:v>8648.79247181926</x:v>
      </x:c>
      <x:c r="T3669" s="9" t="n">
        <x:f>S3669/(1+'回测计划'!$B$33)</x:f>
        <x:v>8644.47023670091</x:v>
      </x:c>
      <x:c r="U3669" s="9" t="n">
        <x:f>T3669*R3669</x:f>
        <x:v>-167.2958046504379</x:v>
      </x:c>
      <x:c r="V3669" s="9" t="n">
        <x:f>S3669+U3669</x:f>
        <x:v>8481.496667168823</x:v>
      </x:c>
      <x:c r="W3669" s="2" t="n">
        <x:f>IF(N3669&gt;0,1,0)</x:f>
        <x:v>0</x:v>
      </x:c>
      <x:c r="X3669" s="2" t="n">
        <x:f>IF(U3669&gt;0,1,0)</x:f>
        <x:v>0</x:v>
      </x:c>
      <x:c r="Y3669" s="9" t="n">
        <x:f>MAX(U3669,0)</x:f>
        <x:v>0</x:v>
      </x:c>
      <x:c r="Z3669" s="9" t="n">
        <x:f>-MIN(U3669,0)</x:f>
        <x:v>167.2958046504379</x:v>
      </x:c>
    </x:row>
    <x:row r="3670" ht="23" customHeight="1">
      <x:c r="A3670" s="2" t="str">
        <x:v>4H-CCI-后段</x:v>
      </x:c>
      <x:c r="B3670" s="2" t="str">
        <x:v>4H</x:v>
      </x:c>
      <x:c r="C3670" s="2" t="str">
        <x:v>CCI</x:v>
      </x:c>
      <x:c r="D3670" s="2" t="str">
        <x:v>后段</x:v>
      </x:c>
      <x:c r="E3670" s="2" t="n">
        <x:v>30</x:v>
      </x:c>
      <x:c r="F3670" s="2" t="str">
        <x:v>空</x:v>
      </x:c>
      <x:c r="G3670" s="11" t="n">
        <x:v>46025.50000000001</x:v>
      </x:c>
      <x:c r="H3670" s="11" t="n">
        <x:v>46025.666666666664</x:v>
      </x:c>
      <x:c r="I3670" s="11" t="n">
        <x:v>46027.333321759266</x:v>
      </x:c>
      <x:c r="J3670" s="9" t="n">
        <x:v>89535.9</x:v>
      </x:c>
      <x:c r="K3670" s="9" t="n">
        <x:v>91497.1</x:v>
      </x:c>
      <x:c r="L3670" s="9" t="n">
        <x:v>89517.99282</x:v>
      </x:c>
      <x:c r="M3670" s="9" t="n">
        <x:v>91515.39942</x:v>
      </x:c>
      <x:c r="N3670" s="10" t="n">
        <x:f>IF(F3670="多",1,-1)*(K3670/J3670-1)</x:f>
        <x:v>-0.021904063062972545</x:v>
      </x:c>
      <x:c r="O3670" s="10" t="n">
        <x:f>IF(F3670="多",1,-1)*(M3670/L3670-1)</x:f>
        <x:v>-0.022312906456876558</x:v>
      </x:c>
      <x:c r="P3670" s="10" t="n">
        <x:v>0.0010111564532284383</x:v>
      </x:c>
      <x:c r="Q3670" s="10" t="n">
        <x:v>-0.0002703689739407358</x:v>
      </x:c>
      <x:c r="R3670" s="10" t="n">
        <x:f>O3670-P3670-Q3670</x:f>
        <x:v>-0.02305369393616426</x:v>
      </x:c>
      <x:c r="S3670" s="9" t="n">
        <x:f>V3669</x:f>
        <x:v>8481.496667168823</x:v>
      </x:c>
      <x:c r="T3670" s="9" t="n">
        <x:f>S3670/(1+'回测计划'!$B$33)</x:f>
        <x:v>8477.258038149748</x:v>
      </x:c>
      <x:c r="U3670" s="9" t="n">
        <x:f>T3670*R3670</x:f>
        <x:v>-195.4321122293926</x:v>
      </x:c>
      <x:c r="V3670" s="9" t="n">
        <x:f>S3670+U3670</x:f>
        <x:v>8286.06455493943</x:v>
      </x:c>
      <x:c r="W3670" s="2" t="n">
        <x:f>IF(N3670&gt;0,1,0)</x:f>
        <x:v>0</x:v>
      </x:c>
      <x:c r="X3670" s="2" t="n">
        <x:f>IF(U3670&gt;0,1,0)</x:f>
        <x:v>0</x:v>
      </x:c>
      <x:c r="Y3670" s="9" t="n">
        <x:f>MAX(U3670,0)</x:f>
        <x:v>0</x:v>
      </x:c>
      <x:c r="Z3670" s="9" t="n">
        <x:f>-MIN(U3670,0)</x:f>
        <x:v>195.4321122293926</x:v>
      </x:c>
    </x:row>
    <x:row r="3671" ht="23" customHeight="1">
      <x:c r="A3671" s="2" t="str">
        <x:v>4H-CCI-后段</x:v>
      </x:c>
      <x:c r="B3671" s="2" t="str">
        <x:v>4H</x:v>
      </x:c>
      <x:c r="C3671" s="2" t="str">
        <x:v>CCI</x:v>
      </x:c>
      <x:c r="D3671" s="2" t="str">
        <x:v>后段</x:v>
      </x:c>
      <x:c r="E3671" s="2" t="n">
        <x:v>31</x:v>
      </x:c>
      <x:c r="F3671" s="2" t="str">
        <x:v>空</x:v>
      </x:c>
      <x:c r="G3671" s="11" t="n">
        <x:v>46027.50000000001</x:v>
      </x:c>
      <x:c r="H3671" s="11" t="n">
        <x:v>46027.666666666664</x:v>
      </x:c>
      <x:c r="I3671" s="11" t="n">
        <x:v>46029.333321759266</x:v>
      </x:c>
      <x:c r="J3671" s="9" t="n">
        <x:v>92492.1</x:v>
      </x:c>
      <x:c r="K3671" s="9" t="n">
        <x:v>93708</x:v>
      </x:c>
      <x:c r="L3671" s="9" t="n">
        <x:v>92473.60158</x:v>
      </x:c>
      <x:c r="M3671" s="9" t="n">
        <x:v>93726.7416</x:v>
      </x:c>
      <x:c r="N3671" s="10" t="n">
        <x:f>IF(F3671="多",1,-1)*(K3671/J3671-1)</x:f>
        <x:v>-0.013145987603265574</x:v>
      </x:c>
      <x:c r="O3671" s="10" t="n">
        <x:f>IF(F3671="多",1,-1)*(M3671/L3671-1)</x:f>
        <x:v>-0.013551327066199326</x:v>
      </x:c>
      <x:c r="P3671" s="10" t="n">
        <x:v>0.0010067756635331</x:v>
      </x:c>
      <x:c r="Q3671" s="10" t="n">
        <x:v>-0.00012009708703668343</x:v>
      </x:c>
      <x:c r="R3671" s="10" t="n">
        <x:f>O3671-P3671-Q3671</x:f>
        <x:v>-0.014438005642695742</x:v>
      </x:c>
      <x:c r="S3671" s="9" t="n">
        <x:f>V3670</x:f>
        <x:v>8286.06455493943</x:v>
      </x:c>
      <x:c r="T3671" s="9" t="n">
        <x:f>S3671/(1+'回测计划'!$B$33)</x:f>
        <x:v>8281.92359314286</x:v>
      </x:c>
      <x:c r="U3671" s="9" t="n">
        <x:f>T3671*R3671</x:f>
        <x:v>-119.5744595701716</x:v>
      </x:c>
      <x:c r="V3671" s="9" t="n">
        <x:f>S3671+U3671</x:f>
        <x:v>8166.490095369259</x:v>
      </x:c>
      <x:c r="W3671" s="2" t="n">
        <x:f>IF(N3671&gt;0,1,0)</x:f>
        <x:v>0</x:v>
      </x:c>
      <x:c r="X3671" s="2" t="n">
        <x:f>IF(U3671&gt;0,1,0)</x:f>
        <x:v>0</x:v>
      </x:c>
      <x:c r="Y3671" s="9" t="n">
        <x:f>MAX(U3671,0)</x:f>
        <x:v>0</x:v>
      </x:c>
      <x:c r="Z3671" s="9" t="n">
        <x:f>-MIN(U3671,0)</x:f>
        <x:v>119.5744595701716</x:v>
      </x:c>
    </x:row>
    <x:row r="3672" ht="23" customHeight="1">
      <x:c r="A3672" s="2" t="str">
        <x:v>4H-CCI-后段</x:v>
      </x:c>
      <x:c r="B3672" s="2" t="str">
        <x:v>4H</x:v>
      </x:c>
      <x:c r="C3672" s="2" t="str">
        <x:v>CCI</x:v>
      </x:c>
      <x:c r="D3672" s="2" t="str">
        <x:v>后段</x:v>
      </x:c>
      <x:c r="E3672" s="2" t="n">
        <x:v>32</x:v>
      </x:c>
      <x:c r="F3672" s="2" t="str">
        <x:v>多</x:v>
      </x:c>
      <x:c r="G3672" s="11" t="n">
        <x:v>46052.00000000001</x:v>
      </x:c>
      <x:c r="H3672" s="11" t="n">
        <x:v>46052.166666666664</x:v>
      </x:c>
      <x:c r="I3672" s="11" t="n">
        <x:v>46053.833321759266</x:v>
      </x:c>
      <x:c r="J3672" s="9" t="n">
        <x:v>83979.5</x:v>
      </x:c>
      <x:c r="K3672" s="9" t="n">
        <x:v>82983.2</x:v>
      </x:c>
      <x:c r="L3672" s="9" t="n">
        <x:v>83996.2959</x:v>
      </x:c>
      <x:c r="M3672" s="9" t="n">
        <x:v>82966.60336</x:v>
      </x:c>
      <x:c r="N3672" s="10" t="n">
        <x:f>IF(F3672="多",1,-1)*(K3672/J3672-1)</x:f>
        <x:v>-0.011863609571383549</x:v>
      </x:c>
      <x:c r="O3672" s="10" t="n">
        <x:f>IF(F3672="多",1,-1)*(M3672/L3672-1)</x:f>
        <x:v>-0.012258785092450819</x:v>
      </x:c>
      <x:c r="P3672" s="10" t="n">
        <x:v>0.0009938706074537746</x:v>
      </x:c>
      <x:c r="Q3672" s="10" t="n">
        <x:v>0.00019751799270067044</x:v>
      </x:c>
      <x:c r="R3672" s="10" t="n">
        <x:f>O3672-P3672-Q3672</x:f>
        <x:v>-0.013450173692605264</x:v>
      </x:c>
      <x:c r="S3672" s="9" t="n">
        <x:f>V3671</x:f>
        <x:v>8166.490095369259</x:v>
      </x:c>
      <x:c r="T3672" s="9" t="n">
        <x:f>S3672/(1+'回测计划'!$B$33)</x:f>
        <x:v>8162.408890923797</x:v>
      </x:c>
      <x:c r="U3672" s="9" t="n">
        <x:f>T3672*R3672</x:f>
        <x:v>-109.78581733299056</x:v>
      </x:c>
      <x:c r="V3672" s="9" t="n">
        <x:f>S3672+U3672</x:f>
        <x:v>8056.704278036268</x:v>
      </x:c>
      <x:c r="W3672" s="2" t="n">
        <x:f>IF(N3672&gt;0,1,0)</x:f>
        <x:v>0</x:v>
      </x:c>
      <x:c r="X3672" s="2" t="n">
        <x:f>IF(U3672&gt;0,1,0)</x:f>
        <x:v>0</x:v>
      </x:c>
      <x:c r="Y3672" s="9" t="n">
        <x:f>MAX(U3672,0)</x:f>
        <x:v>0</x:v>
      </x:c>
      <x:c r="Z3672" s="9" t="n">
        <x:f>-MIN(U3672,0)</x:f>
        <x:v>109.78581733299056</x:v>
      </x:c>
    </x:row>
    <x:row r="3673" ht="23" customHeight="1">
      <x:c r="A3673" s="2" t="str">
        <x:v>4H-CCI-后段</x:v>
      </x:c>
      <x:c r="B3673" s="2" t="str">
        <x:v>4H</x:v>
      </x:c>
      <x:c r="C3673" s="2" t="str">
        <x:v>CCI</x:v>
      </x:c>
      <x:c r="D3673" s="2" t="str">
        <x:v>后段</x:v>
      </x:c>
      <x:c r="E3673" s="2" t="n">
        <x:v>33</x:v>
      </x:c>
      <x:c r="F3673" s="2" t="str">
        <x:v>多</x:v>
      </x:c>
      <x:c r="G3673" s="11" t="n">
        <x:v>46071.00000000001</x:v>
      </x:c>
      <x:c r="H3673" s="11" t="n">
        <x:v>46071.166666666664</x:v>
      </x:c>
      <x:c r="I3673" s="11" t="n">
        <x:v>46072.833321759266</x:v>
      </x:c>
      <x:c r="J3673" s="9" t="n">
        <x:v>67766.9</x:v>
      </x:c>
      <x:c r="K3673" s="9" t="n">
        <x:v>66468.9</x:v>
      </x:c>
      <x:c r="L3673" s="9" t="n">
        <x:v>67780.45337999999</x:v>
      </x:c>
      <x:c r="M3673" s="9" t="n">
        <x:v>66455.60622</x:v>
      </x:c>
      <x:c r="N3673" s="10" t="n">
        <x:f>IF(F3673="多",1,-1)*(K3673/J3673-1)</x:f>
        <x:v>-0.019153893715073256</x:v>
      </x:c>
      <x:c r="O3673" s="10" t="n">
        <x:f>IF(F3673="多",1,-1)*(M3673/L3673-1)</x:f>
        <x:v>-0.019546153705588987</x:v>
      </x:c>
      <x:c r="P3673" s="10" t="n">
        <x:v>0.0009902269231472055</x:v>
      </x:c>
      <x:c r="Q3673" s="10" t="n">
        <x:v>0.00005385471437559646</x:v>
      </x:c>
      <x:c r="R3673" s="10" t="n">
        <x:f>O3673-P3673-Q3673</x:f>
        <x:v>-0.020590235343111787</x:v>
      </x:c>
      <x:c r="S3673" s="9" t="n">
        <x:f>V3672</x:f>
        <x:v>8056.704278036268</x:v>
      </x:c>
      <x:c r="T3673" s="9" t="n">
        <x:f>S3673/(1+'回测计划'!$B$33)</x:f>
        <x:v>8052.677939066735</x:v>
      </x:c>
      <x:c r="U3673" s="9" t="n">
        <x:f>T3673*R3673</x:f>
        <x:v>-165.80653390766847</x:v>
      </x:c>
      <x:c r="V3673" s="9" t="n">
        <x:f>S3673+U3673</x:f>
        <x:v>7890.8977441286</x:v>
      </x:c>
      <x:c r="W3673" s="2" t="n">
        <x:f>IF(N3673&gt;0,1,0)</x:f>
        <x:v>0</x:v>
      </x:c>
      <x:c r="X3673" s="2" t="n">
        <x:f>IF(U3673&gt;0,1,0)</x:f>
        <x:v>0</x:v>
      </x:c>
      <x:c r="Y3673" s="9" t="n">
        <x:f>MAX(U3673,0)</x:f>
        <x:v>0</x:v>
      </x:c>
      <x:c r="Z3673" s="9" t="n">
        <x:f>-MIN(U3673,0)</x:f>
        <x:v>165.80653390766847</x:v>
      </x:c>
    </x:row>
    <x:row r="3674" ht="23" customHeight="1">
      <x:c r="A3674" s="2" t="str">
        <x:v>4H-CCI-后段</x:v>
      </x:c>
      <x:c r="B3674" s="2" t="str">
        <x:v>4H</x:v>
      </x:c>
      <x:c r="C3674" s="2" t="str">
        <x:v>CCI</x:v>
      </x:c>
      <x:c r="D3674" s="2" t="str">
        <x:v>后段</x:v>
      </x:c>
      <x:c r="E3674" s="2" t="n">
        <x:v>34</x:v>
      </x:c>
      <x:c r="F3674" s="2" t="str">
        <x:v>空</x:v>
      </x:c>
      <x:c r="G3674" s="11" t="n">
        <x:v>46085.833333333336</x:v>
      </x:c>
      <x:c r="H3674" s="11" t="n">
        <x:v>46086.00000000001</x:v>
      </x:c>
      <x:c r="I3674" s="11" t="n">
        <x:v>46087.666655092595</x:v>
      </x:c>
      <x:c r="J3674" s="9" t="n">
        <x:v>73339.7</x:v>
      </x:c>
      <x:c r="K3674" s="9" t="n">
        <x:v>71026.7</x:v>
      </x:c>
      <x:c r="L3674" s="9" t="n">
        <x:v>73325.03206</x:v>
      </x:c>
      <x:c r="M3674" s="9" t="n">
        <x:v>71040.90534</x:v>
      </x:c>
      <x:c r="N3674" s="10" t="n">
        <x:f>IF(F3674="多",1,-1)*(K3674/J3674-1)</x:f>
        <x:v>0.03153817100424461</x:v>
      </x:c>
      <x:c r="O3674" s="10" t="n">
        <x:f>IF(F3674="多",1,-1)*(M3674/L3674-1)</x:f>
        <x:v>0.03115070878020154</x:v>
      </x:c>
      <x:c r="P3674" s="10" t="n">
        <x:v>0.0009844246456098993</x:v>
      </x:c>
      <x:c r="Q3674" s="10" t="n">
        <x:v>-0.00010212609121220302</x:v>
      </x:c>
      <x:c r="R3674" s="10" t="n">
        <x:f>O3674-P3674-Q3674</x:f>
        <x:v>0.030268410225803843</x:v>
      </x:c>
      <x:c r="S3674" s="9" t="n">
        <x:f>V3673</x:f>
        <x:v>7890.8977441286</x:v>
      </x:c>
      <x:c r="T3674" s="9" t="n">
        <x:f>S3674/(1+'回测计划'!$B$33)</x:f>
        <x:v>7886.954266995102</x:v>
      </x:c>
      <x:c r="U3674" s="9" t="n">
        <x:f>T3674*R3674</x:f>
        <x:v>238.72556718556183</x:v>
      </x:c>
      <x:c r="V3674" s="9" t="n">
        <x:f>S3674+U3674</x:f>
        <x:v>8129.623311314162</x:v>
      </x:c>
      <x:c r="W3674" s="2" t="n">
        <x:f>IF(N3674&gt;0,1,0)</x:f>
        <x:v>1</x:v>
      </x:c>
      <x:c r="X3674" s="2" t="n">
        <x:f>IF(U3674&gt;0,1,0)</x:f>
        <x:v>1</x:v>
      </x:c>
      <x:c r="Y3674" s="9" t="n">
        <x:f>MAX(U3674,0)</x:f>
        <x:v>238.72556718556183</x:v>
      </x:c>
      <x:c r="Z3674" s="9" t="n">
        <x:f>-MIN(U3674,0)</x:f>
        <x:v>0</x:v>
      </x:c>
    </x:row>
    <x:row r="3675" ht="23" customHeight="1">
      <x:c r="A3675" s="2" t="str">
        <x:v>4H-CCI-后段</x:v>
      </x:c>
      <x:c r="B3675" s="2" t="str">
        <x:v>4H</x:v>
      </x:c>
      <x:c r="C3675" s="2" t="str">
        <x:v>CCI</x:v>
      </x:c>
      <x:c r="D3675" s="2" t="str">
        <x:v>后段</x:v>
      </x:c>
      <x:c r="E3675" s="2" t="n">
        <x:v>35</x:v>
      </x:c>
      <x:c r="F3675" s="2" t="str">
        <x:v>空</x:v>
      </x:c>
      <x:c r="G3675" s="11" t="n">
        <x:v>46122.00000000001</x:v>
      </x:c>
      <x:c r="H3675" s="11" t="n">
        <x:v>46122.166666666664</x:v>
      </x:c>
      <x:c r="I3675" s="11" t="n">
        <x:v>46123.833321759266</x:v>
      </x:c>
      <x:c r="J3675" s="9" t="n">
        <x:v>72055.8</x:v>
      </x:c>
      <x:c r="K3675" s="9" t="n">
        <x:v>72868.2</x:v>
      </x:c>
      <x:c r="L3675" s="9" t="n">
        <x:v>72041.38884</x:v>
      </x:c>
      <x:c r="M3675" s="9" t="n">
        <x:v>72882.77364</x:v>
      </x:c>
      <x:c r="N3675" s="10" t="n">
        <x:f>IF(F3675="多",1,-1)*(K3675/J3675-1)</x:f>
        <x:v>-0.011274595521803876</x:v>
      </x:c>
      <x:c r="O3675" s="10" t="n">
        <x:f>IF(F3675="多",1,-1)*(M3675/L3675-1)</x:f>
        <x:v>-0.011679186278164</x:v>
      </x:c>
      <x:c r="P3675" s="10" t="n">
        <x:v>0.001005839593139082</x:v>
      </x:c>
      <x:c r="Q3675" s="10" t="n">
        <x:v>0.00012802905999822686</x:v>
      </x:c>
      <x:c r="R3675" s="10" t="n">
        <x:f>O3675-P3675-Q3675</x:f>
        <x:v>-0.01281305493130131</x:v>
      </x:c>
      <x:c r="S3675" s="9" t="n">
        <x:f>V3674</x:f>
        <x:v>8129.623311314162</x:v>
      </x:c>
      <x:c r="T3675" s="9" t="n">
        <x:f>S3675/(1+'回测计划'!$B$33)</x:f>
        <x:v>8125.560531048638</x:v>
      </x:c>
      <x:c r="U3675" s="9" t="n">
        <x:f>T3675*R3675</x:f>
        <x:v>-104.11325343194004</x:v>
      </x:c>
      <x:c r="V3675" s="9" t="n">
        <x:f>S3675+U3675</x:f>
        <x:v>8025.510057882221</x:v>
      </x:c>
      <x:c r="W3675" s="2" t="n">
        <x:f>IF(N3675&gt;0,1,0)</x:f>
        <x:v>0</x:v>
      </x:c>
      <x:c r="X3675" s="2" t="n">
        <x:f>IF(U3675&gt;0,1,0)</x:f>
        <x:v>0</x:v>
      </x:c>
      <x:c r="Y3675" s="9" t="n">
        <x:f>MAX(U3675,0)</x:f>
        <x:v>0</x:v>
      </x:c>
      <x:c r="Z3675" s="9" t="n">
        <x:f>-MIN(U3675,0)</x:f>
        <x:v>104.11325343194004</x:v>
      </x:c>
    </x:row>
    <x:row r="3676" ht="23" customHeight="1">
      <x:c r="A3676" s="2" t="str">
        <x:v>4H-CCI-后段</x:v>
      </x:c>
      <x:c r="B3676" s="2" t="str">
        <x:v>4H</x:v>
      </x:c>
      <x:c r="C3676" s="2" t="str">
        <x:v>CCI</x:v>
      </x:c>
      <x:c r="D3676" s="2" t="str">
        <x:v>后段</x:v>
      </x:c>
      <x:c r="E3676" s="2" t="n">
        <x:v>36</x:v>
      </x:c>
      <x:c r="F3676" s="2" t="str">
        <x:v>空</x:v>
      </x:c>
      <x:c r="G3676" s="11" t="n">
        <x:v>46124.166666666664</x:v>
      </x:c>
      <x:c r="H3676" s="11" t="n">
        <x:v>46124.333333333336</x:v>
      </x:c>
      <x:c r="I3676" s="11" t="n">
        <x:v>46125.99998842592</x:v>
      </x:c>
      <x:c r="J3676" s="9" t="n">
        <x:v>73013.4</x:v>
      </x:c>
      <x:c r="K3676" s="9" t="n">
        <x:v>71823.6</x:v>
      </x:c>
      <x:c r="L3676" s="9" t="n">
        <x:v>72998.79732</x:v>
      </x:c>
      <x:c r="M3676" s="9" t="n">
        <x:v>71837.96472</x:v>
      </x:c>
      <x:c r="N3676" s="10" t="n">
        <x:f>IF(F3676="多",1,-1)*(K3676/J3676-1)</x:f>
        <x:v>0.01629563888272545</x:v>
      </x:c>
      <x:c r="O3676" s="10" t="n">
        <x:f>IF(F3676="多",1,-1)*(M3676/L3676-1)</x:f>
        <x:v>0.015902078426187294</x:v>
      </x:c>
      <x:c r="P3676" s="10" t="n">
        <x:v>0.0009920489607869063</x:v>
      </x:c>
      <x:c r="Q3676" s="10" t="n">
        <x:v>0.00004349979527855632</x:v>
      </x:c>
      <x:c r="R3676" s="10" t="n">
        <x:f>O3676-P3676-Q3676</x:f>
        <x:v>0.014866529670121831</x:v>
      </x:c>
      <x:c r="S3676" s="9" t="n">
        <x:f>V3675</x:f>
        <x:v>8025.510057882221</x:v>
      </x:c>
      <x:c r="T3676" s="9" t="n">
        <x:f>S3676/(1+'回测计划'!$B$33)</x:f>
        <x:v>8021.499308228108</x:v>
      </x:c>
      <x:c r="U3676" s="9" t="n">
        <x:f>T3676*R3676</x:f>
        <x:v>119.25185746463491</x:v>
      </x:c>
      <x:c r="V3676" s="9" t="n">
        <x:f>S3676+U3676</x:f>
        <x:v>8144.761915346856</x:v>
      </x:c>
      <x:c r="W3676" s="2" t="n">
        <x:f>IF(N3676&gt;0,1,0)</x:f>
        <x:v>1</x:v>
      </x:c>
      <x:c r="X3676" s="2" t="n">
        <x:f>IF(U3676&gt;0,1,0)</x:f>
        <x:v>1</x:v>
      </x:c>
      <x:c r="Y3676" s="9" t="n">
        <x:f>MAX(U3676,0)</x:f>
        <x:v>119.25185746463491</x:v>
      </x:c>
      <x:c r="Z3676" s="9" t="n">
        <x:f>-MIN(U3676,0)</x:f>
        <x:v>0</x:v>
      </x:c>
    </x:row>
    <x:row r="3677" ht="23" customHeight="1">
      <x:c r="A3677" s="2" t="str">
        <x:v>4H-CCI-后段</x:v>
      </x:c>
      <x:c r="B3677" s="2" t="str">
        <x:v>4H</x:v>
      </x:c>
      <x:c r="C3677" s="2" t="str">
        <x:v>CCI</x:v>
      </x:c>
      <x:c r="D3677" s="2" t="str">
        <x:v>后段</x:v>
      </x:c>
      <x:c r="E3677" s="2" t="n">
        <x:v>37</x:v>
      </x:c>
      <x:c r="F3677" s="2" t="str">
        <x:v>空</x:v>
      </x:c>
      <x:c r="G3677" s="11" t="n">
        <x:v>46145.00000000001</x:v>
      </x:c>
      <x:c r="H3677" s="11" t="n">
        <x:v>46145.166666666664</x:v>
      </x:c>
      <x:c r="I3677" s="11" t="n">
        <x:v>46146.833321759266</x:v>
      </x:c>
      <x:c r="J3677" s="9" t="n">
        <x:v>78444.1</x:v>
      </x:c>
      <x:c r="K3677" s="9" t="n">
        <x:v>78753.5</x:v>
      </x:c>
      <x:c r="L3677" s="9" t="n">
        <x:v>78428.41118000001</x:v>
      </x:c>
      <x:c r="M3677" s="9" t="n">
        <x:v>78769.2507</x:v>
      </x:c>
      <x:c r="N3677" s="10" t="n">
        <x:f>IF(F3677="多",1,-1)*(K3677/J3677-1)</x:f>
        <x:v>-0.00394420995332978</x:v>
      </x:c>
      <x:c r="O3677" s="10" t="n">
        <x:f>IF(F3677="多",1,-1)*(M3677/L3677-1)</x:f>
        <x:v>-0.004345867968914119</x:v>
      </x:c>
      <x:c r="P3677" s="10" t="n">
        <x:v>0.0010021729339844572</x:v>
      </x:c>
      <x:c r="Q3677" s="10" t="n">
        <x:v>-0.00005754402222578265</x:v>
      </x:c>
      <x:c r="R3677" s="10" t="n">
        <x:f>O3677-P3677-Q3677</x:f>
        <x:v>-0.005290496880672794</x:v>
      </x:c>
      <x:c r="S3677" s="9" t="n">
        <x:f>V3676</x:f>
        <x:v>8144.761915346856</x:v>
      </x:c>
      <x:c r="T3677" s="9" t="n">
        <x:f>S3677/(1+'回测计划'!$B$33)</x:f>
        <x:v>8140.6915695620755</x:v>
      </x:c>
      <x:c r="U3677" s="9" t="n">
        <x:f>T3677*R3677</x:f>
        <x:v>-43.06830335528747</x:v>
      </x:c>
      <x:c r="V3677" s="9" t="n">
        <x:f>S3677+U3677</x:f>
        <x:v>8101.693611991568</x:v>
      </x:c>
      <x:c r="W3677" s="2" t="n">
        <x:f>IF(N3677&gt;0,1,0)</x:f>
        <x:v>0</x:v>
      </x:c>
      <x:c r="X3677" s="2" t="n">
        <x:f>IF(U3677&gt;0,1,0)</x:f>
        <x:v>0</x:v>
      </x:c>
      <x:c r="Y3677" s="9" t="n">
        <x:f>MAX(U3677,0)</x:f>
        <x:v>0</x:v>
      </x:c>
      <x:c r="Z3677" s="9" t="n">
        <x:f>-MIN(U3677,0)</x:f>
        <x:v>43.06830335528747</x:v>
      </x:c>
    </x:row>
    <x:row r="3678" ht="23" customHeight="1">
      <x:c r="A3678" s="2" t="str">
        <x:v>4H-CCI-后段</x:v>
      </x:c>
      <x:c r="B3678" s="2" t="str">
        <x:v>4H</x:v>
      </x:c>
      <x:c r="C3678" s="2" t="str">
        <x:v>CCI</x:v>
      </x:c>
      <x:c r="D3678" s="2" t="str">
        <x:v>后段</x:v>
      </x:c>
      <x:c r="E3678" s="2" t="n">
        <x:v>38</x:v>
      </x:c>
      <x:c r="F3678" s="2" t="str">
        <x:v>空</x:v>
      </x:c>
      <x:c r="G3678" s="11" t="n">
        <x:v>46147.50000000001</x:v>
      </x:c>
      <x:c r="H3678" s="11" t="n">
        <x:v>46147.666666666664</x:v>
      </x:c>
      <x:c r="I3678" s="11" t="n">
        <x:v>46149.333321759266</x:v>
      </x:c>
      <x:c r="J3678" s="9" t="n">
        <x:v>80815.8</x:v>
      </x:c>
      <x:c r="K3678" s="9" t="n">
        <x:v>81390.1</x:v>
      </x:c>
      <x:c r="L3678" s="9" t="n">
        <x:v>80799.63684</x:v>
      </x:c>
      <x:c r="M3678" s="9" t="n">
        <x:v>81406.37802</x:v>
      </x:c>
      <x:c r="N3678" s="10" t="n">
        <x:f>IF(F3678="多",1,-1)*(K3678/J3678-1)</x:f>
        <x:v>-0.007106283672252189</x:v>
      </x:c>
      <x:c r="O3678" s="10" t="n">
        <x:f>IF(F3678="多",1,-1)*(M3678/L3678-1)</x:f>
        <x:v>-0.007509206770340615</x:v>
      </x:c>
      <x:c r="P3678" s="10" t="n">
        <x:v>0.0010037546033851703</x:v>
      </x:c>
      <x:c r="Q3678" s="10" t="n">
        <x:v>0.0003208415459291658</x:v>
      </x:c>
      <x:c r="R3678" s="10" t="n">
        <x:f>O3678-P3678-Q3678</x:f>
        <x:v>-0.008833802919654951</x:v>
      </x:c>
      <x:c r="S3678" s="9" t="n">
        <x:f>V3677</x:f>
        <x:v>8101.693611991568</x:v>
      </x:c>
      <x:c r="T3678" s="9" t="n">
        <x:f>S3678/(1+'回测计划'!$B$33)</x:f>
        <x:v>8097.64478959677</x:v>
      </x:c>
      <x:c r="U3678" s="9" t="n">
        <x:f>T3678*R3678</x:f>
        <x:v>-71.53299818466866</x:v>
      </x:c>
      <x:c r="V3678" s="9" t="n">
        <x:f>S3678+U3678</x:f>
        <x:v>8030.160613806899</x:v>
      </x:c>
      <x:c r="W3678" s="2" t="n">
        <x:f>IF(N3678&gt;0,1,0)</x:f>
        <x:v>0</x:v>
      </x:c>
      <x:c r="X3678" s="2" t="n">
        <x:f>IF(U3678&gt;0,1,0)</x:f>
        <x:v>0</x:v>
      </x:c>
      <x:c r="Y3678" s="9" t="n">
        <x:f>MAX(U3678,0)</x:f>
        <x:v>0</x:v>
      </x:c>
      <x:c r="Z3678" s="9" t="n">
        <x:f>-MIN(U3678,0)</x:f>
        <x:v>71.53299818466866</x:v>
      </x:c>
    </x:row>
    <x:row r="3679" ht="23" customHeight="1">
      <x:c r="A3679" s="2" t="str">
        <x:v>4H-CCI-后段</x:v>
      </x:c>
      <x:c r="B3679" s="2" t="str">
        <x:v>4H</x:v>
      </x:c>
      <x:c r="C3679" s="2" t="str">
        <x:v>CCI</x:v>
      </x:c>
      <x:c r="D3679" s="2" t="str">
        <x:v>后段</x:v>
      </x:c>
      <x:c r="E3679" s="2" t="n">
        <x:v>39</x:v>
      </x:c>
      <x:c r="F3679" s="2" t="str">
        <x:v>多</x:v>
      </x:c>
      <x:c r="G3679" s="11" t="n">
        <x:v>46158.666666666664</x:v>
      </x:c>
      <x:c r="H3679" s="11" t="n">
        <x:v>46158.833333333336</x:v>
      </x:c>
      <x:c r="I3679" s="11" t="n">
        <x:v>46160.49998842592</x:v>
      </x:c>
      <x:c r="J3679" s="9" t="n">
        <x:v>78042.5</x:v>
      </x:c>
      <x:c r="K3679" s="9" t="n">
        <x:v>76900</x:v>
      </x:c>
      <x:c r="L3679" s="9" t="n">
        <x:v>78058.1085</x:v>
      </x:c>
      <x:c r="M3679" s="9" t="n">
        <x:v>76884.62</x:v>
      </x:c>
      <x:c r="N3679" s="10" t="n">
        <x:f>IF(F3679="多",1,-1)*(K3679/J3679-1)</x:f>
        <x:v>-0.01463945926898802</x:v>
      </x:c>
      <x:c r="O3679" s="10" t="n">
        <x:f>IF(F3679="多",1,-1)*(M3679/L3679-1)</x:f>
        <x:v>-0.015033524672199872</x:v>
      </x:c>
      <x:c r="P3679" s="10" t="n">
        <x:v>0.0009924832376639002</x:v>
      </x:c>
      <x:c r="Q3679" s="10" t="n">
        <x:v>0.00009106505863044267</x:v>
      </x:c>
      <x:c r="R3679" s="10" t="n">
        <x:f>O3679-P3679-Q3679</x:f>
        <x:v>-0.016117072968494215</x:v>
      </x:c>
      <x:c r="S3679" s="9" t="n">
        <x:f>V3678</x:f>
        <x:v>8030.160613806899</x:v>
      </x:c>
      <x:c r="T3679" s="9" t="n">
        <x:f>S3679/(1+'回测计划'!$B$33)</x:f>
        <x:v>8026.147540036881</x:v>
      </x:c>
      <x:c r="U3679" s="9" t="n">
        <x:f>T3679*R3679</x:f>
        <x:v>-129.35800555867476</x:v>
      </x:c>
      <x:c r="V3679" s="9" t="n">
        <x:f>S3679+U3679</x:f>
        <x:v>7900.802608248225</x:v>
      </x:c>
      <x:c r="W3679" s="2" t="n">
        <x:f>IF(N3679&gt;0,1,0)</x:f>
        <x:v>0</x:v>
      </x:c>
      <x:c r="X3679" s="2" t="n">
        <x:f>IF(U3679&gt;0,1,0)</x:f>
        <x:v>0</x:v>
      </x:c>
      <x:c r="Y3679" s="9" t="n">
        <x:f>MAX(U3679,0)</x:f>
        <x:v>0</x:v>
      </x:c>
      <x:c r="Z3679" s="9" t="n">
        <x:f>-MIN(U3679,0)</x:f>
        <x:v>129.35800555867476</x:v>
      </x:c>
    </x:row>
    <x:row r="3680" ht="23" customHeight="1">
      <x:c r="A3680" s="2" t="str">
        <x:v>4H-CCI-后段</x:v>
      </x:c>
      <x:c r="B3680" s="2" t="str">
        <x:v>4H</x:v>
      </x:c>
      <x:c r="C3680" s="2" t="str">
        <x:v>CCI</x:v>
      </x:c>
      <x:c r="D3680" s="2" t="str">
        <x:v>后段</x:v>
      </x:c>
      <x:c r="E3680" s="2" t="n">
        <x:v>40</x:v>
      </x:c>
      <x:c r="F3680" s="2" t="str">
        <x:v>多</x:v>
      </x:c>
      <x:c r="G3680" s="11" t="n">
        <x:v>46160.333333333336</x:v>
      </x:c>
      <x:c r="H3680" s="11" t="n">
        <x:v>46160.50000000001</x:v>
      </x:c>
      <x:c r="I3680" s="11" t="n">
        <x:v>46162.166655092595</x:v>
      </x:c>
      <x:c r="J3680" s="9" t="n">
        <x:v>76900.1</x:v>
      </x:c>
      <x:c r="K3680" s="9" t="n">
        <x:v>76780</x:v>
      </x:c>
      <x:c r="L3680" s="9" t="n">
        <x:v>76915.48002</x:v>
      </x:c>
      <x:c r="M3680" s="9" t="n">
        <x:v>76764.644</x:v>
      </x:c>
      <x:c r="N3680" s="10" t="n">
        <x:f>IF(F3680="多",1,-1)*(K3680/J3680-1)</x:f>
        <x:v>-0.0015617664996535607</x:v>
      </x:c>
      <x:c r="O3680" s="10" t="n">
        <x:f>IF(F3680="多",1,-1)*(M3680/L3680-1)</x:f>
        <x:v>-0.0019610619339667235</x:v>
      </x:c>
      <x:c r="P3680" s="10" t="n">
        <x:v>0.0009990194690330167</x:v>
      </x:c>
      <x:c r="Q3680" s="10" t="n">
        <x:v>0.0002844269019228296</x:v>
      </x:c>
      <x:c r="R3680" s="10" t="n">
        <x:f>O3680-P3680-Q3680</x:f>
        <x:v>-0.00324450830492257</x:v>
      </x:c>
      <x:c r="S3680" s="9" t="n">
        <x:f>V3679</x:f>
        <x:v>7900.802608248225</x:v>
      </x:c>
      <x:c r="T3680" s="9" t="n">
        <x:f>S3680/(1+'回测计划'!$B$33)</x:f>
        <x:v>7896.854181157646</x:v>
      </x:c>
      <x:c r="U3680" s="9" t="n">
        <x:f>T3680*R3680</x:f>
        <x:v>-25.621408973528503</x:v>
      </x:c>
      <x:c r="V3680" s="9" t="n">
        <x:f>S3680+U3680</x:f>
        <x:v>7875.181199274696</x:v>
      </x:c>
      <x:c r="W3680" s="2" t="n">
        <x:f>IF(N3680&gt;0,1,0)</x:f>
        <x:v>0</x:v>
      </x:c>
      <x:c r="X3680" s="2" t="n">
        <x:f>IF(U3680&gt;0,1,0)</x:f>
        <x:v>0</x:v>
      </x:c>
      <x:c r="Y3680" s="9" t="n">
        <x:f>MAX(U3680,0)</x:f>
        <x:v>0</x:v>
      </x:c>
      <x:c r="Z3680" s="9" t="n">
        <x:f>-MIN(U3680,0)</x:f>
        <x:v>25.621408973528503</x:v>
      </x:c>
    </x:row>
    <x:row r="3681" ht="23" customHeight="1">
      <x:c r="A3681" s="2" t="str">
        <x:v>4H-CCI-后段</x:v>
      </x:c>
      <x:c r="B3681" s="2" t="str">
        <x:v>4H</x:v>
      </x:c>
      <x:c r="C3681" s="2" t="str">
        <x:v>CCI</x:v>
      </x:c>
      <x:c r="D3681" s="2" t="str">
        <x:v>后段</x:v>
      </x:c>
      <x:c r="E3681" s="2" t="n">
        <x:v>41</x:v>
      </x:c>
      <x:c r="F3681" s="2" t="str">
        <x:v>多</x:v>
      </x:c>
      <x:c r="G3681" s="11" t="n">
        <x:v>46196.666666666664</x:v>
      </x:c>
      <x:c r="H3681" s="11" t="n">
        <x:v>46196.833333333336</x:v>
      </x:c>
      <x:c r="I3681" s="11" t="n">
        <x:v>46198.49998842592</x:v>
      </x:c>
      <x:c r="J3681" s="9" t="n">
        <x:v>62478.4</x:v>
      </x:c>
      <x:c r="K3681" s="9" t="n">
        <x:v>60853.9</x:v>
      </x:c>
      <x:c r="L3681" s="9" t="n">
        <x:v>62490.89568</x:v>
      </x:c>
      <x:c r="M3681" s="9" t="n">
        <x:v>60841.72922</x:v>
      </x:c>
      <x:c r="N3681" s="10" t="n">
        <x:f>IF(F3681="多",1,-1)*(K3681/J3681-1)</x:f>
        <x:v>-0.026000985940741073</x:v>
      </x:c>
      <x:c r="O3681" s="10" t="n">
        <x:f>IF(F3681="多",1,-1)*(M3681/L3681-1)</x:f>
        <x:v>-0.026390507642024552</x:v>
      </x:c>
      <x:c r="P3681" s="10" t="n">
        <x:v>0.0009868047461789877</x:v>
      </x:c>
      <x:c r="Q3681" s="10" t="n">
        <x:v>0.00001047684829726145</x:v>
      </x:c>
      <x:c r="R3681" s="10" t="n">
        <x:f>O3681-P3681-Q3681</x:f>
        <x:v>-0.0273877892365008</x:v>
      </x:c>
      <x:c r="S3681" s="9" t="n">
        <x:f>V3680</x:f>
        <x:v>7875.181199274696</x:v>
      </x:c>
      <x:c r="T3681" s="9" t="n">
        <x:f>S3681/(1+'回测计划'!$B$33)</x:f>
        <x:v>7871.2455764864535</x:v>
      </x:c>
      <x:c r="U3681" s="9" t="n">
        <x:f>T3681*R3681</x:f>
        <x:v>-215.57601487755022</x:v>
      </x:c>
      <x:c r="V3681" s="9" t="n">
        <x:f>S3681+U3681</x:f>
        <x:v>7659.605184397146</x:v>
      </x:c>
      <x:c r="W3681" s="2" t="n">
        <x:f>IF(N3681&gt;0,1,0)</x:f>
        <x:v>0</x:v>
      </x:c>
      <x:c r="X3681" s="2" t="n">
        <x:f>IF(U3681&gt;0,1,0)</x:f>
        <x:v>0</x:v>
      </x:c>
      <x:c r="Y3681" s="9" t="n">
        <x:f>MAX(U3681,0)</x:f>
        <x:v>0</x:v>
      </x:c>
      <x:c r="Z3681" s="9" t="n">
        <x:f>-MIN(U3681,0)</x:f>
        <x:v>215.57601487755022</x:v>
      </x:c>
    </x:row>
    <x:row r="3682" ht="23" customHeight="1">
      <x:c r="A3682" s="2" t="str">
        <x:v>4H-CCI-后段</x:v>
      </x:c>
      <x:c r="B3682" s="2" t="str">
        <x:v>4H</x:v>
      </x:c>
      <x:c r="C3682" s="2" t="str">
        <x:v>CCI</x:v>
      </x:c>
      <x:c r="D3682" s="2" t="str">
        <x:v>后段</x:v>
      </x:c>
      <x:c r="E3682" s="2" t="n">
        <x:v>42</x:v>
      </x:c>
      <x:c r="F3682" s="2" t="str">
        <x:v>空</x:v>
      </x:c>
      <x:c r="G3682" s="11" t="n">
        <x:v>46223.50000000001</x:v>
      </x:c>
      <x:c r="H3682" s="11" t="n">
        <x:v>46223.666666666664</x:v>
      </x:c>
      <x:c r="I3682" s="11" t="n">
        <x:v>46225.333321759266</x:v>
      </x:c>
      <x:c r="J3682" s="9" t="n">
        <x:v>64250</x:v>
      </x:c>
      <x:c r="K3682" s="9" t="n">
        <x:v>66522.4</x:v>
      </x:c>
      <x:c r="L3682" s="9" t="n">
        <x:v>64237.15</x:v>
      </x:c>
      <x:c r="M3682" s="9" t="n">
        <x:v>66535.70447999999</x:v>
      </x:c>
      <x:c r="N3682" s="10" t="n">
        <x:f>IF(F3682="多",1,-1)*(K3682/J3682-1)</x:f>
        <x:v>-0.03536809338521385</x:v>
      </x:c>
      <x:c r="O3682" s="10" t="n">
        <x:f>IF(F3682="多",1,-1)*(M3682/L3682-1)</x:f>
        <x:v>-0.035782323468584565</x:v>
      </x:c>
      <x:c r="P3682" s="10" t="n">
        <x:v>0.0010178911617342923</x:v>
      </x:c>
      <x:c r="Q3682" s="10" t="n">
        <x:v>-0.00028575404010437884</x:v>
      </x:c>
      <x:c r="R3682" s="10" t="n">
        <x:f>O3682-P3682-Q3682</x:f>
        <x:v>-0.03651446059021448</x:v>
      </x:c>
      <x:c r="S3682" s="9" t="n">
        <x:f>V3681</x:f>
        <x:v>7659.605184397146</x:v>
      </x:c>
      <x:c r="T3682" s="9" t="n">
        <x:f>S3682/(1+'回测计划'!$B$33)</x:f>
        <x:v>7655.7772957492725</x:v>
      </x:c>
      <x:c r="U3682" s="9" t="n">
        <x:f>T3682*R3682</x:f>
        <x:v>-279.5465783530956</x:v>
      </x:c>
      <x:c r="V3682" s="9" t="n">
        <x:f>S3682+U3682</x:f>
        <x:v>7380.058606044051</x:v>
      </x:c>
      <x:c r="W3682" s="2" t="n">
        <x:f>IF(N3682&gt;0,1,0)</x:f>
        <x:v>0</x:v>
      </x:c>
      <x:c r="X3682" s="2" t="n">
        <x:f>IF(U3682&gt;0,1,0)</x:f>
        <x:v>0</x:v>
      </x:c>
      <x:c r="Y3682" s="9" t="n">
        <x:f>MAX(U3682,0)</x:f>
        <x:v>0</x:v>
      </x:c>
      <x:c r="Z3682" s="9" t="n">
        <x:f>-MIN(U3682,0)</x:f>
        <x:v>279.5465783530956</x:v>
      </x:c>
    </x:row>
    <x:row r="3683" ht="23" customHeight="1">
      <x:c r="A3683" s="2" t="str">
        <x:v>4H-CCI-后段</x:v>
      </x:c>
      <x:c r="B3683" s="2" t="str">
        <x:v>4H</x:v>
      </x:c>
      <x:c r="C3683" s="2" t="str">
        <x:v>CCI</x:v>
      </x:c>
      <x:c r="D3683" s="2" t="str">
        <x:v>后段</x:v>
      </x:c>
      <x:c r="E3683" s="2" t="n">
        <x:v>43</x:v>
      </x:c>
      <x:c r="F3683" s="2" t="str">
        <x:v>多</x:v>
      </x:c>
      <x:c r="G3683" s="11" t="n">
        <x:v>46236.166666666664</x:v>
      </x:c>
      <x:c r="H3683" s="11" t="n">
        <x:v>46236.333333333336</x:v>
      </x:c>
      <x:c r="I3683" s="11" t="n">
        <x:v>46237.99998842592</x:v>
      </x:c>
      <x:c r="J3683" s="9" t="n">
        <x:v>62792.3</x:v>
      </x:c>
      <x:c r="K3683" s="9" t="n">
        <x:v>63659.5</x:v>
      </x:c>
      <x:c r="L3683" s="9" t="n">
        <x:v>62804.85846</x:v>
      </x:c>
      <x:c r="M3683" s="9" t="n">
        <x:v>63646.7681</x:v>
      </x:c>
      <x:c r="N3683" s="10" t="n">
        <x:f>IF(F3683="多",1,-1)*(K3683/J3683-1)</x:f>
        <x:v>0.013810610536642232</x:v>
      </x:c>
      <x:c r="O3683" s="10" t="n">
        <x:f>IF(F3683="多",1,-1)*(M3683/L3683-1)</x:f>
        <x:v>0.01340516738105868</x:v>
      </x:c>
      <x:c r="P3683" s="10" t="n">
        <x:v>0.0010067025836905294</x:v>
      </x:c>
      <x:c r="Q3683" s="10" t="n">
        <x:v>0.00033239358939560437</x:v>
      </x:c>
      <x:c r="R3683" s="10" t="n">
        <x:f>O3683-P3683-Q3683</x:f>
        <x:v>0.012066071207972547</x:v>
      </x:c>
      <x:c r="S3683" s="9" t="n">
        <x:f>V3682</x:f>
        <x:v>7380.058606044051</x:v>
      </x:c>
      <x:c r="T3683" s="9" t="n">
        <x:f>S3683/(1+'回测计划'!$B$33)</x:f>
        <x:v>7376.370420833635</x:v>
      </x:c>
      <x:c r="U3683" s="9" t="n">
        <x:f>T3683*R3683</x:f>
        <x:v>89.00381075416105</x:v>
      </x:c>
      <x:c r="V3683" s="9" t="n">
        <x:f>S3683+U3683</x:f>
        <x:v>7469.062416798212</x:v>
      </x:c>
      <x:c r="W3683" s="2" t="n">
        <x:f>IF(N3683&gt;0,1,0)</x:f>
        <x:v>1</x:v>
      </x:c>
      <x:c r="X3683" s="2" t="n">
        <x:f>IF(U3683&gt;0,1,0)</x:f>
        <x:v>1</x:v>
      </x:c>
      <x:c r="Y3683" s="9" t="n">
        <x:f>MAX(U3683,0)</x:f>
        <x:v>89.00381075416105</x:v>
      </x:c>
      <x:c r="Z3683" s="9" t="n">
        <x:f>-MIN(U3683,0)</x:f>
        <x:v>0</x:v>
      </x:c>
    </x:row>
    <x:row r="3684" ht="23" customHeight="1">
      <x:c r="A3684" s="2" t="str">
        <x:v>4H-CCI-后段</x:v>
      </x:c>
      <x:c r="B3684" s="2" t="str">
        <x:v>4H</x:v>
      </x:c>
      <x:c r="C3684" s="2" t="str">
        <x:v>CCI</x:v>
      </x:c>
      <x:c r="D3684" s="2" t="str">
        <x:v>后段</x:v>
      </x:c>
      <x:c r="E3684" s="2" t="n">
        <x:v>44</x:v>
      </x:c>
      <x:c r="F3684" s="2" t="str">
        <x:v>空</x:v>
      </x:c>
      <x:c r="G3684" s="11" t="n">
        <x:v>46241.833333333336</x:v>
      </x:c>
      <x:c r="H3684" s="11" t="n">
        <x:v>46242.00000000001</x:v>
      </x:c>
      <x:c r="I3684" s="11" t="n">
        <x:v>46243.666655092595</x:v>
      </x:c>
      <x:c r="J3684" s="9" t="n">
        <x:v>64885.5</x:v>
      </x:c>
      <x:c r="K3684" s="9" t="n">
        <x:v>64793.6</x:v>
      </x:c>
      <x:c r="L3684" s="9" t="n">
        <x:v>64872.5229</x:v>
      </x:c>
      <x:c r="M3684" s="9" t="n">
        <x:v>64806.55871999999</x:v>
      </x:c>
      <x:c r="N3684" s="10" t="n">
        <x:f>IF(F3684="多",1,-1)*(K3684/J3684-1)</x:f>
        <x:v>0.0014163410931564702</x:v>
      </x:c>
      <x:c r="O3684" s="10" t="n">
        <x:f>IF(F3684="多",1,-1)*(M3684/L3684-1)</x:f>
        <x:v>0.0010168277269205772</x:v>
      </x:c>
      <x:c r="P3684" s="10" t="n">
        <x:v>0.0009994915861365396</x:v>
      </x:c>
      <x:c r="Q3684" s="10" t="n">
        <x:v>-0.00021224121835630366</x:v>
      </x:c>
      <x:c r="R3684" s="10" t="n">
        <x:f>O3684-P3684-Q3684</x:f>
        <x:v>0.00022957735914034126</x:v>
      </x:c>
      <x:c r="S3684" s="9" t="n">
        <x:f>V3683</x:f>
        <x:v>7469.062416798212</x:v>
      </x:c>
      <x:c r="T3684" s="9" t="n">
        <x:f>S3684/(1+'回测计划'!$B$33)</x:f>
        <x:v>7465.3297519222515</x:v>
      </x:c>
      <x:c r="U3684" s="9" t="n">
        <x:f>T3684*R3684</x:f>
        <x:v>1.7138706895581295</x:v>
      </x:c>
      <x:c r="V3684" s="9" t="n">
        <x:f>S3684+U3684</x:f>
        <x:v>7470.776287487771</x:v>
      </x:c>
      <x:c r="W3684" s="2" t="n">
        <x:f>IF(N3684&gt;0,1,0)</x:f>
        <x:v>1</x:v>
      </x:c>
      <x:c r="X3684" s="2" t="n">
        <x:f>IF(U3684&gt;0,1,0)</x:f>
        <x:v>1</x:v>
      </x:c>
      <x:c r="Y3684" s="9" t="n">
        <x:f>MAX(U3684,0)</x:f>
        <x:v>1.7138706895581295</x:v>
      </x:c>
      <x:c r="Z3684" s="9" t="n">
        <x:f>-MIN(U3684,0)</x:f>
        <x:v>0</x:v>
      </x:c>
    </x:row>
    <x:row r="3685" ht="23" customHeight="1">
      <x:c r="A3685" s="2" t="str">
        <x:v>4H-CCI-后段</x:v>
      </x:c>
      <x:c r="B3685" s="2" t="str">
        <x:v>4H</x:v>
      </x:c>
      <x:c r="C3685" s="2" t="str">
        <x:v>CCI</x:v>
      </x:c>
      <x:c r="D3685" s="2" t="str">
        <x:v>后段</x:v>
      </x:c>
      <x:c r="E3685" s="2" t="n">
        <x:v>45</x:v>
      </x:c>
      <x:c r="F3685" s="2" t="str">
        <x:v>空</x:v>
      </x:c>
      <x:c r="G3685" s="11" t="n">
        <x:v>46266.166666666664</x:v>
      </x:c>
      <x:c r="H3685" s="11" t="n">
        <x:v>46266.333333333336</x:v>
      </x:c>
      <x:c r="I3685" s="11" t="n">
        <x:v>46267.99998842592</x:v>
      </x:c>
      <x:c r="J3685" s="9" t="n">
        <x:v>78549.6</x:v>
      </x:c>
      <x:c r="K3685" s="9" t="n">
        <x:v>77249.9</x:v>
      </x:c>
      <x:c r="L3685" s="9" t="n">
        <x:v>78533.89008000001</x:v>
      </x:c>
      <x:c r="M3685" s="9" t="n">
        <x:v>77265.34998</x:v>
      </x:c>
      <x:c r="N3685" s="10" t="n">
        <x:f>IF(F3685="多",1,-1)*(K3685/J3685-1)</x:f>
        <x:v>0.016546233208062366</x:v>
      </x:c>
      <x:c r="O3685" s="10" t="n">
        <x:f>IF(F3685="多",1,-1)*(M3685/L3685-1)</x:f>
        <x:v>0.016152773009305843</x:v>
      </x:c>
      <x:c r="P3685" s="10" t="n">
        <x:v>0.000991923613495347</x:v>
      </x:c>
      <x:c r="Q3685" s="10" t="n">
        <x:v>-0.0003807118140018301</x:v>
      </x:c>
      <x:c r="R3685" s="10" t="n">
        <x:f>O3685-P3685-Q3685</x:f>
        <x:v>0.015541561209812326</x:v>
      </x:c>
      <x:c r="S3685" s="9" t="n">
        <x:f>V3684</x:f>
        <x:v>7470.776287487771</x:v>
      </x:c>
      <x:c r="T3685" s="9" t="n">
        <x:f>S3685/(1+'回测计划'!$B$33)</x:f>
        <x:v>7467.042766104719</x:v>
      </x:c>
      <x:c r="U3685" s="9" t="n">
        <x:f>T3685*R3685</x:f>
        <x:v>116.04950220570284</x:v>
      </x:c>
      <x:c r="V3685" s="9" t="n">
        <x:f>S3685+U3685</x:f>
        <x:v>7586.825789693474</x:v>
      </x:c>
      <x:c r="W3685" s="2" t="n">
        <x:f>IF(N3685&gt;0,1,0)</x:f>
        <x:v>1</x:v>
      </x:c>
      <x:c r="X3685" s="2" t="n">
        <x:f>IF(U3685&gt;0,1,0)</x:f>
        <x:v>1</x:v>
      </x:c>
      <x:c r="Y3685" s="9" t="n">
        <x:f>MAX(U3685,0)</x:f>
        <x:v>116.04950220570284</x:v>
      </x:c>
      <x:c r="Z3685" s="9" t="n">
        <x:f>-MIN(U3685,0)</x:f>
        <x:v>0</x:v>
      </x:c>
    </x:row>
    <x:row r="3686" ht="23" customHeight="1">
      <x:c r="A3686" s="2" t="str">
        <x:v>4H-CCI-后段</x:v>
      </x:c>
      <x:c r="B3686" s="2" t="str">
        <x:v>4H</x:v>
      </x:c>
      <x:c r="C3686" s="2" t="str">
        <x:v>CCI</x:v>
      </x:c>
      <x:c r="D3686" s="2" t="str">
        <x:v>后段</x:v>
      </x:c>
      <x:c r="E3686" s="2" t="n">
        <x:v>46</x:v>
      </x:c>
      <x:c r="F3686" s="2" t="str">
        <x:v>多</x:v>
      </x:c>
      <x:c r="G3686" s="11" t="n">
        <x:v>46275.166666666664</x:v>
      </x:c>
      <x:c r="H3686" s="11" t="n">
        <x:v>46275.333333333336</x:v>
      </x:c>
      <x:c r="I3686" s="11" t="n">
        <x:v>46276.99998842592</x:v>
      </x:c>
      <x:c r="J3686" s="9" t="n">
        <x:v>78264</x:v>
      </x:c>
      <x:c r="K3686" s="9" t="n">
        <x:v>77682.9</x:v>
      </x:c>
      <x:c r="L3686" s="9" t="n">
        <x:v>78279.6528</x:v>
      </x:c>
      <x:c r="M3686" s="9" t="n">
        <x:v>77667.36342</x:v>
      </x:c>
      <x:c r="N3686" s="10" t="n">
        <x:f>IF(F3686="多",1,-1)*(K3686/J3686-1)</x:f>
        <x:v>-0.00742486967187983</x:v>
      </x:c>
      <x:c r="O3686" s="10" t="n">
        <x:f>IF(F3686="多",1,-1)*(M3686/L3686-1)</x:f>
        <x:v>-0.007821820333878682</x:v>
      </x:c>
      <x:c r="P3686" s="10" t="n">
        <x:v>0.0009960890898330606</x:v>
      </x:c>
      <x:c r="Q3686" s="10" t="n">
        <x:v>0.00023925119988092616</x:v>
      </x:c>
      <x:c r="R3686" s="10" t="n">
        <x:f>O3686-P3686-Q3686</x:f>
        <x:v>-0.009057160623592667</x:v>
      </x:c>
      <x:c r="S3686" s="9" t="n">
        <x:f>V3685</x:f>
        <x:v>7586.825789693474</x:v>
      </x:c>
      <x:c r="T3686" s="9" t="n">
        <x:f>S3686/(1+'回测计划'!$B$33)</x:f>
        <x:v>7583.034272557195</x:v>
      </x:c>
      <x:c r="U3686" s="9" t="n">
        <x:f>T3686*R3686</x:f>
        <x:v>-68.68075942075869</x:v>
      </x:c>
      <x:c r="V3686" s="9" t="n">
        <x:f>S3686+U3686</x:f>
        <x:v>7518.145030272715</x:v>
      </x:c>
      <x:c r="W3686" s="2" t="n">
        <x:f>IF(N3686&gt;0,1,0)</x:f>
        <x:v>0</x:v>
      </x:c>
      <x:c r="X3686" s="2" t="n">
        <x:f>IF(U3686&gt;0,1,0)</x:f>
        <x:v>0</x:v>
      </x:c>
      <x:c r="Y3686" s="9" t="n">
        <x:f>MAX(U3686,0)</x:f>
        <x:v>0</x:v>
      </x:c>
      <x:c r="Z3686" s="9" t="n">
        <x:f>-MIN(U3686,0)</x:f>
        <x:v>68.68075942075869</x:v>
      </x:c>
    </x:row>
    <x:row r="3687" ht="23" customHeight="1">
      <x:c r="A3687" s="2" t="str">
        <x:v>4H-CCI-后段</x:v>
      </x:c>
      <x:c r="B3687" s="2" t="str">
        <x:v>4H</x:v>
      </x:c>
      <x:c r="C3687" s="2" t="str">
        <x:v>CCI</x:v>
      </x:c>
      <x:c r="D3687" s="2" t="str">
        <x:v>后段</x:v>
      </x:c>
      <x:c r="E3687" s="2" t="n">
        <x:v>47</x:v>
      </x:c>
      <x:c r="F3687" s="2" t="str">
        <x:v>多</x:v>
      </x:c>
      <x:c r="G3687" s="11" t="n">
        <x:v>46281.00000000001</x:v>
      </x:c>
      <x:c r="H3687" s="11" t="n">
        <x:v>46281.166666666664</x:v>
      </x:c>
      <x:c r="I3687" s="11" t="n">
        <x:v>46282.833321759266</x:v>
      </x:c>
      <x:c r="J3687" s="9" t="n">
        <x:v>76149.2</x:v>
      </x:c>
      <x:c r="K3687" s="9" t="n">
        <x:v>76449.7</x:v>
      </x:c>
      <x:c r="L3687" s="9" t="n">
        <x:v>76164.42984</x:v>
      </x:c>
      <x:c r="M3687" s="9" t="n">
        <x:v>76434.41006</x:v>
      </x:c>
      <x:c r="N3687" s="10" t="n">
        <x:f>IF(F3687="多",1,-1)*(K3687/J3687-1)</x:f>
        <x:v>0.003946200354041807</x:v>
      </x:c>
      <x:c r="O3687" s="10" t="n">
        <x:f>IF(F3687="多",1,-1)*(M3687/L3687-1)</x:f>
        <x:v>0.003544702173536196</x:v>
      </x:c>
      <x:c r="P3687" s="10" t="n">
        <x:v>0.0010017723510867681</x:v>
      </x:c>
      <x:c r="Q3687" s="10" t="n">
        <x:v>0.00024597222499222684</x:v>
      </x:c>
      <x:c r="R3687" s="10" t="n">
        <x:f>O3687-P3687-Q3687</x:f>
        <x:v>0.0022969575974572014</x:v>
      </x:c>
      <x:c r="S3687" s="9" t="n">
        <x:f>V3686</x:f>
        <x:v>7518.145030272715</x:v>
      </x:c>
      <x:c r="T3687" s="9" t="n">
        <x:f>S3687/(1+'回测计划'!$B$33)</x:f>
        <x:v>7514.387836354538</x:v>
      </x:c>
      <x:c r="U3687" s="9" t="n">
        <x:f>T3687*R3687</x:f>
        <x:v>17.260230230954537</x:v>
      </x:c>
      <x:c r="V3687" s="9" t="n">
        <x:f>S3687+U3687</x:f>
        <x:v>7535.4052605036695</x:v>
      </x:c>
      <x:c r="W3687" s="2" t="n">
        <x:f>IF(N3687&gt;0,1,0)</x:f>
        <x:v>1</x:v>
      </x:c>
      <x:c r="X3687" s="2" t="n">
        <x:f>IF(U3687&gt;0,1,0)</x:f>
        <x:v>1</x:v>
      </x:c>
      <x:c r="Y3687" s="9" t="n">
        <x:f>MAX(U3687,0)</x:f>
        <x:v>17.260230230954537</x:v>
      </x:c>
      <x:c r="Z3687" s="9" t="n">
        <x:f>-MIN(U3687,0)</x:f>
        <x:v>0</x:v>
      </x:c>
    </x:row>
    <x:row r="3688" ht="23" customHeight="1">
      <x:c r="A3688" s="2" t="str">
        <x:v>4H-MOM-后段</x:v>
      </x:c>
      <x:c r="B3688" s="2" t="str">
        <x:v>4H</x:v>
      </x:c>
      <x:c r="C3688" s="2" t="str">
        <x:v>Momentum</x:v>
      </x:c>
      <x:c r="D3688" s="2" t="str">
        <x:v>后段</x:v>
      </x:c>
      <x:c r="E3688" s="2" t="n">
        <x:v>1</x:v>
      </x:c>
      <x:c r="F3688" s="2" t="str">
        <x:v>空</x:v>
      </x:c>
      <x:c r="G3688" s="11" t="n">
        <x:v>45663.666666666664</x:v>
      </x:c>
      <x:c r="H3688" s="11" t="n">
        <x:v>45663.833333333336</x:v>
      </x:c>
      <x:c r="I3688" s="11" t="n">
        <x:v>45665.49998842592</x:v>
      </x:c>
      <x:c r="J3688" s="9" t="n">
        <x:v>99219.2</x:v>
      </x:c>
      <x:c r="K3688" s="9" t="n">
        <x:v>96504.1</x:v>
      </x:c>
      <x:c r="L3688" s="9" t="n">
        <x:v>99199.35616</x:v>
      </x:c>
      <x:c r="M3688" s="9" t="n">
        <x:v>96523.40082000001</x:v>
      </x:c>
      <x:c r="N3688" s="10" t="n">
        <x:f>IF(F3688="多",1,-1)*(K3688/J3688-1)</x:f>
        <x:v>0.027364663290975866</x:v>
      </x:c>
      <x:c r="O3688" s="10" t="n">
        <x:f>IF(F3688="多",1,-1)*(M3688/L3688-1)</x:f>
        <x:v>0.026975531329899938</x:v>
      </x:c>
      <x:c r="P3688" s="10" t="n">
        <x:v>0.0009865122343350502</x:v>
      </x:c>
      <x:c r="Q3688" s="10" t="n">
        <x:v>-0.00047658006605524064</x:v>
      </x:c>
      <x:c r="R3688" s="10" t="n">
        <x:f>O3688-P3688-Q3688</x:f>
        <x:v>0.02646559916162013</x:v>
      </x:c>
      <x:c r="S3688" s="9" t="n">
        <x:f>'回测计划'!$B$32</x:f>
        <x:v>10000</x:v>
      </x:c>
      <x:c r="T3688" s="9" t="n">
        <x:f>S3688/(1+'回测计划'!$B$33)</x:f>
        <x:v>9995.002498750626</x:v>
      </x:c>
      <x:c r="U3688" s="9" t="n">
        <x:f>T3688*R3688</x:f>
        <x:v>264.5237297513257</x:v>
      </x:c>
      <x:c r="V3688" s="9" t="n">
        <x:f>S3688+U3688</x:f>
        <x:v>10264.523729751325</x:v>
      </x:c>
      <x:c r="W3688" s="2" t="n">
        <x:f>IF(N3688&gt;0,1,0)</x:f>
        <x:v>1</x:v>
      </x:c>
      <x:c r="X3688" s="2" t="n">
        <x:f>IF(U3688&gt;0,1,0)</x:f>
        <x:v>1</x:v>
      </x:c>
      <x:c r="Y3688" s="9" t="n">
        <x:f>MAX(U3688,0)</x:f>
        <x:v>264.5237297513257</x:v>
      </x:c>
      <x:c r="Z3688" s="9" t="n">
        <x:f>-MIN(U3688,0)</x:f>
        <x:v>0</x:v>
      </x:c>
    </x:row>
    <x:row r="3689" ht="23" customHeight="1">
      <x:c r="A3689" s="2" t="str">
        <x:v>4H-MOM-后段</x:v>
      </x:c>
      <x:c r="B3689" s="2" t="str">
        <x:v>4H</x:v>
      </x:c>
      <x:c r="C3689" s="2" t="str">
        <x:v>Momentum</x:v>
      </x:c>
      <x:c r="D3689" s="2" t="str">
        <x:v>后段</x:v>
      </x:c>
      <x:c r="E3689" s="2" t="n">
        <x:v>2</x:v>
      </x:c>
      <x:c r="F3689" s="2" t="str">
        <x:v>多</x:v>
      </x:c>
      <x:c r="G3689" s="11" t="n">
        <x:v>45670.833333333336</x:v>
      </x:c>
      <x:c r="H3689" s="11" t="n">
        <x:v>45671.00000000001</x:v>
      </x:c>
      <x:c r="I3689" s="11" t="n">
        <x:v>45672.666655092595</x:v>
      </x:c>
      <x:c r="J3689" s="9" t="n">
        <x:v>92093.7</x:v>
      </x:c>
      <x:c r="K3689" s="9" t="n">
        <x:v>97253.7</x:v>
      </x:c>
      <x:c r="L3689" s="9" t="n">
        <x:v>92112.11873999999</x:v>
      </x:c>
      <x:c r="M3689" s="9" t="n">
        <x:v>97234.24926</x:v>
      </x:c>
      <x:c r="N3689" s="10" t="n">
        <x:f>IF(F3689="多",1,-1)*(K3689/J3689-1)</x:f>
        <x:v>0.05602989129549574</x:v>
      </x:c>
      <x:c r="O3689" s="10" t="n">
        <x:f>IF(F3689="多",1,-1)*(M3689/L3689-1)</x:f>
        <x:v>0.05560756380447596</x:v>
      </x:c>
      <x:c r="P3689" s="10" t="n">
        <x:v>0.0010278037819022381</x:v>
      </x:c>
      <x:c r="Q3689" s="10" t="n">
        <x:v>0.0003571997116731092</x:v>
      </x:c>
      <x:c r="R3689" s="10" t="n">
        <x:f>O3689-P3689-Q3689</x:f>
        <x:v>0.05422256031090061</x:v>
      </x:c>
      <x:c r="S3689" s="9" t="n">
        <x:f>V3688</x:f>
        <x:v>10264.523729751325</x:v>
      </x:c>
      <x:c r="T3689" s="9" t="n">
        <x:f>S3689/(1+'回测计划'!$B$33)</x:f>
        <x:v>10259.394032734957</x:v>
      </x:c>
      <x:c r="U3689" s="9" t="n">
        <x:f>T3689*R3689</x:f>
        <x:v>556.290611693265</x:v>
      </x:c>
      <x:c r="V3689" s="9" t="n">
        <x:f>S3689+U3689</x:f>
        <x:v>10820.81434144459</x:v>
      </x:c>
      <x:c r="W3689" s="2" t="n">
        <x:f>IF(N3689&gt;0,1,0)</x:f>
        <x:v>1</x:v>
      </x:c>
      <x:c r="X3689" s="2" t="n">
        <x:f>IF(U3689&gt;0,1,0)</x:f>
        <x:v>1</x:v>
      </x:c>
      <x:c r="Y3689" s="9" t="n">
        <x:f>MAX(U3689,0)</x:f>
        <x:v>556.290611693265</x:v>
      </x:c>
      <x:c r="Z3689" s="9" t="n">
        <x:f>-MIN(U3689,0)</x:f>
        <x:v>0</x:v>
      </x:c>
    </x:row>
    <x:row r="3690" ht="23" customHeight="1">
      <x:c r="A3690" s="2" t="str">
        <x:v>4H-MOM-后段</x:v>
      </x:c>
      <x:c r="B3690" s="2" t="str">
        <x:v>4H</x:v>
      </x:c>
      <x:c r="C3690" s="2" t="str">
        <x:v>Momentum</x:v>
      </x:c>
      <x:c r="D3690" s="2" t="str">
        <x:v>后段</x:v>
      </x:c>
      <x:c r="E3690" s="2" t="n">
        <x:v>3</x:v>
      </x:c>
      <x:c r="F3690" s="2" t="str">
        <x:v>空</x:v>
      </x:c>
      <x:c r="G3690" s="11" t="n">
        <x:v>45674.50000000001</x:v>
      </x:c>
      <x:c r="H3690" s="11" t="n">
        <x:v>45674.666666666664</x:v>
      </x:c>
      <x:c r="I3690" s="11" t="n">
        <x:v>45676.333321759266</x:v>
      </x:c>
      <x:c r="J3690" s="9" t="n">
        <x:v>101406.9</x:v>
      </x:c>
      <x:c r="K3690" s="9" t="n">
        <x:v>104524.3</x:v>
      </x:c>
      <x:c r="L3690" s="9" t="n">
        <x:v>101386.61862</x:v>
      </x:c>
      <x:c r="M3690" s="9" t="n">
        <x:v>104545.20486</x:v>
      </x:c>
      <x:c r="N3690" s="10" t="n">
        <x:f>IF(F3690="多",1,-1)*(K3690/J3690-1)</x:f>
        <x:v>-0.030741497866516143</x:v>
      </x:c>
      <x:c r="O3690" s="10" t="n">
        <x:f>IF(F3690="多",1,-1)*(M3690/L3690-1)</x:f>
        <x:v>-0.031153876941477643</x:v>
      </x:c>
      <x:c r="P3690" s="10" t="n">
        <x:v>0.0010155769384707386</x:v>
      </x:c>
      <x:c r="Q3690" s="10" t="n">
        <x:v>-0.00030849733025167597</x:v>
      </x:c>
      <x:c r="R3690" s="10" t="n">
        <x:f>O3690-P3690-Q3690</x:f>
        <x:v>-0.0318609565496967</x:v>
      </x:c>
      <x:c r="S3690" s="9" t="n">
        <x:f>V3689</x:f>
        <x:v>10820.81434144459</x:v>
      </x:c>
      <x:c r="T3690" s="9" t="n">
        <x:f>S3690/(1+'回测计划'!$B$33)</x:f>
        <x:v>10815.406638125527</x:v>
      </x:c>
      <x:c r="U3690" s="9" t="n">
        <x:f>T3690*R3690</x:f>
        <x:v>-344.58920096461867</x:v>
      </x:c>
      <x:c r="V3690" s="9" t="n">
        <x:f>S3690+U3690</x:f>
        <x:v>10476.22514047997</x:v>
      </x:c>
      <x:c r="W3690" s="2" t="n">
        <x:f>IF(N3690&gt;0,1,0)</x:f>
        <x:v>0</x:v>
      </x:c>
      <x:c r="X3690" s="2" t="n">
        <x:f>IF(U3690&gt;0,1,0)</x:f>
        <x:v>0</x:v>
      </x:c>
      <x:c r="Y3690" s="9" t="n">
        <x:f>MAX(U3690,0)</x:f>
        <x:v>0</x:v>
      </x:c>
      <x:c r="Z3690" s="9" t="n">
        <x:f>-MIN(U3690,0)</x:f>
        <x:v>344.58920096461867</x:v>
      </x:c>
    </x:row>
    <x:row r="3691" ht="23" customHeight="1">
      <x:c r="A3691" s="2" t="str">
        <x:v>4H-MOM-后段</x:v>
      </x:c>
      <x:c r="B3691" s="2" t="str">
        <x:v>4H</x:v>
      </x:c>
      <x:c r="C3691" s="2" t="str">
        <x:v>Momentum</x:v>
      </x:c>
      <x:c r="D3691" s="2" t="str">
        <x:v>后段</x:v>
      </x:c>
      <x:c r="E3691" s="2" t="n">
        <x:v>4</x:v>
      </x:c>
      <x:c r="F3691" s="2" t="str">
        <x:v>空</x:v>
      </x:c>
      <x:c r="G3691" s="11" t="n">
        <x:v>45677.166666666664</x:v>
      </x:c>
      <x:c r="H3691" s="11" t="n">
        <x:v>45677.333333333336</x:v>
      </x:c>
      <x:c r="I3691" s="11" t="n">
        <x:v>45678.99998842592</x:v>
      </x:c>
      <x:c r="J3691" s="9" t="n">
        <x:v>101311.5</x:v>
      </x:c>
      <x:c r="K3691" s="9" t="n">
        <x:v>103929.1</x:v>
      </x:c>
      <x:c r="L3691" s="9" t="n">
        <x:v>101291.2377</x:v>
      </x:c>
      <x:c r="M3691" s="9" t="n">
        <x:v>103949.88582000001</x:v>
      </x:c>
      <x:c r="N3691" s="10" t="n">
        <x:f>IF(F3691="多",1,-1)*(K3691/J3691-1)</x:f>
        <x:v>-0.025837145832408037</x:v>
      </x:c>
      <x:c r="O3691" s="10" t="n">
        <x:f>IF(F3691="多",1,-1)*(M3691/L3691-1)</x:f>
        <x:v>-0.02624756277412943</x:v>
      </x:c>
      <x:c r="P3691" s="10" t="n">
        <x:v>0.0010131237813870645</x:v>
      </x:c>
      <x:c r="Q3691" s="10" t="n">
        <x:v>-0.0004110482753779407</x:v>
      </x:c>
      <x:c r="R3691" s="10" t="n">
        <x:f>O3691-P3691-Q3691</x:f>
        <x:v>-0.026849638280138553</x:v>
      </x:c>
      <x:c r="S3691" s="9" t="n">
        <x:f>V3690</x:f>
        <x:v>10476.22514047997</x:v>
      </x:c>
      <x:c r="T3691" s="9" t="n">
        <x:f>S3691/(1+'回测计划'!$B$33)</x:f>
        <x:v>10470.989645657142</x:v>
      </x:c>
      <x:c r="U3691" s="9" t="n">
        <x:f>T3691*R3691</x:f>
        <x:v>-281.14228442097044</x:v>
      </x:c>
      <x:c r="V3691" s="9" t="n">
        <x:f>S3691+U3691</x:f>
        <x:v>10195.082856059</x:v>
      </x:c>
      <x:c r="W3691" s="2" t="n">
        <x:f>IF(N3691&gt;0,1,0)</x:f>
        <x:v>0</x:v>
      </x:c>
      <x:c r="X3691" s="2" t="n">
        <x:f>IF(U3691&gt;0,1,0)</x:f>
        <x:v>0</x:v>
      </x:c>
      <x:c r="Y3691" s="9" t="n">
        <x:f>MAX(U3691,0)</x:f>
        <x:v>0</x:v>
      </x:c>
      <x:c r="Z3691" s="9" t="n">
        <x:f>-MIN(U3691,0)</x:f>
        <x:v>281.14228442097044</x:v>
      </x:c>
    </x:row>
    <x:row r="3692" ht="23" customHeight="1">
      <x:c r="A3692" s="2" t="str">
        <x:v>4H-MOM-后段</x:v>
      </x:c>
      <x:c r="B3692" s="2" t="str">
        <x:v>4H</x:v>
      </x:c>
      <x:c r="C3692" s="2" t="str">
        <x:v>Momentum</x:v>
      </x:c>
      <x:c r="D3692" s="2" t="str">
        <x:v>后段</x:v>
      </x:c>
      <x:c r="E3692" s="2" t="n">
        <x:v>5</x:v>
      </x:c>
      <x:c r="F3692" s="2" t="str">
        <x:v>多</x:v>
      </x:c>
      <x:c r="G3692" s="11" t="n">
        <x:v>45715.166666666664</x:v>
      </x:c>
      <x:c r="H3692" s="11" t="n">
        <x:v>45715.333333333336</x:v>
      </x:c>
      <x:c r="I3692" s="11" t="n">
        <x:v>45716.99998842592</x:v>
      </x:c>
      <x:c r="J3692" s="9" t="n">
        <x:v>84208.6</x:v>
      </x:c>
      <x:c r="K3692" s="9" t="n">
        <x:v>83948.1</x:v>
      </x:c>
      <x:c r="L3692" s="9" t="n">
        <x:v>84225.44172</x:v>
      </x:c>
      <x:c r="M3692" s="9" t="n">
        <x:v>83931.31038000001</x:v>
      </x:c>
      <x:c r="N3692" s="10" t="n">
        <x:f>IF(F3692="多",1,-1)*(K3692/J3692-1)</x:f>
        <x:v>-0.0030935082640015654</x:v>
      </x:c>
      <x:c r="O3692" s="10" t="n">
        <x:f>IF(F3692="多",1,-1)*(M3692/L3692-1)</x:f>
        <x:v>-0.0034921911241238</x:v>
      </x:c>
      <x:c r="P3692" s="10" t="n">
        <x:v>0.0009982539044379381</x:v>
      </x:c>
      <x:c r="Q3692" s="10" t="n">
        <x:v>0.0003668737988661016</x:v>
      </x:c>
      <x:c r="R3692" s="10" t="n">
        <x:f>O3692-P3692-Q3692</x:f>
        <x:v>-0.00485731882742784</x:v>
      </x:c>
      <x:c r="S3692" s="9" t="n">
        <x:f>V3691</x:f>
        <x:v>10195.082856059</x:v>
      </x:c>
      <x:c r="T3692" s="9" t="n">
        <x:f>S3692/(1+'回测计划'!$B$33)</x:f>
        <x:v>10189.987862127937</x:v>
      </x:c>
      <x:c r="U3692" s="9" t="n">
        <x:f>T3692*R3692</x:f>
        <x:v>-49.496019893975195</x:v>
      </x:c>
      <x:c r="V3692" s="9" t="n">
        <x:f>S3692+U3692</x:f>
        <x:v>10145.586836165025</x:v>
      </x:c>
      <x:c r="W3692" s="2" t="n">
        <x:f>IF(N3692&gt;0,1,0)</x:f>
        <x:v>0</x:v>
      </x:c>
      <x:c r="X3692" s="2" t="n">
        <x:f>IF(U3692&gt;0,1,0)</x:f>
        <x:v>0</x:v>
      </x:c>
      <x:c r="Y3692" s="9" t="n">
        <x:f>MAX(U3692,0)</x:f>
        <x:v>0</x:v>
      </x:c>
      <x:c r="Z3692" s="9" t="n">
        <x:f>-MIN(U3692,0)</x:f>
        <x:v>49.496019893975195</x:v>
      </x:c>
    </x:row>
    <x:row r="3693" ht="23" customHeight="1">
      <x:c r="A3693" s="2" t="str">
        <x:v>4H-MOM-后段</x:v>
      </x:c>
      <x:c r="B3693" s="2" t="str">
        <x:v>4H</x:v>
      </x:c>
      <x:c r="C3693" s="2" t="str">
        <x:v>Momentum</x:v>
      </x:c>
      <x:c r="D3693" s="2" t="str">
        <x:v>后段</x:v>
      </x:c>
      <x:c r="E3693" s="2" t="n">
        <x:v>6</x:v>
      </x:c>
      <x:c r="F3693" s="2" t="str">
        <x:v>多</x:v>
      </x:c>
      <x:c r="G3693" s="11" t="n">
        <x:v>45726.00000000001</x:v>
      </x:c>
      <x:c r="H3693" s="11" t="n">
        <x:v>45726.166666666664</x:v>
      </x:c>
      <x:c r="I3693" s="11" t="n">
        <x:v>45727.833321759266</x:v>
      </x:c>
      <x:c r="J3693" s="9" t="n">
        <x:v>82605</x:v>
      </x:c>
      <x:c r="K3693" s="9" t="n">
        <x:v>81684.6</x:v>
      </x:c>
      <x:c r="L3693" s="9" t="n">
        <x:v>82621.521</x:v>
      </x:c>
      <x:c r="M3693" s="9" t="n">
        <x:v>81668.26308</x:v>
      </x:c>
      <x:c r="N3693" s="10" t="n">
        <x:f>IF(F3693="多",1,-1)*(K3693/J3693-1)</x:f>
        <x:v>-0.011142182676593393</x:v>
      </x:c>
      <x:c r="O3693" s="10" t="n">
        <x:f>IF(F3693="多",1,-1)*(M3693/L3693-1)</x:f>
        <x:v>-0.011537646710715888</x:v>
      </x:c>
      <x:c r="P3693" s="10" t="n">
        <x:v>0.0009942311766446422</x:v>
      </x:c>
      <x:c r="Q3693" s="10" t="n">
        <x:v>0.00016753237963492427</x:v>
      </x:c>
      <x:c r="R3693" s="10" t="n">
        <x:f>O3693-P3693-Q3693</x:f>
        <x:v>-0.012699410266995453</x:v>
      </x:c>
      <x:c r="S3693" s="9" t="n">
        <x:f>V3692</x:f>
        <x:v>10145.586836165025</x:v>
      </x:c>
      <x:c r="T3693" s="9" t="n">
        <x:f>S3693/(1+'回测计划'!$B$33)</x:f>
        <x:v>10140.516577876087</x:v>
      </x:c>
      <x:c r="U3693" s="9" t="n">
        <x:f>T3693*R3693</x:f>
        <x:v>-128.77858034171717</x:v>
      </x:c>
      <x:c r="V3693" s="9" t="n">
        <x:f>S3693+U3693</x:f>
        <x:v>10016.808255823307</x:v>
      </x:c>
      <x:c r="W3693" s="2" t="n">
        <x:f>IF(N3693&gt;0,1,0)</x:f>
        <x:v>0</x:v>
      </x:c>
      <x:c r="X3693" s="2" t="n">
        <x:f>IF(U3693&gt;0,1,0)</x:f>
        <x:v>0</x:v>
      </x:c>
      <x:c r="Y3693" s="9" t="n">
        <x:f>MAX(U3693,0)</x:f>
        <x:v>0</x:v>
      </x:c>
      <x:c r="Z3693" s="9" t="n">
        <x:f>-MIN(U3693,0)</x:f>
        <x:v>128.77858034171717</x:v>
      </x:c>
    </x:row>
    <x:row r="3694" ht="23" customHeight="1">
      <x:c r="A3694" s="2" t="str">
        <x:v>4H-MOM-后段</x:v>
      </x:c>
      <x:c r="B3694" s="2" t="str">
        <x:v>4H</x:v>
      </x:c>
      <x:c r="C3694" s="2" t="str">
        <x:v>Momentum</x:v>
      </x:c>
      <x:c r="D3694" s="2" t="str">
        <x:v>后段</x:v>
      </x:c>
      <x:c r="E3694" s="2" t="n">
        <x:v>7</x:v>
      </x:c>
      <x:c r="F3694" s="2" t="str">
        <x:v>空</x:v>
      </x:c>
      <x:c r="G3694" s="11" t="n">
        <x:v>45731.00000000001</x:v>
      </x:c>
      <x:c r="H3694" s="11" t="n">
        <x:v>45731.166666666664</x:v>
      </x:c>
      <x:c r="I3694" s="11" t="n">
        <x:v>45732.833321759266</x:v>
      </x:c>
      <x:c r="J3694" s="9" t="n">
        <x:v>84504.8</x:v>
      </x:c>
      <x:c r="K3694" s="9" t="n">
        <x:v>82367.9</x:v>
      </x:c>
      <x:c r="L3694" s="9" t="n">
        <x:v>84487.89904</x:v>
      </x:c>
      <x:c r="M3694" s="9" t="n">
        <x:v>82384.37358</x:v>
      </x:c>
      <x:c r="N3694" s="10" t="n">
        <x:f>IF(F3694="多",1,-1)*(K3694/J3694-1)</x:f>
        <x:v>0.025287320956916104</x:v>
      </x:c>
      <x:c r="O3694" s="10" t="n">
        <x:f>IF(F3694="多",1,-1)*(M3694/L3694-1)</x:f>
        <x:v>0.02489735789268599</x:v>
      </x:c>
      <x:c r="P3694" s="10" t="n">
        <x:v>0.000987551321053657</x:v>
      </x:c>
      <x:c r="Q3694" s="10" t="n">
        <x:v>0.00004030914837056822</x:v>
      </x:c>
      <x:c r="R3694" s="10" t="n">
        <x:f>O3694-P3694-Q3694</x:f>
        <x:v>0.023869497423261766</x:v>
      </x:c>
      <x:c r="S3694" s="9" t="n">
        <x:f>V3693</x:f>
        <x:v>10016.808255823307</x:v>
      </x:c>
      <x:c r="T3694" s="9" t="n">
        <x:f>S3694/(1+'回测计划'!$B$33)</x:f>
        <x:v>10011.802354645984</x:v>
      </x:c>
      <x:c r="U3694" s="9" t="n">
        <x:f>T3694*R3694</x:f>
        <x:v>238.9766905064284</x:v>
      </x:c>
      <x:c r="V3694" s="9" t="n">
        <x:f>S3694+U3694</x:f>
        <x:v>10255.784946329735</x:v>
      </x:c>
      <x:c r="W3694" s="2" t="n">
        <x:f>IF(N3694&gt;0,1,0)</x:f>
        <x:v>1</x:v>
      </x:c>
      <x:c r="X3694" s="2" t="n">
        <x:f>IF(U3694&gt;0,1,0)</x:f>
        <x:v>1</x:v>
      </x:c>
      <x:c r="Y3694" s="9" t="n">
        <x:f>MAX(U3694,0)</x:f>
        <x:v>238.9766905064284</x:v>
      </x:c>
      <x:c r="Z3694" s="9" t="n">
        <x:f>-MIN(U3694,0)</x:f>
        <x:v>0</x:v>
      </x:c>
    </x:row>
    <x:row r="3695" ht="23" customHeight="1">
      <x:c r="A3695" s="2" t="str">
        <x:v>4H-MOM-后段</x:v>
      </x:c>
      <x:c r="B3695" s="2" t="str">
        <x:v>4H</x:v>
      </x:c>
      <x:c r="C3695" s="2" t="str">
        <x:v>Momentum</x:v>
      </x:c>
      <x:c r="D3695" s="2" t="str">
        <x:v>后段</x:v>
      </x:c>
      <x:c r="E3695" s="2" t="n">
        <x:v>8</x:v>
      </x:c>
      <x:c r="F3695" s="2" t="str">
        <x:v>多</x:v>
      </x:c>
      <x:c r="G3695" s="11" t="n">
        <x:v>45735.00000000001</x:v>
      </x:c>
      <x:c r="H3695" s="11" t="n">
        <x:v>45735.166666666664</x:v>
      </x:c>
      <x:c r="I3695" s="11" t="n">
        <x:v>45736.833321759266</x:v>
      </x:c>
      <x:c r="J3695" s="9" t="n">
        <x:v>82273.5</x:v>
      </x:c>
      <x:c r="K3695" s="9" t="n">
        <x:v>85462.2</x:v>
      </x:c>
      <x:c r="L3695" s="9" t="n">
        <x:v>82289.9547</x:v>
      </x:c>
      <x:c r="M3695" s="9" t="n">
        <x:v>85445.10756</x:v>
      </x:c>
      <x:c r="N3695" s="10" t="n">
        <x:f>IF(F3695="多",1,-1)*(K3695/J3695-1)</x:f>
        <x:v>0.03875731553902528</x:v>
      </x:c>
      <x:c r="O3695" s="10" t="n">
        <x:f>IF(F3695="多",1,-1)*(M3695/L3695-1)</x:f>
        <x:v>0.03834189569677826</x:v>
      </x:c>
      <x:c r="P3695" s="10" t="n">
        <x:v>0.001019170947848389</x:v>
      </x:c>
      <x:c r="Q3695" s="10" t="n">
        <x:v>0.00017394969674221572</x:v>
      </x:c>
      <x:c r="R3695" s="10" t="n">
        <x:f>O3695-P3695-Q3695</x:f>
        <x:v>0.03714877505218765</x:v>
      </x:c>
      <x:c r="S3695" s="9" t="n">
        <x:f>V3694</x:f>
        <x:v>10255.784946329735</x:v>
      </x:c>
      <x:c r="T3695" s="9" t="n">
        <x:f>S3695/(1+'回测计划'!$B$33)</x:f>
        <x:v>10250.659616521476</x:v>
      </x:c>
      <x:c r="U3695" s="9" t="n">
        <x:f>T3695*R3695</x:f>
        <x:v>380.7994482307005</x:v>
      </x:c>
      <x:c r="V3695" s="9" t="n">
        <x:f>S3695+U3695</x:f>
        <x:v>10636.584394560436</x:v>
      </x:c>
      <x:c r="W3695" s="2" t="n">
        <x:f>IF(N3695&gt;0,1,0)</x:f>
        <x:v>1</x:v>
      </x:c>
      <x:c r="X3695" s="2" t="n">
        <x:f>IF(U3695&gt;0,1,0)</x:f>
        <x:v>1</x:v>
      </x:c>
      <x:c r="Y3695" s="9" t="n">
        <x:f>MAX(U3695,0)</x:f>
        <x:v>380.7994482307005</x:v>
      </x:c>
      <x:c r="Z3695" s="9" t="n">
        <x:f>-MIN(U3695,0)</x:f>
        <x:v>0</x:v>
      </x:c>
    </x:row>
    <x:row r="3696" ht="23" customHeight="1">
      <x:c r="A3696" s="2" t="str">
        <x:v>4H-MOM-后段</x:v>
      </x:c>
      <x:c r="B3696" s="2" t="str">
        <x:v>4H</x:v>
      </x:c>
      <x:c r="C3696" s="2" t="str">
        <x:v>Momentum</x:v>
      </x:c>
      <x:c r="D3696" s="2" t="str">
        <x:v>后段</x:v>
      </x:c>
      <x:c r="E3696" s="2" t="n">
        <x:v>9</x:v>
      </x:c>
      <x:c r="F3696" s="2" t="str">
        <x:v>多</x:v>
      </x:c>
      <x:c r="G3696" s="11" t="n">
        <x:v>45756.50000000001</x:v>
      </x:c>
      <x:c r="H3696" s="11" t="n">
        <x:v>45756.666666666664</x:v>
      </x:c>
      <x:c r="I3696" s="11" t="n">
        <x:v>45758.333321759266</x:v>
      </x:c>
      <x:c r="J3696" s="9" t="n">
        <x:v>77651.3</x:v>
      </x:c>
      <x:c r="K3696" s="9" t="n">
        <x:v>79560.2</x:v>
      </x:c>
      <x:c r="L3696" s="9" t="n">
        <x:v>77666.83026</x:v>
      </x:c>
      <x:c r="M3696" s="9" t="n">
        <x:v>79544.28796</x:v>
      </x:c>
      <x:c r="N3696" s="10" t="n">
        <x:f>IF(F3696="多",1,-1)*(K3696/J3696-1)</x:f>
        <x:v>0.02458297542990251</x:v>
      </x:c>
      <x:c r="O3696" s="10" t="n">
        <x:f>IF(F3696="多",1,-1)*(M3696/L3696-1)</x:f>
        <x:v>0.02417322418997858</x:v>
      </x:c>
      <x:c r="P3696" s="10" t="n">
        <x:v>0.0010120866120949894</x:v>
      </x:c>
      <x:c r="Q3696" s="10" t="n">
        <x:v>0.00019745914754171727</x:v>
      </x:c>
      <x:c r="R3696" s="10" t="n">
        <x:f>O3696-P3696-Q3696</x:f>
        <x:v>0.022963678430341875</x:v>
      </x:c>
      <x:c r="S3696" s="9" t="n">
        <x:f>V3695</x:f>
        <x:v>10636.584394560436</x:v>
      </x:c>
      <x:c r="T3696" s="9" t="n">
        <x:f>S3696/(1+'回测计划'!$B$33)</x:f>
        <x:v>10631.268760180346</x:v>
      </x:c>
      <x:c r="U3696" s="9" t="n">
        <x:f>T3696*R3696</x:f>
        <x:v>244.13303711532083</x:v>
      </x:c>
      <x:c r="V3696" s="9" t="n">
        <x:f>S3696+U3696</x:f>
        <x:v>10880.717431675757</x:v>
      </x:c>
      <x:c r="W3696" s="2" t="n">
        <x:f>IF(N3696&gt;0,1,0)</x:f>
        <x:v>1</x:v>
      </x:c>
      <x:c r="X3696" s="2" t="n">
        <x:f>IF(U3696&gt;0,1,0)</x:f>
        <x:v>1</x:v>
      </x:c>
      <x:c r="Y3696" s="9" t="n">
        <x:f>MAX(U3696,0)</x:f>
        <x:v>244.13303711532083</x:v>
      </x:c>
      <x:c r="Z3696" s="9" t="n">
        <x:f>-MIN(U3696,0)</x:f>
        <x:v>0</x:v>
      </x:c>
    </x:row>
    <x:row r="3697" ht="23" customHeight="1">
      <x:c r="A3697" s="2" t="str">
        <x:v>4H-MOM-后段</x:v>
      </x:c>
      <x:c r="B3697" s="2" t="str">
        <x:v>4H</x:v>
      </x:c>
      <x:c r="C3697" s="2" t="str">
        <x:v>Momentum</x:v>
      </x:c>
      <x:c r="D3697" s="2" t="str">
        <x:v>后段</x:v>
      </x:c>
      <x:c r="E3697" s="2" t="n">
        <x:v>10</x:v>
      </x:c>
      <x:c r="F3697" s="2" t="str">
        <x:v>空</x:v>
      </x:c>
      <x:c r="G3697" s="11" t="n">
        <x:v>45762.666666666664</x:v>
      </x:c>
      <x:c r="H3697" s="11" t="n">
        <x:v>45762.833333333336</x:v>
      </x:c>
      <x:c r="I3697" s="11" t="n">
        <x:v>45764.49998842592</x:v>
      </x:c>
      <x:c r="J3697" s="9" t="n">
        <x:v>85549.3</x:v>
      </x:c>
      <x:c r="K3697" s="9" t="n">
        <x:v>83953.3</x:v>
      </x:c>
      <x:c r="L3697" s="9" t="n">
        <x:v>85532.19014</x:v>
      </x:c>
      <x:c r="M3697" s="9" t="n">
        <x:v>83970.09066</x:v>
      </x:c>
      <x:c r="N3697" s="10" t="n">
        <x:f>IF(F3697="多",1,-1)*(K3697/J3697-1)</x:f>
        <x:v>0.01865590951650098</x:v>
      </x:c>
      <x:c r="O3697" s="10" t="n">
        <x:f>IF(F3697="多",1,-1)*(M3697/L3697-1)</x:f>
        <x:v>0.01826329335707577</x:v>
      </x:c>
      <x:c r="P3697" s="10" t="n">
        <x:v>0.0009908683533214621</x:v>
      </x:c>
      <x:c r="Q3697" s="10" t="n">
        <x:v>-0.00014321205072151706</x:v>
      </x:c>
      <x:c r="R3697" s="10" t="n">
        <x:f>O3697-P3697-Q3697</x:f>
        <x:v>0.017415637054475828</x:v>
      </x:c>
      <x:c r="S3697" s="9" t="n">
        <x:f>V3696</x:f>
        <x:v>10880.717431675757</x:v>
      </x:c>
      <x:c r="T3697" s="9" t="n">
        <x:f>S3697/(1+'回测计划'!$B$33)</x:f>
        <x:v>10875.279791779867</x:v>
      </x:c>
      <x:c r="U3697" s="9" t="n">
        <x:f>T3697*R3697</x:f>
        <x:v>189.39992571951362</x:v>
      </x:c>
      <x:c r="V3697" s="9" t="n">
        <x:f>S3697+U3697</x:f>
        <x:v>11070.117357395271</x:v>
      </x:c>
      <x:c r="W3697" s="2" t="n">
        <x:f>IF(N3697&gt;0,1,0)</x:f>
        <x:v>1</x:v>
      </x:c>
      <x:c r="X3697" s="2" t="n">
        <x:f>IF(U3697&gt;0,1,0)</x:f>
        <x:v>1</x:v>
      </x:c>
      <x:c r="Y3697" s="9" t="n">
        <x:f>MAX(U3697,0)</x:f>
        <x:v>189.39992571951362</x:v>
      </x:c>
      <x:c r="Z3697" s="9" t="n">
        <x:f>-MIN(U3697,0)</x:f>
        <x:v>0</x:v>
      </x:c>
    </x:row>
    <x:row r="3698" ht="23" customHeight="1">
      <x:c r="A3698" s="2" t="str">
        <x:v>4H-MOM-后段</x:v>
      </x:c>
      <x:c r="B3698" s="2" t="str">
        <x:v>4H</x:v>
      </x:c>
      <x:c r="C3698" s="2" t="str">
        <x:v>Momentum</x:v>
      </x:c>
      <x:c r="D3698" s="2" t="str">
        <x:v>后段</x:v>
      </x:c>
      <x:c r="E3698" s="2" t="n">
        <x:v>11</x:v>
      </x:c>
      <x:c r="F3698" s="2" t="str">
        <x:v>空</x:v>
      </x:c>
      <x:c r="G3698" s="11" t="n">
        <x:v>45766.666666666664</x:v>
      </x:c>
      <x:c r="H3698" s="11" t="n">
        <x:v>45766.833333333336</x:v>
      </x:c>
      <x:c r="I3698" s="11" t="n">
        <x:v>45768.49998842592</x:v>
      </x:c>
      <x:c r="J3698" s="9" t="n">
        <x:v>85179.3</x:v>
      </x:c>
      <x:c r="K3698" s="9" t="n">
        <x:v>87166.6</x:v>
      </x:c>
      <x:c r="L3698" s="9" t="n">
        <x:v>85162.26414</x:v>
      </x:c>
      <x:c r="M3698" s="9" t="n">
        <x:v>87184.03332</x:v>
      </x:c>
      <x:c r="N3698" s="10" t="n">
        <x:f>IF(F3698="多",1,-1)*(K3698/J3698-1)</x:f>
        <x:v>-0.02333078576602543</x:v>
      </x:c>
      <x:c r="O3698" s="10" t="n">
        <x:f>IF(F3698="多",1,-1)*(M3698/L3698-1)</x:f>
        <x:v>-0.023740199963171227</x:v>
      </x:c>
      <x:c r="P3698" s="10" t="n">
        <x:v>0.0010118700999815857</x:v>
      </x:c>
      <x:c r="Q3698" s="10" t="n">
        <x:v>0.0000032737128662891957</x:v>
      </x:c>
      <x:c r="R3698" s="10" t="n">
        <x:f>O3698-P3698-Q3698</x:f>
        <x:v>-0.024755343776019102</x:v>
      </x:c>
      <x:c r="S3698" s="9" t="n">
        <x:f>V3697</x:f>
        <x:v>11070.117357395271</x:v>
      </x:c>
      <x:c r="T3698" s="9" t="n">
        <x:f>S3698/(1+'回测计划'!$B$33)</x:f>
        <x:v>11064.58506486284</x:v>
      </x:c>
      <x:c r="U3698" s="9" t="n">
        <x:f>T3698*R3698</x:f>
        <x:v>-273.9076070196862</x:v>
      </x:c>
      <x:c r="V3698" s="9" t="n">
        <x:f>S3698+U3698</x:f>
        <x:v>10796.209750375585</x:v>
      </x:c>
      <x:c r="W3698" s="2" t="n">
        <x:f>IF(N3698&gt;0,1,0)</x:f>
        <x:v>0</x:v>
      </x:c>
      <x:c r="X3698" s="2" t="n">
        <x:f>IF(U3698&gt;0,1,0)</x:f>
        <x:v>0</x:v>
      </x:c>
      <x:c r="Y3698" s="9" t="n">
        <x:f>MAX(U3698,0)</x:f>
        <x:v>0</x:v>
      </x:c>
      <x:c r="Z3698" s="9" t="n">
        <x:f>-MIN(U3698,0)</x:f>
        <x:v>273.9076070196862</x:v>
      </x:c>
    </x:row>
    <x:row r="3699" ht="23" customHeight="1">
      <x:c r="A3699" s="2" t="str">
        <x:v>4H-MOM-后段</x:v>
      </x:c>
      <x:c r="B3699" s="2" t="str">
        <x:v>4H</x:v>
      </x:c>
      <x:c r="C3699" s="2" t="str">
        <x:v>Momentum</x:v>
      </x:c>
      <x:c r="D3699" s="2" t="str">
        <x:v>后段</x:v>
      </x:c>
      <x:c r="E3699" s="2" t="n">
        <x:v>12</x:v>
      </x:c>
      <x:c r="F3699" s="2" t="str">
        <x:v>空</x:v>
      </x:c>
      <x:c r="G3699" s="11" t="n">
        <x:v>45768.666666666664</x:v>
      </x:c>
      <x:c r="H3699" s="11" t="n">
        <x:v>45768.833333333336</x:v>
      </x:c>
      <x:c r="I3699" s="11" t="n">
        <x:v>45770.49998842592</x:v>
      </x:c>
      <x:c r="J3699" s="9" t="n">
        <x:v>86936.5</x:v>
      </x:c>
      <x:c r="K3699" s="9" t="n">
        <x:v>93126</x:v>
      </x:c>
      <x:c r="L3699" s="9" t="n">
        <x:v>86919.1127</x:v>
      </x:c>
      <x:c r="M3699" s="9" t="n">
        <x:v>93144.6252</x:v>
      </x:c>
      <x:c r="N3699" s="10" t="n">
        <x:f>IF(F3699="多",1,-1)*(K3699/J3699-1)</x:f>
        <x:v>-0.07119564279675394</x:v>
      </x:c>
      <x:c r="O3699" s="10" t="n">
        <x:f>IF(F3699="多",1,-1)*(M3699/L3699-1)</x:f>
        <x:v>-0.07162420676666659</x:v>
      </x:c>
      <x:c r="P3699" s="10" t="n">
        <x:v>0.0010358121033833335</x:v>
      </x:c>
      <x:c r="Q3699" s="10" t="n">
        <x:v>0.0000024556179282983047</x:v>
      </x:c>
      <x:c r="R3699" s="10" t="n">
        <x:f>O3699-P3699-Q3699</x:f>
        <x:v>-0.07266247448797822</x:v>
      </x:c>
      <x:c r="S3699" s="9" t="n">
        <x:f>V3698</x:f>
        <x:v>10796.209750375585</x:v>
      </x:c>
      <x:c r="T3699" s="9" t="n">
        <x:f>S3699/(1+'回测计划'!$B$33)</x:f>
        <x:v>10790.814343203983</x:v>
      </x:c>
      <x:c r="U3699" s="9" t="n">
        <x:f>T3699*R3699</x:f>
        <x:v>-784.0872719175688</x:v>
      </x:c>
      <x:c r="V3699" s="9" t="n">
        <x:f>S3699+U3699</x:f>
        <x:v>10012.122478458015</x:v>
      </x:c>
      <x:c r="W3699" s="2" t="n">
        <x:f>IF(N3699&gt;0,1,0)</x:f>
        <x:v>0</x:v>
      </x:c>
      <x:c r="X3699" s="2" t="n">
        <x:f>IF(U3699&gt;0,1,0)</x:f>
        <x:v>0</x:v>
      </x:c>
      <x:c r="Y3699" s="9" t="n">
        <x:f>MAX(U3699,0)</x:f>
        <x:v>0</x:v>
      </x:c>
      <x:c r="Z3699" s="9" t="n">
        <x:f>-MIN(U3699,0)</x:f>
        <x:v>784.0872719175688</x:v>
      </x:c>
    </x:row>
    <x:row r="3700" ht="23" customHeight="1">
      <x:c r="A3700" s="2" t="str">
        <x:v>4H-MOM-后段</x:v>
      </x:c>
      <x:c r="B3700" s="2" t="str">
        <x:v>4H</x:v>
      </x:c>
      <x:c r="C3700" s="2" t="str">
        <x:v>Momentum</x:v>
      </x:c>
      <x:c r="D3700" s="2" t="str">
        <x:v>后段</x:v>
      </x:c>
      <x:c r="E3700" s="2" t="n">
        <x:v>13</x:v>
      </x:c>
      <x:c r="F3700" s="2" t="str">
        <x:v>空</x:v>
      </x:c>
      <x:c r="G3700" s="11" t="n">
        <x:v>45775.833333333336</x:v>
      </x:c>
      <x:c r="H3700" s="11" t="n">
        <x:v>45776.00000000001</x:v>
      </x:c>
      <x:c r="I3700" s="11" t="n">
        <x:v>45777.666655092595</x:v>
      </x:c>
      <x:c r="J3700" s="9" t="n">
        <x:v>93772.7</x:v>
      </x:c>
      <x:c r="K3700" s="9" t="n">
        <x:v>94577.6</x:v>
      </x:c>
      <x:c r="L3700" s="9" t="n">
        <x:v>93753.94546</x:v>
      </x:c>
      <x:c r="M3700" s="9" t="n">
        <x:v>94596.51552</x:v>
      </x:c>
      <x:c r="N3700" s="10" t="n">
        <x:f>IF(F3700="多",1,-1)*(K3700/J3700-1)</x:f>
        <x:v>-0.00858352164329279</x:v>
      </x:c>
      <x:c r="O3700" s="10" t="n">
        <x:f>IF(F3700="多",1,-1)*(M3700/L3700-1)</x:f>
        <x:v>-0.008987035754772332</x:v>
      </x:c>
      <x:c r="P3700" s="10" t="n">
        <x:v>0.0010044935178773861</x:v>
      </x:c>
      <x:c r="Q3700" s="10" t="n">
        <x:v>0.00010074565960201955</x:v>
      </x:c>
      <x:c r="R3700" s="10" t="n">
        <x:f>O3700-P3700-Q3700</x:f>
        <x:v>-0.010092274932251738</x:v>
      </x:c>
      <x:c r="S3700" s="9" t="n">
        <x:f>V3699</x:f>
        <x:v>10012.122478458015</x:v>
      </x:c>
      <x:c r="T3700" s="9" t="n">
        <x:f>S3700/(1+'回测计划'!$B$33)</x:f>
        <x:v>10007.118918998516</x:v>
      </x:c>
      <x:c r="U3700" s="9" t="n">
        <x:f>T3700*R3700</x:f>
        <x:v>-100.99459541027083</x:v>
      </x:c>
      <x:c r="V3700" s="9" t="n">
        <x:f>S3700+U3700</x:f>
        <x:v>9911.127883047744</x:v>
      </x:c>
      <x:c r="W3700" s="2" t="n">
        <x:f>IF(N3700&gt;0,1,0)</x:f>
        <x:v>0</x:v>
      </x:c>
      <x:c r="X3700" s="2" t="n">
        <x:f>IF(U3700&gt;0,1,0)</x:f>
        <x:v>0</x:v>
      </x:c>
      <x:c r="Y3700" s="9" t="n">
        <x:f>MAX(U3700,0)</x:f>
        <x:v>0</x:v>
      </x:c>
      <x:c r="Z3700" s="9" t="n">
        <x:f>-MIN(U3700,0)</x:f>
        <x:v>100.99459541027083</x:v>
      </x:c>
    </x:row>
    <x:row r="3701" ht="23" customHeight="1">
      <x:c r="A3701" s="2" t="str">
        <x:v>4H-MOM-后段</x:v>
      </x:c>
      <x:c r="B3701" s="2" t="str">
        <x:v>4H</x:v>
      </x:c>
      <x:c r="C3701" s="2" t="str">
        <x:v>Momentum</x:v>
      </x:c>
      <x:c r="D3701" s="2" t="str">
        <x:v>后段</x:v>
      </x:c>
      <x:c r="E3701" s="2" t="n">
        <x:v>14</x:v>
      </x:c>
      <x:c r="F3701" s="2" t="str">
        <x:v>空</x:v>
      </x:c>
      <x:c r="G3701" s="11" t="n">
        <x:v>45779.00000000001</x:v>
      </x:c>
      <x:c r="H3701" s="11" t="n">
        <x:v>45779.166666666664</x:v>
      </x:c>
      <x:c r="I3701" s="11" t="n">
        <x:v>45780.833321759266</x:v>
      </x:c>
      <x:c r="J3701" s="9" t="n">
        <x:v>96459.5</x:v>
      </x:c>
      <x:c r="K3701" s="9" t="n">
        <x:v>95895.6</x:v>
      </x:c>
      <x:c r="L3701" s="9" t="n">
        <x:v>96440.2081</x:v>
      </x:c>
      <x:c r="M3701" s="9" t="n">
        <x:v>95914.77912</x:v>
      </x:c>
      <x:c r="N3701" s="10" t="n">
        <x:f>IF(F3701="多",1,-1)*(K3701/J3701-1)</x:f>
        <x:v>0.0058459768089197395</x:v>
      </x:c>
      <x:c r="O3701" s="10" t="n">
        <x:f>IF(F3701="多",1,-1)*(M3701/L3701-1)</x:f>
        <x:v>0.005448235651411837</x:v>
      </x:c>
      <x:c r="P3701" s="10" t="n">
        <x:v>0.000997275882174294</x:v>
      </x:c>
      <x:c r="Q3701" s="10" t="n">
        <x:v>0.0003314826826299232</x:v>
      </x:c>
      <x:c r="R3701" s="10" t="n">
        <x:f>O3701-P3701-Q3701</x:f>
        <x:v>0.004119477086607619</x:v>
      </x:c>
      <x:c r="S3701" s="9" t="n">
        <x:f>V3700</x:f>
        <x:v>9911.127883047744</x:v>
      </x:c>
      <x:c r="T3701" s="9" t="n">
        <x:f>S3701/(1+'回测计划'!$B$33)</x:f>
        <x:v>9906.17479564992</x:v>
      </x:c>
      <x:c r="U3701" s="9" t="n">
        <x:f>T3701*R3701</x:f>
        <x:v>40.808260086609764</x:v>
      </x:c>
      <x:c r="V3701" s="9" t="n">
        <x:f>S3701+U3701</x:f>
        <x:v>9951.936143134353</x:v>
      </x:c>
      <x:c r="W3701" s="2" t="n">
        <x:f>IF(N3701&gt;0,1,0)</x:f>
        <x:v>1</x:v>
      </x:c>
      <x:c r="X3701" s="2" t="n">
        <x:f>IF(U3701&gt;0,1,0)</x:f>
        <x:v>1</x:v>
      </x:c>
      <x:c r="Y3701" s="9" t="n">
        <x:f>MAX(U3701,0)</x:f>
        <x:v>40.808260086609764</x:v>
      </x:c>
      <x:c r="Z3701" s="9" t="n">
        <x:f>-MIN(U3701,0)</x:f>
        <x:v>0</x:v>
      </x:c>
    </x:row>
    <x:row r="3702" ht="23" customHeight="1">
      <x:c r="A3702" s="2" t="str">
        <x:v>4H-MOM-后段</x:v>
      </x:c>
      <x:c r="B3702" s="2" t="str">
        <x:v>4H</x:v>
      </x:c>
      <x:c r="C3702" s="2" t="str">
        <x:v>Momentum</x:v>
      </x:c>
      <x:c r="D3702" s="2" t="str">
        <x:v>后段</x:v>
      </x:c>
      <x:c r="E3702" s="2" t="n">
        <x:v>15</x:v>
      </x:c>
      <x:c r="F3702" s="2" t="str">
        <x:v>多</x:v>
      </x:c>
      <x:c r="G3702" s="11" t="n">
        <x:v>45807.333333333336</x:v>
      </x:c>
      <x:c r="H3702" s="11" t="n">
        <x:v>45807.50000000001</x:v>
      </x:c>
      <x:c r="I3702" s="11" t="n">
        <x:v>45809.166655092595</x:v>
      </x:c>
      <x:c r="J3702" s="9" t="n">
        <x:v>105978.8</x:v>
      </x:c>
      <x:c r="K3702" s="9" t="n">
        <x:v>104653.9</x:v>
      </x:c>
      <x:c r="L3702" s="9" t="n">
        <x:v>105999.99576</x:v>
      </x:c>
      <x:c r="M3702" s="9" t="n">
        <x:v>104632.96922</x:v>
      </x:c>
      <x:c r="N3702" s="10" t="n">
        <x:f>IF(F3702="多",1,-1)*(K3702/J3702-1)</x:f>
        <x:v>-0.012501556915156753</x:v>
      </x:c>
      <x:c r="O3702" s="10" t="n">
        <x:f>IF(F3702="多",1,-1)*(M3702/L3702-1)</x:f>
        <x:v>-0.012896477308312004</x:v>
      </x:c>
      <x:c r="P3702" s="10" t="n">
        <x:v>0.000993551761345844</x:v>
      </x:c>
      <x:c r="Q3702" s="10" t="n">
        <x:v>0.0003152038238888975</x:v>
      </x:c>
      <x:c r="R3702" s="10" t="n">
        <x:f>O3702-P3702-Q3702</x:f>
        <x:v>-0.014205232893546747</x:v>
      </x:c>
      <x:c r="S3702" s="9" t="n">
        <x:f>V3701</x:f>
        <x:v>9951.936143134353</x:v>
      </x:c>
      <x:c r="T3702" s="9" t="n">
        <x:f>S3702/(1+'回测计划'!$B$33)</x:f>
        <x:v>9946.962661803453</x:v>
      </x:c>
      <x:c r="U3702" s="9" t="n">
        <x:f>T3702*R3702</x:f>
        <x:v>-141.2989211943317</x:v>
      </x:c>
      <x:c r="V3702" s="9" t="n">
        <x:f>S3702+U3702</x:f>
        <x:v>9810.637221940022</x:v>
      </x:c>
      <x:c r="W3702" s="2" t="n">
        <x:f>IF(N3702&gt;0,1,0)</x:f>
        <x:v>0</x:v>
      </x:c>
      <x:c r="X3702" s="2" t="n">
        <x:f>IF(U3702&gt;0,1,0)</x:f>
        <x:v>0</x:v>
      </x:c>
      <x:c r="Y3702" s="9" t="n">
        <x:f>MAX(U3702,0)</x:f>
        <x:v>0</x:v>
      </x:c>
      <x:c r="Z3702" s="9" t="n">
        <x:f>-MIN(U3702,0)</x:f>
        <x:v>141.2989211943317</x:v>
      </x:c>
    </x:row>
    <x:row r="3703" ht="23" customHeight="1">
      <x:c r="A3703" s="2" t="str">
        <x:v>4H-MOM-后段</x:v>
      </x:c>
      <x:c r="B3703" s="2" t="str">
        <x:v>4H</x:v>
      </x:c>
      <x:c r="C3703" s="2" t="str">
        <x:v>Momentum</x:v>
      </x:c>
      <x:c r="D3703" s="2" t="str">
        <x:v>后段</x:v>
      </x:c>
      <x:c r="E3703" s="2" t="n">
        <x:v>16</x:v>
      </x:c>
      <x:c r="F3703" s="2" t="str">
        <x:v>空</x:v>
      </x:c>
      <x:c r="G3703" s="11" t="n">
        <x:v>45811.333333333336</x:v>
      </x:c>
      <x:c r="H3703" s="11" t="n">
        <x:v>45811.50000000001</x:v>
      </x:c>
      <x:c r="I3703" s="11" t="n">
        <x:v>45813.166655092595</x:v>
      </x:c>
      <x:c r="J3703" s="9" t="n">
        <x:v>105448.8</x:v>
      </x:c>
      <x:c r="K3703" s="9" t="n">
        <x:v>104870.4</x:v>
      </x:c>
      <x:c r="L3703" s="9" t="n">
        <x:v>105427.71024</x:v>
      </x:c>
      <x:c r="M3703" s="9" t="n">
        <x:v>104891.37408</x:v>
      </x:c>
      <x:c r="N3703" s="10" t="n">
        <x:f>IF(F3703="多",1,-1)*(K3703/J3703-1)</x:f>
        <x:v>0.005485126431026277</x:v>
      </x:c>
      <x:c r="O3703" s="10" t="n">
        <x:f>IF(F3703="多",1,-1)*(M3703/L3703-1)</x:f>
        <x:v>0.0050872409044934175</x:v>
      </x:c>
      <x:c r="P3703" s="10" t="n">
        <x:v>0.0009974563795477533</x:v>
      </x:c>
      <x:c r="Q3703" s="10" t="n">
        <x:v>-0.0001410911125056018</x:v>
      </x:c>
      <x:c r="R3703" s="10" t="n">
        <x:f>O3703-P3703-Q3703</x:f>
        <x:v>0.004230875637451266</x:v>
      </x:c>
      <x:c r="S3703" s="9" t="n">
        <x:f>V3702</x:f>
        <x:v>9810.637221940022</x:v>
      </x:c>
      <x:c r="T3703" s="9" t="n">
        <x:f>S3703/(1+'回测计划'!$B$33)</x:f>
        <x:v>9805.73435476264</x:v>
      </x:c>
      <x:c r="U3703" s="9" t="n">
        <x:f>T3703*R3703</x:f>
        <x:v>41.48684258888416</x:v>
      </x:c>
      <x:c r="V3703" s="9" t="n">
        <x:f>S3703+U3703</x:f>
        <x:v>9852.124064528905</x:v>
      </x:c>
      <x:c r="W3703" s="2" t="n">
        <x:f>IF(N3703&gt;0,1,0)</x:f>
        <x:v>1</x:v>
      </x:c>
      <x:c r="X3703" s="2" t="n">
        <x:f>IF(U3703&gt;0,1,0)</x:f>
        <x:v>1</x:v>
      </x:c>
      <x:c r="Y3703" s="9" t="n">
        <x:f>MAX(U3703,0)</x:f>
        <x:v>41.48684258888416</x:v>
      </x:c>
      <x:c r="Z3703" s="9" t="n">
        <x:f>-MIN(U3703,0)</x:f>
        <x:v>0</x:v>
      </x:c>
    </x:row>
    <x:row r="3704" ht="23" customHeight="1">
      <x:c r="A3704" s="2" t="str">
        <x:v>4H-MOM-后段</x:v>
      </x:c>
      <x:c r="B3704" s="2" t="str">
        <x:v>4H</x:v>
      </x:c>
      <x:c r="C3704" s="2" t="str">
        <x:v>Momentum</x:v>
      </x:c>
      <x:c r="D3704" s="2" t="str">
        <x:v>后段</x:v>
      </x:c>
      <x:c r="E3704" s="2" t="n">
        <x:v>17</x:v>
      </x:c>
      <x:c r="F3704" s="2" t="str">
        <x:v>空</x:v>
      </x:c>
      <x:c r="G3704" s="11" t="n">
        <x:v>45819.333333333336</x:v>
      </x:c>
      <x:c r="H3704" s="11" t="n">
        <x:v>45819.50000000001</x:v>
      </x:c>
      <x:c r="I3704" s="11" t="n">
        <x:v>45821.166655092595</x:v>
      </x:c>
      <x:c r="J3704" s="9" t="n">
        <x:v>109664.1</x:v>
      </x:c>
      <x:c r="K3704" s="9" t="n">
        <x:v>106749.6</x:v>
      </x:c>
      <x:c r="L3704" s="9" t="n">
        <x:v>109642.16718</x:v>
      </x:c>
      <x:c r="M3704" s="9" t="n">
        <x:v>106770.94992</x:v>
      </x:c>
      <x:c r="N3704" s="10" t="n">
        <x:f>IF(F3704="多",1,-1)*(K3704/J3704-1)</x:f>
        <x:v>0.02657660984770771</x:v>
      </x:c>
      <x:c r="O3704" s="10" t="n">
        <x:f>IF(F3704="多",1,-1)*(M3704/L3704-1)</x:f>
        <x:v>0.026187162602197667</x:v>
      </x:c>
      <x:c r="P3704" s="10" t="n">
        <x:v>0.0009869064186989011</x:v>
      </x:c>
      <x:c r="Q3704" s="10" t="n">
        <x:v>-0.00023530512259980823</x:v>
      </x:c>
      <x:c r="R3704" s="10" t="n">
        <x:f>O3704-P3704-Q3704</x:f>
        <x:v>0.025435561306098572</x:v>
      </x:c>
      <x:c r="S3704" s="9" t="n">
        <x:f>V3703</x:f>
        <x:v>9852.124064528905</x:v>
      </x:c>
      <x:c r="T3704" s="9" t="n">
        <x:f>S3704/(1+'回测计划'!$B$33)</x:f>
        <x:v>9847.200464296757</x:v>
      </x:c>
      <x:c r="U3704" s="9" t="n">
        <x:f>T3704*R3704</x:f>
        <x:v>250.46907110306248</x:v>
      </x:c>
      <x:c r="V3704" s="9" t="n">
        <x:f>S3704+U3704</x:f>
        <x:v>10102.593135631967</x:v>
      </x:c>
      <x:c r="W3704" s="2" t="n">
        <x:f>IF(N3704&gt;0,1,0)</x:f>
        <x:v>1</x:v>
      </x:c>
      <x:c r="X3704" s="2" t="n">
        <x:f>IF(U3704&gt;0,1,0)</x:f>
        <x:v>1</x:v>
      </x:c>
      <x:c r="Y3704" s="9" t="n">
        <x:f>MAX(U3704,0)</x:f>
        <x:v>250.46907110306248</x:v>
      </x:c>
      <x:c r="Z3704" s="9" t="n">
        <x:f>-MIN(U3704,0)</x:f>
        <x:v>0</x:v>
      </x:c>
    </x:row>
    <x:row r="3705" ht="23" customHeight="1">
      <x:c r="A3705" s="2" t="str">
        <x:v>4H-MOM-后段</x:v>
      </x:c>
      <x:c r="B3705" s="2" t="str">
        <x:v>4H</x:v>
      </x:c>
      <x:c r="C3705" s="2" t="str">
        <x:v>Momentum</x:v>
      </x:c>
      <x:c r="D3705" s="2" t="str">
        <x:v>后段</x:v>
      </x:c>
      <x:c r="E3705" s="2" t="n">
        <x:v>18</x:v>
      </x:c>
      <x:c r="F3705" s="2" t="str">
        <x:v>多</x:v>
      </x:c>
      <x:c r="G3705" s="11" t="n">
        <x:v>45827.166666666664</x:v>
      </x:c>
      <x:c r="H3705" s="11" t="n">
        <x:v>45827.333333333336</x:v>
      </x:c>
      <x:c r="I3705" s="11" t="n">
        <x:v>45828.99998842592</x:v>
      </x:c>
      <x:c r="J3705" s="9" t="n">
        <x:v>104832.8</x:v>
      </x:c>
      <x:c r="K3705" s="9" t="n">
        <x:v>104168.5</x:v>
      </x:c>
      <x:c r="L3705" s="9" t="n">
        <x:v>104853.76656</x:v>
      </x:c>
      <x:c r="M3705" s="9" t="n">
        <x:v>104147.6663</x:v>
      </x:c>
      <x:c r="N3705" s="10" t="n">
        <x:f>IF(F3705="多",1,-1)*(K3705/J3705-1)</x:f>
        <x:v>-0.006336757198128873</x:v>
      </x:c>
      <x:c r="O3705" s="10" t="n">
        <x:f>IF(F3705="多",1,-1)*(M3705/L3705-1)</x:f>
        <x:v>-0.006734143018085614</x:v>
      </x:c>
      <x:c r="P3705" s="10" t="n">
        <x:v>0.0009966329284909572</x:v>
      </x:c>
      <x:c r="Q3705" s="10" t="n">
        <x:v>0.00015324085704066754</x:v>
      </x:c>
      <x:c r="R3705" s="10" t="n">
        <x:f>O3705-P3705-Q3705</x:f>
        <x:v>-0.00788401680361724</x:v>
      </x:c>
      <x:c r="S3705" s="9" t="n">
        <x:f>V3704</x:f>
        <x:v>10102.593135631967</x:v>
      </x:c>
      <x:c r="T3705" s="9" t="n">
        <x:f>S3705/(1+'回测计划'!$B$33)</x:f>
        <x:v>10097.544363450243</x:v>
      </x:c>
      <x:c r="U3705" s="9" t="n">
        <x:f>T3705*R3705</x:f>
        <x:v>-79.60920943671225</x:v>
      </x:c>
      <x:c r="V3705" s="9" t="n">
        <x:f>S3705+U3705</x:f>
        <x:v>10022.983926195255</x:v>
      </x:c>
      <x:c r="W3705" s="2" t="n">
        <x:f>IF(N3705&gt;0,1,0)</x:f>
        <x:v>0</x:v>
      </x:c>
      <x:c r="X3705" s="2" t="n">
        <x:f>IF(U3705&gt;0,1,0)</x:f>
        <x:v>0</x:v>
      </x:c>
      <x:c r="Y3705" s="9" t="n">
        <x:f>MAX(U3705,0)</x:f>
        <x:v>0</x:v>
      </x:c>
      <x:c r="Z3705" s="9" t="n">
        <x:f>-MIN(U3705,0)</x:f>
        <x:v>79.60920943671225</x:v>
      </x:c>
    </x:row>
    <x:row r="3706" ht="23" customHeight="1">
      <x:c r="A3706" s="2" t="str">
        <x:v>4H-MOM-后段</x:v>
      </x:c>
      <x:c r="B3706" s="2" t="str">
        <x:v>4H</x:v>
      </x:c>
      <x:c r="C3706" s="2" t="str">
        <x:v>Momentum</x:v>
      </x:c>
      <x:c r="D3706" s="2" t="str">
        <x:v>后段</x:v>
      </x:c>
      <x:c r="E3706" s="2" t="n">
        <x:v>19</x:v>
      </x:c>
      <x:c r="F3706" s="2" t="str">
        <x:v>多</x:v>
      </x:c>
      <x:c r="G3706" s="11" t="n">
        <x:v>45829.166666666664</x:v>
      </x:c>
      <x:c r="H3706" s="11" t="n">
        <x:v>45829.333333333336</x:v>
      </x:c>
      <x:c r="I3706" s="11" t="n">
        <x:v>45830.99998842592</x:v>
      </x:c>
      <x:c r="J3706" s="9" t="n">
        <x:v>103246.1</x:v>
      </x:c>
      <x:c r="K3706" s="9" t="n">
        <x:v>98849.9</x:v>
      </x:c>
      <x:c r="L3706" s="9" t="n">
        <x:v>103266.74922</x:v>
      </x:c>
      <x:c r="M3706" s="9" t="n">
        <x:v>98830.13002</x:v>
      </x:c>
      <x:c r="N3706" s="10" t="n">
        <x:f>IF(F3706="多",1,-1)*(K3706/J3706-1)</x:f>
        <x:v>-0.042579816574185525</x:v>
      </x:c>
      <x:c r="O3706" s="10" t="n">
        <x:f>IF(F3706="多",1,-1)*(M3706/L3706-1)</x:f>
        <x:v>-0.04296270806925673</x:v>
      </x:c>
      <x:c r="P3706" s="10" t="n">
        <x:v>0.0009785186459653717</x:v>
      </x:c>
      <x:c r="Q3706" s="10" t="n">
        <x:v>0.00026135426415312146</x:v>
      </x:c>
      <x:c r="R3706" s="10" t="n">
        <x:f>O3706-P3706-Q3706</x:f>
        <x:v>-0.04420258097937522</x:v>
      </x:c>
      <x:c r="S3706" s="9" t="n">
        <x:f>V3705</x:f>
        <x:v>10022.983926195255</x:v>
      </x:c>
      <x:c r="T3706" s="9" t="n">
        <x:f>S3706/(1+'回测计划'!$B$33)</x:f>
        <x:v>10017.974938725893</x:v>
      </x:c>
      <x:c r="U3706" s="9" t="n">
        <x:f>T3706*R3706</x:f>
        <x:v>-442.82034847838275</x:v>
      </x:c>
      <x:c r="V3706" s="9" t="n">
        <x:f>S3706+U3706</x:f>
        <x:v>9580.163577716872</x:v>
      </x:c>
      <x:c r="W3706" s="2" t="n">
        <x:f>IF(N3706&gt;0,1,0)</x:f>
        <x:v>0</x:v>
      </x:c>
      <x:c r="X3706" s="2" t="n">
        <x:f>IF(U3706&gt;0,1,0)</x:f>
        <x:v>0</x:v>
      </x:c>
      <x:c r="Y3706" s="9" t="n">
        <x:f>MAX(U3706,0)</x:f>
        <x:v>0</x:v>
      </x:c>
      <x:c r="Z3706" s="9" t="n">
        <x:f>-MIN(U3706,0)</x:f>
        <x:v>442.82034847838275</x:v>
      </x:c>
    </x:row>
    <x:row r="3707" ht="23" customHeight="1">
      <x:c r="A3707" s="2" t="str">
        <x:v>4H-MOM-后段</x:v>
      </x:c>
      <x:c r="B3707" s="2" t="str">
        <x:v>4H</x:v>
      </x:c>
      <x:c r="C3707" s="2" t="str">
        <x:v>Momentum</x:v>
      </x:c>
      <x:c r="D3707" s="2" t="str">
        <x:v>后段</x:v>
      </x:c>
      <x:c r="E3707" s="2" t="n">
        <x:v>20</x:v>
      </x:c>
      <x:c r="F3707" s="2" t="str">
        <x:v>空</x:v>
      </x:c>
      <x:c r="G3707" s="11" t="n">
        <x:v>45837.833333333336</x:v>
      </x:c>
      <x:c r="H3707" s="11" t="n">
        <x:v>45838.00000000001</x:v>
      </x:c>
      <x:c r="I3707" s="11" t="n">
        <x:v>45839.666655092595</x:v>
      </x:c>
      <x:c r="J3707" s="9" t="n">
        <x:v>107686.9</x:v>
      </x:c>
      <x:c r="K3707" s="9" t="n">
        <x:v>107134.9</x:v>
      </x:c>
      <x:c r="L3707" s="9" t="n">
        <x:v>107665.36262</x:v>
      </x:c>
      <x:c r="M3707" s="9" t="n">
        <x:v>107156.32698</x:v>
      </x:c>
      <x:c r="N3707" s="10" t="n">
        <x:f>IF(F3707="多",1,-1)*(K3707/J3707-1)</x:f>
        <x:v>0.005125971682720887</x:v>
      </x:c>
      <x:c r="O3707" s="10" t="n">
        <x:f>IF(F3707="多",1,-1)*(M3707/L3707-1)</x:f>
        <x:v>0.004727942465550639</x:v>
      </x:c>
      <x:c r="P3707" s="10" t="n">
        <x:v>0.0009976360287672248</x:v>
      </x:c>
      <x:c r="Q3707" s="10" t="n">
        <x:v>-0.00020014051689315127</x:v>
      </x:c>
      <x:c r="R3707" s="10" t="n">
        <x:f>O3707-P3707-Q3707</x:f>
        <x:v>0.0039304469536765654</x:v>
      </x:c>
      <x:c r="S3707" s="9" t="n">
        <x:f>V3706</x:f>
        <x:v>9580.163577716872</x:v>
      </x:c>
      <x:c r="T3707" s="9" t="n">
        <x:f>S3707/(1+'回测计划'!$B$33)</x:f>
        <x:v>9575.375889771987</x:v>
      </x:c>
      <x:c r="U3707" s="9" t="n">
        <x:f>T3707*R3707</x:f>
        <x:v>37.635506996262336</x:v>
      </x:c>
      <x:c r="V3707" s="9" t="n">
        <x:f>S3707+U3707</x:f>
        <x:v>9617.799084713135</x:v>
      </x:c>
      <x:c r="W3707" s="2" t="n">
        <x:f>IF(N3707&gt;0,1,0)</x:f>
        <x:v>1</x:v>
      </x:c>
      <x:c r="X3707" s="2" t="n">
        <x:f>IF(U3707&gt;0,1,0)</x:f>
        <x:v>1</x:v>
      </x:c>
      <x:c r="Y3707" s="9" t="n">
        <x:f>MAX(U3707,0)</x:f>
        <x:v>37.635506996262336</x:v>
      </x:c>
      <x:c r="Z3707" s="9" t="n">
        <x:f>-MIN(U3707,0)</x:f>
        <x:v>0</x:v>
      </x:c>
    </x:row>
    <x:row r="3708" ht="23" customHeight="1">
      <x:c r="A3708" s="2" t="str">
        <x:v>4H-MOM-后段</x:v>
      </x:c>
      <x:c r="B3708" s="2" t="str">
        <x:v>4H</x:v>
      </x:c>
      <x:c r="C3708" s="2" t="str">
        <x:v>Momentum</x:v>
      </x:c>
      <x:c r="D3708" s="2" t="str">
        <x:v>后段</x:v>
      </x:c>
      <x:c r="E3708" s="2" t="n">
        <x:v>21</x:v>
      </x:c>
      <x:c r="F3708" s="2" t="str">
        <x:v>空</x:v>
      </x:c>
      <x:c r="G3708" s="11" t="n">
        <x:v>45841.166666666664</x:v>
      </x:c>
      <x:c r="H3708" s="11" t="n">
        <x:v>45841.333333333336</x:v>
      </x:c>
      <x:c r="I3708" s="11" t="n">
        <x:v>45842.99998842592</x:v>
      </x:c>
      <x:c r="J3708" s="9" t="n">
        <x:v>108800</x:v>
      </x:c>
      <x:c r="K3708" s="9" t="n">
        <x:v>107534.7</x:v>
      </x:c>
      <x:c r="L3708" s="9" t="n">
        <x:v>108778.24</x:v>
      </x:c>
      <x:c r="M3708" s="9" t="n">
        <x:v>107556.20693999999</x:v>
      </x:c>
      <x:c r="N3708" s="10" t="n">
        <x:f>IF(F3708="多",1,-1)*(K3708/J3708-1)</x:f>
        <x:v>0.011629595588235286</x:v>
      </x:c>
      <x:c r="O3708" s="10" t="n">
        <x:f>IF(F3708="多",1,-1)*(M3708/L3708-1)</x:f>
        <x:v>0.011234168341021311</x:v>
      </x:c>
      <x:c r="P3708" s="10" t="n">
        <x:v>0.0009943829158294893</x:v>
      </x:c>
      <x:c r="Q3708" s="10" t="n">
        <x:v>-0.00023762055040584432</x:v>
      </x:c>
      <x:c r="R3708" s="10" t="n">
        <x:f>O3708-P3708-Q3708</x:f>
        <x:v>0.010477405975597667</x:v>
      </x:c>
      <x:c r="S3708" s="9" t="n">
        <x:f>V3707</x:f>
        <x:v>9617.799084713135</x:v>
      </x:c>
      <x:c r="T3708" s="9" t="n">
        <x:f>S3708/(1+'回测计划'!$B$33)</x:f>
        <x:v>9612.992588418927</x:v>
      </x:c>
      <x:c r="U3708" s="9" t="n">
        <x:f>T3708*R3708</x:f>
        <x:v>100.71922598927655</x:v>
      </x:c>
      <x:c r="V3708" s="9" t="n">
        <x:f>S3708+U3708</x:f>
        <x:v>9718.518310702411</x:v>
      </x:c>
      <x:c r="W3708" s="2" t="n">
        <x:f>IF(N3708&gt;0,1,0)</x:f>
        <x:v>1</x:v>
      </x:c>
      <x:c r="X3708" s="2" t="n">
        <x:f>IF(U3708&gt;0,1,0)</x:f>
        <x:v>1</x:v>
      </x:c>
      <x:c r="Y3708" s="9" t="n">
        <x:f>MAX(U3708,0)</x:f>
        <x:v>100.71922598927655</x:v>
      </x:c>
      <x:c r="Z3708" s="9" t="n">
        <x:f>-MIN(U3708,0)</x:f>
        <x:v>0</x:v>
      </x:c>
    </x:row>
    <x:row r="3709" ht="23" customHeight="1">
      <x:c r="A3709" s="2" t="str">
        <x:v>4H-MOM-后段</x:v>
      </x:c>
      <x:c r="B3709" s="2" t="str">
        <x:v>4H</x:v>
      </x:c>
      <x:c r="C3709" s="2" t="str">
        <x:v>Momentum</x:v>
      </x:c>
      <x:c r="D3709" s="2" t="str">
        <x:v>后段</x:v>
      </x:c>
      <x:c r="E3709" s="2" t="n">
        <x:v>22</x:v>
      </x:c>
      <x:c r="F3709" s="2" t="str">
        <x:v>空</x:v>
      </x:c>
      <x:c r="G3709" s="11" t="n">
        <x:v>45852.666666666664</x:v>
      </x:c>
      <x:c r="H3709" s="11" t="n">
        <x:v>45852.833333333336</x:v>
      </x:c>
      <x:c r="I3709" s="11" t="n">
        <x:v>45854.49998842592</x:v>
      </x:c>
      <x:c r="J3709" s="9" t="n">
        <x:v>121474.5</x:v>
      </x:c>
      <x:c r="K3709" s="9" t="n">
        <x:v>117477.6</x:v>
      </x:c>
      <x:c r="L3709" s="9" t="n">
        <x:v>121450.2051</x:v>
      </x:c>
      <x:c r="M3709" s="9" t="n">
        <x:v>117501.09552</x:v>
      </x:c>
      <x:c r="N3709" s="10" t="n">
        <x:f>IF(F3709="多",1,-1)*(K3709/J3709-1)</x:f>
        <x:v>0.03290320190657292</x:v>
      </x:c>
      <x:c r="O3709" s="10" t="n">
        <x:f>IF(F3709="多",1,-1)*(M3709/L3709-1)</x:f>
        <x:v>0.03251628580411514</x:v>
      </x:c>
      <x:c r="P3709" s="10" t="n">
        <x:v>0.0009837418570979423</x:v>
      </x:c>
      <x:c r="Q3709" s="10" t="n">
        <x:v>-0.00048628546564302076</x:v>
      </x:c>
      <x:c r="R3709" s="10" t="n">
        <x:f>O3709-P3709-Q3709</x:f>
        <x:v>0.03201882941266022</x:v>
      </x:c>
      <x:c r="S3709" s="9" t="n">
        <x:f>V3708</x:f>
        <x:v>9718.518310702411</x:v>
      </x:c>
      <x:c r="T3709" s="9" t="n">
        <x:f>S3709/(1+'回测计划'!$B$33)</x:f>
        <x:v>9713.661479962431</x:v>
      </x:c>
      <x:c r="U3709" s="9" t="n">
        <x:f>T3709*R3709</x:f>
        <x:v>311.02006989924564</x:v>
      </x:c>
      <x:c r="V3709" s="9" t="n">
        <x:f>S3709+U3709</x:f>
        <x:v>10029.538380601656</x:v>
      </x:c>
      <x:c r="W3709" s="2" t="n">
        <x:f>IF(N3709&gt;0,1,0)</x:f>
        <x:v>1</x:v>
      </x:c>
      <x:c r="X3709" s="2" t="n">
        <x:f>IF(U3709&gt;0,1,0)</x:f>
        <x:v>1</x:v>
      </x:c>
      <x:c r="Y3709" s="9" t="n">
        <x:f>MAX(U3709,0)</x:f>
        <x:v>311.02006989924564</x:v>
      </x:c>
      <x:c r="Z3709" s="9" t="n">
        <x:f>-MIN(U3709,0)</x:f>
        <x:v>0</x:v>
      </x:c>
    </x:row>
    <x:row r="3710" ht="23" customHeight="1">
      <x:c r="A3710" s="2" t="str">
        <x:v>4H-MOM-后段</x:v>
      </x:c>
      <x:c r="B3710" s="2" t="str">
        <x:v>4H</x:v>
      </x:c>
      <x:c r="C3710" s="2" t="str">
        <x:v>Momentum</x:v>
      </x:c>
      <x:c r="D3710" s="2" t="str">
        <x:v>后段</x:v>
      </x:c>
      <x:c r="E3710" s="2" t="n">
        <x:v>23</x:v>
      </x:c>
      <x:c r="F3710" s="2" t="str">
        <x:v>多</x:v>
      </x:c>
      <x:c r="G3710" s="11" t="n">
        <x:v>45859.333333333336</x:v>
      </x:c>
      <x:c r="H3710" s="11" t="n">
        <x:v>45859.50000000001</x:v>
      </x:c>
      <x:c r="I3710" s="11" t="n">
        <x:v>45861.166655092595</x:v>
      </x:c>
      <x:c r="J3710" s="9" t="n">
        <x:v>118374.8</x:v>
      </x:c>
      <x:c r="K3710" s="9" t="n">
        <x:v>119286.5</x:v>
      </x:c>
      <x:c r="L3710" s="9" t="n">
        <x:v>118398.47496</x:v>
      </x:c>
      <x:c r="M3710" s="9" t="n">
        <x:v>119262.6427</x:v>
      </x:c>
      <x:c r="N3710" s="10" t="n">
        <x:f>IF(F3710="多",1,-1)*(K3710/J3710-1)</x:f>
        <x:v>0.00770180815511412</x:v>
      </x:c>
      <x:c r="O3710" s="10" t="n">
        <x:f>IF(F3710="多",1,-1)*(M3710/L3710-1)</x:f>
        <x:v>0.007298808031876547</x:v>
      </x:c>
      <x:c r="P3710" s="10" t="n">
        <x:v>0.0010036494040159382</x:v>
      </x:c>
      <x:c r="Q3710" s="10" t="n">
        <x:v>0.0004998769579180486</x:v>
      </x:c>
      <x:c r="R3710" s="10" t="n">
        <x:f>O3710-P3710-Q3710</x:f>
        <x:v>0.00579528166994256</x:v>
      </x:c>
      <x:c r="S3710" s="9" t="n">
        <x:f>V3709</x:f>
        <x:v>10029.538380601656</x:v>
      </x:c>
      <x:c r="T3710" s="9" t="n">
        <x:f>S3710/(1+'回测计划'!$B$33)</x:f>
        <x:v>10024.526117542886</x:v>
      </x:c>
      <x:c r="U3710" s="9" t="n">
        <x:f>T3710*R3710</x:f>
        <x:v>58.094952458856746</x:v>
      </x:c>
      <x:c r="V3710" s="9" t="n">
        <x:f>S3710+U3710</x:f>
        <x:v>10087.633333060512</x:v>
      </x:c>
      <x:c r="W3710" s="2" t="n">
        <x:f>IF(N3710&gt;0,1,0)</x:f>
        <x:v>1</x:v>
      </x:c>
      <x:c r="X3710" s="2" t="n">
        <x:f>IF(U3710&gt;0,1,0)</x:f>
        <x:v>1</x:v>
      </x:c>
      <x:c r="Y3710" s="9" t="n">
        <x:f>MAX(U3710,0)</x:f>
        <x:v>58.094952458856746</x:v>
      </x:c>
      <x:c r="Z3710" s="9" t="n">
        <x:f>-MIN(U3710,0)</x:f>
        <x:v>0</x:v>
      </x:c>
    </x:row>
    <x:row r="3711" ht="23" customHeight="1">
      <x:c r="A3711" s="2" t="str">
        <x:v>4H-MOM-后段</x:v>
      </x:c>
      <x:c r="B3711" s="2" t="str">
        <x:v>4H</x:v>
      </x:c>
      <x:c r="C3711" s="2" t="str">
        <x:v>Momentum</x:v>
      </x:c>
      <x:c r="D3711" s="2" t="str">
        <x:v>后段</x:v>
      </x:c>
      <x:c r="E3711" s="2" t="n">
        <x:v>24</x:v>
      </x:c>
      <x:c r="F3711" s="2" t="str">
        <x:v>多</x:v>
      </x:c>
      <x:c r="G3711" s="11" t="n">
        <x:v>45869.166666666664</x:v>
      </x:c>
      <x:c r="H3711" s="11" t="n">
        <x:v>45869.333333333336</x:v>
      </x:c>
      <x:c r="I3711" s="11" t="n">
        <x:v>45870.99998842592</x:v>
      </x:c>
      <x:c r="J3711" s="9" t="n">
        <x:v>117771.1</x:v>
      </x:c>
      <x:c r="K3711" s="9" t="n">
        <x:v>115305.3</x:v>
      </x:c>
      <x:c r="L3711" s="9" t="n">
        <x:v>117794.65422</x:v>
      </x:c>
      <x:c r="M3711" s="9" t="n">
        <x:v>115282.23894000001</x:v>
      </x:c>
      <x:c r="N3711" s="10" t="n">
        <x:f>IF(F3711="多",1,-1)*(K3711/J3711-1)</x:f>
        <x:v>-0.020937224836993118</x:v>
      </x:c>
      <x:c r="O3711" s="10" t="n">
        <x:f>IF(F3711="多",1,-1)*(M3711/L3711-1)</x:f>
        <x:v>-0.021328771637698085</x:v>
      </x:c>
      <x:c r="P3711" s="10" t="n">
        <x:v>0.0009893356141811509</x:v>
      </x:c>
      <x:c r="Q3711" s="10" t="n">
        <x:v>0.0002023995370632974</x:v>
      </x:c>
      <x:c r="R3711" s="10" t="n">
        <x:f>O3711-P3711-Q3711</x:f>
        <x:v>-0.022520506788942535</x:v>
      </x:c>
      <x:c r="S3711" s="9" t="n">
        <x:f>V3710</x:f>
        <x:v>10087.633333060512</x:v>
      </x:c>
      <x:c r="T3711" s="9" t="n">
        <x:f>S3711/(1+'回测计划'!$B$33)</x:f>
        <x:v>10082.592037041992</x:v>
      </x:c>
      <x:c r="U3711" s="9" t="n">
        <x:f>T3711*R3711</x:f>
        <x:v>-227.06508242034212</x:v>
      </x:c>
      <x:c r="V3711" s="9" t="n">
        <x:f>S3711+U3711</x:f>
        <x:v>9860.56825064017</x:v>
      </x:c>
      <x:c r="W3711" s="2" t="n">
        <x:f>IF(N3711&gt;0,1,0)</x:f>
        <x:v>0</x:v>
      </x:c>
      <x:c r="X3711" s="2" t="n">
        <x:f>IF(U3711&gt;0,1,0)</x:f>
        <x:v>0</x:v>
      </x:c>
      <x:c r="Y3711" s="9" t="n">
        <x:f>MAX(U3711,0)</x:f>
        <x:v>0</x:v>
      </x:c>
      <x:c r="Z3711" s="9" t="n">
        <x:f>-MIN(U3711,0)</x:f>
        <x:v>227.06508242034212</x:v>
      </x:c>
    </x:row>
    <x:row r="3712" ht="23" customHeight="1">
      <x:c r="A3712" s="2" t="str">
        <x:v>4H-MOM-后段</x:v>
      </x:c>
      <x:c r="B3712" s="2" t="str">
        <x:v>4H</x:v>
      </x:c>
      <x:c r="C3712" s="2" t="str">
        <x:v>Momentum</x:v>
      </x:c>
      <x:c r="D3712" s="2" t="str">
        <x:v>后段</x:v>
      </x:c>
      <x:c r="E3712" s="2" t="n">
        <x:v>25</x:v>
      </x:c>
      <x:c r="F3712" s="2" t="str">
        <x:v>空</x:v>
      </x:c>
      <x:c r="G3712" s="11" t="n">
        <x:v>45876.00000000001</x:v>
      </x:c>
      <x:c r="H3712" s="11" t="n">
        <x:v>45876.166666666664</x:v>
      </x:c>
      <x:c r="I3712" s="11" t="n">
        <x:v>45877.833321759266</x:v>
      </x:c>
      <x:c r="J3712" s="9" t="n">
        <x:v>115215</x:v>
      </x:c>
      <x:c r="K3712" s="9" t="n">
        <x:v>116840.5</x:v>
      </x:c>
      <x:c r="L3712" s="9" t="n">
        <x:v>115191.95700000001</x:v>
      </x:c>
      <x:c r="M3712" s="9" t="n">
        <x:v>116863.86809999999</x:v>
      </x:c>
      <x:c r="N3712" s="10" t="n">
        <x:f>IF(F3712="多",1,-1)*(K3712/J3712-1)</x:f>
        <x:v>-0.014108406023521258</x:v>
      </x:c>
      <x:c r="O3712" s="10" t="n">
        <x:f>IF(F3712="多",1,-1)*(M3712/L3712-1)</x:f>
        <x:v>-0.014514130530832059</x:v>
      </x:c>
      <x:c r="P3712" s="10" t="n">
        <x:v>0.001007257065265416</x:v>
      </x:c>
      <x:c r="Q3712" s="10" t="n">
        <x:v>-0.0002293344292487719</x:v>
      </x:c>
      <x:c r="R3712" s="10" t="n">
        <x:f>O3712-P3712-Q3712</x:f>
        <x:v>-0.015292053166848703</x:v>
      </x:c>
      <x:c r="S3712" s="9" t="n">
        <x:f>V3711</x:f>
        <x:v>9860.56825064017</x:v>
      </x:c>
      <x:c r="T3712" s="9" t="n">
        <x:f>S3712/(1+'回测计划'!$B$33)</x:f>
        <x:v>9855.640430424957</x:v>
      </x:c>
      <x:c r="U3712" s="9" t="n">
        <x:f>T3712*R3712</x:f>
        <x:v>-150.7129774554021</x:v>
      </x:c>
      <x:c r="V3712" s="9" t="n">
        <x:f>S3712+U3712</x:f>
        <x:v>9709.855273184769</x:v>
      </x:c>
      <x:c r="W3712" s="2" t="n">
        <x:f>IF(N3712&gt;0,1,0)</x:f>
        <x:v>0</x:v>
      </x:c>
      <x:c r="X3712" s="2" t="n">
        <x:f>IF(U3712&gt;0,1,0)</x:f>
        <x:v>0</x:v>
      </x:c>
      <x:c r="Y3712" s="9" t="n">
        <x:f>MAX(U3712,0)</x:f>
        <x:v>0</x:v>
      </x:c>
      <x:c r="Z3712" s="9" t="n">
        <x:f>-MIN(U3712,0)</x:f>
        <x:v>150.7129774554021</x:v>
      </x:c>
    </x:row>
    <x:row r="3713" ht="23" customHeight="1">
      <x:c r="A3713" s="2" t="str">
        <x:v>4H-MOM-后段</x:v>
      </x:c>
      <x:c r="B3713" s="2" t="str">
        <x:v>4H</x:v>
      </x:c>
      <x:c r="C3713" s="2" t="str">
        <x:v>Momentum</x:v>
      </x:c>
      <x:c r="D3713" s="2" t="str">
        <x:v>后段</x:v>
      </x:c>
      <x:c r="E3713" s="2" t="n">
        <x:v>26</x:v>
      </x:c>
      <x:c r="F3713" s="2" t="str">
        <x:v>空</x:v>
      </x:c>
      <x:c r="G3713" s="11" t="n">
        <x:v>45879.50000000001</x:v>
      </x:c>
      <x:c r="H3713" s="11" t="n">
        <x:v>45879.666666666664</x:v>
      </x:c>
      <x:c r="I3713" s="11" t="n">
        <x:v>45881.333321759266</x:v>
      </x:c>
      <x:c r="J3713" s="9" t="n">
        <x:v>117770</x:v>
      </x:c>
      <x:c r="K3713" s="9" t="n">
        <x:v>118641.9</x:v>
      </x:c>
      <x:c r="L3713" s="9" t="n">
        <x:v>117746.446</x:v>
      </x:c>
      <x:c r="M3713" s="9" t="n">
        <x:v>118665.62838</x:v>
      </x:c>
      <x:c r="N3713" s="10" t="n">
        <x:f>IF(F3713="多",1,-1)*(K3713/J3713-1)</x:f>
        <x:v>-0.00740341343296258</x:v>
      </x:c>
      <x:c r="O3713" s="10" t="n">
        <x:f>IF(F3713="多",1,-1)*(M3713/L3713-1)</x:f>
        <x:v>-0.007806455406730528</x:v>
      </x:c>
      <x:c r="P3713" s="10" t="n">
        <x:v>0.0010039032277033653</x:v>
      </x:c>
      <x:c r="Q3713" s="10" t="n">
        <x:v>-0.0005075389124843925</x:v>
      </x:c>
      <x:c r="R3713" s="10" t="n">
        <x:f>O3713-P3713-Q3713</x:f>
        <x:v>-0.008302819721949501</x:v>
      </x:c>
      <x:c r="S3713" s="9" t="n">
        <x:f>V3712</x:f>
        <x:v>9709.855273184769</x:v>
      </x:c>
      <x:c r="T3713" s="9" t="n">
        <x:f>S3713/(1+'回测计划'!$B$33)</x:f>
        <x:v>9705.00277179887</x:v>
      </x:c>
      <x:c r="U3713" s="9" t="n">
        <x:f>T3713*R3713</x:f>
        <x:v>-80.57888841526623</x:v>
      </x:c>
      <x:c r="V3713" s="9" t="n">
        <x:f>S3713+U3713</x:f>
        <x:v>9629.276384769502</x:v>
      </x:c>
      <x:c r="W3713" s="2" t="n">
        <x:f>IF(N3713&gt;0,1,0)</x:f>
        <x:v>0</x:v>
      </x:c>
      <x:c r="X3713" s="2" t="n">
        <x:f>IF(U3713&gt;0,1,0)</x:f>
        <x:v>0</x:v>
      </x:c>
      <x:c r="Y3713" s="9" t="n">
        <x:f>MAX(U3713,0)</x:f>
        <x:v>0</x:v>
      </x:c>
      <x:c r="Z3713" s="9" t="n">
        <x:f>-MIN(U3713,0)</x:f>
        <x:v>80.57888841526623</x:v>
      </x:c>
    </x:row>
    <x:row r="3714" ht="23" customHeight="1">
      <x:c r="A3714" s="2" t="str">
        <x:v>4H-MOM-后段</x:v>
      </x:c>
      <x:c r="B3714" s="2" t="str">
        <x:v>4H</x:v>
      </x:c>
      <x:c r="C3714" s="2" t="str">
        <x:v>Momentum</x:v>
      </x:c>
      <x:c r="D3714" s="2" t="str">
        <x:v>后段</x:v>
      </x:c>
      <x:c r="E3714" s="2" t="n">
        <x:v>27</x:v>
      </x:c>
      <x:c r="F3714" s="2" t="str">
        <x:v>多</x:v>
      </x:c>
      <x:c r="G3714" s="11" t="n">
        <x:v>45887.833333333336</x:v>
      </x:c>
      <x:c r="H3714" s="11" t="n">
        <x:v>45888.00000000001</x:v>
      </x:c>
      <x:c r="I3714" s="11" t="n">
        <x:v>45889.666655092595</x:v>
      </x:c>
      <x:c r="J3714" s="9" t="n">
        <x:v>116099.4</x:v>
      </x:c>
      <x:c r="K3714" s="9" t="n">
        <x:v>113436.7</x:v>
      </x:c>
      <x:c r="L3714" s="9" t="n">
        <x:v>116122.61988</x:v>
      </x:c>
      <x:c r="M3714" s="9" t="n">
        <x:v>113414.01266</x:v>
      </x:c>
      <x:c r="N3714" s="10" t="n">
        <x:f>IF(F3714="多",1,-1)*(K3714/J3714-1)</x:f>
        <x:v>-0.02293465771571601</x:v>
      </x:c>
      <x:c r="O3714" s="10" t="n">
        <x:f>IF(F3714="多",1,-1)*(M3714/L3714-1)</x:f>
        <x:v>-0.02332540570303232</x:v>
      </x:c>
      <x:c r="P3714" s="10" t="n">
        <x:v>0.000988337297148484</x:v>
      </x:c>
      <x:c r="Q3714" s="10" t="n">
        <x:v>0.0002614923247549564</x:v>
      </x:c>
      <x:c r="R3714" s="10" t="n">
        <x:f>O3714-P3714-Q3714</x:f>
        <x:v>-0.024575235324935763</x:v>
      </x:c>
      <x:c r="S3714" s="9" t="n">
        <x:f>V3713</x:f>
        <x:v>9629.276384769502</x:v>
      </x:c>
      <x:c r="T3714" s="9" t="n">
        <x:f>S3714/(1+'回测计划'!$B$33)</x:f>
        <x:v>9624.464152693155</x:v>
      </x:c>
      <x:c r="U3714" s="9" t="n">
        <x:f>T3714*R3714</x:f>
        <x:v>-236.52347142884278</x:v>
      </x:c>
      <x:c r="V3714" s="9" t="n">
        <x:f>S3714+U3714</x:f>
        <x:v>9392.752913340659</x:v>
      </x:c>
      <x:c r="W3714" s="2" t="n">
        <x:f>IF(N3714&gt;0,1,0)</x:f>
        <x:v>0</x:v>
      </x:c>
      <x:c r="X3714" s="2" t="n">
        <x:f>IF(U3714&gt;0,1,0)</x:f>
        <x:v>0</x:v>
      </x:c>
      <x:c r="Y3714" s="9" t="n">
        <x:f>MAX(U3714,0)</x:f>
        <x:v>0</x:v>
      </x:c>
      <x:c r="Z3714" s="9" t="n">
        <x:f>-MIN(U3714,0)</x:f>
        <x:v>236.52347142884278</x:v>
      </x:c>
    </x:row>
    <x:row r="3715" ht="23" customHeight="1">
      <x:c r="A3715" s="2" t="str">
        <x:v>4H-MOM-后段</x:v>
      </x:c>
      <x:c r="B3715" s="2" t="str">
        <x:v>4H</x:v>
      </x:c>
      <x:c r="C3715" s="2" t="str">
        <x:v>Momentum</x:v>
      </x:c>
      <x:c r="D3715" s="2" t="str">
        <x:v>后段</x:v>
      </x:c>
      <x:c r="E3715" s="2" t="n">
        <x:v>28</x:v>
      </x:c>
      <x:c r="F3715" s="2" t="str">
        <x:v>多</x:v>
      </x:c>
      <x:c r="G3715" s="11" t="n">
        <x:v>45899.166666666664</x:v>
      </x:c>
      <x:c r="H3715" s="11" t="n">
        <x:v>45899.333333333336</x:v>
      </x:c>
      <x:c r="I3715" s="11" t="n">
        <x:v>45900.99998842592</x:v>
      </x:c>
      <x:c r="J3715" s="9" t="n">
        <x:v>108332.4</x:v>
      </x:c>
      <x:c r="K3715" s="9" t="n">
        <x:v>108758.2</x:v>
      </x:c>
      <x:c r="L3715" s="9" t="n">
        <x:v>108354.06648</x:v>
      </x:c>
      <x:c r="M3715" s="9" t="n">
        <x:v>108736.44836</x:v>
      </x:c>
      <x:c r="N3715" s="10" t="n">
        <x:f>IF(F3715="多",1,-1)*(K3715/J3715-1)</x:f>
        <x:v>0.00393049540119117</x:v>
      </x:c>
      <x:c r="O3715" s="10" t="n">
        <x:f>IF(F3715="多",1,-1)*(M3715/L3715-1)</x:f>
        <x:v>0.0035290035014106103</x:v>
      </x:c>
      <x:c r="P3715" s="10" t="n">
        <x:v>0.0010017645017507053</x:v>
      </x:c>
      <x:c r="Q3715" s="10" t="n">
        <x:v>0.00019590352947661732</x:v>
      </x:c>
      <x:c r="R3715" s="10" t="n">
        <x:f>O3715-P3715-Q3715</x:f>
        <x:v>0.0023313354701832876</x:v>
      </x:c>
      <x:c r="S3715" s="9" t="n">
        <x:f>V3714</x:f>
        <x:v>9392.752913340659</x:v>
      </x:c>
      <x:c r="T3715" s="9" t="n">
        <x:f>S3715/(1+'回测计划'!$B$33)</x:f>
        <x:v>9388.05888389871</x:v>
      </x:c>
      <x:c r="U3715" s="9" t="n">
        <x:f>T3715*R3715</x:f>
        <x:v>21.886714672202388</x:v>
      </x:c>
      <x:c r="V3715" s="9" t="n">
        <x:f>S3715+U3715</x:f>
        <x:v>9414.639628012861</x:v>
      </x:c>
      <x:c r="W3715" s="2" t="n">
        <x:f>IF(N3715&gt;0,1,0)</x:f>
        <x:v>1</x:v>
      </x:c>
      <x:c r="X3715" s="2" t="n">
        <x:f>IF(U3715&gt;0,1,0)</x:f>
        <x:v>1</x:v>
      </x:c>
      <x:c r="Y3715" s="9" t="n">
        <x:f>MAX(U3715,0)</x:f>
        <x:v>21.886714672202388</x:v>
      </x:c>
      <x:c r="Z3715" s="9" t="n">
        <x:f>-MIN(U3715,0)</x:f>
        <x:v>0</x:v>
      </x:c>
    </x:row>
    <x:row r="3716" ht="23" customHeight="1">
      <x:c r="A3716" s="2" t="str">
        <x:v>4H-MOM-后段</x:v>
      </x:c>
      <x:c r="B3716" s="2" t="str">
        <x:v>4H</x:v>
      </x:c>
      <x:c r="C3716" s="2" t="str">
        <x:v>Momentum</x:v>
      </x:c>
      <x:c r="D3716" s="2" t="str">
        <x:v>后段</x:v>
      </x:c>
      <x:c r="E3716" s="2" t="n">
        <x:v>29</x:v>
      </x:c>
      <x:c r="F3716" s="2" t="str">
        <x:v>空</x:v>
      </x:c>
      <x:c r="G3716" s="11" t="n">
        <x:v>45905.666666666664</x:v>
      </x:c>
      <x:c r="H3716" s="11" t="n">
        <x:v>45905.833333333336</x:v>
      </x:c>
      <x:c r="I3716" s="11" t="n">
        <x:v>45907.49998842592</x:v>
      </x:c>
      <x:c r="J3716" s="9" t="n">
        <x:v>112299.6</x:v>
      </x:c>
      <x:c r="K3716" s="9" t="n">
        <x:v>110579.8</x:v>
      </x:c>
      <x:c r="L3716" s="9" t="n">
        <x:v>112277.14008000001</x:v>
      </x:c>
      <x:c r="M3716" s="9" t="n">
        <x:v>110601.91596</x:v>
      </x:c>
      <x:c r="N3716" s="10" t="n">
        <x:f>IF(F3716="多",1,-1)*(K3716/J3716-1)</x:f>
        <x:v>0.015314391146540207</x:v>
      </x:c>
      <x:c r="O3716" s="10" t="n">
        <x:f>IF(F3716="多",1,-1)*(M3716/L3716-1)</x:f>
        <x:v>0.014920438112392076</x:v>
      </x:c>
      <x:c r="P3716" s="10" t="n">
        <x:v>0.000992539780943804</x:v>
      </x:c>
      <x:c r="Q3716" s="10" t="n">
        <x:v>-0.00021575324520859668</x:v>
      </x:c>
      <x:c r="R3716" s="10" t="n">
        <x:f>O3716-P3716-Q3716</x:f>
        <x:v>0.01414365157665687</x:v>
      </x:c>
      <x:c r="S3716" s="9" t="n">
        <x:f>V3715</x:f>
        <x:v>9414.639628012861</x:v>
      </x:c>
      <x:c r="T3716" s="9" t="n">
        <x:f>S3716/(1+'回测计划'!$B$33)</x:f>
        <x:v>9409.93466068252</x:v>
      </x:c>
      <x:c r="U3716" s="9" t="n">
        <x:f>T3716*R3716</x:f>
        <x:v>133.09083719980046</x:v>
      </x:c>
      <x:c r="V3716" s="9" t="n">
        <x:f>S3716+U3716</x:f>
        <x:v>9547.730465212662</x:v>
      </x:c>
      <x:c r="W3716" s="2" t="n">
        <x:f>IF(N3716&gt;0,1,0)</x:f>
        <x:v>1</x:v>
      </x:c>
      <x:c r="X3716" s="2" t="n">
        <x:f>IF(U3716&gt;0,1,0)</x:f>
        <x:v>1</x:v>
      </x:c>
      <x:c r="Y3716" s="9" t="n">
        <x:f>MAX(U3716,0)</x:f>
        <x:v>133.09083719980046</x:v>
      </x:c>
      <x:c r="Z3716" s="9" t="n">
        <x:f>-MIN(U3716,0)</x:f>
        <x:v>0</x:v>
      </x:c>
    </x:row>
    <x:row r="3717" ht="23" customHeight="1">
      <x:c r="A3717" s="2" t="str">
        <x:v>4H-MOM-后段</x:v>
      </x:c>
      <x:c r="B3717" s="2" t="str">
        <x:v>4H</x:v>
      </x:c>
      <x:c r="C3717" s="2" t="str">
        <x:v>Momentum</x:v>
      </x:c>
      <x:c r="D3717" s="2" t="str">
        <x:v>后段</x:v>
      </x:c>
      <x:c r="E3717" s="2" t="n">
        <x:v>30</x:v>
      </x:c>
      <x:c r="F3717" s="2" t="str">
        <x:v>空</x:v>
      </x:c>
      <x:c r="G3717" s="11" t="n">
        <x:v>45917.166666666664</x:v>
      </x:c>
      <x:c r="H3717" s="11" t="n">
        <x:v>45917.333333333336</x:v>
      </x:c>
      <x:c r="I3717" s="11" t="n">
        <x:v>45918.99998842592</x:v>
      </x:c>
      <x:c r="J3717" s="9" t="n">
        <x:v>116747.3</x:v>
      </x:c>
      <x:c r="K3717" s="9" t="n">
        <x:v>117530.3</x:v>
      </x:c>
      <x:c r="L3717" s="9" t="n">
        <x:v>116723.95054</x:v>
      </x:c>
      <x:c r="M3717" s="9" t="n">
        <x:v>117553.80606</x:v>
      </x:c>
      <x:c r="N3717" s="10" t="n">
        <x:f>IF(F3717="多",1,-1)*(K3717/J3717-1)</x:f>
        <x:v>-0.006706793219200868</x:v>
      </x:c>
      <x:c r="O3717" s="10" t="n">
        <x:f>IF(F3717="多",1,-1)*(M3717/L3717-1)</x:f>
        <x:v>-0.007109556489142355</x:v>
      </x:c>
      <x:c r="P3717" s="10" t="n">
        <x:v>0.0010035547782445713</x:v>
      </x:c>
      <x:c r="Q3717" s="10" t="n">
        <x:v>-0.0003557730781638157</x:v>
      </x:c>
      <x:c r="R3717" s="10" t="n">
        <x:f>O3717-P3717-Q3717</x:f>
        <x:v>-0.00775733818922311</x:v>
      </x:c>
      <x:c r="S3717" s="9" t="n">
        <x:f>V3716</x:f>
        <x:v>9547.730465212662</x:v>
      </x:c>
      <x:c r="T3717" s="9" t="n">
        <x:f>S3717/(1+'回测计划'!$B$33)</x:f>
        <x:v>9542.958985719803</x:v>
      </x:c>
      <x:c r="U3717" s="9" t="n">
        <x:f>T3717*R3717</x:f>
        <x:v>-74.02796017811406</x:v>
      </x:c>
      <x:c r="V3717" s="9" t="n">
        <x:f>S3717+U3717</x:f>
        <x:v>9473.702505034547</x:v>
      </x:c>
      <x:c r="W3717" s="2" t="n">
        <x:f>IF(N3717&gt;0,1,0)</x:f>
        <x:v>0</x:v>
      </x:c>
      <x:c r="X3717" s="2" t="n">
        <x:f>IF(U3717&gt;0,1,0)</x:f>
        <x:v>0</x:v>
      </x:c>
      <x:c r="Y3717" s="9" t="n">
        <x:f>MAX(U3717,0)</x:f>
        <x:v>0</x:v>
      </x:c>
      <x:c r="Z3717" s="9" t="n">
        <x:f>-MIN(U3717,0)</x:f>
        <x:v>74.02796017811406</x:v>
      </x:c>
    </x:row>
    <x:row r="3718" ht="23" customHeight="1">
      <x:c r="A3718" s="2" t="str">
        <x:v>4H-MOM-后段</x:v>
      </x:c>
      <x:c r="B3718" s="2" t="str">
        <x:v>4H</x:v>
      </x:c>
      <x:c r="C3718" s="2" t="str">
        <x:v>Momentum</x:v>
      </x:c>
      <x:c r="D3718" s="2" t="str">
        <x:v>后段</x:v>
      </x:c>
      <x:c r="E3718" s="2" t="n">
        <x:v>31</x:v>
      </x:c>
      <x:c r="F3718" s="2" t="str">
        <x:v>多</x:v>
      </x:c>
      <x:c r="G3718" s="11" t="n">
        <x:v>45924.166666666664</x:v>
      </x:c>
      <x:c r="H3718" s="11" t="n">
        <x:v>45924.333333333336</x:v>
      </x:c>
      <x:c r="I3718" s="11" t="n">
        <x:v>45925.99998842592</x:v>
      </x:c>
      <x:c r="J3718" s="9" t="n">
        <x:v>111947</x:v>
      </x:c>
      <x:c r="K3718" s="9" t="n">
        <x:v>111538.4</x:v>
      </x:c>
      <x:c r="L3718" s="9" t="n">
        <x:v>111969.3894</x:v>
      </x:c>
      <x:c r="M3718" s="9" t="n">
        <x:v>111516.09232</x:v>
      </x:c>
      <x:c r="N3718" s="10" t="n">
        <x:f>IF(F3718="多",1,-1)*(K3718/J3718-1)</x:f>
        <x:v>-0.003649941490169506</x:v>
      </x:c>
      <x:c r="O3718" s="10" t="n">
        <x:f>IF(F3718="多",1,-1)*(M3718/L3718-1)</x:f>
        <x:v>-0.004048401821507119</x:v>
      </x:c>
      <x:c r="P3718" s="10" t="n">
        <x:v>0.0009979757990892465</x:v>
      </x:c>
      <x:c r="Q3718" s="10" t="n">
        <x:v>0.00018539611961717058</x:v>
      </x:c>
      <x:c r="R3718" s="10" t="n">
        <x:f>O3718-P3718-Q3718</x:f>
        <x:v>-0.005231773740213536</x:v>
      </x:c>
      <x:c r="S3718" s="9" t="n">
        <x:f>V3717</x:f>
        <x:v>9473.702505034547</x:v>
      </x:c>
      <x:c r="T3718" s="9" t="n">
        <x:f>S3718/(1+'回测计划'!$B$33)</x:f>
        <x:v>9468.968021024037</x:v>
      </x:c>
      <x:c r="U3718" s="9" t="n">
        <x:f>T3718*R3718</x:f>
        <x:v>-49.539498239315286</x:v>
      </x:c>
      <x:c r="V3718" s="9" t="n">
        <x:f>S3718+U3718</x:f>
        <x:v>9424.163006795232</x:v>
      </x:c>
      <x:c r="W3718" s="2" t="n">
        <x:f>IF(N3718&gt;0,1,0)</x:f>
        <x:v>0</x:v>
      </x:c>
      <x:c r="X3718" s="2" t="n">
        <x:f>IF(U3718&gt;0,1,0)</x:f>
        <x:v>0</x:v>
      </x:c>
      <x:c r="Y3718" s="9" t="n">
        <x:f>MAX(U3718,0)</x:f>
        <x:v>0</x:v>
      </x:c>
      <x:c r="Z3718" s="9" t="n">
        <x:f>-MIN(U3718,0)</x:f>
        <x:v>49.539498239315286</x:v>
      </x:c>
    </x:row>
    <x:row r="3719" ht="23" customHeight="1">
      <x:c r="A3719" s="2" t="str">
        <x:v>4H-MOM-后段</x:v>
      </x:c>
      <x:c r="B3719" s="2" t="str">
        <x:v>4H</x:v>
      </x:c>
      <x:c r="C3719" s="2" t="str">
        <x:v>Momentum</x:v>
      </x:c>
      <x:c r="D3719" s="2" t="str">
        <x:v>后段</x:v>
      </x:c>
      <x:c r="E3719" s="2" t="n">
        <x:v>32</x:v>
      </x:c>
      <x:c r="F3719" s="2" t="str">
        <x:v>空</x:v>
      </x:c>
      <x:c r="G3719" s="11" t="n">
        <x:v>45932.00000000001</x:v>
      </x:c>
      <x:c r="H3719" s="11" t="n">
        <x:v>45932.166666666664</x:v>
      </x:c>
      <x:c r="I3719" s="11" t="n">
        <x:v>45933.833321759266</x:v>
      </x:c>
      <x:c r="J3719" s="9" t="n">
        <x:v>117374</x:v>
      </x:c>
      <x:c r="K3719" s="9" t="n">
        <x:v>120307.2</x:v>
      </x:c>
      <x:c r="L3719" s="9" t="n">
        <x:v>117350.5252</x:v>
      </x:c>
      <x:c r="M3719" s="9" t="n">
        <x:v>120331.26143999999</x:v>
      </x:c>
      <x:c r="N3719" s="10" t="n">
        <x:f>IF(F3719="多",1,-1)*(K3719/J3719-1)</x:f>
        <x:v>-0.02499020225944415</x:v>
      </x:c>
      <x:c r="O3719" s="10" t="n">
        <x:f>IF(F3719="多",1,-1)*(M3719/L3719-1)</x:f>
        <x:v>-0.025400280355967197</x:v>
      </x:c>
      <x:c r="P3719" s="10" t="n">
        <x:v>0.0010127001401779836</x:v>
      </x:c>
      <x:c r="Q3719" s="10" t="n">
        <x:v>-0.0004808959438114856</x:v>
      </x:c>
      <x:c r="R3719" s="10" t="n">
        <x:f>O3719-P3719-Q3719</x:f>
        <x:v>-0.025932084552333694</x:v>
      </x:c>
      <x:c r="S3719" s="9" t="n">
        <x:f>V3718</x:f>
        <x:v>9424.163006795232</x:v>
      </x:c>
      <x:c r="T3719" s="9" t="n">
        <x:f>S3719/(1+'回测计划'!$B$33)</x:f>
        <x:v>9419.453280155154</x:v>
      </x:c>
      <x:c r="U3719" s="9" t="n">
        <x:f>T3719*R3719</x:f>
        <x:v>-244.2660588977404</x:v>
      </x:c>
      <x:c r="V3719" s="9" t="n">
        <x:f>S3719+U3719</x:f>
        <x:v>9179.896947897492</x:v>
      </x:c>
      <x:c r="W3719" s="2" t="n">
        <x:f>IF(N3719&gt;0,1,0)</x:f>
        <x:v>0</x:v>
      </x:c>
      <x:c r="X3719" s="2" t="n">
        <x:f>IF(U3719&gt;0,1,0)</x:f>
        <x:v>0</x:v>
      </x:c>
      <x:c r="Y3719" s="9" t="n">
        <x:f>MAX(U3719,0)</x:f>
        <x:v>0</x:v>
      </x:c>
      <x:c r="Z3719" s="9" t="n">
        <x:f>-MIN(U3719,0)</x:f>
        <x:v>244.2660588977404</x:v>
      </x:c>
    </x:row>
    <x:row r="3720" ht="23" customHeight="1">
      <x:c r="A3720" s="2" t="str">
        <x:v>4H-MOM-后段</x:v>
      </x:c>
      <x:c r="B3720" s="2" t="str">
        <x:v>4H</x:v>
      </x:c>
      <x:c r="C3720" s="2" t="str">
        <x:v>Momentum</x:v>
      </x:c>
      <x:c r="D3720" s="2" t="str">
        <x:v>后段</x:v>
      </x:c>
      <x:c r="E3720" s="2" t="n">
        <x:v>33</x:v>
      </x:c>
      <x:c r="F3720" s="2" t="str">
        <x:v>空</x:v>
      </x:c>
      <x:c r="G3720" s="11" t="n">
        <x:v>45935.50000000001</x:v>
      </x:c>
      <x:c r="H3720" s="11" t="n">
        <x:v>45935.666666666664</x:v>
      </x:c>
      <x:c r="I3720" s="11" t="n">
        <x:v>45937.333321759266</x:v>
      </x:c>
      <x:c r="J3720" s="9" t="n">
        <x:v>124692.5</x:v>
      </x:c>
      <x:c r="K3720" s="9" t="n">
        <x:v>124628.5</x:v>
      </x:c>
      <x:c r="L3720" s="9" t="n">
        <x:v>124667.5615</x:v>
      </x:c>
      <x:c r="M3720" s="9" t="n">
        <x:v>124653.42569999999</x:v>
      </x:c>
      <x:c r="N3720" s="10" t="n">
        <x:f>IF(F3720="多",1,-1)*(K3720/J3720-1)</x:f>
        <x:v>0.000513262626060107</x:v>
      </x:c>
      <x:c r="O3720" s="10" t="n">
        <x:f>IF(F3720="多",1,-1)*(M3720/L3720-1)</x:f>
        <x:v>0.00011338795617654718</x:v>
      </x:c>
      <x:c r="P3720" s="10" t="n">
        <x:v>0.0009999433060219117</x:v>
      </x:c>
      <x:c r="Q3720" s="10" t="n">
        <x:v>-0.00042465612921379535</x:v>
      </x:c>
      <x:c r="R3720" s="10" t="n">
        <x:f>O3720-P3720-Q3720</x:f>
        <x:v>-0.00046189922063156916</x:v>
      </x:c>
      <x:c r="S3720" s="9" t="n">
        <x:f>V3719</x:f>
        <x:v>9179.896947897492</x:v>
      </x:c>
      <x:c r="T3720" s="9" t="n">
        <x:f>S3720/(1+'回测计划'!$B$33)</x:f>
        <x:v>9175.309293250868</x:v>
      </x:c>
      <x:c r="U3720" s="9" t="n">
        <x:f>T3720*R3720</x:f>
        <x:v>-4.238068211606169</x:v>
      </x:c>
      <x:c r="V3720" s="9" t="n">
        <x:f>S3720+U3720</x:f>
        <x:v>9175.658879685887</x:v>
      </x:c>
      <x:c r="W3720" s="2" t="n">
        <x:f>IF(N3720&gt;0,1,0)</x:f>
        <x:v>1</x:v>
      </x:c>
      <x:c r="X3720" s="2" t="n">
        <x:f>IF(U3720&gt;0,1,0)</x:f>
        <x:v>0</x:v>
      </x:c>
      <x:c r="Y3720" s="9" t="n">
        <x:f>MAX(U3720,0)</x:f>
        <x:v>0</x:v>
      </x:c>
      <x:c r="Z3720" s="9" t="n">
        <x:f>-MIN(U3720,0)</x:f>
        <x:v>4.238068211606169</x:v>
      </x:c>
    </x:row>
    <x:row r="3721" ht="23" customHeight="1">
      <x:c r="A3721" s="2" t="str">
        <x:v>4H-MOM-后段</x:v>
      </x:c>
      <x:c r="B3721" s="2" t="str">
        <x:v>4H</x:v>
      </x:c>
      <x:c r="C3721" s="2" t="str">
        <x:v>Momentum</x:v>
      </x:c>
      <x:c r="D3721" s="2" t="str">
        <x:v>后段</x:v>
      </x:c>
      <x:c r="E3721" s="2" t="n">
        <x:v>34</x:v>
      </x:c>
      <x:c r="F3721" s="2" t="str">
        <x:v>空</x:v>
      </x:c>
      <x:c r="G3721" s="11" t="n">
        <x:v>45957.00000000001</x:v>
      </x:c>
      <x:c r="H3721" s="11" t="n">
        <x:v>45957.166666666664</x:v>
      </x:c>
      <x:c r="I3721" s="11" t="n">
        <x:v>45958.833321759266</x:v>
      </x:c>
      <x:c r="J3721" s="9" t="n">
        <x:v>113546.2</x:v>
      </x:c>
      <x:c r="K3721" s="9" t="n">
        <x:v>114290.7</x:v>
      </x:c>
      <x:c r="L3721" s="9" t="n">
        <x:v>113523.49076</x:v>
      </x:c>
      <x:c r="M3721" s="9" t="n">
        <x:v>114313.55814</x:v>
      </x:c>
      <x:c r="N3721" s="10" t="n">
        <x:f>IF(F3721="多",1,-1)*(K3721/J3721-1)</x:f>
        <x:v>-0.006556802429319442</x:v>
      </x:c>
      <x:c r="O3721" s="10" t="n">
        <x:f>IF(F3721="多",1,-1)*(M3721/L3721-1)</x:f>
        <x:v>-0.006959505690943502</x:v>
      </x:c>
      <x:c r="P3721" s="10" t="n">
        <x:v>0.0010034797528454718</x:v>
      </x:c>
      <x:c r="Q3721" s="10" t="n">
        <x:v>-0.00041591853258538317</x:v>
      </x:c>
      <x:c r="R3721" s="10" t="n">
        <x:f>O3721-P3721-Q3721</x:f>
        <x:v>-0.00754706691120359</x:v>
      </x:c>
      <x:c r="S3721" s="9" t="n">
        <x:f>V3720</x:f>
        <x:v>9175.658879685887</x:v>
      </x:c>
      <x:c r="T3721" s="9" t="n">
        <x:f>S3721/(1+'回测计划'!$B$33)</x:f>
        <x:v>9171.073343014381</x:v>
      </x:c>
      <x:c r="U3721" s="9" t="n">
        <x:f>T3721*R3721</x:f>
        <x:v>-69.21470416728512</x:v>
      </x:c>
      <x:c r="V3721" s="9" t="n">
        <x:f>S3721+U3721</x:f>
        <x:v>9106.444175518602</x:v>
      </x:c>
      <x:c r="W3721" s="2" t="n">
        <x:f>IF(N3721&gt;0,1,0)</x:f>
        <x:v>0</x:v>
      </x:c>
      <x:c r="X3721" s="2" t="n">
        <x:f>IF(U3721&gt;0,1,0)</x:f>
        <x:v>0</x:v>
      </x:c>
      <x:c r="Y3721" s="9" t="n">
        <x:f>MAX(U3721,0)</x:f>
        <x:v>0</x:v>
      </x:c>
      <x:c r="Z3721" s="9" t="n">
        <x:f>-MIN(U3721,0)</x:f>
        <x:v>69.21470416728512</x:v>
      </x:c>
    </x:row>
    <x:row r="3722" ht="23" customHeight="1">
      <x:c r="A3722" s="2" t="str">
        <x:v>4H-MOM-后段</x:v>
      </x:c>
      <x:c r="B3722" s="2" t="str">
        <x:v>4H</x:v>
      </x:c>
      <x:c r="C3722" s="2" t="str">
        <x:v>Momentum</x:v>
      </x:c>
      <x:c r="D3722" s="2" t="str">
        <x:v>后段</x:v>
      </x:c>
      <x:c r="E3722" s="2" t="n">
        <x:v>35</x:v>
      </x:c>
      <x:c r="F3722" s="2" t="str">
        <x:v>多</x:v>
      </x:c>
      <x:c r="G3722" s="11" t="n">
        <x:v>45965.00000000001</x:v>
      </x:c>
      <x:c r="H3722" s="11" t="n">
        <x:v>45965.166666666664</x:v>
      </x:c>
      <x:c r="I3722" s="11" t="n">
        <x:v>45966.833321759266</x:v>
      </x:c>
      <x:c r="J3722" s="9" t="n">
        <x:v>107034.7</x:v>
      </x:c>
      <x:c r="K3722" s="9" t="n">
        <x:v>102019.4</x:v>
      </x:c>
      <x:c r="L3722" s="9" t="n">
        <x:v>107056.10694</x:v>
      </x:c>
      <x:c r="M3722" s="9" t="n">
        <x:v>101998.99612</x:v>
      </x:c>
      <x:c r="N3722" s="10" t="n">
        <x:f>IF(F3722="多",1,-1)*(K3722/J3722-1)</x:f>
        <x:v>-0.04685676701107211</x:v>
      </x:c>
      <x:c r="O3722" s="10" t="n">
        <x:f>IF(F3722="多",1,-1)*(M3722/L3722-1)</x:f>
        <x:v>-0.04723794806805626</x:v>
      </x:c>
      <x:c r="P3722" s="10" t="n">
        <x:v>0.0009763810259659719</x:v>
      </x:c>
      <x:c r="Q3722" s="10" t="n">
        <x:v>0.0003118025629984776</x:v>
      </x:c>
      <x:c r="R3722" s="10" t="n">
        <x:f>O3722-P3722-Q3722</x:f>
        <x:v>-0.0485261316570207</x:v>
      </x:c>
      <x:c r="S3722" s="9" t="n">
        <x:f>V3721</x:f>
        <x:v>9106.444175518602</x:v>
      </x:c>
      <x:c r="T3722" s="9" t="n">
        <x:f>S3722/(1+'回测计划'!$B$33)</x:f>
        <x:v>9101.89322890415</x:v>
      </x:c>
      <x:c r="U3722" s="9" t="n">
        <x:f>T3722*R3722</x:f>
        <x:v>-441.679669153948</x:v>
      </x:c>
      <x:c r="V3722" s="9" t="n">
        <x:f>S3722+U3722</x:f>
        <x:v>8664.764506364654</x:v>
      </x:c>
      <x:c r="W3722" s="2" t="n">
        <x:f>IF(N3722&gt;0,1,0)</x:f>
        <x:v>0</x:v>
      </x:c>
      <x:c r="X3722" s="2" t="n">
        <x:f>IF(U3722&gt;0,1,0)</x:f>
        <x:v>0</x:v>
      </x:c>
      <x:c r="Y3722" s="9" t="n">
        <x:f>MAX(U3722,0)</x:f>
        <x:v>0</x:v>
      </x:c>
      <x:c r="Z3722" s="9" t="n">
        <x:f>-MIN(U3722,0)</x:f>
        <x:v>441.679669153948</x:v>
      </x:c>
    </x:row>
    <x:row r="3723" ht="23" customHeight="1">
      <x:c r="A3723" s="2" t="str">
        <x:v>4H-MOM-后段</x:v>
      </x:c>
      <x:c r="B3723" s="2" t="str">
        <x:v>4H</x:v>
      </x:c>
      <x:c r="C3723" s="2" t="str">
        <x:v>Momentum</x:v>
      </x:c>
      <x:c r="D3723" s="2" t="str">
        <x:v>后段</x:v>
      </x:c>
      <x:c r="E3723" s="2" t="n">
        <x:v>36</x:v>
      </x:c>
      <x:c r="F3723" s="2" t="str">
        <x:v>多</x:v>
      </x:c>
      <x:c r="G3723" s="11" t="n">
        <x:v>45968.833333333336</x:v>
      </x:c>
      <x:c r="H3723" s="11" t="n">
        <x:v>45969.00000000001</x:v>
      </x:c>
      <x:c r="I3723" s="11" t="n">
        <x:v>45970.666655092595</x:v>
      </x:c>
      <x:c r="J3723" s="9" t="n">
        <x:v>100758</x:v>
      </x:c>
      <x:c r="K3723" s="9" t="n">
        <x:v>101898.2</x:v>
      </x:c>
      <x:c r="L3723" s="9" t="n">
        <x:v>100778.1516</x:v>
      </x:c>
      <x:c r="M3723" s="9" t="n">
        <x:v>101877.82036</x:v>
      </x:c>
      <x:c r="N3723" s="10" t="n">
        <x:f>IF(F3723="多",1,-1)*(K3723/J3723-1)</x:f>
        <x:v>0.0113162230294368</x:v>
      </x:c>
      <x:c r="O3723" s="10" t="n">
        <x:f>IF(F3723="多",1,-1)*(M3723/L3723-1)</x:f>
        <x:v>0.010911777429345015</x:v>
      </x:c>
      <x:c r="P3723" s="10" t="n">
        <x:v>0.0010054558887146725</x:v>
      </x:c>
      <x:c r="Q3723" s="10" t="n">
        <x:v>0.00021802856722266464</x:v>
      </x:c>
      <x:c r="R3723" s="10" t="n">
        <x:f>O3723-P3723-Q3723</x:f>
        <x:v>0.009688292973407679</x:v>
      </x:c>
      <x:c r="S3723" s="9" t="n">
        <x:f>V3722</x:f>
        <x:v>8664.764506364654</x:v>
      </x:c>
      <x:c r="T3723" s="9" t="n">
        <x:f>S3723/(1+'回测计划'!$B$33)</x:f>
        <x:v>8660.434289220044</x:v>
      </x:c>
      <x:c r="U3723" s="9" t="n">
        <x:f>T3723*R3723</x:f>
        <x:v>83.90482467090948</x:v>
      </x:c>
      <x:c r="V3723" s="9" t="n">
        <x:f>S3723+U3723</x:f>
        <x:v>8748.669331035564</x:v>
      </x:c>
      <x:c r="W3723" s="2" t="n">
        <x:f>IF(N3723&gt;0,1,0)</x:f>
        <x:v>1</x:v>
      </x:c>
      <x:c r="X3723" s="2" t="n">
        <x:f>IF(U3723&gt;0,1,0)</x:f>
        <x:v>1</x:v>
      </x:c>
      <x:c r="Y3723" s="9" t="n">
        <x:f>MAX(U3723,0)</x:f>
        <x:v>83.90482467090948</x:v>
      </x:c>
      <x:c r="Z3723" s="9" t="n">
        <x:f>-MIN(U3723,0)</x:f>
        <x:v>0</x:v>
      </x:c>
    </x:row>
    <x:row r="3724" ht="23" customHeight="1">
      <x:c r="A3724" s="2" t="str">
        <x:v>4H-MOM-后段</x:v>
      </x:c>
      <x:c r="B3724" s="2" t="str">
        <x:v>4H</x:v>
      </x:c>
      <x:c r="C3724" s="2" t="str">
        <x:v>Momentum</x:v>
      </x:c>
      <x:c r="D3724" s="2" t="str">
        <x:v>后段</x:v>
      </x:c>
      <x:c r="E3724" s="2" t="n">
        <x:v>37</x:v>
      </x:c>
      <x:c r="F3724" s="2" t="str">
        <x:v>多</x:v>
      </x:c>
      <x:c r="G3724" s="11" t="n">
        <x:v>45975.166666666664</x:v>
      </x:c>
      <x:c r="H3724" s="11" t="n">
        <x:v>45975.333333333336</x:v>
      </x:c>
      <x:c r="I3724" s="11" t="n">
        <x:v>45976.99998842592</x:v>
      </x:c>
      <x:c r="J3724" s="9" t="n">
        <x:v>99654.3</x:v>
      </x:c>
      <x:c r="K3724" s="9" t="n">
        <x:v>96222.1</x:v>
      </x:c>
      <x:c r="L3724" s="9" t="n">
        <x:v>99674.23086</x:v>
      </x:c>
      <x:c r="M3724" s="9" t="n">
        <x:v>96202.85558</x:v>
      </x:c>
      <x:c r="N3724" s="10" t="n">
        <x:f>IF(F3724="多",1,-1)*(K3724/J3724-1)</x:f>
        <x:v>-0.03444106275394032</x:v>
      </x:c>
      <x:c r="O3724" s="10" t="n">
        <x:f>IF(F3724="多",1,-1)*(M3724/L3724-1)</x:f>
        <x:v>-0.0348272090995696</x:v>
      </x:c>
      <x:c r="P3724" s="10" t="n">
        <x:v>0.0009825863954502152</x:v>
      </x:c>
      <x:c r="Q3724" s="10" t="n">
        <x:v>0.0003543236978978617</x:v>
      </x:c>
      <x:c r="R3724" s="10" t="n">
        <x:f>O3724-P3724-Q3724</x:f>
        <x:v>-0.036164119192917676</x:v>
      </x:c>
      <x:c r="S3724" s="9" t="n">
        <x:f>V3723</x:f>
        <x:v>8748.669331035564</x:v>
      </x:c>
      <x:c r="T3724" s="9" t="n">
        <x:f>S3724/(1+'回测计划'!$B$33)</x:f>
        <x:v>8744.297182444343</x:v>
      </x:c>
      <x:c r="U3724" s="9" t="n">
        <x:f>T3724*R3724</x:f>
        <x:v>-316.2298055642114</x:v>
      </x:c>
      <x:c r="V3724" s="9" t="n">
        <x:f>S3724+U3724</x:f>
        <x:v>8432.439525471353</x:v>
      </x:c>
      <x:c r="W3724" s="2" t="n">
        <x:f>IF(N3724&gt;0,1,0)</x:f>
        <x:v>0</x:v>
      </x:c>
      <x:c r="X3724" s="2" t="n">
        <x:f>IF(U3724&gt;0,1,0)</x:f>
        <x:v>0</x:v>
      </x:c>
      <x:c r="Y3724" s="9" t="n">
        <x:f>MAX(U3724,0)</x:f>
        <x:v>0</x:v>
      </x:c>
      <x:c r="Z3724" s="9" t="n">
        <x:f>-MIN(U3724,0)</x:f>
        <x:v>316.2298055642114</x:v>
      </x:c>
    </x:row>
    <x:row r="3725" ht="23" customHeight="1">
      <x:c r="A3725" s="2" t="str">
        <x:v>4H-MOM-后段</x:v>
      </x:c>
      <x:c r="B3725" s="2" t="str">
        <x:v>4H</x:v>
      </x:c>
      <x:c r="C3725" s="2" t="str">
        <x:v>Momentum</x:v>
      </x:c>
      <x:c r="D3725" s="2" t="str">
        <x:v>后段</x:v>
      </x:c>
      <x:c r="E3725" s="2" t="n">
        <x:v>38</x:v>
      </x:c>
      <x:c r="F3725" s="2" t="str">
        <x:v>多</x:v>
      </x:c>
      <x:c r="G3725" s="11" t="n">
        <x:v>45978.166666666664</x:v>
      </x:c>
      <x:c r="H3725" s="11" t="n">
        <x:v>45978.333333333336</x:v>
      </x:c>
      <x:c r="I3725" s="11" t="n">
        <x:v>45979.99998842592</x:v>
      </x:c>
      <x:c r="J3725" s="9" t="n">
        <x:v>94221.7</x:v>
      </x:c>
      <x:c r="K3725" s="9" t="n">
        <x:v>92851.4</x:v>
      </x:c>
      <x:c r="L3725" s="9" t="n">
        <x:v>94240.54434</x:v>
      </x:c>
      <x:c r="M3725" s="9" t="n">
        <x:v>92832.82972</x:v>
      </x:c>
      <x:c r="N3725" s="10" t="n">
        <x:f>IF(F3725="多",1,-1)*(K3725/J3725-1)</x:f>
        <x:v>-0.01454335890776759</x:v>
      </x:c>
      <x:c r="O3725" s="10" t="n">
        <x:f>IF(F3725="多",1,-1)*(M3725/L3725-1)</x:f>
        <x:v>-0.014937462743437324</x:v>
      </x:c>
      <x:c r="P3725" s="10" t="n">
        <x:v>0.0009925312686282814</x:v>
      </x:c>
      <x:c r="Q3725" s="10" t="n">
        <x:v>0.0004626809168017258</x:v>
      </x:c>
      <x:c r="R3725" s="10" t="n">
        <x:f>O3725-P3725-Q3725</x:f>
        <x:v>-0.01639267492886733</x:v>
      </x:c>
      <x:c r="S3725" s="9" t="n">
        <x:f>V3724</x:f>
        <x:v>8432.439525471353</x:v>
      </x:c>
      <x:c r="T3725" s="9" t="n">
        <x:f>S3725/(1+'回测计划'!$B$33)</x:f>
        <x:v>8428.22541276497</x:v>
      </x:c>
      <x:c r="U3725" s="9" t="n">
        <x:f>T3725*R3725</x:f>
        <x:v>-138.16115941867483</x:v>
      </x:c>
      <x:c r="V3725" s="9" t="n">
        <x:f>S3725+U3725</x:f>
        <x:v>8294.278366052678</x:v>
      </x:c>
      <x:c r="W3725" s="2" t="n">
        <x:f>IF(N3725&gt;0,1,0)</x:f>
        <x:v>0</x:v>
      </x:c>
      <x:c r="X3725" s="2" t="n">
        <x:f>IF(U3725&gt;0,1,0)</x:f>
        <x:v>0</x:v>
      </x:c>
      <x:c r="Y3725" s="9" t="n">
        <x:f>MAX(U3725,0)</x:f>
        <x:v>0</x:v>
      </x:c>
      <x:c r="Z3725" s="9" t="n">
        <x:f>-MIN(U3725,0)</x:f>
        <x:v>138.16115941867483</x:v>
      </x:c>
    </x:row>
    <x:row r="3726" ht="23" customHeight="1">
      <x:c r="A3726" s="2" t="str">
        <x:v>4H-MOM-后段</x:v>
      </x:c>
      <x:c r="B3726" s="2" t="str">
        <x:v>4H</x:v>
      </x:c>
      <x:c r="C3726" s="2" t="str">
        <x:v>Momentum</x:v>
      </x:c>
      <x:c r="D3726" s="2" t="str">
        <x:v>后段</x:v>
      </x:c>
      <x:c r="E3726" s="2" t="n">
        <x:v>39</x:v>
      </x:c>
      <x:c r="F3726" s="2" t="str">
        <x:v>多</x:v>
      </x:c>
      <x:c r="G3726" s="11" t="n">
        <x:v>45982.833333333336</x:v>
      </x:c>
      <x:c r="H3726" s="11" t="n">
        <x:v>45983.00000000001</x:v>
      </x:c>
      <x:c r="I3726" s="11" t="n">
        <x:v>45984.666655092595</x:v>
      </x:c>
      <x:c r="J3726" s="9" t="n">
        <x:v>82905</x:v>
      </x:c>
      <x:c r="K3726" s="9" t="n">
        <x:v>85732</x:v>
      </x:c>
      <x:c r="L3726" s="9" t="n">
        <x:v>82921.58099999999</x:v>
      </x:c>
      <x:c r="M3726" s="9" t="n">
        <x:v>85714.8536</x:v>
      </x:c>
      <x:c r="N3726" s="10" t="n">
        <x:f>IF(F3726="多",1,-1)*(K3726/J3726-1)</x:f>
        <x:v>0.03409927024908033</x:v>
      </x:c>
      <x:c r="O3726" s="10" t="n">
        <x:f>IF(F3726="多",1,-1)*(M3726/L3726-1)</x:f>
        <x:v>0.03368571325238001</x:v>
      </x:c>
      <x:c r="P3726" s="10" t="n">
        <x:v>0.0010168428566261901</x:v>
      </x:c>
      <x:c r="Q3726" s="10" t="n">
        <x:v>0.00019947237482803942</x:v>
      </x:c>
      <x:c r="R3726" s="10" t="n">
        <x:f>O3726-P3726-Q3726</x:f>
        <x:v>0.03246939802092578</x:v>
      </x:c>
      <x:c r="S3726" s="9" t="n">
        <x:f>V3725</x:f>
        <x:v>8294.278366052678</x:v>
      </x:c>
      <x:c r="T3726" s="9" t="n">
        <x:f>S3726/(1+'回测计划'!$B$33)</x:f>
        <x:v>8290.133299402978</x:v>
      </x:c>
      <x:c r="U3726" s="9" t="n">
        <x:f>T3726*R3726</x:f>
        <x:v>269.175637744846</x:v>
      </x:c>
      <x:c r="V3726" s="9" t="n">
        <x:f>S3726+U3726</x:f>
        <x:v>8563.454003797524</x:v>
      </x:c>
      <x:c r="W3726" s="2" t="n">
        <x:f>IF(N3726&gt;0,1,0)</x:f>
        <x:v>1</x:v>
      </x:c>
      <x:c r="X3726" s="2" t="n">
        <x:f>IF(U3726&gt;0,1,0)</x:f>
        <x:v>1</x:v>
      </x:c>
      <x:c r="Y3726" s="9" t="n">
        <x:f>MAX(U3726,0)</x:f>
        <x:v>269.175637744846</x:v>
      </x:c>
      <x:c r="Z3726" s="9" t="n">
        <x:f>-MIN(U3726,0)</x:f>
        <x:v>0</x:v>
      </x:c>
    </x:row>
    <x:row r="3727" ht="23" customHeight="1">
      <x:c r="A3727" s="2" t="str">
        <x:v>4H-MOM-后段</x:v>
      </x:c>
      <x:c r="B3727" s="2" t="str">
        <x:v>4H</x:v>
      </x:c>
      <x:c r="C3727" s="2" t="str">
        <x:v>Momentum</x:v>
      </x:c>
      <x:c r="D3727" s="2" t="str">
        <x:v>后段</x:v>
      </x:c>
      <x:c r="E3727" s="2" t="n">
        <x:v>40</x:v>
      </x:c>
      <x:c r="F3727" s="2" t="str">
        <x:v>多</x:v>
      </x:c>
      <x:c r="G3727" s="11" t="n">
        <x:v>45998.333333333336</x:v>
      </x:c>
      <x:c r="H3727" s="11" t="n">
        <x:v>45998.50000000001</x:v>
      </x:c>
      <x:c r="I3727" s="11" t="n">
        <x:v>46000.166655092595</x:v>
      </x:c>
      <x:c r="J3727" s="9" t="n">
        <x:v>89675.7</x:v>
      </x:c>
      <x:c r="K3727" s="9" t="n">
        <x:v>90073.6</x:v>
      </x:c>
      <x:c r="L3727" s="9" t="n">
        <x:v>89693.63514</x:v>
      </x:c>
      <x:c r="M3727" s="9" t="n">
        <x:v>90055.58528000001</x:v>
      </x:c>
      <x:c r="N3727" s="10" t="n">
        <x:f>IF(F3727="多",1,-1)*(K3727/J3727-1)</x:f>
        <x:v>0.004437099459496885</x:v>
      </x:c>
      <x:c r="O3727" s="10" t="n">
        <x:f>IF(F3727="多",1,-1)*(M3727/L3727-1)</x:f>
        <x:v>0.00403540495861332</x:v>
      </x:c>
      <x:c r="P3727" s="10" t="n">
        <x:v>0.0010020177024793067</x:v>
      </x:c>
      <x:c r="Q3727" s="10" t="n">
        <x:v>0.00016399640424656672</x:v>
      </x:c>
      <x:c r="R3727" s="10" t="n">
        <x:f>O3727-P3727-Q3727</x:f>
        <x:v>0.0028693908518874467</x:v>
      </x:c>
      <x:c r="S3727" s="9" t="n">
        <x:f>V3726</x:f>
        <x:v>8563.454003797524</x:v>
      </x:c>
      <x:c r="T3727" s="9" t="n">
        <x:f>S3727/(1+'回测计划'!$B$33)</x:f>
        <x:v>8559.17441658923</x:v>
      </x:c>
      <x:c r="U3727" s="9" t="n">
        <x:f>T3727*R3727</x:f>
        <x:v>24.55961677067021</x:v>
      </x:c>
      <x:c r="V3727" s="9" t="n">
        <x:f>S3727+U3727</x:f>
        <x:v>8588.013620568194</x:v>
      </x:c>
      <x:c r="W3727" s="2" t="n">
        <x:f>IF(N3727&gt;0,1,0)</x:f>
        <x:v>1</x:v>
      </x:c>
      <x:c r="X3727" s="2" t="n">
        <x:f>IF(U3727&gt;0,1,0)</x:f>
        <x:v>1</x:v>
      </x:c>
      <x:c r="Y3727" s="9" t="n">
        <x:f>MAX(U3727,0)</x:f>
        <x:v>24.55961677067021</x:v>
      </x:c>
      <x:c r="Z3727" s="9" t="n">
        <x:f>-MIN(U3727,0)</x:f>
        <x:v>0</x:v>
      </x:c>
    </x:row>
    <x:row r="3728" ht="23" customHeight="1">
      <x:c r="A3728" s="2" t="str">
        <x:v>4H-MOM-后段</x:v>
      </x:c>
      <x:c r="B3728" s="2" t="str">
        <x:v>4H</x:v>
      </x:c>
      <x:c r="C3728" s="2" t="str">
        <x:v>Momentum</x:v>
      </x:c>
      <x:c r="D3728" s="2" t="str">
        <x:v>后段</x:v>
      </x:c>
      <x:c r="E3728" s="2" t="n">
        <x:v>41</x:v>
      </x:c>
      <x:c r="F3728" s="2" t="str">
        <x:v>空</x:v>
      </x:c>
      <x:c r="G3728" s="11" t="n">
        <x:v>46001.166666666664</x:v>
      </x:c>
      <x:c r="H3728" s="11" t="n">
        <x:v>46001.333333333336</x:v>
      </x:c>
      <x:c r="I3728" s="11" t="n">
        <x:v>46002.99998842592</x:v>
      </x:c>
      <x:c r="J3728" s="9" t="n">
        <x:v>92638.3</x:v>
      </x:c>
      <x:c r="K3728" s="9" t="n">
        <x:v>89830.1</x:v>
      </x:c>
      <x:c r="L3728" s="9" t="n">
        <x:v>92619.77234000001</x:v>
      </x:c>
      <x:c r="M3728" s="9" t="n">
        <x:v>89848.06602</x:v>
      </x:c>
      <x:c r="N3728" s="10" t="n">
        <x:f>IF(F3728="多",1,-1)*(K3728/J3728-1)</x:f>
        <x:v>0.03031359599647232</x:v>
      </x:c>
      <x:c r="O3728" s="10" t="n">
        <x:f>IF(F3728="多",1,-1)*(M3728/L3728-1)</x:f>
        <x:v>0.02992564384444063</x:v>
      </x:c>
      <x:c r="P3728" s="10" t="n">
        <x:v>0.0009850371780777798</x:v>
      </x:c>
      <x:c r="Q3728" s="10" t="n">
        <x:v>-0.00008996632716052702</x:v>
      </x:c>
      <x:c r="R3728" s="10" t="n">
        <x:f>O3728-P3728-Q3728</x:f>
        <x:v>0.02903057299352338</x:v>
      </x:c>
      <x:c r="S3728" s="9" t="n">
        <x:f>V3727</x:f>
        <x:v>8588.013620568194</x:v>
      </x:c>
      <x:c r="T3728" s="9" t="n">
        <x:f>S3728/(1+'回测计划'!$B$33)</x:f>
        <x:v>8583.72175968835</x:v>
      </x:c>
      <x:c r="U3728" s="9" t="n">
        <x:f>T3728*R3728</x:f>
        <x:v>249.19036110072756</x:v>
      </x:c>
      <x:c r="V3728" s="9" t="n">
        <x:f>S3728+U3728</x:f>
        <x:v>8837.203981668921</x:v>
      </x:c>
      <x:c r="W3728" s="2" t="n">
        <x:f>IF(N3728&gt;0,1,0)</x:f>
        <x:v>1</x:v>
      </x:c>
      <x:c r="X3728" s="2" t="n">
        <x:f>IF(U3728&gt;0,1,0)</x:f>
        <x:v>1</x:v>
      </x:c>
      <x:c r="Y3728" s="9" t="n">
        <x:f>MAX(U3728,0)</x:f>
        <x:v>249.19036110072756</x:v>
      </x:c>
      <x:c r="Z3728" s="9" t="n">
        <x:f>-MIN(U3728,0)</x:f>
        <x:v>0</x:v>
      </x:c>
    </x:row>
    <x:row r="3729" ht="23" customHeight="1">
      <x:c r="A3729" s="2" t="str">
        <x:v>4H-MOM-后段</x:v>
      </x:c>
      <x:c r="B3729" s="2" t="str">
        <x:v>4H</x:v>
      </x:c>
      <x:c r="C3729" s="2" t="str">
        <x:v>Momentum</x:v>
      </x:c>
      <x:c r="D3729" s="2" t="str">
        <x:v>后段</x:v>
      </x:c>
      <x:c r="E3729" s="2" t="n">
        <x:v>42</x:v>
      </x:c>
      <x:c r="F3729" s="2" t="str">
        <x:v>多</x:v>
      </x:c>
      <x:c r="G3729" s="11" t="n">
        <x:v>46006.333333333336</x:v>
      </x:c>
      <x:c r="H3729" s="11" t="n">
        <x:v>46006.50000000001</x:v>
      </x:c>
      <x:c r="I3729" s="11" t="n">
        <x:v>46008.166655092595</x:v>
      </x:c>
      <x:c r="J3729" s="9" t="n">
        <x:v>89240</x:v>
      </x:c>
      <x:c r="K3729" s="9" t="n">
        <x:v>87538.7</x:v>
      </x:c>
      <x:c r="L3729" s="9" t="n">
        <x:v>89257.848</x:v>
      </x:c>
      <x:c r="M3729" s="9" t="n">
        <x:v>87521.19226</x:v>
      </x:c>
      <x:c r="N3729" s="10" t="n">
        <x:f>IF(F3729="多",1,-1)*(K3729/J3729-1)</x:f>
        <x:v>-0.019064320932317358</x:v>
      </x:c>
      <x:c r="O3729" s="10" t="n">
        <x:f>IF(F3729="多",1,-1)*(M3729/L3729-1)</x:f>
        <x:v>-0.01945661674478194</x:v>
      </x:c>
      <x:c r="P3729" s="10" t="n">
        <x:v>0.0009902716916276092</x:v>
      </x:c>
      <x:c r="Q3729" s="10" t="n">
        <x:v>0.00014661384021728244</x:v>
      </x:c>
      <x:c r="R3729" s="10" t="n">
        <x:f>O3729-P3729-Q3729</x:f>
        <x:v>-0.020593502276626832</x:v>
      </x:c>
      <x:c r="S3729" s="9" t="n">
        <x:f>V3728</x:f>
        <x:v>8837.203981668921</x:v>
      </x:c>
      <x:c r="T3729" s="9" t="n">
        <x:f>S3729/(1+'回测计划'!$B$33)</x:f>
        <x:v>8832.787587874984</x:v>
      </x:c>
      <x:c r="U3729" s="9" t="n">
        <x:f>T3729*R3729</x:f>
        <x:v>-181.8980312998647</x:v>
      </x:c>
      <x:c r="V3729" s="9" t="n">
        <x:f>S3729+U3729</x:f>
        <x:v>8655.305950369057</x:v>
      </x:c>
      <x:c r="W3729" s="2" t="n">
        <x:f>IF(N3729&gt;0,1,0)</x:f>
        <x:v>0</x:v>
      </x:c>
      <x:c r="X3729" s="2" t="n">
        <x:f>IF(U3729&gt;0,1,0)</x:f>
        <x:v>0</x:v>
      </x:c>
      <x:c r="Y3729" s="9" t="n">
        <x:f>MAX(U3729,0)</x:f>
        <x:v>0</x:v>
      </x:c>
      <x:c r="Z3729" s="9" t="n">
        <x:f>-MIN(U3729,0)</x:f>
        <x:v>181.8980312998647</x:v>
      </x:c>
    </x:row>
    <x:row r="3730" ht="23" customHeight="1">
      <x:c r="A3730" s="2" t="str">
        <x:v>4H-MOM-后段</x:v>
      </x:c>
      <x:c r="B3730" s="2" t="str">
        <x:v>4H</x:v>
      </x:c>
      <x:c r="C3730" s="2" t="str">
        <x:v>Momentum</x:v>
      </x:c>
      <x:c r="D3730" s="2" t="str">
        <x:v>后段</x:v>
      </x:c>
      <x:c r="E3730" s="2" t="n">
        <x:v>43</x:v>
      </x:c>
      <x:c r="F3730" s="2" t="str">
        <x:v>多</x:v>
      </x:c>
      <x:c r="G3730" s="11" t="n">
        <x:v>46010.166666666664</x:v>
      </x:c>
      <x:c r="H3730" s="11" t="n">
        <x:v>46010.333333333336</x:v>
      </x:c>
      <x:c r="I3730" s="11" t="n">
        <x:v>46011.99998842592</x:v>
      </x:c>
      <x:c r="J3730" s="9" t="n">
        <x:v>85469.8</x:v>
      </x:c>
      <x:c r="K3730" s="9" t="n">
        <x:v>88134.6</x:v>
      </x:c>
      <x:c r="L3730" s="9" t="n">
        <x:v>85486.89396</x:v>
      </x:c>
      <x:c r="M3730" s="9" t="n">
        <x:v>88116.97308000001</x:v>
      </x:c>
      <x:c r="N3730" s="10" t="n">
        <x:f>IF(F3730="多",1,-1)*(K3730/J3730-1)</x:f>
        <x:v>0.031178264135402145</x:v>
      </x:c>
      <x:c r="O3730" s="10" t="n">
        <x:f>IF(F3730="多",1,-1)*(M3730/L3730-1)</x:f>
        <x:v>0.030765875307513735</x:v>
      </x:c>
      <x:c r="P3730" s="10" t="n">
        <x:v>0.001015382937653757</x:v>
      </x:c>
      <x:c r="Q3730" s="10" t="n">
        <x:v>0.0003214983315474824</x:v>
      </x:c>
      <x:c r="R3730" s="10" t="n">
        <x:f>O3730-P3730-Q3730</x:f>
        <x:v>0.029428994038312496</x:v>
      </x:c>
      <x:c r="S3730" s="9" t="n">
        <x:f>V3729</x:f>
        <x:v>8655.305950369057</x:v>
      </x:c>
      <x:c r="T3730" s="9" t="n">
        <x:f>S3730/(1+'回测计划'!$B$33)</x:f>
        <x:v>8650.980460138988</x:v>
      </x:c>
      <x:c r="U3730" s="9" t="n">
        <x:f>T3730*R3730</x:f>
        <x:v>254.58965238698815</x:v>
      </x:c>
      <x:c r="V3730" s="9" t="n">
        <x:f>S3730+U3730</x:f>
        <x:v>8909.895602756045</x:v>
      </x:c>
      <x:c r="W3730" s="2" t="n">
        <x:f>IF(N3730&gt;0,1,0)</x:f>
        <x:v>1</x:v>
      </x:c>
      <x:c r="X3730" s="2" t="n">
        <x:f>IF(U3730&gt;0,1,0)</x:f>
        <x:v>1</x:v>
      </x:c>
      <x:c r="Y3730" s="9" t="n">
        <x:f>MAX(U3730,0)</x:f>
        <x:v>254.58965238698815</x:v>
      </x:c>
      <x:c r="Z3730" s="9" t="n">
        <x:f>-MIN(U3730,0)</x:f>
        <x:v>0</x:v>
      </x:c>
    </x:row>
    <x:row r="3731" ht="23" customHeight="1">
      <x:c r="A3731" s="2" t="str">
        <x:v>4H-MOM-后段</x:v>
      </x:c>
      <x:c r="B3731" s="2" t="str">
        <x:v>4H</x:v>
      </x:c>
      <x:c r="C3731" s="2" t="str">
        <x:v>Momentum</x:v>
      </x:c>
      <x:c r="D3731" s="2" t="str">
        <x:v>后段</x:v>
      </x:c>
      <x:c r="E3731" s="2" t="n">
        <x:v>44</x:v>
      </x:c>
      <x:c r="F3731" s="2" t="str">
        <x:v>多</x:v>
      </x:c>
      <x:c r="G3731" s="11" t="n">
        <x:v>46014.166666666664</x:v>
      </x:c>
      <x:c r="H3731" s="11" t="n">
        <x:v>46014.333333333336</x:v>
      </x:c>
      <x:c r="I3731" s="11" t="n">
        <x:v>46015.99998842592</x:v>
      </x:c>
      <x:c r="J3731" s="9" t="n">
        <x:v>88581.5</x:v>
      </x:c>
      <x:c r="K3731" s="9" t="n">
        <x:v>87012</x:v>
      </x:c>
      <x:c r="L3731" s="9" t="n">
        <x:v>88599.2163</x:v>
      </x:c>
      <x:c r="M3731" s="9" t="n">
        <x:v>86994.59760000001</x:v>
      </x:c>
      <x:c r="N3731" s="10" t="n">
        <x:f>IF(F3731="多",1,-1)*(K3731/J3731-1)</x:f>
        <x:v>-0.01771814656559212</x:v>
      </x:c>
      <x:c r="O3731" s="10" t="n">
        <x:f>IF(F3731="多",1,-1)*(M3731/L3731-1)</x:f>
        <x:v>-0.018110980740130955</x:v>
      </x:c>
      <x:c r="P3731" s="10" t="n">
        <x:v>0.0009909445096299345</x:v>
      </x:c>
      <x:c r="Q3731" s="10" t="n">
        <x:v>0.00025100212109959797</x:v>
      </x:c>
      <x:c r="R3731" s="10" t="n">
        <x:f>O3731-P3731-Q3731</x:f>
        <x:v>-0.01935292737086049</x:v>
      </x:c>
      <x:c r="S3731" s="9" t="n">
        <x:f>V3730</x:f>
        <x:v>8909.895602756045</x:v>
      </x:c>
      <x:c r="T3731" s="9" t="n">
        <x:f>S3731/(1+'回测计划'!$B$33)</x:f>
        <x:v>8905.442881315388</x:v>
      </x:c>
      <x:c r="U3731" s="9" t="n">
        <x:f>T3731*R3731</x:f>
        <x:v>-172.3463892874433</x:v>
      </x:c>
      <x:c r="V3731" s="9" t="n">
        <x:f>S3731+U3731</x:f>
        <x:v>8737.549213468603</x:v>
      </x:c>
      <x:c r="W3731" s="2" t="n">
        <x:f>IF(N3731&gt;0,1,0)</x:f>
        <x:v>0</x:v>
      </x:c>
      <x:c r="X3731" s="2" t="n">
        <x:f>IF(U3731&gt;0,1,0)</x:f>
        <x:v>0</x:v>
      </x:c>
      <x:c r="Y3731" s="9" t="n">
        <x:f>MAX(U3731,0)</x:f>
        <x:v>0</x:v>
      </x:c>
      <x:c r="Z3731" s="9" t="n">
        <x:f>-MIN(U3731,0)</x:f>
        <x:v>172.3463892874433</x:v>
      </x:c>
    </x:row>
    <x:row r="3732" ht="23" customHeight="1">
      <x:c r="A3732" s="2" t="str">
        <x:v>4H-MOM-后段</x:v>
      </x:c>
      <x:c r="B3732" s="2" t="str">
        <x:v>4H</x:v>
      </x:c>
      <x:c r="C3732" s="2" t="str">
        <x:v>Momentum</x:v>
      </x:c>
      <x:c r="D3732" s="2" t="str">
        <x:v>后段</x:v>
      </x:c>
      <x:c r="E3732" s="2" t="n">
        <x:v>45</x:v>
      </x:c>
      <x:c r="F3732" s="2" t="str">
        <x:v>多</x:v>
      </x:c>
      <x:c r="G3732" s="11" t="n">
        <x:v>46054.166666666664</x:v>
      </x:c>
      <x:c r="H3732" s="11" t="n">
        <x:v>46054.333333333336</x:v>
      </x:c>
      <x:c r="I3732" s="11" t="n">
        <x:v>46055.99998842592</x:v>
      </x:c>
      <x:c r="J3732" s="9" t="n">
        <x:v>78706.7</x:v>
      </x:c>
      <x:c r="K3732" s="9" t="n">
        <x:v>78800.6</x:v>
      </x:c>
      <x:c r="L3732" s="9" t="n">
        <x:v>78722.44133999999</x:v>
      </x:c>
      <x:c r="M3732" s="9" t="n">
        <x:v>78784.83988000001</x:v>
      </x:c>
      <x:c r="N3732" s="10" t="n">
        <x:f>IF(F3732="多",1,-1)*(K3732/J3732-1)</x:f>
        <x:v>0.0011930369333235102</x:v>
      </x:c>
      <x:c r="O3732" s="10" t="n">
        <x:f>IF(F3732="多",1,-1)*(M3732/L3732-1)</x:f>
        <x:v>0.0007926397979773903</x:v>
      </x:c>
      <x:c r="P3732" s="10" t="n">
        <x:v>0.0010003963198989888</x:v>
      </x:c>
      <x:c r="Q3732" s="10" t="n">
        <x:v>-0.000010608160394450035</x:v>
      </x:c>
      <x:c r="R3732" s="10" t="n">
        <x:f>O3732-P3732-Q3732</x:f>
        <x:v>-0.00019714836152714849</x:v>
      </x:c>
      <x:c r="S3732" s="9" t="n">
        <x:f>V3731</x:f>
        <x:v>8737.549213468603</x:v>
      </x:c>
      <x:c r="T3732" s="9" t="n">
        <x:f>S3732/(1+'回测计划'!$B$33)</x:f>
        <x:v>8733.182622157525</x:v>
      </x:c>
      <x:c r="U3732" s="9" t="n">
        <x:f>T3732*R3732</x:f>
        <x:v>-1.7217326448757222</x:v>
      </x:c>
      <x:c r="V3732" s="9" t="n">
        <x:f>S3732+U3732</x:f>
        <x:v>8735.827480823727</x:v>
      </x:c>
      <x:c r="W3732" s="2" t="n">
        <x:f>IF(N3732&gt;0,1,0)</x:f>
        <x:v>1</x:v>
      </x:c>
      <x:c r="X3732" s="2" t="n">
        <x:f>IF(U3732&gt;0,1,0)</x:f>
        <x:v>0</x:v>
      </x:c>
      <x:c r="Y3732" s="9" t="n">
        <x:f>MAX(U3732,0)</x:f>
        <x:v>0</x:v>
      </x:c>
      <x:c r="Z3732" s="9" t="n">
        <x:f>-MIN(U3732,0)</x:f>
        <x:v>1.7217326448757222</x:v>
      </x:c>
    </x:row>
    <x:row r="3733" ht="23" customHeight="1">
      <x:c r="A3733" s="2" t="str">
        <x:v>4H-MOM-后段</x:v>
      </x:c>
      <x:c r="B3733" s="2" t="str">
        <x:v>4H</x:v>
      </x:c>
      <x:c r="C3733" s="2" t="str">
        <x:v>Momentum</x:v>
      </x:c>
      <x:c r="D3733" s="2" t="str">
        <x:v>后段</x:v>
      </x:c>
      <x:c r="E3733" s="2" t="n">
        <x:v>46</x:v>
      </x:c>
      <x:c r="F3733" s="2" t="str">
        <x:v>多</x:v>
      </x:c>
      <x:c r="G3733" s="11" t="n">
        <x:v>46057.166666666664</x:v>
      </x:c>
      <x:c r="H3733" s="11" t="n">
        <x:v>46057.333333333336</x:v>
      </x:c>
      <x:c r="I3733" s="11" t="n">
        <x:v>46058.99998842592</x:v>
      </x:c>
      <x:c r="J3733" s="9" t="n">
        <x:v>75732.4</x:v>
      </x:c>
      <x:c r="K3733" s="9" t="n">
        <x:v>67451.9</x:v>
      </x:c>
      <x:c r="L3733" s="9" t="n">
        <x:v>75747.54647999999</x:v>
      </x:c>
      <x:c r="M3733" s="9" t="n">
        <x:v>67438.40961999999</x:v>
      </x:c>
      <x:c r="N3733" s="10" t="n">
        <x:f>IF(F3733="多",1,-1)*(K3733/J3733-1)</x:f>
        <x:v>-0.10933893551505036</x:v>
      </x:c>
      <x:c r="O3733" s="10" t="n">
        <x:f>IF(F3733="多",1,-1)*(M3733/L3733-1)</x:f>
        <x:v>-0.10969512870220688</x:v>
      </x:c>
      <x:c r="P3733" s="10" t="n">
        <x:v>0.0009451524356488965</x:v>
      </x:c>
      <x:c r="Q3733" s="10" t="n">
        <x:v>0.000173590286563527</x:v>
      </x:c>
      <x:c r="R3733" s="10" t="n">
        <x:f>O3733-P3733-Q3733</x:f>
        <x:v>-0.1108138714244193</x:v>
      </x:c>
      <x:c r="S3733" s="9" t="n">
        <x:f>V3732</x:f>
        <x:v>8735.827480823727</x:v>
      </x:c>
      <x:c r="T3733" s="9" t="n">
        <x:f>S3733/(1+'回测计划'!$B$33)</x:f>
        <x:v>8731.461749948754</x:v>
      </x:c>
      <x:c r="U3733" s="9" t="n">
        <x:f>T3733*R3733</x:f>
        <x:v>-967.5670797060563</x:v>
      </x:c>
      <x:c r="V3733" s="9" t="n">
        <x:f>S3733+U3733</x:f>
        <x:v>7768.260401117671</x:v>
      </x:c>
      <x:c r="W3733" s="2" t="n">
        <x:f>IF(N3733&gt;0,1,0)</x:f>
        <x:v>0</x:v>
      </x:c>
      <x:c r="X3733" s="2" t="n">
        <x:f>IF(U3733&gt;0,1,0)</x:f>
        <x:v>0</x:v>
      </x:c>
      <x:c r="Y3733" s="9" t="n">
        <x:f>MAX(U3733,0)</x:f>
        <x:v>0</x:v>
      </x:c>
      <x:c r="Z3733" s="9" t="n">
        <x:f>-MIN(U3733,0)</x:f>
        <x:v>967.5670797060563</x:v>
      </x:c>
    </x:row>
    <x:row r="3734" ht="23" customHeight="1">
      <x:c r="A3734" s="2" t="str">
        <x:v>4H-MOM-后段</x:v>
      </x:c>
      <x:c r="B3734" s="2" t="str">
        <x:v>4H</x:v>
      </x:c>
      <x:c r="C3734" s="2" t="str">
        <x:v>Momentum</x:v>
      </x:c>
      <x:c r="D3734" s="2" t="str">
        <x:v>后段</x:v>
      </x:c>
      <x:c r="E3734" s="2" t="n">
        <x:v>47</x:v>
      </x:c>
      <x:c r="F3734" s="2" t="str">
        <x:v>多</x:v>
      </x:c>
      <x:c r="G3734" s="11" t="n">
        <x:v>46066.166666666664</x:v>
      </x:c>
      <x:c r="H3734" s="11" t="n">
        <x:v>46066.333333333336</x:v>
      </x:c>
      <x:c r="I3734" s="11" t="n">
        <x:v>46067.99998842592</x:v>
      </x:c>
      <x:c r="J3734" s="9" t="n">
        <x:v>66243.2</x:v>
      </x:c>
      <x:c r="K3734" s="9" t="n">
        <x:v>69754.2</x:v>
      </x:c>
      <x:c r="L3734" s="9" t="n">
        <x:v>66256.44864</x:v>
      </x:c>
      <x:c r="M3734" s="9" t="n">
        <x:v>69740.24915999999</x:v>
      </x:c>
      <x:c r="N3734" s="10" t="n">
        <x:f>IF(F3734="多",1,-1)*(K3734/J3734-1)</x:f>
        <x:v>0.05300166658615524</x:v>
      </x:c>
      <x:c r="O3734" s="10" t="n">
        <x:f>IF(F3734="多",1,-1)*(M3734/L3734-1)</x:f>
        <x:v>0.05258055014280938</x:v>
      </x:c>
      <x:c r="P3734" s="10" t="n">
        <x:v>0.0010262902750714047</x:v>
      </x:c>
      <x:c r="Q3734" s="10" t="n">
        <x:v>0.0000988376083119221</x:v>
      </x:c>
      <x:c r="R3734" s="10" t="n">
        <x:f>O3734-P3734-Q3734</x:f>
        <x:v>0.05145542225942606</x:v>
      </x:c>
      <x:c r="S3734" s="9" t="n">
        <x:f>V3733</x:f>
        <x:v>7768.260401117671</x:v>
      </x:c>
      <x:c r="T3734" s="9" t="n">
        <x:f>S3734/(1+'回测计划'!$B$33)</x:f>
        <x:v>7764.378212011666</x:v>
      </x:c>
      <x:c r="U3734" s="9" t="n">
        <x:f>T3734*R3734</x:f>
        <x:v>399.51935948094774</x:v>
      </x:c>
      <x:c r="V3734" s="9" t="n">
        <x:f>S3734+U3734</x:f>
        <x:v>8167.779760598619</x:v>
      </x:c>
      <x:c r="W3734" s="2" t="n">
        <x:f>IF(N3734&gt;0,1,0)</x:f>
        <x:v>1</x:v>
      </x:c>
      <x:c r="X3734" s="2" t="n">
        <x:f>IF(U3734&gt;0,1,0)</x:f>
        <x:v>1</x:v>
      </x:c>
      <x:c r="Y3734" s="9" t="n">
        <x:f>MAX(U3734,0)</x:f>
        <x:v>399.51935948094774</x:v>
      </x:c>
      <x:c r="Z3734" s="9" t="n">
        <x:f>-MIN(U3734,0)</x:f>
        <x:v>0</x:v>
      </x:c>
    </x:row>
    <x:row r="3735" ht="23" customHeight="1">
      <x:c r="A3735" s="2" t="str">
        <x:v>4H-MOM-后段</x:v>
      </x:c>
      <x:c r="B3735" s="2" t="str">
        <x:v>4H</x:v>
      </x:c>
      <x:c r="C3735" s="2" t="str">
        <x:v>Momentum</x:v>
      </x:c>
      <x:c r="D3735" s="2" t="str">
        <x:v>后段</x:v>
      </x:c>
      <x:c r="E3735" s="2" t="n">
        <x:v>48</x:v>
      </x:c>
      <x:c r="F3735" s="2" t="str">
        <x:v>多</x:v>
      </x:c>
      <x:c r="G3735" s="11" t="n">
        <x:v>46071.00000000001</x:v>
      </x:c>
      <x:c r="H3735" s="11" t="n">
        <x:v>46071.166666666664</x:v>
      </x:c>
      <x:c r="I3735" s="11" t="n">
        <x:v>46072.833321759266</x:v>
      </x:c>
      <x:c r="J3735" s="9" t="n">
        <x:v>67766.9</x:v>
      </x:c>
      <x:c r="K3735" s="9" t="n">
        <x:v>66468.9</x:v>
      </x:c>
      <x:c r="L3735" s="9" t="n">
        <x:v>67780.45337999999</x:v>
      </x:c>
      <x:c r="M3735" s="9" t="n">
        <x:v>66455.60622</x:v>
      </x:c>
      <x:c r="N3735" s="10" t="n">
        <x:f>IF(F3735="多",1,-1)*(K3735/J3735-1)</x:f>
        <x:v>-0.019153893715073256</x:v>
      </x:c>
      <x:c r="O3735" s="10" t="n">
        <x:f>IF(F3735="多",1,-1)*(M3735/L3735-1)</x:f>
        <x:v>-0.019546153705588987</x:v>
      </x:c>
      <x:c r="P3735" s="10" t="n">
        <x:v>0.0009902269231472055</x:v>
      </x:c>
      <x:c r="Q3735" s="10" t="n">
        <x:v>0.00005385471437559646</x:v>
      </x:c>
      <x:c r="R3735" s="10" t="n">
        <x:f>O3735-P3735-Q3735</x:f>
        <x:v>-0.020590235343111787</x:v>
      </x:c>
      <x:c r="S3735" s="9" t="n">
        <x:f>V3734</x:f>
        <x:v>8167.779760598619</x:v>
      </x:c>
      <x:c r="T3735" s="9" t="n">
        <x:f>S3735/(1+'回测计划'!$B$33)</x:f>
        <x:v>8163.697911642798</x:v>
      </x:c>
      <x:c r="U3735" s="9" t="n">
        <x:f>T3735*R3735</x:f>
        <x:v>-168.09246127079544</x:v>
      </x:c>
      <x:c r="V3735" s="9" t="n">
        <x:f>S3735+U3735</x:f>
        <x:v>7999.687299327823</x:v>
      </x:c>
      <x:c r="W3735" s="2" t="n">
        <x:f>IF(N3735&gt;0,1,0)</x:f>
        <x:v>0</x:v>
      </x:c>
      <x:c r="X3735" s="2" t="n">
        <x:f>IF(U3735&gt;0,1,0)</x:f>
        <x:v>0</x:v>
      </x:c>
      <x:c r="Y3735" s="9" t="n">
        <x:f>MAX(U3735,0)</x:f>
        <x:v>0</x:v>
      </x:c>
      <x:c r="Z3735" s="9" t="n">
        <x:f>-MIN(U3735,0)</x:f>
        <x:v>168.09246127079544</x:v>
      </x:c>
    </x:row>
    <x:row r="3736" ht="23" customHeight="1">
      <x:c r="A3736" s="2" t="str">
        <x:v>4H-MOM-后段</x:v>
      </x:c>
      <x:c r="B3736" s="2" t="str">
        <x:v>4H</x:v>
      </x:c>
      <x:c r="C3736" s="2" t="str">
        <x:v>Momentum</x:v>
      </x:c>
      <x:c r="D3736" s="2" t="str">
        <x:v>后段</x:v>
      </x:c>
      <x:c r="E3736" s="2" t="n">
        <x:v>49</x:v>
      </x:c>
      <x:c r="F3736" s="2" t="str">
        <x:v>空</x:v>
      </x:c>
      <x:c r="G3736" s="11" t="n">
        <x:v>46086.166666666664</x:v>
      </x:c>
      <x:c r="H3736" s="11" t="n">
        <x:v>46086.333333333336</x:v>
      </x:c>
      <x:c r="I3736" s="11" t="n">
        <x:v>46087.99998842592</x:v>
      </x:c>
      <x:c r="J3736" s="9" t="n">
        <x:v>72641.4</x:v>
      </x:c>
      <x:c r="K3736" s="9" t="n">
        <x:v>68468.4</x:v>
      </x:c>
      <x:c r="L3736" s="9" t="n">
        <x:v>72626.87172</x:v>
      </x:c>
      <x:c r="M3736" s="9" t="n">
        <x:v>68482.09367999999</x:v>
      </x:c>
      <x:c r="N3736" s="10" t="n">
        <x:f>IF(F3736="多",1,-1)*(K3736/J3736-1)</x:f>
        <x:v>0.05744658004939329</x:v>
      </x:c>
      <x:c r="O3736" s="10" t="n">
        <x:f>IF(F3736="多",1,-1)*(M3736/L3736-1)</x:f>
        <x:v>0.05706948326205563</x:v>
      </x:c>
      <x:c r="P3736" s="10" t="n">
        <x:v>0.0009714652583689723</x:v>
      </x:c>
      <x:c r="Q3736" s="10" t="n">
        <x:v>-0.00003749512169259126</x:v>
      </x:c>
      <x:c r="R3736" s="10" t="n">
        <x:f>O3736-P3736-Q3736</x:f>
        <x:v>0.056135513125379254</x:v>
      </x:c>
      <x:c r="S3736" s="9" t="n">
        <x:f>V3735</x:f>
        <x:v>7999.687299327823</x:v>
      </x:c>
      <x:c r="T3736" s="9" t="n">
        <x:f>S3736/(1+'回测计划'!$B$33)</x:f>
        <x:v>7995.689454600523</x:v>
      </x:c>
      <x:c r="U3736" s="9" t="n">
        <x:f>T3736*R3736</x:f>
        <x:v>448.84213032518414</x:v>
      </x:c>
      <x:c r="V3736" s="9" t="n">
        <x:f>S3736+U3736</x:f>
        <x:v>8448.529429653006</x:v>
      </x:c>
      <x:c r="W3736" s="2" t="n">
        <x:f>IF(N3736&gt;0,1,0)</x:f>
        <x:v>1</x:v>
      </x:c>
      <x:c r="X3736" s="2" t="n">
        <x:f>IF(U3736&gt;0,1,0)</x:f>
        <x:v>1</x:v>
      </x:c>
      <x:c r="Y3736" s="9" t="n">
        <x:f>MAX(U3736,0)</x:f>
        <x:v>448.84213032518414</x:v>
      </x:c>
      <x:c r="Z3736" s="9" t="n">
        <x:f>-MIN(U3736,0)</x:f>
        <x:v>0</x:v>
      </x:c>
    </x:row>
    <x:row r="3737" ht="23" customHeight="1">
      <x:c r="A3737" s="2" t="str">
        <x:v>4H-MOM-后段</x:v>
      </x:c>
      <x:c r="B3737" s="2" t="str">
        <x:v>4H</x:v>
      </x:c>
      <x:c r="C3737" s="2" t="str">
        <x:v>Momentum</x:v>
      </x:c>
      <x:c r="D3737" s="2" t="str">
        <x:v>后段</x:v>
      </x:c>
      <x:c r="E3737" s="2" t="n">
        <x:v>50</x:v>
      </x:c>
      <x:c r="F3737" s="2" t="str">
        <x:v>空</x:v>
      </x:c>
      <x:c r="G3737" s="11" t="n">
        <x:v>46094.50000000001</x:v>
      </x:c>
      <x:c r="H3737" s="11" t="n">
        <x:v>46094.666666666664</x:v>
      </x:c>
      <x:c r="I3737" s="11" t="n">
        <x:v>46096.333321759266</x:v>
      </x:c>
      <x:c r="J3737" s="9" t="n">
        <x:v>71585.2</x:v>
      </x:c>
      <x:c r="K3737" s="9" t="n">
        <x:v>71174.4</x:v>
      </x:c>
      <x:c r="L3737" s="9" t="n">
        <x:v>71570.88296</x:v>
      </x:c>
      <x:c r="M3737" s="9" t="n">
        <x:v>71188.63488</x:v>
      </x:c>
      <x:c r="N3737" s="10" t="n">
        <x:f>IF(F3737="多",1,-1)*(K3737/J3737-1)</x:f>
        <x:v>0.0057386163620413155</x:v>
      </x:c>
      <x:c r="O3737" s="10" t="n">
        <x:f>IF(F3737="多",1,-1)*(M3737/L3737-1)</x:f>
        <x:v>0.005340832251764183</x:v>
      </x:c>
      <x:c r="P3737" s="10" t="n">
        <x:v>0.0009973295838741178</x:v>
      </x:c>
      <x:c r="Q3737" s="10" t="n">
        <x:v>0.000054658599226085124</x:v>
      </x:c>
      <x:c r="R3737" s="10" t="n">
        <x:f>O3737-P3737-Q3737</x:f>
        <x:v>0.00428884406866398</x:v>
      </x:c>
      <x:c r="S3737" s="9" t="n">
        <x:f>V3736</x:f>
        <x:v>8448.529429653006</x:v>
      </x:c>
      <x:c r="T3737" s="9" t="n">
        <x:f>S3737/(1+'回测计划'!$B$33)</x:f>
        <x:v>8444.307276014999</x:v>
      </x:c>
      <x:c r="U3737" s="9" t="n">
        <x:f>T3737*R3737</x:f>
        <x:v>36.21631717471302</x:v>
      </x:c>
      <x:c r="V3737" s="9" t="n">
        <x:f>S3737+U3737</x:f>
        <x:v>8484.745746827719</x:v>
      </x:c>
      <x:c r="W3737" s="2" t="n">
        <x:f>IF(N3737&gt;0,1,0)</x:f>
        <x:v>1</x:v>
      </x:c>
      <x:c r="X3737" s="2" t="n">
        <x:f>IF(U3737&gt;0,1,0)</x:f>
        <x:v>1</x:v>
      </x:c>
      <x:c r="Y3737" s="9" t="n">
        <x:f>MAX(U3737,0)</x:f>
        <x:v>36.21631717471302</x:v>
      </x:c>
      <x:c r="Z3737" s="9" t="n">
        <x:f>-MIN(U3737,0)</x:f>
        <x:v>0</x:v>
      </x:c>
    </x:row>
    <x:row r="3738" ht="23" customHeight="1">
      <x:c r="A3738" s="2" t="str">
        <x:v>4H-MOM-后段</x:v>
      </x:c>
      <x:c r="B3738" s="2" t="str">
        <x:v>4H</x:v>
      </x:c>
      <x:c r="C3738" s="2" t="str">
        <x:v>Momentum</x:v>
      </x:c>
      <x:c r="D3738" s="2" t="str">
        <x:v>后段</x:v>
      </x:c>
      <x:c r="E3738" s="2" t="n">
        <x:v>51</x:v>
      </x:c>
      <x:c r="F3738" s="2" t="str">
        <x:v>空</x:v>
      </x:c>
      <x:c r="G3738" s="11" t="n">
        <x:v>46097.50000000001</x:v>
      </x:c>
      <x:c r="H3738" s="11" t="n">
        <x:v>46097.666666666664</x:v>
      </x:c>
      <x:c r="I3738" s="11" t="n">
        <x:v>46099.333321759266</x:v>
      </x:c>
      <x:c r="J3738" s="9" t="n">
        <x:v>73427.8</x:v>
      </x:c>
      <x:c r="K3738" s="9" t="n">
        <x:v>73872.4</x:v>
      </x:c>
      <x:c r="L3738" s="9" t="n">
        <x:v>73413.11444</x:v>
      </x:c>
      <x:c r="M3738" s="9" t="n">
        <x:v>73887.17447999999</x:v>
      </x:c>
      <x:c r="N3738" s="10" t="n">
        <x:f>IF(F3738="多",1,-1)*(K3738/J3738-1)</x:f>
        <x:v>-0.006054927425307444</x:v>
      </x:c>
      <x:c r="O3738" s="10" t="n">
        <x:f>IF(F3738="多",1,-1)*(M3738/L3738-1)</x:f>
        <x:v>-0.0064574298967716715</x:v>
      </x:c>
      <x:c r="P3738" s="10" t="n">
        <x:v>0.0010032287149483858</x:v>
      </x:c>
      <x:c r="Q3738" s="10" t="n">
        <x:v>-0.00005596099430504889</x:v>
      </x:c>
      <x:c r="R3738" s="10" t="n">
        <x:f>O3738-P3738-Q3738</x:f>
        <x:v>-0.007404697617415008</x:v>
      </x:c>
      <x:c r="S3738" s="9" t="n">
        <x:f>V3737</x:f>
        <x:v>8484.745746827719</x:v>
      </x:c>
      <x:c r="T3738" s="9" t="n">
        <x:f>S3738/(1+'回测计划'!$B$33)</x:f>
        <x:v>8480.505494080679</x:v>
      </x:c>
      <x:c r="U3738" s="9" t="n">
        <x:f>T3738*R3738</x:f>
        <x:v>-62.795578826494086</x:v>
      </x:c>
      <x:c r="V3738" s="9" t="n">
        <x:f>S3738+U3738</x:f>
        <x:v>8421.950168001225</x:v>
      </x:c>
      <x:c r="W3738" s="2" t="n">
        <x:f>IF(N3738&gt;0,1,0)</x:f>
        <x:v>0</x:v>
      </x:c>
      <x:c r="X3738" s="2" t="n">
        <x:f>IF(U3738&gt;0,1,0)</x:f>
        <x:v>0</x:v>
      </x:c>
      <x:c r="Y3738" s="9" t="n">
        <x:f>MAX(U3738,0)</x:f>
        <x:v>0</x:v>
      </x:c>
      <x:c r="Z3738" s="9" t="n">
        <x:f>-MIN(U3738,0)</x:f>
        <x:v>62.795578826494086</x:v>
      </x:c>
    </x:row>
    <x:row r="3739" ht="23" customHeight="1">
      <x:c r="A3739" s="2" t="str">
        <x:v>4H-MOM-后段</x:v>
      </x:c>
      <x:c r="B3739" s="2" t="str">
        <x:v>4H</x:v>
      </x:c>
      <x:c r="C3739" s="2" t="str">
        <x:v>Momentum</x:v>
      </x:c>
      <x:c r="D3739" s="2" t="str">
        <x:v>后段</x:v>
      </x:c>
      <x:c r="E3739" s="2" t="n">
        <x:v>52</x:v>
      </x:c>
      <x:c r="F3739" s="2" t="str">
        <x:v>多</x:v>
      </x:c>
      <x:c r="G3739" s="11" t="n">
        <x:v>46103.333333333336</x:v>
      </x:c>
      <x:c r="H3739" s="11" t="n">
        <x:v>46103.50000000001</x:v>
      </x:c>
      <x:c r="I3739" s="11" t="n">
        <x:v>46105.166655092595</x:v>
      </x:c>
      <x:c r="J3739" s="9" t="n">
        <x:v>69307.1</x:v>
      </x:c>
      <x:c r="K3739" s="9" t="n">
        <x:v>70647.1</x:v>
      </x:c>
      <x:c r="L3739" s="9" t="n">
        <x:v>69320.96142</x:v>
      </x:c>
      <x:c r="M3739" s="9" t="n">
        <x:v>70632.97058000001</x:v>
      </x:c>
      <x:c r="N3739" s="10" t="n">
        <x:f>IF(F3739="多",1,-1)*(K3739/J3739-1)</x:f>
        <x:v>0.01933423848350313</x:v>
      </x:c>
      <x:c r="O3739" s="10" t="n">
        <x:f>IF(F3739="多",1,-1)*(M3739/L3739-1)</x:f>
        <x:v>0.018926586318542826</x:v>
      </x:c>
      <x:c r="P3739" s="10" t="n">
        <x:v>0.0010094632931592713</x:v>
      </x:c>
      <x:c r="Q3739" s="10" t="n">
        <x:v>-0.0001587774730893285</x:v>
      </x:c>
      <x:c r="R3739" s="10" t="n">
        <x:f>O3739-P3739-Q3739</x:f>
        <x:v>0.018075900498472883</x:v>
      </x:c>
      <x:c r="S3739" s="9" t="n">
        <x:f>V3738</x:f>
        <x:v>8421.950168001225</x:v>
      </x:c>
      <x:c r="T3739" s="9" t="n">
        <x:f>S3739/(1+'回测计划'!$B$33)</x:f>
        <x:v>8417.74129735255</x:v>
      </x:c>
      <x:c r="U3739" s="9" t="n">
        <x:f>T3739*R3739</x:f>
        <x:v>152.15825411283072</x:v>
      </x:c>
      <x:c r="V3739" s="9" t="n">
        <x:f>S3739+U3739</x:f>
        <x:v>8574.108422114055</x:v>
      </x:c>
      <x:c r="W3739" s="2" t="n">
        <x:f>IF(N3739&gt;0,1,0)</x:f>
        <x:v>1</x:v>
      </x:c>
      <x:c r="X3739" s="2" t="n">
        <x:f>IF(U3739&gt;0,1,0)</x:f>
        <x:v>1</x:v>
      </x:c>
      <x:c r="Y3739" s="9" t="n">
        <x:f>MAX(U3739,0)</x:f>
        <x:v>152.15825411283072</x:v>
      </x:c>
      <x:c r="Z3739" s="9" t="n">
        <x:f>-MIN(U3739,0)</x:f>
        <x:v>0</x:v>
      </x:c>
    </x:row>
    <x:row r="3740" ht="23" customHeight="1">
      <x:c r="A3740" s="2" t="str">
        <x:v>4H-MOM-后段</x:v>
      </x:c>
      <x:c r="B3740" s="2" t="str">
        <x:v>4H</x:v>
      </x:c>
      <x:c r="C3740" s="2" t="str">
        <x:v>Momentum</x:v>
      </x:c>
      <x:c r="D3740" s="2" t="str">
        <x:v>后段</x:v>
      </x:c>
      <x:c r="E3740" s="2" t="n">
        <x:v>53</x:v>
      </x:c>
      <x:c r="F3740" s="2" t="str">
        <x:v>多</x:v>
      </x:c>
      <x:c r="G3740" s="11" t="n">
        <x:v>46111.333333333336</x:v>
      </x:c>
      <x:c r="H3740" s="11" t="n">
        <x:v>46111.50000000001</x:v>
      </x:c>
      <x:c r="I3740" s="11" t="n">
        <x:v>46113.166655092595</x:v>
      </x:c>
      <x:c r="J3740" s="9" t="n">
        <x:v>67140</x:v>
      </x:c>
      <x:c r="K3740" s="9" t="n">
        <x:v>67803</x:v>
      </x:c>
      <x:c r="L3740" s="9" t="n">
        <x:v>67153.428</x:v>
      </x:c>
      <x:c r="M3740" s="9" t="n">
        <x:v>67789.4394</x:v>
      </x:c>
      <x:c r="N3740" s="10" t="n">
        <x:f>IF(F3740="多",1,-1)*(K3740/J3740-1)</x:f>
        <x:v>0.009874888293118778</x:v>
      </x:c>
      <x:c r="O3740" s="10" t="n">
        <x:f>IF(F3740="多",1,-1)*(M3740/L3740-1)</x:f>
        <x:v>0.009471019111638057</x:v>
      </x:c>
      <x:c r="P3740" s="10" t="n">
        <x:v>0.001004735509555819</x:v>
      </x:c>
      <x:c r="Q3740" s="10" t="n">
        <x:v>-0.000032972259820426</x:v>
      </x:c>
      <x:c r="R3740" s="10" t="n">
        <x:f>O3740-P3740-Q3740</x:f>
        <x:v>0.008499255861902665</x:v>
      </x:c>
      <x:c r="S3740" s="9" t="n">
        <x:f>V3739</x:f>
        <x:v>8574.108422114055</x:v>
      </x:c>
      <x:c r="T3740" s="9" t="n">
        <x:f>S3740/(1+'回测计划'!$B$33)</x:f>
        <x:v>8569.823510358876</x:v>
      </x:c>
      <x:c r="U3740" s="9" t="n">
        <x:f>T3740*R3740</x:f>
        <x:v>72.83712270588894</x:v>
      </x:c>
      <x:c r="V3740" s="9" t="n">
        <x:f>S3740+U3740</x:f>
        <x:v>8646.945544819944</x:v>
      </x:c>
      <x:c r="W3740" s="2" t="n">
        <x:f>IF(N3740&gt;0,1,0)</x:f>
        <x:v>1</x:v>
      </x:c>
      <x:c r="X3740" s="2" t="n">
        <x:f>IF(U3740&gt;0,1,0)</x:f>
        <x:v>1</x:v>
      </x:c>
      <x:c r="Y3740" s="9" t="n">
        <x:f>MAX(U3740,0)</x:f>
        <x:v>72.83712270588894</x:v>
      </x:c>
      <x:c r="Z3740" s="9" t="n">
        <x:f>-MIN(U3740,0)</x:f>
        <x:v>0</x:v>
      </x:c>
    </x:row>
    <x:row r="3741" ht="23" customHeight="1">
      <x:c r="A3741" s="2" t="str">
        <x:v>4H-MOM-后段</x:v>
      </x:c>
      <x:c r="B3741" s="2" t="str">
        <x:v>4H</x:v>
      </x:c>
      <x:c r="C3741" s="2" t="str">
        <x:v>Momentum</x:v>
      </x:c>
      <x:c r="D3741" s="2" t="str">
        <x:v>后段</x:v>
      </x:c>
      <x:c r="E3741" s="2" t="n">
        <x:v>54</x:v>
      </x:c>
      <x:c r="F3741" s="2" t="str">
        <x:v>空</x:v>
      </x:c>
      <x:c r="G3741" s="11" t="n">
        <x:v>46118.333333333336</x:v>
      </x:c>
      <x:c r="H3741" s="11" t="n">
        <x:v>46118.50000000001</x:v>
      </x:c>
      <x:c r="I3741" s="11" t="n">
        <x:v>46120.166655092595</x:v>
      </x:c>
      <x:c r="J3741" s="9" t="n">
        <x:v>69092.3</x:v>
      </x:c>
      <x:c r="K3741" s="9" t="n">
        <x:v>68975.9</x:v>
      </x:c>
      <x:c r="L3741" s="9" t="n">
        <x:v>69078.48154000001</x:v>
      </x:c>
      <x:c r="M3741" s="9" t="n">
        <x:v>68989.69518</x:v>
      </x:c>
      <x:c r="N3741" s="10" t="n">
        <x:f>IF(F3741="多",1,-1)*(K3741/J3741-1)</x:f>
        <x:v>0.0016847029263754587</x:v>
      </x:c>
      <x:c r="O3741" s="10" t="n">
        <x:f>IF(F3741="多",1,-1)*(M3741/L3741-1)</x:f>
        <x:v>0.0012852969263460468</x:v>
      </x:c>
      <x:c r="P3741" s="10" t="n">
        <x:v>0.000999357351536827</x:v>
      </x:c>
      <x:c r="Q3741" s="10" t="n">
        <x:v>-0.0001662883174814962</x:v>
      </x:c>
      <x:c r="R3741" s="10" t="n">
        <x:f>O3741-P3741-Q3741</x:f>
        <x:v>0.00045222789229071596</x:v>
      </x:c>
      <x:c r="S3741" s="9" t="n">
        <x:f>V3740</x:f>
        <x:v>8646.945544819944</x:v>
      </x:c>
      <x:c r="T3741" s="9" t="n">
        <x:f>S3741/(1+'回测计划'!$B$33)</x:f>
        <x:v>8642.624232703592</x:v>
      </x:c>
      <x:c r="U3741" s="9" t="n">
        <x:f>T3741*R3741</x:f>
        <x:v>3.908435740616212</x:v>
      </x:c>
      <x:c r="V3741" s="9" t="n">
        <x:f>S3741+U3741</x:f>
        <x:v>8650.85398056056</x:v>
      </x:c>
      <x:c r="W3741" s="2" t="n">
        <x:f>IF(N3741&gt;0,1,0)</x:f>
        <x:v>1</x:v>
      </x:c>
      <x:c r="X3741" s="2" t="n">
        <x:f>IF(U3741&gt;0,1,0)</x:f>
        <x:v>1</x:v>
      </x:c>
      <x:c r="Y3741" s="9" t="n">
        <x:f>MAX(U3741,0)</x:f>
        <x:v>3.908435740616212</x:v>
      </x:c>
      <x:c r="Z3741" s="9" t="n">
        <x:f>-MIN(U3741,0)</x:f>
        <x:v>0</x:v>
      </x:c>
    </x:row>
    <x:row r="3742" ht="23" customHeight="1">
      <x:c r="A3742" s="2" t="str">
        <x:v>4H-MOM-后段</x:v>
      </x:c>
      <x:c r="B3742" s="2" t="str">
        <x:v>4H</x:v>
      </x:c>
      <x:c r="C3742" s="2" t="str">
        <x:v>Momentum</x:v>
      </x:c>
      <x:c r="D3742" s="2" t="str">
        <x:v>后段</x:v>
      </x:c>
      <x:c r="E3742" s="2" t="n">
        <x:v>55</x:v>
      </x:c>
      <x:c r="F3742" s="2" t="str">
        <x:v>空</x:v>
      </x:c>
      <x:c r="G3742" s="11" t="n">
        <x:v>46124.166666666664</x:v>
      </x:c>
      <x:c r="H3742" s="11" t="n">
        <x:v>46124.333333333336</x:v>
      </x:c>
      <x:c r="I3742" s="11" t="n">
        <x:v>46125.99998842592</x:v>
      </x:c>
      <x:c r="J3742" s="9" t="n">
        <x:v>73013.4</x:v>
      </x:c>
      <x:c r="K3742" s="9" t="n">
        <x:v>71823.6</x:v>
      </x:c>
      <x:c r="L3742" s="9" t="n">
        <x:v>72998.79732</x:v>
      </x:c>
      <x:c r="M3742" s="9" t="n">
        <x:v>71837.96472</x:v>
      </x:c>
      <x:c r="N3742" s="10" t="n">
        <x:f>IF(F3742="多",1,-1)*(K3742/J3742-1)</x:f>
        <x:v>0.01629563888272545</x:v>
      </x:c>
      <x:c r="O3742" s="10" t="n">
        <x:f>IF(F3742="多",1,-1)*(M3742/L3742-1)</x:f>
        <x:v>0.015902078426187294</x:v>
      </x:c>
      <x:c r="P3742" s="10" t="n">
        <x:v>0.0009920489607869063</x:v>
      </x:c>
      <x:c r="Q3742" s="10" t="n">
        <x:v>0.00004349979527855632</x:v>
      </x:c>
      <x:c r="R3742" s="10" t="n">
        <x:f>O3742-P3742-Q3742</x:f>
        <x:v>0.014866529670121831</x:v>
      </x:c>
      <x:c r="S3742" s="9" t="n">
        <x:f>V3741</x:f>
        <x:v>8650.85398056056</x:v>
      </x:c>
      <x:c r="T3742" s="9" t="n">
        <x:f>S3742/(1+'回测计划'!$B$33)</x:f>
        <x:v>8646.530715202958</x:v>
      </x:c>
      <x:c r="U3742" s="9" t="n">
        <x:f>T3742*R3742</x:f>
        <x:v>128.54390542118452</x:v>
      </x:c>
      <x:c r="V3742" s="9" t="n">
        <x:f>S3742+U3742</x:f>
        <x:v>8779.397885981743</x:v>
      </x:c>
      <x:c r="W3742" s="2" t="n">
        <x:f>IF(N3742&gt;0,1,0)</x:f>
        <x:v>1</x:v>
      </x:c>
      <x:c r="X3742" s="2" t="n">
        <x:f>IF(U3742&gt;0,1,0)</x:f>
        <x:v>1</x:v>
      </x:c>
      <x:c r="Y3742" s="9" t="n">
        <x:f>MAX(U3742,0)</x:f>
        <x:v>128.54390542118452</x:v>
      </x:c>
      <x:c r="Z3742" s="9" t="n">
        <x:f>-MIN(U3742,0)</x:f>
        <x:v>0</x:v>
      </x:c>
    </x:row>
    <x:row r="3743" ht="23" customHeight="1">
      <x:c r="A3743" s="2" t="str">
        <x:v>4H-MOM-后段</x:v>
      </x:c>
      <x:c r="B3743" s="2" t="str">
        <x:v>4H</x:v>
      </x:c>
      <x:c r="C3743" s="2" t="str">
        <x:v>Momentum</x:v>
      </x:c>
      <x:c r="D3743" s="2" t="str">
        <x:v>后段</x:v>
      </x:c>
      <x:c r="E3743" s="2" t="n">
        <x:v>56</x:v>
      </x:c>
      <x:c r="F3743" s="2" t="str">
        <x:v>空</x:v>
      </x:c>
      <x:c r="G3743" s="11" t="n">
        <x:v>46129.166666666664</x:v>
      </x:c>
      <x:c r="H3743" s="11" t="n">
        <x:v>46129.333333333336</x:v>
      </x:c>
      <x:c r="I3743" s="11" t="n">
        <x:v>46130.99998842592</x:v>
      </x:c>
      <x:c r="J3743" s="9" t="n">
        <x:v>75106.8</x:v>
      </x:c>
      <x:c r="K3743" s="9" t="n">
        <x:v>76124.8</x:v>
      </x:c>
      <x:c r="L3743" s="9" t="n">
        <x:v>75091.77864</x:v>
      </x:c>
      <x:c r="M3743" s="9" t="n">
        <x:v>76140.02496</x:v>
      </x:c>
      <x:c r="N3743" s="10" t="n">
        <x:f>IF(F3743="多",1,-1)*(K3743/J3743-1)</x:f>
        <x:v>-0.013554032391208226</x:v>
      </x:c>
      <x:c r="O3743" s="10" t="n">
        <x:f>IF(F3743="多",1,-1)*(M3743/L3743-1)</x:f>
        <x:v>-0.013959535104707266</x:v>
      </x:c>
      <x:c r="P3743" s="10" t="n">
        <x:v>0.0010069797675523536</x:v>
      </x:c>
      <x:c r="Q3743" s="10" t="n">
        <x:v>0.00020657402726171765</x:v>
      </x:c>
      <x:c r="R3743" s="10" t="n">
        <x:f>O3743-P3743-Q3743</x:f>
        <x:v>-0.015173088899521337</x:v>
      </x:c>
      <x:c r="S3743" s="9" t="n">
        <x:f>V3742</x:f>
        <x:v>8779.397885981743</x:v>
      </x:c>
      <x:c r="T3743" s="9" t="n">
        <x:f>S3743/(1+'回测计划'!$B$33)</x:f>
        <x:v>8775.010380791347</x:v>
      </x:c>
      <x:c r="U3743" s="9" t="n">
        <x:f>T3743*R3743</x:f>
        <x:v>-133.1440126019697</x:v>
      </x:c>
      <x:c r="V3743" s="9" t="n">
        <x:f>S3743+U3743</x:f>
        <x:v>8646.253873379774</x:v>
      </x:c>
      <x:c r="W3743" s="2" t="n">
        <x:f>IF(N3743&gt;0,1,0)</x:f>
        <x:v>0</x:v>
      </x:c>
      <x:c r="X3743" s="2" t="n">
        <x:f>IF(U3743&gt;0,1,0)</x:f>
        <x:v>0</x:v>
      </x:c>
      <x:c r="Y3743" s="9" t="n">
        <x:f>MAX(U3743,0)</x:f>
        <x:v>0</x:v>
      </x:c>
      <x:c r="Z3743" s="9" t="n">
        <x:f>-MIN(U3743,0)</x:f>
        <x:v>133.1440126019697</x:v>
      </x:c>
    </x:row>
    <x:row r="3744" ht="23" customHeight="1">
      <x:c r="A3744" s="2" t="str">
        <x:v>4H-MOM-后段</x:v>
      </x:c>
      <x:c r="B3744" s="2" t="str">
        <x:v>4H</x:v>
      </x:c>
      <x:c r="C3744" s="2" t="str">
        <x:v>Momentum</x:v>
      </x:c>
      <x:c r="D3744" s="2" t="str">
        <x:v>后段</x:v>
      </x:c>
      <x:c r="E3744" s="2" t="n">
        <x:v>57</x:v>
      </x:c>
      <x:c r="F3744" s="2" t="str">
        <x:v>空</x:v>
      </x:c>
      <x:c r="G3744" s="11" t="n">
        <x:v>46145.00000000001</x:v>
      </x:c>
      <x:c r="H3744" s="11" t="n">
        <x:v>46145.166666666664</x:v>
      </x:c>
      <x:c r="I3744" s="11" t="n">
        <x:v>46146.833321759266</x:v>
      </x:c>
      <x:c r="J3744" s="9" t="n">
        <x:v>78444.1</x:v>
      </x:c>
      <x:c r="K3744" s="9" t="n">
        <x:v>78753.5</x:v>
      </x:c>
      <x:c r="L3744" s="9" t="n">
        <x:v>78428.41118000001</x:v>
      </x:c>
      <x:c r="M3744" s="9" t="n">
        <x:v>78769.2507</x:v>
      </x:c>
      <x:c r="N3744" s="10" t="n">
        <x:f>IF(F3744="多",1,-1)*(K3744/J3744-1)</x:f>
        <x:v>-0.00394420995332978</x:v>
      </x:c>
      <x:c r="O3744" s="10" t="n">
        <x:f>IF(F3744="多",1,-1)*(M3744/L3744-1)</x:f>
        <x:v>-0.004345867968914119</x:v>
      </x:c>
      <x:c r="P3744" s="10" t="n">
        <x:v>0.0010021729339844572</x:v>
      </x:c>
      <x:c r="Q3744" s="10" t="n">
        <x:v>-0.00005754402222578265</x:v>
      </x:c>
      <x:c r="R3744" s="10" t="n">
        <x:f>O3744-P3744-Q3744</x:f>
        <x:v>-0.005290496880672794</x:v>
      </x:c>
      <x:c r="S3744" s="9" t="n">
        <x:f>V3743</x:f>
        <x:v>8646.253873379774</x:v>
      </x:c>
      <x:c r="T3744" s="9" t="n">
        <x:f>S3744/(1+'回测计划'!$B$33)</x:f>
        <x:v>8641.932906926311</x:v>
      </x:c>
      <x:c r="U3744" s="9" t="n">
        <x:f>T3744*R3744</x:f>
        <x:v>-45.72011908707722</x:v>
      </x:c>
      <x:c r="V3744" s="9" t="n">
        <x:f>S3744+U3744</x:f>
        <x:v>8600.533754292697</x:v>
      </x:c>
      <x:c r="W3744" s="2" t="n">
        <x:f>IF(N3744&gt;0,1,0)</x:f>
        <x:v>0</x:v>
      </x:c>
      <x:c r="X3744" s="2" t="n">
        <x:f>IF(U3744&gt;0,1,0)</x:f>
        <x:v>0</x:v>
      </x:c>
      <x:c r="Y3744" s="9" t="n">
        <x:f>MAX(U3744,0)</x:f>
        <x:v>0</x:v>
      </x:c>
      <x:c r="Z3744" s="9" t="n">
        <x:f>-MIN(U3744,0)</x:f>
        <x:v>45.72011908707722</x:v>
      </x:c>
    </x:row>
    <x:row r="3745" ht="23" customHeight="1">
      <x:c r="A3745" s="2" t="str">
        <x:v>4H-MOM-后段</x:v>
      </x:c>
      <x:c r="B3745" s="2" t="str">
        <x:v>4H</x:v>
      </x:c>
      <x:c r="C3745" s="2" t="str">
        <x:v>Momentum</x:v>
      </x:c>
      <x:c r="D3745" s="2" t="str">
        <x:v>后段</x:v>
      </x:c>
      <x:c r="E3745" s="2" t="n">
        <x:v>58</x:v>
      </x:c>
      <x:c r="F3745" s="2" t="str">
        <x:v>空</x:v>
      </x:c>
      <x:c r="G3745" s="11" t="n">
        <x:v>46148.00000000001</x:v>
      </x:c>
      <x:c r="H3745" s="11" t="n">
        <x:v>46148.166666666664</x:v>
      </x:c>
      <x:c r="I3745" s="11" t="n">
        <x:v>46149.833321759266</x:v>
      </x:c>
      <x:c r="J3745" s="9" t="n">
        <x:v>81554.3</x:v>
      </x:c>
      <x:c r="K3745" s="9" t="n">
        <x:v>80827.9</x:v>
      </x:c>
      <x:c r="L3745" s="9" t="n">
        <x:v>81537.98914</x:v>
      </x:c>
      <x:c r="M3745" s="9" t="n">
        <x:v>80844.06558</x:v>
      </x:c>
      <x:c r="N3745" s="10" t="n">
        <x:f>IF(F3745="多",1,-1)*(K3745/J3745-1)</x:f>
        <x:v>0.00890694911243195</x:v>
      </x:c>
      <x:c r="O3745" s="10" t="n">
        <x:f>IF(F3745="多",1,-1)*(M3745/L3745-1)</x:f>
        <x:v>0.008510432588772154</x:v>
      </x:c>
      <x:c r="P3745" s="10" t="n">
        <x:v>0.0009957447837056139</x:v>
      </x:c>
      <x:c r="Q3745" s="10" t="n">
        <x:v>0.0002938397372940728</x:v>
      </x:c>
      <x:c r="R3745" s="10" t="n">
        <x:f>O3745-P3745-Q3745</x:f>
        <x:v>0.0072208480677724675</x:v>
      </x:c>
      <x:c r="S3745" s="9" t="n">
        <x:f>V3744</x:f>
        <x:v>8600.533754292697</x:v>
      </x:c>
      <x:c r="T3745" s="9" t="n">
        <x:f>S3745/(1+'回测计划'!$B$33)</x:f>
        <x:v>8596.235636474461</x:v>
      </x:c>
      <x:c r="U3745" s="9" t="n">
        <x:f>T3745*R3745</x:f>
        <x:v>62.07211148575344</x:v>
      </x:c>
      <x:c r="V3745" s="9" t="n">
        <x:f>S3745+U3745</x:f>
        <x:v>8662.60586577845</x:v>
      </x:c>
      <x:c r="W3745" s="2" t="n">
        <x:f>IF(N3745&gt;0,1,0)</x:f>
        <x:v>1</x:v>
      </x:c>
      <x:c r="X3745" s="2" t="n">
        <x:f>IF(U3745&gt;0,1,0)</x:f>
        <x:v>1</x:v>
      </x:c>
      <x:c r="Y3745" s="9" t="n">
        <x:f>MAX(U3745,0)</x:f>
        <x:v>62.07211148575344</x:v>
      </x:c>
      <x:c r="Z3745" s="9" t="n">
        <x:f>-MIN(U3745,0)</x:f>
        <x:v>0</x:v>
      </x:c>
    </x:row>
    <x:row r="3746" ht="23" customHeight="1">
      <x:c r="A3746" s="2" t="str">
        <x:v>4H-MOM-后段</x:v>
      </x:c>
      <x:c r="B3746" s="2" t="str">
        <x:v>4H</x:v>
      </x:c>
      <x:c r="C3746" s="2" t="str">
        <x:v>Momentum</x:v>
      </x:c>
      <x:c r="D3746" s="2" t="str">
        <x:v>后段</x:v>
      </x:c>
      <x:c r="E3746" s="2" t="n">
        <x:v>59</x:v>
      </x:c>
      <x:c r="F3746" s="2" t="str">
        <x:v>多</x:v>
      </x:c>
      <x:c r="G3746" s="11" t="n">
        <x:v>46156.00000000001</x:v>
      </x:c>
      <x:c r="H3746" s="11" t="n">
        <x:v>46156.166666666664</x:v>
      </x:c>
      <x:c r="I3746" s="11" t="n">
        <x:v>46157.833321759266</x:v>
      </x:c>
      <x:c r="J3746" s="9" t="n">
        <x:v>79604.8</x:v>
      </x:c>
      <x:c r="K3746" s="9" t="n">
        <x:v>80582.1</x:v>
      </x:c>
      <x:c r="L3746" s="9" t="n">
        <x:v>79620.72096</x:v>
      </x:c>
      <x:c r="M3746" s="9" t="n">
        <x:v>80565.98358000001</x:v>
      </x:c>
      <x:c r="N3746" s="10" t="n">
        <x:f>IF(F3746="多",1,-1)*(K3746/J3746-1)</x:f>
        <x:v>0.01227689787550501</x:v>
      </x:c>
      <x:c r="O3746" s="10" t="n">
        <x:f>IF(F3746="多",1,-1)*(M3746/L3746-1)</x:f>
        <x:v>0.011872068082313447</x:v>
      </x:c>
      <x:c r="P3746" s="10" t="n">
        <x:v>0.0010059360340411566</x:v>
      </x:c>
      <x:c r="Q3746" s="10" t="n">
        <x:v>0.000047847528394012414</x:v>
      </x:c>
      <x:c r="R3746" s="10" t="n">
        <x:f>O3746-P3746-Q3746</x:f>
        <x:v>0.010818284519878279</x:v>
      </x:c>
      <x:c r="S3746" s="9" t="n">
        <x:f>V3745</x:f>
        <x:v>8662.60586577845</x:v>
      </x:c>
      <x:c r="T3746" s="9" t="n">
        <x:f>S3746/(1+'回测计划'!$B$33)</x:f>
        <x:v>8658.276727414745</x:v>
      </x:c>
      <x:c r="U3746" s="9" t="n">
        <x:f>T3746*R3746</x:f>
        <x:v>93.66770108901329</x:v>
      </x:c>
      <x:c r="V3746" s="9" t="n">
        <x:f>S3746+U3746</x:f>
        <x:v>8756.273566867463</x:v>
      </x:c>
      <x:c r="W3746" s="2" t="n">
        <x:f>IF(N3746&gt;0,1,0)</x:f>
        <x:v>1</x:v>
      </x:c>
      <x:c r="X3746" s="2" t="n">
        <x:f>IF(U3746&gt;0,1,0)</x:f>
        <x:v>1</x:v>
      </x:c>
      <x:c r="Y3746" s="9" t="n">
        <x:f>MAX(U3746,0)</x:f>
        <x:v>93.66770108901329</x:v>
      </x:c>
      <x:c r="Z3746" s="9" t="n">
        <x:f>-MIN(U3746,0)</x:f>
        <x:v>0</x:v>
      </x:c>
    </x:row>
    <x:row r="3747" ht="23" customHeight="1">
      <x:c r="A3747" s="2" t="str">
        <x:v>4H-MOM-后段</x:v>
      </x:c>
      <x:c r="B3747" s="2" t="str">
        <x:v>4H</x:v>
      </x:c>
      <x:c r="C3747" s="2" t="str">
        <x:v>Momentum</x:v>
      </x:c>
      <x:c r="D3747" s="2" t="str">
        <x:v>后段</x:v>
      </x:c>
      <x:c r="E3747" s="2" t="n">
        <x:v>60</x:v>
      </x:c>
      <x:c r="F3747" s="2" t="str">
        <x:v>多</x:v>
      </x:c>
      <x:c r="G3747" s="11" t="n">
        <x:v>46175.00000000001</x:v>
      </x:c>
      <x:c r="H3747" s="11" t="n">
        <x:v>46175.166666666664</x:v>
      </x:c>
      <x:c r="I3747" s="11" t="n">
        <x:v>46176.833321759266</x:v>
      </x:c>
      <x:c r="J3747" s="9" t="n">
        <x:v>71571</x:v>
      </x:c>
      <x:c r="K3747" s="9" t="n">
        <x:v>67040.1</x:v>
      </x:c>
      <x:c r="L3747" s="9" t="n">
        <x:v>71585.3142</x:v>
      </x:c>
      <x:c r="M3747" s="9" t="n">
        <x:v>67026.69198</x:v>
      </x:c>
      <x:c r="N3747" s="10" t="n">
        <x:f>IF(F3747="多",1,-1)*(K3747/J3747-1)</x:f>
        <x:v>-0.06330636710399451</x:v>
      </x:c>
      <x:c r="O3747" s="10" t="n">
        <x:f>IF(F3747="多",1,-1)*(M3747/L3747-1)</x:f>
        <x:v>-0.06368096963664638</x:v>
      </x:c>
      <x:c r="P3747" s="10" t="n">
        <x:v>0.0009681595151816768</x:v>
      </x:c>
      <x:c r="Q3747" s="10" t="n">
        <x:v>0.00035267058925282906</x:v>
      </x:c>
      <x:c r="R3747" s="10" t="n">
        <x:f>O3747-P3747-Q3747</x:f>
        <x:v>-0.06500179974108088</x:v>
      </x:c>
      <x:c r="S3747" s="9" t="n">
        <x:f>V3746</x:f>
        <x:v>8756.273566867463</x:v>
      </x:c>
      <x:c r="T3747" s="9" t="n">
        <x:f>S3747/(1+'回测计划'!$B$33)</x:f>
        <x:v>8751.897618058434</x:v>
      </x:c>
      <x:c r="U3747" s="9" t="n">
        <x:f>T3747*R3747</x:f>
        <x:v>-568.889096323477</x:v>
      </x:c>
      <x:c r="V3747" s="9" t="n">
        <x:f>S3747+U3747</x:f>
        <x:v>8187.384470543986</x:v>
      </x:c>
      <x:c r="W3747" s="2" t="n">
        <x:f>IF(N3747&gt;0,1,0)</x:f>
        <x:v>0</x:v>
      </x:c>
      <x:c r="X3747" s="2" t="n">
        <x:f>IF(U3747&gt;0,1,0)</x:f>
        <x:v>0</x:v>
      </x:c>
      <x:c r="Y3747" s="9" t="n">
        <x:f>MAX(U3747,0)</x:f>
        <x:v>0</x:v>
      </x:c>
      <x:c r="Z3747" s="9" t="n">
        <x:f>-MIN(U3747,0)</x:f>
        <x:v>568.889096323477</x:v>
      </x:c>
    </x:row>
    <x:row r="3748" ht="23" customHeight="1">
      <x:c r="A3748" s="2" t="str">
        <x:v>4H-MOM-后段</x:v>
      </x:c>
      <x:c r="B3748" s="2" t="str">
        <x:v>4H</x:v>
      </x:c>
      <x:c r="C3748" s="2" t="str">
        <x:v>Momentum</x:v>
      </x:c>
      <x:c r="D3748" s="2" t="str">
        <x:v>后段</x:v>
      </x:c>
      <x:c r="E3748" s="2" t="n">
        <x:v>61</x:v>
      </x:c>
      <x:c r="F3748" s="2" t="str">
        <x:v>空</x:v>
      </x:c>
      <x:c r="G3748" s="11" t="n">
        <x:v>46189.00000000001</x:v>
      </x:c>
      <x:c r="H3748" s="11" t="n">
        <x:v>46189.166666666664</x:v>
      </x:c>
      <x:c r="I3748" s="11" t="n">
        <x:v>46190.833321759266</x:v>
      </x:c>
      <x:c r="J3748" s="9" t="n">
        <x:v>66579.1</x:v>
      </x:c>
      <x:c r="K3748" s="9" t="n">
        <x:v>64774.5</x:v>
      </x:c>
      <x:c r="L3748" s="9" t="n">
        <x:v>66565.78418</x:v>
      </x:c>
      <x:c r="M3748" s="9" t="n">
        <x:v>64787.4549</x:v>
      </x:c>
      <x:c r="N3748" s="10" t="n">
        <x:f>IF(F3748="多",1,-1)*(K3748/J3748-1)</x:f>
        <x:v>0.02710460189458863</x:v>
      </x:c>
      <x:c r="O3748" s="10" t="n">
        <x:f>IF(F3748="多",1,-1)*(M3748/L3748-1)</x:f>
        <x:v>0.02671536588814516</x:v>
      </x:c>
      <x:c r="P3748" s="10" t="n">
        <x:v>0.0009866423170559273</x:v>
      </x:c>
      <x:c r="Q3748" s="10" t="n">
        <x:v>0.0000593788732610471</x:v>
      </x:c>
      <x:c r="R3748" s="10" t="n">
        <x:f>O3748-P3748-Q3748</x:f>
        <x:v>0.025669344697828188</x:v>
      </x:c>
      <x:c r="S3748" s="9" t="n">
        <x:f>V3747</x:f>
        <x:v>8187.384470543986</x:v>
      </x:c>
      <x:c r="T3748" s="9" t="n">
        <x:f>S3748/(1+'回测计划'!$B$33)</x:f>
        <x:v>8183.2928241319205</x:v>
      </x:c>
      <x:c r="U3748" s="9" t="n">
        <x:f>T3748*R3748</x:f>
        <x:v>210.05976426590618</x:v>
      </x:c>
      <x:c r="V3748" s="9" t="n">
        <x:f>S3748+U3748</x:f>
        <x:v>8397.444234809893</x:v>
      </x:c>
      <x:c r="W3748" s="2" t="n">
        <x:f>IF(N3748&gt;0,1,0)</x:f>
        <x:v>1</x:v>
      </x:c>
      <x:c r="X3748" s="2" t="n">
        <x:f>IF(U3748&gt;0,1,0)</x:f>
        <x:v>1</x:v>
      </x:c>
      <x:c r="Y3748" s="9" t="n">
        <x:f>MAX(U3748,0)</x:f>
        <x:v>210.05976426590618</x:v>
      </x:c>
      <x:c r="Z3748" s="9" t="n">
        <x:f>-MIN(U3748,0)</x:f>
        <x:v>0</x:v>
      </x:c>
    </x:row>
    <x:row r="3749" ht="23" customHeight="1">
      <x:c r="A3749" s="2" t="str">
        <x:v>4H-MOM-后段</x:v>
      </x:c>
      <x:c r="B3749" s="2" t="str">
        <x:v>4H</x:v>
      </x:c>
      <x:c r="C3749" s="2" t="str">
        <x:v>Momentum</x:v>
      </x:c>
      <x:c r="D3749" s="2" t="str">
        <x:v>后段</x:v>
      </x:c>
      <x:c r="E3749" s="2" t="n">
        <x:v>62</x:v>
      </x:c>
      <x:c r="F3749" s="2" t="str">
        <x:v>空</x:v>
      </x:c>
      <x:c r="G3749" s="11" t="n">
        <x:v>46195.833333333336</x:v>
      </x:c>
      <x:c r="H3749" s="11" t="n">
        <x:v>46196.00000000001</x:v>
      </x:c>
      <x:c r="I3749" s="11" t="n">
        <x:v>46197.666655092595</x:v>
      </x:c>
      <x:c r="J3749" s="9" t="n">
        <x:v>64808</x:v>
      </x:c>
      <x:c r="K3749" s="9" t="n">
        <x:v>62630.3</x:v>
      </x:c>
      <x:c r="L3749" s="9" t="n">
        <x:v>64795.038400000005</x:v>
      </x:c>
      <x:c r="M3749" s="9" t="n">
        <x:v>62642.82606</x:v>
      </x:c>
      <x:c r="N3749" s="10" t="n">
        <x:f>IF(F3749="多",1,-1)*(K3749/J3749-1)</x:f>
        <x:v>0.03360233304530302</x:v>
      </x:c>
      <x:c r="O3749" s="10" t="n">
        <x:f>IF(F3749="多",1,-1)*(M3749/L3749-1)</x:f>
        <x:v>0.033215696651242466</x:v>
      </x:c>
      <x:c r="P3749" s="10" t="n">
        <x:v>0.0009833921516743788</x:v>
      </x:c>
      <x:c r="Q3749" s="10" t="n">
        <x:v>-0.0001067348162671559</x:v>
      </x:c>
      <x:c r="R3749" s="10" t="n">
        <x:f>O3749-P3749-Q3749</x:f>
        <x:v>0.03233903931583524</x:v>
      </x:c>
      <x:c r="S3749" s="9" t="n">
        <x:f>V3748</x:f>
        <x:v>8397.444234809893</x:v>
      </x:c>
      <x:c r="T3749" s="9" t="n">
        <x:f>S3749/(1+'回测计划'!$B$33)</x:f>
        <x:v>8393.247611004392</x:v>
      </x:c>
      <x:c r="U3749" s="9" t="n">
        <x:f>T3749*R3749</x:f>
        <x:v>271.42956447981123</x:v>
      </x:c>
      <x:c r="V3749" s="9" t="n">
        <x:f>S3749+U3749</x:f>
        <x:v>8668.873799289704</x:v>
      </x:c>
      <x:c r="W3749" s="2" t="n">
        <x:f>IF(N3749&gt;0,1,0)</x:f>
        <x:v>1</x:v>
      </x:c>
      <x:c r="X3749" s="2" t="n">
        <x:f>IF(U3749&gt;0,1,0)</x:f>
        <x:v>1</x:v>
      </x:c>
      <x:c r="Y3749" s="9" t="n">
        <x:f>MAX(U3749,0)</x:f>
        <x:v>271.42956447981123</x:v>
      </x:c>
      <x:c r="Z3749" s="9" t="n">
        <x:f>-MIN(U3749,0)</x:f>
        <x:v>0</x:v>
      </x:c>
    </x:row>
    <x:row r="3750" ht="23" customHeight="1">
      <x:c r="A3750" s="2" t="str">
        <x:v>4H-MOM-后段</x:v>
      </x:c>
      <x:c r="B3750" s="2" t="str">
        <x:v>4H</x:v>
      </x:c>
      <x:c r="C3750" s="2" t="str">
        <x:v>Momentum</x:v>
      </x:c>
      <x:c r="D3750" s="2" t="str">
        <x:v>后段</x:v>
      </x:c>
      <x:c r="E3750" s="2" t="n">
        <x:v>63</x:v>
      </x:c>
      <x:c r="F3750" s="2" t="str">
        <x:v>多</x:v>
      </x:c>
      <x:c r="G3750" s="11" t="n">
        <x:v>46204.00000000001</x:v>
      </x:c>
      <x:c r="H3750" s="11" t="n">
        <x:v>46204.166666666664</x:v>
      </x:c>
      <x:c r="I3750" s="11" t="n">
        <x:v>46205.833321759266</x:v>
      </x:c>
      <x:c r="J3750" s="9" t="n">
        <x:v>58794</x:v>
      </x:c>
      <x:c r="K3750" s="9" t="n">
        <x:v>61329.1</x:v>
      </x:c>
      <x:c r="L3750" s="9" t="n">
        <x:v>58805.758799999996</x:v>
      </x:c>
      <x:c r="M3750" s="9" t="n">
        <x:v>61316.83418</x:v>
      </x:c>
      <x:c r="N3750" s="10" t="n">
        <x:f>IF(F3750="多",1,-1)*(K3750/J3750-1)</x:f>
        <x:v>0.04311834540939552</x:v>
      </x:c>
      <x:c r="O3750" s="10" t="n">
        <x:f>IF(F3750="多",1,-1)*(M3750/L3750-1)</x:f>
        <x:v>0.04270118150401281</x:v>
      </x:c>
      <x:c r="P3750" s="10" t="n">
        <x:v>0.0010213505907520064</x:v>
      </x:c>
      <x:c r="Q3750" s="10" t="n">
        <x:v>0.0002811442258662032</x:v>
      </x:c>
      <x:c r="R3750" s="10" t="n">
        <x:f>O3750-P3750-Q3750</x:f>
        <x:v>0.0413986866873946</x:v>
      </x:c>
      <x:c r="S3750" s="9" t="n">
        <x:f>V3749</x:f>
        <x:v>8668.873799289704</x:v>
      </x:c>
      <x:c r="T3750" s="9" t="n">
        <x:f>S3750/(1+'回测计划'!$B$33)</x:f>
        <x:v>8664.541528525442</x:v>
      </x:c>
      <x:c r="U3750" s="9" t="n">
        <x:f>T3750*R3750</x:f>
        <x:v>358.70064002934384</x:v>
      </x:c>
      <x:c r="V3750" s="9" t="n">
        <x:f>S3750+U3750</x:f>
        <x:v>9027.574439319047</x:v>
      </x:c>
      <x:c r="W3750" s="2" t="n">
        <x:f>IF(N3750&gt;0,1,0)</x:f>
        <x:v>1</x:v>
      </x:c>
      <x:c r="X3750" s="2" t="n">
        <x:f>IF(U3750&gt;0,1,0)</x:f>
        <x:v>1</x:v>
      </x:c>
      <x:c r="Y3750" s="9" t="n">
        <x:f>MAX(U3750,0)</x:f>
        <x:v>358.70064002934384</x:v>
      </x:c>
      <x:c r="Z3750" s="9" t="n">
        <x:f>-MIN(U3750,0)</x:f>
        <x:v>0</x:v>
      </x:c>
    </x:row>
    <x:row r="3751" ht="23" customHeight="1">
      <x:c r="A3751" s="2" t="str">
        <x:v>4H-MOM-后段</x:v>
      </x:c>
      <x:c r="B3751" s="2" t="str">
        <x:v>4H</x:v>
      </x:c>
      <x:c r="C3751" s="2" t="str">
        <x:v>Momentum</x:v>
      </x:c>
      <x:c r="D3751" s="2" t="str">
        <x:v>后段</x:v>
      </x:c>
      <x:c r="E3751" s="2" t="n">
        <x:v>64</x:v>
      </x:c>
      <x:c r="F3751" s="2" t="str">
        <x:v>空</x:v>
      </x:c>
      <x:c r="G3751" s="11" t="n">
        <x:v>46209.333333333336</x:v>
      </x:c>
      <x:c r="H3751" s="11" t="n">
        <x:v>46209.50000000001</x:v>
      </x:c>
      <x:c r="I3751" s="11" t="n">
        <x:v>46211.166655092595</x:v>
      </x:c>
      <x:c r="J3751" s="9" t="n">
        <x:v>63272.9</x:v>
      </x:c>
      <x:c r="K3751" s="9" t="n">
        <x:v>63794.9</x:v>
      </x:c>
      <x:c r="L3751" s="9" t="n">
        <x:v>63260.24542</x:v>
      </x:c>
      <x:c r="M3751" s="9" t="n">
        <x:v>63807.65898</x:v>
      </x:c>
      <x:c r="N3751" s="10" t="n">
        <x:f>IF(F3751="多",1,-1)*(K3751/J3751-1)</x:f>
        <x:v>-0.008249977478509862</x:v>
      </x:c>
      <x:c r="O3751" s="10" t="n">
        <x:f>IF(F3751="多",1,-1)*(M3751/L3751-1)</x:f>
        <x:v>-0.008653358145634504</x:v>
      </x:c>
      <x:c r="P3751" s="10" t="n">
        <x:v>0.0010043266790728173</x:v>
      </x:c>
      <x:c r="Q3751" s="10" t="n">
        <x:v>-0.0003893227017297859</x:v>
      </x:c>
      <x:c r="R3751" s="10" t="n">
        <x:f>O3751-P3751-Q3751</x:f>
        <x:v>-0.009268362122977535</x:v>
      </x:c>
      <x:c r="S3751" s="9" t="n">
        <x:f>V3750</x:f>
        <x:v>9027.574439319047</x:v>
      </x:c>
      <x:c r="T3751" s="9" t="n">
        <x:f>S3751/(1+'回测计划'!$B$33)</x:f>
        <x:v>9023.062907865115</x:v>
      </x:c>
      <x:c r="U3751" s="9" t="n">
        <x:f>T3751*R3751</x:f>
        <x:v>-83.62901448850056</x:v>
      </x:c>
      <x:c r="V3751" s="9" t="n">
        <x:f>S3751+U3751</x:f>
        <x:v>8943.945424830546</x:v>
      </x:c>
      <x:c r="W3751" s="2" t="n">
        <x:f>IF(N3751&gt;0,1,0)</x:f>
        <x:v>0</x:v>
      </x:c>
      <x:c r="X3751" s="2" t="n">
        <x:f>IF(U3751&gt;0,1,0)</x:f>
        <x:v>0</x:v>
      </x:c>
      <x:c r="Y3751" s="9" t="n">
        <x:f>MAX(U3751,0)</x:f>
        <x:v>0</x:v>
      </x:c>
      <x:c r="Z3751" s="9" t="n">
        <x:f>-MIN(U3751,0)</x:f>
        <x:v>83.62901448850056</x:v>
      </x:c>
    </x:row>
    <x:row r="3752" ht="23" customHeight="1">
      <x:c r="A3752" s="2" t="str">
        <x:v>4H-MOM-后段</x:v>
      </x:c>
      <x:c r="B3752" s="2" t="str">
        <x:v>4H</x:v>
      </x:c>
      <x:c r="C3752" s="2" t="str">
        <x:v>Momentum</x:v>
      </x:c>
      <x:c r="D3752" s="2" t="str">
        <x:v>后段</x:v>
      </x:c>
      <x:c r="E3752" s="2" t="n">
        <x:v>65</x:v>
      </x:c>
      <x:c r="F3752" s="2" t="str">
        <x:v>空</x:v>
      </x:c>
      <x:c r="G3752" s="11" t="n">
        <x:v>46218.00000000001</x:v>
      </x:c>
      <x:c r="H3752" s="11" t="n">
        <x:v>46218.166666666664</x:v>
      </x:c>
      <x:c r="I3752" s="11" t="n">
        <x:v>46219.833321759266</x:v>
      </x:c>
      <x:c r="J3752" s="9" t="n">
        <x:v>64543.1</x:v>
      </x:c>
      <x:c r="K3752" s="9" t="n">
        <x:v>64226.6</x:v>
      </x:c>
      <x:c r="L3752" s="9" t="n">
        <x:v>64530.19138</x:v>
      </x:c>
      <x:c r="M3752" s="9" t="n">
        <x:v>64239.44532</x:v>
      </x:c>
      <x:c r="N3752" s="10" t="n">
        <x:f>IF(F3752="多",1,-1)*(K3752/J3752-1)</x:f>
        <x:v>0.004903700008211609</x:v>
      </x:c>
      <x:c r="O3752" s="10" t="n">
        <x:f>IF(F3752="多",1,-1)*(M3752/L3752-1)</x:f>
        <x:v>0.00450558186458605</x:v>
      </x:c>
      <x:c r="P3752" s="10" t="n">
        <x:v>0.000997747209067707</x:v>
      </x:c>
      <x:c r="Q3752" s="10" t="n">
        <x:v>-0.0003457109797955715</x:v>
      </x:c>
      <x:c r="R3752" s="10" t="n">
        <x:f>O3752-P3752-Q3752</x:f>
        <x:v>0.0038535456353139146</x:v>
      </x:c>
      <x:c r="S3752" s="9" t="n">
        <x:f>V3751</x:f>
        <x:v>8943.945424830546</x:v>
      </x:c>
      <x:c r="T3752" s="9" t="n">
        <x:f>S3752/(1+'回测计划'!$B$33)</x:f>
        <x:v>8939.475686987053</x:v>
      </x:c>
      <x:c r="U3752" s="9" t="n">
        <x:f>T3752*R3752</x:f>
        <x:v>34.44867751558382</x:v>
      </x:c>
      <x:c r="V3752" s="9" t="n">
        <x:f>S3752+U3752</x:f>
        <x:v>8978.39410234613</x:v>
      </x:c>
      <x:c r="W3752" s="2" t="n">
        <x:f>IF(N3752&gt;0,1,0)</x:f>
        <x:v>1</x:v>
      </x:c>
      <x:c r="X3752" s="2" t="n">
        <x:f>IF(U3752&gt;0,1,0)</x:f>
        <x:v>1</x:v>
      </x:c>
      <x:c r="Y3752" s="9" t="n">
        <x:f>MAX(U3752,0)</x:f>
        <x:v>34.44867751558382</x:v>
      </x:c>
      <x:c r="Z3752" s="9" t="n">
        <x:f>-MIN(U3752,0)</x:f>
        <x:v>0</x:v>
      </x:c>
    </x:row>
    <x:row r="3753" ht="23" customHeight="1">
      <x:c r="A3753" s="2" t="str">
        <x:v>4H-MOM-后段</x:v>
      </x:c>
      <x:c r="B3753" s="2" t="str">
        <x:v>4H</x:v>
      </x:c>
      <x:c r="C3753" s="2" t="str">
        <x:v>Momentum</x:v>
      </x:c>
      <x:c r="D3753" s="2" t="str">
        <x:v>后段</x:v>
      </x:c>
      <x:c r="E3753" s="2" t="n">
        <x:v>66</x:v>
      </x:c>
      <x:c r="F3753" s="2" t="str">
        <x:v>空</x:v>
      </x:c>
      <x:c r="G3753" s="11" t="n">
        <x:v>46223.50000000001</x:v>
      </x:c>
      <x:c r="H3753" s="11" t="n">
        <x:v>46223.666666666664</x:v>
      </x:c>
      <x:c r="I3753" s="11" t="n">
        <x:v>46225.333321759266</x:v>
      </x:c>
      <x:c r="J3753" s="9" t="n">
        <x:v>64250</x:v>
      </x:c>
      <x:c r="K3753" s="9" t="n">
        <x:v>66522.4</x:v>
      </x:c>
      <x:c r="L3753" s="9" t="n">
        <x:v>64237.15</x:v>
      </x:c>
      <x:c r="M3753" s="9" t="n">
        <x:v>66535.70447999999</x:v>
      </x:c>
      <x:c r="N3753" s="10" t="n">
        <x:f>IF(F3753="多",1,-1)*(K3753/J3753-1)</x:f>
        <x:v>-0.03536809338521385</x:v>
      </x:c>
      <x:c r="O3753" s="10" t="n">
        <x:f>IF(F3753="多",1,-1)*(M3753/L3753-1)</x:f>
        <x:v>-0.035782323468584565</x:v>
      </x:c>
      <x:c r="P3753" s="10" t="n">
        <x:v>0.0010178911617342923</x:v>
      </x:c>
      <x:c r="Q3753" s="10" t="n">
        <x:v>-0.00028575404010437884</x:v>
      </x:c>
      <x:c r="R3753" s="10" t="n">
        <x:f>O3753-P3753-Q3753</x:f>
        <x:v>-0.03651446059021448</x:v>
      </x:c>
      <x:c r="S3753" s="9" t="n">
        <x:f>V3752</x:f>
        <x:v>8978.39410234613</x:v>
      </x:c>
      <x:c r="T3753" s="9" t="n">
        <x:f>S3753/(1+'回测计划'!$B$33)</x:f>
        <x:v>8973.907148771745</x:v>
      </x:c>
      <x:c r="U3753" s="9" t="n">
        <x:f>T3753*R3753</x:f>
        <x:v>-327.67737892406984</x:v>
      </x:c>
      <x:c r="V3753" s="9" t="n">
        <x:f>S3753+U3753</x:f>
        <x:v>8650.71672342206</x:v>
      </x:c>
      <x:c r="W3753" s="2" t="n">
        <x:f>IF(N3753&gt;0,1,0)</x:f>
        <x:v>0</x:v>
      </x:c>
      <x:c r="X3753" s="2" t="n">
        <x:f>IF(U3753&gt;0,1,0)</x:f>
        <x:v>0</x:v>
      </x:c>
      <x:c r="Y3753" s="9" t="n">
        <x:f>MAX(U3753,0)</x:f>
        <x:v>0</x:v>
      </x:c>
      <x:c r="Z3753" s="9" t="n">
        <x:f>-MIN(U3753,0)</x:f>
        <x:v>327.67737892406984</x:v>
      </x:c>
    </x:row>
    <x:row r="3754" ht="23" customHeight="1">
      <x:c r="A3754" s="2" t="str">
        <x:v>4H-MOM-后段</x:v>
      </x:c>
      <x:c r="B3754" s="2" t="str">
        <x:v>4H</x:v>
      </x:c>
      <x:c r="C3754" s="2" t="str">
        <x:v>Momentum</x:v>
      </x:c>
      <x:c r="D3754" s="2" t="str">
        <x:v>后段</x:v>
      </x:c>
      <x:c r="E3754" s="2" t="n">
        <x:v>67</x:v>
      </x:c>
      <x:c r="F3754" s="2" t="str">
        <x:v>多</x:v>
      </x:c>
      <x:c r="G3754" s="11" t="n">
        <x:v>46236.166666666664</x:v>
      </x:c>
      <x:c r="H3754" s="11" t="n">
        <x:v>46236.333333333336</x:v>
      </x:c>
      <x:c r="I3754" s="11" t="n">
        <x:v>46237.99998842592</x:v>
      </x:c>
      <x:c r="J3754" s="9" t="n">
        <x:v>62792.3</x:v>
      </x:c>
      <x:c r="K3754" s="9" t="n">
        <x:v>63659.5</x:v>
      </x:c>
      <x:c r="L3754" s="9" t="n">
        <x:v>62804.85846</x:v>
      </x:c>
      <x:c r="M3754" s="9" t="n">
        <x:v>63646.7681</x:v>
      </x:c>
      <x:c r="N3754" s="10" t="n">
        <x:f>IF(F3754="多",1,-1)*(K3754/J3754-1)</x:f>
        <x:v>0.013810610536642232</x:v>
      </x:c>
      <x:c r="O3754" s="10" t="n">
        <x:f>IF(F3754="多",1,-1)*(M3754/L3754-1)</x:f>
        <x:v>0.01340516738105868</x:v>
      </x:c>
      <x:c r="P3754" s="10" t="n">
        <x:v>0.0010067025836905294</x:v>
      </x:c>
      <x:c r="Q3754" s="10" t="n">
        <x:v>0.00033239358939560437</x:v>
      </x:c>
      <x:c r="R3754" s="10" t="n">
        <x:f>O3754-P3754-Q3754</x:f>
        <x:v>0.012066071207972547</x:v>
      </x:c>
      <x:c r="S3754" s="9" t="n">
        <x:f>V3753</x:f>
        <x:v>8650.71672342206</x:v>
      </x:c>
      <x:c r="T3754" s="9" t="n">
        <x:f>S3754/(1+'回测计划'!$B$33)</x:f>
        <x:v>8646.39352665873</x:v>
      </x:c>
      <x:c r="U3754" s="9" t="n">
        <x:f>T3754*R3754</x:f>
        <x:v>104.32799998481711</x:v>
      </x:c>
      <x:c r="V3754" s="9" t="n">
        <x:f>S3754+U3754</x:f>
        <x:v>8755.044723406876</x:v>
      </x:c>
      <x:c r="W3754" s="2" t="n">
        <x:f>IF(N3754&gt;0,1,0)</x:f>
        <x:v>1</x:v>
      </x:c>
      <x:c r="X3754" s="2" t="n">
        <x:f>IF(U3754&gt;0,1,0)</x:f>
        <x:v>1</x:v>
      </x:c>
      <x:c r="Y3754" s="9" t="n">
        <x:f>MAX(U3754,0)</x:f>
        <x:v>104.32799998481711</x:v>
      </x:c>
      <x:c r="Z3754" s="9" t="n">
        <x:f>-MIN(U3754,0)</x:f>
        <x:v>0</x:v>
      </x:c>
    </x:row>
    <x:row r="3755" ht="23" customHeight="1">
      <x:c r="A3755" s="2" t="str">
        <x:v>4H-MOM-后段</x:v>
      </x:c>
      <x:c r="B3755" s="2" t="str">
        <x:v>4H</x:v>
      </x:c>
      <x:c r="C3755" s="2" t="str">
        <x:v>Momentum</x:v>
      </x:c>
      <x:c r="D3755" s="2" t="str">
        <x:v>后段</x:v>
      </x:c>
      <x:c r="E3755" s="2" t="n">
        <x:v>68</x:v>
      </x:c>
      <x:c r="F3755" s="2" t="str">
        <x:v>空</x:v>
      </x:c>
      <x:c r="G3755" s="11" t="n">
        <x:v>46259.00000000001</x:v>
      </x:c>
      <x:c r="H3755" s="11" t="n">
        <x:v>46259.166666666664</x:v>
      </x:c>
      <x:c r="I3755" s="11" t="n">
        <x:v>46260.833321759266</x:v>
      </x:c>
      <x:c r="J3755" s="9" t="n">
        <x:v>78715.1</x:v>
      </x:c>
      <x:c r="K3755" s="9" t="n">
        <x:v>78442.6</x:v>
      </x:c>
      <x:c r="L3755" s="9" t="n">
        <x:v>78699.35698000001</x:v>
      </x:c>
      <x:c r="M3755" s="9" t="n">
        <x:v>78458.28852</x:v>
      </x:c>
      <x:c r="N3755" s="10" t="n">
        <x:f>IF(F3755="多",1,-1)*(K3755/J3755-1)</x:f>
        <x:v>0.0034618516650554154</x:v>
      </x:c>
      <x:c r="O3755" s="10" t="n">
        <x:f>IF(F3755="多",1,-1)*(M3755/L3755-1)</x:f>
        <x:v>0.0030631566667218557</x:v>
      </x:c>
      <x:c r="P3755" s="10" t="n">
        <x:v>0.000998468421666639</x:v>
      </x:c>
      <x:c r="Q3755" s="10" t="n">
        <x:v>-0.00039713195528678745</x:v>
      </x:c>
      <x:c r="R3755" s="10" t="n">
        <x:f>O3755-P3755-Q3755</x:f>
        <x:v>0.0024618202003420043</x:v>
      </x:c>
      <x:c r="S3755" s="9" t="n">
        <x:f>V3754</x:f>
        <x:v>8755.044723406876</x:v>
      </x:c>
      <x:c r="T3755" s="9" t="n">
        <x:f>S3755/(1+'回测计划'!$B$33)</x:f>
        <x:v>8750.66938871252</x:v>
      </x:c>
      <x:c r="U3755" s="9" t="n">
        <x:f>T3755*R3755</x:f>
        <x:v>21.5425746676469</x:v>
      </x:c>
      <x:c r="V3755" s="9" t="n">
        <x:f>S3755+U3755</x:f>
        <x:v>8776.587298074523</x:v>
      </x:c>
      <x:c r="W3755" s="2" t="n">
        <x:f>IF(N3755&gt;0,1,0)</x:f>
        <x:v>1</x:v>
      </x:c>
      <x:c r="X3755" s="2" t="n">
        <x:f>IF(U3755&gt;0,1,0)</x:f>
        <x:v>1</x:v>
      </x:c>
      <x:c r="Y3755" s="9" t="n">
        <x:f>MAX(U3755,0)</x:f>
        <x:v>21.5425746676469</x:v>
      </x:c>
      <x:c r="Z3755" s="9" t="n">
        <x:f>-MIN(U3755,0)</x:f>
        <x:v>0</x:v>
      </x:c>
    </x:row>
    <x:row r="3756" ht="23" customHeight="1">
      <x:c r="A3756" s="2" t="str">
        <x:v>4H-MOM-后段</x:v>
      </x:c>
      <x:c r="B3756" s="2" t="str">
        <x:v>4H</x:v>
      </x:c>
      <x:c r="C3756" s="2" t="str">
        <x:v>Momentum</x:v>
      </x:c>
      <x:c r="D3756" s="2" t="str">
        <x:v>后段</x:v>
      </x:c>
      <x:c r="E3756" s="2" t="n">
        <x:v>69</x:v>
      </x:c>
      <x:c r="F3756" s="2" t="str">
        <x:v>空</x:v>
      </x:c>
      <x:c r="G3756" s="11" t="n">
        <x:v>46266.166666666664</x:v>
      </x:c>
      <x:c r="H3756" s="11" t="n">
        <x:v>46266.333333333336</x:v>
      </x:c>
      <x:c r="I3756" s="11" t="n">
        <x:v>46267.99998842592</x:v>
      </x:c>
      <x:c r="J3756" s="9" t="n">
        <x:v>78549.6</x:v>
      </x:c>
      <x:c r="K3756" s="9" t="n">
        <x:v>77249.9</x:v>
      </x:c>
      <x:c r="L3756" s="9" t="n">
        <x:v>78533.89008000001</x:v>
      </x:c>
      <x:c r="M3756" s="9" t="n">
        <x:v>77265.34998</x:v>
      </x:c>
      <x:c r="N3756" s="10" t="n">
        <x:f>IF(F3756="多",1,-1)*(K3756/J3756-1)</x:f>
        <x:v>0.016546233208062366</x:v>
      </x:c>
      <x:c r="O3756" s="10" t="n">
        <x:f>IF(F3756="多",1,-1)*(M3756/L3756-1)</x:f>
        <x:v>0.016152773009305843</x:v>
      </x:c>
      <x:c r="P3756" s="10" t="n">
        <x:v>0.000991923613495347</x:v>
      </x:c>
      <x:c r="Q3756" s="10" t="n">
        <x:v>-0.0003807118140018301</x:v>
      </x:c>
      <x:c r="R3756" s="10" t="n">
        <x:f>O3756-P3756-Q3756</x:f>
        <x:v>0.015541561209812326</x:v>
      </x:c>
      <x:c r="S3756" s="9" t="n">
        <x:f>V3755</x:f>
        <x:v>8776.587298074523</x:v>
      </x:c>
      <x:c r="T3756" s="9" t="n">
        <x:f>S3756/(1+'回测计划'!$B$33)</x:f>
        <x:v>8772.201197475784</x:v>
      </x:c>
      <x:c r="U3756" s="9" t="n">
        <x:f>T3756*R3756</x:f>
        <x:v>136.3337018553589</x:v>
      </x:c>
      <x:c r="V3756" s="9" t="n">
        <x:f>S3756+U3756</x:f>
        <x:v>8912.920999929882</x:v>
      </x:c>
      <x:c r="W3756" s="2" t="n">
        <x:f>IF(N3756&gt;0,1,0)</x:f>
        <x:v>1</x:v>
      </x:c>
      <x:c r="X3756" s="2" t="n">
        <x:f>IF(U3756&gt;0,1,0)</x:f>
        <x:v>1</x:v>
      </x:c>
      <x:c r="Y3756" s="9" t="n">
        <x:f>MAX(U3756,0)</x:f>
        <x:v>136.3337018553589</x:v>
      </x:c>
      <x:c r="Z3756" s="9" t="n">
        <x:f>-MIN(U3756,0)</x:f>
        <x:v>0</x:v>
      </x:c>
    </x:row>
    <x:row r="3757" ht="23" customHeight="1">
      <x:c r="A3757" s="2" t="str">
        <x:v>4H-MOM-后段</x:v>
      </x:c>
      <x:c r="B3757" s="2" t="str">
        <x:v>4H</x:v>
      </x:c>
      <x:c r="C3757" s="2" t="str">
        <x:v>Momentum</x:v>
      </x:c>
      <x:c r="D3757" s="2" t="str">
        <x:v>后段</x:v>
      </x:c>
      <x:c r="E3757" s="2" t="n">
        <x:v>70</x:v>
      </x:c>
      <x:c r="F3757" s="2" t="str">
        <x:v>空</x:v>
      </x:c>
      <x:c r="G3757" s="11" t="n">
        <x:v>46279.666666666664</x:v>
      </x:c>
      <x:c r="H3757" s="11" t="n">
        <x:v>46279.833333333336</x:v>
      </x:c>
      <x:c r="I3757" s="11" t="n">
        <x:v>46281.49998842592</x:v>
      </x:c>
      <x:c r="J3757" s="9" t="n">
        <x:v>77745.9</x:v>
      </x:c>
      <x:c r="K3757" s="9" t="n">
        <x:v>75787.4</x:v>
      </x:c>
      <x:c r="L3757" s="9" t="n">
        <x:v>77730.35081999999</x:v>
      </x:c>
      <x:c r="M3757" s="9" t="n">
        <x:v>75802.55747999999</x:v>
      </x:c>
      <x:c r="N3757" s="10" t="n">
        <x:f>IF(F3757="多",1,-1)*(K3757/J3757-1)</x:f>
        <x:v>0.025191039012989802</x:v>
      </x:c>
      <x:c r="O3757" s="10" t="n">
        <x:f>IF(F3757="多",1,-1)*(M3757/L3757-1)</x:f>
        <x:v>0.024801037428278105</x:v>
      </x:c>
      <x:c r="P3757" s="10" t="n">
        <x:v>0.000987599481285861</x:v>
      </x:c>
      <x:c r="Q3757" s="10" t="n">
        <x:v>-0.00027466275611551645</x:v>
      </x:c>
      <x:c r="R3757" s="10" t="n">
        <x:f>O3757-P3757-Q3757</x:f>
        <x:v>0.02408810070310776</x:v>
      </x:c>
      <x:c r="S3757" s="9" t="n">
        <x:f>V3756</x:f>
        <x:v>8912.920999929882</x:v>
      </x:c>
      <x:c r="T3757" s="9" t="n">
        <x:f>S3757/(1+'回测计划'!$B$33)</x:f>
        <x:v>8908.46676654661</x:v>
      </x:c>
      <x:c r="U3757" s="9" t="n">
        <x:f>T3757*R3757</x:f>
        <x:v>214.58804458286352</x:v>
      </x:c>
      <x:c r="V3757" s="9" t="n">
        <x:f>S3757+U3757</x:f>
        <x:v>9127.509044512746</x:v>
      </x:c>
      <x:c r="W3757" s="2" t="n">
        <x:f>IF(N3757&gt;0,1,0)</x:f>
        <x:v>1</x:v>
      </x:c>
      <x:c r="X3757" s="2" t="n">
        <x:f>IF(U3757&gt;0,1,0)</x:f>
        <x:v>1</x:v>
      </x:c>
      <x:c r="Y3757" s="9" t="n">
        <x:f>MAX(U3757,0)</x:f>
        <x:v>214.58804458286352</x:v>
      </x:c>
      <x:c r="Z3757" s="9" t="n">
        <x:f>-MIN(U3757,0)</x:f>
        <x:v>0</x:v>
      </x:c>
    </x:row>
    <x:row r="3758" ht="23" customHeight="1">
      <x:c r="A3758" s="2" t="str">
        <x:v>4H-MOM-后段</x:v>
      </x:c>
      <x:c r="B3758" s="2" t="str">
        <x:v>4H</x:v>
      </x:c>
      <x:c r="C3758" s="2" t="str">
        <x:v>Momentum</x:v>
      </x:c>
      <x:c r="D3758" s="2" t="str">
        <x:v>后段</x:v>
      </x:c>
      <x:c r="E3758" s="2" t="n">
        <x:v>71</x:v>
      </x:c>
      <x:c r="F3758" s="2" t="str">
        <x:v>多</x:v>
      </x:c>
      <x:c r="G3758" s="11" t="n">
        <x:v>46281.333333333336</x:v>
      </x:c>
      <x:c r="H3758" s="11" t="n">
        <x:v>46281.50000000001</x:v>
      </x:c>
      <x:c r="I3758" s="11" t="n">
        <x:v>46283.166655092595</x:v>
      </x:c>
      <x:c r="J3758" s="9" t="n">
        <x:v>75787.5</x:v>
      </x:c>
      <x:c r="K3758" s="9" t="n">
        <x:v>76561.1</x:v>
      </x:c>
      <x:c r="L3758" s="9" t="n">
        <x:v>75802.6575</x:v>
      </x:c>
      <x:c r="M3758" s="9" t="n">
        <x:v>76545.78778000001</x:v>
      </x:c>
      <x:c r="N3758" s="10" t="n">
        <x:f>IF(F3758="多",1,-1)*(K3758/J3758-1)</x:f>
        <x:v>0.010207488042223378</x:v>
      </x:c>
      <x:c r="O3758" s="10" t="n">
        <x:f>IF(F3758="多",1,-1)*(M3758/L3758-1)</x:f>
        <x:v>0.009803485847445614</x:v>
      </x:c>
      <x:c r="P3758" s="10" t="n">
        <x:v>0.0010049017429237229</x:v>
      </x:c>
      <x:c r="Q3758" s="10" t="n">
        <x:v>0.0002938610768099884</x:v>
      </x:c>
      <x:c r="R3758" s="10" t="n">
        <x:f>O3758-P3758-Q3758</x:f>
        <x:v>0.008504723027711903</x:v>
      </x:c>
      <x:c r="S3758" s="9" t="n">
        <x:f>V3757</x:f>
        <x:v>9127.509044512746</x:v>
      </x:c>
      <x:c r="T3758" s="9" t="n">
        <x:f>S3758/(1+'回测计划'!$B$33)</x:f>
        <x:v>9122.947570727383</x:v>
      </x:c>
      <x:c r="U3758" s="9" t="n">
        <x:f>T3758*R3758</x:f>
        <x:v>77.58814228537354</x:v>
      </x:c>
      <x:c r="V3758" s="9" t="n">
        <x:f>S3758+U3758</x:f>
        <x:v>9205.097186798119</x:v>
      </x:c>
      <x:c r="W3758" s="2" t="n">
        <x:f>IF(N3758&gt;0,1,0)</x:f>
        <x:v>1</x:v>
      </x:c>
      <x:c r="X3758" s="2" t="n">
        <x:f>IF(U3758&gt;0,1,0)</x:f>
        <x:v>1</x:v>
      </x:c>
      <x:c r="Y3758" s="9" t="n">
        <x:f>MAX(U3758,0)</x:f>
        <x:v>77.58814228537354</x:v>
      </x:c>
      <x:c r="Z3758" s="9" t="n">
        <x:f>-MIN(U3758,0)</x:f>
        <x:v>0</x:v>
      </x:c>
    </x:row>
    <x:row r="3759" ht="23" customHeight="1">
      <x:c r="A3759" s="2" t="str">
        <x:v>4H-MOM-后段</x:v>
      </x:c>
      <x:c r="B3759" s="2" t="str">
        <x:v>4H</x:v>
      </x:c>
      <x:c r="C3759" s="2" t="str">
        <x:v>Momentum</x:v>
      </x:c>
      <x:c r="D3759" s="2" t="str">
        <x:v>后段</x:v>
      </x:c>
      <x:c r="E3759" s="2" t="n">
        <x:v>72</x:v>
      </x:c>
      <x:c r="F3759" s="2" t="str">
        <x:v>多</x:v>
      </x:c>
      <x:c r="G3759" s="11" t="n">
        <x:v>46293.666666666664</x:v>
      </x:c>
      <x:c r="H3759" s="11" t="n">
        <x:v>46293.833333333336</x:v>
      </x:c>
      <x:c r="I3759" s="11" t="n">
        <x:v>46295.49998842592</x:v>
      </x:c>
      <x:c r="J3759" s="9" t="n">
        <x:v>83054.5</x:v>
      </x:c>
      <x:c r="K3759" s="9" t="n">
        <x:v>83270</x:v>
      </x:c>
      <x:c r="L3759" s="9" t="n">
        <x:v>83071.1109</x:v>
      </x:c>
      <x:c r="M3759" s="9" t="n">
        <x:v>83253.346</x:v>
      </x:c>
      <x:c r="N3759" s="10" t="n">
        <x:f>IF(F3759="多",1,-1)*(K3759/J3759-1)</x:f>
        <x:v>0.002594681805320631</x:v>
      </x:c>
      <x:c r="O3759" s="10" t="n">
        <x:f>IF(F3759="多",1,-1)*(M3759/L3759-1)</x:f>
        <x:v>0.002193724124134766</x:v>
      </x:c>
      <x:c r="P3759" s="10" t="n">
        <x:v>0.0010010968620620675</x:v>
      </x:c>
      <x:c r="Q3759" s="10" t="n">
        <x:v>0.00026393718405757425</x:v>
      </x:c>
      <x:c r="R3759" s="10" t="n">
        <x:f>O3759-P3759-Q3759</x:f>
        <x:v>0.0009286900780151243</x:v>
      </x:c>
      <x:c r="S3759" s="9" t="n">
        <x:f>V3758</x:f>
        <x:v>9205.097186798119</x:v>
      </x:c>
      <x:c r="T3759" s="9" t="n">
        <x:f>S3759/(1+'回测计划'!$B$33)</x:f>
        <x:v>9200.496938328955</x:v>
      </x:c>
      <x:c r="U3759" s="9" t="n">
        <x:f>T3759*R3759</x:f>
        <x:v>8.54441021943463</x:v>
      </x:c>
      <x:c r="V3759" s="9" t="n">
        <x:f>S3759+U3759</x:f>
        <x:v>9213.641597017553</x:v>
      </x:c>
      <x:c r="W3759" s="2" t="n">
        <x:f>IF(N3759&gt;0,1,0)</x:f>
        <x:v>1</x:v>
      </x:c>
      <x:c r="X3759" s="2" t="n">
        <x:f>IF(U3759&gt;0,1,0)</x:f>
        <x:v>1</x:v>
      </x:c>
      <x:c r="Y3759" s="9" t="n">
        <x:f>MAX(U3759,0)</x:f>
        <x:v>8.54441021943463</x:v>
      </x:c>
      <x:c r="Z3759" s="9" t="n">
        <x:f>-MIN(U3759,0)</x:f>
        <x:v>0</x:v>
      </x:c>
    </x:row>
    <x:row r="3760" ht="23" customHeight="1">
      <x:c r="A3760" s="2" t="str">
        <x:v>4H-MOM-后段</x:v>
      </x:c>
      <x:c r="B3760" s="2" t="str">
        <x:v>4H</x:v>
      </x:c>
      <x:c r="C3760" s="2" t="str">
        <x:v>Momentum</x:v>
      </x:c>
      <x:c r="D3760" s="2" t="str">
        <x:v>后段</x:v>
      </x:c>
      <x:c r="E3760" s="2" t="n">
        <x:v>73</x:v>
      </x:c>
      <x:c r="F3760" s="2" t="str">
        <x:v>空</x:v>
      </x:c>
      <x:c r="G3760" s="11" t="n">
        <x:v>46300.333333333336</x:v>
      </x:c>
      <x:c r="H3760" s="11" t="n">
        <x:v>46300.50000000001</x:v>
      </x:c>
      <x:c r="I3760" s="11" t="n">
        <x:v>46302.166655092595</x:v>
      </x:c>
      <x:c r="J3760" s="9" t="n">
        <x:v>86050.2</x:v>
      </x:c>
      <x:c r="K3760" s="9" t="n">
        <x:v>85569</x:v>
      </x:c>
      <x:c r="L3760" s="9" t="n">
        <x:v>86032.98996</x:v>
      </x:c>
      <x:c r="M3760" s="9" t="n">
        <x:v>85586.11379999999</x:v>
      </x:c>
      <x:c r="N3760" s="10" t="n">
        <x:f>IF(F3760="多",1,-1)*(K3760/J3760-1)</x:f>
        <x:v>0.00559208462037275</x:v>
      </x:c>
      <x:c r="O3760" s="10" t="n">
        <x:f>IF(F3760="多",1,-1)*(M3760/L3760-1)</x:f>
        <x:v>0.005194241885674189</x:v>
      </x:c>
      <x:c r="P3760" s="10" t="n">
        <x:v>0.0009974028790571629</x:v>
      </x:c>
      <x:c r="Q3760" s="10" t="n">
        <x:v>-0.00000845991695723266</x:v>
      </x:c>
      <x:c r="R3760" s="10" t="n">
        <x:f>O3760-P3760-Q3760</x:f>
        <x:v>0.004205298923574259</x:v>
      </x:c>
      <x:c r="S3760" s="9" t="n">
        <x:f>V3759</x:f>
        <x:v>9213.641597017553</x:v>
      </x:c>
      <x:c r="T3760" s="9" t="n">
        <x:f>S3760/(1+'回测计划'!$B$33)</x:f>
        <x:v>9209.037078478314</x:v>
      </x:c>
      <x:c r="U3760" s="9" t="n">
        <x:f>T3760*R3760</x:f>
        <x:v>38.726753713280296</x:v>
      </x:c>
      <x:c r="V3760" s="9" t="n">
        <x:f>S3760+U3760</x:f>
        <x:v>9252.368350730834</x:v>
      </x:c>
      <x:c r="W3760" s="2" t="n">
        <x:f>IF(N3760&gt;0,1,0)</x:f>
        <x:v>1</x:v>
      </x:c>
      <x:c r="X3760" s="2" t="n">
        <x:f>IF(U3760&gt;0,1,0)</x:f>
        <x:v>1</x:v>
      </x:c>
      <x:c r="Y3760" s="9" t="n">
        <x:f>MAX(U3760,0)</x:f>
        <x:v>38.726753713280296</x:v>
      </x:c>
      <x:c r="Z3760" s="9" t="n">
        <x:f>-MIN(U3760,0)</x:f>
        <x:v>0</x:v>
      </x:c>
    </x:row>
    <x:row r="3761" ht="23" customHeight="1">
      <x:c r="A3761" s="2" t="str">
        <x:v>4H-OBV-后段</x:v>
      </x:c>
      <x:c r="B3761" s="2" t="str">
        <x:v>4H</x:v>
      </x:c>
      <x:c r="C3761" s="2" t="str">
        <x:v>OBV</x:v>
      </x:c>
      <x:c r="D3761" s="2" t="str">
        <x:v>后段</x:v>
      </x:c>
      <x:c r="E3761" s="2" t="n">
        <x:v>1</x:v>
      </x:c>
      <x:c r="F3761" s="2" t="str">
        <x:v>多</x:v>
      </x:c>
      <x:c r="G3761" s="11" t="n">
        <x:v>45680.833333333336</x:v>
      </x:c>
      <x:c r="H3761" s="11" t="n">
        <x:v>45681.00000000001</x:v>
      </x:c>
      <x:c r="I3761" s="11" t="n">
        <x:v>45682.666655092595</x:v>
      </x:c>
      <x:c r="J3761" s="9" t="n">
        <x:v>105235.2</x:v>
      </x:c>
      <x:c r="K3761" s="9" t="n">
        <x:v>104349.3</x:v>
      </x:c>
      <x:c r="L3761" s="9" t="n">
        <x:v>105256.24704</x:v>
      </x:c>
      <x:c r="M3761" s="9" t="n">
        <x:v>104328.43014000001</x:v>
      </x:c>
      <x:c r="N3761" s="10" t="n">
        <x:f>IF(F3761="多",1,-1)*(K3761/J3761-1)</x:f>
        <x:v>-0.008418285896734101</x:v>
      </x:c>
      <x:c r="O3761" s="10" t="n">
        <x:f>IF(F3761="多",1,-1)*(M3761/L3761-1)</x:f>
        <x:v>-0.008814839271700348</x:v>
      </x:c>
      <x:c r="P3761" s="10" t="n">
        <x:v>0.00099559258036415</x:v>
      </x:c>
      <x:c r="Q3761" s="10" t="n">
        <x:v>0.00023117405091363383</x:v>
      </x:c>
      <x:c r="R3761" s="10" t="n">
        <x:f>O3761-P3761-Q3761</x:f>
        <x:v>-0.01004160590297813</x:v>
      </x:c>
      <x:c r="S3761" s="9" t="n">
        <x:f>'回测计划'!$B$32</x:f>
        <x:v>10000</x:v>
      </x:c>
      <x:c r="T3761" s="9" t="n">
        <x:f>S3761/(1+'回测计划'!$B$33)</x:f>
        <x:v>9995.002498750626</x:v>
      </x:c>
      <x:c r="U3761" s="9" t="n">
        <x:f>T3761*R3761</x:f>
        <x:v>-100.36587609173544</x:v>
      </x:c>
      <x:c r="V3761" s="9" t="n">
        <x:f>S3761+U3761</x:f>
        <x:v>9899.634123908265</x:v>
      </x:c>
      <x:c r="W3761" s="2" t="n">
        <x:f>IF(N3761&gt;0,1,0)</x:f>
        <x:v>0</x:v>
      </x:c>
      <x:c r="X3761" s="2" t="n">
        <x:f>IF(U3761&gt;0,1,0)</x:f>
        <x:v>0</x:v>
      </x:c>
      <x:c r="Y3761" s="9" t="n">
        <x:f>MAX(U3761,0)</x:f>
        <x:v>0</x:v>
      </x:c>
      <x:c r="Z3761" s="9" t="n">
        <x:f>-MIN(U3761,0)</x:f>
        <x:v>100.36587609173544</x:v>
      </x:c>
    </x:row>
    <x:row r="3762" ht="23" customHeight="1">
      <x:c r="A3762" s="2" t="str">
        <x:v>4H-OBV-后段</x:v>
      </x:c>
      <x:c r="B3762" s="2" t="str">
        <x:v>4H</x:v>
      </x:c>
      <x:c r="C3762" s="2" t="str">
        <x:v>OBV</x:v>
      </x:c>
      <x:c r="D3762" s="2" t="str">
        <x:v>后段</x:v>
      </x:c>
      <x:c r="E3762" s="2" t="n">
        <x:v>2</x:v>
      </x:c>
      <x:c r="F3762" s="2" t="str">
        <x:v>多</x:v>
      </x:c>
      <x:c r="G3762" s="11" t="n">
        <x:v>45684.833333333336</x:v>
      </x:c>
      <x:c r="H3762" s="11" t="n">
        <x:v>45685.00000000001</x:v>
      </x:c>
      <x:c r="I3762" s="11" t="n">
        <x:v>45686.666655092595</x:v>
      </x:c>
      <x:c r="J3762" s="9" t="n">
        <x:v>101070.8</x:v>
      </x:c>
      <x:c r="K3762" s="9" t="n">
        <x:v>102723.2</x:v>
      </x:c>
      <x:c r="L3762" s="9" t="n">
        <x:v>101091.01416</x:v>
      </x:c>
      <x:c r="M3762" s="9" t="n">
        <x:v>102702.65536</x:v>
      </x:c>
      <x:c r="N3762" s="10" t="n">
        <x:f>IF(F3762="多",1,-1)*(K3762/J3762-1)</x:f>
        <x:v>0.016348935597620518</x:v>
      </x:c>
      <x:c r="O3762" s="10" t="n">
        <x:f>IF(F3762="多",1,-1)*(M3762/L3762-1)</x:f>
        <x:v>0.01594247731503806</x:v>
      </x:c>
      <x:c r="P3762" s="10" t="n">
        <x:v>0.001007971238657519</x:v>
      </x:c>
      <x:c r="Q3762" s="10" t="n">
        <x:v>0.0003389648089362183</x:v>
      </x:c>
      <x:c r="R3762" s="10" t="n">
        <x:f>O3762-P3762-Q3762</x:f>
        <x:v>0.014595541267444324</x:v>
      </x:c>
      <x:c r="S3762" s="9" t="n">
        <x:f>V3761</x:f>
        <x:v>9899.634123908265</x:v>
      </x:c>
      <x:c r="T3762" s="9" t="n">
        <x:f>S3762/(1+'回测计划'!$B$33)</x:f>
        <x:v>9894.686780518006</x:v>
      </x:c>
      <x:c r="U3762" s="9" t="n">
        <x:f>T3762*R3762</x:f>
        <x:v>144.41830923348638</x:v>
      </x:c>
      <x:c r="V3762" s="9" t="n">
        <x:f>S3762+U3762</x:f>
        <x:v>10044.052433141751</x:v>
      </x:c>
      <x:c r="W3762" s="2" t="n">
        <x:f>IF(N3762&gt;0,1,0)</x:f>
        <x:v>1</x:v>
      </x:c>
      <x:c r="X3762" s="2" t="n">
        <x:f>IF(U3762&gt;0,1,0)</x:f>
        <x:v>1</x:v>
      </x:c>
      <x:c r="Y3762" s="9" t="n">
        <x:f>MAX(U3762,0)</x:f>
        <x:v>144.41830923348638</x:v>
      </x:c>
      <x:c r="Z3762" s="9" t="n">
        <x:f>-MIN(U3762,0)</x:f>
        <x:v>0</x:v>
      </x:c>
    </x:row>
    <x:row r="3763" ht="23" customHeight="1">
      <x:c r="A3763" s="2" t="str">
        <x:v>4H-OBV-后段</x:v>
      </x:c>
      <x:c r="B3763" s="2" t="str">
        <x:v>4H</x:v>
      </x:c>
      <x:c r="C3763" s="2" t="str">
        <x:v>OBV</x:v>
      </x:c>
      <x:c r="D3763" s="2" t="str">
        <x:v>后段</x:v>
      </x:c>
      <x:c r="E3763" s="2" t="n">
        <x:v>3</x:v>
      </x:c>
      <x:c r="F3763" s="2" t="str">
        <x:v>空</x:v>
      </x:c>
      <x:c r="G3763" s="11" t="n">
        <x:v>45687.50000000001</x:v>
      </x:c>
      <x:c r="H3763" s="11" t="n">
        <x:v>45687.666666666664</x:v>
      </x:c>
      <x:c r="I3763" s="11" t="n">
        <x:v>45689.333321759266</x:v>
      </x:c>
      <x:c r="J3763" s="9" t="n">
        <x:v>105085.2</x:v>
      </x:c>
      <x:c r="K3763" s="9" t="n">
        <x:v>102379.7</x:v>
      </x:c>
      <x:c r="L3763" s="9" t="n">
        <x:v>105064.18296</x:v>
      </x:c>
      <x:c r="M3763" s="9" t="n">
        <x:v>102400.17594</x:v>
      </x:c>
      <x:c r="N3763" s="10" t="n">
        <x:f>IF(F3763="多",1,-1)*(K3763/J3763-1)</x:f>
        <x:v>0.02574577580858195</x:v>
      </x:c>
      <x:c r="O3763" s="10" t="n">
        <x:f>IF(F3763="多",1,-1)*(M3763/L3763-1)</x:f>
        <x:v>0.025355996162976346</x:v>
      </x:c>
      <x:c r="P3763" s="10" t="n">
        <x:v>0.000987322001918512</x:v>
      </x:c>
      <x:c r="Q3763" s="10" t="n">
        <x:v>-0.00030709095990210885</x:v>
      </x:c>
      <x:c r="R3763" s="10" t="n">
        <x:f>O3763-P3763-Q3763</x:f>
        <x:v>0.024675765120959942</x:v>
      </x:c>
      <x:c r="S3763" s="9" t="n">
        <x:f>V3762</x:f>
        <x:v>10044.052433141751</x:v>
      </x:c>
      <x:c r="T3763" s="9" t="n">
        <x:f>S3763/(1+'回测计划'!$B$33)</x:f>
        <x:v>10039.032916683409</x:v>
      </x:c>
      <x:c r="U3763" s="9" t="n">
        <x:f>T3763*R3763</x:f>
        <x:v>247.72081829366522</x:v>
      </x:c>
      <x:c r="V3763" s="9" t="n">
        <x:f>S3763+U3763</x:f>
        <x:v>10291.773251435416</x:v>
      </x:c>
      <x:c r="W3763" s="2" t="n">
        <x:f>IF(N3763&gt;0,1,0)</x:f>
        <x:v>1</x:v>
      </x:c>
      <x:c r="X3763" s="2" t="n">
        <x:f>IF(U3763&gt;0,1,0)</x:f>
        <x:v>1</x:v>
      </x:c>
      <x:c r="Y3763" s="9" t="n">
        <x:f>MAX(U3763,0)</x:f>
        <x:v>247.72081829366522</x:v>
      </x:c>
      <x:c r="Z3763" s="9" t="n">
        <x:f>-MIN(U3763,0)</x:f>
        <x:v>0</x:v>
      </x:c>
    </x:row>
    <x:row r="3764" ht="23" customHeight="1">
      <x:c r="A3764" s="2" t="str">
        <x:v>4H-OBV-后段</x:v>
      </x:c>
      <x:c r="B3764" s="2" t="str">
        <x:v>4H</x:v>
      </x:c>
      <x:c r="C3764" s="2" t="str">
        <x:v>OBV</x:v>
      </x:c>
      <x:c r="D3764" s="2" t="str">
        <x:v>后段</x:v>
      </x:c>
      <x:c r="E3764" s="2" t="n">
        <x:v>4</x:v>
      </x:c>
      <x:c r="F3764" s="2" t="str">
        <x:v>多</x:v>
      </x:c>
      <x:c r="G3764" s="11" t="n">
        <x:v>45697.00000000001</x:v>
      </x:c>
      <x:c r="H3764" s="11" t="n">
        <x:v>45697.166666666664</x:v>
      </x:c>
      <x:c r="I3764" s="11" t="n">
        <x:v>45698.833321759266</x:v>
      </x:c>
      <x:c r="J3764" s="9" t="n">
        <x:v>96550</x:v>
      </x:c>
      <x:c r="K3764" s="9" t="n">
        <x:v>97627.2</x:v>
      </x:c>
      <x:c r="L3764" s="9" t="n">
        <x:v>96569.31</x:v>
      </x:c>
      <x:c r="M3764" s="9" t="n">
        <x:v>97607.67456</x:v>
      </x:c>
      <x:c r="N3764" s="10" t="n">
        <x:f>IF(F3764="多",1,-1)*(K3764/J3764-1)</x:f>
        <x:v>0.01115691351631276</x:v>
      </x:c>
      <x:c r="O3764" s="10" t="n">
        <x:f>IF(F3764="多",1,-1)*(M3764/L3764-1)</x:f>
        <x:v>0.010752531627284068</x:v>
      </x:c>
      <x:c r="P3764" s="10" t="n">
        <x:v>0.001005376265813642</x:v>
      </x:c>
      <x:c r="Q3764" s="10" t="n">
        <x:v>0.0002740038308002794</x:v>
      </x:c>
      <x:c r="R3764" s="10" t="n">
        <x:f>O3764-P3764-Q3764</x:f>
        <x:v>0.009473151530670146</x:v>
      </x:c>
      <x:c r="S3764" s="9" t="n">
        <x:f>V3763</x:f>
        <x:v>10291.773251435416</x:v>
      </x:c>
      <x:c r="T3764" s="9" t="n">
        <x:f>S3764/(1+'回测计划'!$B$33)</x:f>
        <x:v>10286.629936467183</x:v>
      </x:c>
      <x:c r="U3764" s="9" t="n">
        <x:f>T3764*R3764</x:f>
        <x:v>97.44680412808144</x:v>
      </x:c>
      <x:c r="V3764" s="9" t="n">
        <x:f>S3764+U3764</x:f>
        <x:v>10389.220055563497</x:v>
      </x:c>
      <x:c r="W3764" s="2" t="n">
        <x:f>IF(N3764&gt;0,1,0)</x:f>
        <x:v>1</x:v>
      </x:c>
      <x:c r="X3764" s="2" t="n">
        <x:f>IF(U3764&gt;0,1,0)</x:f>
        <x:v>1</x:v>
      </x:c>
      <x:c r="Y3764" s="9" t="n">
        <x:f>MAX(U3764,0)</x:f>
        <x:v>97.44680412808144</x:v>
      </x:c>
      <x:c r="Z3764" s="9" t="n">
        <x:f>-MIN(U3764,0)</x:f>
        <x:v>0</x:v>
      </x:c>
    </x:row>
    <x:row r="3765" ht="23" customHeight="1">
      <x:c r="A3765" s="2" t="str">
        <x:v>4H-OBV-后段</x:v>
      </x:c>
      <x:c r="B3765" s="2" t="str">
        <x:v>4H</x:v>
      </x:c>
      <x:c r="C3765" s="2" t="str">
        <x:v>OBV</x:v>
      </x:c>
      <x:c r="D3765" s="2" t="str">
        <x:v>后段</x:v>
      </x:c>
      <x:c r="E3765" s="2" t="n">
        <x:v>5</x:v>
      </x:c>
      <x:c r="F3765" s="2" t="str">
        <x:v>多</x:v>
      </x:c>
      <x:c r="G3765" s="11" t="n">
        <x:v>45700.166666666664</x:v>
      </x:c>
      <x:c r="H3765" s="11" t="n">
        <x:v>45700.333333333336</x:v>
      </x:c>
      <x:c r="I3765" s="11" t="n">
        <x:v>45701.99998842592</x:v>
      </x:c>
      <x:c r="J3765" s="9" t="n">
        <x:v>95731.4</x:v>
      </x:c>
      <x:c r="K3765" s="9" t="n">
        <x:v>95943.5</x:v>
      </x:c>
      <x:c r="L3765" s="9" t="n">
        <x:v>95750.54628</x:v>
      </x:c>
      <x:c r="M3765" s="9" t="n">
        <x:v>95924.3113</x:v>
      </x:c>
      <x:c r="N3765" s="10" t="n">
        <x:f>IF(F3765="多",1,-1)*(K3765/J3765-1)</x:f>
        <x:v>0.002215573991396713</x:v>
      </x:c>
      <x:c r="O3765" s="10" t="n">
        <x:f>IF(F3765="多",1,-1)*(M3765/L3765-1)</x:f>
        <x:v>0.001814767923014049</x:v>
      </x:c>
      <x:c r="P3765" s="10" t="n">
        <x:v>0.001000907383961507</x:v>
      </x:c>
      <x:c r="Q3765" s="10" t="n">
        <x:v>0.00024220076945444805</x:v>
      </x:c>
      <x:c r="R3765" s="10" t="n">
        <x:f>O3765-P3765-Q3765</x:f>
        <x:v>0.000571659769598094</x:v>
      </x:c>
      <x:c r="S3765" s="9" t="n">
        <x:f>V3764</x:f>
        <x:v>10389.220055563497</x:v>
      </x:c>
      <x:c r="T3765" s="9" t="n">
        <x:f>S3765/(1+'回测计划'!$B$33)</x:f>
        <x:v>10384.028041542726</x:v>
      </x:c>
      <x:c r="U3765" s="9" t="n">
        <x:f>T3765*R3765</x:f>
        <x:v>5.9361310777284615</x:v>
      </x:c>
      <x:c r="V3765" s="9" t="n">
        <x:f>S3765+U3765</x:f>
        <x:v>10395.156186641225</x:v>
      </x:c>
      <x:c r="W3765" s="2" t="n">
        <x:f>IF(N3765&gt;0,1,0)</x:f>
        <x:v>1</x:v>
      </x:c>
      <x:c r="X3765" s="2" t="n">
        <x:f>IF(U3765&gt;0,1,0)</x:f>
        <x:v>1</x:v>
      </x:c>
      <x:c r="Y3765" s="9" t="n">
        <x:f>MAX(U3765,0)</x:f>
        <x:v>5.9361310777284615</x:v>
      </x:c>
      <x:c r="Z3765" s="9" t="n">
        <x:f>-MIN(U3765,0)</x:f>
        <x:v>0</x:v>
      </x:c>
    </x:row>
    <x:row r="3766" ht="23" customHeight="1">
      <x:c r="A3766" s="2" t="str">
        <x:v>4H-OBV-后段</x:v>
      </x:c>
      <x:c r="B3766" s="2" t="str">
        <x:v>4H</x:v>
      </x:c>
      <x:c r="C3766" s="2" t="str">
        <x:v>OBV</x:v>
      </x:c>
      <x:c r="D3766" s="2" t="str">
        <x:v>后段</x:v>
      </x:c>
      <x:c r="E3766" s="2" t="n">
        <x:v>6</x:v>
      </x:c>
      <x:c r="F3766" s="2" t="str">
        <x:v>空</x:v>
      </x:c>
      <x:c r="G3766" s="11" t="n">
        <x:v>45731.00000000001</x:v>
      </x:c>
      <x:c r="H3766" s="11" t="n">
        <x:v>45731.166666666664</x:v>
      </x:c>
      <x:c r="I3766" s="11" t="n">
        <x:v>45732.833321759266</x:v>
      </x:c>
      <x:c r="J3766" s="9" t="n">
        <x:v>84504.8</x:v>
      </x:c>
      <x:c r="K3766" s="9" t="n">
        <x:v>82367.9</x:v>
      </x:c>
      <x:c r="L3766" s="9" t="n">
        <x:v>84487.89904</x:v>
      </x:c>
      <x:c r="M3766" s="9" t="n">
        <x:v>82384.37358</x:v>
      </x:c>
      <x:c r="N3766" s="10" t="n">
        <x:f>IF(F3766="多",1,-1)*(K3766/J3766-1)</x:f>
        <x:v>0.025287320956916104</x:v>
      </x:c>
      <x:c r="O3766" s="10" t="n">
        <x:f>IF(F3766="多",1,-1)*(M3766/L3766-1)</x:f>
        <x:v>0.02489735789268599</x:v>
      </x:c>
      <x:c r="P3766" s="10" t="n">
        <x:v>0.000987551321053657</x:v>
      </x:c>
      <x:c r="Q3766" s="10" t="n">
        <x:v>0.00004030914837056822</x:v>
      </x:c>
      <x:c r="R3766" s="10" t="n">
        <x:f>O3766-P3766-Q3766</x:f>
        <x:v>0.023869497423261766</x:v>
      </x:c>
      <x:c r="S3766" s="9" t="n">
        <x:f>V3765</x:f>
        <x:v>10395.156186641225</x:v>
      </x:c>
      <x:c r="T3766" s="9" t="n">
        <x:f>S3766/(1+'回测计划'!$B$33)</x:f>
        <x:v>10389.961206038206</x:v>
      </x:c>
      <x:c r="U3766" s="9" t="n">
        <x:f>T3766*R3766</x:f>
        <x:v>248.00315223531868</x:v>
      </x:c>
      <x:c r="V3766" s="9" t="n">
        <x:f>S3766+U3766</x:f>
        <x:v>10643.159338876543</x:v>
      </x:c>
      <x:c r="W3766" s="2" t="n">
        <x:f>IF(N3766&gt;0,1,0)</x:f>
        <x:v>1</x:v>
      </x:c>
      <x:c r="X3766" s="2" t="n">
        <x:f>IF(U3766&gt;0,1,0)</x:f>
        <x:v>1</x:v>
      </x:c>
      <x:c r="Y3766" s="9" t="n">
        <x:f>MAX(U3766,0)</x:f>
        <x:v>248.00315223531868</x:v>
      </x:c>
      <x:c r="Z3766" s="9" t="n">
        <x:f>-MIN(U3766,0)</x:f>
        <x:v>0</x:v>
      </x:c>
    </x:row>
    <x:row r="3767" ht="23" customHeight="1">
      <x:c r="A3767" s="2" t="str">
        <x:v>4H-OBV-后段</x:v>
      </x:c>
      <x:c r="B3767" s="2" t="str">
        <x:v>4H</x:v>
      </x:c>
      <x:c r="C3767" s="2" t="str">
        <x:v>OBV</x:v>
      </x:c>
      <x:c r="D3767" s="2" t="str">
        <x:v>后段</x:v>
      </x:c>
      <x:c r="E3767" s="2" t="n">
        <x:v>7</x:v>
      </x:c>
      <x:c r="F3767" s="2" t="str">
        <x:v>空</x:v>
      </x:c>
      <x:c r="G3767" s="11" t="n">
        <x:v>45736.333333333336</x:v>
      </x:c>
      <x:c r="H3767" s="11" t="n">
        <x:v>45736.50000000001</x:v>
      </x:c>
      <x:c r="I3767" s="11" t="n">
        <x:v>45738.166655092595</x:v>
      </x:c>
      <x:c r="J3767" s="9" t="n">
        <x:v>85849.6</x:v>
      </x:c>
      <x:c r="K3767" s="9" t="n">
        <x:v>83925</x:v>
      </x:c>
      <x:c r="L3767" s="9" t="n">
        <x:v>85832.43008</x:v>
      </x:c>
      <x:c r="M3767" s="9" t="n">
        <x:v>83941.785</x:v>
      </x:c>
      <x:c r="N3767" s="10" t="n">
        <x:f>IF(F3767="多",1,-1)*(K3767/J3767-1)</x:f>
        <x:v>0.02241827568212318</x:v>
      </x:c>
      <x:c r="O3767" s="10" t="n">
        <x:f>IF(F3767="多",1,-1)*(M3767/L3767-1)</x:f>
        <x:v>0.022027164770213603</x:v>
      </x:c>
      <x:c r="P3767" s="10" t="n">
        <x:v>0.0009889864176148933</x:v>
      </x:c>
      <x:c r="Q3767" s="10" t="n">
        <x:v>-0.00014096348220900322</x:v>
      </x:c>
      <x:c r="R3767" s="10" t="n">
        <x:f>O3767-P3767-Q3767</x:f>
        <x:v>0.02117914183480771</x:v>
      </x:c>
      <x:c r="S3767" s="9" t="n">
        <x:f>V3766</x:f>
        <x:v>10643.159338876543</x:v>
      </x:c>
      <x:c r="T3767" s="9" t="n">
        <x:f>S3767/(1+'回测计划'!$B$33)</x:f>
        <x:v>10637.84041866721</x:v>
      </x:c>
      <x:c r="U3767" s="9" t="n">
        <x:f>T3767*R3767</x:f>
        <x:v>225.3003310430031</x:v>
      </x:c>
      <x:c r="V3767" s="9" t="n">
        <x:f>S3767+U3767</x:f>
        <x:v>10868.459669919546</x:v>
      </x:c>
      <x:c r="W3767" s="2" t="n">
        <x:f>IF(N3767&gt;0,1,0)</x:f>
        <x:v>1</x:v>
      </x:c>
      <x:c r="X3767" s="2" t="n">
        <x:f>IF(U3767&gt;0,1,0)</x:f>
        <x:v>1</x:v>
      </x:c>
      <x:c r="Y3767" s="9" t="n">
        <x:f>MAX(U3767,0)</x:f>
        <x:v>225.3003310430031</x:v>
      </x:c>
      <x:c r="Z3767" s="9" t="n">
        <x:f>-MIN(U3767,0)</x:f>
        <x:v>0</x:v>
      </x:c>
    </x:row>
    <x:row r="3768" ht="23" customHeight="1">
      <x:c r="A3768" s="2" t="str">
        <x:v>4H-OBV-后段</x:v>
      </x:c>
      <x:c r="B3768" s="2" t="str">
        <x:v>4H</x:v>
      </x:c>
      <x:c r="C3768" s="2" t="str">
        <x:v>OBV</x:v>
      </x:c>
      <x:c r="D3768" s="2" t="str">
        <x:v>后段</x:v>
      </x:c>
      <x:c r="E3768" s="2" t="n">
        <x:v>8</x:v>
      </x:c>
      <x:c r="F3768" s="2" t="str">
        <x:v>空</x:v>
      </x:c>
      <x:c r="G3768" s="11" t="n">
        <x:v>45741.00000000001</x:v>
      </x:c>
      <x:c r="H3768" s="11" t="n">
        <x:v>45741.166666666664</x:v>
      </x:c>
      <x:c r="I3768" s="11" t="n">
        <x:v>45742.833321759266</x:v>
      </x:c>
      <x:c r="J3768" s="9" t="n">
        <x:v>88162.3</x:v>
      </x:c>
      <x:c r="K3768" s="9" t="n">
        <x:v>87914.9</x:v>
      </x:c>
      <x:c r="L3768" s="9" t="n">
        <x:v>88144.66754000001</x:v>
      </x:c>
      <x:c r="M3768" s="9" t="n">
        <x:v>87932.48297999999</x:v>
      </x:c>
      <x:c r="N3768" s="10" t="n">
        <x:f>IF(F3768="多",1,-1)*(K3768/J3768-1)</x:f>
        <x:v>0.002806188132569276</x:v>
      </x:c>
      <x:c r="O3768" s="10" t="n">
        <x:f>IF(F3768="多",1,-1)*(M3768/L3768-1)</x:f>
        <x:v>0.002407230816359185</x:v>
      </x:c>
      <x:c r="P3768" s="10" t="n">
        <x:v>0.0009987963845918203</x:v>
      </x:c>
      <x:c r="Q3768" s="10" t="n">
        <x:v>0.0000418137593808791</x:v>
      </x:c>
      <x:c r="R3768" s="10" t="n">
        <x:f>O3768-P3768-Q3768</x:f>
        <x:v>0.0013666206723864855</x:v>
      </x:c>
      <x:c r="S3768" s="9" t="n">
        <x:f>V3767</x:f>
        <x:v>10868.459669919546</x:v>
      </x:c>
      <x:c r="T3768" s="9" t="n">
        <x:f>S3768/(1+'回测计划'!$B$33)</x:f>
        <x:v>10863.028155841626</x:v>
      </x:c>
      <x:c r="U3768" s="9" t="n">
        <x:f>T3768*R3768</x:f>
        <x:v>14.845638842489606</x:v>
      </x:c>
      <x:c r="V3768" s="9" t="n">
        <x:f>S3768+U3768</x:f>
        <x:v>10883.305308762036</x:v>
      </x:c>
      <x:c r="W3768" s="2" t="n">
        <x:f>IF(N3768&gt;0,1,0)</x:f>
        <x:v>1</x:v>
      </x:c>
      <x:c r="X3768" s="2" t="n">
        <x:f>IF(U3768&gt;0,1,0)</x:f>
        <x:v>1</x:v>
      </x:c>
      <x:c r="Y3768" s="9" t="n">
        <x:f>MAX(U3768,0)</x:f>
        <x:v>14.845638842489606</x:v>
      </x:c>
      <x:c r="Z3768" s="9" t="n">
        <x:f>-MIN(U3768,0)</x:f>
        <x:v>0</x:v>
      </x:c>
    </x:row>
    <x:row r="3769" ht="23" customHeight="1">
      <x:c r="A3769" s="2" t="str">
        <x:v>4H-OBV-后段</x:v>
      </x:c>
      <x:c r="B3769" s="2" t="str">
        <x:v>4H</x:v>
      </x:c>
      <x:c r="C3769" s="2" t="str">
        <x:v>OBV</x:v>
      </x:c>
      <x:c r="D3769" s="2" t="str">
        <x:v>后段</x:v>
      </x:c>
      <x:c r="E3769" s="2" t="n">
        <x:v>9</x:v>
      </x:c>
      <x:c r="F3769" s="2" t="str">
        <x:v>多</x:v>
      </x:c>
      <x:c r="G3769" s="11" t="n">
        <x:v>45745.166666666664</x:v>
      </x:c>
      <x:c r="H3769" s="11" t="n">
        <x:v>45745.333333333336</x:v>
      </x:c>
      <x:c r="I3769" s="11" t="n">
        <x:v>45746.99998842592</x:v>
      </x:c>
      <x:c r="J3769" s="9" t="n">
        <x:v>84380.8</x:v>
      </x:c>
      <x:c r="K3769" s="9" t="n">
        <x:v>82699.9</x:v>
      </x:c>
      <x:c r="L3769" s="9" t="n">
        <x:v>84397.67616</x:v>
      </x:c>
      <x:c r="M3769" s="9" t="n">
        <x:v>82683.36002</x:v>
      </x:c>
      <x:c r="N3769" s="10" t="n">
        <x:f>IF(F3769="多",1,-1)*(K3769/J3769-1)</x:f>
        <x:v>-0.01992040843414622</x:v>
      </x:c>
      <x:c r="O3769" s="10" t="n">
        <x:f>IF(F3769="多",1,-1)*(M3769/L3769-1)</x:f>
        <x:v>-0.02031236188008345</x:v>
      </x:c>
      <x:c r="P3769" s="10" t="n">
        <x:v>0.0009898438190599583</x:v>
      </x:c>
      <x:c r="Q3769" s="10" t="n">
        <x:v>0.00011369227786275274</x:v>
      </x:c>
      <x:c r="R3769" s="10" t="n">
        <x:f>O3769-P3769-Q3769</x:f>
        <x:v>-0.021415897977006163</x:v>
      </x:c>
      <x:c r="S3769" s="9" t="n">
        <x:f>V3768</x:f>
        <x:v>10883.305308762036</x:v>
      </x:c>
      <x:c r="T3769" s="9" t="n">
        <x:f>S3769/(1+'回测计划'!$B$33)</x:f>
        <x:v>10877.86637557425</x:v>
      </x:c>
      <x:c r="U3769" s="9" t="n">
        <x:f>T3769*R3769</x:f>
        <x:v>-232.95927650680392</x:v>
      </x:c>
      <x:c r="V3769" s="9" t="n">
        <x:f>S3769+U3769</x:f>
        <x:v>10650.346032255231</x:v>
      </x:c>
      <x:c r="W3769" s="2" t="n">
        <x:f>IF(N3769&gt;0,1,0)</x:f>
        <x:v>0</x:v>
      </x:c>
      <x:c r="X3769" s="2" t="n">
        <x:f>IF(U3769&gt;0,1,0)</x:f>
        <x:v>0</x:v>
      </x:c>
      <x:c r="Y3769" s="9" t="n">
        <x:f>MAX(U3769,0)</x:f>
        <x:v>0</x:v>
      </x:c>
      <x:c r="Z3769" s="9" t="n">
        <x:f>-MIN(U3769,0)</x:f>
        <x:v>232.95927650680392</x:v>
      </x:c>
    </x:row>
    <x:row r="3770" ht="23" customHeight="1">
      <x:c r="A3770" s="2" t="str">
        <x:v>4H-OBV-后段</x:v>
      </x:c>
      <x:c r="B3770" s="2" t="str">
        <x:v>4H</x:v>
      </x:c>
      <x:c r="C3770" s="2" t="str">
        <x:v>OBV</x:v>
      </x:c>
      <x:c r="D3770" s="2" t="str">
        <x:v>后段</x:v>
      </x:c>
      <x:c r="E3770" s="2" t="n">
        <x:v>10</x:v>
      </x:c>
      <x:c r="F3770" s="2" t="str">
        <x:v>多</x:v>
      </x:c>
      <x:c r="G3770" s="11" t="n">
        <x:v>45747.50000000001</x:v>
      </x:c>
      <x:c r="H3770" s="11" t="n">
        <x:v>45747.666666666664</x:v>
      </x:c>
      <x:c r="I3770" s="11" t="n">
        <x:v>45749.333321759266</x:v>
      </x:c>
      <x:c r="J3770" s="9" t="n">
        <x:v>81895.1</x:v>
      </x:c>
      <x:c r="K3770" s="9" t="n">
        <x:v>85120.9</x:v>
      </x:c>
      <x:c r="L3770" s="9" t="n">
        <x:v>81911.47902</x:v>
      </x:c>
      <x:c r="M3770" s="9" t="n">
        <x:v>85103.87582</x:v>
      </x:c>
      <x:c r="N3770" s="10" t="n">
        <x:f>IF(F3770="多",1,-1)*(K3770/J3770-1)</x:f>
        <x:v>0.03938941401866525</x:v>
      </x:c>
      <x:c r="O3770" s="10" t="n">
        <x:f>IF(F3770="多",1,-1)*(M3770/L3770-1)</x:f>
        <x:v>0.03897374138758414</x:v>
      </x:c>
      <x:c r="P3770" s="10" t="n">
        <x:v>0.001019486870693792</x:v>
      </x:c>
      <x:c r="Q3770" s="10" t="n">
        <x:v>0.00012528705132390424</x:v>
      </x:c>
      <x:c r="R3770" s="10" t="n">
        <x:f>O3770-P3770-Q3770</x:f>
        <x:v>0.03782896746556644</x:v>
      </x:c>
      <x:c r="S3770" s="9" t="n">
        <x:f>V3769</x:f>
        <x:v>10650.346032255231</x:v>
      </x:c>
      <x:c r="T3770" s="9" t="n">
        <x:f>S3770/(1+'回测计划'!$B$33)</x:f>
        <x:v>10645.023520494984</x:v>
      </x:c>
      <x:c r="U3770" s="9" t="n">
        <x:f>T3770*R3770</x:f>
        <x:v>402.69024842699423</x:v>
      </x:c>
      <x:c r="V3770" s="9" t="n">
        <x:f>S3770+U3770</x:f>
        <x:v>11053.036280682225</x:v>
      </x:c>
      <x:c r="W3770" s="2" t="n">
        <x:f>IF(N3770&gt;0,1,0)</x:f>
        <x:v>1</x:v>
      </x:c>
      <x:c r="X3770" s="2" t="n">
        <x:f>IF(U3770&gt;0,1,0)</x:f>
        <x:v>1</x:v>
      </x:c>
      <x:c r="Y3770" s="9" t="n">
        <x:f>MAX(U3770,0)</x:f>
        <x:v>402.69024842699423</x:v>
      </x:c>
      <x:c r="Z3770" s="9" t="n">
        <x:f>-MIN(U3770,0)</x:f>
        <x:v>0</x:v>
      </x:c>
    </x:row>
    <x:row r="3771" ht="23" customHeight="1">
      <x:c r="A3771" s="2" t="str">
        <x:v>4H-OBV-后段</x:v>
      </x:c>
      <x:c r="B3771" s="2" t="str">
        <x:v>4H</x:v>
      </x:c>
      <x:c r="C3771" s="2" t="str">
        <x:v>OBV</x:v>
      </x:c>
      <x:c r="D3771" s="2" t="str">
        <x:v>后段</x:v>
      </x:c>
      <x:c r="E3771" s="2" t="n">
        <x:v>11</x:v>
      </x:c>
      <x:c r="F3771" s="2" t="str">
        <x:v>多</x:v>
      </x:c>
      <x:c r="G3771" s="11" t="n">
        <x:v>45756.50000000001</x:v>
      </x:c>
      <x:c r="H3771" s="11" t="n">
        <x:v>45756.666666666664</x:v>
      </x:c>
      <x:c r="I3771" s="11" t="n">
        <x:v>45758.333321759266</x:v>
      </x:c>
      <x:c r="J3771" s="9" t="n">
        <x:v>77651.3</x:v>
      </x:c>
      <x:c r="K3771" s="9" t="n">
        <x:v>79560.2</x:v>
      </x:c>
      <x:c r="L3771" s="9" t="n">
        <x:v>77666.83026</x:v>
      </x:c>
      <x:c r="M3771" s="9" t="n">
        <x:v>79544.28796</x:v>
      </x:c>
      <x:c r="N3771" s="10" t="n">
        <x:f>IF(F3771="多",1,-1)*(K3771/J3771-1)</x:f>
        <x:v>0.02458297542990251</x:v>
      </x:c>
      <x:c r="O3771" s="10" t="n">
        <x:f>IF(F3771="多",1,-1)*(M3771/L3771-1)</x:f>
        <x:v>0.02417322418997858</x:v>
      </x:c>
      <x:c r="P3771" s="10" t="n">
        <x:v>0.0010120866120949894</x:v>
      </x:c>
      <x:c r="Q3771" s="10" t="n">
        <x:v>0.00019745914754171727</x:v>
      </x:c>
      <x:c r="R3771" s="10" t="n">
        <x:f>O3771-P3771-Q3771</x:f>
        <x:v>0.022963678430341875</x:v>
      </x:c>
      <x:c r="S3771" s="9" t="n">
        <x:f>V3770</x:f>
        <x:v>11053.036280682225</x:v>
      </x:c>
      <x:c r="T3771" s="9" t="n">
        <x:f>S3771/(1+'回测计划'!$B$33)</x:f>
        <x:v>11047.512524420015</x:v>
      </x:c>
      <x:c r="U3771" s="9" t="n">
        <x:f>T3771*R3771</x:f>
        <x:v>253.69152506595563</x:v>
      </x:c>
      <x:c r="V3771" s="9" t="n">
        <x:f>S3771+U3771</x:f>
        <x:v>11306.72780574818</x:v>
      </x:c>
      <x:c r="W3771" s="2" t="n">
        <x:f>IF(N3771&gt;0,1,0)</x:f>
        <x:v>1</x:v>
      </x:c>
      <x:c r="X3771" s="2" t="n">
        <x:f>IF(U3771&gt;0,1,0)</x:f>
        <x:v>1</x:v>
      </x:c>
      <x:c r="Y3771" s="9" t="n">
        <x:f>MAX(U3771,0)</x:f>
        <x:v>253.69152506595563</x:v>
      </x:c>
      <x:c r="Z3771" s="9" t="n">
        <x:f>-MIN(U3771,0)</x:f>
        <x:v>0</x:v>
      </x:c>
    </x:row>
    <x:row r="3772" ht="23" customHeight="1">
      <x:c r="A3772" s="2" t="str">
        <x:v>4H-OBV-后段</x:v>
      </x:c>
      <x:c r="B3772" s="2" t="str">
        <x:v>4H</x:v>
      </x:c>
      <x:c r="C3772" s="2" t="str">
        <x:v>OBV</x:v>
      </x:c>
      <x:c r="D3772" s="2" t="str">
        <x:v>后段</x:v>
      </x:c>
      <x:c r="E3772" s="2" t="n">
        <x:v>12</x:v>
      </x:c>
      <x:c r="F3772" s="2" t="str">
        <x:v>空</x:v>
      </x:c>
      <x:c r="G3772" s="11" t="n">
        <x:v>45765.333333333336</x:v>
      </x:c>
      <x:c r="H3772" s="11" t="n">
        <x:v>45765.50000000001</x:v>
      </x:c>
      <x:c r="I3772" s="11" t="n">
        <x:v>45767.166655092595</x:v>
      </x:c>
      <x:c r="J3772" s="9" t="n">
        <x:v>84790.4</x:v>
      </x:c>
      <x:c r="K3772" s="9" t="n">
        <x:v>85054.3</x:v>
      </x:c>
      <x:c r="L3772" s="9" t="n">
        <x:v>84773.44192</x:v>
      </x:c>
      <x:c r="M3772" s="9" t="n">
        <x:v>85071.31086</x:v>
      </x:c>
      <x:c r="N3772" s="10" t="n">
        <x:f>IF(F3772="多",1,-1)*(K3772/J3772-1)</x:f>
        <x:v>-0.003112380646865809</x:v>
      </x:c>
      <x:c r="O3772" s="10" t="n">
        <x:f>IF(F3772="多",1,-1)*(M3772/L3772-1)</x:f>
        <x:v>-0.003513705864167882</x:v>
      </x:c>
      <x:c r="P3772" s="10" t="n">
        <x:v>0.001001756852932084</x:v>
      </x:c>
      <x:c r="Q3772" s="10" t="n">
        <x:v>-0.00017047069592954567</x:v>
      </x:c>
      <x:c r="R3772" s="10" t="n">
        <x:f>O3772-P3772-Q3772</x:f>
        <x:v>-0.00434499202117042</x:v>
      </x:c>
      <x:c r="S3772" s="9" t="n">
        <x:f>V3771</x:f>
        <x:v>11306.72780574818</x:v>
      </x:c>
      <x:c r="T3772" s="9" t="n">
        <x:f>S3772/(1+'回测计划'!$B$33)</x:f>
        <x:v>11301.077267114622</x:v>
      </x:c>
      <x:c r="U3772" s="9" t="n">
        <x:f>T3772*R3772</x:f>
        <x:v>-49.10309055624345</x:v>
      </x:c>
      <x:c r="V3772" s="9" t="n">
        <x:f>S3772+U3772</x:f>
        <x:v>11257.624715191936</x:v>
      </x:c>
      <x:c r="W3772" s="2" t="n">
        <x:f>IF(N3772&gt;0,1,0)</x:f>
        <x:v>0</x:v>
      </x:c>
      <x:c r="X3772" s="2" t="n">
        <x:f>IF(U3772&gt;0,1,0)</x:f>
        <x:v>0</x:v>
      </x:c>
      <x:c r="Y3772" s="9" t="n">
        <x:f>MAX(U3772,0)</x:f>
        <x:v>0</x:v>
      </x:c>
      <x:c r="Z3772" s="9" t="n">
        <x:f>-MIN(U3772,0)</x:f>
        <x:v>49.10309055624345</x:v>
      </x:c>
    </x:row>
    <x:row r="3773" ht="23" customHeight="1">
      <x:c r="A3773" s="2" t="str">
        <x:v>4H-OBV-后段</x:v>
      </x:c>
      <x:c r="B3773" s="2" t="str">
        <x:v>4H</x:v>
      </x:c>
      <x:c r="C3773" s="2" t="str">
        <x:v>OBV</x:v>
      </x:c>
      <x:c r="D3773" s="2" t="str">
        <x:v>后段</x:v>
      </x:c>
      <x:c r="E3773" s="2" t="n">
        <x:v>13</x:v>
      </x:c>
      <x:c r="F3773" s="2" t="str">
        <x:v>空</x:v>
      </x:c>
      <x:c r="G3773" s="11" t="n">
        <x:v>45768.666666666664</x:v>
      </x:c>
      <x:c r="H3773" s="11" t="n">
        <x:v>45768.833333333336</x:v>
      </x:c>
      <x:c r="I3773" s="11" t="n">
        <x:v>45770.49998842592</x:v>
      </x:c>
      <x:c r="J3773" s="9" t="n">
        <x:v>86936.5</x:v>
      </x:c>
      <x:c r="K3773" s="9" t="n">
        <x:v>93126</x:v>
      </x:c>
      <x:c r="L3773" s="9" t="n">
        <x:v>86919.1127</x:v>
      </x:c>
      <x:c r="M3773" s="9" t="n">
        <x:v>93144.6252</x:v>
      </x:c>
      <x:c r="N3773" s="10" t="n">
        <x:f>IF(F3773="多",1,-1)*(K3773/J3773-1)</x:f>
        <x:v>-0.07119564279675394</x:v>
      </x:c>
      <x:c r="O3773" s="10" t="n">
        <x:f>IF(F3773="多",1,-1)*(M3773/L3773-1)</x:f>
        <x:v>-0.07162420676666659</x:v>
      </x:c>
      <x:c r="P3773" s="10" t="n">
        <x:v>0.0010358121033833335</x:v>
      </x:c>
      <x:c r="Q3773" s="10" t="n">
        <x:v>0.0000024556179282983047</x:v>
      </x:c>
      <x:c r="R3773" s="10" t="n">
        <x:f>O3773-P3773-Q3773</x:f>
        <x:v>-0.07266247448797822</x:v>
      </x:c>
      <x:c r="S3773" s="9" t="n">
        <x:f>V3772</x:f>
        <x:v>11257.624715191936</x:v>
      </x:c>
      <x:c r="T3773" s="9" t="n">
        <x:f>S3773/(1+'回测计划'!$B$33)</x:f>
        <x:v>11251.99871583402</x:v>
      </x:c>
      <x:c r="U3773" s="9" t="n">
        <x:f>T3773*R3773</x:f>
        <x:v>-817.598069628053</x:v>
      </x:c>
      <x:c r="V3773" s="9" t="n">
        <x:f>S3773+U3773</x:f>
        <x:v>10440.026645563883</x:v>
      </x:c>
      <x:c r="W3773" s="2" t="n">
        <x:f>IF(N3773&gt;0,1,0)</x:f>
        <x:v>0</x:v>
      </x:c>
      <x:c r="X3773" s="2" t="n">
        <x:f>IF(U3773&gt;0,1,0)</x:f>
        <x:v>0</x:v>
      </x:c>
      <x:c r="Y3773" s="9" t="n">
        <x:f>MAX(U3773,0)</x:f>
        <x:v>0</x:v>
      </x:c>
      <x:c r="Z3773" s="9" t="n">
        <x:f>-MIN(U3773,0)</x:f>
        <x:v>817.598069628053</x:v>
      </x:c>
    </x:row>
    <x:row r="3774" ht="23" customHeight="1">
      <x:c r="A3774" s="2" t="str">
        <x:v>4H-OBV-后段</x:v>
      </x:c>
      <x:c r="B3774" s="2" t="str">
        <x:v>4H</x:v>
      </x:c>
      <x:c r="C3774" s="2" t="str">
        <x:v>OBV</x:v>
      </x:c>
      <x:c r="D3774" s="2" t="str">
        <x:v>后段</x:v>
      </x:c>
      <x:c r="E3774" s="2" t="n">
        <x:v>14</x:v>
      </x:c>
      <x:c r="F3774" s="2" t="str">
        <x:v>多</x:v>
      </x:c>
      <x:c r="G3774" s="11" t="n">
        <x:v>45783.00000000001</x:v>
      </x:c>
      <x:c r="H3774" s="11" t="n">
        <x:v>45783.166666666664</x:v>
      </x:c>
      <x:c r="I3774" s="11" t="n">
        <x:v>45784.833321759266</x:v>
      </x:c>
      <x:c r="J3774" s="9" t="n">
        <x:v>94295.2</x:v>
      </x:c>
      <x:c r="K3774" s="9" t="n">
        <x:v>97000</x:v>
      </x:c>
      <x:c r="L3774" s="9" t="n">
        <x:v>94314.05904</x:v>
      </x:c>
      <x:c r="M3774" s="9" t="n">
        <x:v>96980.6</x:v>
      </x:c>
      <x:c r="N3774" s="10" t="n">
        <x:f>IF(F3774="多",1,-1)*(K3774/J3774-1)</x:f>
        <x:v>0.028684386904105352</x:v>
      </x:c>
      <x:c r="O3774" s="10" t="n">
        <x:f>IF(F3774="多",1,-1)*(M3774/L3774-1)</x:f>
        <x:v>0.02827299542763928</x:v>
      </x:c>
      <x:c r="P3774" s="10" t="n">
        <x:v>0.0010141364977138197</x:v>
      </x:c>
      <x:c r="Q3774" s="10" t="n">
        <x:v>0.00008410807354007662</x:v>
      </x:c>
      <x:c r="R3774" s="10" t="n">
        <x:f>O3774-P3774-Q3774</x:f>
        <x:v>0.027174750856385384</x:v>
      </x:c>
      <x:c r="S3774" s="9" t="n">
        <x:f>V3773</x:f>
        <x:v>10440.026645563883</x:v>
      </x:c>
      <x:c r="T3774" s="9" t="n">
        <x:f>S3774/(1+'回测计划'!$B$33)</x:f>
        <x:v>10434.809240943412</x:v>
      </x:c>
      <x:c r="U3774" s="9" t="n">
        <x:f>T3774*R3774</x:f>
        <x:v>283.5633413565451</x:v>
      </x:c>
      <x:c r="V3774" s="9" t="n">
        <x:f>S3774+U3774</x:f>
        <x:v>10723.589986920428</x:v>
      </x:c>
      <x:c r="W3774" s="2" t="n">
        <x:f>IF(N3774&gt;0,1,0)</x:f>
        <x:v>1</x:v>
      </x:c>
      <x:c r="X3774" s="2" t="n">
        <x:f>IF(U3774&gt;0,1,0)</x:f>
        <x:v>1</x:v>
      </x:c>
      <x:c r="Y3774" s="9" t="n">
        <x:f>MAX(U3774,0)</x:f>
        <x:v>283.5633413565451</x:v>
      </x:c>
      <x:c r="Z3774" s="9" t="n">
        <x:f>-MIN(U3774,0)</x:f>
        <x:v>0</x:v>
      </x:c>
    </x:row>
    <x:row r="3775" ht="23" customHeight="1">
      <x:c r="A3775" s="2" t="str">
        <x:v>4H-OBV-后段</x:v>
      </x:c>
      <x:c r="B3775" s="2" t="str">
        <x:v>4H</x:v>
      </x:c>
      <x:c r="C3775" s="2" t="str">
        <x:v>OBV</x:v>
      </x:c>
      <x:c r="D3775" s="2" t="str">
        <x:v>后段</x:v>
      </x:c>
      <x:c r="E3775" s="2" t="n">
        <x:v>15</x:v>
      </x:c>
      <x:c r="F3775" s="2" t="str">
        <x:v>空</x:v>
      </x:c>
      <x:c r="G3775" s="11" t="n">
        <x:v>45787.666666666664</x:v>
      </x:c>
      <x:c r="H3775" s="11" t="n">
        <x:v>45787.833333333336</x:v>
      </x:c>
      <x:c r="I3775" s="11" t="n">
        <x:v>45789.49998842592</x:v>
      </x:c>
      <x:c r="J3775" s="9" t="n">
        <x:v>103374.7</x:v>
      </x:c>
      <x:c r="K3775" s="9" t="n">
        <x:v>104064</x:v>
      </x:c>
      <x:c r="L3775" s="9" t="n">
        <x:v>103354.02506</x:v>
      </x:c>
      <x:c r="M3775" s="9" t="n">
        <x:v>104084.8128</x:v>
      </x:c>
      <x:c r="N3775" s="10" t="n">
        <x:f>IF(F3775="多",1,-1)*(K3775/J3775-1)</x:f>
        <x:v>-0.0066679758200023365</x:v>
      </x:c>
      <x:c r="O3775" s="10" t="n">
        <x:f>IF(F3775="多",1,-1)*(M3775/L3775-1)</x:f>
        <x:v>-0.007070723559878367</x:v>
      </x:c>
      <x:c r="P3775" s="10" t="n">
        <x:v>0.0010035353617799392</x:v>
      </x:c>
      <x:c r="Q3775" s="10" t="n">
        <x:v>-0.0003309089556500918</x:v>
      </x:c>
      <x:c r="R3775" s="10" t="n">
        <x:f>O3775-P3775-Q3775</x:f>
        <x:v>-0.0077433499660082145</x:v>
      </x:c>
      <x:c r="S3775" s="9" t="n">
        <x:f>V3774</x:f>
        <x:v>10723.589986920428</x:v>
      </x:c>
      <x:c r="T3775" s="9" t="n">
        <x:f>S3775/(1+'回测计划'!$B$33)</x:f>
        <x:v>10718.230871484686</x:v>
      </x:c>
      <x:c r="U3775" s="9" t="n">
        <x:f>T3775*R3775</x:f>
        <x:v>-82.99501265437914</x:v>
      </x:c>
      <x:c r="V3775" s="9" t="n">
        <x:f>S3775+U3775</x:f>
        <x:v>10640.594974266049</x:v>
      </x:c>
      <x:c r="W3775" s="2" t="n">
        <x:f>IF(N3775&gt;0,1,0)</x:f>
        <x:v>0</x:v>
      </x:c>
      <x:c r="X3775" s="2" t="n">
        <x:f>IF(U3775&gt;0,1,0)</x:f>
        <x:v>0</x:v>
      </x:c>
      <x:c r="Y3775" s="9" t="n">
        <x:f>MAX(U3775,0)</x:f>
        <x:v>0</x:v>
      </x:c>
      <x:c r="Z3775" s="9" t="n">
        <x:f>-MIN(U3775,0)</x:f>
        <x:v>82.99501265437914</x:v>
      </x:c>
    </x:row>
    <x:row r="3776" ht="23" customHeight="1">
      <x:c r="A3776" s="2" t="str">
        <x:v>4H-OBV-后段</x:v>
      </x:c>
      <x:c r="B3776" s="2" t="str">
        <x:v>4H</x:v>
      </x:c>
      <x:c r="C3776" s="2" t="str">
        <x:v>OBV</x:v>
      </x:c>
      <x:c r="D3776" s="2" t="str">
        <x:v>后段</x:v>
      </x:c>
      <x:c r="E3776" s="2" t="n">
        <x:v>16</x:v>
      </x:c>
      <x:c r="F3776" s="2" t="str">
        <x:v>空</x:v>
      </x:c>
      <x:c r="G3776" s="11" t="n">
        <x:v>45798.166666666664</x:v>
      </x:c>
      <x:c r="H3776" s="11" t="n">
        <x:v>45798.333333333336</x:v>
      </x:c>
      <x:c r="I3776" s="11" t="n">
        <x:v>45799.99998842592</x:v>
      </x:c>
      <x:c r="J3776" s="9" t="n">
        <x:v>106800</x:v>
      </x:c>
      <x:c r="K3776" s="9" t="n">
        <x:v>111250.6</x:v>
      </x:c>
      <x:c r="L3776" s="9" t="n">
        <x:v>106778.64</x:v>
      </x:c>
      <x:c r="M3776" s="9" t="n">
        <x:v>111272.85012</x:v>
      </x:c>
      <x:c r="N3776" s="10" t="n">
        <x:f>IF(F3776="多",1,-1)*(K3776/J3776-1)</x:f>
        <x:v>-0.04167228464419481</x:v>
      </x:c>
      <x:c r="O3776" s="10" t="n">
        <x:f>IF(F3776="多",1,-1)*(M3776/L3776-1)</x:f>
        <x:v>-0.042089036908505406</x:v>
      </x:c>
      <x:c r="P3776" s="10" t="n">
        <x:v>0.0010210445184542527</x:v>
      </x:c>
      <x:c r="Q3776" s="10" t="n">
        <x:v>-0.0003300994731576472</x:v>
      </x:c>
      <x:c r="R3776" s="10" t="n">
        <x:f>O3776-P3776-Q3776</x:f>
        <x:v>-0.04277998195380201</x:v>
      </x:c>
      <x:c r="S3776" s="9" t="n">
        <x:f>V3775</x:f>
        <x:v>10640.594974266049</x:v>
      </x:c>
      <x:c r="T3776" s="9" t="n">
        <x:f>S3776/(1+'回测计划'!$B$33)</x:f>
        <x:v>10635.27733559825</x:v>
      </x:c>
      <x:c r="U3776" s="9" t="n">
        <x:f>T3776*R3776</x:f>
        <x:v>-454.9769724905727</x:v>
      </x:c>
      <x:c r="V3776" s="9" t="n">
        <x:f>S3776+U3776</x:f>
        <x:v>10185.618001775476</x:v>
      </x:c>
      <x:c r="W3776" s="2" t="n">
        <x:f>IF(N3776&gt;0,1,0)</x:f>
        <x:v>0</x:v>
      </x:c>
      <x:c r="X3776" s="2" t="n">
        <x:f>IF(U3776&gt;0,1,0)</x:f>
        <x:v>0</x:v>
      </x:c>
      <x:c r="Y3776" s="9" t="n">
        <x:f>MAX(U3776,0)</x:f>
        <x:v>0</x:v>
      </x:c>
      <x:c r="Z3776" s="9" t="n">
        <x:f>-MIN(U3776,0)</x:f>
        <x:v>454.9769724905727</x:v>
      </x:c>
    </x:row>
    <x:row r="3777" ht="23" customHeight="1">
      <x:c r="A3777" s="2" t="str">
        <x:v>4H-OBV-后段</x:v>
      </x:c>
      <x:c r="B3777" s="2" t="str">
        <x:v>4H</x:v>
      </x:c>
      <x:c r="C3777" s="2" t="str">
        <x:v>OBV</x:v>
      </x:c>
      <x:c r="D3777" s="2" t="str">
        <x:v>后段</x:v>
      </x:c>
      <x:c r="E3777" s="2" t="n">
        <x:v>17</x:v>
      </x:c>
      <x:c r="F3777" s="2" t="str">
        <x:v>多</x:v>
      </x:c>
      <x:c r="G3777" s="11" t="n">
        <x:v>45805.666666666664</x:v>
      </x:c>
      <x:c r="H3777" s="11" t="n">
        <x:v>45805.833333333336</x:v>
      </x:c>
      <x:c r="I3777" s="11" t="n">
        <x:v>45807.49998842592</x:v>
      </x:c>
      <x:c r="J3777" s="9" t="n">
        <x:v>108821.3</x:v>
      </x:c>
      <x:c r="K3777" s="9" t="n">
        <x:v>105978.8</x:v>
      </x:c>
      <x:c r="L3777" s="9" t="n">
        <x:v>108843.06426</x:v>
      </x:c>
      <x:c r="M3777" s="9" t="n">
        <x:v>105957.60424</x:v>
      </x:c>
      <x:c r="N3777" s="10" t="n">
        <x:f>IF(F3777="多",1,-1)*(K3777/J3777-1)</x:f>
        <x:v>-0.02612080539379702</x:v>
      </x:c>
      <x:c r="O3777" s="10" t="n">
        <x:f>IF(F3777="多",1,-1)*(M3777/L3777-1)</x:f>
        <x:v>-0.026510279176882867</x:v>
      </x:c>
      <x:c r="P3777" s="10" t="n">
        <x:v>0.0009867448604115585</x:v>
      </x:c>
      <x:c r="Q3777" s="10" t="n">
        <x:v>0.00021997099961661802</x:v>
      </x:c>
      <x:c r="R3777" s="10" t="n">
        <x:f>O3777-P3777-Q3777</x:f>
        <x:v>-0.027716995036911045</x:v>
      </x:c>
      <x:c r="S3777" s="9" t="n">
        <x:f>V3776</x:f>
        <x:v>10185.618001775476</x:v>
      </x:c>
      <x:c r="T3777" s="9" t="n">
        <x:f>S3777/(1+'回测计划'!$B$33)</x:f>
        <x:v>10180.527737906523</x:v>
      </x:c>
      <x:c r="U3777" s="9" t="n">
        <x:f>T3777*R3777</x:f>
        <x:v>-282.1736367846903</x:v>
      </x:c>
      <x:c r="V3777" s="9" t="n">
        <x:f>S3777+U3777</x:f>
        <x:v>9903.444364990786</x:v>
      </x:c>
      <x:c r="W3777" s="2" t="n">
        <x:f>IF(N3777&gt;0,1,0)</x:f>
        <x:v>0</x:v>
      </x:c>
      <x:c r="X3777" s="2" t="n">
        <x:f>IF(U3777&gt;0,1,0)</x:f>
        <x:v>0</x:v>
      </x:c>
      <x:c r="Y3777" s="9" t="n">
        <x:f>MAX(U3777,0)</x:f>
        <x:v>0</x:v>
      </x:c>
      <x:c r="Z3777" s="9" t="n">
        <x:f>-MIN(U3777,0)</x:f>
        <x:v>282.1736367846903</x:v>
      </x:c>
    </x:row>
    <x:row r="3778" ht="23" customHeight="1">
      <x:c r="A3778" s="2" t="str">
        <x:v>4H-OBV-后段</x:v>
      </x:c>
      <x:c r="B3778" s="2" t="str">
        <x:v>4H</x:v>
      </x:c>
      <x:c r="C3778" s="2" t="str">
        <x:v>OBV</x:v>
      </x:c>
      <x:c r="D3778" s="2" t="str">
        <x:v>后段</x:v>
      </x:c>
      <x:c r="E3778" s="2" t="n">
        <x:v>18</x:v>
      </x:c>
      <x:c r="F3778" s="2" t="str">
        <x:v>多</x:v>
      </x:c>
      <x:c r="G3778" s="11" t="n">
        <x:v>45810.833333333336</x:v>
      </x:c>
      <x:c r="H3778" s="11" t="n">
        <x:v>45811.00000000001</x:v>
      </x:c>
      <x:c r="I3778" s="11" t="n">
        <x:v>45812.666655092595</x:v>
      </x:c>
      <x:c r="J3778" s="9" t="n">
        <x:v>104396.9</x:v>
      </x:c>
      <x:c r="K3778" s="9" t="n">
        <x:v>105260.2</x:v>
      </x:c>
      <x:c r="L3778" s="9" t="n">
        <x:v>104417.77937999999</x:v>
      </x:c>
      <x:c r="M3778" s="9" t="n">
        <x:v>105239.14796</x:v>
      </x:c>
      <x:c r="N3778" s="10" t="n">
        <x:f>IF(F3778="多",1,-1)*(K3778/J3778-1)</x:f>
        <x:v>0.008269402635519008</x:v>
      </x:c>
      <x:c r="O3778" s="10" t="n">
        <x:f>IF(F3778="多",1,-1)*(M3778/L3778-1)</x:f>
        <x:v>0.007866175519887886</x:v>
      </x:c>
      <x:c r="P3778" s="10" t="n">
        <x:v>0.0010039330877599439</x:v>
      </x:c>
      <x:c r="Q3778" s="10" t="n">
        <x:v>0.00015715724812803366</x:v>
      </x:c>
      <x:c r="R3778" s="10" t="n">
        <x:f>O3778-P3778-Q3778</x:f>
        <x:v>0.006705085183999909</x:v>
      </x:c>
      <x:c r="S3778" s="9" t="n">
        <x:f>V3777</x:f>
        <x:v>9903.444364990786</x:v>
      </x:c>
      <x:c r="T3778" s="9" t="n">
        <x:f>S3778/(1+'回测计划'!$B$33)</x:f>
        <x:v>9898.49511743207</x:v>
      </x:c>
      <x:c r="U3778" s="9" t="n">
        <x:f>T3778*R3778</x:f>
        <x:v>66.37025295578921</x:v>
      </x:c>
      <x:c r="V3778" s="9" t="n">
        <x:f>S3778+U3778</x:f>
        <x:v>9969.814617946575</x:v>
      </x:c>
      <x:c r="W3778" s="2" t="n">
        <x:f>IF(N3778&gt;0,1,0)</x:f>
        <x:v>1</x:v>
      </x:c>
      <x:c r="X3778" s="2" t="n">
        <x:f>IF(U3778&gt;0,1,0)</x:f>
        <x:v>1</x:v>
      </x:c>
      <x:c r="Y3778" s="9" t="n">
        <x:f>MAX(U3778,0)</x:f>
        <x:v>66.37025295578921</x:v>
      </x:c>
      <x:c r="Z3778" s="9" t="n">
        <x:f>-MIN(U3778,0)</x:f>
        <x:v>0</x:v>
      </x:c>
    </x:row>
    <x:row r="3779" ht="23" customHeight="1">
      <x:c r="A3779" s="2" t="str">
        <x:v>4H-OBV-后段</x:v>
      </x:c>
      <x:c r="B3779" s="2" t="str">
        <x:v>4H</x:v>
      </x:c>
      <x:c r="C3779" s="2" t="str">
        <x:v>OBV</x:v>
      </x:c>
      <x:c r="D3779" s="2" t="str">
        <x:v>后段</x:v>
      </x:c>
      <x:c r="E3779" s="2" t="n">
        <x:v>19</x:v>
      </x:c>
      <x:c r="F3779" s="2" t="str">
        <x:v>空</x:v>
      </x:c>
      <x:c r="G3779" s="11" t="n">
        <x:v>45817.833333333336</x:v>
      </x:c>
      <x:c r="H3779" s="11" t="n">
        <x:v>45818.00000000001</x:v>
      </x:c>
      <x:c r="I3779" s="11" t="n">
        <x:v>45819.666655092595</x:v>
      </x:c>
      <x:c r="J3779" s="9" t="n">
        <x:v>107564.3</x:v>
      </x:c>
      <x:c r="K3779" s="9" t="n">
        <x:v>109396.9</x:v>
      </x:c>
      <x:c r="L3779" s="9" t="n">
        <x:v>107542.78714</x:v>
      </x:c>
      <x:c r="M3779" s="9" t="n">
        <x:v>109418.77937999999</x:v>
      </x:c>
      <x:c r="N3779" s="10" t="n">
        <x:f>IF(F3779="多",1,-1)*(K3779/J3779-1)</x:f>
        <x:v>-0.01703725120695232</x:v>
      </x:c>
      <x:c r="O3779" s="10" t="n">
        <x:f>IF(F3779="多",1,-1)*(M3779/L3779-1)</x:f>
        <x:v>-0.017444147486691097</x:v>
      </x:c>
      <x:c r="P3779" s="10" t="n">
        <x:v>0.0010087220737433455</x:v>
      </x:c>
      <x:c r="Q3779" s="10" t="n">
        <x:v>-0.0003701510100851151</x:v>
      </x:c>
      <x:c r="R3779" s="10" t="n">
        <x:f>O3779-P3779-Q3779</x:f>
        <x:v>-0.018082718550349326</x:v>
      </x:c>
      <x:c r="S3779" s="9" t="n">
        <x:f>V3778</x:f>
        <x:v>9969.814617946575</x:v>
      </x:c>
      <x:c r="T3779" s="9" t="n">
        <x:f>S3779/(1+'回测计划'!$B$33)</x:f>
        <x:v>9964.832201845653</x:v>
      </x:c>
      <x:c r="U3779" s="9" t="n">
        <x:f>T3779*R3779</x:f>
        <x:v>-180.1912561074327</x:v>
      </x:c>
      <x:c r="V3779" s="9" t="n">
        <x:f>S3779+U3779</x:f>
        <x:v>9789.623361839142</x:v>
      </x:c>
      <x:c r="W3779" s="2" t="n">
        <x:f>IF(N3779&gt;0,1,0)</x:f>
        <x:v>0</x:v>
      </x:c>
      <x:c r="X3779" s="2" t="n">
        <x:f>IF(U3779&gt;0,1,0)</x:f>
        <x:v>0</x:v>
      </x:c>
      <x:c r="Y3779" s="9" t="n">
        <x:f>MAX(U3779,0)</x:f>
        <x:v>0</x:v>
      </x:c>
      <x:c r="Z3779" s="9" t="n">
        <x:f>-MIN(U3779,0)</x:f>
        <x:v>180.1912561074327</x:v>
      </x:c>
    </x:row>
    <x:row r="3780" ht="23" customHeight="1">
      <x:c r="A3780" s="2" t="str">
        <x:v>4H-OBV-后段</x:v>
      </x:c>
      <x:c r="B3780" s="2" t="str">
        <x:v>4H</x:v>
      </x:c>
      <x:c r="C3780" s="2" t="str">
        <x:v>OBV</x:v>
      </x:c>
      <x:c r="D3780" s="2" t="str">
        <x:v>后段</x:v>
      </x:c>
      <x:c r="E3780" s="2" t="n">
        <x:v>20</x:v>
      </x:c>
      <x:c r="F3780" s="2" t="str">
        <x:v>多</x:v>
      </x:c>
      <x:c r="G3780" s="11" t="n">
        <x:v>45826.00000000001</x:v>
      </x:c>
      <x:c r="H3780" s="11" t="n">
        <x:v>45826.166666666664</x:v>
      </x:c>
      <x:c r="I3780" s="11" t="n">
        <x:v>45827.833321759266</x:v>
      </x:c>
      <x:c r="J3780" s="9" t="n">
        <x:v>104630.5</x:v>
      </x:c>
      <x:c r="K3780" s="9" t="n">
        <x:v>104717.7</x:v>
      </x:c>
      <x:c r="L3780" s="9" t="n">
        <x:v>104651.4261</x:v>
      </x:c>
      <x:c r="M3780" s="9" t="n">
        <x:v>104696.75646</x:v>
      </x:c>
      <x:c r="N3780" s="10" t="n">
        <x:f>IF(F3780="多",1,-1)*(K3780/J3780-1)</x:f>
        <x:v>0.0008334089964208147</x:v>
      </x:c>
      <x:c r="O3780" s="10" t="n">
        <x:f>IF(F3780="多",1,-1)*(M3780/L3780-1)</x:f>
        <x:v>0.0004331556834848982</x:v>
      </x:c>
      <x:c r="P3780" s="10" t="n">
        <x:v>0.0010002165778417425</x:v>
      </x:c>
      <x:c r="Q3780" s="10" t="n">
        <x:v>0.00010115660431417484</x:v>
      </x:c>
      <x:c r="R3780" s="10" t="n">
        <x:f>O3780-P3780-Q3780</x:f>
        <x:v>-0.0006682174986710191</x:v>
      </x:c>
      <x:c r="S3780" s="9" t="n">
        <x:f>V3779</x:f>
        <x:v>9789.623361839142</x:v>
      </x:c>
      <x:c r="T3780" s="9" t="n">
        <x:f>S3780/(1+'回测计划'!$B$33)</x:f>
        <x:v>9784.730996340972</x:v>
      </x:c>
      <x:c r="U3780" s="9" t="n">
        <x:f>T3780*R3780</x:f>
        <x:v>-6.538328471543752</x:v>
      </x:c>
      <x:c r="V3780" s="9" t="n">
        <x:f>S3780+U3780</x:f>
        <x:v>9783.085033367597</x:v>
      </x:c>
      <x:c r="W3780" s="2" t="n">
        <x:f>IF(N3780&gt;0,1,0)</x:f>
        <x:v>1</x:v>
      </x:c>
      <x:c r="X3780" s="2" t="n">
        <x:f>IF(U3780&gt;0,1,0)</x:f>
        <x:v>0</x:v>
      </x:c>
      <x:c r="Y3780" s="9" t="n">
        <x:f>MAX(U3780,0)</x:f>
        <x:v>0</x:v>
      </x:c>
      <x:c r="Z3780" s="9" t="n">
        <x:f>-MIN(U3780,0)</x:f>
        <x:v>6.538328471543752</x:v>
      </x:c>
    </x:row>
    <x:row r="3781" ht="23" customHeight="1">
      <x:c r="A3781" s="2" t="str">
        <x:v>4H-OBV-后段</x:v>
      </x:c>
      <x:c r="B3781" s="2" t="str">
        <x:v>4H</x:v>
      </x:c>
      <x:c r="C3781" s="2" t="str">
        <x:v>OBV</x:v>
      </x:c>
      <x:c r="D3781" s="2" t="str">
        <x:v>后段</x:v>
      </x:c>
      <x:c r="E3781" s="2" t="n">
        <x:v>21</x:v>
      </x:c>
      <x:c r="F3781" s="2" t="str">
        <x:v>多</x:v>
      </x:c>
      <x:c r="G3781" s="11" t="n">
        <x:v>45857.166666666664</x:v>
      </x:c>
      <x:c r="H3781" s="11" t="n">
        <x:v>45857.333333333336</x:v>
      </x:c>
      <x:c r="I3781" s="11" t="n">
        <x:v>45858.99998842592</x:v>
      </x:c>
      <x:c r="J3781" s="9" t="n">
        <x:v>117896.5</x:v>
      </x:c>
      <x:c r="K3781" s="9" t="n">
        <x:v>118669.3</x:v>
      </x:c>
      <x:c r="L3781" s="9" t="n">
        <x:v>117920.0793</x:v>
      </x:c>
      <x:c r="M3781" s="9" t="n">
        <x:v>118645.56614000001</x:v>
      </x:c>
      <x:c r="N3781" s="10" t="n">
        <x:f>IF(F3781="多",1,-1)*(K3781/J3781-1)</x:f>
        <x:v>0.006554901969100024</x:v>
      </x:c>
      <x:c r="O3781" s="10" t="n">
        <x:f>IF(F3781="多",1,-1)*(M3781/L3781-1)</x:f>
        <x:v>0.0061523605166029505</x:v>
      </x:c>
      <x:c r="P3781" s="10" t="n">
        <x:v>0.0010030761802583014</x:v>
      </x:c>
      <x:c r="Q3781" s="10" t="n">
        <x:v>0.0005002350477950978</x:v>
      </x:c>
      <x:c r="R3781" s="10" t="n">
        <x:f>O3781-P3781-Q3781</x:f>
        <x:v>0.004649049288549551</x:v>
      </x:c>
      <x:c r="S3781" s="9" t="n">
        <x:f>V3780</x:f>
        <x:v>9783.085033367597</x:v>
      </x:c>
      <x:c r="T3781" s="9" t="n">
        <x:f>S3781/(1+'回测计划'!$B$33)</x:f>
        <x:v>9778.195935399897</x:v>
      </x:c>
      <x:c r="U3781" s="9" t="n">
        <x:f>T3781*R3781</x:f>
        <x:v>45.459314856769005</x:v>
      </x:c>
      <x:c r="V3781" s="9" t="n">
        <x:f>S3781+U3781</x:f>
        <x:v>9828.544348224366</x:v>
      </x:c>
      <x:c r="W3781" s="2" t="n">
        <x:f>IF(N3781&gt;0,1,0)</x:f>
        <x:v>1</x:v>
      </x:c>
      <x:c r="X3781" s="2" t="n">
        <x:f>IF(U3781&gt;0,1,0)</x:f>
        <x:v>1</x:v>
      </x:c>
      <x:c r="Y3781" s="9" t="n">
        <x:f>MAX(U3781,0)</x:f>
        <x:v>45.459314856769005</x:v>
      </x:c>
      <x:c r="Z3781" s="9" t="n">
        <x:f>-MIN(U3781,0)</x:f>
        <x:v>0</x:v>
      </x:c>
    </x:row>
    <x:row r="3782" ht="23" customHeight="1">
      <x:c r="A3782" s="2" t="str">
        <x:v>4H-OBV-后段</x:v>
      </x:c>
      <x:c r="B3782" s="2" t="str">
        <x:v>4H</x:v>
      </x:c>
      <x:c r="C3782" s="2" t="str">
        <x:v>OBV</x:v>
      </x:c>
      <x:c r="D3782" s="2" t="str">
        <x:v>后段</x:v>
      </x:c>
      <x:c r="E3782" s="2" t="n">
        <x:v>22</x:v>
      </x:c>
      <x:c r="F3782" s="2" t="str">
        <x:v>空</x:v>
      </x:c>
      <x:c r="G3782" s="11" t="n">
        <x:v>45859.00000000001</x:v>
      </x:c>
      <x:c r="H3782" s="11" t="n">
        <x:v>45859.166666666664</x:v>
      </x:c>
      <x:c r="I3782" s="11" t="n">
        <x:v>45860.833321759266</x:v>
      </x:c>
      <x:c r="J3782" s="9" t="n">
        <x:v>118131.2</x:v>
      </x:c>
      <x:c r="K3782" s="9" t="n">
        <x:v>119142.2</x:v>
      </x:c>
      <x:c r="L3782" s="9" t="n">
        <x:v>118107.57376</x:v>
      </x:c>
      <x:c r="M3782" s="9" t="n">
        <x:v>119166.02844</x:v>
      </x:c>
      <x:c r="N3782" s="10" t="n">
        <x:f>IF(F3782="多",1,-1)*(K3782/J3782-1)</x:f>
        <x:v>-0.008558280962184472</x:v>
      </x:c>
      <x:c r="O3782" s="10" t="n">
        <x:f>IF(F3782="多",1,-1)*(M3782/L3782-1)</x:f>
        <x:v>-0.008961784975371812</x:v>
      </x:c>
      <x:c r="P3782" s="10" t="n">
        <x:v>0.001004480892487686</x:v>
      </x:c>
      <x:c r="Q3782" s="10" t="n">
        <x:v>-0.0004996921516502712</x:v>
      </x:c>
      <x:c r="R3782" s="10" t="n">
        <x:f>O3782-P3782-Q3782</x:f>
        <x:v>-0.009466573716209226</x:v>
      </x:c>
      <x:c r="S3782" s="9" t="n">
        <x:f>V3781</x:f>
        <x:v>9828.544348224366</x:v>
      </x:c>
      <x:c r="T3782" s="9" t="n">
        <x:f>S3782/(1+'回测计划'!$B$33)</x:f>
        <x:v>9823.632531958388</x:v>
      </x:c>
      <x:c r="U3782" s="9" t="n">
        <x:f>T3782*R3782</x:f>
        <x:v>-92.99614152473517</x:v>
      </x:c>
      <x:c r="V3782" s="9" t="n">
        <x:f>S3782+U3782</x:f>
        <x:v>9735.548206699632</x:v>
      </x:c>
      <x:c r="W3782" s="2" t="n">
        <x:f>IF(N3782&gt;0,1,0)</x:f>
        <x:v>0</x:v>
      </x:c>
      <x:c r="X3782" s="2" t="n">
        <x:f>IF(U3782&gt;0,1,0)</x:f>
        <x:v>0</x:v>
      </x:c>
      <x:c r="Y3782" s="9" t="n">
        <x:f>MAX(U3782,0)</x:f>
        <x:v>0</x:v>
      </x:c>
      <x:c r="Z3782" s="9" t="n">
        <x:f>-MIN(U3782,0)</x:f>
        <x:v>92.99614152473517</x:v>
      </x:c>
    </x:row>
    <x:row r="3783" ht="23" customHeight="1">
      <x:c r="A3783" s="2" t="str">
        <x:v>4H-OBV-后段</x:v>
      </x:c>
      <x:c r="B3783" s="2" t="str">
        <x:v>4H</x:v>
      </x:c>
      <x:c r="C3783" s="2" t="str">
        <x:v>OBV</x:v>
      </x:c>
      <x:c r="D3783" s="2" t="str">
        <x:v>后段</x:v>
      </x:c>
      <x:c r="E3783" s="2" t="n">
        <x:v>23</x:v>
      </x:c>
      <x:c r="F3783" s="2" t="str">
        <x:v>多</x:v>
      </x:c>
      <x:c r="G3783" s="11" t="n">
        <x:v>45863.666666666664</x:v>
      </x:c>
      <x:c r="H3783" s="11" t="n">
        <x:v>45863.833333333336</x:v>
      </x:c>
      <x:c r="I3783" s="11" t="n">
        <x:v>45865.49998842592</x:v>
      </x:c>
      <x:c r="J3783" s="9" t="n">
        <x:v>116504.6</x:v>
      </x:c>
      <x:c r="K3783" s="9" t="n">
        <x:v>118162</x:v>
      </x:c>
      <x:c r="L3783" s="9" t="n">
        <x:v>116527.90092</x:v>
      </x:c>
      <x:c r="M3783" s="9" t="n">
        <x:v>118138.3676</x:v>
      </x:c>
      <x:c r="N3783" s="10" t="n">
        <x:f>IF(F3783="多",1,-1)*(K3783/J3783-1)</x:f>
        <x:v>0.01422604772687075</x:v>
      </x:c>
      <x:c r="O3783" s="10" t="n">
        <x:f>IF(F3783="多",1,-1)*(M3783/L3783-1)</x:f>
        <x:v>0.013820438429639648</x:v>
      </x:c>
      <x:c r="P3783" s="10" t="n">
        <x:v>0.0010069102192148199</x:v>
      </x:c>
      <x:c r="Q3783" s="10" t="n">
        <x:v>0.0005033734597754178</x:v>
      </x:c>
      <x:c r="R3783" s="10" t="n">
        <x:f>O3783-P3783-Q3783</x:f>
        <x:v>0.012310154750649411</x:v>
      </x:c>
      <x:c r="S3783" s="9" t="n">
        <x:f>V3782</x:f>
        <x:v>9735.548206699632</x:v>
      </x:c>
      <x:c r="T3783" s="9" t="n">
        <x:f>S3783/(1+'回测计划'!$B$33)</x:f>
        <x:v>9730.682865267</x:v>
      </x:c>
      <x:c r="U3783" s="9" t="n">
        <x:f>T3783*R3783</x:f>
        <x:v>119.78621190092937</x:v>
      </x:c>
      <x:c r="V3783" s="9" t="n">
        <x:f>S3783+U3783</x:f>
        <x:v>9855.334418600562</x:v>
      </x:c>
      <x:c r="W3783" s="2" t="n">
        <x:f>IF(N3783&gt;0,1,0)</x:f>
        <x:v>1</x:v>
      </x:c>
      <x:c r="X3783" s="2" t="n">
        <x:f>IF(U3783&gt;0,1,0)</x:f>
        <x:v>1</x:v>
      </x:c>
      <x:c r="Y3783" s="9" t="n">
        <x:f>MAX(U3783,0)</x:f>
        <x:v>119.78621190092937</x:v>
      </x:c>
      <x:c r="Z3783" s="9" t="n">
        <x:f>-MIN(U3783,0)</x:f>
        <x:v>0</x:v>
      </x:c>
    </x:row>
    <x:row r="3784" ht="23" customHeight="1">
      <x:c r="A3784" s="2" t="str">
        <x:v>4H-OBV-后段</x:v>
      </x:c>
      <x:c r="B3784" s="2" t="str">
        <x:v>4H</x:v>
      </x:c>
      <x:c r="C3784" s="2" t="str">
        <x:v>OBV</x:v>
      </x:c>
      <x:c r="D3784" s="2" t="str">
        <x:v>后段</x:v>
      </x:c>
      <x:c r="E3784" s="2" t="n">
        <x:v>24</x:v>
      </x:c>
      <x:c r="F3784" s="2" t="str">
        <x:v>空</x:v>
      </x:c>
      <x:c r="G3784" s="11" t="n">
        <x:v>45866.333333333336</x:v>
      </x:c>
      <x:c r="H3784" s="11" t="n">
        <x:v>45866.50000000001</x:v>
      </x:c>
      <x:c r="I3784" s="11" t="n">
        <x:v>45868.166655092595</x:v>
      </x:c>
      <x:c r="J3784" s="9" t="n">
        <x:v>119269.6</x:v>
      </x:c>
      <x:c r="K3784" s="9" t="n">
        <x:v>117484.9</x:v>
      </x:c>
      <x:c r="L3784" s="9" t="n">
        <x:v>119245.74608000001</x:v>
      </x:c>
      <x:c r="M3784" s="9" t="n">
        <x:v>117508.39697999999</x:v>
      </x:c>
      <x:c r="N3784" s="10" t="n">
        <x:f>IF(F3784="多",1,-1)*(K3784/J3784-1)</x:f>
        <x:v>0.014963578313333947</x:v>
      </x:c>
      <x:c r="O3784" s="10" t="n">
        <x:f>IF(F3784="多",1,-1)*(M3784/L3784-1)</x:f>
        <x:v>0.014569484925981868</x:v>
      </x:c>
      <x:c r="P3784" s="10" t="n">
        <x:v>0.000992715257537009</x:v>
      </x:c>
      <x:c r="Q3784" s="10" t="n">
        <x:v>-0.0004958621439818089</x:v>
      </x:c>
      <x:c r="R3784" s="10" t="n">
        <x:f>O3784-P3784-Q3784</x:f>
        <x:v>0.014072631812426668</x:v>
      </x:c>
      <x:c r="S3784" s="9" t="n">
        <x:f>V3783</x:f>
        <x:v>9855.334418600562</x:v>
      </x:c>
      <x:c r="T3784" s="9" t="n">
        <x:f>S3784/(1+'回测计划'!$B$33)</x:f>
        <x:v>9850.409213993566</x:v>
      </x:c>
      <x:c r="U3784" s="9" t="n">
        <x:f>T3784*R3784</x:f>
        <x:v>138.62118207026663</x:v>
      </x:c>
      <x:c r="V3784" s="9" t="n">
        <x:f>S3784+U3784</x:f>
        <x:v>9993.955600670828</x:v>
      </x:c>
      <x:c r="W3784" s="2" t="n">
        <x:f>IF(N3784&gt;0,1,0)</x:f>
        <x:v>1</x:v>
      </x:c>
      <x:c r="X3784" s="2" t="n">
        <x:f>IF(U3784&gt;0,1,0)</x:f>
        <x:v>1</x:v>
      </x:c>
      <x:c r="Y3784" s="9" t="n">
        <x:f>MAX(U3784,0)</x:f>
        <x:v>138.62118207026663</x:v>
      </x:c>
      <x:c r="Z3784" s="9" t="n">
        <x:f>-MIN(U3784,0)</x:f>
        <x:v>0</x:v>
      </x:c>
    </x:row>
    <x:row r="3785" ht="23" customHeight="1">
      <x:c r="A3785" s="2" t="str">
        <x:v>4H-OBV-后段</x:v>
      </x:c>
      <x:c r="B3785" s="2" t="str">
        <x:v>4H</x:v>
      </x:c>
      <x:c r="C3785" s="2" t="str">
        <x:v>OBV</x:v>
      </x:c>
      <x:c r="D3785" s="2" t="str">
        <x:v>后段</x:v>
      </x:c>
      <x:c r="E3785" s="2" t="n">
        <x:v>25</x:v>
      </x:c>
      <x:c r="F3785" s="2" t="str">
        <x:v>多</x:v>
      </x:c>
      <x:c r="G3785" s="11" t="n">
        <x:v>45869.166666666664</x:v>
      </x:c>
      <x:c r="H3785" s="11" t="n">
        <x:v>45869.333333333336</x:v>
      </x:c>
      <x:c r="I3785" s="11" t="n">
        <x:v>45870.99998842592</x:v>
      </x:c>
      <x:c r="J3785" s="9" t="n">
        <x:v>117771.1</x:v>
      </x:c>
      <x:c r="K3785" s="9" t="n">
        <x:v>115305.3</x:v>
      </x:c>
      <x:c r="L3785" s="9" t="n">
        <x:v>117794.65422</x:v>
      </x:c>
      <x:c r="M3785" s="9" t="n">
        <x:v>115282.23894000001</x:v>
      </x:c>
      <x:c r="N3785" s="10" t="n">
        <x:f>IF(F3785="多",1,-1)*(K3785/J3785-1)</x:f>
        <x:v>-0.020937224836993118</x:v>
      </x:c>
      <x:c r="O3785" s="10" t="n">
        <x:f>IF(F3785="多",1,-1)*(M3785/L3785-1)</x:f>
        <x:v>-0.021328771637698085</x:v>
      </x:c>
      <x:c r="P3785" s="10" t="n">
        <x:v>0.0009893356141811509</x:v>
      </x:c>
      <x:c r="Q3785" s="10" t="n">
        <x:v>0.0002023995370632974</x:v>
      </x:c>
      <x:c r="R3785" s="10" t="n">
        <x:f>O3785-P3785-Q3785</x:f>
        <x:v>-0.022520506788942535</x:v>
      </x:c>
      <x:c r="S3785" s="9" t="n">
        <x:f>V3784</x:f>
        <x:v>9993.955600670828</x:v>
      </x:c>
      <x:c r="T3785" s="9" t="n">
        <x:f>S3785/(1+'回测计划'!$B$33)</x:f>
        <x:v>9988.961120110773</x:v>
      </x:c>
      <x:c r="U3785" s="9" t="n">
        <x:f>T3785*R3785</x:f>
        <x:v>-224.95646671993768</x:v>
      </x:c>
      <x:c r="V3785" s="9" t="n">
        <x:f>S3785+U3785</x:f>
        <x:v>9768.99913395089</x:v>
      </x:c>
      <x:c r="W3785" s="2" t="n">
        <x:f>IF(N3785&gt;0,1,0)</x:f>
        <x:v>0</x:v>
      </x:c>
      <x:c r="X3785" s="2" t="n">
        <x:f>IF(U3785&gt;0,1,0)</x:f>
        <x:v>0</x:v>
      </x:c>
      <x:c r="Y3785" s="9" t="n">
        <x:f>MAX(U3785,0)</x:f>
        <x:v>0</x:v>
      </x:c>
      <x:c r="Z3785" s="9" t="n">
        <x:f>-MIN(U3785,0)</x:f>
        <x:v>224.95646671993768</x:v>
      </x:c>
    </x:row>
    <x:row r="3786" ht="23" customHeight="1">
      <x:c r="A3786" s="2" t="str">
        <x:v>4H-OBV-后段</x:v>
      </x:c>
      <x:c r="B3786" s="2" t="str">
        <x:v>4H</x:v>
      </x:c>
      <x:c r="C3786" s="2" t="str">
        <x:v>OBV</x:v>
      </x:c>
      <x:c r="D3786" s="2" t="str">
        <x:v>后段</x:v>
      </x:c>
      <x:c r="E3786" s="2" t="n">
        <x:v>26</x:v>
      </x:c>
      <x:c r="F3786" s="2" t="str">
        <x:v>多</x:v>
      </x:c>
      <x:c r="G3786" s="11" t="n">
        <x:v>45884.166666666664</x:v>
      </x:c>
      <x:c r="H3786" s="11" t="n">
        <x:v>45884.333333333336</x:v>
      </x:c>
      <x:c r="I3786" s="11" t="n">
        <x:v>45885.99998842592</x:v>
      </x:c>
      <x:c r="J3786" s="9" t="n">
        <x:v>118242.2</x:v>
      </x:c>
      <x:c r="K3786" s="9" t="n">
        <x:v>117626.9</x:v>
      </x:c>
      <x:c r="L3786" s="9" t="n">
        <x:v>118265.84844</x:v>
      </x:c>
      <x:c r="M3786" s="9" t="n">
        <x:v>117603.37462</x:v>
      </x:c>
      <x:c r="N3786" s="10" t="n">
        <x:f>IF(F3786="多",1,-1)*(K3786/J3786-1)</x:f>
        <x:v>-0.00520372591173035</x:v>
      </x:c>
      <x:c r="O3786" s="10" t="n">
        <x:f>IF(F3786="多",1,-1)*(M3786/L3786-1)</x:f>
        <x:v>-0.005601564853577212</x:v>
      </x:c>
      <x:c r="P3786" s="10" t="n">
        <x:v>0.0009971992175732114</x:v>
      </x:c>
      <x:c r="Q3786" s="10" t="n">
        <x:v>0.00028716518922144356</x:v>
      </x:c>
      <x:c r="R3786" s="10" t="n">
        <x:f>O3786-P3786-Q3786</x:f>
        <x:v>-0.006885929260371868</x:v>
      </x:c>
      <x:c r="S3786" s="9" t="n">
        <x:f>V3785</x:f>
        <x:v>9768.99913395089</x:v>
      </x:c>
      <x:c r="T3786" s="9" t="n">
        <x:f>S3786/(1+'回测计划'!$B$33)</x:f>
        <x:v>9764.117075413185</x:v>
      </x:c>
      <x:c r="U3786" s="9" t="n">
        <x:f>T3786*R3786</x:f>
        <x:v>-67.23501947128425</x:v>
      </x:c>
      <x:c r="V3786" s="9" t="n">
        <x:f>S3786+U3786</x:f>
        <x:v>9701.764114479607</x:v>
      </x:c>
      <x:c r="W3786" s="2" t="n">
        <x:f>IF(N3786&gt;0,1,0)</x:f>
        <x:v>0</x:v>
      </x:c>
      <x:c r="X3786" s="2" t="n">
        <x:f>IF(U3786&gt;0,1,0)</x:f>
        <x:v>0</x:v>
      </x:c>
      <x:c r="Y3786" s="9" t="n">
        <x:f>MAX(U3786,0)</x:f>
        <x:v>0</x:v>
      </x:c>
      <x:c r="Z3786" s="9" t="n">
        <x:f>-MIN(U3786,0)</x:f>
        <x:v>67.23501947128425</x:v>
      </x:c>
    </x:row>
    <x:row r="3787" ht="23" customHeight="1">
      <x:c r="A3787" s="2" t="str">
        <x:v>4H-OBV-后段</x:v>
      </x:c>
      <x:c r="B3787" s="2" t="str">
        <x:v>4H</x:v>
      </x:c>
      <x:c r="C3787" s="2" t="str">
        <x:v>OBV</x:v>
      </x:c>
      <x:c r="D3787" s="2" t="str">
        <x:v>后段</x:v>
      </x:c>
      <x:c r="E3787" s="2" t="n">
        <x:v>27</x:v>
      </x:c>
      <x:c r="F3787" s="2" t="str">
        <x:v>多</x:v>
      </x:c>
      <x:c r="G3787" s="11" t="n">
        <x:v>45894.833333333336</x:v>
      </x:c>
      <x:c r="H3787" s="11" t="n">
        <x:v>45895.00000000001</x:v>
      </x:c>
      <x:c r="I3787" s="11" t="n">
        <x:v>45896.666655092595</x:v>
      </x:c>
      <x:c r="J3787" s="9" t="n">
        <x:v>112142.2</x:v>
      </x:c>
      <x:c r="K3787" s="9" t="n">
        <x:v>110688</x:v>
      </x:c>
      <x:c r="L3787" s="9" t="n">
        <x:v>112164.62844</x:v>
      </x:c>
      <x:c r="M3787" s="9" t="n">
        <x:v>110665.8624</x:v>
      </x:c>
      <x:c r="N3787" s="10" t="n">
        <x:f>IF(F3787="多",1,-1)*(K3787/J3787-1)</x:f>
        <x:v>-0.012967464522722016</x:v>
      </x:c>
      <x:c r="O3787" s="10" t="n">
        <x:f>IF(F3787="多",1,-1)*(M3787/L3787-1)</x:f>
        <x:v>-0.013362198590099461</x:v>
      </x:c>
      <x:c r="P3787" s="10" t="n">
        <x:v>0.0009933189007049503</x:v>
      </x:c>
      <x:c r="Q3787" s="10" t="n">
        <x:v>0.0002818182692445385</x:v>
      </x:c>
      <x:c r="R3787" s="10" t="n">
        <x:f>O3787-P3787-Q3787</x:f>
        <x:v>-0.014637335760048949</x:v>
      </x:c>
      <x:c r="S3787" s="9" t="n">
        <x:f>V3786</x:f>
        <x:v>9701.764114479607</x:v>
      </x:c>
      <x:c r="T3787" s="9" t="n">
        <x:f>S3787/(1+'回测计划'!$B$33)</x:f>
        <x:v>9696.915656651281</x:v>
      </x:c>
      <x:c r="U3787" s="9" t="n">
        <x:f>T3787*R3787</x:f>
        <x:v>-141.93701030328032</x:v>
      </x:c>
      <x:c r="V3787" s="9" t="n">
        <x:f>S3787+U3787</x:f>
        <x:v>9559.827104176327</x:v>
      </x:c>
      <x:c r="W3787" s="2" t="n">
        <x:f>IF(N3787&gt;0,1,0)</x:f>
        <x:v>0</x:v>
      </x:c>
      <x:c r="X3787" s="2" t="n">
        <x:f>IF(U3787&gt;0,1,0)</x:f>
        <x:v>0</x:v>
      </x:c>
      <x:c r="Y3787" s="9" t="n">
        <x:f>MAX(U3787,0)</x:f>
        <x:v>0</x:v>
      </x:c>
      <x:c r="Z3787" s="9" t="n">
        <x:f>-MIN(U3787,0)</x:f>
        <x:v>141.93701030328032</x:v>
      </x:c>
    </x:row>
    <x:row r="3788" ht="23" customHeight="1">
      <x:c r="A3788" s="2" t="str">
        <x:v>4H-OBV-后段</x:v>
      </x:c>
      <x:c r="B3788" s="2" t="str">
        <x:v>4H</x:v>
      </x:c>
      <x:c r="C3788" s="2" t="str">
        <x:v>OBV</x:v>
      </x:c>
      <x:c r="D3788" s="2" t="str">
        <x:v>后段</x:v>
      </x:c>
      <x:c r="E3788" s="2" t="n">
        <x:v>28</x:v>
      </x:c>
      <x:c r="F3788" s="2" t="str">
        <x:v>多</x:v>
      </x:c>
      <x:c r="G3788" s="11" t="n">
        <x:v>45901.50000000001</x:v>
      </x:c>
      <x:c r="H3788" s="11" t="n">
        <x:v>45901.666666666664</x:v>
      </x:c>
      <x:c r="I3788" s="11" t="n">
        <x:v>45903.333321759266</x:v>
      </x:c>
      <x:c r="J3788" s="9" t="n">
        <x:v>109390.2</x:v>
      </x:c>
      <x:c r="K3788" s="9" t="n">
        <x:v>111188</x:v>
      </x:c>
      <x:c r="L3788" s="9" t="n">
        <x:v>109412.07804</x:v>
      </x:c>
      <x:c r="M3788" s="9" t="n">
        <x:v>111165.7624</x:v>
      </x:c>
      <x:c r="N3788" s="10" t="n">
        <x:f>IF(F3788="多",1,-1)*(K3788/J3788-1)</x:f>
        <x:v>0.016434744611491636</x:v>
      </x:c>
      <x:c r="O3788" s="10" t="n">
        <x:f>IF(F3788="多",1,-1)*(M3788/L3788-1)</x:f>
        <x:v>0.016028252012167066</x:v>
      </x:c>
      <x:c r="P3788" s="10" t="n">
        <x:v>0.0010080141260060836</x:v>
      </x:c>
      <x:c r="Q3788" s="10" t="n">
        <x:v>0.00027168170017127167</x:v>
      </x:c>
      <x:c r="R3788" s="10" t="n">
        <x:f>O3788-P3788-Q3788</x:f>
        <x:v>0.014748556185989711</x:v>
      </x:c>
      <x:c r="S3788" s="9" t="n">
        <x:f>V3787</x:f>
        <x:v>9559.827104176327</x:v>
      </x:c>
      <x:c r="T3788" s="9" t="n">
        <x:f>S3788/(1+'回测计划'!$B$33)</x:f>
        <x:v>9555.049579386634</x:v>
      </x:c>
      <x:c r="U3788" s="9" t="n">
        <x:f>T3788*R3788</x:f>
        <x:v>140.92318558150112</x:v>
      </x:c>
      <x:c r="V3788" s="9" t="n">
        <x:f>S3788+U3788</x:f>
        <x:v>9700.750289757829</x:v>
      </x:c>
      <x:c r="W3788" s="2" t="n">
        <x:f>IF(N3788&gt;0,1,0)</x:f>
        <x:v>1</x:v>
      </x:c>
      <x:c r="X3788" s="2" t="n">
        <x:f>IF(U3788&gt;0,1,0)</x:f>
        <x:v>1</x:v>
      </x:c>
      <x:c r="Y3788" s="9" t="n">
        <x:f>MAX(U3788,0)</x:f>
        <x:v>140.92318558150112</x:v>
      </x:c>
      <x:c r="Z3788" s="9" t="n">
        <x:f>-MIN(U3788,0)</x:f>
        <x:v>0</x:v>
      </x:c>
    </x:row>
    <x:row r="3789" ht="23" customHeight="1">
      <x:c r="A3789" s="2" t="str">
        <x:v>4H-OBV-后段</x:v>
      </x:c>
      <x:c r="B3789" s="2" t="str">
        <x:v>4H</x:v>
      </x:c>
      <x:c r="C3789" s="2" t="str">
        <x:v>OBV</x:v>
      </x:c>
      <x:c r="D3789" s="2" t="str">
        <x:v>后段</x:v>
      </x:c>
      <x:c r="E3789" s="2" t="n">
        <x:v>29</x:v>
      </x:c>
      <x:c r="F3789" s="2" t="str">
        <x:v>空</x:v>
      </x:c>
      <x:c r="G3789" s="11" t="n">
        <x:v>45909.666666666664</x:v>
      </x:c>
      <x:c r="H3789" s="11" t="n">
        <x:v>45909.833333333336</x:v>
      </x:c>
      <x:c r="I3789" s="11" t="n">
        <x:v>45911.49998842592</x:v>
      </x:c>
      <x:c r="J3789" s="9" t="n">
        <x:v>112397.5</x:v>
      </x:c>
      <x:c r="K3789" s="9" t="n">
        <x:v>114354.4</x:v>
      </x:c>
      <x:c r="L3789" s="9" t="n">
        <x:v>112375.0205</x:v>
      </x:c>
      <x:c r="M3789" s="9" t="n">
        <x:v>114377.27088</x:v>
      </x:c>
      <x:c r="N3789" s="10" t="n">
        <x:f>IF(F3789="多",1,-1)*(K3789/J3789-1)</x:f>
        <x:v>-0.017410529593629764</x:v>
      </x:c>
      <x:c r="O3789" s="10" t="n">
        <x:f>IF(F3789="多",1,-1)*(M3789/L3789-1)</x:f>
        <x:v>-0.017817575214591486</x:v>
      </x:c>
      <x:c r="P3789" s="10" t="n">
        <x:v>0.0010089087876072958</x:v>
      </x:c>
      <x:c r="Q3789" s="10" t="n">
        <x:v>-0.0003670278095549195</x:v>
      </x:c>
      <x:c r="R3789" s="10" t="n">
        <x:f>O3789-P3789-Q3789</x:f>
        <x:v>-0.018459456192643862</x:v>
      </x:c>
      <x:c r="S3789" s="9" t="n">
        <x:f>V3788</x:f>
        <x:v>9700.750289757829</x:v>
      </x:c>
      <x:c r="T3789" s="9" t="n">
        <x:f>S3789/(1+'回测计划'!$B$33)</x:f>
        <x:v>9695.902338588536</x:v>
      </x:c>
      <x:c r="U3789" s="9" t="n">
        <x:f>T3789*R3789</x:f>
        <x:v>-178.98108446732826</x:v>
      </x:c>
      <x:c r="V3789" s="9" t="n">
        <x:f>S3789+U3789</x:f>
        <x:v>9521.7692052905</x:v>
      </x:c>
      <x:c r="W3789" s="2" t="n">
        <x:f>IF(N3789&gt;0,1,0)</x:f>
        <x:v>0</x:v>
      </x:c>
      <x:c r="X3789" s="2" t="n">
        <x:f>IF(U3789&gt;0,1,0)</x:f>
        <x:v>0</x:v>
      </x:c>
      <x:c r="Y3789" s="9" t="n">
        <x:f>MAX(U3789,0)</x:f>
        <x:v>0</x:v>
      </x:c>
      <x:c r="Z3789" s="9" t="n">
        <x:f>-MIN(U3789,0)</x:f>
        <x:v>178.98108446732826</x:v>
      </x:c>
    </x:row>
    <x:row r="3790" ht="23" customHeight="1">
      <x:c r="A3790" s="2" t="str">
        <x:v>4H-OBV-后段</x:v>
      </x:c>
      <x:c r="B3790" s="2" t="str">
        <x:v>4H</x:v>
      </x:c>
      <x:c r="C3790" s="2" t="str">
        <x:v>OBV</x:v>
      </x:c>
      <x:c r="D3790" s="2" t="str">
        <x:v>后段</x:v>
      </x:c>
      <x:c r="E3790" s="2" t="n">
        <x:v>30</x:v>
      </x:c>
      <x:c r="F3790" s="2" t="str">
        <x:v>空</x:v>
      </x:c>
      <x:c r="G3790" s="11" t="n">
        <x:v>45911.50000000001</x:v>
      </x:c>
      <x:c r="H3790" s="11" t="n">
        <x:v>45911.666666666664</x:v>
      </x:c>
      <x:c r="I3790" s="11" t="n">
        <x:v>45913.333321759266</x:v>
      </x:c>
      <x:c r="J3790" s="9" t="n">
        <x:v>114040.1</x:v>
      </x:c>
      <x:c r="K3790" s="9" t="n">
        <x:v>115978.4</x:v>
      </x:c>
      <x:c r="L3790" s="9" t="n">
        <x:v>114017.29198000001</x:v>
      </x:c>
      <x:c r="M3790" s="9" t="n">
        <x:v>116001.59568</x:v>
      </x:c>
      <x:c r="N3790" s="10" t="n">
        <x:f>IF(F3790="多",1,-1)*(K3790/J3790-1)</x:f>
        <x:v>-0.016996652931731804</x:v>
      </x:c>
      <x:c r="O3790" s="10" t="n">
        <x:f>IF(F3790="多",1,-1)*(M3790/L3790-1)</x:f>
        <x:v>-0.01740353296891195</x:v>
      </x:c>
      <x:c r="P3790" s="10" t="n">
        <x:v>0.001008701766484456</x:v>
      </x:c>
      <x:c r="Q3790" s="10" t="n">
        <x:v>-0.00020298660622518789</x:v>
      </x:c>
      <x:c r="R3790" s="10" t="n">
        <x:f>O3790-P3790-Q3790</x:f>
        <x:v>-0.01820924812917122</x:v>
      </x:c>
      <x:c r="S3790" s="9" t="n">
        <x:f>V3789</x:f>
        <x:v>9521.7692052905</x:v>
      </x:c>
      <x:c r="T3790" s="9" t="n">
        <x:f>S3790/(1+'回测计划'!$B$33)</x:f>
        <x:v>9517.01069994053</x:v>
      </x:c>
      <x:c r="U3790" s="9" t="n">
        <x:f>T3790*R3790</x:f>
        <x:v>-173.2976092831946</x:v>
      </x:c>
      <x:c r="V3790" s="9" t="n">
        <x:f>S3790+U3790</x:f>
        <x:v>9348.471596007306</x:v>
      </x:c>
      <x:c r="W3790" s="2" t="n">
        <x:f>IF(N3790&gt;0,1,0)</x:f>
        <x:v>0</x:v>
      </x:c>
      <x:c r="X3790" s="2" t="n">
        <x:f>IF(U3790&gt;0,1,0)</x:f>
        <x:v>0</x:v>
      </x:c>
      <x:c r="Y3790" s="9" t="n">
        <x:f>MAX(U3790,0)</x:f>
        <x:v>0</x:v>
      </x:c>
      <x:c r="Z3790" s="9" t="n">
        <x:f>-MIN(U3790,0)</x:f>
        <x:v>173.2976092831946</x:v>
      </x:c>
    </x:row>
    <x:row r="3791" ht="23" customHeight="1">
      <x:c r="A3791" s="2" t="str">
        <x:v>4H-OBV-后段</x:v>
      </x:c>
      <x:c r="B3791" s="2" t="str">
        <x:v>4H</x:v>
      </x:c>
      <x:c r="C3791" s="2" t="str">
        <x:v>OBV</x:v>
      </x:c>
      <x:c r="D3791" s="2" t="str">
        <x:v>后段</x:v>
      </x:c>
      <x:c r="E3791" s="2" t="n">
        <x:v>31</x:v>
      </x:c>
      <x:c r="F3791" s="2" t="str">
        <x:v>空</x:v>
      </x:c>
      <x:c r="G3791" s="11" t="n">
        <x:v>45916.666666666664</x:v>
      </x:c>
      <x:c r="H3791" s="11" t="n">
        <x:v>45916.833333333336</x:v>
      </x:c>
      <x:c r="I3791" s="11" t="n">
        <x:v>45918.49998842592</x:v>
      </x:c>
      <x:c r="J3791" s="9" t="n">
        <x:v>115222.1</x:v>
      </x:c>
      <x:c r="K3791" s="9" t="n">
        <x:v>117531.2</x:v>
      </x:c>
      <x:c r="L3791" s="9" t="n">
        <x:v>115199.05558000001</x:v>
      </x:c>
      <x:c r="M3791" s="9" t="n">
        <x:v>117554.70624</x:v>
      </x:c>
      <x:c r="N3791" s="10" t="n">
        <x:f>IF(F3791="多",1,-1)*(K3791/J3791-1)</x:f>
        <x:v>-0.020040426272390333</x:v>
      </x:c>
      <x:c r="O3791" s="10" t="n">
        <x:f>IF(F3791="多",1,-1)*(M3791/L3791-1)</x:f>
        <x:v>-0.02044852406245723</x:v>
      </x:c>
      <x:c r="P3791" s="10" t="n">
        <x:v>0.0010102242620312289</x:v>
      </x:c>
      <x:c r="Q3791" s="10" t="n">
        <x:v>-0.0003348750621675589</x:v>
      </x:c>
      <x:c r="R3791" s="10" t="n">
        <x:f>O3791-P3791-Q3791</x:f>
        <x:v>-0.0211238732623209</x:v>
      </x:c>
      <x:c r="S3791" s="9" t="n">
        <x:f>V3790</x:f>
        <x:v>9348.471596007306</x:v>
      </x:c>
      <x:c r="T3791" s="9" t="n">
        <x:f>S3791/(1+'回测计划'!$B$33)</x:f>
        <x:v>9343.799696159227</x:v>
      </x:c>
      <x:c r="U3791" s="9" t="n">
        <x:f>T3791*R3791</x:f>
        <x:v>-197.37724057018005</x:v>
      </x:c>
      <x:c r="V3791" s="9" t="n">
        <x:f>S3791+U3791</x:f>
        <x:v>9151.094355437126</x:v>
      </x:c>
      <x:c r="W3791" s="2" t="n">
        <x:f>IF(N3791&gt;0,1,0)</x:f>
        <x:v>0</x:v>
      </x:c>
      <x:c r="X3791" s="2" t="n">
        <x:f>IF(U3791&gt;0,1,0)</x:f>
        <x:v>0</x:v>
      </x:c>
      <x:c r="Y3791" s="9" t="n">
        <x:f>MAX(U3791,0)</x:f>
        <x:v>0</x:v>
      </x:c>
      <x:c r="Z3791" s="9" t="n">
        <x:f>-MIN(U3791,0)</x:f>
        <x:v>197.37724057018005</x:v>
      </x:c>
    </x:row>
    <x:row r="3792" ht="23" customHeight="1">
      <x:c r="A3792" s="2" t="str">
        <x:v>4H-OBV-后段</x:v>
      </x:c>
      <x:c r="B3792" s="2" t="str">
        <x:v>4H</x:v>
      </x:c>
      <x:c r="C3792" s="2" t="str">
        <x:v>OBV</x:v>
      </x:c>
      <x:c r="D3792" s="2" t="str">
        <x:v>后段</x:v>
      </x:c>
      <x:c r="E3792" s="2" t="n">
        <x:v>32</x:v>
      </x:c>
      <x:c r="F3792" s="2" t="str">
        <x:v>空</x:v>
      </x:c>
      <x:c r="G3792" s="11" t="n">
        <x:v>45932.50000000001</x:v>
      </x:c>
      <x:c r="H3792" s="11" t="n">
        <x:v>45932.666666666664</x:v>
      </x:c>
      <x:c r="I3792" s="11" t="n">
        <x:v>45934.333321759266</x:v>
      </x:c>
      <x:c r="J3792" s="9" t="n">
        <x:v>118444.1</x:v>
      </x:c>
      <x:c r="K3792" s="9" t="n">
        <x:v>122182.7</x:v>
      </x:c>
      <x:c r="L3792" s="9" t="n">
        <x:v>118420.41118000001</x:v>
      </x:c>
      <x:c r="M3792" s="9" t="n">
        <x:v>122207.13653999999</x:v>
      </x:c>
      <x:c r="N3792" s="10" t="n">
        <x:f>IF(F3792="多",1,-1)*(K3792/J3792-1)</x:f>
        <x:v>-0.0315642568941803</x:v>
      </x:c>
      <x:c r="O3792" s="10" t="n">
        <x:f>IF(F3792="多",1,-1)*(M3792/L3792-1)</x:f>
        <x:v>-0.03197696513858683</x:v>
      </x:c>
      <x:c r="P3792" s="10" t="n">
        <x:v>0.0010159884825692936</x:v>
      </x:c>
      <x:c r="Q3792" s="10" t="n">
        <x:v>-0.000501849901518036</x:v>
      </x:c>
      <x:c r="R3792" s="10" t="n">
        <x:f>O3792-P3792-Q3792</x:f>
        <x:v>-0.03249110371963809</x:v>
      </x:c>
      <x:c r="S3792" s="9" t="n">
        <x:f>V3791</x:f>
        <x:v>9151.094355437126</x:v>
      </x:c>
      <x:c r="T3792" s="9" t="n">
        <x:f>S3792/(1+'回测计划'!$B$33)</x:f>
        <x:v>9146.521094889682</x:v>
      </x:c>
      <x:c r="U3792" s="9" t="n">
        <x:f>T3792*R3792</x:f>
        <x:v>-297.18056556791845</x:v>
      </x:c>
      <x:c r="V3792" s="9" t="n">
        <x:f>S3792+U3792</x:f>
        <x:v>8853.913789869208</x:v>
      </x:c>
      <x:c r="W3792" s="2" t="n">
        <x:f>IF(N3792&gt;0,1,0)</x:f>
        <x:v>0</x:v>
      </x:c>
      <x:c r="X3792" s="2" t="n">
        <x:f>IF(U3792&gt;0,1,0)</x:f>
        <x:v>0</x:v>
      </x:c>
      <x:c r="Y3792" s="9" t="n">
        <x:f>MAX(U3792,0)</x:f>
        <x:v>0</x:v>
      </x:c>
      <x:c r="Z3792" s="9" t="n">
        <x:f>-MIN(U3792,0)</x:f>
        <x:v>297.18056556791845</x:v>
      </x:c>
    </x:row>
    <x:row r="3793" ht="23" customHeight="1">
      <x:c r="A3793" s="2" t="str">
        <x:v>4H-OBV-后段</x:v>
      </x:c>
      <x:c r="B3793" s="2" t="str">
        <x:v>4H</x:v>
      </x:c>
      <x:c r="C3793" s="2" t="str">
        <x:v>OBV</x:v>
      </x:c>
      <x:c r="D3793" s="2" t="str">
        <x:v>后段</x:v>
      </x:c>
      <x:c r="E3793" s="2" t="n">
        <x:v>33</x:v>
      </x:c>
      <x:c r="F3793" s="2" t="str">
        <x:v>空</x:v>
      </x:c>
      <x:c r="G3793" s="11" t="n">
        <x:v>45955.833333333336</x:v>
      </x:c>
      <x:c r="H3793" s="11" t="n">
        <x:v>45956.00000000001</x:v>
      </x:c>
      <x:c r="I3793" s="11" t="n">
        <x:v>45957.666655092595</x:v>
      </x:c>
      <x:c r="J3793" s="9" t="n">
        <x:v>111341</x:v>
      </x:c>
      <x:c r="K3793" s="9" t="n">
        <x:v>115522.5</x:v>
      </x:c>
      <x:c r="L3793" s="9" t="n">
        <x:v>111318.73180000001</x:v>
      </x:c>
      <x:c r="M3793" s="9" t="n">
        <x:v>115545.6045</x:v>
      </x:c>
      <x:c r="N3793" s="10" t="n">
        <x:f>IF(F3793="多",1,-1)*(K3793/J3793-1)</x:f>
        <x:v>-0.03755579705589129</x:v>
      </x:c>
      <x:c r="O3793" s="10" t="n">
        <x:f>IF(F3793="多",1,-1)*(M3793/L3793-1)</x:f>
        <x:v>-0.037970902395781714</x:v>
      </x:c>
      <x:c r="P3793" s="10" t="n">
        <x:v>0.001018985451197891</x:v>
      </x:c>
      <x:c r="Q3793" s="10" t="n">
        <x:v>-0.0002535051709341044</x:v>
      </x:c>
      <x:c r="R3793" s="10" t="n">
        <x:f>O3793-P3793-Q3793</x:f>
        <x:v>-0.038736382676045504</x:v>
      </x:c>
      <x:c r="S3793" s="9" t="n">
        <x:f>V3792</x:f>
        <x:v>8853.913789869208</x:v>
      </x:c>
      <x:c r="T3793" s="9" t="n">
        <x:f>S3793/(1+'回测计划'!$B$33)</x:f>
        <x:v>8849.489045346536</x:v>
      </x:c>
      <x:c r="U3793" s="9" t="n">
        <x:f>T3793*R3793</x:f>
        <x:v>-342.79719414801605</x:v>
      </x:c>
      <x:c r="V3793" s="9" t="n">
        <x:f>S3793+U3793</x:f>
        <x:v>8511.116595721192</x:v>
      </x:c>
      <x:c r="W3793" s="2" t="n">
        <x:f>IF(N3793&gt;0,1,0)</x:f>
        <x:v>0</x:v>
      </x:c>
      <x:c r="X3793" s="2" t="n">
        <x:f>IF(U3793&gt;0,1,0)</x:f>
        <x:v>0</x:v>
      </x:c>
      <x:c r="Y3793" s="9" t="n">
        <x:f>MAX(U3793,0)</x:f>
        <x:v>0</x:v>
      </x:c>
      <x:c r="Z3793" s="9" t="n">
        <x:f>-MIN(U3793,0)</x:f>
        <x:v>342.79719414801605</x:v>
      </x:c>
    </x:row>
    <x:row r="3794" ht="23" customHeight="1">
      <x:c r="A3794" s="2" t="str">
        <x:v>4H-OBV-后段</x:v>
      </x:c>
      <x:c r="B3794" s="2" t="str">
        <x:v>4H</x:v>
      </x:c>
      <x:c r="C3794" s="2" t="str">
        <x:v>OBV</x:v>
      </x:c>
      <x:c r="D3794" s="2" t="str">
        <x:v>后段</x:v>
      </x:c>
      <x:c r="E3794" s="2" t="n">
        <x:v>34</x:v>
      </x:c>
      <x:c r="F3794" s="2" t="str">
        <x:v>空</x:v>
      </x:c>
      <x:c r="G3794" s="11" t="n">
        <x:v>45963.833333333336</x:v>
      </x:c>
      <x:c r="H3794" s="11" t="n">
        <x:v>45964.00000000001</x:v>
      </x:c>
      <x:c r="I3794" s="11" t="n">
        <x:v>45965.666655092595</x:v>
      </x:c>
      <x:c r="J3794" s="9" t="n">
        <x:v>110066.2</x:v>
      </x:c>
      <x:c r="K3794" s="9" t="n">
        <x:v>104442.9</x:v>
      </x:c>
      <x:c r="L3794" s="9" t="n">
        <x:v>110044.18676</x:v>
      </x:c>
      <x:c r="M3794" s="9" t="n">
        <x:v>104463.78858</x:v>
      </x:c>
      <x:c r="N3794" s="10" t="n">
        <x:f>IF(F3794="多",1,-1)*(K3794/J3794-1)</x:f>
        <x:v>0.05109016210244388</x:v>
      </x:c>
      <x:c r="O3794" s="10" t="n">
        <x:f>IF(F3794="多",1,-1)*(M3794/L3794-1)</x:f>
        <x:v>0.05071052223931216</x:v>
      </x:c>
      <x:c r="P3794" s="10" t="n">
        <x:v>0.0009746447388803438</x:v>
      </x:c>
      <x:c r="Q3794" s="10" t="n">
        <x:v>-0.0003325100330087577</x:v>
      </x:c>
      <x:c r="R3794" s="10" t="n">
        <x:f>O3794-P3794-Q3794</x:f>
        <x:v>0.050068387533440575</x:v>
      </x:c>
      <x:c r="S3794" s="9" t="n">
        <x:f>V3793</x:f>
        <x:v>8511.116595721192</x:v>
      </x:c>
      <x:c r="T3794" s="9" t="n">
        <x:f>S3794/(1+'回测计划'!$B$33)</x:f>
        <x:v>8506.863164139124</x:v>
      </x:c>
      <x:c r="U3794" s="9" t="n">
        <x:f>T3794*R3794</x:f>
        <x:v>425.92492159606815</x:v>
      </x:c>
      <x:c r="V3794" s="9" t="n">
        <x:f>S3794+U3794</x:f>
        <x:v>8937.04151731726</x:v>
      </x:c>
      <x:c r="W3794" s="2" t="n">
        <x:f>IF(N3794&gt;0,1,0)</x:f>
        <x:v>1</x:v>
      </x:c>
      <x:c r="X3794" s="2" t="n">
        <x:f>IF(U3794&gt;0,1,0)</x:f>
        <x:v>1</x:v>
      </x:c>
      <x:c r="Y3794" s="9" t="n">
        <x:f>MAX(U3794,0)</x:f>
        <x:v>425.92492159606815</x:v>
      </x:c>
      <x:c r="Z3794" s="9" t="n">
        <x:f>-MIN(U3794,0)</x:f>
        <x:v>0</x:v>
      </x:c>
    </x:row>
    <x:row r="3795" ht="23" customHeight="1">
      <x:c r="A3795" s="2" t="str">
        <x:v>4H-OBV-后段</x:v>
      </x:c>
      <x:c r="B3795" s="2" t="str">
        <x:v>4H</x:v>
      </x:c>
      <x:c r="C3795" s="2" t="str">
        <x:v>OBV</x:v>
      </x:c>
      <x:c r="D3795" s="2" t="str">
        <x:v>后段</x:v>
      </x:c>
      <x:c r="E3795" s="2" t="n">
        <x:v>35</x:v>
      </x:c>
      <x:c r="F3795" s="2" t="str">
        <x:v>多</x:v>
      </x:c>
      <x:c r="G3795" s="11" t="n">
        <x:v>45968.833333333336</x:v>
      </x:c>
      <x:c r="H3795" s="11" t="n">
        <x:v>45969.00000000001</x:v>
      </x:c>
      <x:c r="I3795" s="11" t="n">
        <x:v>45970.666655092595</x:v>
      </x:c>
      <x:c r="J3795" s="9" t="n">
        <x:v>100758</x:v>
      </x:c>
      <x:c r="K3795" s="9" t="n">
        <x:v>101898.2</x:v>
      </x:c>
      <x:c r="L3795" s="9" t="n">
        <x:v>100778.1516</x:v>
      </x:c>
      <x:c r="M3795" s="9" t="n">
        <x:v>101877.82036</x:v>
      </x:c>
      <x:c r="N3795" s="10" t="n">
        <x:f>IF(F3795="多",1,-1)*(K3795/J3795-1)</x:f>
        <x:v>0.0113162230294368</x:v>
      </x:c>
      <x:c r="O3795" s="10" t="n">
        <x:f>IF(F3795="多",1,-1)*(M3795/L3795-1)</x:f>
        <x:v>0.010911777429345015</x:v>
      </x:c>
      <x:c r="P3795" s="10" t="n">
        <x:v>0.0010054558887146725</x:v>
      </x:c>
      <x:c r="Q3795" s="10" t="n">
        <x:v>0.00021802856722266464</x:v>
      </x:c>
      <x:c r="R3795" s="10" t="n">
        <x:f>O3795-P3795-Q3795</x:f>
        <x:v>0.009688292973407679</x:v>
      </x:c>
      <x:c r="S3795" s="9" t="n">
        <x:f>V3794</x:f>
        <x:v>8937.04151731726</x:v>
      </x:c>
      <x:c r="T3795" s="9" t="n">
        <x:f>S3795/(1+'回测计划'!$B$33)</x:f>
        <x:v>8932.57522970241</x:v>
      </x:c>
      <x:c r="U3795" s="9" t="n">
        <x:f>T3795*R3795</x:f>
        <x:v>86.54140583236133</x:v>
      </x:c>
      <x:c r="V3795" s="9" t="n">
        <x:f>S3795+U3795</x:f>
        <x:v>9023.582923149623</x:v>
      </x:c>
      <x:c r="W3795" s="2" t="n">
        <x:f>IF(N3795&gt;0,1,0)</x:f>
        <x:v>1</x:v>
      </x:c>
      <x:c r="X3795" s="2" t="n">
        <x:f>IF(U3795&gt;0,1,0)</x:f>
        <x:v>1</x:v>
      </x:c>
      <x:c r="Y3795" s="9" t="n">
        <x:f>MAX(U3795,0)</x:f>
        <x:v>86.54140583236133</x:v>
      </x:c>
      <x:c r="Z3795" s="9" t="n">
        <x:f>-MIN(U3795,0)</x:f>
        <x:v>0</x:v>
      </x:c>
    </x:row>
    <x:row r="3796" ht="23" customHeight="1">
      <x:c r="A3796" s="2" t="str">
        <x:v>4H-OBV-后段</x:v>
      </x:c>
      <x:c r="B3796" s="2" t="str">
        <x:v>4H</x:v>
      </x:c>
      <x:c r="C3796" s="2" t="str">
        <x:v>OBV</x:v>
      </x:c>
      <x:c r="D3796" s="2" t="str">
        <x:v>后段</x:v>
      </x:c>
      <x:c r="E3796" s="2" t="n">
        <x:v>36</x:v>
      </x:c>
      <x:c r="F3796" s="2" t="str">
        <x:v>空</x:v>
      </x:c>
      <x:c r="G3796" s="11" t="n">
        <x:v>45971.166666666664</x:v>
      </x:c>
      <x:c r="H3796" s="11" t="n">
        <x:v>45971.333333333336</x:v>
      </x:c>
      <x:c r="I3796" s="11" t="n">
        <x:v>45972.99998842592</x:v>
      </x:c>
      <x:c r="J3796" s="9" t="n">
        <x:v>104670.7</x:v>
      </x:c>
      <x:c r="K3796" s="9" t="n">
        <x:v>103417.2</x:v>
      </x:c>
      <x:c r="L3796" s="9" t="n">
        <x:v>104649.76586</x:v>
      </x:c>
      <x:c r="M3796" s="9" t="n">
        <x:v>103437.88343999999</x:v>
      </x:c>
      <x:c r="N3796" s="10" t="n">
        <x:f>IF(F3796="多",1,-1)*(K3796/J3796-1)</x:f>
        <x:v>0.011975653167505373</x:v>
      </x:c>
      <x:c r="O3796" s="10" t="n">
        <x:f>IF(F3796="多",1,-1)*(M3796/L3796-1)</x:f>
        <x:v>0.011580364371013063</x:v>
      </x:c>
      <x:c r="P3796" s="10" t="n">
        <x:v>0.0009942098178144934</x:v>
      </x:c>
      <x:c r="Q3796" s="10" t="n">
        <x:v>-0.00012552190474591907</x:v>
      </x:c>
      <x:c r="R3796" s="10" t="n">
        <x:f>O3796-P3796-Q3796</x:f>
        <x:v>0.01071167645794449</x:v>
      </x:c>
      <x:c r="S3796" s="9" t="n">
        <x:f>V3795</x:f>
        <x:v>9023.582923149623</x:v>
      </x:c>
      <x:c r="T3796" s="9" t="n">
        <x:f>S3796/(1+'回测计划'!$B$33)</x:f>
        <x:v>9019.073386456395</x:v>
      </x:c>
      <x:c r="U3796" s="9" t="n">
        <x:f>T3796*R3796</x:f>
        <x:v>96.60939606617865</x:v>
      </x:c>
      <x:c r="V3796" s="9" t="n">
        <x:f>S3796+U3796</x:f>
        <x:v>9120.192319215801</x:v>
      </x:c>
      <x:c r="W3796" s="2" t="n">
        <x:f>IF(N3796&gt;0,1,0)</x:f>
        <x:v>1</x:v>
      </x:c>
      <x:c r="X3796" s="2" t="n">
        <x:f>IF(U3796&gt;0,1,0)</x:f>
        <x:v>1</x:v>
      </x:c>
      <x:c r="Y3796" s="9" t="n">
        <x:f>MAX(U3796,0)</x:f>
        <x:v>96.60939606617865</x:v>
      </x:c>
      <x:c r="Z3796" s="9" t="n">
        <x:f>-MIN(U3796,0)</x:f>
        <x:v>0</x:v>
      </x:c>
    </x:row>
    <x:row r="3797" ht="23" customHeight="1">
      <x:c r="A3797" s="2" t="str">
        <x:v>4H-OBV-后段</x:v>
      </x:c>
      <x:c r="B3797" s="2" t="str">
        <x:v>4H</x:v>
      </x:c>
      <x:c r="C3797" s="2" t="str">
        <x:v>OBV</x:v>
      </x:c>
      <x:c r="D3797" s="2" t="str">
        <x:v>后段</x:v>
      </x:c>
      <x:c r="E3797" s="2" t="n">
        <x:v>37</x:v>
      </x:c>
      <x:c r="F3797" s="2" t="str">
        <x:v>空</x:v>
      </x:c>
      <x:c r="G3797" s="11" t="n">
        <x:v>45988.666666666664</x:v>
      </x:c>
      <x:c r="H3797" s="11" t="n">
        <x:v>45988.833333333336</x:v>
      </x:c>
      <x:c r="I3797" s="11" t="n">
        <x:v>45990.49998842592</x:v>
      </x:c>
      <x:c r="J3797" s="9" t="n">
        <x:v>91334.9</x:v>
      </x:c>
      <x:c r="K3797" s="9" t="n">
        <x:v>90638</x:v>
      </x:c>
      <x:c r="L3797" s="9" t="n">
        <x:v>91316.63302</x:v>
      </x:c>
      <x:c r="M3797" s="9" t="n">
        <x:v>90656.12759999999</x:v>
      </x:c>
      <x:c r="N3797" s="10" t="n">
        <x:f>IF(F3797="多",1,-1)*(K3797/J3797-1)</x:f>
        <x:v>0.007630161088477583</x:v>
      </x:c>
      <x:c r="O3797" s="10" t="n">
        <x:f>IF(F3797="多",1,-1)*(M3797/L3797-1)</x:f>
        <x:v>0.007233133747444831</x:v>
      </x:c>
      <x:c r="P3797" s="10" t="n">
        <x:v>0.0009963834331262775</x:v>
      </x:c>
      <x:c r="Q3797" s="10" t="n">
        <x:v>-0.00008658851405026307</x:v>
      </x:c>
      <x:c r="R3797" s="10" t="n">
        <x:f>O3797-P3797-Q3797</x:f>
        <x:v>0.006323338828368816</x:v>
      </x:c>
      <x:c r="S3797" s="9" t="n">
        <x:f>V3796</x:f>
        <x:v>9120.192319215801</x:v>
      </x:c>
      <x:c r="T3797" s="9" t="n">
        <x:f>S3797/(1+'回测计划'!$B$33)</x:f>
        <x:v>9115.63450196482</x:v>
      </x:c>
      <x:c r="U3797" s="9" t="n">
        <x:f>T3797*R3797</x:f>
        <x:v>57.64124559149258</x:v>
      </x:c>
      <x:c r="V3797" s="9" t="n">
        <x:f>S3797+U3797</x:f>
        <x:v>9177.833564807293</x:v>
      </x:c>
      <x:c r="W3797" s="2" t="n">
        <x:f>IF(N3797&gt;0,1,0)</x:f>
        <x:v>1</x:v>
      </x:c>
      <x:c r="X3797" s="2" t="n">
        <x:f>IF(U3797&gt;0,1,0)</x:f>
        <x:v>1</x:v>
      </x:c>
      <x:c r="Y3797" s="9" t="n">
        <x:f>MAX(U3797,0)</x:f>
        <x:v>57.64124559149258</x:v>
      </x:c>
      <x:c r="Z3797" s="9" t="n">
        <x:f>-MIN(U3797,0)</x:f>
        <x:v>0</x:v>
      </x:c>
    </x:row>
    <x:row r="3798" ht="23" customHeight="1">
      <x:c r="A3798" s="2" t="str">
        <x:v>4H-OBV-后段</x:v>
      </x:c>
      <x:c r="B3798" s="2" t="str">
        <x:v>4H</x:v>
      </x:c>
      <x:c r="C3798" s="2" t="str">
        <x:v>OBV</x:v>
      </x:c>
      <x:c r="D3798" s="2" t="str">
        <x:v>后段</x:v>
      </x:c>
      <x:c r="E3798" s="2" t="n">
        <x:v>38</x:v>
      </x:c>
      <x:c r="F3798" s="2" t="str">
        <x:v>空</x:v>
      </x:c>
      <x:c r="G3798" s="11" t="n">
        <x:v>45995.50000000001</x:v>
      </x:c>
      <x:c r="H3798" s="11" t="n">
        <x:v>45995.666666666664</x:v>
      </x:c>
      <x:c r="I3798" s="11" t="n">
        <x:v>45997.333321759266</x:v>
      </x:c>
      <x:c r="J3798" s="9" t="n">
        <x:v>93358.5</x:v>
      </x:c>
      <x:c r="K3798" s="9" t="n">
        <x:v>89288.5</x:v>
      </x:c>
      <x:c r="L3798" s="9" t="n">
        <x:v>93339.82830000001</x:v>
      </x:c>
      <x:c r="M3798" s="9" t="n">
        <x:v>89306.3577</x:v>
      </x:c>
      <x:c r="N3798" s="10" t="n">
        <x:f>IF(F3798="多",1,-1)*(K3798/J3798-1)</x:f>
        <x:v>0.04359538767225268</x:v>
      </x:c>
      <x:c r="O3798" s="10" t="n">
        <x:f>IF(F3798="多",1,-1)*(M3798/L3798-1)</x:f>
        <x:v>0.043212749299647246</x:v>
      </x:c>
      <x:c r="P3798" s="10" t="n">
        <x:v>0.0009783936253501763</x:v>
      </x:c>
      <x:c r="Q3798" s="10" t="n">
        <x:v>-0.0001394426385557289</x:v>
      </x:c>
      <x:c r="R3798" s="10" t="n">
        <x:f>O3798-P3798-Q3798</x:f>
        <x:v>0.042373798312852796</x:v>
      </x:c>
      <x:c r="S3798" s="9" t="n">
        <x:f>V3797</x:f>
        <x:v>9177.833564807293</x:v>
      </x:c>
      <x:c r="T3798" s="9" t="n">
        <x:f>S3798/(1+'回测计划'!$B$33)</x:f>
        <x:v>9173.246941336625</x:v>
      </x:c>
      <x:c r="U3798" s="9" t="n">
        <x:f>T3798*R3798</x:f>
        <x:v>388.705315766192</x:v>
      </x:c>
      <x:c r="V3798" s="9" t="n">
        <x:f>S3798+U3798</x:f>
        <x:v>9566.538880573486</x:v>
      </x:c>
      <x:c r="W3798" s="2" t="n">
        <x:f>IF(N3798&gt;0,1,0)</x:f>
        <x:v>1</x:v>
      </x:c>
      <x:c r="X3798" s="2" t="n">
        <x:f>IF(U3798&gt;0,1,0)</x:f>
        <x:v>1</x:v>
      </x:c>
      <x:c r="Y3798" s="9" t="n">
        <x:f>MAX(U3798,0)</x:f>
        <x:v>388.705315766192</x:v>
      </x:c>
      <x:c r="Z3798" s="9" t="n">
        <x:f>-MIN(U3798,0)</x:f>
        <x:v>0</x:v>
      </x:c>
    </x:row>
    <x:row r="3799" ht="23" customHeight="1">
      <x:c r="A3799" s="2" t="str">
        <x:v>4H-OBV-后段</x:v>
      </x:c>
      <x:c r="B3799" s="2" t="str">
        <x:v>4H</x:v>
      </x:c>
      <x:c r="C3799" s="2" t="str">
        <x:v>OBV</x:v>
      </x:c>
      <x:c r="D3799" s="2" t="str">
        <x:v>后段</x:v>
      </x:c>
      <x:c r="E3799" s="2" t="n">
        <x:v>39</x:v>
      </x:c>
      <x:c r="F3799" s="2" t="str">
        <x:v>多</x:v>
      </x:c>
      <x:c r="G3799" s="11" t="n">
        <x:v>45998.333333333336</x:v>
      </x:c>
      <x:c r="H3799" s="11" t="n">
        <x:v>45998.50000000001</x:v>
      </x:c>
      <x:c r="I3799" s="11" t="n">
        <x:v>46000.166655092595</x:v>
      </x:c>
      <x:c r="J3799" s="9" t="n">
        <x:v>89675.7</x:v>
      </x:c>
      <x:c r="K3799" s="9" t="n">
        <x:v>90073.6</x:v>
      </x:c>
      <x:c r="L3799" s="9" t="n">
        <x:v>89693.63514</x:v>
      </x:c>
      <x:c r="M3799" s="9" t="n">
        <x:v>90055.58528000001</x:v>
      </x:c>
      <x:c r="N3799" s="10" t="n">
        <x:f>IF(F3799="多",1,-1)*(K3799/J3799-1)</x:f>
        <x:v>0.004437099459496885</x:v>
      </x:c>
      <x:c r="O3799" s="10" t="n">
        <x:f>IF(F3799="多",1,-1)*(M3799/L3799-1)</x:f>
        <x:v>0.00403540495861332</x:v>
      </x:c>
      <x:c r="P3799" s="10" t="n">
        <x:v>0.0010020177024793067</x:v>
      </x:c>
      <x:c r="Q3799" s="10" t="n">
        <x:v>0.00016399640424656672</x:v>
      </x:c>
      <x:c r="R3799" s="10" t="n">
        <x:f>O3799-P3799-Q3799</x:f>
        <x:v>0.0028693908518874467</x:v>
      </x:c>
      <x:c r="S3799" s="9" t="n">
        <x:f>V3798</x:f>
        <x:v>9566.538880573486</x:v>
      </x:c>
      <x:c r="T3799" s="9" t="n">
        <x:f>S3799/(1+'回测计划'!$B$33)</x:f>
        <x:v>9561.7580015727</x:v>
      </x:c>
      <x:c r="U3799" s="9" t="n">
        <x:f>T3799*R3799</x:f>
        <x:v>27.4364209376743</x:v>
      </x:c>
      <x:c r="V3799" s="9" t="n">
        <x:f>S3799+U3799</x:f>
        <x:v>9593.97530151116</x:v>
      </x:c>
      <x:c r="W3799" s="2" t="n">
        <x:f>IF(N3799&gt;0,1,0)</x:f>
        <x:v>1</x:v>
      </x:c>
      <x:c r="X3799" s="2" t="n">
        <x:f>IF(U3799&gt;0,1,0)</x:f>
        <x:v>1</x:v>
      </x:c>
      <x:c r="Y3799" s="9" t="n">
        <x:f>MAX(U3799,0)</x:f>
        <x:v>27.4364209376743</x:v>
      </x:c>
      <x:c r="Z3799" s="9" t="n">
        <x:f>-MIN(U3799,0)</x:f>
        <x:v>0</x:v>
      </x:c>
    </x:row>
    <x:row r="3800" ht="23" customHeight="1">
      <x:c r="A3800" s="2" t="str">
        <x:v>4H-OBV-后段</x:v>
      </x:c>
      <x:c r="B3800" s="2" t="str">
        <x:v>4H</x:v>
      </x:c>
      <x:c r="C3800" s="2" t="str">
        <x:v>OBV</x:v>
      </x:c>
      <x:c r="D3800" s="2" t="str">
        <x:v>后段</x:v>
      </x:c>
      <x:c r="E3800" s="2" t="n">
        <x:v>40</x:v>
      </x:c>
      <x:c r="F3800" s="2" t="str">
        <x:v>多</x:v>
      </x:c>
      <x:c r="G3800" s="11" t="n">
        <x:v>46002.50000000001</x:v>
      </x:c>
      <x:c r="H3800" s="11" t="n">
        <x:v>46002.666666666664</x:v>
      </x:c>
      <x:c r="I3800" s="11" t="n">
        <x:v>46004.333321759266</x:v>
      </x:c>
      <x:c r="J3800" s="9" t="n">
        <x:v>90231.3</x:v>
      </x:c>
      <x:c r="K3800" s="9" t="n">
        <x:v>90229.6</x:v>
      </x:c>
      <x:c r="L3800" s="9" t="n">
        <x:v>90249.34626</x:v>
      </x:c>
      <x:c r="M3800" s="9" t="n">
        <x:v>90211.55408</x:v>
      </x:c>
      <x:c r="N3800" s="10" t="n">
        <x:f>IF(F3800="多",1,-1)*(K3800/J3800-1)</x:f>
        <x:v>-0.0000188404688837851</x:v>
      </x:c>
      <x:c r="O3800" s="10" t="n">
        <x:f>IF(F3800="多",1,-1)*(M3800/L3800-1)</x:f>
        <x:v>-0.0004187529502001075</x:v>
      </x:c>
      <x:c r="P3800" s="10" t="n">
        <x:v>0.0009997906235248999</x:v>
      </x:c>
      <x:c r="Q3800" s="10" t="n">
        <x:v>0.00021336779399554515</x:v>
      </x:c>
      <x:c r="R3800" s="10" t="n">
        <x:f>O3800-P3800-Q3800</x:f>
        <x:v>-0.0016319113677205526</x:v>
      </x:c>
      <x:c r="S3800" s="9" t="n">
        <x:f>V3799</x:f>
        <x:v>9593.97530151116</x:v>
      </x:c>
      <x:c r="T3800" s="9" t="n">
        <x:f>S3800/(1+'回测计划'!$B$33)</x:f>
        <x:v>9589.180711155583</x:v>
      </x:c>
      <x:c r="U3800" s="9" t="n">
        <x:f>T3800*R3800</x:f>
        <x:v>-15.648693009661448</x:v>
      </x:c>
      <x:c r="V3800" s="9" t="n">
        <x:f>S3800+U3800</x:f>
        <x:v>9578.326608501498</x:v>
      </x:c>
      <x:c r="W3800" s="2" t="n">
        <x:f>IF(N3800&gt;0,1,0)</x:f>
        <x:v>0</x:v>
      </x:c>
      <x:c r="X3800" s="2" t="n">
        <x:f>IF(U3800&gt;0,1,0)</x:f>
        <x:v>0</x:v>
      </x:c>
      <x:c r="Y3800" s="9" t="n">
        <x:f>MAX(U3800,0)</x:f>
        <x:v>0</x:v>
      </x:c>
      <x:c r="Z3800" s="9" t="n">
        <x:f>-MIN(U3800,0)</x:f>
        <x:v>15.648693009661448</x:v>
      </x:c>
    </x:row>
    <x:row r="3801" ht="23" customHeight="1">
      <x:c r="A3801" s="2" t="str">
        <x:v>4H-OBV-后段</x:v>
      </x:c>
      <x:c r="B3801" s="2" t="str">
        <x:v>4H</x:v>
      </x:c>
      <x:c r="C3801" s="2" t="str">
        <x:v>OBV</x:v>
      </x:c>
      <x:c r="D3801" s="2" t="str">
        <x:v>后段</x:v>
      </x:c>
      <x:c r="E3801" s="2" t="n">
        <x:v>41</x:v>
      </x:c>
      <x:c r="F3801" s="2" t="str">
        <x:v>多</x:v>
      </x:c>
      <x:c r="G3801" s="11" t="n">
        <x:v>46006.333333333336</x:v>
      </x:c>
      <x:c r="H3801" s="11" t="n">
        <x:v>46006.50000000001</x:v>
      </x:c>
      <x:c r="I3801" s="11" t="n">
        <x:v>46008.166655092595</x:v>
      </x:c>
      <x:c r="J3801" s="9" t="n">
        <x:v>89240</x:v>
      </x:c>
      <x:c r="K3801" s="9" t="n">
        <x:v>87538.7</x:v>
      </x:c>
      <x:c r="L3801" s="9" t="n">
        <x:v>89257.848</x:v>
      </x:c>
      <x:c r="M3801" s="9" t="n">
        <x:v>87521.19226</x:v>
      </x:c>
      <x:c r="N3801" s="10" t="n">
        <x:f>IF(F3801="多",1,-1)*(K3801/J3801-1)</x:f>
        <x:v>-0.019064320932317358</x:v>
      </x:c>
      <x:c r="O3801" s="10" t="n">
        <x:f>IF(F3801="多",1,-1)*(M3801/L3801-1)</x:f>
        <x:v>-0.01945661674478194</x:v>
      </x:c>
      <x:c r="P3801" s="10" t="n">
        <x:v>0.0009902716916276092</x:v>
      </x:c>
      <x:c r="Q3801" s="10" t="n">
        <x:v>0.00014661384021728244</x:v>
      </x:c>
      <x:c r="R3801" s="10" t="n">
        <x:f>O3801-P3801-Q3801</x:f>
        <x:v>-0.020593502276626832</x:v>
      </x:c>
      <x:c r="S3801" s="9" t="n">
        <x:f>V3800</x:f>
        <x:v>9578.326608501498</x:v>
      </x:c>
      <x:c r="T3801" s="9" t="n">
        <x:f>S3801/(1+'回测计划'!$B$33)</x:f>
        <x:v>9573.539838582208</x:v>
      </x:c>
      <x:c r="U3801" s="9" t="n">
        <x:f>T3801*R3801</x:f>
        <x:v>-197.15271446122037</x:v>
      </x:c>
      <x:c r="V3801" s="9" t="n">
        <x:f>S3801+U3801</x:f>
        <x:v>9381.173894040277</x:v>
      </x:c>
      <x:c r="W3801" s="2" t="n">
        <x:f>IF(N3801&gt;0,1,0)</x:f>
        <x:v>0</x:v>
      </x:c>
      <x:c r="X3801" s="2" t="n">
        <x:f>IF(U3801&gt;0,1,0)</x:f>
        <x:v>0</x:v>
      </x:c>
      <x:c r="Y3801" s="9" t="n">
        <x:f>MAX(U3801,0)</x:f>
        <x:v>0</x:v>
      </x:c>
      <x:c r="Z3801" s="9" t="n">
        <x:f>-MIN(U3801,0)</x:f>
        <x:v>197.15271446122037</x:v>
      </x:c>
    </x:row>
    <x:row r="3802" ht="23" customHeight="1">
      <x:c r="A3802" s="2" t="str">
        <x:v>4H-OBV-后段</x:v>
      </x:c>
      <x:c r="B3802" s="2" t="str">
        <x:v>4H</x:v>
      </x:c>
      <x:c r="C3802" s="2" t="str">
        <x:v>OBV</x:v>
      </x:c>
      <x:c r="D3802" s="2" t="str">
        <x:v>后段</x:v>
      </x:c>
      <x:c r="E3802" s="2" t="n">
        <x:v>42</x:v>
      </x:c>
      <x:c r="F3802" s="2" t="str">
        <x:v>多</x:v>
      </x:c>
      <x:c r="G3802" s="11" t="n">
        <x:v>46010.166666666664</x:v>
      </x:c>
      <x:c r="H3802" s="11" t="n">
        <x:v>46010.333333333336</x:v>
      </x:c>
      <x:c r="I3802" s="11" t="n">
        <x:v>46011.99998842592</x:v>
      </x:c>
      <x:c r="J3802" s="9" t="n">
        <x:v>85469.8</x:v>
      </x:c>
      <x:c r="K3802" s="9" t="n">
        <x:v>88134.6</x:v>
      </x:c>
      <x:c r="L3802" s="9" t="n">
        <x:v>85486.89396</x:v>
      </x:c>
      <x:c r="M3802" s="9" t="n">
        <x:v>88116.97308000001</x:v>
      </x:c>
      <x:c r="N3802" s="10" t="n">
        <x:f>IF(F3802="多",1,-1)*(K3802/J3802-1)</x:f>
        <x:v>0.031178264135402145</x:v>
      </x:c>
      <x:c r="O3802" s="10" t="n">
        <x:f>IF(F3802="多",1,-1)*(M3802/L3802-1)</x:f>
        <x:v>0.030765875307513735</x:v>
      </x:c>
      <x:c r="P3802" s="10" t="n">
        <x:v>0.001015382937653757</x:v>
      </x:c>
      <x:c r="Q3802" s="10" t="n">
        <x:v>0.0003214983315474824</x:v>
      </x:c>
      <x:c r="R3802" s="10" t="n">
        <x:f>O3802-P3802-Q3802</x:f>
        <x:v>0.029428994038312496</x:v>
      </x:c>
      <x:c r="S3802" s="9" t="n">
        <x:f>V3801</x:f>
        <x:v>9381.173894040277</x:v>
      </x:c>
      <x:c r="T3802" s="9" t="n">
        <x:f>S3802/(1+'回测计划'!$B$33)</x:f>
        <x:v>9376.48565121467</x:v>
      </x:c>
      <x:c r="U3802" s="9" t="n">
        <x:f>T3802*R3802</x:f>
        <x:v>275.9405403299192</x:v>
      </x:c>
      <x:c r="V3802" s="9" t="n">
        <x:f>S3802+U3802</x:f>
        <x:v>9657.114434370196</x:v>
      </x:c>
      <x:c r="W3802" s="2" t="n">
        <x:f>IF(N3802&gt;0,1,0)</x:f>
        <x:v>1</x:v>
      </x:c>
      <x:c r="X3802" s="2" t="n">
        <x:f>IF(U3802&gt;0,1,0)</x:f>
        <x:v>1</x:v>
      </x:c>
      <x:c r="Y3802" s="9" t="n">
        <x:f>MAX(U3802,0)</x:f>
        <x:v>275.9405403299192</x:v>
      </x:c>
      <x:c r="Z3802" s="9" t="n">
        <x:f>-MIN(U3802,0)</x:f>
        <x:v>0</x:v>
      </x:c>
    </x:row>
    <x:row r="3803" ht="23" customHeight="1">
      <x:c r="A3803" s="2" t="str">
        <x:v>4H-OBV-后段</x:v>
      </x:c>
      <x:c r="B3803" s="2" t="str">
        <x:v>4H</x:v>
      </x:c>
      <x:c r="C3803" s="2" t="str">
        <x:v>OBV</x:v>
      </x:c>
      <x:c r="D3803" s="2" t="str">
        <x:v>后段</x:v>
      </x:c>
      <x:c r="E3803" s="2" t="n">
        <x:v>43</x:v>
      </x:c>
      <x:c r="F3803" s="2" t="str">
        <x:v>多</x:v>
      </x:c>
      <x:c r="G3803" s="11" t="n">
        <x:v>46014.166666666664</x:v>
      </x:c>
      <x:c r="H3803" s="11" t="n">
        <x:v>46014.333333333336</x:v>
      </x:c>
      <x:c r="I3803" s="11" t="n">
        <x:v>46015.99998842592</x:v>
      </x:c>
      <x:c r="J3803" s="9" t="n">
        <x:v>88581.5</x:v>
      </x:c>
      <x:c r="K3803" s="9" t="n">
        <x:v>87012</x:v>
      </x:c>
      <x:c r="L3803" s="9" t="n">
        <x:v>88599.2163</x:v>
      </x:c>
      <x:c r="M3803" s="9" t="n">
        <x:v>86994.59760000001</x:v>
      </x:c>
      <x:c r="N3803" s="10" t="n">
        <x:f>IF(F3803="多",1,-1)*(K3803/J3803-1)</x:f>
        <x:v>-0.01771814656559212</x:v>
      </x:c>
      <x:c r="O3803" s="10" t="n">
        <x:f>IF(F3803="多",1,-1)*(M3803/L3803-1)</x:f>
        <x:v>-0.018110980740130955</x:v>
      </x:c>
      <x:c r="P3803" s="10" t="n">
        <x:v>0.0009909445096299345</x:v>
      </x:c>
      <x:c r="Q3803" s="10" t="n">
        <x:v>0.00025100212109959797</x:v>
      </x:c>
      <x:c r="R3803" s="10" t="n">
        <x:f>O3803-P3803-Q3803</x:f>
        <x:v>-0.01935292737086049</x:v>
      </x:c>
      <x:c r="S3803" s="9" t="n">
        <x:f>V3802</x:f>
        <x:v>9657.114434370196</x:v>
      </x:c>
      <x:c r="T3803" s="9" t="n">
        <x:f>S3803/(1+'回测计划'!$B$33)</x:f>
        <x:v>9652.288290225084</x:v>
      </x:c>
      <x:c r="U3803" s="9" t="n">
        <x:f>T3803*R3803</x:f>
        <x:v>-186.80003424333324</x:v>
      </x:c>
      <x:c r="V3803" s="9" t="n">
        <x:f>S3803+U3803</x:f>
        <x:v>9470.314400126863</x:v>
      </x:c>
      <x:c r="W3803" s="2" t="n">
        <x:f>IF(N3803&gt;0,1,0)</x:f>
        <x:v>0</x:v>
      </x:c>
      <x:c r="X3803" s="2" t="n">
        <x:f>IF(U3803&gt;0,1,0)</x:f>
        <x:v>0</x:v>
      </x:c>
      <x:c r="Y3803" s="9" t="n">
        <x:f>MAX(U3803,0)</x:f>
        <x:v>0</x:v>
      </x:c>
      <x:c r="Z3803" s="9" t="n">
        <x:f>-MIN(U3803,0)</x:f>
        <x:v>186.80003424333324</x:v>
      </x:c>
    </x:row>
    <x:row r="3804" ht="23" customHeight="1">
      <x:c r="A3804" s="2" t="str">
        <x:v>4H-OBV-后段</x:v>
      </x:c>
      <x:c r="B3804" s="2" t="str">
        <x:v>4H</x:v>
      </x:c>
      <x:c r="C3804" s="2" t="str">
        <x:v>OBV</x:v>
      </x:c>
      <x:c r="D3804" s="2" t="str">
        <x:v>后段</x:v>
      </x:c>
      <x:c r="E3804" s="2" t="n">
        <x:v>44</x:v>
      </x:c>
      <x:c r="F3804" s="2" t="str">
        <x:v>空</x:v>
      </x:c>
      <x:c r="G3804" s="11" t="n">
        <x:v>46020.50000000001</x:v>
      </x:c>
      <x:c r="H3804" s="11" t="n">
        <x:v>46020.666666666664</x:v>
      </x:c>
      <x:c r="I3804" s="11" t="n">
        <x:v>46022.333321759266</x:v>
      </x:c>
      <x:c r="J3804" s="9" t="n">
        <x:v>89583</x:v>
      </x:c>
      <x:c r="K3804" s="9" t="n">
        <x:v>88455.3</x:v>
      </x:c>
      <x:c r="L3804" s="9" t="n">
        <x:v>89565.0834</x:v>
      </x:c>
      <x:c r="M3804" s="9" t="n">
        <x:v>88472.99106</x:v>
      </x:c>
      <x:c r="N3804" s="10" t="n">
        <x:f>IF(F3804="多",1,-1)*(K3804/J3804-1)</x:f>
        <x:v>0.01258832591004988</x:v>
      </x:c>
      <x:c r="O3804" s="10" t="n">
        <x:f>IF(F3804="多",1,-1)*(M3804/L3804-1)</x:f>
        <x:v>0.01219328223167826</x:v>
      </x:c>
      <x:c r="P3804" s="10" t="n">
        <x:v>0.0009939033588841609</x:v>
      </x:c>
      <x:c r="Q3804" s="10" t="n">
        <x:v>-0.0003725512794739578</x:v>
      </x:c>
      <x:c r="R3804" s="10" t="n">
        <x:f>O3804-P3804-Q3804</x:f>
        <x:v>0.011571930152268057</x:v>
      </x:c>
      <x:c r="S3804" s="9" t="n">
        <x:f>V3803</x:f>
        <x:v>9470.314400126863</x:v>
      </x:c>
      <x:c r="T3804" s="9" t="n">
        <x:f>S3804/(1+'回测计划'!$B$33)</x:f>
        <x:v>9465.581609322202</x:v>
      </x:c>
      <x:c r="U3804" s="9" t="n">
        <x:f>T3804*R3804</x:f>
        <x:v>109.53504923366958</x:v>
      </x:c>
      <x:c r="V3804" s="9" t="n">
        <x:f>S3804+U3804</x:f>
        <x:v>9579.849449360532</x:v>
      </x:c>
      <x:c r="W3804" s="2" t="n">
        <x:f>IF(N3804&gt;0,1,0)</x:f>
        <x:v>1</x:v>
      </x:c>
      <x:c r="X3804" s="2" t="n">
        <x:f>IF(U3804&gt;0,1,0)</x:f>
        <x:v>1</x:v>
      </x:c>
      <x:c r="Y3804" s="9" t="n">
        <x:f>MAX(U3804,0)</x:f>
        <x:v>109.53504923366958</x:v>
      </x:c>
      <x:c r="Z3804" s="9" t="n">
        <x:f>-MIN(U3804,0)</x:f>
        <x:v>0</x:v>
      </x:c>
    </x:row>
    <x:row r="3805" ht="23" customHeight="1">
      <x:c r="A3805" s="2" t="str">
        <x:v>4H-OBV-后段</x:v>
      </x:c>
      <x:c r="B3805" s="2" t="str">
        <x:v>4H</x:v>
      </x:c>
      <x:c r="C3805" s="2" t="str">
        <x:v>OBV</x:v>
      </x:c>
      <x:c r="D3805" s="2" t="str">
        <x:v>后段</x:v>
      </x:c>
      <x:c r="E3805" s="2" t="n">
        <x:v>45</x:v>
      </x:c>
      <x:c r="F3805" s="2" t="str">
        <x:v>空</x:v>
      </x:c>
      <x:c r="G3805" s="11" t="n">
        <x:v>46025.50000000001</x:v>
      </x:c>
      <x:c r="H3805" s="11" t="n">
        <x:v>46025.666666666664</x:v>
      </x:c>
      <x:c r="I3805" s="11" t="n">
        <x:v>46027.333321759266</x:v>
      </x:c>
      <x:c r="J3805" s="9" t="n">
        <x:v>89535.9</x:v>
      </x:c>
      <x:c r="K3805" s="9" t="n">
        <x:v>91497.1</x:v>
      </x:c>
      <x:c r="L3805" s="9" t="n">
        <x:v>89517.99282</x:v>
      </x:c>
      <x:c r="M3805" s="9" t="n">
        <x:v>91515.39942</x:v>
      </x:c>
      <x:c r="N3805" s="10" t="n">
        <x:f>IF(F3805="多",1,-1)*(K3805/J3805-1)</x:f>
        <x:v>-0.021904063062972545</x:v>
      </x:c>
      <x:c r="O3805" s="10" t="n">
        <x:f>IF(F3805="多",1,-1)*(M3805/L3805-1)</x:f>
        <x:v>-0.022312906456876558</x:v>
      </x:c>
      <x:c r="P3805" s="10" t="n">
        <x:v>0.0010111564532284383</x:v>
      </x:c>
      <x:c r="Q3805" s="10" t="n">
        <x:v>-0.0002703689739407358</x:v>
      </x:c>
      <x:c r="R3805" s="10" t="n">
        <x:f>O3805-P3805-Q3805</x:f>
        <x:v>-0.02305369393616426</x:v>
      </x:c>
      <x:c r="S3805" s="9" t="n">
        <x:f>V3804</x:f>
        <x:v>9579.849449360532</x:v>
      </x:c>
      <x:c r="T3805" s="9" t="n">
        <x:f>S3805/(1+'回测计划'!$B$33)</x:f>
        <x:v>9575.061918401332</x:v>
      </x:c>
      <x:c r="U3805" s="9" t="n">
        <x:f>T3805*R3805</x:f>
        <x:v>-220.74054688664611</x:v>
      </x:c>
      <x:c r="V3805" s="9" t="n">
        <x:f>S3805+U3805</x:f>
        <x:v>9359.108902473887</x:v>
      </x:c>
      <x:c r="W3805" s="2" t="n">
        <x:f>IF(N3805&gt;0,1,0)</x:f>
        <x:v>0</x:v>
      </x:c>
      <x:c r="X3805" s="2" t="n">
        <x:f>IF(U3805&gt;0,1,0)</x:f>
        <x:v>0</x:v>
      </x:c>
      <x:c r="Y3805" s="9" t="n">
        <x:f>MAX(U3805,0)</x:f>
        <x:v>0</x:v>
      </x:c>
      <x:c r="Z3805" s="9" t="n">
        <x:f>-MIN(U3805,0)</x:f>
        <x:v>220.74054688664611</x:v>
      </x:c>
    </x:row>
    <x:row r="3806" ht="23" customHeight="1">
      <x:c r="A3806" s="2" t="str">
        <x:v>4H-OBV-后段</x:v>
      </x:c>
      <x:c r="B3806" s="2" t="str">
        <x:v>4H</x:v>
      </x:c>
      <x:c r="C3806" s="2" t="str">
        <x:v>OBV</x:v>
      </x:c>
      <x:c r="D3806" s="2" t="str">
        <x:v>后段</x:v>
      </x:c>
      <x:c r="E3806" s="2" t="n">
        <x:v>46</x:v>
      </x:c>
      <x:c r="F3806" s="2" t="str">
        <x:v>多</x:v>
      </x:c>
      <x:c r="G3806" s="11" t="n">
        <x:v>46043.333333333336</x:v>
      </x:c>
      <x:c r="H3806" s="11" t="n">
        <x:v>46043.50000000001</x:v>
      </x:c>
      <x:c r="I3806" s="11" t="n">
        <x:v>46045.166655092595</x:v>
      </x:c>
      <x:c r="J3806" s="9" t="n">
        <x:v>89395.9</x:v>
      </x:c>
      <x:c r="K3806" s="9" t="n">
        <x:v>89732.9</x:v>
      </x:c>
      <x:c r="L3806" s="9" t="n">
        <x:v>89413.77918</x:v>
      </x:c>
      <x:c r="M3806" s="9" t="n">
        <x:v>89714.95341999999</x:v>
      </x:c>
      <x:c r="N3806" s="10" t="n">
        <x:f>IF(F3806="多",1,-1)*(K3806/J3806-1)</x:f>
        <x:v>0.00376974782959838</x:v>
      </x:c>
      <x:c r="O3806" s="10" t="n">
        <x:f>IF(F3806="多",1,-1)*(M3806/L3806-1)</x:f>
        <x:v>0.0033683202159893177</x:v>
      </x:c>
      <x:c r="P3806" s="10" t="n">
        <x:v>0.0010016841601079947</x:v>
      </x:c>
      <x:c r="Q3806" s="10" t="n">
        <x:v>0.00029330454053040904</x:v>
      </x:c>
      <x:c r="R3806" s="10" t="n">
        <x:f>O3806-P3806-Q3806</x:f>
        <x:v>0.002073331515350914</x:v>
      </x:c>
      <x:c r="S3806" s="9" t="n">
        <x:f>V3805</x:f>
        <x:v>9359.108902473887</x:v>
      </x:c>
      <x:c r="T3806" s="9" t="n">
        <x:f>S3806/(1+'回测计划'!$B$33)</x:f>
        <x:v>9354.431686630573</x:v>
      </x:c>
      <x:c r="U3806" s="9" t="n">
        <x:f>T3806*R3806</x:f>
        <x:v>19.394838024088372</x:v>
      </x:c>
      <x:c r="V3806" s="9" t="n">
        <x:f>S3806+U3806</x:f>
        <x:v>9378.503740497976</x:v>
      </x:c>
      <x:c r="W3806" s="2" t="n">
        <x:f>IF(N3806&gt;0,1,0)</x:f>
        <x:v>1</x:v>
      </x:c>
      <x:c r="X3806" s="2" t="n">
        <x:f>IF(U3806&gt;0,1,0)</x:f>
        <x:v>1</x:v>
      </x:c>
      <x:c r="Y3806" s="9" t="n">
        <x:f>MAX(U3806,0)</x:f>
        <x:v>19.394838024088372</x:v>
      </x:c>
      <x:c r="Z3806" s="9" t="n">
        <x:f>-MIN(U3806,0)</x:f>
        <x:v>0</x:v>
      </x:c>
    </x:row>
    <x:row r="3807" ht="23" customHeight="1">
      <x:c r="A3807" s="2" t="str">
        <x:v>4H-OBV-后段</x:v>
      </x:c>
      <x:c r="B3807" s="2" t="str">
        <x:v>4H</x:v>
      </x:c>
      <x:c r="C3807" s="2" t="str">
        <x:v>OBV</x:v>
      </x:c>
      <x:c r="D3807" s="2" t="str">
        <x:v>后段</x:v>
      </x:c>
      <x:c r="E3807" s="2" t="n">
        <x:v>47</x:v>
      </x:c>
      <x:c r="F3807" s="2" t="str">
        <x:v>多</x:v>
      </x:c>
      <x:c r="G3807" s="11" t="n">
        <x:v>46048.166666666664</x:v>
      </x:c>
      <x:c r="H3807" s="11" t="n">
        <x:v>46048.333333333336</x:v>
      </x:c>
      <x:c r="I3807" s="11" t="n">
        <x:v>46049.99998842592</x:v>
      </x:c>
      <x:c r="J3807" s="9" t="n">
        <x:v>86628.9</x:v>
      </x:c>
      <x:c r="K3807" s="9" t="n">
        <x:v>88000.1</x:v>
      </x:c>
      <x:c r="L3807" s="9" t="n">
        <x:v>86646.22578</x:v>
      </x:c>
      <x:c r="M3807" s="9" t="n">
        <x:v>87982.49998000001</x:v>
      </x:c>
      <x:c r="N3807" s="10" t="n">
        <x:f>IF(F3807="多",1,-1)*(K3807/J3807-1)</x:f>
        <x:v>0.01582843600692163</x:v>
      </x:c>
      <x:c r="O3807" s="10" t="n">
        <x:f>IF(F3807="多",1,-1)*(M3807/L3807-1)</x:f>
        <x:v>0.015422185882543848</x:v>
      </x:c>
      <x:c r="P3807" s="10" t="n">
        <x:v>0.001007711092941272</x:v>
      </x:c>
      <x:c r="Q3807" s="10" t="n">
        <x:v>0.00019049688546494604</x:v>
      </x:c>
      <x:c r="R3807" s="10" t="n">
        <x:f>O3807-P3807-Q3807</x:f>
        <x:v>0.01422397790413763</x:v>
      </x:c>
      <x:c r="S3807" s="9" t="n">
        <x:f>V3806</x:f>
        <x:v>9378.503740497976</x:v>
      </x:c>
      <x:c r="T3807" s="9" t="n">
        <x:f>S3807/(1+'回测计划'!$B$33)</x:f>
        <x:v>9373.816832081935</x:v>
      </x:c>
      <x:c r="U3807" s="9" t="n">
        <x:f>T3807*R3807</x:f>
        <x:v>133.33296349696684</x:v>
      </x:c>
      <x:c r="V3807" s="9" t="n">
        <x:f>S3807+U3807</x:f>
        <x:v>9511.836703994943</x:v>
      </x:c>
      <x:c r="W3807" s="2" t="n">
        <x:f>IF(N3807&gt;0,1,0)</x:f>
        <x:v>1</x:v>
      </x:c>
      <x:c r="X3807" s="2" t="n">
        <x:f>IF(U3807&gt;0,1,0)</x:f>
        <x:v>1</x:v>
      </x:c>
      <x:c r="Y3807" s="9" t="n">
        <x:f>MAX(U3807,0)</x:f>
        <x:v>133.33296349696684</x:v>
      </x:c>
      <x:c r="Z3807" s="9" t="n">
        <x:f>-MIN(U3807,0)</x:f>
        <x:v>0</x:v>
      </x:c>
    </x:row>
    <x:row r="3808" ht="23" customHeight="1">
      <x:c r="A3808" s="2" t="str">
        <x:v>4H-OBV-后段</x:v>
      </x:c>
      <x:c r="B3808" s="2" t="str">
        <x:v>4H</x:v>
      </x:c>
      <x:c r="C3808" s="2" t="str">
        <x:v>OBV</x:v>
      </x:c>
      <x:c r="D3808" s="2" t="str">
        <x:v>后段</x:v>
      </x:c>
      <x:c r="E3808" s="2" t="n">
        <x:v>48</x:v>
      </x:c>
      <x:c r="F3808" s="2" t="str">
        <x:v>多</x:v>
      </x:c>
      <x:c r="G3808" s="11" t="n">
        <x:v>46057.166666666664</x:v>
      </x:c>
      <x:c r="H3808" s="11" t="n">
        <x:v>46057.333333333336</x:v>
      </x:c>
      <x:c r="I3808" s="11" t="n">
        <x:v>46058.99998842592</x:v>
      </x:c>
      <x:c r="J3808" s="9" t="n">
        <x:v>75732.4</x:v>
      </x:c>
      <x:c r="K3808" s="9" t="n">
        <x:v>67451.9</x:v>
      </x:c>
      <x:c r="L3808" s="9" t="n">
        <x:v>75747.54647999999</x:v>
      </x:c>
      <x:c r="M3808" s="9" t="n">
        <x:v>67438.40961999999</x:v>
      </x:c>
      <x:c r="N3808" s="10" t="n">
        <x:f>IF(F3808="多",1,-1)*(K3808/J3808-1)</x:f>
        <x:v>-0.10933893551505036</x:v>
      </x:c>
      <x:c r="O3808" s="10" t="n">
        <x:f>IF(F3808="多",1,-1)*(M3808/L3808-1)</x:f>
        <x:v>-0.10969512870220688</x:v>
      </x:c>
      <x:c r="P3808" s="10" t="n">
        <x:v>0.0009451524356488965</x:v>
      </x:c>
      <x:c r="Q3808" s="10" t="n">
        <x:v>0.000173590286563527</x:v>
      </x:c>
      <x:c r="R3808" s="10" t="n">
        <x:f>O3808-P3808-Q3808</x:f>
        <x:v>-0.1108138714244193</x:v>
      </x:c>
      <x:c r="S3808" s="9" t="n">
        <x:f>V3807</x:f>
        <x:v>9511.836703994943</x:v>
      </x:c>
      <x:c r="T3808" s="9" t="n">
        <x:f>S3808/(1+'回测计划'!$B$33)</x:f>
        <x:v>9507.083162413735</x:v>
      </x:c>
      <x:c r="U3808" s="9" t="n">
        <x:f>T3808*R3808</x:f>
        <x:v>-1053.5166911809772</x:v>
      </x:c>
      <x:c r="V3808" s="9" t="n">
        <x:f>S3808+U3808</x:f>
        <x:v>8458.320012813965</x:v>
      </x:c>
      <x:c r="W3808" s="2" t="n">
        <x:f>IF(N3808&gt;0,1,0)</x:f>
        <x:v>0</x:v>
      </x:c>
      <x:c r="X3808" s="2" t="n">
        <x:f>IF(U3808&gt;0,1,0)</x:f>
        <x:v>0</x:v>
      </x:c>
      <x:c r="Y3808" s="9" t="n">
        <x:f>MAX(U3808,0)</x:f>
        <x:v>0</x:v>
      </x:c>
      <x:c r="Z3808" s="9" t="n">
        <x:f>-MIN(U3808,0)</x:f>
        <x:v>1053.5166911809772</x:v>
      </x:c>
    </x:row>
    <x:row r="3809" ht="23" customHeight="1">
      <x:c r="A3809" s="2" t="str">
        <x:v>4H-OBV-后段</x:v>
      </x:c>
      <x:c r="B3809" s="2" t="str">
        <x:v>4H</x:v>
      </x:c>
      <x:c r="C3809" s="2" t="str">
        <x:v>OBV</x:v>
      </x:c>
      <x:c r="D3809" s="2" t="str">
        <x:v>后段</x:v>
      </x:c>
      <x:c r="E3809" s="2" t="n">
        <x:v>49</x:v>
      </x:c>
      <x:c r="F3809" s="2" t="str">
        <x:v>多</x:v>
      </x:c>
      <x:c r="G3809" s="11" t="n">
        <x:v>46064.666666666664</x:v>
      </x:c>
      <x:c r="H3809" s="11" t="n">
        <x:v>46064.833333333336</x:v>
      </x:c>
      <x:c r="I3809" s="11" t="n">
        <x:v>46066.49998842592</x:v>
      </x:c>
      <x:c r="J3809" s="9" t="n">
        <x:v>67022.9</x:v>
      </x:c>
      <x:c r="K3809" s="9" t="n">
        <x:v>66519.6</x:v>
      </x:c>
      <x:c r="L3809" s="9" t="n">
        <x:v>67036.30458</x:v>
      </x:c>
      <x:c r="M3809" s="9" t="n">
        <x:v>66506.29608</x:v>
      </x:c>
      <x:c r="N3809" s="10" t="n">
        <x:f>IF(F3809="多",1,-1)*(K3809/J3809-1)</x:f>
        <x:v>-0.007509373661837793</x:v>
      </x:c>
      <x:c r="O3809" s="10" t="n">
        <x:f>IF(F3809="多",1,-1)*(M3809/L3809-1)</x:f>
        <x:v>-0.007906290528999715</x:v>
      </x:c>
      <x:c r="P3809" s="10" t="n">
        <x:v>0.0009960468547355003</x:v>
      </x:c>
      <x:c r="Q3809" s="10" t="n">
        <x:v>0.000050015929486178646</x:v>
      </x:c>
      <x:c r="R3809" s="10" t="n">
        <x:f>O3809-P3809-Q3809</x:f>
        <x:v>-0.008952353313221395</x:v>
      </x:c>
      <x:c r="S3809" s="9" t="n">
        <x:f>V3808</x:f>
        <x:v>8458.320012813965</x:v>
      </x:c>
      <x:c r="T3809" s="9" t="n">
        <x:f>S3809/(1+'回测计划'!$B$33)</x:f>
        <x:v>8454.0929663308</x:v>
      </x:c>
      <x:c r="U3809" s="9" t="n">
        <x:f>T3809*R3809</x:f>
        <x:v>-75.68402717741323</x:v>
      </x:c>
      <x:c r="V3809" s="9" t="n">
        <x:f>S3809+U3809</x:f>
        <x:v>8382.635985636553</x:v>
      </x:c>
      <x:c r="W3809" s="2" t="n">
        <x:f>IF(N3809&gt;0,1,0)</x:f>
        <x:v>0</x:v>
      </x:c>
      <x:c r="X3809" s="2" t="n">
        <x:f>IF(U3809&gt;0,1,0)</x:f>
        <x:v>0</x:v>
      </x:c>
      <x:c r="Y3809" s="9" t="n">
        <x:f>MAX(U3809,0)</x:f>
        <x:v>0</x:v>
      </x:c>
      <x:c r="Z3809" s="9" t="n">
        <x:f>-MIN(U3809,0)</x:f>
        <x:v>75.68402717741323</x:v>
      </x:c>
    </x:row>
    <x:row r="3810" ht="23" customHeight="1">
      <x:c r="A3810" s="2" t="str">
        <x:v>4H-OBV-后段</x:v>
      </x:c>
      <x:c r="B3810" s="2" t="str">
        <x:v>4H</x:v>
      </x:c>
      <x:c r="C3810" s="2" t="str">
        <x:v>OBV</x:v>
      </x:c>
      <x:c r="D3810" s="2" t="str">
        <x:v>后段</x:v>
      </x:c>
      <x:c r="E3810" s="2" t="n">
        <x:v>50</x:v>
      </x:c>
      <x:c r="F3810" s="2" t="str">
        <x:v>空</x:v>
      </x:c>
      <x:c r="G3810" s="11" t="n">
        <x:v>46097.50000000001</x:v>
      </x:c>
      <x:c r="H3810" s="11" t="n">
        <x:v>46097.666666666664</x:v>
      </x:c>
      <x:c r="I3810" s="11" t="n">
        <x:v>46099.333321759266</x:v>
      </x:c>
      <x:c r="J3810" s="9" t="n">
        <x:v>73427.8</x:v>
      </x:c>
      <x:c r="K3810" s="9" t="n">
        <x:v>73872.4</x:v>
      </x:c>
      <x:c r="L3810" s="9" t="n">
        <x:v>73413.11444</x:v>
      </x:c>
      <x:c r="M3810" s="9" t="n">
        <x:v>73887.17447999999</x:v>
      </x:c>
      <x:c r="N3810" s="10" t="n">
        <x:f>IF(F3810="多",1,-1)*(K3810/J3810-1)</x:f>
        <x:v>-0.006054927425307444</x:v>
      </x:c>
      <x:c r="O3810" s="10" t="n">
        <x:f>IF(F3810="多",1,-1)*(M3810/L3810-1)</x:f>
        <x:v>-0.0064574298967716715</x:v>
      </x:c>
      <x:c r="P3810" s="10" t="n">
        <x:v>0.0010032287149483858</x:v>
      </x:c>
      <x:c r="Q3810" s="10" t="n">
        <x:v>-0.00005596099430504889</x:v>
      </x:c>
      <x:c r="R3810" s="10" t="n">
        <x:f>O3810-P3810-Q3810</x:f>
        <x:v>-0.007404697617415008</x:v>
      </x:c>
      <x:c r="S3810" s="9" t="n">
        <x:f>V3809</x:f>
        <x:v>8382.635985636553</x:v>
      </x:c>
      <x:c r="T3810" s="9" t="n">
        <x:f>S3810/(1+'回测计划'!$B$33)</x:f>
        <x:v>8378.446762255426</x:v>
      </x:c>
      <x:c r="U3810" s="9" t="n">
        <x:f>T3810*R3810</x:f>
        <x:v>-62.03986477811124</x:v>
      </x:c>
      <x:c r="V3810" s="9" t="n">
        <x:f>S3810+U3810</x:f>
        <x:v>8320.596120858441</x:v>
      </x:c>
      <x:c r="W3810" s="2" t="n">
        <x:f>IF(N3810&gt;0,1,0)</x:f>
        <x:v>0</x:v>
      </x:c>
      <x:c r="X3810" s="2" t="n">
        <x:f>IF(U3810&gt;0,1,0)</x:f>
        <x:v>0</x:v>
      </x:c>
      <x:c r="Y3810" s="9" t="n">
        <x:f>MAX(U3810,0)</x:f>
        <x:v>0</x:v>
      </x:c>
      <x:c r="Z3810" s="9" t="n">
        <x:f>-MIN(U3810,0)</x:f>
        <x:v>62.03986477811124</x:v>
      </x:c>
    </x:row>
    <x:row r="3811" ht="23" customHeight="1">
      <x:c r="A3811" s="2" t="str">
        <x:v>4H-OBV-后段</x:v>
      </x:c>
      <x:c r="B3811" s="2" t="str">
        <x:v>4H</x:v>
      </x:c>
      <x:c r="C3811" s="2" t="str">
        <x:v>OBV</x:v>
      </x:c>
      <x:c r="D3811" s="2" t="str">
        <x:v>后段</x:v>
      </x:c>
      <x:c r="E3811" s="2" t="n">
        <x:v>51</x:v>
      </x:c>
      <x:c r="F3811" s="2" t="str">
        <x:v>多</x:v>
      </x:c>
      <x:c r="G3811" s="11" t="n">
        <x:v>46103.333333333336</x:v>
      </x:c>
      <x:c r="H3811" s="11" t="n">
        <x:v>46103.50000000001</x:v>
      </x:c>
      <x:c r="I3811" s="11" t="n">
        <x:v>46105.166655092595</x:v>
      </x:c>
      <x:c r="J3811" s="9" t="n">
        <x:v>69307.1</x:v>
      </x:c>
      <x:c r="K3811" s="9" t="n">
        <x:v>70647.1</x:v>
      </x:c>
      <x:c r="L3811" s="9" t="n">
        <x:v>69320.96142</x:v>
      </x:c>
      <x:c r="M3811" s="9" t="n">
        <x:v>70632.97058000001</x:v>
      </x:c>
      <x:c r="N3811" s="10" t="n">
        <x:f>IF(F3811="多",1,-1)*(K3811/J3811-1)</x:f>
        <x:v>0.01933423848350313</x:v>
      </x:c>
      <x:c r="O3811" s="10" t="n">
        <x:f>IF(F3811="多",1,-1)*(M3811/L3811-1)</x:f>
        <x:v>0.018926586318542826</x:v>
      </x:c>
      <x:c r="P3811" s="10" t="n">
        <x:v>0.0010094632931592713</x:v>
      </x:c>
      <x:c r="Q3811" s="10" t="n">
        <x:v>-0.0001587774730893285</x:v>
      </x:c>
      <x:c r="R3811" s="10" t="n">
        <x:f>O3811-P3811-Q3811</x:f>
        <x:v>0.018075900498472883</x:v>
      </x:c>
      <x:c r="S3811" s="9" t="n">
        <x:f>V3810</x:f>
        <x:v>8320.596120858441</x:v>
      </x:c>
      <x:c r="T3811" s="9" t="n">
        <x:f>S3811/(1+'回测计划'!$B$33)</x:f>
        <x:v>8316.437901907488</x:v>
      </x:c>
      <x:c r="U3811" s="9" t="n">
        <x:f>T3811*R3811</x:f>
        <x:v>150.32710401660833</x:v>
      </x:c>
      <x:c r="V3811" s="9" t="n">
        <x:f>S3811+U3811</x:f>
        <x:v>8470.92322487505</x:v>
      </x:c>
      <x:c r="W3811" s="2" t="n">
        <x:f>IF(N3811&gt;0,1,0)</x:f>
        <x:v>1</x:v>
      </x:c>
      <x:c r="X3811" s="2" t="n">
        <x:f>IF(U3811&gt;0,1,0)</x:f>
        <x:v>1</x:v>
      </x:c>
      <x:c r="Y3811" s="9" t="n">
        <x:f>MAX(U3811,0)</x:f>
        <x:v>150.32710401660833</x:v>
      </x:c>
      <x:c r="Z3811" s="9" t="n">
        <x:f>-MIN(U3811,0)</x:f>
        <x:v>0</x:v>
      </x:c>
    </x:row>
    <x:row r="3812" ht="23" customHeight="1">
      <x:c r="A3812" s="2" t="str">
        <x:v>4H-OBV-后段</x:v>
      </x:c>
      <x:c r="B3812" s="2" t="str">
        <x:v>4H</x:v>
      </x:c>
      <x:c r="C3812" s="2" t="str">
        <x:v>OBV</x:v>
      </x:c>
      <x:c r="D3812" s="2" t="str">
        <x:v>后段</x:v>
      </x:c>
      <x:c r="E3812" s="2" t="n">
        <x:v>52</x:v>
      </x:c>
      <x:c r="F3812" s="2" t="str">
        <x:v>空</x:v>
      </x:c>
      <x:c r="G3812" s="11" t="n">
        <x:v>46106.833333333336</x:v>
      </x:c>
      <x:c r="H3812" s="11" t="n">
        <x:v>46107.00000000001</x:v>
      </x:c>
      <x:c r="I3812" s="11" t="n">
        <x:v>46108.666655092595</x:v>
      </x:c>
      <x:c r="J3812" s="9" t="n">
        <x:v>70792.4</x:v>
      </x:c>
      <x:c r="K3812" s="9" t="n">
        <x:v>68501.7</x:v>
      </x:c>
      <x:c r="L3812" s="9" t="n">
        <x:v>70778.24152</x:v>
      </x:c>
      <x:c r="M3812" s="9" t="n">
        <x:v>68515.40034</x:v>
      </x:c>
      <x:c r="N3812" s="10" t="n">
        <x:f>IF(F3812="多",1,-1)*(K3812/J3812-1)</x:f>
        <x:v>0.03235799323091171</x:v>
      </x:c>
      <x:c r="O3812" s="10" t="n">
        <x:f>IF(F3812="多",1,-1)*(M3812/L3812-1)</x:f>
        <x:v>0.03197085900135832</x:v>
      </x:c>
      <x:c r="P3812" s="10" t="n">
        <x:v>0.0009840145704993208</x:v>
      </x:c>
      <x:c r="Q3812" s="10" t="n">
        <x:v>-0.00009344313956962236</x:v>
      </x:c>
      <x:c r="R3812" s="10" t="n">
        <x:f>O3812-P3812-Q3812</x:f>
        <x:v>0.031080287570428623</x:v>
      </x:c>
      <x:c r="S3812" s="9" t="n">
        <x:f>V3811</x:f>
        <x:v>8470.92322487505</x:v>
      </x:c>
      <x:c r="T3812" s="9" t="n">
        <x:f>S3812/(1+'回测计划'!$B$33)</x:f>
        <x:v>8466.689879935084</x:v>
      </x:c>
      <x:c r="U3812" s="9" t="n">
        <x:f>T3812*R3812</x:f>
        <x:v>263.1471562380202</x:v>
      </x:c>
      <x:c r="V3812" s="9" t="n">
        <x:f>S3812+U3812</x:f>
        <x:v>8734.07038111307</x:v>
      </x:c>
      <x:c r="W3812" s="2" t="n">
        <x:f>IF(N3812&gt;0,1,0)</x:f>
        <x:v>1</x:v>
      </x:c>
      <x:c r="X3812" s="2" t="n">
        <x:f>IF(U3812&gt;0,1,0)</x:f>
        <x:v>1</x:v>
      </x:c>
      <x:c r="Y3812" s="9" t="n">
        <x:f>MAX(U3812,0)</x:f>
        <x:v>263.1471562380202</x:v>
      </x:c>
      <x:c r="Z3812" s="9" t="n">
        <x:f>-MIN(U3812,0)</x:f>
        <x:v>0</x:v>
      </x:c>
    </x:row>
    <x:row r="3813" ht="23" customHeight="1">
      <x:c r="A3813" s="2" t="str">
        <x:v>4H-OBV-后段</x:v>
      </x:c>
      <x:c r="B3813" s="2" t="str">
        <x:v>4H</x:v>
      </x:c>
      <x:c r="C3813" s="2" t="str">
        <x:v>OBV</x:v>
      </x:c>
      <x:c r="D3813" s="2" t="str">
        <x:v>后段</x:v>
      </x:c>
      <x:c r="E3813" s="2" t="n">
        <x:v>53</x:v>
      </x:c>
      <x:c r="F3813" s="2" t="str">
        <x:v>多</x:v>
      </x:c>
      <x:c r="G3813" s="11" t="n">
        <x:v>46117.666666666664</x:v>
      </x:c>
      <x:c r="H3813" s="11" t="n">
        <x:v>46117.833333333336</x:v>
      </x:c>
      <x:c r="I3813" s="11" t="n">
        <x:v>46119.49998842592</x:v>
      </x:c>
      <x:c r="J3813" s="9" t="n">
        <x:v>66972.7</x:v>
      </x:c>
      <x:c r="K3813" s="9" t="n">
        <x:v>68746.3</x:v>
      </x:c>
      <x:c r="L3813" s="9" t="n">
        <x:v>66986.09453999999</x:v>
      </x:c>
      <x:c r="M3813" s="9" t="n">
        <x:v>68732.55074</x:v>
      </x:c>
      <x:c r="N3813" s="10" t="n">
        <x:f>IF(F3813="多",1,-1)*(K3813/J3813-1)</x:f>
        <x:v>0.02648243239409509</x:v>
      </x:c>
      <x:c r="O3813" s="10" t="n">
        <x:f>IF(F3813="多",1,-1)*(M3813/L3813-1)</x:f>
        <x:v>0.026071921523311614</x:v>
      </x:c>
      <x:c r="P3813" s="10" t="n">
        <x:v>0.001013035960761656</x:v>
      </x:c>
      <x:c r="Q3813" s="10" t="n">
        <x:v>0.0001501847806290582</x:v>
      </x:c>
      <x:c r="R3813" s="10" t="n">
        <x:f>O3813-P3813-Q3813</x:f>
        <x:v>0.0249087007819209</x:v>
      </x:c>
      <x:c r="S3813" s="9" t="n">
        <x:f>V3812</x:f>
        <x:v>8734.07038111307</x:v>
      </x:c>
      <x:c r="T3813" s="9" t="n">
        <x:f>S3813/(1+'回测计划'!$B$33)</x:f>
        <x:v>8729.705528348895</x:v>
      </x:c>
      <x:c r="U3813" s="9" t="n">
        <x:f>T3813*R3813</x:f>
        <x:v>217.44562291992332</x:v>
      </x:c>
      <x:c r="V3813" s="9" t="n">
        <x:f>S3813+U3813</x:f>
        <x:v>8951.516004032994</x:v>
      </x:c>
      <x:c r="W3813" s="2" t="n">
        <x:f>IF(N3813&gt;0,1,0)</x:f>
        <x:v>1</x:v>
      </x:c>
      <x:c r="X3813" s="2" t="n">
        <x:f>IF(U3813&gt;0,1,0)</x:f>
        <x:v>1</x:v>
      </x:c>
      <x:c r="Y3813" s="9" t="n">
        <x:f>MAX(U3813,0)</x:f>
        <x:v>217.44562291992332</x:v>
      </x:c>
      <x:c r="Z3813" s="9" t="n">
        <x:f>-MIN(U3813,0)</x:f>
        <x:v>0</x:v>
      </x:c>
    </x:row>
    <x:row r="3814" ht="23" customHeight="1">
      <x:c r="A3814" s="2" t="str">
        <x:v>4H-OBV-后段</x:v>
      </x:c>
      <x:c r="B3814" s="2" t="str">
        <x:v>4H</x:v>
      </x:c>
      <x:c r="C3814" s="2" t="str">
        <x:v>OBV</x:v>
      </x:c>
      <x:c r="D3814" s="2" t="str">
        <x:v>后段</x:v>
      </x:c>
      <x:c r="E3814" s="2" t="n">
        <x:v>54</x:v>
      </x:c>
      <x:c r="F3814" s="2" t="str">
        <x:v>空</x:v>
      </x:c>
      <x:c r="G3814" s="11" t="n">
        <x:v>46120.333333333336</x:v>
      </x:c>
      <x:c r="H3814" s="11" t="n">
        <x:v>46120.50000000001</x:v>
      </x:c>
      <x:c r="I3814" s="11" t="n">
        <x:v>46122.166655092595</x:v>
      </x:c>
      <x:c r="J3814" s="9" t="n">
        <x:v>71259.7</x:v>
      </x:c>
      <x:c r="K3814" s="9" t="n">
        <x:v>72055.9</x:v>
      </x:c>
      <x:c r="L3814" s="9" t="n">
        <x:v>71245.44806</x:v>
      </x:c>
      <x:c r="M3814" s="9" t="n">
        <x:v>72070.31117999999</x:v>
      </x:c>
      <x:c r="N3814" s="10" t="n">
        <x:f>IF(F3814="多",1,-1)*(K3814/J3814-1)</x:f>
        <x:v>-0.011173215716597129</x:v>
      </x:c>
      <x:c r="O3814" s="10" t="n">
        <x:f>IF(F3814="多",1,-1)*(M3814/L3814-1)</x:f>
        <x:v>-0.011577765912923033</x:v>
      </x:c>
      <x:c r="P3814" s="10" t="n">
        <x:v>0.0010057888829564617</x:v>
      </x:c>
      <x:c r="Q3814" s="10" t="n">
        <x:v>-0.00008681057521514859</x:v>
      </x:c>
      <x:c r="R3814" s="10" t="n">
        <x:f>O3814-P3814-Q3814</x:f>
        <x:v>-0.012496744220664347</x:v>
      </x:c>
      <x:c r="S3814" s="9" t="n">
        <x:f>V3813</x:f>
        <x:v>8951.516004032994</x:v>
      </x:c>
      <x:c r="T3814" s="9" t="n">
        <x:f>S3814/(1+'回测计划'!$B$33)</x:f>
        <x:v>8947.042482791598</x:v>
      </x:c>
      <x:c r="U3814" s="9" t="n">
        <x:f>T3814*R3814</x:f>
        <x:v>-111.80890143886428</x:v>
      </x:c>
      <x:c r="V3814" s="9" t="n">
        <x:f>S3814+U3814</x:f>
        <x:v>8839.70710259413</x:v>
      </x:c>
      <x:c r="W3814" s="2" t="n">
        <x:f>IF(N3814&gt;0,1,0)</x:f>
        <x:v>0</x:v>
      </x:c>
      <x:c r="X3814" s="2" t="n">
        <x:f>IF(U3814&gt;0,1,0)</x:f>
        <x:v>0</x:v>
      </x:c>
      <x:c r="Y3814" s="9" t="n">
        <x:f>MAX(U3814,0)</x:f>
        <x:v>0</x:v>
      </x:c>
      <x:c r="Z3814" s="9" t="n">
        <x:f>-MIN(U3814,0)</x:f>
        <x:v>111.80890143886428</x:v>
      </x:c>
    </x:row>
    <x:row r="3815" ht="23" customHeight="1">
      <x:c r="A3815" s="2" t="str">
        <x:v>4H-OBV-后段</x:v>
      </x:c>
      <x:c r="B3815" s="2" t="str">
        <x:v>4H</x:v>
      </x:c>
      <x:c r="C3815" s="2" t="str">
        <x:v>OBV</x:v>
      </x:c>
      <x:c r="D3815" s="2" t="str">
        <x:v>后段</x:v>
      </x:c>
      <x:c r="E3815" s="2" t="n">
        <x:v>55</x:v>
      </x:c>
      <x:c r="F3815" s="2" t="str">
        <x:v>空</x:v>
      </x:c>
      <x:c r="G3815" s="11" t="n">
        <x:v>46124.166666666664</x:v>
      </x:c>
      <x:c r="H3815" s="11" t="n">
        <x:v>46124.333333333336</x:v>
      </x:c>
      <x:c r="I3815" s="11" t="n">
        <x:v>46125.99998842592</x:v>
      </x:c>
      <x:c r="J3815" s="9" t="n">
        <x:v>73013.4</x:v>
      </x:c>
      <x:c r="K3815" s="9" t="n">
        <x:v>71823.6</x:v>
      </x:c>
      <x:c r="L3815" s="9" t="n">
        <x:v>72998.79732</x:v>
      </x:c>
      <x:c r="M3815" s="9" t="n">
        <x:v>71837.96472</x:v>
      </x:c>
      <x:c r="N3815" s="10" t="n">
        <x:f>IF(F3815="多",1,-1)*(K3815/J3815-1)</x:f>
        <x:v>0.01629563888272545</x:v>
      </x:c>
      <x:c r="O3815" s="10" t="n">
        <x:f>IF(F3815="多",1,-1)*(M3815/L3815-1)</x:f>
        <x:v>0.015902078426187294</x:v>
      </x:c>
      <x:c r="P3815" s="10" t="n">
        <x:v>0.0009920489607869063</x:v>
      </x:c>
      <x:c r="Q3815" s="10" t="n">
        <x:v>0.00004349979527855632</x:v>
      </x:c>
      <x:c r="R3815" s="10" t="n">
        <x:f>O3815-P3815-Q3815</x:f>
        <x:v>0.014866529670121831</x:v>
      </x:c>
      <x:c r="S3815" s="9" t="n">
        <x:f>V3814</x:f>
        <x:v>8839.70710259413</x:v>
      </x:c>
      <x:c r="T3815" s="9" t="n">
        <x:f>S3815/(1+'回测计划'!$B$33)</x:f>
        <x:v>8835.289457865198</x:v>
      </x:c>
      <x:c r="U3815" s="9" t="n">
        <x:f>T3815*R3815</x:f>
        <x:v>131.3500928694676</x:v>
      </x:c>
      <x:c r="V3815" s="9" t="n">
        <x:f>S3815+U3815</x:f>
        <x:v>8971.057195463598</x:v>
      </x:c>
      <x:c r="W3815" s="2" t="n">
        <x:f>IF(N3815&gt;0,1,0)</x:f>
        <x:v>1</x:v>
      </x:c>
      <x:c r="X3815" s="2" t="n">
        <x:f>IF(U3815&gt;0,1,0)</x:f>
        <x:v>1</x:v>
      </x:c>
      <x:c r="Y3815" s="9" t="n">
        <x:f>MAX(U3815,0)</x:f>
        <x:v>131.3500928694676</x:v>
      </x:c>
      <x:c r="Z3815" s="9" t="n">
        <x:f>-MIN(U3815,0)</x:f>
        <x:v>0</x:v>
      </x:c>
    </x:row>
    <x:row r="3816" ht="23" customHeight="1">
      <x:c r="A3816" s="2" t="str">
        <x:v>4H-OBV-后段</x:v>
      </x:c>
      <x:c r="B3816" s="2" t="str">
        <x:v>4H</x:v>
      </x:c>
      <x:c r="C3816" s="2" t="str">
        <x:v>OBV</x:v>
      </x:c>
      <x:c r="D3816" s="2" t="str">
        <x:v>后段</x:v>
      </x:c>
      <x:c r="E3816" s="2" t="n">
        <x:v>56</x:v>
      </x:c>
      <x:c r="F3816" s="2" t="str">
        <x:v>空</x:v>
      </x:c>
      <x:c r="G3816" s="11" t="n">
        <x:v>46129.166666666664</x:v>
      </x:c>
      <x:c r="H3816" s="11" t="n">
        <x:v>46129.333333333336</x:v>
      </x:c>
      <x:c r="I3816" s="11" t="n">
        <x:v>46130.99998842592</x:v>
      </x:c>
      <x:c r="J3816" s="9" t="n">
        <x:v>75106.8</x:v>
      </x:c>
      <x:c r="K3816" s="9" t="n">
        <x:v>76124.8</x:v>
      </x:c>
      <x:c r="L3816" s="9" t="n">
        <x:v>75091.77864</x:v>
      </x:c>
      <x:c r="M3816" s="9" t="n">
        <x:v>76140.02496</x:v>
      </x:c>
      <x:c r="N3816" s="10" t="n">
        <x:f>IF(F3816="多",1,-1)*(K3816/J3816-1)</x:f>
        <x:v>-0.013554032391208226</x:v>
      </x:c>
      <x:c r="O3816" s="10" t="n">
        <x:f>IF(F3816="多",1,-1)*(M3816/L3816-1)</x:f>
        <x:v>-0.013959535104707266</x:v>
      </x:c>
      <x:c r="P3816" s="10" t="n">
        <x:v>0.0010069797675523536</x:v>
      </x:c>
      <x:c r="Q3816" s="10" t="n">
        <x:v>0.00020657402726171765</x:v>
      </x:c>
      <x:c r="R3816" s="10" t="n">
        <x:f>O3816-P3816-Q3816</x:f>
        <x:v>-0.015173088899521337</x:v>
      </x:c>
      <x:c r="S3816" s="9" t="n">
        <x:f>V3815</x:f>
        <x:v>8971.057195463598</x:v>
      </x:c>
      <x:c r="T3816" s="9" t="n">
        <x:f>S3816/(1+'回测计划'!$B$33)</x:f>
        <x:v>8966.573908509345</x:v>
      </x:c>
      <x:c r="U3816" s="9" t="n">
        <x:f>T3816*R3816</x:f>
        <x:v>-136.0506230379408</x:v>
      </x:c>
      <x:c r="V3816" s="9" t="n">
        <x:f>S3816+U3816</x:f>
        <x:v>8835.006572425656</x:v>
      </x:c>
      <x:c r="W3816" s="2" t="n">
        <x:f>IF(N3816&gt;0,1,0)</x:f>
        <x:v>0</x:v>
      </x:c>
      <x:c r="X3816" s="2" t="n">
        <x:f>IF(U3816&gt;0,1,0)</x:f>
        <x:v>0</x:v>
      </x:c>
      <x:c r="Y3816" s="9" t="n">
        <x:f>MAX(U3816,0)</x:f>
        <x:v>0</x:v>
      </x:c>
      <x:c r="Z3816" s="9" t="n">
        <x:f>-MIN(U3816,0)</x:f>
        <x:v>136.0506230379408</x:v>
      </x:c>
    </x:row>
    <x:row r="3817" ht="23" customHeight="1">
      <x:c r="A3817" s="2" t="str">
        <x:v>4H-OBV-后段</x:v>
      </x:c>
      <x:c r="B3817" s="2" t="str">
        <x:v>4H</x:v>
      </x:c>
      <x:c r="C3817" s="2" t="str">
        <x:v>OBV</x:v>
      </x:c>
      <x:c r="D3817" s="2" t="str">
        <x:v>后段</x:v>
      </x:c>
      <x:c r="E3817" s="2" t="n">
        <x:v>57</x:v>
      </x:c>
      <x:c r="F3817" s="2" t="str">
        <x:v>空</x:v>
      </x:c>
      <x:c r="G3817" s="11" t="n">
        <x:v>46145.00000000001</x:v>
      </x:c>
      <x:c r="H3817" s="11" t="n">
        <x:v>46145.166666666664</x:v>
      </x:c>
      <x:c r="I3817" s="11" t="n">
        <x:v>46146.833321759266</x:v>
      </x:c>
      <x:c r="J3817" s="9" t="n">
        <x:v>78444.1</x:v>
      </x:c>
      <x:c r="K3817" s="9" t="n">
        <x:v>78753.5</x:v>
      </x:c>
      <x:c r="L3817" s="9" t="n">
        <x:v>78428.41118000001</x:v>
      </x:c>
      <x:c r="M3817" s="9" t="n">
        <x:v>78769.2507</x:v>
      </x:c>
      <x:c r="N3817" s="10" t="n">
        <x:f>IF(F3817="多",1,-1)*(K3817/J3817-1)</x:f>
        <x:v>-0.00394420995332978</x:v>
      </x:c>
      <x:c r="O3817" s="10" t="n">
        <x:f>IF(F3817="多",1,-1)*(M3817/L3817-1)</x:f>
        <x:v>-0.004345867968914119</x:v>
      </x:c>
      <x:c r="P3817" s="10" t="n">
        <x:v>0.0010021729339844572</x:v>
      </x:c>
      <x:c r="Q3817" s="10" t="n">
        <x:v>-0.00005754402222578265</x:v>
      </x:c>
      <x:c r="R3817" s="10" t="n">
        <x:f>O3817-P3817-Q3817</x:f>
        <x:v>-0.005290496880672794</x:v>
      </x:c>
      <x:c r="S3817" s="9" t="n">
        <x:f>V3816</x:f>
        <x:v>8835.006572425656</x:v>
      </x:c>
      <x:c r="T3817" s="9" t="n">
        <x:f>S3817/(1+'回测计划'!$B$33)</x:f>
        <x:v>8830.591276787263</x:v>
      </x:c>
      <x:c r="U3817" s="9" t="n">
        <x:f>T3817*R3817</x:f>
        <x:v>-46.7182156043394</x:v>
      </x:c>
      <x:c r="V3817" s="9" t="n">
        <x:f>S3817+U3817</x:f>
        <x:v>8788.288356821316</x:v>
      </x:c>
      <x:c r="W3817" s="2" t="n">
        <x:f>IF(N3817&gt;0,1,0)</x:f>
        <x:v>0</x:v>
      </x:c>
      <x:c r="X3817" s="2" t="n">
        <x:f>IF(U3817&gt;0,1,0)</x:f>
        <x:v>0</x:v>
      </x:c>
      <x:c r="Y3817" s="9" t="n">
        <x:f>MAX(U3817,0)</x:f>
        <x:v>0</x:v>
      </x:c>
      <x:c r="Z3817" s="9" t="n">
        <x:f>-MIN(U3817,0)</x:f>
        <x:v>46.7182156043394</x:v>
      </x:c>
    </x:row>
    <x:row r="3818" ht="23" customHeight="1">
      <x:c r="A3818" s="2" t="str">
        <x:v>4H-OBV-后段</x:v>
      </x:c>
      <x:c r="B3818" s="2" t="str">
        <x:v>4H</x:v>
      </x:c>
      <x:c r="C3818" s="2" t="str">
        <x:v>OBV</x:v>
      </x:c>
      <x:c r="D3818" s="2" t="str">
        <x:v>后段</x:v>
      </x:c>
      <x:c r="E3818" s="2" t="n">
        <x:v>58</x:v>
      </x:c>
      <x:c r="F3818" s="2" t="str">
        <x:v>多</x:v>
      </x:c>
      <x:c r="G3818" s="11" t="n">
        <x:v>46165.333333333336</x:v>
      </x:c>
      <x:c r="H3818" s="11" t="n">
        <x:v>46165.50000000001</x:v>
      </x:c>
      <x:c r="I3818" s="11" t="n">
        <x:v>46167.166655092595</x:v>
      </x:c>
      <x:c r="J3818" s="9" t="n">
        <x:v>75599</x:v>
      </x:c>
      <x:c r="K3818" s="9" t="n">
        <x:v>76738.5</x:v>
      </x:c>
      <x:c r="L3818" s="9" t="n">
        <x:v>75614.1198</x:v>
      </x:c>
      <x:c r="M3818" s="9" t="n">
        <x:v>76723.1523</x:v>
      </x:c>
      <x:c r="N3818" s="10" t="n">
        <x:f>IF(F3818="多",1,-1)*(K3818/J3818-1)</x:f>
        <x:v>0.015072950700406151</x:v>
      </x:c>
      <x:c r="O3818" s="10" t="n">
        <x:f>IF(F3818="多",1,-1)*(M3818/L3818-1)</x:f>
        <x:v>0.014667002709723986</x:v>
      </x:c>
      <x:c r="P3818" s="10" t="n">
        <x:v>0.0010073335013548622</x:v>
      </x:c>
      <x:c r="Q3818" s="10" t="n">
        <x:v>0.0003032724519149556</x:v>
      </x:c>
      <x:c r="R3818" s="10" t="n">
        <x:f>O3818-P3818-Q3818</x:f>
        <x:v>0.013356396756454168</x:v>
      </x:c>
      <x:c r="S3818" s="9" t="n">
        <x:f>V3817</x:f>
        <x:v>8788.288356821316</x:v>
      </x:c>
      <x:c r="T3818" s="9" t="n">
        <x:f>S3818/(1+'回测计划'!$B$33)</x:f>
        <x:v>8783.896408617009</x:v>
      </x:c>
      <x:c r="U3818" s="9" t="n">
        <x:f>T3818*R3818</x:f>
        <x:v>117.32120550108164</x:v>
      </x:c>
      <x:c r="V3818" s="9" t="n">
        <x:f>S3818+U3818</x:f>
        <x:v>8905.609562322397</x:v>
      </x:c>
      <x:c r="W3818" s="2" t="n">
        <x:f>IF(N3818&gt;0,1,0)</x:f>
        <x:v>1</x:v>
      </x:c>
      <x:c r="X3818" s="2" t="n">
        <x:f>IF(U3818&gt;0,1,0)</x:f>
        <x:v>1</x:v>
      </x:c>
      <x:c r="Y3818" s="9" t="n">
        <x:f>MAX(U3818,0)</x:f>
        <x:v>117.32120550108164</x:v>
      </x:c>
      <x:c r="Z3818" s="9" t="n">
        <x:f>-MIN(U3818,0)</x:f>
        <x:v>0</x:v>
      </x:c>
    </x:row>
    <x:row r="3819" ht="23" customHeight="1">
      <x:c r="A3819" s="2" t="str">
        <x:v>4H-OBV-后段</x:v>
      </x:c>
      <x:c r="B3819" s="2" t="str">
        <x:v>4H</x:v>
      </x:c>
      <x:c r="C3819" s="2" t="str">
        <x:v>OBV</x:v>
      </x:c>
      <x:c r="D3819" s="2" t="str">
        <x:v>后段</x:v>
      </x:c>
      <x:c r="E3819" s="2" t="n">
        <x:v>59</x:v>
      </x:c>
      <x:c r="F3819" s="2" t="str">
        <x:v>空</x:v>
      </x:c>
      <x:c r="G3819" s="11" t="n">
        <x:v>46173.166666666664</x:v>
      </x:c>
      <x:c r="H3819" s="11" t="n">
        <x:v>46173.333333333336</x:v>
      </x:c>
      <x:c r="I3819" s="11" t="n">
        <x:v>46174.99998842592</x:v>
      </x:c>
      <x:c r="J3819" s="9" t="n">
        <x:v>73856.9</x:v>
      </x:c>
      <x:c r="K3819" s="9" t="n">
        <x:v>71099.4</x:v>
      </x:c>
      <x:c r="L3819" s="9" t="n">
        <x:v>73842.12861999999</x:v>
      </x:c>
      <x:c r="M3819" s="9" t="n">
        <x:v>71113.61988</x:v>
      </x:c>
      <x:c r="N3819" s="10" t="n">
        <x:f>IF(F3819="多",1,-1)*(K3819/J3819-1)</x:f>
        <x:v>0.0373357127093068</x:v>
      </x:c>
      <x:c r="O3819" s="10" t="n">
        <x:f>IF(F3819="多",1,-1)*(M3819/L3819-1)</x:f>
        <x:v>0.03695056996584167</x:v>
      </x:c>
      <x:c r="P3819" s="10" t="n">
        <x:v>0.000981524715017079</x:v>
      </x:c>
      <x:c r="Q3819" s="10" t="n">
        <x:v>-0.0002169431684302228</x:v>
      </x:c>
      <x:c r="R3819" s="10" t="n">
        <x:f>O3819-P3819-Q3819</x:f>
        <x:v>0.03618598841925482</x:v>
      </x:c>
      <x:c r="S3819" s="9" t="n">
        <x:f>V3818</x:f>
        <x:v>8905.609562322397</x:v>
      </x:c>
      <x:c r="T3819" s="9" t="n">
        <x:f>S3819/(1+'回测计划'!$B$33)</x:f>
        <x:v>8901.158982830982</x:v>
      </x:c>
      <x:c r="U3819" s="9" t="n">
        <x:f>T3819*R3819</x:f>
        <x:v>322.09723587066793</x:v>
      </x:c>
      <x:c r="V3819" s="9" t="n">
        <x:f>S3819+U3819</x:f>
        <x:v>9227.706798193065</x:v>
      </x:c>
      <x:c r="W3819" s="2" t="n">
        <x:f>IF(N3819&gt;0,1,0)</x:f>
        <x:v>1</x:v>
      </x:c>
      <x:c r="X3819" s="2" t="n">
        <x:f>IF(U3819&gt;0,1,0)</x:f>
        <x:v>1</x:v>
      </x:c>
      <x:c r="Y3819" s="9" t="n">
        <x:f>MAX(U3819,0)</x:f>
        <x:v>322.09723587066793</x:v>
      </x:c>
      <x:c r="Z3819" s="9" t="n">
        <x:f>-MIN(U3819,0)</x:f>
        <x:v>0</x:v>
      </x:c>
    </x:row>
    <x:row r="3820" ht="23" customHeight="1">
      <x:c r="A3820" s="2" t="str">
        <x:v>4H-OBV-后段</x:v>
      </x:c>
      <x:c r="B3820" s="2" t="str">
        <x:v>4H</x:v>
      </x:c>
      <x:c r="C3820" s="2" t="str">
        <x:v>OBV</x:v>
      </x:c>
      <x:c r="D3820" s="2" t="str">
        <x:v>后段</x:v>
      </x:c>
      <x:c r="E3820" s="2" t="n">
        <x:v>60</x:v>
      </x:c>
      <x:c r="F3820" s="2" t="str">
        <x:v>空</x:v>
      </x:c>
      <x:c r="G3820" s="11" t="n">
        <x:v>46188.50000000001</x:v>
      </x:c>
      <x:c r="H3820" s="11" t="n">
        <x:v>46188.666666666664</x:v>
      </x:c>
      <x:c r="I3820" s="11" t="n">
        <x:v>46190.333321759266</x:v>
      </x:c>
      <x:c r="J3820" s="9" t="n">
        <x:v>65642.4</x:v>
      </x:c>
      <x:c r="K3820" s="9" t="n">
        <x:v>65644.8</x:v>
      </x:c>
      <x:c r="L3820" s="9" t="n">
        <x:v>65629.27152</x:v>
      </x:c>
      <x:c r="M3820" s="9" t="n">
        <x:v>65657.92896</x:v>
      </x:c>
      <x:c r="N3820" s="10" t="n">
        <x:f>IF(F3820="多",1,-1)*(K3820/J3820-1)</x:f>
        <x:v>-0.00003656173448884914</x:v>
      </x:c>
      <x:c r="O3820" s="10" t="n">
        <x:f>IF(F3820="多",1,-1)*(M3820/L3820-1)</x:f>
        <x:v>-0.00043665637811129976</x:v>
      </x:c>
      <x:c r="P3820" s="10" t="n">
        <x:v>0.0010002183281890558</x:v>
      </x:c>
      <x:c r="Q3820" s="10" t="n">
        <x:v>0.00006915277508679247</x:v>
      </x:c>
      <x:c r="R3820" s="10" t="n">
        <x:f>O3820-P3820-Q3820</x:f>
        <x:v>-0.001506027481387148</x:v>
      </x:c>
      <x:c r="S3820" s="9" t="n">
        <x:f>V3819</x:f>
        <x:v>9227.706798193065</x:v>
      </x:c>
      <x:c r="T3820" s="9" t="n">
        <x:f>S3820/(1+'回测计划'!$B$33)</x:f>
        <x:v>9223.095250567781</x:v>
      </x:c>
      <x:c r="U3820" s="9" t="n">
        <x:f>T3820*R3820</x:f>
        <x:v>-13.890234910806363</x:v>
      </x:c>
      <x:c r="V3820" s="9" t="n">
        <x:f>S3820+U3820</x:f>
        <x:v>9213.816563282258</x:v>
      </x:c>
      <x:c r="W3820" s="2" t="n">
        <x:f>IF(N3820&gt;0,1,0)</x:f>
        <x:v>0</x:v>
      </x:c>
      <x:c r="X3820" s="2" t="n">
        <x:f>IF(U3820&gt;0,1,0)</x:f>
        <x:v>0</x:v>
      </x:c>
      <x:c r="Y3820" s="9" t="n">
        <x:f>MAX(U3820,0)</x:f>
        <x:v>0</x:v>
      </x:c>
      <x:c r="Z3820" s="9" t="n">
        <x:f>-MIN(U3820,0)</x:f>
        <x:v>13.890234910806363</x:v>
      </x:c>
    </x:row>
    <x:row r="3821" ht="23" customHeight="1">
      <x:c r="A3821" s="2" t="str">
        <x:v>4H-OBV-后段</x:v>
      </x:c>
      <x:c r="B3821" s="2" t="str">
        <x:v>4H</x:v>
      </x:c>
      <x:c r="C3821" s="2" t="str">
        <x:v>OBV</x:v>
      </x:c>
      <x:c r="D3821" s="2" t="str">
        <x:v>后段</x:v>
      </x:c>
      <x:c r="E3821" s="2" t="n">
        <x:v>61</x:v>
      </x:c>
      <x:c r="F3821" s="2" t="str">
        <x:v>空</x:v>
      </x:c>
      <x:c r="G3821" s="11" t="n">
        <x:v>46206.00000000001</x:v>
      </x:c>
      <x:c r="H3821" s="11" t="n">
        <x:v>46206.166666666664</x:v>
      </x:c>
      <x:c r="I3821" s="11" t="n">
        <x:v>46207.833321759266</x:v>
      </x:c>
      <x:c r="J3821" s="9" t="n">
        <x:v>61452.4</x:v>
      </x:c>
      <x:c r="K3821" s="9" t="n">
        <x:v>62458.7</x:v>
      </x:c>
      <x:c r="L3821" s="9" t="n">
        <x:v>61440.109520000005</x:v>
      </x:c>
      <x:c r="M3821" s="9" t="n">
        <x:v>62471.191739999995</x:v>
      </x:c>
      <x:c r="N3821" s="10" t="n">
        <x:f>IF(F3821="多",1,-1)*(K3821/J3821-1)</x:f>
        <x:v>-0.016375275823238722</x:v>
      </x:c>
      <x:c r="O3821" s="10" t="n">
        <x:f>IF(F3821="多",1,-1)*(M3821/L3821-1)</x:f>
        <x:v>-0.016781907259855178</x:v>
      </x:c>
      <x:c r="P3821" s="10" t="n">
        <x:v>0.0010083909536299277</x:v>
      </x:c>
      <x:c r="Q3821" s="10" t="n">
        <x:v>-0.00044196354358517494</x:v>
      </x:c>
      <x:c r="R3821" s="10" t="n">
        <x:f>O3821-P3821-Q3821</x:f>
        <x:v>-0.01734833466989993</x:v>
      </x:c>
      <x:c r="S3821" s="9" t="n">
        <x:f>V3820</x:f>
        <x:v>9213.816563282258</x:v>
      </x:c>
      <x:c r="T3821" s="9" t="n">
        <x:f>S3821/(1+'回测计划'!$B$33)</x:f>
        <x:v>9209.211957303607</x:v>
      </x:c>
      <x:c r="U3821" s="9" t="n">
        <x:f>T3821*R3821</x:f>
        <x:v>-159.76449108134716</x:v>
      </x:c>
      <x:c r="V3821" s="9" t="n">
        <x:f>S3821+U3821</x:f>
        <x:v>9054.052072200911</x:v>
      </x:c>
      <x:c r="W3821" s="2" t="n">
        <x:f>IF(N3821&gt;0,1,0)</x:f>
        <x:v>0</x:v>
      </x:c>
      <x:c r="X3821" s="2" t="n">
        <x:f>IF(U3821&gt;0,1,0)</x:f>
        <x:v>0</x:v>
      </x:c>
      <x:c r="Y3821" s="9" t="n">
        <x:f>MAX(U3821,0)</x:f>
        <x:v>0</x:v>
      </x:c>
      <x:c r="Z3821" s="9" t="n">
        <x:f>-MIN(U3821,0)</x:f>
        <x:v>159.76449108134716</x:v>
      </x:c>
    </x:row>
    <x:row r="3822" ht="23" customHeight="1">
      <x:c r="A3822" s="2" t="str">
        <x:v>4H-OBV-后段</x:v>
      </x:c>
      <x:c r="B3822" s="2" t="str">
        <x:v>4H</x:v>
      </x:c>
      <x:c r="C3822" s="2" t="str">
        <x:v>OBV</x:v>
      </x:c>
      <x:c r="D3822" s="2" t="str">
        <x:v>后段</x:v>
      </x:c>
      <x:c r="E3822" s="2" t="n">
        <x:v>62</x:v>
      </x:c>
      <x:c r="F3822" s="2" t="str">
        <x:v>空</x:v>
      </x:c>
      <x:c r="G3822" s="11" t="n">
        <x:v>46208.166666666664</x:v>
      </x:c>
      <x:c r="H3822" s="11" t="n">
        <x:v>46208.333333333336</x:v>
      </x:c>
      <x:c r="I3822" s="11" t="n">
        <x:v>46209.99998842592</x:v>
      </x:c>
      <x:c r="J3822" s="9" t="n">
        <x:v>63114.9</x:v>
      </x:c>
      <x:c r="K3822" s="9" t="n">
        <x:v>63523.1</x:v>
      </x:c>
      <x:c r="L3822" s="9" t="n">
        <x:v>63102.27702</x:v>
      </x:c>
      <x:c r="M3822" s="9" t="n">
        <x:v>63535.804619999995</x:v>
      </x:c>
      <x:c r="N3822" s="10" t="n">
        <x:f>IF(F3822="多",1,-1)*(K3822/J3822-1)</x:f>
        <x:v>-0.006467569464579714</x:v>
      </x:c>
      <x:c r="O3822" s="10" t="n">
        <x:f>IF(F3822="多",1,-1)*(M3822/L3822-1)</x:f>
        <x:v>-0.006870237025877746</x:v>
      </x:c>
      <x:c r="P3822" s="10" t="n">
        <x:v>0.0010034351185129388</x:v>
      </x:c>
      <x:c r="Q3822" s="10" t="n">
        <x:v>-0.0004082815602577549</x:v>
      </x:c>
      <x:c r="R3822" s="10" t="n">
        <x:f>O3822-P3822-Q3822</x:f>
        <x:v>-0.00746539058413293</x:v>
      </x:c>
      <x:c r="S3822" s="9" t="n">
        <x:f>V3821</x:f>
        <x:v>9054.052072200911</x:v>
      </x:c>
      <x:c r="T3822" s="9" t="n">
        <x:f>S3822/(1+'回测计划'!$B$33)</x:f>
        <x:v>9049.527308546638</x:v>
      </x:c>
      <x:c r="U3822" s="9" t="n">
        <x:f>T3822*R3822</x:f>
        <x:v>-67.55825596007789</x:v>
      </x:c>
      <x:c r="V3822" s="9" t="n">
        <x:f>S3822+U3822</x:f>
        <x:v>8986.493816240834</x:v>
      </x:c>
      <x:c r="W3822" s="2" t="n">
        <x:f>IF(N3822&gt;0,1,0)</x:f>
        <x:v>0</x:v>
      </x:c>
      <x:c r="X3822" s="2" t="n">
        <x:f>IF(U3822&gt;0,1,0)</x:f>
        <x:v>0</x:v>
      </x:c>
      <x:c r="Y3822" s="9" t="n">
        <x:f>MAX(U3822,0)</x:f>
        <x:v>0</x:v>
      </x:c>
      <x:c r="Z3822" s="9" t="n">
        <x:f>-MIN(U3822,0)</x:f>
        <x:v>67.55825596007789</x:v>
      </x:c>
    </x:row>
    <x:row r="3823" ht="23" customHeight="1">
      <x:c r="A3823" s="2" t="str">
        <x:v>4H-OBV-后段</x:v>
      </x:c>
      <x:c r="B3823" s="2" t="str">
        <x:v>4H</x:v>
      </x:c>
      <x:c r="C3823" s="2" t="str">
        <x:v>OBV</x:v>
      </x:c>
      <x:c r="D3823" s="2" t="str">
        <x:v>后段</x:v>
      </x:c>
      <x:c r="E3823" s="2" t="n">
        <x:v>63</x:v>
      </x:c>
      <x:c r="F3823" s="2" t="str">
        <x:v>空</x:v>
      </x:c>
      <x:c r="G3823" s="11" t="n">
        <x:v>46210.333333333336</x:v>
      </x:c>
      <x:c r="H3823" s="11" t="n">
        <x:v>46210.50000000001</x:v>
      </x:c>
      <x:c r="I3823" s="11" t="n">
        <x:v>46212.166655092595</x:v>
      </x:c>
      <x:c r="J3823" s="9" t="n">
        <x:v>63164.9</x:v>
      </x:c>
      <x:c r="K3823" s="9" t="n">
        <x:v>62251.9</x:v>
      </x:c>
      <x:c r="L3823" s="9" t="n">
        <x:v>63152.26702</x:v>
      </x:c>
      <x:c r="M3823" s="9" t="n">
        <x:v>62264.35038</x:v>
      </x:c>
      <x:c r="N3823" s="10" t="n">
        <x:f>IF(F3823="多",1,-1)*(K3823/J3823-1)</x:f>
        <x:v>0.014454230118309375</x:v>
      </x:c>
      <x:c r="O3823" s="10" t="n">
        <x:f>IF(F3823="多",1,-1)*(M3823/L3823-1)</x:f>
        <x:v>0.014059932950923115</x:v>
      </x:c>
      <x:c r="P3823" s="10" t="n">
        <x:v>0.0009929700335245383</x:v>
      </x:c>
      <x:c r="Q3823" s="10" t="n">
        <x:v>-0.0002527525862385264</x:v>
      </x:c>
      <x:c r="R3823" s="10" t="n">
        <x:f>O3823-P3823-Q3823</x:f>
        <x:v>0.013319715503637104</x:v>
      </x:c>
      <x:c r="S3823" s="9" t="n">
        <x:f>V3822</x:f>
        <x:v>8986.493816240834</x:v>
      </x:c>
      <x:c r="T3823" s="9" t="n">
        <x:f>S3823/(1+'回测计划'!$B$33)</x:f>
        <x:v>8982.002814833419</x:v>
      </x:c>
      <x:c r="U3823" s="9" t="n">
        <x:f>T3823*R3823</x:f>
        <x:v>119.6377221464488</x:v>
      </x:c>
      <x:c r="V3823" s="9" t="n">
        <x:f>S3823+U3823</x:f>
        <x:v>9106.131538387282</x:v>
      </x:c>
      <x:c r="W3823" s="2" t="n">
        <x:f>IF(N3823&gt;0,1,0)</x:f>
        <x:v>1</x:v>
      </x:c>
      <x:c r="X3823" s="2" t="n">
        <x:f>IF(U3823&gt;0,1,0)</x:f>
        <x:v>1</x:v>
      </x:c>
      <x:c r="Y3823" s="9" t="n">
        <x:f>MAX(U3823,0)</x:f>
        <x:v>119.6377221464488</x:v>
      </x:c>
      <x:c r="Z3823" s="9" t="n">
        <x:f>-MIN(U3823,0)</x:f>
        <x:v>0</x:v>
      </x:c>
    </x:row>
    <x:row r="3824" ht="23" customHeight="1">
      <x:c r="A3824" s="2" t="str">
        <x:v>4H-OBV-后段</x:v>
      </x:c>
      <x:c r="B3824" s="2" t="str">
        <x:v>4H</x:v>
      </x:c>
      <x:c r="C3824" s="2" t="str">
        <x:v>OBV</x:v>
      </x:c>
      <x:c r="D3824" s="2" t="str">
        <x:v>后段</x:v>
      </x:c>
      <x:c r="E3824" s="2" t="n">
        <x:v>64</x:v>
      </x:c>
      <x:c r="F3824" s="2" t="str">
        <x:v>多</x:v>
      </x:c>
      <x:c r="G3824" s="11" t="n">
        <x:v>46212.00000000001</x:v>
      </x:c>
      <x:c r="H3824" s="11" t="n">
        <x:v>46212.166666666664</x:v>
      </x:c>
      <x:c r="I3824" s="11" t="n">
        <x:v>46213.833321759266</x:v>
      </x:c>
      <x:c r="J3824" s="9" t="n">
        <x:v>62251.9</x:v>
      </x:c>
      <x:c r="K3824" s="9" t="n">
        <x:v>64394.2</x:v>
      </x:c>
      <x:c r="L3824" s="9" t="n">
        <x:v>62264.35038</x:v>
      </x:c>
      <x:c r="M3824" s="9" t="n">
        <x:v>64381.32116</x:v>
      </x:c>
      <x:c r="N3824" s="10" t="n">
        <x:f>IF(F3824="多",1,-1)*(K3824/J3824-1)</x:f>
        <x:v>0.03441340746226218</x:v>
      </x:c>
      <x:c r="O3824" s="10" t="n">
        <x:f>IF(F3824="多",1,-1)*(M3824/L3824-1)</x:f>
        <x:v>0.0339997248358026</x:v>
      </x:c>
      <x:c r="P3824" s="10" t="n">
        <x:v>0.0010169998624179014</x:v>
      </x:c>
      <x:c r="Q3824" s="10" t="n">
        <x:v>0.0003444455633047252</x:v>
      </x:c>
      <x:c r="R3824" s="10" t="n">
        <x:f>O3824-P3824-Q3824</x:f>
        <x:v>0.032638279410079976</x:v>
      </x:c>
      <x:c r="S3824" s="9" t="n">
        <x:f>V3823</x:f>
        <x:v>9106.131538387282</x:v>
      </x:c>
      <x:c r="T3824" s="9" t="n">
        <x:f>S3824/(1+'回测计划'!$B$33)</x:f>
        <x:v>9101.580748013277</x:v>
      </x:c>
      <x:c r="U3824" s="9" t="n">
        <x:f>T3824*R3824</x:f>
        <x:v>297.05993552706207</x:v>
      </x:c>
      <x:c r="V3824" s="9" t="n">
        <x:f>S3824+U3824</x:f>
        <x:v>9403.191473914345</x:v>
      </x:c>
      <x:c r="W3824" s="2" t="n">
        <x:f>IF(N3824&gt;0,1,0)</x:f>
        <x:v>1</x:v>
      </x:c>
      <x:c r="X3824" s="2" t="n">
        <x:f>IF(U3824&gt;0,1,0)</x:f>
        <x:v>1</x:v>
      </x:c>
      <x:c r="Y3824" s="9" t="n">
        <x:f>MAX(U3824,0)</x:f>
        <x:v>297.05993552706207</x:v>
      </x:c>
      <x:c r="Z3824" s="9" t="n">
        <x:f>-MIN(U3824,0)</x:f>
        <x:v>0</x:v>
      </x:c>
    </x:row>
    <x:row r="3825" ht="23" customHeight="1">
      <x:c r="A3825" s="2" t="str">
        <x:v>4H-OBV-后段</x:v>
      </x:c>
      <x:c r="B3825" s="2" t="str">
        <x:v>4H</x:v>
      </x:c>
      <x:c r="C3825" s="2" t="str">
        <x:v>OBV</x:v>
      </x:c>
      <x:c r="D3825" s="2" t="str">
        <x:v>后段</x:v>
      </x:c>
      <x:c r="E3825" s="2" t="n">
        <x:v>65</x:v>
      </x:c>
      <x:c r="F3825" s="2" t="str">
        <x:v>空</x:v>
      </x:c>
      <x:c r="G3825" s="11" t="n">
        <x:v>46213.833333333336</x:v>
      </x:c>
      <x:c r="H3825" s="11" t="n">
        <x:v>46214.00000000001</x:v>
      </x:c>
      <x:c r="I3825" s="11" t="n">
        <x:v>46215.666655092595</x:v>
      </x:c>
      <x:c r="J3825" s="9" t="n">
        <x:v>64018.7</x:v>
      </x:c>
      <x:c r="K3825" s="9" t="n">
        <x:v>63856.4</x:v>
      </x:c>
      <x:c r="L3825" s="9" t="n">
        <x:v>64005.89626</x:v>
      </x:c>
      <x:c r="M3825" s="9" t="n">
        <x:v>63869.17128</x:v>
      </x:c>
      <x:c r="N3825" s="10" t="n">
        <x:f>IF(F3825="多",1,-1)*(K3825/J3825-1)</x:f>
        <x:v>0.0025351967472003745</x:v>
      </x:c>
      <x:c r="O3825" s="10" t="n">
        <x:f>IF(F3825="多",1,-1)*(M3825/L3825-1)</x:f>
        <x:v>0.0021361310127524513</x:v>
      </x:c>
      <x:c r="P3825" s="10" t="n">
        <x:v>0.0009989319344936238</x:v>
      </x:c>
      <x:c r="Q3825" s="10" t="n">
        <x:v>-0.00029273735619411495</x:v>
      </x:c>
      <x:c r="R3825" s="10" t="n">
        <x:f>O3825-P3825-Q3825</x:f>
        <x:v>0.0014299364344529425</x:v>
      </x:c>
      <x:c r="S3825" s="9" t="n">
        <x:f>V3824</x:f>
        <x:v>9403.191473914345</x:v>
      </x:c>
      <x:c r="T3825" s="9" t="n">
        <x:f>S3825/(1+'回测计划'!$B$33)</x:f>
        <x:v>9398.492227800445</x:v>
      </x:c>
      <x:c r="U3825" s="9" t="n">
        <x:f>T3825*R3825</x:f>
        <x:v>13.43924646545466</x:v>
      </x:c>
      <x:c r="V3825" s="9" t="n">
        <x:f>S3825+U3825</x:f>
        <x:v>9416.630720379799</x:v>
      </x:c>
      <x:c r="W3825" s="2" t="n">
        <x:f>IF(N3825&gt;0,1,0)</x:f>
        <x:v>1</x:v>
      </x:c>
      <x:c r="X3825" s="2" t="n">
        <x:f>IF(U3825&gt;0,1,0)</x:f>
        <x:v>1</x:v>
      </x:c>
      <x:c r="Y3825" s="9" t="n">
        <x:f>MAX(U3825,0)</x:f>
        <x:v>13.43924646545466</x:v>
      </x:c>
      <x:c r="Z3825" s="9" t="n">
        <x:f>-MIN(U3825,0)</x:f>
        <x:v>0</x:v>
      </x:c>
    </x:row>
    <x:row r="3826" ht="23" customHeight="1">
      <x:c r="A3826" s="2" t="str">
        <x:v>4H-OBV-后段</x:v>
      </x:c>
      <x:c r="B3826" s="2" t="str">
        <x:v>4H</x:v>
      </x:c>
      <x:c r="C3826" s="2" t="str">
        <x:v>OBV</x:v>
      </x:c>
      <x:c r="D3826" s="2" t="str">
        <x:v>后段</x:v>
      </x:c>
      <x:c r="E3826" s="2" t="n">
        <x:v>66</x:v>
      </x:c>
      <x:c r="F3826" s="2" t="str">
        <x:v>空</x:v>
      </x:c>
      <x:c r="G3826" s="11" t="n">
        <x:v>46218.00000000001</x:v>
      </x:c>
      <x:c r="H3826" s="11" t="n">
        <x:v>46218.166666666664</x:v>
      </x:c>
      <x:c r="I3826" s="11" t="n">
        <x:v>46219.833321759266</x:v>
      </x:c>
      <x:c r="J3826" s="9" t="n">
        <x:v>64543.1</x:v>
      </x:c>
      <x:c r="K3826" s="9" t="n">
        <x:v>64226.6</x:v>
      </x:c>
      <x:c r="L3826" s="9" t="n">
        <x:v>64530.19138</x:v>
      </x:c>
      <x:c r="M3826" s="9" t="n">
        <x:v>64239.44532</x:v>
      </x:c>
      <x:c r="N3826" s="10" t="n">
        <x:f>IF(F3826="多",1,-1)*(K3826/J3826-1)</x:f>
        <x:v>0.004903700008211609</x:v>
      </x:c>
      <x:c r="O3826" s="10" t="n">
        <x:f>IF(F3826="多",1,-1)*(M3826/L3826-1)</x:f>
        <x:v>0.00450558186458605</x:v>
      </x:c>
      <x:c r="P3826" s="10" t="n">
        <x:v>0.000997747209067707</x:v>
      </x:c>
      <x:c r="Q3826" s="10" t="n">
        <x:v>-0.0003457109797955715</x:v>
      </x:c>
      <x:c r="R3826" s="10" t="n">
        <x:f>O3826-P3826-Q3826</x:f>
        <x:v>0.0038535456353139146</x:v>
      </x:c>
      <x:c r="S3826" s="9" t="n">
        <x:f>V3825</x:f>
        <x:v>9416.630720379799</x:v>
      </x:c>
      <x:c r="T3826" s="9" t="n">
        <x:f>S3826/(1+'回测计划'!$B$33)</x:f>
        <x:v>9411.9247580008</x:v>
      </x:c>
      <x:c r="U3826" s="9" t="n">
        <x:f>T3826*R3826</x:f>
        <x:v>36.269281571096954</x:v>
      </x:c>
      <x:c r="V3826" s="9" t="n">
        <x:f>S3826+U3826</x:f>
        <x:v>9452.900001950895</x:v>
      </x:c>
      <x:c r="W3826" s="2" t="n">
        <x:f>IF(N3826&gt;0,1,0)</x:f>
        <x:v>1</x:v>
      </x:c>
      <x:c r="X3826" s="2" t="n">
        <x:f>IF(U3826&gt;0,1,0)</x:f>
        <x:v>1</x:v>
      </x:c>
      <x:c r="Y3826" s="9" t="n">
        <x:f>MAX(U3826,0)</x:f>
        <x:v>36.269281571096954</x:v>
      </x:c>
      <x:c r="Z3826" s="9" t="n">
        <x:f>-MIN(U3826,0)</x:f>
        <x:v>0</x:v>
      </x:c>
    </x:row>
    <x:row r="3827" ht="23" customHeight="1">
      <x:c r="A3827" s="2" t="str">
        <x:v>4H-OBV-后段</x:v>
      </x:c>
      <x:c r="B3827" s="2" t="str">
        <x:v>4H</x:v>
      </x:c>
      <x:c r="C3827" s="2" t="str">
        <x:v>OBV</x:v>
      </x:c>
      <x:c r="D3827" s="2" t="str">
        <x:v>后段</x:v>
      </x:c>
      <x:c r="E3827" s="2" t="n">
        <x:v>67</x:v>
      </x:c>
      <x:c r="F3827" s="2" t="str">
        <x:v>多</x:v>
      </x:c>
      <x:c r="G3827" s="11" t="n">
        <x:v>46228.00000000001</x:v>
      </x:c>
      <x:c r="H3827" s="11" t="n">
        <x:v>46228.166666666664</x:v>
      </x:c>
      <x:c r="I3827" s="11" t="n">
        <x:v>46229.833321759266</x:v>
      </x:c>
      <x:c r="J3827" s="9" t="n">
        <x:v>64199.5</x:v>
      </x:c>
      <x:c r="K3827" s="9" t="n">
        <x:v>64481.4</x:v>
      </x:c>
      <x:c r="L3827" s="9" t="n">
        <x:v>64212.3399</x:v>
      </x:c>
      <x:c r="M3827" s="9" t="n">
        <x:v>64468.50372</x:v>
      </x:c>
      <x:c r="N3827" s="10" t="n">
        <x:f>IF(F3827="多",1,-1)*(K3827/J3827-1)</x:f>
        <x:v>0.004390999929906103</x:v>
      </x:c>
      <x:c r="O3827" s="10" t="n">
        <x:f>IF(F3827="多",1,-1)*(M3827/L3827-1)</x:f>
        <x:v>0.003989323865146943</x:v>
      </x:c>
      <x:c r="P3827" s="10" t="n">
        <x:v>0.0010019946619325734</x:v>
      </x:c>
      <x:c r="Q3827" s="10" t="n">
        <x:v>0.00021979847565805594</x:v>
      </x:c>
      <x:c r="R3827" s="10" t="n">
        <x:f>O3827-P3827-Q3827</x:f>
        <x:v>0.0027675307275563136</x:v>
      </x:c>
      <x:c r="S3827" s="9" t="n">
        <x:f>V3826</x:f>
        <x:v>9452.900001950895</x:v>
      </x:c>
      <x:c r="T3827" s="9" t="n">
        <x:f>S3827/(1+'回测计划'!$B$33)</x:f>
        <x:v>9448.175913993899</x:v>
      </x:c>
      <x:c r="U3827" s="9" t="n">
        <x:f>T3827*R3827</x:f>
        <x:v>26.148117161335573</x:v>
      </x:c>
      <x:c r="V3827" s="9" t="n">
        <x:f>S3827+U3827</x:f>
        <x:v>9479.04811911223</x:v>
      </x:c>
      <x:c r="W3827" s="2" t="n">
        <x:f>IF(N3827&gt;0,1,0)</x:f>
        <x:v>1</x:v>
      </x:c>
      <x:c r="X3827" s="2" t="n">
        <x:f>IF(U3827&gt;0,1,0)</x:f>
        <x:v>1</x:v>
      </x:c>
      <x:c r="Y3827" s="9" t="n">
        <x:f>MAX(U3827,0)</x:f>
        <x:v>26.148117161335573</x:v>
      </x:c>
      <x:c r="Z3827" s="9" t="n">
        <x:f>-MIN(U3827,0)</x:f>
        <x:v>0</x:v>
      </x:c>
    </x:row>
    <x:row r="3828" ht="23" customHeight="1">
      <x:c r="A3828" s="2" t="str">
        <x:v>4H-OBV-后段</x:v>
      </x:c>
      <x:c r="B3828" s="2" t="str">
        <x:v>4H</x:v>
      </x:c>
      <x:c r="C3828" s="2" t="str">
        <x:v>OBV</x:v>
      </x:c>
      <x:c r="D3828" s="2" t="str">
        <x:v>后段</x:v>
      </x:c>
      <x:c r="E3828" s="2" t="n">
        <x:v>68</x:v>
      </x:c>
      <x:c r="F3828" s="2" t="str">
        <x:v>空</x:v>
      </x:c>
      <x:c r="G3828" s="11" t="n">
        <x:v>46233.833333333336</x:v>
      </x:c>
      <x:c r="H3828" s="11" t="n">
        <x:v>46234.00000000001</x:v>
      </x:c>
      <x:c r="I3828" s="11" t="n">
        <x:v>46235.666655092595</x:v>
      </x:c>
      <x:c r="J3828" s="9" t="n">
        <x:v>64694.2</x:v>
      </x:c>
      <x:c r="K3828" s="9" t="n">
        <x:v>63019.6</x:v>
      </x:c>
      <x:c r="L3828" s="9" t="n">
        <x:v>64681.26116</x:v>
      </x:c>
      <x:c r="M3828" s="9" t="n">
        <x:v>63032.20392</x:v>
      </x:c>
      <x:c r="N3828" s="10" t="n">
        <x:f>IF(F3828="多",1,-1)*(K3828/J3828-1)</x:f>
        <x:v>0.025884855211131708</x:v>
      </x:c>
      <x:c r="O3828" s="10" t="n">
        <x:f>IF(F3828="多",1,-1)*(M3828/L3828-1)</x:f>
        <x:v>0.025495131208415733</x:v>
      </x:c>
      <x:c r="P3828" s="10" t="n">
        <x:v>0.0009872524343957922</x:v>
      </x:c>
      <x:c r="Q3828" s="10" t="n">
        <x:v>-0.00028801038895058377</x:v>
      </x:c>
      <x:c r="R3828" s="10" t="n">
        <x:f>O3828-P3828-Q3828</x:f>
        <x:v>0.024795889162970527</x:v>
      </x:c>
      <x:c r="S3828" s="9" t="n">
        <x:f>V3827</x:f>
        <x:v>9479.04811911223</x:v>
      </x:c>
      <x:c r="T3828" s="9" t="n">
        <x:f>S3828/(1+'回测计划'!$B$33)</x:f>
        <x:v>9474.310963630416</x:v>
      </x:c>
      <x:c r="U3828" s="9" t="n">
        <x:f>T3828*R3828</x:f>
        <x:v>234.92396454969628</x:v>
      </x:c>
      <x:c r="V3828" s="9" t="n">
        <x:f>S3828+U3828</x:f>
        <x:v>9713.972083661927</x:v>
      </x:c>
      <x:c r="W3828" s="2" t="n">
        <x:f>IF(N3828&gt;0,1,0)</x:f>
        <x:v>1</x:v>
      </x:c>
      <x:c r="X3828" s="2" t="n">
        <x:f>IF(U3828&gt;0,1,0)</x:f>
        <x:v>1</x:v>
      </x:c>
      <x:c r="Y3828" s="9" t="n">
        <x:f>MAX(U3828,0)</x:f>
        <x:v>234.92396454969628</x:v>
      </x:c>
      <x:c r="Z3828" s="9" t="n">
        <x:f>-MIN(U3828,0)</x:f>
        <x:v>0</x:v>
      </x:c>
    </x:row>
    <x:row r="3829" ht="23" customHeight="1">
      <x:c r="A3829" s="2" t="str">
        <x:v>4H-OBV-后段</x:v>
      </x:c>
      <x:c r="B3829" s="2" t="str">
        <x:v>4H</x:v>
      </x:c>
      <x:c r="C3829" s="2" t="str">
        <x:v>OBV</x:v>
      </x:c>
      <x:c r="D3829" s="2" t="str">
        <x:v>后段</x:v>
      </x:c>
      <x:c r="E3829" s="2" t="n">
        <x:v>69</x:v>
      </x:c>
      <x:c r="F3829" s="2" t="str">
        <x:v>多</x:v>
      </x:c>
      <x:c r="G3829" s="11" t="n">
        <x:v>46267.166666666664</x:v>
      </x:c>
      <x:c r="H3829" s="11" t="n">
        <x:v>46267.333333333336</x:v>
      </x:c>
      <x:c r="I3829" s="11" t="n">
        <x:v>46268.99998842592</x:v>
      </x:c>
      <x:c r="J3829" s="9" t="n">
        <x:v>77400.2</x:v>
      </x:c>
      <x:c r="K3829" s="9" t="n">
        <x:v>81316.7</x:v>
      </x:c>
      <x:c r="L3829" s="9" t="n">
        <x:v>77415.68003999999</x:v>
      </x:c>
      <x:c r="M3829" s="9" t="n">
        <x:v>81300.43665999999</x:v>
      </x:c>
      <x:c r="N3829" s="10" t="n">
        <x:f>IF(F3829="多",1,-1)*(K3829/J3829-1)</x:f>
        <x:v>0.05060064444277912</x:v>
      </x:c>
      <x:c r="O3829" s="10" t="n">
        <x:f>IF(F3829="多",1,-1)*(M3829/L3829-1)</x:f>
        <x:v>0.05018048821624732</x:v>
      </x:c>
      <x:c r="P3829" s="10" t="n">
        <x:v>0.0010250902441081237</x:v>
      </x:c>
      <x:c r="Q3829" s="10" t="n">
        <x:v>0.0002496979411212295</x:v>
      </x:c>
      <x:c r="R3829" s="10" t="n">
        <x:f>O3829-P3829-Q3829</x:f>
        <x:v>0.04890570003101797</x:v>
      </x:c>
      <x:c r="S3829" s="9" t="n">
        <x:f>V3828</x:f>
        <x:v>9713.972083661927</x:v>
      </x:c>
      <x:c r="T3829" s="9" t="n">
        <x:f>S3829/(1+'回测计划'!$B$33)</x:f>
        <x:v>9709.117524899479</x:v>
      </x:c>
      <x:c r="U3829" s="9" t="n">
        <x:f>T3829*R3829</x:f>
        <x:v>474.83118923863356</x:v>
      </x:c>
      <x:c r="V3829" s="9" t="n">
        <x:f>S3829+U3829</x:f>
        <x:v>10188.80327290056</x:v>
      </x:c>
      <x:c r="W3829" s="2" t="n">
        <x:f>IF(N3829&gt;0,1,0)</x:f>
        <x:v>1</x:v>
      </x:c>
      <x:c r="X3829" s="2" t="n">
        <x:f>IF(U3829&gt;0,1,0)</x:f>
        <x:v>1</x:v>
      </x:c>
      <x:c r="Y3829" s="9" t="n">
        <x:f>MAX(U3829,0)</x:f>
        <x:v>474.83118923863356</x:v>
      </x:c>
      <x:c r="Z3829" s="9" t="n">
        <x:f>-MIN(U3829,0)</x:f>
        <x:v>0</x:v>
      </x:c>
    </x:row>
    <x:row r="3830" ht="23" customHeight="1">
      <x:c r="A3830" s="2" t="str">
        <x:v>4H-OBV-后段</x:v>
      </x:c>
      <x:c r="B3830" s="2" t="str">
        <x:v>4H</x:v>
      </x:c>
      <x:c r="C3830" s="2" t="str">
        <x:v>OBV</x:v>
      </x:c>
      <x:c r="D3830" s="2" t="str">
        <x:v>后段</x:v>
      </x:c>
      <x:c r="E3830" s="2" t="n">
        <x:v>70</x:v>
      </x:c>
      <x:c r="F3830" s="2" t="str">
        <x:v>空</x:v>
      </x:c>
      <x:c r="G3830" s="11" t="n">
        <x:v>46269.166666666664</x:v>
      </x:c>
      <x:c r="H3830" s="11" t="n">
        <x:v>46269.333333333336</x:v>
      </x:c>
      <x:c r="I3830" s="11" t="n">
        <x:v>46270.99998842592</x:v>
      </x:c>
      <x:c r="J3830" s="9" t="n">
        <x:v>81230.7</x:v>
      </x:c>
      <x:c r="K3830" s="9" t="n">
        <x:v>79760.2</x:v>
      </x:c>
      <x:c r="L3830" s="9" t="n">
        <x:v>81214.45386</x:v>
      </x:c>
      <x:c r="M3830" s="9" t="n">
        <x:v>79776.15204</x:v>
      </x:c>
      <x:c r="N3830" s="10" t="n">
        <x:f>IF(F3830="多",1,-1)*(K3830/J3830-1)</x:f>
        <x:v>0.018102761640611198</x:v>
      </x:c>
      <x:c r="O3830" s="10" t="n">
        <x:f>IF(F3830="多",1,-1)*(M3830/L3830-1)</x:f>
        <x:v>0.01770992417777484</x:v>
      </x:c>
      <x:c r="P3830" s="10" t="n">
        <x:v>0.0009911450379111128</x:v>
      </x:c>
      <x:c r="Q3830" s="10" t="n">
        <x:v>-0.00011652654628436521</x:v>
      </x:c>
      <x:c r="R3830" s="10" t="n">
        <x:f>O3830-P3830-Q3830</x:f>
        <x:v>0.016835305686148088</x:v>
      </x:c>
      <x:c r="S3830" s="9" t="n">
        <x:f>V3829</x:f>
        <x:v>10188.80327290056</x:v>
      </x:c>
      <x:c r="T3830" s="9" t="n">
        <x:f>S3830/(1+'回测计划'!$B$33)</x:f>
        <x:v>10183.711417191966</x:v>
      </x:c>
      <x:c r="U3830" s="9" t="n">
        <x:f>T3830*R3830</x:f>
        <x:v>171.4458947279431</x:v>
      </x:c>
      <x:c r="V3830" s="9" t="n">
        <x:f>S3830+U3830</x:f>
        <x:v>10360.249167628504</x:v>
      </x:c>
      <x:c r="W3830" s="2" t="n">
        <x:f>IF(N3830&gt;0,1,0)</x:f>
        <x:v>1</x:v>
      </x:c>
      <x:c r="X3830" s="2" t="n">
        <x:f>IF(U3830&gt;0,1,0)</x:f>
        <x:v>1</x:v>
      </x:c>
      <x:c r="Y3830" s="9" t="n">
        <x:f>MAX(U3830,0)</x:f>
        <x:v>171.4458947279431</x:v>
      </x:c>
      <x:c r="Z3830" s="9" t="n">
        <x:f>-MIN(U3830,0)</x:f>
        <x:v>0</x:v>
      </x:c>
    </x:row>
    <x:row r="3831" ht="23" customHeight="1">
      <x:c r="A3831" s="2" t="str">
        <x:v>4H-OBV-后段</x:v>
      </x:c>
      <x:c r="B3831" s="2" t="str">
        <x:v>4H</x:v>
      </x:c>
      <x:c r="C3831" s="2" t="str">
        <x:v>OBV</x:v>
      </x:c>
      <x:c r="D3831" s="2" t="str">
        <x:v>后段</x:v>
      </x:c>
      <x:c r="E3831" s="2" t="n">
        <x:v>71</x:v>
      </x:c>
      <x:c r="F3831" s="2" t="str">
        <x:v>多</x:v>
      </x:c>
      <x:c r="G3831" s="11" t="n">
        <x:v>46275.166666666664</x:v>
      </x:c>
      <x:c r="H3831" s="11" t="n">
        <x:v>46275.333333333336</x:v>
      </x:c>
      <x:c r="I3831" s="11" t="n">
        <x:v>46276.99998842592</x:v>
      </x:c>
      <x:c r="J3831" s="9" t="n">
        <x:v>78264</x:v>
      </x:c>
      <x:c r="K3831" s="9" t="n">
        <x:v>77682.9</x:v>
      </x:c>
      <x:c r="L3831" s="9" t="n">
        <x:v>78279.6528</x:v>
      </x:c>
      <x:c r="M3831" s="9" t="n">
        <x:v>77667.36342</x:v>
      </x:c>
      <x:c r="N3831" s="10" t="n">
        <x:f>IF(F3831="多",1,-1)*(K3831/J3831-1)</x:f>
        <x:v>-0.00742486967187983</x:v>
      </x:c>
      <x:c r="O3831" s="10" t="n">
        <x:f>IF(F3831="多",1,-1)*(M3831/L3831-1)</x:f>
        <x:v>-0.007821820333878682</x:v>
      </x:c>
      <x:c r="P3831" s="10" t="n">
        <x:v>0.0009960890898330606</x:v>
      </x:c>
      <x:c r="Q3831" s="10" t="n">
        <x:v>0.00023925119988092616</x:v>
      </x:c>
      <x:c r="R3831" s="10" t="n">
        <x:f>O3831-P3831-Q3831</x:f>
        <x:v>-0.009057160623592667</x:v>
      </x:c>
      <x:c r="S3831" s="9" t="n">
        <x:f>V3830</x:f>
        <x:v>10360.249167628504</x:v>
      </x:c>
      <x:c r="T3831" s="9" t="n">
        <x:f>S3831/(1+'回测计划'!$B$33)</x:f>
        <x:v>10355.071631812598</x:v>
      </x:c>
      <x:c r="U3831" s="9" t="n">
        <x:f>T3831*R3831</x:f>
        <x:v>-93.78754703813452</x:v>
      </x:c>
      <x:c r="V3831" s="9" t="n">
        <x:f>S3831+U3831</x:f>
        <x:v>10266.46162059037</x:v>
      </x:c>
      <x:c r="W3831" s="2" t="n">
        <x:f>IF(N3831&gt;0,1,0)</x:f>
        <x:v>0</x:v>
      </x:c>
      <x:c r="X3831" s="2" t="n">
        <x:f>IF(U3831&gt;0,1,0)</x:f>
        <x:v>0</x:v>
      </x:c>
      <x:c r="Y3831" s="9" t="n">
        <x:f>MAX(U3831,0)</x:f>
        <x:v>0</x:v>
      </x:c>
      <x:c r="Z3831" s="9" t="n">
        <x:f>-MIN(U3831,0)</x:f>
        <x:v>93.78754703813452</x:v>
      </x:c>
    </x:row>
    <x:row r="3832" ht="23" customHeight="1">
      <x:c r="A3832" s="2" t="str">
        <x:v>4H-OBV-后段</x:v>
      </x:c>
      <x:c r="B3832" s="2" t="str">
        <x:v>4H</x:v>
      </x:c>
      <x:c r="C3832" s="2" t="str">
        <x:v>OBV</x:v>
      </x:c>
      <x:c r="D3832" s="2" t="str">
        <x:v>后段</x:v>
      </x:c>
      <x:c r="E3832" s="2" t="n">
        <x:v>72</x:v>
      </x:c>
      <x:c r="F3832" s="2" t="str">
        <x:v>空</x:v>
      </x:c>
      <x:c r="G3832" s="11" t="n">
        <x:v>46292.833333333336</x:v>
      </x:c>
      <x:c r="H3832" s="11" t="n">
        <x:v>46293.00000000001</x:v>
      </x:c>
      <x:c r="I3832" s="11" t="n">
        <x:v>46294.666655092595</x:v>
      </x:c>
      <x:c r="J3832" s="9" t="n">
        <x:v>84426.9</x:v>
      </x:c>
      <x:c r="K3832" s="9" t="n">
        <x:v>83947</x:v>
      </x:c>
      <x:c r="L3832" s="9" t="n">
        <x:v>84410.01462</x:v>
      </x:c>
      <x:c r="M3832" s="9" t="n">
        <x:v>83963.7894</x:v>
      </x:c>
      <x:c r="N3832" s="10" t="n">
        <x:f>IF(F3832="多",1,-1)*(K3832/J3832-1)</x:f>
        <x:v>0.0056842072846450264</x:v>
      </x:c>
      <x:c r="O3832" s="10" t="n">
        <x:f>IF(F3832="多",1,-1)*(M3832/L3832-1)</x:f>
        <x:v>0.0052864014063833675</x:v>
      </x:c>
      <x:c r="P3832" s="10" t="n">
        <x:v>0.0009973567992968082</x:v>
      </x:c>
      <x:c r="Q3832" s="10" t="n">
        <x:v>-0.00009660511457293548</x:v>
      </x:c>
      <x:c r="R3832" s="10" t="n">
        <x:f>O3832-P3832-Q3832</x:f>
        <x:v>0.004385649721659495</x:v>
      </x:c>
      <x:c r="S3832" s="9" t="n">
        <x:f>V3831</x:f>
        <x:v>10266.46162059037</x:v>
      </x:c>
      <x:c r="T3832" s="9" t="n">
        <x:f>S3832/(1+'回测计划'!$B$33)</x:f>
        <x:v>10261.330955112813</x:v>
      </x:c>
      <x:c r="U3832" s="9" t="n">
        <x:f>T3832*R3832</x:f>
        <x:v>45.002603247146475</x:v>
      </x:c>
      <x:c r="V3832" s="9" t="n">
        <x:f>S3832+U3832</x:f>
        <x:v>10311.464223837516</x:v>
      </x:c>
      <x:c r="W3832" s="2" t="n">
        <x:f>IF(N3832&gt;0,1,0)</x:f>
        <x:v>1</x:v>
      </x:c>
      <x:c r="X3832" s="2" t="n">
        <x:f>IF(U3832&gt;0,1,0)</x:f>
        <x:v>1</x:v>
      </x:c>
      <x:c r="Y3832" s="9" t="n">
        <x:f>MAX(U3832,0)</x:f>
        <x:v>45.002603247146475</x:v>
      </x:c>
      <x:c r="Z3832" s="9" t="n">
        <x:f>-MIN(U3832,0)</x:f>
        <x:v>0</x:v>
      </x:c>
    </x:row>
    <x:row r="3833" ht="23" customHeight="1">
      <x:c r="A3833" s="2" t="str">
        <x:v>4H-OBV-后段</x:v>
      </x:c>
      <x:c r="B3833" s="2" t="str">
        <x:v>4H</x:v>
      </x:c>
      <x:c r="C3833" s="2" t="str">
        <x:v>OBV</x:v>
      </x:c>
      <x:c r="D3833" s="2" t="str">
        <x:v>后段</x:v>
      </x:c>
      <x:c r="E3833" s="2" t="n">
        <x:v>73</x:v>
      </x:c>
      <x:c r="F3833" s="2" t="str">
        <x:v>空</x:v>
      </x:c>
      <x:c r="G3833" s="11" t="n">
        <x:v>46300.333333333336</x:v>
      </x:c>
      <x:c r="H3833" s="11" t="n">
        <x:v>46300.50000000001</x:v>
      </x:c>
      <x:c r="I3833" s="11" t="n">
        <x:v>46302.166655092595</x:v>
      </x:c>
      <x:c r="J3833" s="9" t="n">
        <x:v>86050.2</x:v>
      </x:c>
      <x:c r="K3833" s="9" t="n">
        <x:v>85569</x:v>
      </x:c>
      <x:c r="L3833" s="9" t="n">
        <x:v>86032.98996</x:v>
      </x:c>
      <x:c r="M3833" s="9" t="n">
        <x:v>85586.11379999999</x:v>
      </x:c>
      <x:c r="N3833" s="10" t="n">
        <x:f>IF(F3833="多",1,-1)*(K3833/J3833-1)</x:f>
        <x:v>0.00559208462037275</x:v>
      </x:c>
      <x:c r="O3833" s="10" t="n">
        <x:f>IF(F3833="多",1,-1)*(M3833/L3833-1)</x:f>
        <x:v>0.005194241885674189</x:v>
      </x:c>
      <x:c r="P3833" s="10" t="n">
        <x:v>0.0009974028790571629</x:v>
      </x:c>
      <x:c r="Q3833" s="10" t="n">
        <x:v>-0.00000845991695723266</x:v>
      </x:c>
      <x:c r="R3833" s="10" t="n">
        <x:f>O3833-P3833-Q3833</x:f>
        <x:v>0.004205298923574259</x:v>
      </x:c>
      <x:c r="S3833" s="9" t="n">
        <x:f>V3832</x:f>
        <x:v>10311.464223837516</x:v>
      </x:c>
      <x:c r="T3833" s="9" t="n">
        <x:f>S3833/(1+'回测计划'!$B$33)</x:f>
        <x:v>10306.311068303365</x:v>
      </x:c>
      <x:c r="U3833" s="9" t="n">
        <x:f>T3833*R3833</x:f>
        <x:v>43.341118841557616</x:v>
      </x:c>
      <x:c r="V3833" s="9" t="n">
        <x:f>S3833+U3833</x:f>
        <x:v>10354.805342679074</x:v>
      </x:c>
      <x:c r="W3833" s="2" t="n">
        <x:f>IF(N3833&gt;0,1,0)</x:f>
        <x:v>1</x:v>
      </x:c>
      <x:c r="X3833" s="2" t="n">
        <x:f>IF(U3833&gt;0,1,0)</x:f>
        <x:v>1</x:v>
      </x:c>
      <x:c r="Y3833" s="9" t="n">
        <x:f>MAX(U3833,0)</x:f>
        <x:v>43.341118841557616</x:v>
      </x:c>
      <x:c r="Z3833" s="9" t="n">
        <x:f>-MIN(U3833,0)</x:f>
        <x:v>0</x:v>
      </x:c>
    </x:row>
    <x:row r="3834" ht="23" customHeight="1">
      <x:c r="A3834" s="2" t="str">
        <x:v>4H-OBV-后段</x:v>
      </x:c>
      <x:c r="B3834" s="2" t="str">
        <x:v>4H</x:v>
      </x:c>
      <x:c r="C3834" s="2" t="str">
        <x:v>OBV</x:v>
      </x:c>
      <x:c r="D3834" s="2" t="str">
        <x:v>后段</x:v>
      </x:c>
      <x:c r="E3834" s="2" t="n">
        <x:v>74</x:v>
      </x:c>
      <x:c r="F3834" s="2" t="str">
        <x:v>多</x:v>
      </x:c>
      <x:c r="G3834" s="11" t="n">
        <x:v>46303.50000000001</x:v>
      </x:c>
      <x:c r="H3834" s="11" t="n">
        <x:v>46303.666666666664</x:v>
      </x:c>
      <x:c r="I3834" s="11" t="n">
        <x:v>46305.333321759266</x:v>
      </x:c>
      <x:c r="J3834" s="9" t="n">
        <x:v>82948.3</x:v>
      </x:c>
      <x:c r="K3834" s="9" t="n">
        <x:v>82578.5</x:v>
      </x:c>
      <x:c r="L3834" s="9" t="n">
        <x:v>82964.88966</x:v>
      </x:c>
      <x:c r="M3834" s="9" t="n">
        <x:v>82561.9843</x:v>
      </x:c>
      <x:c r="N3834" s="10" t="n">
        <x:f>IF(F3834="多",1,-1)*(K3834/J3834-1)</x:f>
        <x:v>-0.00445819866109376</x:v>
      </x:c>
      <x:c r="O3834" s="10" t="n">
        <x:f>IF(F3834="多",1,-1)*(M3834/L3834-1)</x:f>
        <x:v>-0.004856335754210739</x:v>
      </x:c>
      <x:c r="P3834" s="10" t="n">
        <x:v>0.0009975718321228945</x:v>
      </x:c>
      <x:c r="Q3834" s="10" t="n">
        <x:v>0.00011523054146736157</x:v>
      </x:c>
      <x:c r="R3834" s="10" t="n">
        <x:f>O3834-P3834-Q3834</x:f>
        <x:v>-0.005969138127800994</x:v>
      </x:c>
      <x:c r="S3834" s="9" t="n">
        <x:f>V3833</x:f>
        <x:v>10354.805342679074</x:v>
      </x:c>
      <x:c r="T3834" s="9" t="n">
        <x:f>S3834/(1+'回测计划'!$B$33)</x:f>
        <x:v>10349.630527415367</x:v>
      </x:c>
      <x:c r="U3834" s="9" t="n">
        <x:f>T3834*R3834</x:f>
        <x:v>-61.778374189848186</x:v>
      </x:c>
      <x:c r="V3834" s="9" t="n">
        <x:f>S3834+U3834</x:f>
        <x:v>10293.026968489226</x:v>
      </x:c>
      <x:c r="W3834" s="2" t="n">
        <x:f>IF(N3834&gt;0,1,0)</x:f>
        <x:v>0</x:v>
      </x:c>
      <x:c r="X3834" s="2" t="n">
        <x:f>IF(U3834&gt;0,1,0)</x:f>
        <x:v>0</x:v>
      </x:c>
      <x:c r="Y3834" s="9" t="n">
        <x:f>MAX(U3834,0)</x:f>
        <x:v>0</x:v>
      </x:c>
      <x:c r="Z3834" s="9" t="n">
        <x:f>-MIN(U3834,0)</x:f>
        <x:v>61.778374189848186</x:v>
      </x:c>
    </x:row>
    <x:row r="3835" ht="23" customHeight="1">
      <x:c r="A3835" s="2" t="str">
        <x:v>4H-OBV-后段</x:v>
      </x:c>
      <x:c r="B3835" s="2" t="str">
        <x:v>4H</x:v>
      </x:c>
      <x:c r="C3835" s="2" t="str">
        <x:v>OBV</x:v>
      </x:c>
      <x:c r="D3835" s="2" t="str">
        <x:v>后段</x:v>
      </x:c>
      <x:c r="E3835" s="2" t="n">
        <x:v>75</x:v>
      </x:c>
      <x:c r="F3835" s="2" t="str">
        <x:v>空</x:v>
      </x:c>
      <x:c r="G3835" s="11" t="n">
        <x:v>46307.00000000001</x:v>
      </x:c>
      <x:c r="H3835" s="11" t="n">
        <x:v>46307.166666666664</x:v>
      </x:c>
      <x:c r="I3835" s="11" t="n">
        <x:v>46308.833321759266</x:v>
      </x:c>
      <x:c r="J3835" s="9" t="n">
        <x:v>83625.3</x:v>
      </x:c>
      <x:c r="K3835" s="9" t="n">
        <x:v>83325.2</x:v>
      </x:c>
      <x:c r="L3835" s="9" t="n">
        <x:v>83608.57494</x:v>
      </x:c>
      <x:c r="M3835" s="9" t="n">
        <x:v>83341.86503999999</x:v>
      </x:c>
      <x:c r="N3835" s="10" t="n">
        <x:f>IF(F3835="多",1,-1)*(K3835/J3835-1)</x:f>
        <x:v>0.0035886268868393634</x:v>
      </x:c>
      <x:c r="O3835" s="10" t="n">
        <x:f>IF(F3835="多",1,-1)*(M3835/L3835-1)</x:f>
        <x:v>0.003189982608738595</x:v>
      </x:c>
      <x:c r="P3835" s="10" t="n">
        <x:v>0.0009984050086956308</x:v>
      </x:c>
      <x:c r="Q3835" s="10" t="n">
        <x:v>-0.00019320613280968365</x:v>
      </x:c>
      <x:c r="R3835" s="10" t="n">
        <x:f>O3835-P3835-Q3835</x:f>
        <x:v>0.002384783732852648</x:v>
      </x:c>
      <x:c r="S3835" s="9" t="n">
        <x:f>V3834</x:f>
        <x:v>10293.026968489226</x:v>
      </x:c>
      <x:c r="T3835" s="9" t="n">
        <x:f>S3835/(1+'回测计划'!$B$33)</x:f>
        <x:v>10287.88302697574</x:v>
      </x:c>
      <x:c r="U3835" s="9" t="n">
        <x:f>T3835*R3835</x:f>
        <x:v>24.534376088222604</x:v>
      </x:c>
      <x:c r="V3835" s="9" t="n">
        <x:f>S3835+U3835</x:f>
        <x:v>10317.561344577449</x:v>
      </x:c>
      <x:c r="W3835" s="2" t="n">
        <x:f>IF(N3835&gt;0,1,0)</x:f>
        <x:v>1</x:v>
      </x:c>
      <x:c r="X3835" s="2" t="n">
        <x:f>IF(U3835&gt;0,1,0)</x:f>
        <x:v>1</x:v>
      </x:c>
      <x:c r="Y3835" s="9" t="n">
        <x:f>MAX(U3835,0)</x:f>
        <x:v>24.534376088222604</x:v>
      </x:c>
      <x:c r="Z3835" s="9" t="n">
        <x:f>-MIN(U3835,0)</x:f>
        <x:v>0</x:v>
      </x:c>
    </x:row>
    <x:row r="3836" ht="23" customHeight="1">
      <x:c r="A3836" s="2" t="str">
        <x:v>4H-VWMACD-后段</x:v>
      </x:c>
      <x:c r="B3836" s="2" t="str">
        <x:v>4H</x:v>
      </x:c>
      <x:c r="C3836" s="2" t="str">
        <x:v>VWmacd</x:v>
      </x:c>
      <x:c r="D3836" s="2" t="str">
        <x:v>后段</x:v>
      </x:c>
      <x:c r="E3836" s="2" t="n">
        <x:v>1</x:v>
      </x:c>
      <x:c r="F3836" s="2" t="str">
        <x:v>空</x:v>
      </x:c>
      <x:c r="G3836" s="11" t="n">
        <x:v>45664.00000000001</x:v>
      </x:c>
      <x:c r="H3836" s="11" t="n">
        <x:v>45664.166666666664</x:v>
      </x:c>
      <x:c r="I3836" s="11" t="n">
        <x:v>45665.833321759266</x:v>
      </x:c>
      <x:c r="J3836" s="9" t="n">
        <x:v>101771.7</x:v>
      </x:c>
      <x:c r="K3836" s="9" t="n">
        <x:v>95093.9</x:v>
      </x:c>
      <x:c r="L3836" s="9" t="n">
        <x:v>101751.34566</x:v>
      </x:c>
      <x:c r="M3836" s="9" t="n">
        <x:v>95112.91877999999</x:v>
      </x:c>
      <x:c r="N3836" s="10" t="n">
        <x:f>IF(F3836="多",1,-1)*(K3836/J3836-1)</x:f>
        <x:v>0.06561549035733905</x:v>
      </x:c>
      <x:c r="O3836" s="10" t="n">
        <x:f>IF(F3836="多",1,-1)*(M3836/L3836-1)</x:f>
        <x:v>0.06524166178776813</x:v>
      </x:c>
      <x:c r="P3836" s="10" t="n">
        <x:v>0.000967379169106116</x:v>
      </x:c>
      <x:c r="Q3836" s="10" t="n">
        <x:v>-0.0004582754597177972</x:v>
      </x:c>
      <x:c r="R3836" s="10" t="n">
        <x:f>O3836-P3836-Q3836</x:f>
        <x:v>0.06473255807837981</x:v>
      </x:c>
      <x:c r="S3836" s="9" t="n">
        <x:f>'回测计划'!$B$32</x:f>
        <x:v>10000</x:v>
      </x:c>
      <x:c r="T3836" s="9" t="n">
        <x:f>S3836/(1+'回测计划'!$B$33)</x:f>
        <x:v>9995.002498750626</x:v>
      </x:c>
      <x:c r="U3836" s="9" t="n">
        <x:f>T3836*R3836</x:f>
        <x:v>647.0020797439263</x:v>
      </x:c>
      <x:c r="V3836" s="9" t="n">
        <x:f>S3836+U3836</x:f>
        <x:v>10647.002079743927</x:v>
      </x:c>
      <x:c r="W3836" s="2" t="n">
        <x:f>IF(N3836&gt;0,1,0)</x:f>
        <x:v>1</x:v>
      </x:c>
      <x:c r="X3836" s="2" t="n">
        <x:f>IF(U3836&gt;0,1,0)</x:f>
        <x:v>1</x:v>
      </x:c>
      <x:c r="Y3836" s="9" t="n">
        <x:f>MAX(U3836,0)</x:f>
        <x:v>647.0020797439263</x:v>
      </x:c>
      <x:c r="Z3836" s="9" t="n">
        <x:f>-MIN(U3836,0)</x:f>
        <x:v>0</x:v>
      </x:c>
    </x:row>
    <x:row r="3837" ht="23" customHeight="1">
      <x:c r="A3837" s="2" t="str">
        <x:v>4H-VWMACD-后段</x:v>
      </x:c>
      <x:c r="B3837" s="2" t="str">
        <x:v>4H</x:v>
      </x:c>
      <x:c r="C3837" s="2" t="str">
        <x:v>VWmacd</x:v>
      </x:c>
      <x:c r="D3837" s="2" t="str">
        <x:v>后段</x:v>
      </x:c>
      <x:c r="E3837" s="2" t="n">
        <x:v>2</x:v>
      </x:c>
      <x:c r="F3837" s="2" t="str">
        <x:v>空</x:v>
      </x:c>
      <x:c r="G3837" s="11" t="n">
        <x:v>45672.50000000001</x:v>
      </x:c>
      <x:c r="H3837" s="11" t="n">
        <x:v>45672.666666666664</x:v>
      </x:c>
      <x:c r="I3837" s="11" t="n">
        <x:v>45674.333321759266</x:v>
      </x:c>
      <x:c r="J3837" s="9" t="n">
        <x:v>97253.7</x:v>
      </x:c>
      <x:c r="K3837" s="9" t="n">
        <x:v>99937.4</x:v>
      </x:c>
      <x:c r="L3837" s="9" t="n">
        <x:v>97234.24926</x:v>
      </x:c>
      <x:c r="M3837" s="9" t="n">
        <x:v>99957.38747999999</x:v>
      </x:c>
      <x:c r="N3837" s="10" t="n">
        <x:f>IF(F3837="多",1,-1)*(K3837/J3837-1)</x:f>
        <x:v>-0.027594837008771966</x:v>
      </x:c>
      <x:c r="O3837" s="10" t="n">
        <x:f>IF(F3837="多",1,-1)*(M3837/L3837-1)</x:f>
        <x:v>-0.02800595716760701</x:v>
      </x:c>
      <x:c r="P3837" s="10" t="n">
        <x:v>0.0010140029785838034</x:v>
      </x:c>
      <x:c r="Q3837" s="10" t="n">
        <x:v>-0.00019157377969241721</x:v>
      </x:c>
      <x:c r="R3837" s="10" t="n">
        <x:f>O3837-P3837-Q3837</x:f>
        <x:v>-0.028828386366498395</x:v>
      </x:c>
      <x:c r="S3837" s="9" t="n">
        <x:f>V3836</x:f>
        <x:v>10647.002079743927</x:v>
      </x:c>
      <x:c r="T3837" s="9" t="n">
        <x:f>S3837/(1+'回测计划'!$B$33)</x:f>
        <x:v>10641.681239124366</x:v>
      </x:c>
      <x:c r="U3837" s="9" t="n">
        <x:f>T3837*R3837</x:f>
        <x:v>-306.7824983505946</x:v>
      </x:c>
      <x:c r="V3837" s="9" t="n">
        <x:f>S3837+U3837</x:f>
        <x:v>10340.219581393332</x:v>
      </x:c>
      <x:c r="W3837" s="2" t="n">
        <x:f>IF(N3837&gt;0,1,0)</x:f>
        <x:v>0</x:v>
      </x:c>
      <x:c r="X3837" s="2" t="n">
        <x:f>IF(U3837&gt;0,1,0)</x:f>
        <x:v>0</x:v>
      </x:c>
      <x:c r="Y3837" s="9" t="n">
        <x:f>MAX(U3837,0)</x:f>
        <x:v>0</x:v>
      </x:c>
      <x:c r="Z3837" s="9" t="n">
        <x:f>-MIN(U3837,0)</x:f>
        <x:v>306.7824983505946</x:v>
      </x:c>
    </x:row>
    <x:row r="3838" ht="23" customHeight="1">
      <x:c r="A3838" s="2" t="str">
        <x:v>4H-VWMACD-后段</x:v>
      </x:c>
      <x:c r="B3838" s="2" t="str">
        <x:v>4H</x:v>
      </x:c>
      <x:c r="C3838" s="2" t="str">
        <x:v>VWmacd</x:v>
      </x:c>
      <x:c r="D3838" s="2" t="str">
        <x:v>后段</x:v>
      </x:c>
      <x:c r="E3838" s="2" t="n">
        <x:v>3</x:v>
      </x:c>
      <x:c r="F3838" s="2" t="str">
        <x:v>多</x:v>
      </x:c>
      <x:c r="G3838" s="11" t="n">
        <x:v>45690.50000000001</x:v>
      </x:c>
      <x:c r="H3838" s="11" t="n">
        <x:v>45690.666666666664</x:v>
      </x:c>
      <x:c r="I3838" s="11" t="n">
        <x:v>45692.333321759266</x:v>
      </x:c>
      <x:c r="J3838" s="9" t="n">
        <x:v>99586.2</x:v>
      </x:c>
      <x:c r="K3838" s="9" t="n">
        <x:v>101293.7</x:v>
      </x:c>
      <x:c r="L3838" s="9" t="n">
        <x:v>99606.11723999999</x:v>
      </x:c>
      <x:c r="M3838" s="9" t="n">
        <x:v>101273.44125999999</x:v>
      </x:c>
      <x:c r="N3838" s="10" t="n">
        <x:f>IF(F3838="多",1,-1)*(K3838/J3838-1)</x:f>
        <x:v>0.017145949940855276</x:v>
      </x:c>
      <x:c r="O3838" s="10" t="n">
        <x:f>IF(F3838="多",1,-1)*(M3838/L3838-1)</x:f>
        <x:v>0.016739172916283795</x:v>
      </x:c>
      <x:c r="P3838" s="10" t="n">
        <x:v>0.0010083695864581419</x:v>
      </x:c>
      <x:c r="Q3838" s="10" t="n">
        <x:v>0.00023318141121645659</x:v>
      </x:c>
      <x:c r="R3838" s="10" t="n">
        <x:f>O3838-P3838-Q3838</x:f>
        <x:v>0.015497621918609197</x:v>
      </x:c>
      <x:c r="S3838" s="9" t="n">
        <x:f>V3837</x:f>
        <x:v>10340.219581393332</x:v>
      </x:c>
      <x:c r="T3838" s="9" t="n">
        <x:f>S3838/(1+'回测计划'!$B$33)</x:f>
        <x:v>10335.05205536565</x:v>
      </x:c>
      <x:c r="U3838" s="9" t="n">
        <x:f>T3838*R3838</x:f>
        <x:v>160.16872926320173</x:v>
      </x:c>
      <x:c r="V3838" s="9" t="n">
        <x:f>S3838+U3838</x:f>
        <x:v>10500.388310656534</x:v>
      </x:c>
      <x:c r="W3838" s="2" t="n">
        <x:f>IF(N3838&gt;0,1,0)</x:f>
        <x:v>1</x:v>
      </x:c>
      <x:c r="X3838" s="2" t="n">
        <x:f>IF(U3838&gt;0,1,0)</x:f>
        <x:v>1</x:v>
      </x:c>
      <x:c r="Y3838" s="9" t="n">
        <x:f>MAX(U3838,0)</x:f>
        <x:v>160.16872926320173</x:v>
      </x:c>
      <x:c r="Z3838" s="9" t="n">
        <x:f>-MIN(U3838,0)</x:f>
        <x:v>0</x:v>
      </x:c>
    </x:row>
    <x:row r="3839" ht="23" customHeight="1">
      <x:c r="A3839" s="2" t="str">
        <x:v>4H-VWMACD-后段</x:v>
      </x:c>
      <x:c r="B3839" s="2" t="str">
        <x:v>4H</x:v>
      </x:c>
      <x:c r="C3839" s="2" t="str">
        <x:v>VWmacd</x:v>
      </x:c>
      <x:c r="D3839" s="2" t="str">
        <x:v>后段</x:v>
      </x:c>
      <x:c r="E3839" s="2" t="n">
        <x:v>4</x:v>
      </x:c>
      <x:c r="F3839" s="2" t="str">
        <x:v>多</x:v>
      </x:c>
      <x:c r="G3839" s="11" t="n">
        <x:v>45700.166666666664</x:v>
      </x:c>
      <x:c r="H3839" s="11" t="n">
        <x:v>45700.333333333336</x:v>
      </x:c>
      <x:c r="I3839" s="11" t="n">
        <x:v>45701.99998842592</x:v>
      </x:c>
      <x:c r="J3839" s="9" t="n">
        <x:v>95731.4</x:v>
      </x:c>
      <x:c r="K3839" s="9" t="n">
        <x:v>95943.5</x:v>
      </x:c>
      <x:c r="L3839" s="9" t="n">
        <x:v>95750.54628</x:v>
      </x:c>
      <x:c r="M3839" s="9" t="n">
        <x:v>95924.3113</x:v>
      </x:c>
      <x:c r="N3839" s="10" t="n">
        <x:f>IF(F3839="多",1,-1)*(K3839/J3839-1)</x:f>
        <x:v>0.002215573991396713</x:v>
      </x:c>
      <x:c r="O3839" s="10" t="n">
        <x:f>IF(F3839="多",1,-1)*(M3839/L3839-1)</x:f>
        <x:v>0.001814767923014049</x:v>
      </x:c>
      <x:c r="P3839" s="10" t="n">
        <x:v>0.001000907383961507</x:v>
      </x:c>
      <x:c r="Q3839" s="10" t="n">
        <x:v>0.00024220076945444805</x:v>
      </x:c>
      <x:c r="R3839" s="10" t="n">
        <x:f>O3839-P3839-Q3839</x:f>
        <x:v>0.000571659769598094</x:v>
      </x:c>
      <x:c r="S3839" s="9" t="n">
        <x:f>V3838</x:f>
        <x:v>10500.388310656534</x:v>
      </x:c>
      <x:c r="T3839" s="9" t="n">
        <x:f>S3839/(1+'回测计划'!$B$33)</x:f>
        <x:v>10495.140740286392</x:v>
      </x:c>
      <x:c r="U3839" s="9" t="n">
        <x:f>T3839*R3839</x:f>
        <x:v>5.999649737491688</x:v>
      </x:c>
      <x:c r="V3839" s="9" t="n">
        <x:f>S3839+U3839</x:f>
        <x:v>10506.387960394026</x:v>
      </x:c>
      <x:c r="W3839" s="2" t="n">
        <x:f>IF(N3839&gt;0,1,0)</x:f>
        <x:v>1</x:v>
      </x:c>
      <x:c r="X3839" s="2" t="n">
        <x:f>IF(U3839&gt;0,1,0)</x:f>
        <x:v>1</x:v>
      </x:c>
      <x:c r="Y3839" s="9" t="n">
        <x:f>MAX(U3839,0)</x:f>
        <x:v>5.999649737491688</x:v>
      </x:c>
      <x:c r="Z3839" s="9" t="n">
        <x:f>-MIN(U3839,0)</x:f>
        <x:v>0</x:v>
      </x:c>
    </x:row>
    <x:row r="3840" ht="23" customHeight="1">
      <x:c r="A3840" s="2" t="str">
        <x:v>4H-VWMACD-后段</x:v>
      </x:c>
      <x:c r="B3840" s="2" t="str">
        <x:v>4H</x:v>
      </x:c>
      <x:c r="C3840" s="2" t="str">
        <x:v>VWmacd</x:v>
      </x:c>
      <x:c r="D3840" s="2" t="str">
        <x:v>后段</x:v>
      </x:c>
      <x:c r="E3840" s="2" t="n">
        <x:v>5</x:v>
      </x:c>
      <x:c r="F3840" s="2" t="str">
        <x:v>多</x:v>
      </x:c>
      <x:c r="G3840" s="11" t="n">
        <x:v>45715.166666666664</x:v>
      </x:c>
      <x:c r="H3840" s="11" t="n">
        <x:v>45715.333333333336</x:v>
      </x:c>
      <x:c r="I3840" s="11" t="n">
        <x:v>45716.99998842592</x:v>
      </x:c>
      <x:c r="J3840" s="9" t="n">
        <x:v>84208.6</x:v>
      </x:c>
      <x:c r="K3840" s="9" t="n">
        <x:v>83948.1</x:v>
      </x:c>
      <x:c r="L3840" s="9" t="n">
        <x:v>84225.44172</x:v>
      </x:c>
      <x:c r="M3840" s="9" t="n">
        <x:v>83931.31038000001</x:v>
      </x:c>
      <x:c r="N3840" s="10" t="n">
        <x:f>IF(F3840="多",1,-1)*(K3840/J3840-1)</x:f>
        <x:v>-0.0030935082640015654</x:v>
      </x:c>
      <x:c r="O3840" s="10" t="n">
        <x:f>IF(F3840="多",1,-1)*(M3840/L3840-1)</x:f>
        <x:v>-0.0034921911241238</x:v>
      </x:c>
      <x:c r="P3840" s="10" t="n">
        <x:v>0.0009982539044379381</x:v>
      </x:c>
      <x:c r="Q3840" s="10" t="n">
        <x:v>0.0003668737988661016</x:v>
      </x:c>
      <x:c r="R3840" s="10" t="n">
        <x:f>O3840-P3840-Q3840</x:f>
        <x:v>-0.00485731882742784</x:v>
      </x:c>
      <x:c r="S3840" s="9" t="n">
        <x:f>V3839</x:f>
        <x:v>10506.387960394026</x:v>
      </x:c>
      <x:c r="T3840" s="9" t="n">
        <x:f>S3840/(1+'回测计划'!$B$33)</x:f>
        <x:v>10501.137391698177</x:v>
      </x:c>
      <x:c r="U3840" s="9" t="n">
        <x:f>T3840*R3840</x:f>
        <x:v>-51.00737236210204</x:v>
      </x:c>
      <x:c r="V3840" s="9" t="n">
        <x:f>S3840+U3840</x:f>
        <x:v>10455.380588031923</x:v>
      </x:c>
      <x:c r="W3840" s="2" t="n">
        <x:f>IF(N3840&gt;0,1,0)</x:f>
        <x:v>0</x:v>
      </x:c>
      <x:c r="X3840" s="2" t="n">
        <x:f>IF(U3840&gt;0,1,0)</x:f>
        <x:v>0</x:v>
      </x:c>
      <x:c r="Y3840" s="9" t="n">
        <x:f>MAX(U3840,0)</x:f>
        <x:v>0</x:v>
      </x:c>
      <x:c r="Z3840" s="9" t="n">
        <x:f>-MIN(U3840,0)</x:f>
        <x:v>51.00737236210204</x:v>
      </x:c>
    </x:row>
    <x:row r="3841" ht="23" customHeight="1">
      <x:c r="A3841" s="2" t="str">
        <x:v>4H-VWMACD-后段</x:v>
      </x:c>
      <x:c r="B3841" s="2" t="str">
        <x:v>4H</x:v>
      </x:c>
      <x:c r="C3841" s="2" t="str">
        <x:v>VWmacd</x:v>
      </x:c>
      <x:c r="D3841" s="2" t="str">
        <x:v>后段</x:v>
      </x:c>
      <x:c r="E3841" s="2" t="n">
        <x:v>6</x:v>
      </x:c>
      <x:c r="F3841" s="2" t="str">
        <x:v>多</x:v>
      </x:c>
      <x:c r="G3841" s="11" t="n">
        <x:v>45730.166666666664</x:v>
      </x:c>
      <x:c r="H3841" s="11" t="n">
        <x:v>45730.333333333336</x:v>
      </x:c>
      <x:c r="I3841" s="11" t="n">
        <x:v>45731.99998842592</x:v>
      </x:c>
      <x:c r="J3841" s="9" t="n">
        <x:v>81085.5</x:v>
      </x:c>
      <x:c r="K3841" s="9" t="n">
        <x:v>84295.8</x:v>
      </x:c>
      <x:c r="L3841" s="9" t="n">
        <x:v>81101.7171</x:v>
      </x:c>
      <x:c r="M3841" s="9" t="n">
        <x:v>84278.94084000001</x:v>
      </x:c>
      <x:c r="N3841" s="10" t="n">
        <x:f>IF(F3841="多",1,-1)*(K3841/J3841-1)</x:f>
        <x:v>0.039591542260946744</x:v>
      </x:c>
      <x:c r="O3841" s="10" t="n">
        <x:f>IF(F3841="多",1,-1)*(M3841/L3841-1)</x:f>
        <x:v>0.03917578879473593</x:v>
      </x:c>
      <x:c r="P3841" s="10" t="n">
        <x:v>0.001019587894397368</x:v>
      </x:c>
      <x:c r="Q3841" s="10" t="n">
        <x:v>-0.000029432278526165045</x:v>
      </x:c>
      <x:c r="R3841" s="10" t="n">
        <x:f>O3841-P3841-Q3841</x:f>
        <x:v>0.038185633178864725</x:v>
      </x:c>
      <x:c r="S3841" s="9" t="n">
        <x:f>V3840</x:f>
        <x:v>10455.380588031923</x:v>
      </x:c>
      <x:c r="T3841" s="9" t="n">
        <x:f>S3841/(1+'回测计划'!$B$33)</x:f>
        <x:v>10450.155510276785</x:v>
      </x:c>
      <x:c r="U3841" s="9" t="n">
        <x:f>T3841*R3841</x:f>
        <x:v>399.04580497752124</x:v>
      </x:c>
      <x:c r="V3841" s="9" t="n">
        <x:f>S3841+U3841</x:f>
        <x:v>10854.426393009444</x:v>
      </x:c>
      <x:c r="W3841" s="2" t="n">
        <x:f>IF(N3841&gt;0,1,0)</x:f>
        <x:v>1</x:v>
      </x:c>
      <x:c r="X3841" s="2" t="n">
        <x:f>IF(U3841&gt;0,1,0)</x:f>
        <x:v>1</x:v>
      </x:c>
      <x:c r="Y3841" s="9" t="n">
        <x:f>MAX(U3841,0)</x:f>
        <x:v>399.04580497752124</x:v>
      </x:c>
      <x:c r="Z3841" s="9" t="n">
        <x:f>-MIN(U3841,0)</x:f>
        <x:v>0</x:v>
      </x:c>
    </x:row>
    <x:row r="3842" ht="23" customHeight="1">
      <x:c r="A3842" s="2" t="str">
        <x:v>4H-VWMACD-后段</x:v>
      </x:c>
      <x:c r="B3842" s="2" t="str">
        <x:v>4H</x:v>
      </x:c>
      <x:c r="C3842" s="2" t="str">
        <x:v>VWmacd</x:v>
      </x:c>
      <x:c r="D3842" s="2" t="str">
        <x:v>后段</x:v>
      </x:c>
      <x:c r="E3842" s="2" t="n">
        <x:v>7</x:v>
      </x:c>
      <x:c r="F3842" s="2" t="str">
        <x:v>空</x:v>
      </x:c>
      <x:c r="G3842" s="11" t="n">
        <x:v>45736.333333333336</x:v>
      </x:c>
      <x:c r="H3842" s="11" t="n">
        <x:v>45736.50000000001</x:v>
      </x:c>
      <x:c r="I3842" s="11" t="n">
        <x:v>45738.166655092595</x:v>
      </x:c>
      <x:c r="J3842" s="9" t="n">
        <x:v>85849.6</x:v>
      </x:c>
      <x:c r="K3842" s="9" t="n">
        <x:v>83925</x:v>
      </x:c>
      <x:c r="L3842" s="9" t="n">
        <x:v>85832.43008</x:v>
      </x:c>
      <x:c r="M3842" s="9" t="n">
        <x:v>83941.785</x:v>
      </x:c>
      <x:c r="N3842" s="10" t="n">
        <x:f>IF(F3842="多",1,-1)*(K3842/J3842-1)</x:f>
        <x:v>0.02241827568212318</x:v>
      </x:c>
      <x:c r="O3842" s="10" t="n">
        <x:f>IF(F3842="多",1,-1)*(M3842/L3842-1)</x:f>
        <x:v>0.022027164770213603</x:v>
      </x:c>
      <x:c r="P3842" s="10" t="n">
        <x:v>0.0009889864176148933</x:v>
      </x:c>
      <x:c r="Q3842" s="10" t="n">
        <x:v>-0.00014096348220900322</x:v>
      </x:c>
      <x:c r="R3842" s="10" t="n">
        <x:f>O3842-P3842-Q3842</x:f>
        <x:v>0.02117914183480771</x:v>
      </x:c>
      <x:c r="S3842" s="9" t="n">
        <x:f>V3841</x:f>
        <x:v>10854.426393009444</x:v>
      </x:c>
      <x:c r="T3842" s="9" t="n">
        <x:f>S3842/(1+'回测计划'!$B$33)</x:f>
        <x:v>10849.001892063412</x:v>
      </x:c>
      <x:c r="U3842" s="9" t="n">
        <x:f>T3842*R3842</x:f>
        <x:v>229.77254983810823</x:v>
      </x:c>
      <x:c r="V3842" s="9" t="n">
        <x:f>S3842+U3842</x:f>
        <x:v>11084.198942847552</x:v>
      </x:c>
      <x:c r="W3842" s="2" t="n">
        <x:f>IF(N3842&gt;0,1,0)</x:f>
        <x:v>1</x:v>
      </x:c>
      <x:c r="X3842" s="2" t="n">
        <x:f>IF(U3842&gt;0,1,0)</x:f>
        <x:v>1</x:v>
      </x:c>
      <x:c r="Y3842" s="9" t="n">
        <x:f>MAX(U3842,0)</x:f>
        <x:v>229.77254983810823</x:v>
      </x:c>
      <x:c r="Z3842" s="9" t="n">
        <x:f>-MIN(U3842,0)</x:f>
        <x:v>0</x:v>
      </x:c>
    </x:row>
    <x:row r="3843" ht="23" customHeight="1">
      <x:c r="A3843" s="2" t="str">
        <x:v>4H-VWMACD-后段</x:v>
      </x:c>
      <x:c r="B3843" s="2" t="str">
        <x:v>4H</x:v>
      </x:c>
      <x:c r="C3843" s="2" t="str">
        <x:v>VWmacd</x:v>
      </x:c>
      <x:c r="D3843" s="2" t="str">
        <x:v>后段</x:v>
      </x:c>
      <x:c r="E3843" s="2" t="n">
        <x:v>8</x:v>
      </x:c>
      <x:c r="F3843" s="2" t="str">
        <x:v>空</x:v>
      </x:c>
      <x:c r="G3843" s="11" t="n">
        <x:v>45740.00000000001</x:v>
      </x:c>
      <x:c r="H3843" s="11" t="n">
        <x:v>45740.166666666664</x:v>
      </x:c>
      <x:c r="I3843" s="11" t="n">
        <x:v>45741.833321759266</x:v>
      </x:c>
      <x:c r="J3843" s="9" t="n">
        <x:v>84966.7</x:v>
      </x:c>
      <x:c r="K3843" s="9" t="n">
        <x:v>87323.3</x:v>
      </x:c>
      <x:c r="L3843" s="9" t="n">
        <x:v>84949.70666</x:v>
      </x:c>
      <x:c r="M3843" s="9" t="n">
        <x:v>87340.76466</x:v>
      </x:c>
      <x:c r="N3843" s="10" t="n">
        <x:f>IF(F3843="多",1,-1)*(K3843/J3843-1)</x:f>
        <x:v>-0.027735571700442607</x:v>
      </x:c>
      <x:c r="O3843" s="10" t="n">
        <x:f>IF(F3843="多",1,-1)*(M3843/L3843-1)</x:f>
        <x:v>-0.028146748164415758</x:v>
      </x:c>
      <x:c r="P3843" s="10" t="n">
        <x:v>0.0010140733740822078</x:v>
      </x:c>
      <x:c r="Q3843" s="10" t="n">
        <x:v>-0.00005058309724343882</x:v>
      </x:c>
      <x:c r="R3843" s="10" t="n">
        <x:f>O3843-P3843-Q3843</x:f>
        <x:v>-0.029110238441254526</x:v>
      </x:c>
      <x:c r="S3843" s="9" t="n">
        <x:f>V3842</x:f>
        <x:v>11084.198942847552</x:v>
      </x:c>
      <x:c r="T3843" s="9" t="n">
        <x:f>S3843/(1+'回测计划'!$B$33)</x:f>
        <x:v>11078.659613041033</x:v>
      </x:c>
      <x:c r="U3843" s="9" t="n">
        <x:f>T3843*R3843</x:f>
        <x:v>-322.50242294512105</x:v>
      </x:c>
      <x:c r="V3843" s="9" t="n">
        <x:f>S3843+U3843</x:f>
        <x:v>10761.69651990243</x:v>
      </x:c>
      <x:c r="W3843" s="2" t="n">
        <x:f>IF(N3843&gt;0,1,0)</x:f>
        <x:v>0</x:v>
      </x:c>
      <x:c r="X3843" s="2" t="n">
        <x:f>IF(U3843&gt;0,1,0)</x:f>
        <x:v>0</x:v>
      </x:c>
      <x:c r="Y3843" s="9" t="n">
        <x:f>MAX(U3843,0)</x:f>
        <x:v>0</x:v>
      </x:c>
      <x:c r="Z3843" s="9" t="n">
        <x:f>-MIN(U3843,0)</x:f>
        <x:v>322.50242294512105</x:v>
      </x:c>
    </x:row>
    <x:row r="3844" ht="23" customHeight="1">
      <x:c r="A3844" s="2" t="str">
        <x:v>4H-VWMACD-后段</x:v>
      </x:c>
      <x:c r="B3844" s="2" t="str">
        <x:v>4H</x:v>
      </x:c>
      <x:c r="C3844" s="2" t="str">
        <x:v>VWmacd</x:v>
      </x:c>
      <x:c r="D3844" s="2" t="str">
        <x:v>后段</x:v>
      </x:c>
      <x:c r="E3844" s="2" t="n">
        <x:v>9</x:v>
      </x:c>
      <x:c r="F3844" s="2" t="str">
        <x:v>空</x:v>
      </x:c>
      <x:c r="G3844" s="11" t="n">
        <x:v>45765.333333333336</x:v>
      </x:c>
      <x:c r="H3844" s="11" t="n">
        <x:v>45765.50000000001</x:v>
      </x:c>
      <x:c r="I3844" s="11" t="n">
        <x:v>45767.166655092595</x:v>
      </x:c>
      <x:c r="J3844" s="9" t="n">
        <x:v>84790.4</x:v>
      </x:c>
      <x:c r="K3844" s="9" t="n">
        <x:v>85054.3</x:v>
      </x:c>
      <x:c r="L3844" s="9" t="n">
        <x:v>84773.44192</x:v>
      </x:c>
      <x:c r="M3844" s="9" t="n">
        <x:v>85071.31086</x:v>
      </x:c>
      <x:c r="N3844" s="10" t="n">
        <x:f>IF(F3844="多",1,-1)*(K3844/J3844-1)</x:f>
        <x:v>-0.003112380646865809</x:v>
      </x:c>
      <x:c r="O3844" s="10" t="n">
        <x:f>IF(F3844="多",1,-1)*(M3844/L3844-1)</x:f>
        <x:v>-0.003513705864167882</x:v>
      </x:c>
      <x:c r="P3844" s="10" t="n">
        <x:v>0.001001756852932084</x:v>
      </x:c>
      <x:c r="Q3844" s="10" t="n">
        <x:v>-0.00017047069592954567</x:v>
      </x:c>
      <x:c r="R3844" s="10" t="n">
        <x:f>O3844-P3844-Q3844</x:f>
        <x:v>-0.00434499202117042</x:v>
      </x:c>
      <x:c r="S3844" s="9" t="n">
        <x:f>V3843</x:f>
        <x:v>10761.69651990243</x:v>
      </x:c>
      <x:c r="T3844" s="9" t="n">
        <x:f>S3844/(1+'回测计划'!$B$33)</x:f>
        <x:v>10756.31836072207</x:v>
      </x:c>
      <x:c r="U3844" s="9" t="n">
        <x:f>T3844*R3844</x:f>
        <x:v>-46.73611745450629</x:v>
      </x:c>
      <x:c r="V3844" s="9" t="n">
        <x:f>S3844+U3844</x:f>
        <x:v>10714.960402447925</x:v>
      </x:c>
      <x:c r="W3844" s="2" t="n">
        <x:f>IF(N3844&gt;0,1,0)</x:f>
        <x:v>0</x:v>
      </x:c>
      <x:c r="X3844" s="2" t="n">
        <x:f>IF(U3844&gt;0,1,0)</x:f>
        <x:v>0</x:v>
      </x:c>
      <x:c r="Y3844" s="9" t="n">
        <x:f>MAX(U3844,0)</x:f>
        <x:v>0</x:v>
      </x:c>
      <x:c r="Z3844" s="9" t="n">
        <x:f>-MIN(U3844,0)</x:f>
        <x:v>46.73611745450629</x:v>
      </x:c>
    </x:row>
    <x:row r="3845" ht="23" customHeight="1">
      <x:c r="A3845" s="2" t="str">
        <x:v>4H-VWMACD-后段</x:v>
      </x:c>
      <x:c r="B3845" s="2" t="str">
        <x:v>4H</x:v>
      </x:c>
      <x:c r="C3845" s="2" t="str">
        <x:v>VWmacd</x:v>
      </x:c>
      <x:c r="D3845" s="2" t="str">
        <x:v>后段</x:v>
      </x:c>
      <x:c r="E3845" s="2" t="n">
        <x:v>10</x:v>
      </x:c>
      <x:c r="F3845" s="2" t="str">
        <x:v>多</x:v>
      </x:c>
      <x:c r="G3845" s="11" t="n">
        <x:v>45767.833333333336</x:v>
      </x:c>
      <x:c r="H3845" s="11" t="n">
        <x:v>45768.00000000001</x:v>
      </x:c>
      <x:c r="I3845" s="11" t="n">
        <x:v>45769.666655092595</x:v>
      </x:c>
      <x:c r="J3845" s="9" t="n">
        <x:v>84304.6</x:v>
      </x:c>
      <x:c r="K3845" s="9" t="n">
        <x:v>88434.9</x:v>
      </x:c>
      <x:c r="L3845" s="9" t="n">
        <x:v>84321.46092</x:v>
      </x:c>
      <x:c r="M3845" s="9" t="n">
        <x:v>88417.21302</x:v>
      </x:c>
      <x:c r="N3845" s="10" t="n">
        <x:f>IF(F3845="多",1,-1)*(K3845/J3845-1)</x:f>
        <x:v>0.048992581662210544</x:v>
      </x:c>
      <x:c r="O3845" s="10" t="n">
        <x:f>IF(F3845="多",1,-1)*(M3845/L3845-1)</x:f>
        <x:v>0.04857306853217169</x:v>
      </x:c>
      <x:c r="P3845" s="10" t="n">
        <x:v>0.001024286534266086</x:v>
      </x:c>
      <x:c r="Q3845" s="10" t="n">
        <x:v>0.00020542092008107204</x:v>
      </x:c>
      <x:c r="R3845" s="10" t="n">
        <x:f>O3845-P3845-Q3845</x:f>
        <x:v>0.04734336107782453</x:v>
      </x:c>
      <x:c r="S3845" s="9" t="n">
        <x:f>V3844</x:f>
        <x:v>10714.960402447925</x:v>
      </x:c>
      <x:c r="T3845" s="9" t="n">
        <x:f>S3845/(1+'回测计划'!$B$33)</x:f>
        <x:v>10709.6055996481</x:v>
      </x:c>
      <x:c r="U3845" s="9" t="n">
        <x:f>T3845*R3845</x:f>
        <x:v>507.02872490523157</x:v>
      </x:c>
      <x:c r="V3845" s="9" t="n">
        <x:f>S3845+U3845</x:f>
        <x:v>11221.989127353156</x:v>
      </x:c>
      <x:c r="W3845" s="2" t="n">
        <x:f>IF(N3845&gt;0,1,0)</x:f>
        <x:v>1</x:v>
      </x:c>
      <x:c r="X3845" s="2" t="n">
        <x:f>IF(U3845&gt;0,1,0)</x:f>
        <x:v>1</x:v>
      </x:c>
      <x:c r="Y3845" s="9" t="n">
        <x:f>MAX(U3845,0)</x:f>
        <x:v>507.02872490523157</x:v>
      </x:c>
      <x:c r="Z3845" s="9" t="n">
        <x:f>-MIN(U3845,0)</x:f>
        <x:v>0</x:v>
      </x:c>
    </x:row>
    <x:row r="3846" ht="23" customHeight="1">
      <x:c r="A3846" s="2" t="str">
        <x:v>4H-VWMACD-后段</x:v>
      </x:c>
      <x:c r="B3846" s="2" t="str">
        <x:v>4H</x:v>
      </x:c>
      <x:c r="C3846" s="2" t="str">
        <x:v>VWmacd</x:v>
      </x:c>
      <x:c r="D3846" s="2" t="str">
        <x:v>后段</x:v>
      </x:c>
      <x:c r="E3846" s="2" t="n">
        <x:v>11</x:v>
      </x:c>
      <x:c r="F3846" s="2" t="str">
        <x:v>空</x:v>
      </x:c>
      <x:c r="G3846" s="11" t="n">
        <x:v>45779.00000000001</x:v>
      </x:c>
      <x:c r="H3846" s="11" t="n">
        <x:v>45779.166666666664</x:v>
      </x:c>
      <x:c r="I3846" s="11" t="n">
        <x:v>45780.833321759266</x:v>
      </x:c>
      <x:c r="J3846" s="9" t="n">
        <x:v>96459.5</x:v>
      </x:c>
      <x:c r="K3846" s="9" t="n">
        <x:v>95895.6</x:v>
      </x:c>
      <x:c r="L3846" s="9" t="n">
        <x:v>96440.2081</x:v>
      </x:c>
      <x:c r="M3846" s="9" t="n">
        <x:v>95914.77912</x:v>
      </x:c>
      <x:c r="N3846" s="10" t="n">
        <x:f>IF(F3846="多",1,-1)*(K3846/J3846-1)</x:f>
        <x:v>0.0058459768089197395</x:v>
      </x:c>
      <x:c r="O3846" s="10" t="n">
        <x:f>IF(F3846="多",1,-1)*(M3846/L3846-1)</x:f>
        <x:v>0.005448235651411837</x:v>
      </x:c>
      <x:c r="P3846" s="10" t="n">
        <x:v>0.000997275882174294</x:v>
      </x:c>
      <x:c r="Q3846" s="10" t="n">
        <x:v>0.0003314826826299232</x:v>
      </x:c>
      <x:c r="R3846" s="10" t="n">
        <x:f>O3846-P3846-Q3846</x:f>
        <x:v>0.004119477086607619</x:v>
      </x:c>
      <x:c r="S3846" s="9" t="n">
        <x:f>V3845</x:f>
        <x:v>11221.989127353156</x:v>
      </x:c>
      <x:c r="T3846" s="9" t="n">
        <x:f>S3846/(1+'回测计划'!$B$33)</x:f>
        <x:v>11216.380936884714</x:v>
      </x:c>
      <x:c r="U3846" s="9" t="n">
        <x:f>T3846*R3846</x:f>
        <x:v>46.205624264159084</x:v>
      </x:c>
      <x:c r="V3846" s="9" t="n">
        <x:f>S3846+U3846</x:f>
        <x:v>11268.194751617315</x:v>
      </x:c>
      <x:c r="W3846" s="2" t="n">
        <x:f>IF(N3846&gt;0,1,0)</x:f>
        <x:v>1</x:v>
      </x:c>
      <x:c r="X3846" s="2" t="n">
        <x:f>IF(U3846&gt;0,1,0)</x:f>
        <x:v>1</x:v>
      </x:c>
      <x:c r="Y3846" s="9" t="n">
        <x:f>MAX(U3846,0)</x:f>
        <x:v>46.205624264159084</x:v>
      </x:c>
      <x:c r="Z3846" s="9" t="n">
        <x:f>-MIN(U3846,0)</x:f>
        <x:v>0</x:v>
      </x:c>
    </x:row>
    <x:row r="3847" ht="23" customHeight="1">
      <x:c r="A3847" s="2" t="str">
        <x:v>4H-VWMACD-后段</x:v>
      </x:c>
      <x:c r="B3847" s="2" t="str">
        <x:v>4H</x:v>
      </x:c>
      <x:c r="C3847" s="2" t="str">
        <x:v>VWmacd</x:v>
      </x:c>
      <x:c r="D3847" s="2" t="str">
        <x:v>后段</x:v>
      </x:c>
      <x:c r="E3847" s="2" t="n">
        <x:v>12</x:v>
      </x:c>
      <x:c r="F3847" s="2" t="str">
        <x:v>空</x:v>
      </x:c>
      <x:c r="G3847" s="11" t="n">
        <x:v>45786.333333333336</x:v>
      </x:c>
      <x:c r="H3847" s="11" t="n">
        <x:v>45786.50000000001</x:v>
      </x:c>
      <x:c r="I3847" s="11" t="n">
        <x:v>45788.166655092595</x:v>
      </x:c>
      <x:c r="J3847" s="9" t="n">
        <x:v>102419.5</x:v>
      </x:c>
      <x:c r="K3847" s="9" t="n">
        <x:v>103148.6</x:v>
      </x:c>
      <x:c r="L3847" s="9" t="n">
        <x:v>102399.01610000001</x:v>
      </x:c>
      <x:c r="M3847" s="9" t="n">
        <x:v>103169.22972</x:v>
      </x:c>
      <x:c r="N3847" s="10" t="n">
        <x:f>IF(F3847="多",1,-1)*(K3847/J3847-1)</x:f>
        <x:v>-0.007118761563960074</x:v>
      </x:c>
      <x:c r="O3847" s="10" t="n">
        <x:f>IF(F3847="多",1,-1)*(M3847/L3847-1)</x:f>
        <x:v>-0.007521689654203634</x:v>
      </x:c>
      <x:c r="P3847" s="10" t="n">
        <x:v>0.0010037608448271017</x:v>
      </x:c>
      <x:c r="Q3847" s="10" t="n">
        <x:v>-0.0003864110361045735</x:v>
      </x:c>
      <x:c r="R3847" s="10" t="n">
        <x:f>O3847-P3847-Q3847</x:f>
        <x:v>-0.008139039462926162</x:v>
      </x:c>
      <x:c r="S3847" s="9" t="n">
        <x:f>V3846</x:f>
        <x:v>11268.194751617315</x:v>
      </x:c>
      <x:c r="T3847" s="9" t="n">
        <x:f>S3847/(1+'回测计划'!$B$33)</x:f>
        <x:v>11262.563469882374</x:v>
      </x:c>
      <x:c r="U3847" s="9" t="n">
        <x:f>T3847*R3847</x:f>
        <x:v>-91.66644853508325</x:v>
      </x:c>
      <x:c r="V3847" s="9" t="n">
        <x:f>S3847+U3847</x:f>
        <x:v>11176.528303082232</x:v>
      </x:c>
      <x:c r="W3847" s="2" t="n">
        <x:f>IF(N3847&gt;0,1,0)</x:f>
        <x:v>0</x:v>
      </x:c>
      <x:c r="X3847" s="2" t="n">
        <x:f>IF(U3847&gt;0,1,0)</x:f>
        <x:v>0</x:v>
      </x:c>
      <x:c r="Y3847" s="9" t="n">
        <x:f>MAX(U3847,0)</x:f>
        <x:v>0</x:v>
      </x:c>
      <x:c r="Z3847" s="9" t="n">
        <x:f>-MIN(U3847,0)</x:f>
        <x:v>91.66644853508325</x:v>
      </x:c>
    </x:row>
    <x:row r="3848" ht="23" customHeight="1">
      <x:c r="A3848" s="2" t="str">
        <x:v>4H-VWMACD-后段</x:v>
      </x:c>
      <x:c r="B3848" s="2" t="str">
        <x:v>4H</x:v>
      </x:c>
      <x:c r="C3848" s="2" t="str">
        <x:v>VWmacd</x:v>
      </x:c>
      <x:c r="D3848" s="2" t="str">
        <x:v>后段</x:v>
      </x:c>
      <x:c r="E3848" s="2" t="n">
        <x:v>13</x:v>
      </x:c>
      <x:c r="F3848" s="2" t="str">
        <x:v>空</x:v>
      </x:c>
      <x:c r="G3848" s="11" t="n">
        <x:v>45796.00000000001</x:v>
      </x:c>
      <x:c r="H3848" s="11" t="n">
        <x:v>45796.166666666664</x:v>
      </x:c>
      <x:c r="I3848" s="11" t="n">
        <x:v>45797.833321759266</x:v>
      </x:c>
      <x:c r="J3848" s="9" t="n">
        <x:v>103834.1</x:v>
      </x:c>
      <x:c r="K3848" s="9" t="n">
        <x:v>105159.2</x:v>
      </x:c>
      <x:c r="L3848" s="9" t="n">
        <x:v>103813.33318</x:v>
      </x:c>
      <x:c r="M3848" s="9" t="n">
        <x:v>105180.23184</x:v>
      </x:c>
      <x:c r="N3848" s="10" t="n">
        <x:f>IF(F3848="多",1,-1)*(K3848/J3848-1)</x:f>
        <x:v>-0.012761703525142387</x:v>
      </x:c>
      <x:c r="O3848" s="10" t="n">
        <x:f>IF(F3848="多",1,-1)*(M3848/L3848-1)</x:f>
        <x:v>-0.013166889243696245</x:v>
      </x:c>
      <x:c r="P3848" s="10" t="n">
        <x:v>0.0010065834446218482</x:v>
      </x:c>
      <x:c r="Q3848" s="10" t="n">
        <x:v>-0.0002997735728480716</x:v>
      </x:c>
      <x:c r="R3848" s="10" t="n">
        <x:f>O3848-P3848-Q3848</x:f>
        <x:v>-0.013873699115470022</x:v>
      </x:c>
      <x:c r="S3848" s="9" t="n">
        <x:f>V3847</x:f>
        <x:v>11176.528303082232</x:v>
      </x:c>
      <x:c r="T3848" s="9" t="n">
        <x:f>S3848/(1+'回测计划'!$B$33)</x:f>
        <x:v>11170.9428316664</x:v>
      </x:c>
      <x:c r="U3848" s="9" t="n">
        <x:f>T3848*R3848</x:f>
        <x:v>-154.9822996826563</x:v>
      </x:c>
      <x:c r="V3848" s="9" t="n">
        <x:f>S3848+U3848</x:f>
        <x:v>11021.546003399575</x:v>
      </x:c>
      <x:c r="W3848" s="2" t="n">
        <x:f>IF(N3848&gt;0,1,0)</x:f>
        <x:v>0</x:v>
      </x:c>
      <x:c r="X3848" s="2" t="n">
        <x:f>IF(U3848&gt;0,1,0)</x:f>
        <x:v>0</x:v>
      </x:c>
      <x:c r="Y3848" s="9" t="n">
        <x:f>MAX(U3848,0)</x:f>
        <x:v>0</x:v>
      </x:c>
      <x:c r="Z3848" s="9" t="n">
        <x:f>-MIN(U3848,0)</x:f>
        <x:v>154.9822996826563</x:v>
      </x:c>
    </x:row>
    <x:row r="3849" ht="23" customHeight="1">
      <x:c r="A3849" s="2" t="str">
        <x:v>4H-VWMACD-后段</x:v>
      </x:c>
      <x:c r="B3849" s="2" t="str">
        <x:v>4H</x:v>
      </x:c>
      <x:c r="C3849" s="2" t="str">
        <x:v>VWmacd</x:v>
      </x:c>
      <x:c r="D3849" s="2" t="str">
        <x:v>后段</x:v>
      </x:c>
      <x:c r="E3849" s="2" t="n">
        <x:v>14</x:v>
      </x:c>
      <x:c r="F3849" s="2" t="str">
        <x:v>空</x:v>
      </x:c>
      <x:c r="G3849" s="11" t="n">
        <x:v>45798.166666666664</x:v>
      </x:c>
      <x:c r="H3849" s="11" t="n">
        <x:v>45798.333333333336</x:v>
      </x:c>
      <x:c r="I3849" s="11" t="n">
        <x:v>45799.99998842592</x:v>
      </x:c>
      <x:c r="J3849" s="9" t="n">
        <x:v>106800</x:v>
      </x:c>
      <x:c r="K3849" s="9" t="n">
        <x:v>111250.6</x:v>
      </x:c>
      <x:c r="L3849" s="9" t="n">
        <x:v>106778.64</x:v>
      </x:c>
      <x:c r="M3849" s="9" t="n">
        <x:v>111272.85012</x:v>
      </x:c>
      <x:c r="N3849" s="10" t="n">
        <x:f>IF(F3849="多",1,-1)*(K3849/J3849-1)</x:f>
        <x:v>-0.04167228464419481</x:v>
      </x:c>
      <x:c r="O3849" s="10" t="n">
        <x:f>IF(F3849="多",1,-1)*(M3849/L3849-1)</x:f>
        <x:v>-0.042089036908505406</x:v>
      </x:c>
      <x:c r="P3849" s="10" t="n">
        <x:v>0.0010210445184542527</x:v>
      </x:c>
      <x:c r="Q3849" s="10" t="n">
        <x:v>-0.0003300994731576472</x:v>
      </x:c>
      <x:c r="R3849" s="10" t="n">
        <x:f>O3849-P3849-Q3849</x:f>
        <x:v>-0.04277998195380201</x:v>
      </x:c>
      <x:c r="S3849" s="9" t="n">
        <x:f>V3848</x:f>
        <x:v>11021.546003399575</x:v>
      </x:c>
      <x:c r="T3849" s="9" t="n">
        <x:f>S3849/(1+'回测计划'!$B$33)</x:f>
        <x:v>11016.037984407372</x:v>
      </x:c>
      <x:c r="U3849" s="9" t="n">
        <x:f>T3849*R3849</x:f>
        <x:v>-471.26590617534487</x:v>
      </x:c>
      <x:c r="V3849" s="9" t="n">
        <x:f>S3849+U3849</x:f>
        <x:v>10550.28009722423</x:v>
      </x:c>
      <x:c r="W3849" s="2" t="n">
        <x:f>IF(N3849&gt;0,1,0)</x:f>
        <x:v>0</x:v>
      </x:c>
      <x:c r="X3849" s="2" t="n">
        <x:f>IF(U3849&gt;0,1,0)</x:f>
        <x:v>0</x:v>
      </x:c>
      <x:c r="Y3849" s="9" t="n">
        <x:f>MAX(U3849,0)</x:f>
        <x:v>0</x:v>
      </x:c>
      <x:c r="Z3849" s="9" t="n">
        <x:f>-MIN(U3849,0)</x:f>
        <x:v>471.26590617534487</x:v>
      </x:c>
    </x:row>
    <x:row r="3850" ht="23" customHeight="1">
      <x:c r="A3850" s="2" t="str">
        <x:v>4H-VWMACD-后段</x:v>
      </x:c>
      <x:c r="B3850" s="2" t="str">
        <x:v>4H</x:v>
      </x:c>
      <x:c r="C3850" s="2" t="str">
        <x:v>VWmacd</x:v>
      </x:c>
      <x:c r="D3850" s="2" t="str">
        <x:v>后段</x:v>
      </x:c>
      <x:c r="E3850" s="2" t="n">
        <x:v>15</x:v>
      </x:c>
      <x:c r="F3850" s="2" t="str">
        <x:v>空</x:v>
      </x:c>
      <x:c r="G3850" s="11" t="n">
        <x:v>45803.666666666664</x:v>
      </x:c>
      <x:c r="H3850" s="11" t="n">
        <x:v>45803.833333333336</x:v>
      </x:c>
      <x:c r="I3850" s="11" t="n">
        <x:v>45805.49998842592</x:v>
      </x:c>
      <x:c r="J3850" s="9" t="n">
        <x:v>109736.6</x:v>
      </x:c>
      <x:c r="K3850" s="9" t="n">
        <x:v>108807.6</x:v>
      </x:c>
      <x:c r="L3850" s="9" t="n">
        <x:v>109714.65268000001</x:v>
      </x:c>
      <x:c r="M3850" s="9" t="n">
        <x:v>108829.36152</x:v>
      </x:c>
      <x:c r="N3850" s="10" t="n">
        <x:f>IF(F3850="多",1,-1)*(K3850/J3850-1)</x:f>
        <x:v>0.008465726111434146</x:v>
      </x:c>
      <x:c r="O3850" s="10" t="n">
        <x:f>IF(F3850="多",1,-1)*(M3850/L3850-1)</x:f>
        <x:v>0.008069033063269115</x:v>
      </x:c>
      <x:c r="P3850" s="10" t="n">
        <x:v>0.0009959654834683655</x:v>
      </x:c>
      <x:c r="Q3850" s="10" t="n">
        <x:v>-0.0003040128976600104</x:v>
      </x:c>
      <x:c r="R3850" s="10" t="n">
        <x:f>O3850-P3850-Q3850</x:f>
        <x:v>0.0073770804774607604</x:v>
      </x:c>
      <x:c r="S3850" s="9" t="n">
        <x:f>V3849</x:f>
        <x:v>10550.28009722423</x:v>
      </x:c>
      <x:c r="T3850" s="9" t="n">
        <x:f>S3850/(1+'回测计划'!$B$33)</x:f>
        <x:v>10545.007593427516</x:v>
      </x:c>
      <x:c r="U3850" s="9" t="n">
        <x:f>T3850*R3850</x:f>
        <x:v>77.7913696521496</x:v>
      </x:c>
      <x:c r="V3850" s="9" t="n">
        <x:f>S3850+U3850</x:f>
        <x:v>10628.07146687638</x:v>
      </x:c>
      <x:c r="W3850" s="2" t="n">
        <x:f>IF(N3850&gt;0,1,0)</x:f>
        <x:v>1</x:v>
      </x:c>
      <x:c r="X3850" s="2" t="n">
        <x:f>IF(U3850&gt;0,1,0)</x:f>
        <x:v>1</x:v>
      </x:c>
      <x:c r="Y3850" s="9" t="n">
        <x:f>MAX(U3850,0)</x:f>
        <x:v>77.7913696521496</x:v>
      </x:c>
      <x:c r="Z3850" s="9" t="n">
        <x:f>-MIN(U3850,0)</x:f>
        <x:v>0</x:v>
      </x:c>
    </x:row>
    <x:row r="3851" ht="23" customHeight="1">
      <x:c r="A3851" s="2" t="str">
        <x:v>4H-VWMACD-后段</x:v>
      </x:c>
      <x:c r="B3851" s="2" t="str">
        <x:v>4H</x:v>
      </x:c>
      <x:c r="C3851" s="2" t="str">
        <x:v>VWmacd</x:v>
      </x:c>
      <x:c r="D3851" s="2" t="str">
        <x:v>后段</x:v>
      </x:c>
      <x:c r="E3851" s="2" t="n">
        <x:v>16</x:v>
      </x:c>
      <x:c r="F3851" s="2" t="str">
        <x:v>多</x:v>
      </x:c>
      <x:c r="G3851" s="11" t="n">
        <x:v>45805.666666666664</x:v>
      </x:c>
      <x:c r="H3851" s="11" t="n">
        <x:v>45805.833333333336</x:v>
      </x:c>
      <x:c r="I3851" s="11" t="n">
        <x:v>45807.49998842592</x:v>
      </x:c>
      <x:c r="J3851" s="9" t="n">
        <x:v>108821.3</x:v>
      </x:c>
      <x:c r="K3851" s="9" t="n">
        <x:v>105978.8</x:v>
      </x:c>
      <x:c r="L3851" s="9" t="n">
        <x:v>108843.06426</x:v>
      </x:c>
      <x:c r="M3851" s="9" t="n">
        <x:v>105957.60424</x:v>
      </x:c>
      <x:c r="N3851" s="10" t="n">
        <x:f>IF(F3851="多",1,-1)*(K3851/J3851-1)</x:f>
        <x:v>-0.02612080539379702</x:v>
      </x:c>
      <x:c r="O3851" s="10" t="n">
        <x:f>IF(F3851="多",1,-1)*(M3851/L3851-1)</x:f>
        <x:v>-0.026510279176882867</x:v>
      </x:c>
      <x:c r="P3851" s="10" t="n">
        <x:v>0.0009867448604115585</x:v>
      </x:c>
      <x:c r="Q3851" s="10" t="n">
        <x:v>0.00021997099961661802</x:v>
      </x:c>
      <x:c r="R3851" s="10" t="n">
        <x:f>O3851-P3851-Q3851</x:f>
        <x:v>-0.027716995036911045</x:v>
      </x:c>
      <x:c r="S3851" s="9" t="n">
        <x:f>V3850</x:f>
        <x:v>10628.07146687638</x:v>
      </x:c>
      <x:c r="T3851" s="9" t="n">
        <x:f>S3851/(1+'回测计划'!$B$33)</x:f>
        <x:v>10622.760086832963</x:v>
      </x:c>
      <x:c r="U3851" s="9" t="n">
        <x:f>T3851*R3851</x:f>
        <x:v>-294.43098860504597</x:v>
      </x:c>
      <x:c r="V3851" s="9" t="n">
        <x:f>S3851+U3851</x:f>
        <x:v>10333.640478271333</x:v>
      </x:c>
      <x:c r="W3851" s="2" t="n">
        <x:f>IF(N3851&gt;0,1,0)</x:f>
        <x:v>0</x:v>
      </x:c>
      <x:c r="X3851" s="2" t="n">
        <x:f>IF(U3851&gt;0,1,0)</x:f>
        <x:v>0</x:v>
      </x:c>
      <x:c r="Y3851" s="9" t="n">
        <x:f>MAX(U3851,0)</x:f>
        <x:v>0</x:v>
      </x:c>
      <x:c r="Z3851" s="9" t="n">
        <x:f>-MIN(U3851,0)</x:f>
        <x:v>294.43098860504597</x:v>
      </x:c>
    </x:row>
    <x:row r="3852" ht="23" customHeight="1">
      <x:c r="A3852" s="2" t="str">
        <x:v>4H-VWMACD-后段</x:v>
      </x:c>
      <x:c r="B3852" s="2" t="str">
        <x:v>4H</x:v>
      </x:c>
      <x:c r="C3852" s="2" t="str">
        <x:v>VWmacd</x:v>
      </x:c>
      <x:c r="D3852" s="2" t="str">
        <x:v>后段</x:v>
      </x:c>
      <x:c r="E3852" s="2" t="n">
        <x:v>17</x:v>
      </x:c>
      <x:c r="F3852" s="2" t="str">
        <x:v>空</x:v>
      </x:c>
      <x:c r="G3852" s="11" t="n">
        <x:v>45819.333333333336</x:v>
      </x:c>
      <x:c r="H3852" s="11" t="n">
        <x:v>45819.50000000001</x:v>
      </x:c>
      <x:c r="I3852" s="11" t="n">
        <x:v>45821.166655092595</x:v>
      </x:c>
      <x:c r="J3852" s="9" t="n">
        <x:v>109664.1</x:v>
      </x:c>
      <x:c r="K3852" s="9" t="n">
        <x:v>106749.6</x:v>
      </x:c>
      <x:c r="L3852" s="9" t="n">
        <x:v>109642.16718</x:v>
      </x:c>
      <x:c r="M3852" s="9" t="n">
        <x:v>106770.94992</x:v>
      </x:c>
      <x:c r="N3852" s="10" t="n">
        <x:f>IF(F3852="多",1,-1)*(K3852/J3852-1)</x:f>
        <x:v>0.02657660984770771</x:v>
      </x:c>
      <x:c r="O3852" s="10" t="n">
        <x:f>IF(F3852="多",1,-1)*(M3852/L3852-1)</x:f>
        <x:v>0.026187162602197667</x:v>
      </x:c>
      <x:c r="P3852" s="10" t="n">
        <x:v>0.0009869064186989011</x:v>
      </x:c>
      <x:c r="Q3852" s="10" t="n">
        <x:v>-0.00023530512259980823</x:v>
      </x:c>
      <x:c r="R3852" s="10" t="n">
        <x:f>O3852-P3852-Q3852</x:f>
        <x:v>0.025435561306098572</x:v>
      </x:c>
      <x:c r="S3852" s="9" t="n">
        <x:f>V3851</x:f>
        <x:v>10333.640478271333</x:v>
      </x:c>
      <x:c r="T3852" s="9" t="n">
        <x:f>S3852/(1+'回测计划'!$B$33)</x:f>
        <x:v>10328.476240151258</x:v>
      </x:c>
      <x:c r="U3852" s="9" t="n">
        <x:f>T3852*R3852</x:f>
        <x:v>262.7105906049498</x:v>
      </x:c>
      <x:c r="V3852" s="9" t="n">
        <x:f>S3852+U3852</x:f>
        <x:v>10596.351068876282</x:v>
      </x:c>
      <x:c r="W3852" s="2" t="n">
        <x:f>IF(N3852&gt;0,1,0)</x:f>
        <x:v>1</x:v>
      </x:c>
      <x:c r="X3852" s="2" t="n">
        <x:f>IF(U3852&gt;0,1,0)</x:f>
        <x:v>1</x:v>
      </x:c>
      <x:c r="Y3852" s="9" t="n">
        <x:f>MAX(U3852,0)</x:f>
        <x:v>262.7105906049498</x:v>
      </x:c>
      <x:c r="Z3852" s="9" t="n">
        <x:f>-MIN(U3852,0)</x:f>
        <x:v>0</x:v>
      </x:c>
    </x:row>
    <x:row r="3853" ht="23" customHeight="1">
      <x:c r="A3853" s="2" t="str">
        <x:v>4H-VWMACD-后段</x:v>
      </x:c>
      <x:c r="B3853" s="2" t="str">
        <x:v>4H</x:v>
      </x:c>
      <x:c r="C3853" s="2" t="str">
        <x:v>VWmacd</x:v>
      </x:c>
      <x:c r="D3853" s="2" t="str">
        <x:v>后段</x:v>
      </x:c>
      <x:c r="E3853" s="2" t="n">
        <x:v>18</x:v>
      </x:c>
      <x:c r="F3853" s="2" t="str">
        <x:v>多</x:v>
      </x:c>
      <x:c r="G3853" s="11" t="n">
        <x:v>45827.166666666664</x:v>
      </x:c>
      <x:c r="H3853" s="11" t="n">
        <x:v>45827.333333333336</x:v>
      </x:c>
      <x:c r="I3853" s="11" t="n">
        <x:v>45828.99998842592</x:v>
      </x:c>
      <x:c r="J3853" s="9" t="n">
        <x:v>104832.8</x:v>
      </x:c>
      <x:c r="K3853" s="9" t="n">
        <x:v>104168.5</x:v>
      </x:c>
      <x:c r="L3853" s="9" t="n">
        <x:v>104853.76656</x:v>
      </x:c>
      <x:c r="M3853" s="9" t="n">
        <x:v>104147.6663</x:v>
      </x:c>
      <x:c r="N3853" s="10" t="n">
        <x:f>IF(F3853="多",1,-1)*(K3853/J3853-1)</x:f>
        <x:v>-0.006336757198128873</x:v>
      </x:c>
      <x:c r="O3853" s="10" t="n">
        <x:f>IF(F3853="多",1,-1)*(M3853/L3853-1)</x:f>
        <x:v>-0.006734143018085614</x:v>
      </x:c>
      <x:c r="P3853" s="10" t="n">
        <x:v>0.0009966329284909572</x:v>
      </x:c>
      <x:c r="Q3853" s="10" t="n">
        <x:v>0.00015324085704066754</x:v>
      </x:c>
      <x:c r="R3853" s="10" t="n">
        <x:f>O3853-P3853-Q3853</x:f>
        <x:v>-0.00788401680361724</x:v>
      </x:c>
      <x:c r="S3853" s="9" t="n">
        <x:f>V3852</x:f>
        <x:v>10596.351068876282</x:v>
      </x:c>
      <x:c r="T3853" s="9" t="n">
        <x:f>S3853/(1+'回测计划'!$B$33)</x:f>
        <x:v>10591.05554110573</x:v>
      </x:c>
      <x:c r="U3853" s="9" t="n">
        <x:f>T3853*R3853</x:f>
        <x:v>-83.50005985412105</x:v>
      </x:c>
      <x:c r="V3853" s="9" t="n">
        <x:f>S3853+U3853</x:f>
        <x:v>10512.85100902216</x:v>
      </x:c>
      <x:c r="W3853" s="2" t="n">
        <x:f>IF(N3853&gt;0,1,0)</x:f>
        <x:v>0</x:v>
      </x:c>
      <x:c r="X3853" s="2" t="n">
        <x:f>IF(U3853&gt;0,1,0)</x:f>
        <x:v>0</x:v>
      </x:c>
      <x:c r="Y3853" s="9" t="n">
        <x:f>MAX(U3853,0)</x:f>
        <x:v>0</x:v>
      </x:c>
      <x:c r="Z3853" s="9" t="n">
        <x:f>-MIN(U3853,0)</x:f>
        <x:v>83.50005985412105</x:v>
      </x:c>
    </x:row>
    <x:row r="3854" ht="23" customHeight="1">
      <x:c r="A3854" s="2" t="str">
        <x:v>4H-VWMACD-后段</x:v>
      </x:c>
      <x:c r="B3854" s="2" t="str">
        <x:v>4H</x:v>
      </x:c>
      <x:c r="C3854" s="2" t="str">
        <x:v>VWmacd</x:v>
      </x:c>
      <x:c r="D3854" s="2" t="str">
        <x:v>后段</x:v>
      </x:c>
      <x:c r="E3854" s="2" t="n">
        <x:v>19</x:v>
      </x:c>
      <x:c r="F3854" s="2" t="str">
        <x:v>空</x:v>
      </x:c>
      <x:c r="G3854" s="11" t="n">
        <x:v>45837.833333333336</x:v>
      </x:c>
      <x:c r="H3854" s="11" t="n">
        <x:v>45838.00000000001</x:v>
      </x:c>
      <x:c r="I3854" s="11" t="n">
        <x:v>45839.666655092595</x:v>
      </x:c>
      <x:c r="J3854" s="9" t="n">
        <x:v>107686.9</x:v>
      </x:c>
      <x:c r="K3854" s="9" t="n">
        <x:v>107134.9</x:v>
      </x:c>
      <x:c r="L3854" s="9" t="n">
        <x:v>107665.36262</x:v>
      </x:c>
      <x:c r="M3854" s="9" t="n">
        <x:v>107156.32698</x:v>
      </x:c>
      <x:c r="N3854" s="10" t="n">
        <x:f>IF(F3854="多",1,-1)*(K3854/J3854-1)</x:f>
        <x:v>0.005125971682720887</x:v>
      </x:c>
      <x:c r="O3854" s="10" t="n">
        <x:f>IF(F3854="多",1,-1)*(M3854/L3854-1)</x:f>
        <x:v>0.004727942465550639</x:v>
      </x:c>
      <x:c r="P3854" s="10" t="n">
        <x:v>0.0009976360287672248</x:v>
      </x:c>
      <x:c r="Q3854" s="10" t="n">
        <x:v>-0.00020014051689315127</x:v>
      </x:c>
      <x:c r="R3854" s="10" t="n">
        <x:f>O3854-P3854-Q3854</x:f>
        <x:v>0.0039304469536765654</x:v>
      </x:c>
      <x:c r="S3854" s="9" t="n">
        <x:f>V3853</x:f>
        <x:v>10512.85100902216</x:v>
      </x:c>
      <x:c r="T3854" s="9" t="n">
        <x:f>S3854/(1+'回测计划'!$B$33)</x:f>
        <x:v>10507.597210416952</x:v>
      </x:c>
      <x:c r="U3854" s="9" t="n">
        <x:f>T3854*R3854</x:f>
        <x:v>41.29955344614369</x:v>
      </x:c>
      <x:c r="V3854" s="9" t="n">
        <x:f>S3854+U3854</x:f>
        <x:v>10554.150562468305</x:v>
      </x:c>
      <x:c r="W3854" s="2" t="n">
        <x:f>IF(N3854&gt;0,1,0)</x:f>
        <x:v>1</x:v>
      </x:c>
      <x:c r="X3854" s="2" t="n">
        <x:f>IF(U3854&gt;0,1,0)</x:f>
        <x:v>1</x:v>
      </x:c>
      <x:c r="Y3854" s="9" t="n">
        <x:f>MAX(U3854,0)</x:f>
        <x:v>41.29955344614369</x:v>
      </x:c>
      <x:c r="Z3854" s="9" t="n">
        <x:f>-MIN(U3854,0)</x:f>
        <x:v>0</x:v>
      </x:c>
    </x:row>
    <x:row r="3855" ht="23" customHeight="1">
      <x:c r="A3855" s="2" t="str">
        <x:v>4H-VWMACD-后段</x:v>
      </x:c>
      <x:c r="B3855" s="2" t="str">
        <x:v>4H</x:v>
      </x:c>
      <x:c r="C3855" s="2" t="str">
        <x:v>VWmacd</x:v>
      </x:c>
      <x:c r="D3855" s="2" t="str">
        <x:v>后段</x:v>
      </x:c>
      <x:c r="E3855" s="2" t="n">
        <x:v>20</x:v>
      </x:c>
      <x:c r="F3855" s="2" t="str">
        <x:v>多</x:v>
      </x:c>
      <x:c r="G3855" s="11" t="n">
        <x:v>45857.166666666664</x:v>
      </x:c>
      <x:c r="H3855" s="11" t="n">
        <x:v>45857.333333333336</x:v>
      </x:c>
      <x:c r="I3855" s="11" t="n">
        <x:v>45858.99998842592</x:v>
      </x:c>
      <x:c r="J3855" s="9" t="n">
        <x:v>117896.5</x:v>
      </x:c>
      <x:c r="K3855" s="9" t="n">
        <x:v>118669.3</x:v>
      </x:c>
      <x:c r="L3855" s="9" t="n">
        <x:v>117920.0793</x:v>
      </x:c>
      <x:c r="M3855" s="9" t="n">
        <x:v>118645.56614000001</x:v>
      </x:c>
      <x:c r="N3855" s="10" t="n">
        <x:f>IF(F3855="多",1,-1)*(K3855/J3855-1)</x:f>
        <x:v>0.006554901969100024</x:v>
      </x:c>
      <x:c r="O3855" s="10" t="n">
        <x:f>IF(F3855="多",1,-1)*(M3855/L3855-1)</x:f>
        <x:v>0.0061523605166029505</x:v>
      </x:c>
      <x:c r="P3855" s="10" t="n">
        <x:v>0.0010030761802583014</x:v>
      </x:c>
      <x:c r="Q3855" s="10" t="n">
        <x:v>0.0005002350477950978</x:v>
      </x:c>
      <x:c r="R3855" s="10" t="n">
        <x:f>O3855-P3855-Q3855</x:f>
        <x:v>0.004649049288549551</x:v>
      </x:c>
      <x:c r="S3855" s="9" t="n">
        <x:f>V3854</x:f>
        <x:v>10554.150562468305</x:v>
      </x:c>
      <x:c r="T3855" s="9" t="n">
        <x:f>S3855/(1+'回测计划'!$B$33)</x:f>
        <x:v>10548.876124406102</x:v>
      </x:c>
      <x:c r="U3855" s="9" t="n">
        <x:f>T3855*R3855</x:f>
        <x:v>49.04224504116754</x:v>
      </x:c>
      <x:c r="V3855" s="9" t="n">
        <x:f>S3855+U3855</x:f>
        <x:v>10603.192807509473</x:v>
      </x:c>
      <x:c r="W3855" s="2" t="n">
        <x:f>IF(N3855&gt;0,1,0)</x:f>
        <x:v>1</x:v>
      </x:c>
      <x:c r="X3855" s="2" t="n">
        <x:f>IF(U3855&gt;0,1,0)</x:f>
        <x:v>1</x:v>
      </x:c>
      <x:c r="Y3855" s="9" t="n">
        <x:f>MAX(U3855,0)</x:f>
        <x:v>49.04224504116754</x:v>
      </x:c>
      <x:c r="Z3855" s="9" t="n">
        <x:f>-MIN(U3855,0)</x:f>
        <x:v>0</x:v>
      </x:c>
    </x:row>
    <x:row r="3856" ht="23" customHeight="1">
      <x:c r="A3856" s="2" t="str">
        <x:v>4H-VWMACD-后段</x:v>
      </x:c>
      <x:c r="B3856" s="2" t="str">
        <x:v>4H</x:v>
      </x:c>
      <x:c r="C3856" s="2" t="str">
        <x:v>VWmacd</x:v>
      </x:c>
      <x:c r="D3856" s="2" t="str">
        <x:v>后段</x:v>
      </x:c>
      <x:c r="E3856" s="2" t="n">
        <x:v>21</x:v>
      </x:c>
      <x:c r="F3856" s="2" t="str">
        <x:v>空</x:v>
      </x:c>
      <x:c r="G3856" s="11" t="n">
        <x:v>45859.666666666664</x:v>
      </x:c>
      <x:c r="H3856" s="11" t="n">
        <x:v>45859.833333333336</x:v>
      </x:c>
      <x:c r="I3856" s="11" t="n">
        <x:v>45861.49998842592</x:v>
      </x:c>
      <x:c r="J3856" s="9" t="n">
        <x:v>118044.9</x:v>
      </x:c>
      <x:c r="K3856" s="9" t="n">
        <x:v>118620.8</x:v>
      </x:c>
      <x:c r="L3856" s="9" t="n">
        <x:v>118021.29101999999</x:v>
      </x:c>
      <x:c r="M3856" s="9" t="n">
        <x:v>118644.52416</x:v>
      </x:c>
      <x:c r="N3856" s="10" t="n">
        <x:f>IF(F3856="多",1,-1)*(K3856/J3856-1)</x:f>
        <x:v>-0.004878652106105497</x:v>
      </x:c>
      <x:c r="O3856" s="10" t="n">
        <x:f>IF(F3856="多",1,-1)*(M3856/L3856-1)</x:f>
        <x:v>-0.005280683973321265</x:v>
      </x:c>
      <x:c r="P3856" s="10" t="n">
        <x:v>0.0010026403419866607</x:v>
      </x:c>
      <x:c r="Q3856" s="10" t="n">
        <x:v>-0.0005020181441253885</x:v>
      </x:c>
      <x:c r="R3856" s="10" t="n">
        <x:f>O3856-P3856-Q3856</x:f>
        <x:v>-0.005781306171182537</x:v>
      </x:c>
      <x:c r="S3856" s="9" t="n">
        <x:f>V3855</x:f>
        <x:v>10603.192807509473</x:v>
      </x:c>
      <x:c r="T3856" s="9" t="n">
        <x:f>S3856/(1+'回测计划'!$B$33)</x:f>
        <x:v>10597.893860579185</x:v>
      </x:c>
      <x:c r="U3856" s="9" t="n">
        <x:f>T3856*R3856</x:f>
        <x:v>-61.26966917770396</x:v>
      </x:c>
      <x:c r="V3856" s="9" t="n">
        <x:f>S3856+U3856</x:f>
        <x:v>10541.92313833177</x:v>
      </x:c>
      <x:c r="W3856" s="2" t="n">
        <x:f>IF(N3856&gt;0,1,0)</x:f>
        <x:v>0</x:v>
      </x:c>
      <x:c r="X3856" s="2" t="n">
        <x:f>IF(U3856&gt;0,1,0)</x:f>
        <x:v>0</x:v>
      </x:c>
      <x:c r="Y3856" s="9" t="n">
        <x:f>MAX(U3856,0)</x:f>
        <x:v>0</x:v>
      </x:c>
      <x:c r="Z3856" s="9" t="n">
        <x:f>-MIN(U3856,0)</x:f>
        <x:v>61.26966917770396</x:v>
      </x:c>
    </x:row>
    <x:row r="3857" ht="23" customHeight="1">
      <x:c r="A3857" s="2" t="str">
        <x:v>4H-VWMACD-后段</x:v>
      </x:c>
      <x:c r="B3857" s="2" t="str">
        <x:v>4H</x:v>
      </x:c>
      <x:c r="C3857" s="2" t="str">
        <x:v>VWmacd</x:v>
      </x:c>
      <x:c r="D3857" s="2" t="str">
        <x:v>后段</x:v>
      </x:c>
      <x:c r="E3857" s="2" t="n">
        <x:v>22</x:v>
      </x:c>
      <x:c r="F3857" s="2" t="str">
        <x:v>多</x:v>
      </x:c>
      <x:c r="G3857" s="11" t="n">
        <x:v>45894.833333333336</x:v>
      </x:c>
      <x:c r="H3857" s="11" t="n">
        <x:v>45895.00000000001</x:v>
      </x:c>
      <x:c r="I3857" s="11" t="n">
        <x:v>45896.666655092595</x:v>
      </x:c>
      <x:c r="J3857" s="9" t="n">
        <x:v>112142.2</x:v>
      </x:c>
      <x:c r="K3857" s="9" t="n">
        <x:v>110688</x:v>
      </x:c>
      <x:c r="L3857" s="9" t="n">
        <x:v>112164.62844</x:v>
      </x:c>
      <x:c r="M3857" s="9" t="n">
        <x:v>110665.8624</x:v>
      </x:c>
      <x:c r="N3857" s="10" t="n">
        <x:f>IF(F3857="多",1,-1)*(K3857/J3857-1)</x:f>
        <x:v>-0.012967464522722016</x:v>
      </x:c>
      <x:c r="O3857" s="10" t="n">
        <x:f>IF(F3857="多",1,-1)*(M3857/L3857-1)</x:f>
        <x:v>-0.013362198590099461</x:v>
      </x:c>
      <x:c r="P3857" s="10" t="n">
        <x:v>0.0009933189007049503</x:v>
      </x:c>
      <x:c r="Q3857" s="10" t="n">
        <x:v>0.0002818182692445385</x:v>
      </x:c>
      <x:c r="R3857" s="10" t="n">
        <x:f>O3857-P3857-Q3857</x:f>
        <x:v>-0.014637335760048949</x:v>
      </x:c>
      <x:c r="S3857" s="9" t="n">
        <x:f>V3856</x:f>
        <x:v>10541.92313833177</x:v>
      </x:c>
      <x:c r="T3857" s="9" t="n">
        <x:f>S3857/(1+'回测计划'!$B$33)</x:f>
        <x:v>10536.654810926306</x:v>
      </x:c>
      <x:c r="U3857" s="9" t="n">
        <x:f>T3857*R3857</x:f>
        <x:v>-154.22855425526342</x:v>
      </x:c>
      <x:c r="V3857" s="9" t="n">
        <x:f>S3857+U3857</x:f>
        <x:v>10387.694584076506</x:v>
      </x:c>
      <x:c r="W3857" s="2" t="n">
        <x:f>IF(N3857&gt;0,1,0)</x:f>
        <x:v>0</x:v>
      </x:c>
      <x:c r="X3857" s="2" t="n">
        <x:f>IF(U3857&gt;0,1,0)</x:f>
        <x:v>0</x:v>
      </x:c>
      <x:c r="Y3857" s="9" t="n">
        <x:f>MAX(U3857,0)</x:f>
        <x:v>0</x:v>
      </x:c>
      <x:c r="Z3857" s="9" t="n">
        <x:f>-MIN(U3857,0)</x:f>
        <x:v>154.22855425526342</x:v>
      </x:c>
    </x:row>
    <x:row r="3858" ht="23" customHeight="1">
      <x:c r="A3858" s="2" t="str">
        <x:v>4H-VWMACD-后段</x:v>
      </x:c>
      <x:c r="B3858" s="2" t="str">
        <x:v>4H</x:v>
      </x:c>
      <x:c r="C3858" s="2" t="str">
        <x:v>VWmacd</x:v>
      </x:c>
      <x:c r="D3858" s="2" t="str">
        <x:v>后段</x:v>
      </x:c>
      <x:c r="E3858" s="2" t="n">
        <x:v>23</x:v>
      </x:c>
      <x:c r="F3858" s="2" t="str">
        <x:v>空</x:v>
      </x:c>
      <x:c r="G3858" s="11" t="n">
        <x:v>45909.666666666664</x:v>
      </x:c>
      <x:c r="H3858" s="11" t="n">
        <x:v>45909.833333333336</x:v>
      </x:c>
      <x:c r="I3858" s="11" t="n">
        <x:v>45911.49998842592</x:v>
      </x:c>
      <x:c r="J3858" s="9" t="n">
        <x:v>112397.5</x:v>
      </x:c>
      <x:c r="K3858" s="9" t="n">
        <x:v>114354.4</x:v>
      </x:c>
      <x:c r="L3858" s="9" t="n">
        <x:v>112375.0205</x:v>
      </x:c>
      <x:c r="M3858" s="9" t="n">
        <x:v>114377.27088</x:v>
      </x:c>
      <x:c r="N3858" s="10" t="n">
        <x:f>IF(F3858="多",1,-1)*(K3858/J3858-1)</x:f>
        <x:v>-0.017410529593629764</x:v>
      </x:c>
      <x:c r="O3858" s="10" t="n">
        <x:f>IF(F3858="多",1,-1)*(M3858/L3858-1)</x:f>
        <x:v>-0.017817575214591486</x:v>
      </x:c>
      <x:c r="P3858" s="10" t="n">
        <x:v>0.0010089087876072958</x:v>
      </x:c>
      <x:c r="Q3858" s="10" t="n">
        <x:v>-0.0003670278095549195</x:v>
      </x:c>
      <x:c r="R3858" s="10" t="n">
        <x:f>O3858-P3858-Q3858</x:f>
        <x:v>-0.018459456192643862</x:v>
      </x:c>
      <x:c r="S3858" s="9" t="n">
        <x:f>V3857</x:f>
        <x:v>10387.694584076506</x:v>
      </x:c>
      <x:c r="T3858" s="9" t="n">
        <x:f>S3858/(1+'回测计划'!$B$33)</x:f>
        <x:v>10382.5033324103</x:v>
      </x:c>
      <x:c r="U3858" s="9" t="n">
        <x:f>T3858*R3858</x:f>
        <x:v>-191.65536543460686</x:v>
      </x:c>
      <x:c r="V3858" s="9" t="n">
        <x:f>S3858+U3858</x:f>
        <x:v>10196.0392186419</x:v>
      </x:c>
      <x:c r="W3858" s="2" t="n">
        <x:f>IF(N3858&gt;0,1,0)</x:f>
        <x:v>0</x:v>
      </x:c>
      <x:c r="X3858" s="2" t="n">
        <x:f>IF(U3858&gt;0,1,0)</x:f>
        <x:v>0</x:v>
      </x:c>
      <x:c r="Y3858" s="9" t="n">
        <x:f>MAX(U3858,0)</x:f>
        <x:v>0</x:v>
      </x:c>
      <x:c r="Z3858" s="9" t="n">
        <x:f>-MIN(U3858,0)</x:f>
        <x:v>191.65536543460686</x:v>
      </x:c>
    </x:row>
    <x:row r="3859" ht="23" customHeight="1">
      <x:c r="A3859" s="2" t="str">
        <x:v>4H-VWMACD-后段</x:v>
      </x:c>
      <x:c r="B3859" s="2" t="str">
        <x:v>4H</x:v>
      </x:c>
      <x:c r="C3859" s="2" t="str">
        <x:v>VWmacd</x:v>
      </x:c>
      <x:c r="D3859" s="2" t="str">
        <x:v>后段</x:v>
      </x:c>
      <x:c r="E3859" s="2" t="n">
        <x:v>24</x:v>
      </x:c>
      <x:c r="F3859" s="2" t="str">
        <x:v>空</x:v>
      </x:c>
      <x:c r="G3859" s="11" t="n">
        <x:v>45916.666666666664</x:v>
      </x:c>
      <x:c r="H3859" s="11" t="n">
        <x:v>45916.833333333336</x:v>
      </x:c>
      <x:c r="I3859" s="11" t="n">
        <x:v>45918.49998842592</x:v>
      </x:c>
      <x:c r="J3859" s="9" t="n">
        <x:v>115222.1</x:v>
      </x:c>
      <x:c r="K3859" s="9" t="n">
        <x:v>117531.2</x:v>
      </x:c>
      <x:c r="L3859" s="9" t="n">
        <x:v>115199.05558000001</x:v>
      </x:c>
      <x:c r="M3859" s="9" t="n">
        <x:v>117554.70624</x:v>
      </x:c>
      <x:c r="N3859" s="10" t="n">
        <x:f>IF(F3859="多",1,-1)*(K3859/J3859-1)</x:f>
        <x:v>-0.020040426272390333</x:v>
      </x:c>
      <x:c r="O3859" s="10" t="n">
        <x:f>IF(F3859="多",1,-1)*(M3859/L3859-1)</x:f>
        <x:v>-0.02044852406245723</x:v>
      </x:c>
      <x:c r="P3859" s="10" t="n">
        <x:v>0.0010102242620312289</x:v>
      </x:c>
      <x:c r="Q3859" s="10" t="n">
        <x:v>-0.0003348750621675589</x:v>
      </x:c>
      <x:c r="R3859" s="10" t="n">
        <x:f>O3859-P3859-Q3859</x:f>
        <x:v>-0.0211238732623209</x:v>
      </x:c>
      <x:c r="S3859" s="9" t="n">
        <x:f>V3858</x:f>
        <x:v>10196.0392186419</x:v>
      </x:c>
      <x:c r="T3859" s="9" t="n">
        <x:f>S3859/(1+'回测计划'!$B$33)</x:f>
        <x:v>10190.943746768517</x:v>
      </x:c>
      <x:c r="U3859" s="9" t="n">
        <x:f>T3859*R3859</x:f>
        <x:v>-215.27220413017983</x:v>
      </x:c>
      <x:c r="V3859" s="9" t="n">
        <x:f>S3859+U3859</x:f>
        <x:v>9980.767014511719</x:v>
      </x:c>
      <x:c r="W3859" s="2" t="n">
        <x:f>IF(N3859&gt;0,1,0)</x:f>
        <x:v>0</x:v>
      </x:c>
      <x:c r="X3859" s="2" t="n">
        <x:f>IF(U3859&gt;0,1,0)</x:f>
        <x:v>0</x:v>
      </x:c>
      <x:c r="Y3859" s="9" t="n">
        <x:f>MAX(U3859,0)</x:f>
        <x:v>0</x:v>
      </x:c>
      <x:c r="Z3859" s="9" t="n">
        <x:f>-MIN(U3859,0)</x:f>
        <x:v>215.27220413017983</x:v>
      </x:c>
    </x:row>
    <x:row r="3860" ht="23" customHeight="1">
      <x:c r="A3860" s="2" t="str">
        <x:v>4H-VWMACD-后段</x:v>
      </x:c>
      <x:c r="B3860" s="2" t="str">
        <x:v>4H</x:v>
      </x:c>
      <x:c r="C3860" s="2" t="str">
        <x:v>VWmacd</x:v>
      </x:c>
      <x:c r="D3860" s="2" t="str">
        <x:v>后段</x:v>
      </x:c>
      <x:c r="E3860" s="2" t="n">
        <x:v>25</x:v>
      </x:c>
      <x:c r="F3860" s="2" t="str">
        <x:v>多</x:v>
      </x:c>
      <x:c r="G3860" s="11" t="n">
        <x:v>45924.166666666664</x:v>
      </x:c>
      <x:c r="H3860" s="11" t="n">
        <x:v>45924.333333333336</x:v>
      </x:c>
      <x:c r="I3860" s="11" t="n">
        <x:v>45925.99998842592</x:v>
      </x:c>
      <x:c r="J3860" s="9" t="n">
        <x:v>111947</x:v>
      </x:c>
      <x:c r="K3860" s="9" t="n">
        <x:v>111538.4</x:v>
      </x:c>
      <x:c r="L3860" s="9" t="n">
        <x:v>111969.3894</x:v>
      </x:c>
      <x:c r="M3860" s="9" t="n">
        <x:v>111516.09232</x:v>
      </x:c>
      <x:c r="N3860" s="10" t="n">
        <x:f>IF(F3860="多",1,-1)*(K3860/J3860-1)</x:f>
        <x:v>-0.003649941490169506</x:v>
      </x:c>
      <x:c r="O3860" s="10" t="n">
        <x:f>IF(F3860="多",1,-1)*(M3860/L3860-1)</x:f>
        <x:v>-0.004048401821507119</x:v>
      </x:c>
      <x:c r="P3860" s="10" t="n">
        <x:v>0.0009979757990892465</x:v>
      </x:c>
      <x:c r="Q3860" s="10" t="n">
        <x:v>0.00018539611961717058</x:v>
      </x:c>
      <x:c r="R3860" s="10" t="n">
        <x:f>O3860-P3860-Q3860</x:f>
        <x:v>-0.005231773740213536</x:v>
      </x:c>
      <x:c r="S3860" s="9" t="n">
        <x:f>V3859</x:f>
        <x:v>9980.767014511719</x:v>
      </x:c>
      <x:c r="T3860" s="9" t="n">
        <x:f>S3860/(1+'回测计划'!$B$33)</x:f>
        <x:v>9975.779124949246</x:v>
      </x:c>
      <x:c r="U3860" s="9" t="n">
        <x:f>T3860*R3860</x:f>
        <x:v>-52.19101926407983</x:v>
      </x:c>
      <x:c r="V3860" s="9" t="n">
        <x:f>S3860+U3860</x:f>
        <x:v>9928.57599524764</x:v>
      </x:c>
      <x:c r="W3860" s="2" t="n">
        <x:f>IF(N3860&gt;0,1,0)</x:f>
        <x:v>0</x:v>
      </x:c>
      <x:c r="X3860" s="2" t="n">
        <x:f>IF(U3860&gt;0,1,0)</x:f>
        <x:v>0</x:v>
      </x:c>
      <x:c r="Y3860" s="9" t="n">
        <x:f>MAX(U3860,0)</x:f>
        <x:v>0</x:v>
      </x:c>
      <x:c r="Z3860" s="9" t="n">
        <x:f>-MIN(U3860,0)</x:f>
        <x:v>52.19101926407983</x:v>
      </x:c>
    </x:row>
    <x:row r="3861" ht="23" customHeight="1">
      <x:c r="A3861" s="2" t="str">
        <x:v>4H-VWMACD-后段</x:v>
      </x:c>
      <x:c r="B3861" s="2" t="str">
        <x:v>4H</x:v>
      </x:c>
      <x:c r="C3861" s="2" t="str">
        <x:v>VWmacd</x:v>
      </x:c>
      <x:c r="D3861" s="2" t="str">
        <x:v>后段</x:v>
      </x:c>
      <x:c r="E3861" s="2" t="n">
        <x:v>26</x:v>
      </x:c>
      <x:c r="F3861" s="2" t="str">
        <x:v>多</x:v>
      </x:c>
      <x:c r="G3861" s="11" t="n">
        <x:v>45926.333333333336</x:v>
      </x:c>
      <x:c r="H3861" s="11" t="n">
        <x:v>45926.50000000001</x:v>
      </x:c>
      <x:c r="I3861" s="11" t="n">
        <x:v>45928.166655092595</x:v>
      </x:c>
      <x:c r="J3861" s="9" t="n">
        <x:v>109537.5</x:v>
      </x:c>
      <x:c r="K3861" s="9" t="n">
        <x:v>109369.3</x:v>
      </x:c>
      <x:c r="L3861" s="9" t="n">
        <x:v>109559.4075</x:v>
      </x:c>
      <x:c r="M3861" s="9" t="n">
        <x:v>109347.42614000001</x:v>
      </x:c>
      <x:c r="N3861" s="10" t="n">
        <x:f>IF(F3861="多",1,-1)*(K3861/J3861-1)</x:f>
        <x:v>-0.0015355471870364124</x:v>
      </x:c>
      <x:c r="O3861" s="10" t="n">
        <x:f>IF(F3861="多",1,-1)*(M3861/L3861-1)</x:f>
        <x:v>-0.0019348531069774966</x:v>
      </x:c>
      <x:c r="P3861" s="10" t="n">
        <x:v>0.0009990325734465114</x:v>
      </x:c>
      <x:c r="Q3861" s="10" t="n">
        <x:v>0.00023237933553135187</x:v>
      </x:c>
      <x:c r="R3861" s="10" t="n">
        <x:f>O3861-P3861-Q3861</x:f>
        <x:v>-0.0031662650159553596</x:v>
      </x:c>
      <x:c r="S3861" s="9" t="n">
        <x:f>V3860</x:f>
        <x:v>9928.57599524764</x:v>
      </x:c>
      <x:c r="T3861" s="9" t="n">
        <x:f>S3861/(1+'回测计划'!$B$33)</x:f>
        <x:v>9923.614188153564</x:v>
      </x:c>
      <x:c r="U3861" s="9" t="n">
        <x:f>T3861*R3861</x:f>
        <x:v>-31.420792435788876</x:v>
      </x:c>
      <x:c r="V3861" s="9" t="n">
        <x:f>S3861+U3861</x:f>
        <x:v>9897.155202811851</x:v>
      </x:c>
      <x:c r="W3861" s="2" t="n">
        <x:f>IF(N3861&gt;0,1,0)</x:f>
        <x:v>0</x:v>
      </x:c>
      <x:c r="X3861" s="2" t="n">
        <x:f>IF(U3861&gt;0,1,0)</x:f>
        <x:v>0</x:v>
      </x:c>
      <x:c r="Y3861" s="9" t="n">
        <x:f>MAX(U3861,0)</x:f>
        <x:v>0</x:v>
      </x:c>
      <x:c r="Z3861" s="9" t="n">
        <x:f>-MIN(U3861,0)</x:f>
        <x:v>31.420792435788876</x:v>
      </x:c>
    </x:row>
    <x:row r="3862" ht="23" customHeight="1">
      <x:c r="A3862" s="2" t="str">
        <x:v>4H-VWMACD-后段</x:v>
      </x:c>
      <x:c r="B3862" s="2" t="str">
        <x:v>4H</x:v>
      </x:c>
      <x:c r="C3862" s="2" t="str">
        <x:v>VWmacd</x:v>
      </x:c>
      <x:c r="D3862" s="2" t="str">
        <x:v>后段</x:v>
      </x:c>
      <x:c r="E3862" s="2" t="n">
        <x:v>27</x:v>
      </x:c>
      <x:c r="F3862" s="2" t="str">
        <x:v>多</x:v>
      </x:c>
      <x:c r="G3862" s="11" t="n">
        <x:v>45961.166666666664</x:v>
      </x:c>
      <x:c r="H3862" s="11" t="n">
        <x:v>45961.333333333336</x:v>
      </x:c>
      <x:c r="I3862" s="11" t="n">
        <x:v>45962.99998842592</x:v>
      </x:c>
      <x:c r="J3862" s="9" t="n">
        <x:v>108263.6</x:v>
      </x:c>
      <x:c r="K3862" s="9" t="n">
        <x:v>110253.2</x:v>
      </x:c>
      <x:c r="L3862" s="9" t="n">
        <x:v>108285.25272</x:v>
      </x:c>
      <x:c r="M3862" s="9" t="n">
        <x:v>110231.14936</x:v>
      </x:c>
      <x:c r="N3862" s="10" t="n">
        <x:f>IF(F3862="多",1,-1)*(K3862/J3862-1)</x:f>
        <x:v>0.01837736783184729</x:v>
      </x:c>
      <x:c r="O3862" s="10" t="n">
        <x:f>IF(F3862="多",1,-1)*(M3862/L3862-1)</x:f>
        <x:v>0.017970098338613294</x:v>
      </x:c>
      <x:c r="P3862" s="10" t="n">
        <x:v>0.0010089850491693067</x:v>
      </x:c>
      <x:c r="Q3862" s="10" t="n">
        <x:v>0.00040555511577535826</x:v>
      </x:c>
      <x:c r="R3862" s="10" t="n">
        <x:f>O3862-P3862-Q3862</x:f>
        <x:v>0.016555558173668626</x:v>
      </x:c>
      <x:c r="S3862" s="9" t="n">
        <x:f>V3861</x:f>
        <x:v>9897.155202811851</x:v>
      </x:c>
      <x:c r="T3862" s="9" t="n">
        <x:f>S3862/(1+'回测计划'!$B$33)</x:f>
        <x:v>9892.20909826272</x:v>
      </x:c>
      <x:c r="U3862" s="9" t="n">
        <x:f>T3862*R3862</x:f>
        <x:v>163.7710431923825</x:v>
      </x:c>
      <x:c r="V3862" s="9" t="n">
        <x:f>S3862+U3862</x:f>
        <x:v>10060.926246004234</x:v>
      </x:c>
      <x:c r="W3862" s="2" t="n">
        <x:f>IF(N3862&gt;0,1,0)</x:f>
        <x:v>1</x:v>
      </x:c>
      <x:c r="X3862" s="2" t="n">
        <x:f>IF(U3862&gt;0,1,0)</x:f>
        <x:v>1</x:v>
      </x:c>
      <x:c r="Y3862" s="9" t="n">
        <x:f>MAX(U3862,0)</x:f>
        <x:v>163.7710431923825</x:v>
      </x:c>
      <x:c r="Z3862" s="9" t="n">
        <x:f>-MIN(U3862,0)</x:f>
        <x:v>0</x:v>
      </x:c>
    </x:row>
    <x:row r="3863" ht="23" customHeight="1">
      <x:c r="A3863" s="2" t="str">
        <x:v>4H-VWMACD-后段</x:v>
      </x:c>
      <x:c r="B3863" s="2" t="str">
        <x:v>4H</x:v>
      </x:c>
      <x:c r="C3863" s="2" t="str">
        <x:v>VWmacd</x:v>
      </x:c>
      <x:c r="D3863" s="2" t="str">
        <x:v>后段</x:v>
      </x:c>
      <x:c r="E3863" s="2" t="n">
        <x:v>28</x:v>
      </x:c>
      <x:c r="F3863" s="2" t="str">
        <x:v>多</x:v>
      </x:c>
      <x:c r="G3863" s="11" t="n">
        <x:v>45964.666666666664</x:v>
      </x:c>
      <x:c r="H3863" s="11" t="n">
        <x:v>45964.833333333336</x:v>
      </x:c>
      <x:c r="I3863" s="11" t="n">
        <x:v>45966.49998842592</x:v>
      </x:c>
      <x:c r="J3863" s="9" t="n">
        <x:v>107737.4</x:v>
      </x:c>
      <x:c r="K3863" s="9" t="n">
        <x:v>102094.8</x:v>
      </x:c>
      <x:c r="L3863" s="9" t="n">
        <x:v>107758.94747999999</x:v>
      </x:c>
      <x:c r="M3863" s="9" t="n">
        <x:v>102074.38104000001</x:v>
      </x:c>
      <x:c r="N3863" s="10" t="n">
        <x:f>IF(F3863="多",1,-1)*(K3863/J3863-1)</x:f>
        <x:v>-0.052373641836539475</x:v>
      </x:c>
      <x:c r="O3863" s="10" t="n">
        <x:f>IF(F3863="多",1,-1)*(M3863/L3863-1)</x:f>
        <x:v>-0.05275261658485508</x:v>
      </x:c>
      <x:c r="P3863" s="10" t="n">
        <x:v>0.0009736236917075725</x:v>
      </x:c>
      <x:c r="Q3863" s="10" t="n">
        <x:v>0.00033526709507100005</x:v>
      </x:c>
      <x:c r="R3863" s="10" t="n">
        <x:f>O3863-P3863-Q3863</x:f>
        <x:v>-0.054061507371633656</x:v>
      </x:c>
      <x:c r="S3863" s="9" t="n">
        <x:f>V3862</x:f>
        <x:v>10060.926246004234</x:v>
      </x:c>
      <x:c r="T3863" s="9" t="n">
        <x:f>S3863/(1+'回测计划'!$B$33)</x:f>
        <x:v>10055.898296855807</x:v>
      </x:c>
      <x:c r="U3863" s="9" t="n">
        <x:f>T3863*R3863</x:f>
        <x:v>-543.6370199038685</x:v>
      </x:c>
      <x:c r="V3863" s="9" t="n">
        <x:f>S3863+U3863</x:f>
        <x:v>9517.289226100365</x:v>
      </x:c>
      <x:c r="W3863" s="2" t="n">
        <x:f>IF(N3863&gt;0,1,0)</x:f>
        <x:v>0</x:v>
      </x:c>
      <x:c r="X3863" s="2" t="n">
        <x:f>IF(U3863&gt;0,1,0)</x:f>
        <x:v>0</x:v>
      </x:c>
      <x:c r="Y3863" s="9" t="n">
        <x:f>MAX(U3863,0)</x:f>
        <x:v>0</x:v>
      </x:c>
      <x:c r="Z3863" s="9" t="n">
        <x:f>-MIN(U3863,0)</x:f>
        <x:v>543.6370199038685</x:v>
      </x:c>
    </x:row>
    <x:row r="3864" ht="23" customHeight="1">
      <x:c r="A3864" s="2" t="str">
        <x:v>4H-VWMACD-后段</x:v>
      </x:c>
      <x:c r="B3864" s="2" t="str">
        <x:v>4H</x:v>
      </x:c>
      <x:c r="C3864" s="2" t="str">
        <x:v>VWmacd</x:v>
      </x:c>
      <x:c r="D3864" s="2" t="str">
        <x:v>后段</x:v>
      </x:c>
      <x:c r="E3864" s="2" t="n">
        <x:v>29</x:v>
      </x:c>
      <x:c r="F3864" s="2" t="str">
        <x:v>多</x:v>
      </x:c>
      <x:c r="G3864" s="11" t="n">
        <x:v>45981.166666666664</x:v>
      </x:c>
      <x:c r="H3864" s="11" t="n">
        <x:v>45981.333333333336</x:v>
      </x:c>
      <x:c r="I3864" s="11" t="n">
        <x:v>45982.99998842592</x:v>
      </x:c>
      <x:c r="J3864" s="9" t="n">
        <x:v>91509</x:v>
      </x:c>
      <x:c r="K3864" s="9" t="n">
        <x:v>82905.1</x:v>
      </x:c>
      <x:c r="L3864" s="9" t="n">
        <x:v>91527.3018</x:v>
      </x:c>
      <x:c r="M3864" s="9" t="n">
        <x:v>82888.51898000001</x:v>
      </x:c>
      <x:c r="N3864" s="10" t="n">
        <x:f>IF(F3864="多",1,-1)*(K3864/J3864-1)</x:f>
        <x:v>-0.09402244587964015</x:v>
      </x:c>
      <x:c r="O3864" s="10" t="n">
        <x:f>IF(F3864="多",1,-1)*(M3864/L3864-1)</x:f>
        <x:v>-0.09438476443757671</x:v>
      </x:c>
      <x:c r="P3864" s="10" t="n">
        <x:v>0.0009528076177812117</x:v>
      </x:c>
      <x:c r="Q3864" s="10" t="n">
        <x:v>0.00027109920427366934</x:v>
      </x:c>
      <x:c r="R3864" s="10" t="n">
        <x:f>O3864-P3864-Q3864</x:f>
        <x:v>-0.09560867125963159</x:v>
      </x:c>
      <x:c r="S3864" s="9" t="n">
        <x:f>V3863</x:f>
        <x:v>9517.289226100365</x:v>
      </x:c>
      <x:c r="T3864" s="9" t="n">
        <x:f>S3864/(1+'回测计划'!$B$33)</x:f>
        <x:v>9512.532959620556</x:v>
      </x:c>
      <x:c r="U3864" s="9" t="n">
        <x:f>T3864*R3864</x:f>
        <x:v>-909.480636582772</x:v>
      </x:c>
      <x:c r="V3864" s="9" t="n">
        <x:f>S3864+U3864</x:f>
        <x:v>8607.808589517594</x:v>
      </x:c>
      <x:c r="W3864" s="2" t="n">
        <x:f>IF(N3864&gt;0,1,0)</x:f>
        <x:v>0</x:v>
      </x:c>
      <x:c r="X3864" s="2" t="n">
        <x:f>IF(U3864&gt;0,1,0)</x:f>
        <x:v>0</x:v>
      </x:c>
      <x:c r="Y3864" s="9" t="n">
        <x:f>MAX(U3864,0)</x:f>
        <x:v>0</x:v>
      </x:c>
      <x:c r="Z3864" s="9" t="n">
        <x:f>-MIN(U3864,0)</x:f>
        <x:v>909.480636582772</x:v>
      </x:c>
    </x:row>
    <x:row r="3865" ht="23" customHeight="1">
      <x:c r="A3865" s="2" t="str">
        <x:v>4H-VWMACD-后段</x:v>
      </x:c>
      <x:c r="B3865" s="2" t="str">
        <x:v>4H</x:v>
      </x:c>
      <x:c r="C3865" s="2" t="str">
        <x:v>VWmacd</x:v>
      </x:c>
      <x:c r="D3865" s="2" t="str">
        <x:v>后段</x:v>
      </x:c>
      <x:c r="E3865" s="2" t="n">
        <x:v>30</x:v>
      </x:c>
      <x:c r="F3865" s="2" t="str">
        <x:v>空</x:v>
      </x:c>
      <x:c r="G3865" s="11" t="n">
        <x:v>45994.166666666664</x:v>
      </x:c>
      <x:c r="H3865" s="11" t="n">
        <x:v>45994.333333333336</x:v>
      </x:c>
      <x:c r="I3865" s="11" t="n">
        <x:v>45995.99998842592</x:v>
      </x:c>
      <x:c r="J3865" s="9" t="n">
        <x:v>91249.1</x:v>
      </x:c>
      <x:c r="K3865" s="9" t="n">
        <x:v>92933.5</x:v>
      </x:c>
      <x:c r="L3865" s="9" t="n">
        <x:v>91230.85018000001</x:v>
      </x:c>
      <x:c r="M3865" s="9" t="n">
        <x:v>92952.0867</x:v>
      </x:c>
      <x:c r="N3865" s="10" t="n">
        <x:f>IF(F3865="多",1,-1)*(K3865/J3865-1)</x:f>
        <x:v>-0.01845936014711369</x:v>
      </x:c>
      <x:c r="O3865" s="10" t="n">
        <x:f>IF(F3865="多",1,-1)*(M3865/L3865-1)</x:f>
        <x:v>-0.01886682538421991</x:v>
      </x:c>
      <x:c r="P3865" s="10" t="n">
        <x:v>0.0010094334126921098</x:v>
      </x:c>
      <x:c r="Q3865" s="10" t="n">
        <x:v>-0.00010594772165288782</x:v>
      </x:c>
      <x:c r="R3865" s="10" t="n">
        <x:f>O3865-P3865-Q3865</x:f>
        <x:v>-0.01977031107525913</x:v>
      </x:c>
      <x:c r="S3865" s="9" t="n">
        <x:f>V3864</x:f>
        <x:v>8607.808589517594</x:v>
      </x:c>
      <x:c r="T3865" s="9" t="n">
        <x:f>S3865/(1+'回测计划'!$B$33)</x:f>
        <x:v>8603.506836099545</x:v>
      </x:c>
      <x:c r="U3865" s="9" t="n">
        <x:f>T3865*R3865</x:f>
        <x:v>-170.09400648780647</x:v>
      </x:c>
      <x:c r="V3865" s="9" t="n">
        <x:f>S3865+U3865</x:f>
        <x:v>8437.714583029787</x:v>
      </x:c>
      <x:c r="W3865" s="2" t="n">
        <x:f>IF(N3865&gt;0,1,0)</x:f>
        <x:v>0</x:v>
      </x:c>
      <x:c r="X3865" s="2" t="n">
        <x:f>IF(U3865&gt;0,1,0)</x:f>
        <x:v>0</x:v>
      </x:c>
      <x:c r="Y3865" s="9" t="n">
        <x:f>MAX(U3865,0)</x:f>
        <x:v>0</x:v>
      </x:c>
      <x:c r="Z3865" s="9" t="n">
        <x:f>-MIN(U3865,0)</x:f>
        <x:v>170.09400648780647</x:v>
      </x:c>
    </x:row>
    <x:row r="3866" ht="23" customHeight="1">
      <x:c r="A3866" s="2" t="str">
        <x:v>4H-VWMACD-后段</x:v>
      </x:c>
      <x:c r="B3866" s="2" t="str">
        <x:v>4H</x:v>
      </x:c>
      <x:c r="C3866" s="2" t="str">
        <x:v>VWmacd</x:v>
      </x:c>
      <x:c r="D3866" s="2" t="str">
        <x:v>后段</x:v>
      </x:c>
      <x:c r="E3866" s="2" t="n">
        <x:v>31</x:v>
      </x:c>
      <x:c r="F3866" s="2" t="str">
        <x:v>空</x:v>
      </x:c>
      <x:c r="G3866" s="11" t="n">
        <x:v>45999.166666666664</x:v>
      </x:c>
      <x:c r="H3866" s="11" t="n">
        <x:v>45999.333333333336</x:v>
      </x:c>
      <x:c r="I3866" s="11" t="n">
        <x:v>46000.99998842592</x:v>
      </x:c>
      <x:c r="J3866" s="9" t="n">
        <x:v>90345.4</x:v>
      </x:c>
      <x:c r="K3866" s="9" t="n">
        <x:v>92676.9</x:v>
      </x:c>
      <x:c r="L3866" s="9" t="n">
        <x:v>90327.33092</x:v>
      </x:c>
      <x:c r="M3866" s="9" t="n">
        <x:v>92695.43538</x:v>
      </x:c>
      <x:c r="N3866" s="10" t="n">
        <x:f>IF(F3866="多",1,-1)*(K3866/J3866-1)</x:f>
        <x:v>-0.025806515882380365</x:v>
      </x:c>
      <x:c r="O3866" s="10" t="n">
        <x:f>IF(F3866="多",1,-1)*(M3866/L3866-1)</x:f>
        <x:v>-0.026216920569670732</x:v>
      </x:c>
      <x:c r="P3866" s="10" t="n">
        <x:v>0.0010131084602848354</x:v>
      </x:c>
      <x:c r="Q3866" s="10" t="n">
        <x:v>-0.00017252599003959548</x:v>
      </x:c>
      <x:c r="R3866" s="10" t="n">
        <x:f>O3866-P3866-Q3866</x:f>
        <x:v>-0.027057503039915973</x:v>
      </x:c>
      <x:c r="S3866" s="9" t="n">
        <x:f>V3865</x:f>
        <x:v>8437.714583029787</x:v>
      </x:c>
      <x:c r="T3866" s="9" t="n">
        <x:f>S3866/(1+'回测计划'!$B$33)</x:f>
        <x:v>8433.497834112732</x:v>
      </x:c>
      <x:c r="U3866" s="9" t="n">
        <x:f>T3866*R3866</x:f>
        <x:v>-228.18939328363</x:v>
      </x:c>
      <x:c r="V3866" s="9" t="n">
        <x:f>S3866+U3866</x:f>
        <x:v>8209.525189746157</x:v>
      </x:c>
      <x:c r="W3866" s="2" t="n">
        <x:f>IF(N3866&gt;0,1,0)</x:f>
        <x:v>0</x:v>
      </x:c>
      <x:c r="X3866" s="2" t="n">
        <x:f>IF(U3866&gt;0,1,0)</x:f>
        <x:v>0</x:v>
      </x:c>
      <x:c r="Y3866" s="9" t="n">
        <x:f>MAX(U3866,0)</x:f>
        <x:v>0</x:v>
      </x:c>
      <x:c r="Z3866" s="9" t="n">
        <x:f>-MIN(U3866,0)</x:f>
        <x:v>228.18939328363</x:v>
      </x:c>
    </x:row>
    <x:row r="3867" ht="23" customHeight="1">
      <x:c r="A3867" s="2" t="str">
        <x:v>4H-VWMACD-后段</x:v>
      </x:c>
      <x:c r="B3867" s="2" t="str">
        <x:v>4H</x:v>
      </x:c>
      <x:c r="C3867" s="2" t="str">
        <x:v>VWmacd</x:v>
      </x:c>
      <x:c r="D3867" s="2" t="str">
        <x:v>后段</x:v>
      </x:c>
      <x:c r="E3867" s="2" t="n">
        <x:v>32</x:v>
      </x:c>
      <x:c r="F3867" s="2" t="str">
        <x:v>多</x:v>
      </x:c>
      <x:c r="G3867" s="11" t="n">
        <x:v>46002.50000000001</x:v>
      </x:c>
      <x:c r="H3867" s="11" t="n">
        <x:v>46002.666666666664</x:v>
      </x:c>
      <x:c r="I3867" s="11" t="n">
        <x:v>46004.333321759266</x:v>
      </x:c>
      <x:c r="J3867" s="9" t="n">
        <x:v>90231.3</x:v>
      </x:c>
      <x:c r="K3867" s="9" t="n">
        <x:v>90229.6</x:v>
      </x:c>
      <x:c r="L3867" s="9" t="n">
        <x:v>90249.34626</x:v>
      </x:c>
      <x:c r="M3867" s="9" t="n">
        <x:v>90211.55408</x:v>
      </x:c>
      <x:c r="N3867" s="10" t="n">
        <x:f>IF(F3867="多",1,-1)*(K3867/J3867-1)</x:f>
        <x:v>-0.0000188404688837851</x:v>
      </x:c>
      <x:c r="O3867" s="10" t="n">
        <x:f>IF(F3867="多",1,-1)*(M3867/L3867-1)</x:f>
        <x:v>-0.0004187529502001075</x:v>
      </x:c>
      <x:c r="P3867" s="10" t="n">
        <x:v>0.0009997906235248999</x:v>
      </x:c>
      <x:c r="Q3867" s="10" t="n">
        <x:v>0.00021336779399554515</x:v>
      </x:c>
      <x:c r="R3867" s="10" t="n">
        <x:f>O3867-P3867-Q3867</x:f>
        <x:v>-0.0016319113677205526</x:v>
      </x:c>
      <x:c r="S3867" s="9" t="n">
        <x:f>V3866</x:f>
        <x:v>8209.525189746157</x:v>
      </x:c>
      <x:c r="T3867" s="9" t="n">
        <x:f>S3867/(1+'回测计划'!$B$33)</x:f>
        <x:v>8205.422478506904</x:v>
      </x:c>
      <x:c r="U3867" s="9" t="n">
        <x:f>T3867*R3867</x:f>
        <x:v>-13.390522219625167</x:v>
      </x:c>
      <x:c r="V3867" s="9" t="n">
        <x:f>S3867+U3867</x:f>
        <x:v>8196.134667526532</x:v>
      </x:c>
      <x:c r="W3867" s="2" t="n">
        <x:f>IF(N3867&gt;0,1,0)</x:f>
        <x:v>0</x:v>
      </x:c>
      <x:c r="X3867" s="2" t="n">
        <x:f>IF(U3867&gt;0,1,0)</x:f>
        <x:v>0</x:v>
      </x:c>
      <x:c r="Y3867" s="9" t="n">
        <x:f>MAX(U3867,0)</x:f>
        <x:v>0</x:v>
      </x:c>
      <x:c r="Z3867" s="9" t="n">
        <x:f>-MIN(U3867,0)</x:f>
        <x:v>13.390522219625167</x:v>
      </x:c>
    </x:row>
    <x:row r="3868" ht="23" customHeight="1">
      <x:c r="A3868" s="2" t="str">
        <x:v>4H-VWMACD-后段</x:v>
      </x:c>
      <x:c r="B3868" s="2" t="str">
        <x:v>4H</x:v>
      </x:c>
      <x:c r="C3868" s="2" t="str">
        <x:v>VWmacd</x:v>
      </x:c>
      <x:c r="D3868" s="2" t="str">
        <x:v>后段</x:v>
      </x:c>
      <x:c r="E3868" s="2" t="n">
        <x:v>33</x:v>
      </x:c>
      <x:c r="F3868" s="2" t="str">
        <x:v>多</x:v>
      </x:c>
      <x:c r="G3868" s="11" t="n">
        <x:v>46010.166666666664</x:v>
      </x:c>
      <x:c r="H3868" s="11" t="n">
        <x:v>46010.333333333336</x:v>
      </x:c>
      <x:c r="I3868" s="11" t="n">
        <x:v>46011.99998842592</x:v>
      </x:c>
      <x:c r="J3868" s="9" t="n">
        <x:v>85469.8</x:v>
      </x:c>
      <x:c r="K3868" s="9" t="n">
        <x:v>88134.6</x:v>
      </x:c>
      <x:c r="L3868" s="9" t="n">
        <x:v>85486.89396</x:v>
      </x:c>
      <x:c r="M3868" s="9" t="n">
        <x:v>88116.97308000001</x:v>
      </x:c>
      <x:c r="N3868" s="10" t="n">
        <x:f>IF(F3868="多",1,-1)*(K3868/J3868-1)</x:f>
        <x:v>0.031178264135402145</x:v>
      </x:c>
      <x:c r="O3868" s="10" t="n">
        <x:f>IF(F3868="多",1,-1)*(M3868/L3868-1)</x:f>
        <x:v>0.030765875307513735</x:v>
      </x:c>
      <x:c r="P3868" s="10" t="n">
        <x:v>0.001015382937653757</x:v>
      </x:c>
      <x:c r="Q3868" s="10" t="n">
        <x:v>0.0003214983315474824</x:v>
      </x:c>
      <x:c r="R3868" s="10" t="n">
        <x:f>O3868-P3868-Q3868</x:f>
        <x:v>0.029428994038312496</x:v>
      </x:c>
      <x:c r="S3868" s="9" t="n">
        <x:f>V3867</x:f>
        <x:v>8196.134667526532</x:v>
      </x:c>
      <x:c r="T3868" s="9" t="n">
        <x:f>S3868/(1+'回测计划'!$B$33)</x:f>
        <x:v>8192.038648202431</x:v>
      </x:c>
      <x:c r="U3868" s="9" t="n">
        <x:f>T3868*R3868</x:f>
        <x:v>241.0834565395749</x:v>
      </x:c>
      <x:c r="V3868" s="9" t="n">
        <x:f>S3868+U3868</x:f>
        <x:v>8437.218124066107</x:v>
      </x:c>
      <x:c r="W3868" s="2" t="n">
        <x:f>IF(N3868&gt;0,1,0)</x:f>
        <x:v>1</x:v>
      </x:c>
      <x:c r="X3868" s="2" t="n">
        <x:f>IF(U3868&gt;0,1,0)</x:f>
        <x:v>1</x:v>
      </x:c>
      <x:c r="Y3868" s="9" t="n">
        <x:f>MAX(U3868,0)</x:f>
        <x:v>241.0834565395749</x:v>
      </x:c>
      <x:c r="Z3868" s="9" t="n">
        <x:f>-MIN(U3868,0)</x:f>
        <x:v>0</x:v>
      </x:c>
    </x:row>
    <x:row r="3869" ht="23" customHeight="1">
      <x:c r="A3869" s="2" t="str">
        <x:v>4H-VWMACD-后段</x:v>
      </x:c>
      <x:c r="B3869" s="2" t="str">
        <x:v>4H</x:v>
      </x:c>
      <x:c r="C3869" s="2" t="str">
        <x:v>VWmacd</x:v>
      </x:c>
      <x:c r="D3869" s="2" t="str">
        <x:v>后段</x:v>
      </x:c>
      <x:c r="E3869" s="2" t="n">
        <x:v>34</x:v>
      </x:c>
      <x:c r="F3869" s="2" t="str">
        <x:v>多</x:v>
      </x:c>
      <x:c r="G3869" s="11" t="n">
        <x:v>46065.00000000001</x:v>
      </x:c>
      <x:c r="H3869" s="11" t="n">
        <x:v>46065.166666666664</x:v>
      </x:c>
      <x:c r="I3869" s="11" t="n">
        <x:v>46066.833321759266</x:v>
      </x:c>
      <x:c r="J3869" s="9" t="n">
        <x:v>67547.6</x:v>
      </x:c>
      <x:c r="K3869" s="9" t="n">
        <x:v>67137.8</x:v>
      </x:c>
      <x:c r="L3869" s="9" t="n">
        <x:v>67561.10952</x:v>
      </x:c>
      <x:c r="M3869" s="9" t="n">
        <x:v>67124.37244</x:v>
      </x:c>
      <x:c r="N3869" s="10" t="n">
        <x:f>IF(F3869="多",1,-1)*(K3869/J3869-1)</x:f>
        <x:v>-0.006066832870449956</x:v>
      </x:c>
      <x:c r="O3869" s="10" t="n">
        <x:f>IF(F3869="多",1,-1)*(M3869/L3869-1)</x:f>
        <x:v>-0.0064643266385479015</x:v>
      </x:c>
      <x:c r="P3869" s="10" t="n">
        <x:v>0.000996767836680726</x:v>
      </x:c>
      <x:c r="Q3869" s="10" t="n">
        <x:v>0.00006814609646944271</x:v>
      </x:c>
      <x:c r="R3869" s="10" t="n">
        <x:f>O3869-P3869-Q3869</x:f>
        <x:v>-0.0075292405716980695</x:v>
      </x:c>
      <x:c r="S3869" s="9" t="n">
        <x:f>V3868</x:f>
        <x:v>8437.218124066107</x:v>
      </x:c>
      <x:c r="T3869" s="9" t="n">
        <x:f>S3869/(1+'回测计划'!$B$33)</x:f>
        <x:v>8433.00162325448</x:v>
      </x:c>
      <x:c r="U3869" s="9" t="n">
        <x:f>T3869*R3869</x:f>
        <x:v>-63.49409796300331</x:v>
      </x:c>
      <x:c r="V3869" s="9" t="n">
        <x:f>S3869+U3869</x:f>
        <x:v>8373.724026103104</x:v>
      </x:c>
      <x:c r="W3869" s="2" t="n">
        <x:f>IF(N3869&gt;0,1,0)</x:f>
        <x:v>0</x:v>
      </x:c>
      <x:c r="X3869" s="2" t="n">
        <x:f>IF(U3869&gt;0,1,0)</x:f>
        <x:v>0</x:v>
      </x:c>
      <x:c r="Y3869" s="9" t="n">
        <x:f>MAX(U3869,0)</x:f>
        <x:v>0</x:v>
      </x:c>
      <x:c r="Z3869" s="9" t="n">
        <x:f>-MIN(U3869,0)</x:f>
        <x:v>63.49409796300331</x:v>
      </x:c>
    </x:row>
    <x:row r="3870" ht="23" customHeight="1">
      <x:c r="A3870" s="2" t="str">
        <x:v>4H-VWMACD-后段</x:v>
      </x:c>
      <x:c r="B3870" s="2" t="str">
        <x:v>4H</x:v>
      </x:c>
      <x:c r="C3870" s="2" t="str">
        <x:v>VWmacd</x:v>
      </x:c>
      <x:c r="D3870" s="2" t="str">
        <x:v>后段</x:v>
      </x:c>
      <x:c r="E3870" s="2" t="n">
        <x:v>35</x:v>
      </x:c>
      <x:c r="F3870" s="2" t="str">
        <x:v>多</x:v>
      </x:c>
      <x:c r="G3870" s="11" t="n">
        <x:v>46077.166666666664</x:v>
      </x:c>
      <x:c r="H3870" s="11" t="n">
        <x:v>46077.333333333336</x:v>
      </x:c>
      <x:c r="I3870" s="11" t="n">
        <x:v>46078.99998842592</x:v>
      </x:c>
      <x:c r="J3870" s="9" t="n">
        <x:v>64625.8</x:v>
      </x:c>
      <x:c r="K3870" s="9" t="n">
        <x:v>67362.3</x:v>
      </x:c>
      <x:c r="L3870" s="9" t="n">
        <x:v>64638.72516</x:v>
      </x:c>
      <x:c r="M3870" s="9" t="n">
        <x:v>67348.82754</x:v>
      </x:c>
      <x:c r="N3870" s="10" t="n">
        <x:f>IF(F3870="多",1,-1)*(K3870/J3870-1)</x:f>
        <x:v>0.04234376982567323</x:v>
      </x:c>
      <x:c r="O3870" s="10" t="n">
        <x:f>IF(F3870="多",1,-1)*(M3870/L3870-1)</x:f>
        <x:v>0.04192691568857043</x:v>
      </x:c>
      <x:c r="P3870" s="10" t="n">
        <x:v>0.0010209634578442852</x:v>
      </x:c>
      <x:c r="Q3870" s="10" t="n">
        <x:v>0.00006745290220345247</x:v>
      </x:c>
      <x:c r="R3870" s="10" t="n">
        <x:f>O3870-P3870-Q3870</x:f>
        <x:v>0.040838499328522695</x:v>
      </x:c>
      <x:c r="S3870" s="9" t="n">
        <x:f>V3869</x:f>
        <x:v>8373.724026103104</x:v>
      </x:c>
      <x:c r="T3870" s="9" t="n">
        <x:f>S3870/(1+'回测计划'!$B$33)</x:f>
        <x:v>8369.539256474867</x:v>
      </x:c>
      <x:c r="U3870" s="9" t="n">
        <x:f>T3870*R3870</x:f>
        <x:v>341.7994233055932</x:v>
      </x:c>
      <x:c r="V3870" s="9" t="n">
        <x:f>S3870+U3870</x:f>
        <x:v>8715.523449408696</x:v>
      </x:c>
      <x:c r="W3870" s="2" t="n">
        <x:f>IF(N3870&gt;0,1,0)</x:f>
        <x:v>1</x:v>
      </x:c>
      <x:c r="X3870" s="2" t="n">
        <x:f>IF(U3870&gt;0,1,0)</x:f>
        <x:v>1</x:v>
      </x:c>
      <x:c r="Y3870" s="9" t="n">
        <x:f>MAX(U3870,0)</x:f>
        <x:v>341.7994233055932</x:v>
      </x:c>
      <x:c r="Z3870" s="9" t="n">
        <x:f>-MIN(U3870,0)</x:f>
        <x:v>0</x:v>
      </x:c>
    </x:row>
    <x:row r="3871" ht="23" customHeight="1">
      <x:c r="A3871" s="2" t="str">
        <x:v>4H-VWMACD-后段</x:v>
      </x:c>
      <x:c r="B3871" s="2" t="str">
        <x:v>4H</x:v>
      </x:c>
      <x:c r="C3871" s="2" t="str">
        <x:v>VWmacd</x:v>
      </x:c>
      <x:c r="D3871" s="2" t="str">
        <x:v>后段</x:v>
      </x:c>
      <x:c r="E3871" s="2" t="n">
        <x:v>36</x:v>
      </x:c>
      <x:c r="F3871" s="2" t="str">
        <x:v>多</x:v>
      </x:c>
      <x:c r="G3871" s="11" t="n">
        <x:v>46108.166666666664</x:v>
      </x:c>
      <x:c r="H3871" s="11" t="n">
        <x:v>46108.333333333336</x:v>
      </x:c>
      <x:c r="I3871" s="11" t="n">
        <x:v>46109.99998842592</x:v>
      </x:c>
      <x:c r="J3871" s="9" t="n">
        <x:v>68788.1</x:v>
      </x:c>
      <x:c r="K3871" s="9" t="n">
        <x:v>66982.3</x:v>
      </x:c>
      <x:c r="L3871" s="9" t="n">
        <x:v>68801.85762000001</x:v>
      </x:c>
      <x:c r="M3871" s="9" t="n">
        <x:v>66968.90354</x:v>
      </x:c>
      <x:c r="N3871" s="10" t="n">
        <x:f>IF(F3871="多",1,-1)*(K3871/J3871-1)</x:f>
        <x:v>-0.026251633640120953</x:v>
      </x:c>
      <x:c r="O3871" s="10" t="n">
        <x:f>IF(F3871="多",1,-1)*(M3871/L3871-1)</x:f>
        <x:v>-0.02664105510237258</x:v>
      </x:c>
      <x:c r="P3871" s="10" t="n">
        <x:v>0.0009866794724488136</x:v>
      </x:c>
      <x:c r="Q3871" s="10" t="n">
        <x:v>-0.00024110255137113786</x:v>
      </x:c>
      <x:c r="R3871" s="10" t="n">
        <x:f>O3871-P3871-Q3871</x:f>
        <x:v>-0.027386632023450257</x:v>
      </x:c>
      <x:c r="S3871" s="9" t="n">
        <x:f>V3870</x:f>
        <x:v>8715.523449408696</x:v>
      </x:c>
      <x:c r="T3871" s="9" t="n">
        <x:f>S3871/(1+'回测计划'!$B$33)</x:f>
        <x:v>8711.167865475958</x:v>
      </x:c>
      <x:c r="U3871" s="9" t="n">
        <x:f>T3871*R3871</x:f>
        <x:v>-238.5695488262947</x:v>
      </x:c>
      <x:c r="V3871" s="9" t="n">
        <x:f>S3871+U3871</x:f>
        <x:v>8476.9539005824</x:v>
      </x:c>
      <x:c r="W3871" s="2" t="n">
        <x:f>IF(N3871&gt;0,1,0)</x:f>
        <x:v>0</x:v>
      </x:c>
      <x:c r="X3871" s="2" t="n">
        <x:f>IF(U3871&gt;0,1,0)</x:f>
        <x:v>0</x:v>
      </x:c>
      <x:c r="Y3871" s="9" t="n">
        <x:f>MAX(U3871,0)</x:f>
        <x:v>0</x:v>
      </x:c>
      <x:c r="Z3871" s="9" t="n">
        <x:f>-MIN(U3871,0)</x:f>
        <x:v>238.5695488262947</x:v>
      </x:c>
    </x:row>
    <x:row r="3872" ht="23" customHeight="1">
      <x:c r="A3872" s="2" t="str">
        <x:v>4H-VWMACD-后段</x:v>
      </x:c>
      <x:c r="B3872" s="2" t="str">
        <x:v>4H</x:v>
      </x:c>
      <x:c r="C3872" s="2" t="str">
        <x:v>VWmacd</x:v>
      </x:c>
      <x:c r="D3872" s="2" t="str">
        <x:v>后段</x:v>
      </x:c>
      <x:c r="E3872" s="2" t="n">
        <x:v>37</x:v>
      </x:c>
      <x:c r="F3872" s="2" t="str">
        <x:v>空</x:v>
      </x:c>
      <x:c r="G3872" s="11" t="n">
        <x:v>46117.00000000001</x:v>
      </x:c>
      <x:c r="H3872" s="11" t="n">
        <x:v>46117.166666666664</x:v>
      </x:c>
      <x:c r="I3872" s="11" t="n">
        <x:v>46118.833321759266</x:v>
      </x:c>
      <x:c r="J3872" s="9" t="n">
        <x:v>67262.8</x:v>
      </x:c>
      <x:c r="K3872" s="9" t="n">
        <x:v>69583.6</x:v>
      </x:c>
      <x:c r="L3872" s="9" t="n">
        <x:v>67249.34744</x:v>
      </x:c>
      <x:c r="M3872" s="9" t="n">
        <x:v>69597.51672</x:v>
      </x:c>
      <x:c r="N3872" s="10" t="n">
        <x:f>IF(F3872="多",1,-1)*(K3872/J3872-1)</x:f>
        <x:v>-0.034503469971514766</x:v>
      </x:c>
      <x:c r="O3872" s="10" t="n">
        <x:f>IF(F3872="多",1,-1)*(M3872/L3872-1)</x:f>
        <x:v>-0.03491735413633634</x:v>
      </x:c>
      <x:c r="P3872" s="10" t="n">
        <x:v>0.0010174586770681682</x:v>
      </x:c>
      <x:c r="Q3872" s="10" t="n">
        <x:v>-0.00021035808755725673</x:v>
      </x:c>
      <x:c r="R3872" s="10" t="n">
        <x:f>O3872-P3872-Q3872</x:f>
        <x:v>-0.03572445472584726</x:v>
      </x:c>
      <x:c r="S3872" s="9" t="n">
        <x:f>V3871</x:f>
        <x:v>8476.9539005824</x:v>
      </x:c>
      <x:c r="T3872" s="9" t="n">
        <x:f>S3872/(1+'回测计划'!$B$33)</x:f>
        <x:v>8472.717541811495</x:v>
      </x:c>
      <x:c r="U3872" s="9" t="n">
        <x:f>T3872*R3872</x:f>
        <x:v>-302.68321422733663</x:v>
      </x:c>
      <x:c r="V3872" s="9" t="n">
        <x:f>S3872+U3872</x:f>
        <x:v>8174.270686355064</x:v>
      </x:c>
      <x:c r="W3872" s="2" t="n">
        <x:f>IF(N3872&gt;0,1,0)</x:f>
        <x:v>0</x:v>
      </x:c>
      <x:c r="X3872" s="2" t="n">
        <x:f>IF(U3872&gt;0,1,0)</x:f>
        <x:v>0</x:v>
      </x:c>
      <x:c r="Y3872" s="9" t="n">
        <x:f>MAX(U3872,0)</x:f>
        <x:v>0</x:v>
      </x:c>
      <x:c r="Z3872" s="9" t="n">
        <x:f>-MIN(U3872,0)</x:f>
        <x:v>302.68321422733663</x:v>
      </x:c>
    </x:row>
    <x:row r="3873" ht="23" customHeight="1">
      <x:c r="A3873" s="2" t="str">
        <x:v>4H-VWMACD-后段</x:v>
      </x:c>
      <x:c r="B3873" s="2" t="str">
        <x:v>4H</x:v>
      </x:c>
      <x:c r="C3873" s="2" t="str">
        <x:v>VWmacd</x:v>
      </x:c>
      <x:c r="D3873" s="2" t="str">
        <x:v>后段</x:v>
      </x:c>
      <x:c r="E3873" s="2" t="n">
        <x:v>38</x:v>
      </x:c>
      <x:c r="F3873" s="2" t="str">
        <x:v>空</x:v>
      </x:c>
      <x:c r="G3873" s="11" t="n">
        <x:v>46126.666666666664</x:v>
      </x:c>
      <x:c r="H3873" s="11" t="n">
        <x:v>46126.833333333336</x:v>
      </x:c>
      <x:c r="I3873" s="11" t="n">
        <x:v>46128.49998842592</x:v>
      </x:c>
      <x:c r="J3873" s="9" t="n">
        <x:v>74342.4</x:v>
      </x:c>
      <x:c r="K3873" s="9" t="n">
        <x:v>74851.9</x:v>
      </x:c>
      <x:c r="L3873" s="9" t="n">
        <x:v>74327.53151999999</x:v>
      </x:c>
      <x:c r="M3873" s="9" t="n">
        <x:v>74866.87038</x:v>
      </x:c>
      <x:c r="N3873" s="10" t="n">
        <x:f>IF(F3873="多",1,-1)*(K3873/J3873-1)</x:f>
        <x:v>-0.006853424156336052</x:v>
      </x:c>
      <x:c r="O3873" s="10" t="n">
        <x:f>IF(F3873="多",1,-1)*(M3873/L3873-1)</x:f>
        <x:v>-0.007256246090385554</x:v>
      </x:c>
      <x:c r="P3873" s="10" t="n">
        <x:v>0.0010036281230451926</x:v>
      </x:c>
      <x:c r="Q3873" s="10" t="n">
        <x:v>0.00030168429618721254</x:v>
      </x:c>
      <x:c r="R3873" s="10" t="n">
        <x:f>O3873-P3873-Q3873</x:f>
        <x:v>-0.00856155850961796</x:v>
      </x:c>
      <x:c r="S3873" s="9" t="n">
        <x:f>V3872</x:f>
        <x:v>8174.270686355064</x:v>
      </x:c>
      <x:c r="T3873" s="9" t="n">
        <x:f>S3873/(1+'回测计划'!$B$33)</x:f>
        <x:v>8170.185593558285</x:v>
      </x:c>
      <x:c r="U3873" s="9" t="n">
        <x:f>T3873*R3873</x:f>
        <x:v>-69.949521993687</x:v>
      </x:c>
      <x:c r="V3873" s="9" t="n">
        <x:f>S3873+U3873</x:f>
        <x:v>8104.321164361377</x:v>
      </x:c>
      <x:c r="W3873" s="2" t="n">
        <x:f>IF(N3873&gt;0,1,0)</x:f>
        <x:v>0</x:v>
      </x:c>
      <x:c r="X3873" s="2" t="n">
        <x:f>IF(U3873&gt;0,1,0)</x:f>
        <x:v>0</x:v>
      </x:c>
      <x:c r="Y3873" s="9" t="n">
        <x:f>MAX(U3873,0)</x:f>
        <x:v>0</x:v>
      </x:c>
      <x:c r="Z3873" s="9" t="n">
        <x:f>-MIN(U3873,0)</x:f>
        <x:v>69.949521993687</x:v>
      </x:c>
    </x:row>
    <x:row r="3874" ht="23" customHeight="1">
      <x:c r="A3874" s="2" t="str">
        <x:v>4H-VWMACD-后段</x:v>
      </x:c>
      <x:c r="B3874" s="2" t="str">
        <x:v>4H</x:v>
      </x:c>
      <x:c r="C3874" s="2" t="str">
        <x:v>VWmacd</x:v>
      </x:c>
      <x:c r="D3874" s="2" t="str">
        <x:v>后段</x:v>
      </x:c>
      <x:c r="E3874" s="2" t="n">
        <x:v>39</x:v>
      </x:c>
      <x:c r="F3874" s="2" t="str">
        <x:v>空</x:v>
      </x:c>
      <x:c r="G3874" s="11" t="n">
        <x:v>46133.166666666664</x:v>
      </x:c>
      <x:c r="H3874" s="11" t="n">
        <x:v>46133.333333333336</x:v>
      </x:c>
      <x:c r="I3874" s="11" t="n">
        <x:v>46134.99998842592</x:v>
      </x:c>
      <x:c r="J3874" s="9" t="n">
        <x:v>75790.1</x:v>
      </x:c>
      <x:c r="K3874" s="9" t="n">
        <x:v>79234.3</x:v>
      </x:c>
      <x:c r="L3874" s="9" t="n">
        <x:v>75774.94198</x:v>
      </x:c>
      <x:c r="M3874" s="9" t="n">
        <x:v>79250.14686000001</x:v>
      </x:c>
      <x:c r="N3874" s="10" t="n">
        <x:f>IF(F3874="多",1,-1)*(K3874/J3874-1)</x:f>
        <x:v>-0.045443930011967115</x:v>
      </x:c>
      <x:c r="O3874" s="10" t="n">
        <x:f>IF(F3874="多",1,-1)*(M3874/L3874-1)</x:f>
        <x:v>-0.04586219123621693</x:v>
      </x:c>
      <x:c r="P3874" s="10" t="n">
        <x:v>0.0010229310956181084</x:v>
      </x:c>
      <x:c r="Q3874" s="10" t="n">
        <x:v>0.00008677155159794747</x:v>
      </x:c>
      <x:c r="R3874" s="10" t="n">
        <x:f>O3874-P3874-Q3874</x:f>
        <x:v>-0.04697189388343299</x:v>
      </x:c>
      <x:c r="S3874" s="9" t="n">
        <x:f>V3873</x:f>
        <x:v>8104.321164361377</x:v>
      </x:c>
      <x:c r="T3874" s="9" t="n">
        <x:f>S3874/(1+'回测计划'!$B$33)</x:f>
        <x:v>8100.271028846953</x:v>
      </x:c>
      <x:c r="U3874" s="9" t="n">
        <x:f>T3874*R3874</x:f>
        <x:v>-380.48507119404564</x:v>
      </x:c>
      <x:c r="V3874" s="9" t="n">
        <x:f>S3874+U3874</x:f>
        <x:v>7723.8360931673315</x:v>
      </x:c>
      <x:c r="W3874" s="2" t="n">
        <x:f>IF(N3874&gt;0,1,0)</x:f>
        <x:v>0</x:v>
      </x:c>
      <x:c r="X3874" s="2" t="n">
        <x:f>IF(U3874&gt;0,1,0)</x:f>
        <x:v>0</x:v>
      </x:c>
      <x:c r="Y3874" s="9" t="n">
        <x:f>MAX(U3874,0)</x:f>
        <x:v>0</x:v>
      </x:c>
      <x:c r="Z3874" s="9" t="n">
        <x:f>-MIN(U3874,0)</x:f>
        <x:v>380.48507119404564</x:v>
      </x:c>
    </x:row>
    <x:row r="3875" ht="23" customHeight="1">
      <x:c r="A3875" s="2" t="str">
        <x:v>4H-VWMACD-后段</x:v>
      </x:c>
      <x:c r="B3875" s="2" t="str">
        <x:v>4H</x:v>
      </x:c>
      <x:c r="C3875" s="2" t="str">
        <x:v>VWmacd</x:v>
      </x:c>
      <x:c r="D3875" s="2" t="str">
        <x:v>后段</x:v>
      </x:c>
      <x:c r="E3875" s="2" t="n">
        <x:v>40</x:v>
      </x:c>
      <x:c r="F3875" s="2" t="str">
        <x:v>空</x:v>
      </x:c>
      <x:c r="G3875" s="11" t="n">
        <x:v>46148.833333333336</x:v>
      </x:c>
      <x:c r="H3875" s="11" t="n">
        <x:v>46149.00000000001</x:v>
      </x:c>
      <x:c r="I3875" s="11" t="n">
        <x:v>46150.666655092595</x:v>
      </x:c>
      <x:c r="J3875" s="9" t="n">
        <x:v>81656.4</x:v>
      </x:c>
      <x:c r="K3875" s="9" t="n">
        <x:v>79635</x:v>
      </x:c>
      <x:c r="L3875" s="9" t="n">
        <x:v>81640.06872</x:v>
      </x:c>
      <x:c r="M3875" s="9" t="n">
        <x:v>79650.927</x:v>
      </x:c>
      <x:c r="N3875" s="10" t="n">
        <x:f>IF(F3875="多",1,-1)*(K3875/J3875-1)</x:f>
        <x:v>0.0247549487853983</x:v>
      </x:c>
      <x:c r="O3875" s="10" t="n">
        <x:f>IF(F3875="多",1,-1)*(M3875/L3875-1)</x:f>
        <x:v>0.02436477272970139</x:v>
      </x:c>
      <x:c r="P3875" s="10" t="n">
        <x:v>0.0009878176136351494</x:v>
      </x:c>
      <x:c r="Q3875" s="10" t="n">
        <x:v>0.00024357313911119145</x:v>
      </x:c>
      <x:c r="R3875" s="10" t="n">
        <x:f>O3875-P3875-Q3875</x:f>
        <x:v>0.02313338197695505</x:v>
      </x:c>
      <x:c r="S3875" s="9" t="n">
        <x:f>V3874</x:f>
        <x:v>7723.8360931673315</x:v>
      </x:c>
      <x:c r="T3875" s="9" t="n">
        <x:f>S3875/(1+'回测计划'!$B$33)</x:f>
        <x:v>7719.976105114774</x:v>
      </x:c>
      <x:c r="U3875" s="9" t="n">
        <x:f>T3875*R3875</x:f>
        <x:v>178.58915609258577</x:v>
      </x:c>
      <x:c r="V3875" s="9" t="n">
        <x:f>S3875+U3875</x:f>
        <x:v>7902.425249259917</x:v>
      </x:c>
      <x:c r="W3875" s="2" t="n">
        <x:f>IF(N3875&gt;0,1,0)</x:f>
        <x:v>1</x:v>
      </x:c>
      <x:c r="X3875" s="2" t="n">
        <x:f>IF(U3875&gt;0,1,0)</x:f>
        <x:v>1</x:v>
      </x:c>
      <x:c r="Y3875" s="9" t="n">
        <x:f>MAX(U3875,0)</x:f>
        <x:v>178.58915609258577</x:v>
      </x:c>
      <x:c r="Z3875" s="9" t="n">
        <x:f>-MIN(U3875,0)</x:f>
        <x:v>0</x:v>
      </x:c>
    </x:row>
    <x:row r="3876" ht="23" customHeight="1">
      <x:c r="A3876" s="2" t="str">
        <x:v>4H-VWMACD-后段</x:v>
      </x:c>
      <x:c r="B3876" s="2" t="str">
        <x:v>4H</x:v>
      </x:c>
      <x:c r="C3876" s="2" t="str">
        <x:v>VWmacd</x:v>
      </x:c>
      <x:c r="D3876" s="2" t="str">
        <x:v>后段</x:v>
      </x:c>
      <x:c r="E3876" s="2" t="n">
        <x:v>41</x:v>
      </x:c>
      <x:c r="F3876" s="2" t="str">
        <x:v>多</x:v>
      </x:c>
      <x:c r="G3876" s="11" t="n">
        <x:v>46165.333333333336</x:v>
      </x:c>
      <x:c r="H3876" s="11" t="n">
        <x:v>46165.50000000001</x:v>
      </x:c>
      <x:c r="I3876" s="11" t="n">
        <x:v>46167.166655092595</x:v>
      </x:c>
      <x:c r="J3876" s="9" t="n">
        <x:v>75599</x:v>
      </x:c>
      <x:c r="K3876" s="9" t="n">
        <x:v>76738.5</x:v>
      </x:c>
      <x:c r="L3876" s="9" t="n">
        <x:v>75614.1198</x:v>
      </x:c>
      <x:c r="M3876" s="9" t="n">
        <x:v>76723.1523</x:v>
      </x:c>
      <x:c r="N3876" s="10" t="n">
        <x:f>IF(F3876="多",1,-1)*(K3876/J3876-1)</x:f>
        <x:v>0.015072950700406151</x:v>
      </x:c>
      <x:c r="O3876" s="10" t="n">
        <x:f>IF(F3876="多",1,-1)*(M3876/L3876-1)</x:f>
        <x:v>0.014667002709723986</x:v>
      </x:c>
      <x:c r="P3876" s="10" t="n">
        <x:v>0.0010073335013548622</x:v>
      </x:c>
      <x:c r="Q3876" s="10" t="n">
        <x:v>0.0003032724519149556</x:v>
      </x:c>
      <x:c r="R3876" s="10" t="n">
        <x:f>O3876-P3876-Q3876</x:f>
        <x:v>0.013356396756454168</x:v>
      </x:c>
      <x:c r="S3876" s="9" t="n">
        <x:f>V3875</x:f>
        <x:v>7902.425249259917</x:v>
      </x:c>
      <x:c r="T3876" s="9" t="n">
        <x:f>S3876/(1+'回测计划'!$B$33)</x:f>
        <x:v>7898.476011254291</x:v>
      </x:c>
      <x:c r="U3876" s="9" t="n">
        <x:f>T3876*R3876</x:f>
        <x:v>105.49517937764786</x:v>
      </x:c>
      <x:c r="V3876" s="9" t="n">
        <x:f>S3876+U3876</x:f>
        <x:v>8007.920428637565</x:v>
      </x:c>
      <x:c r="W3876" s="2" t="n">
        <x:f>IF(N3876&gt;0,1,0)</x:f>
        <x:v>1</x:v>
      </x:c>
      <x:c r="X3876" s="2" t="n">
        <x:f>IF(U3876&gt;0,1,0)</x:f>
        <x:v>1</x:v>
      </x:c>
      <x:c r="Y3876" s="9" t="n">
        <x:f>MAX(U3876,0)</x:f>
        <x:v>105.49517937764786</x:v>
      </x:c>
      <x:c r="Z3876" s="9" t="n">
        <x:f>-MIN(U3876,0)</x:f>
        <x:v>0</x:v>
      </x:c>
    </x:row>
    <x:row r="3877" ht="23" customHeight="1">
      <x:c r="A3877" s="2" t="str">
        <x:v>4H-VWMACD-后段</x:v>
      </x:c>
      <x:c r="B3877" s="2" t="str">
        <x:v>4H</x:v>
      </x:c>
      <x:c r="C3877" s="2" t="str">
        <x:v>VWmacd</x:v>
      </x:c>
      <x:c r="D3877" s="2" t="str">
        <x:v>后段</x:v>
      </x:c>
      <x:c r="E3877" s="2" t="n">
        <x:v>42</x:v>
      </x:c>
      <x:c r="F3877" s="2" t="str">
        <x:v>多</x:v>
      </x:c>
      <x:c r="G3877" s="11" t="n">
        <x:v>46177.333333333336</x:v>
      </x:c>
      <x:c r="H3877" s="11" t="n">
        <x:v>46177.50000000001</x:v>
      </x:c>
      <x:c r="I3877" s="11" t="n">
        <x:v>46179.166655092595</x:v>
      </x:c>
      <x:c r="J3877" s="9" t="n">
        <x:v>64336.2</x:v>
      </x:c>
      <x:c r="K3877" s="9" t="n">
        <x:v>60267.7</x:v>
      </x:c>
      <x:c r="L3877" s="9" t="n">
        <x:v>64349.06724</x:v>
      </x:c>
      <x:c r="M3877" s="9" t="n">
        <x:v>60255.646459999996</x:v>
      </x:c>
      <x:c r="N3877" s="10" t="n">
        <x:f>IF(F3877="多",1,-1)*(K3877/J3877-1)</x:f>
        <x:v>-0.06323811477830521</x:v>
      </x:c>
      <x:c r="O3877" s="10" t="n">
        <x:f>IF(F3877="多",1,-1)*(M3877/L3877-1)</x:f>
        <x:v>-0.0636127446064283</x:v>
      </x:c>
      <x:c r="P3877" s="10" t="n">
        <x:v>0.0009681936276967858</x:v>
      </x:c>
      <x:c r="Q3877" s="10" t="n">
        <x:v>-0.000004764550314413807</x:v>
      </x:c>
      <x:c r="R3877" s="10" t="n">
        <x:f>O3877-P3877-Q3877</x:f>
        <x:v>-0.06457617368381068</x:v>
      </x:c>
      <x:c r="S3877" s="9" t="n">
        <x:f>V3876</x:f>
        <x:v>8007.920428637565</x:v>
      </x:c>
      <x:c r="T3877" s="9" t="n">
        <x:f>S3877/(1+'回测计划'!$B$33)</x:f>
        <x:v>8003.9184694028645</x:v>
      </x:c>
      <x:c r="U3877" s="9" t="n">
        <x:f>T3877*R3877</x:f>
        <x:v>-516.8624292312195</x:v>
      </x:c>
      <x:c r="V3877" s="9" t="n">
        <x:f>S3877+U3877</x:f>
        <x:v>7491.0579994063455</x:v>
      </x:c>
      <x:c r="W3877" s="2" t="n">
        <x:f>IF(N3877&gt;0,1,0)</x:f>
        <x:v>0</x:v>
      </x:c>
      <x:c r="X3877" s="2" t="n">
        <x:f>IF(U3877&gt;0,1,0)</x:f>
        <x:v>0</x:v>
      </x:c>
      <x:c r="Y3877" s="9" t="n">
        <x:f>MAX(U3877,0)</x:f>
        <x:v>0</x:v>
      </x:c>
      <x:c r="Z3877" s="9" t="n">
        <x:f>-MIN(U3877,0)</x:f>
        <x:v>516.8624292312195</x:v>
      </x:c>
    </x:row>
    <x:row r="3878" ht="23" customHeight="1">
      <x:c r="A3878" s="2" t="str">
        <x:v>4H-VWMACD-后段</x:v>
      </x:c>
      <x:c r="B3878" s="2" t="str">
        <x:v>4H</x:v>
      </x:c>
      <x:c r="C3878" s="2" t="str">
        <x:v>VWmacd</x:v>
      </x:c>
      <x:c r="D3878" s="2" t="str">
        <x:v>后段</x:v>
      </x:c>
      <x:c r="E3878" s="2" t="n">
        <x:v>43</x:v>
      </x:c>
      <x:c r="F3878" s="2" t="str">
        <x:v>空</x:v>
      </x:c>
      <x:c r="G3878" s="11" t="n">
        <x:v>46205.50000000001</x:v>
      </x:c>
      <x:c r="H3878" s="11" t="n">
        <x:v>46205.666666666664</x:v>
      </x:c>
      <x:c r="I3878" s="11" t="n">
        <x:v>46207.333321759266</x:v>
      </x:c>
      <x:c r="J3878" s="9" t="n">
        <x:v>60125.8</x:v>
      </x:c>
      <x:c r="K3878" s="9" t="n">
        <x:v>62565.5</x:v>
      </x:c>
      <x:c r="L3878" s="9" t="n">
        <x:v>60113.774840000005</x:v>
      </x:c>
      <x:c r="M3878" s="9" t="n">
        <x:v>62578.0131</x:v>
      </x:c>
      <x:c r="N3878" s="10" t="n">
        <x:f>IF(F3878="多",1,-1)*(K3878/J3878-1)</x:f>
        <x:v>-0.040576591080700775</x:v>
      </x:c>
      <x:c r="O3878" s="10" t="n">
        <x:f>IF(F3878="多",1,-1)*(M3878/L3878-1)</x:f>
        <x:v>-0.0409929049799127</x:v>
      </x:c>
      <x:c r="P3878" s="10" t="n">
        <x:v>0.0010204964524899562</x:v>
      </x:c>
      <x:c r="Q3878" s="10" t="n">
        <x:v>-0.00029747344613852475</x:v>
      </x:c>
      <x:c r="R3878" s="10" t="n">
        <x:f>O3878-P3878-Q3878</x:f>
        <x:v>-0.04171592798626414</x:v>
      </x:c>
      <x:c r="S3878" s="9" t="n">
        <x:f>V3877</x:f>
        <x:v>7491.0579994063455</x:v>
      </x:c>
      <x:c r="T3878" s="9" t="n">
        <x:f>S3878/(1+'回测计划'!$B$33)</x:f>
        <x:v>7487.314342235229</x:v>
      </x:c>
      <x:c r="U3878" s="9" t="n">
        <x:f>T3878*R3878</x:f>
        <x:v>-312.34026591120744</x:v>
      </x:c>
      <x:c r="V3878" s="9" t="n">
        <x:f>S3878+U3878</x:f>
        <x:v>7178.717733495138</x:v>
      </x:c>
      <x:c r="W3878" s="2" t="n">
        <x:f>IF(N3878&gt;0,1,0)</x:f>
        <x:v>0</x:v>
      </x:c>
      <x:c r="X3878" s="2" t="n">
        <x:f>IF(U3878&gt;0,1,0)</x:f>
        <x:v>0</x:v>
      </x:c>
      <x:c r="Y3878" s="9" t="n">
        <x:f>MAX(U3878,0)</x:f>
        <x:v>0</x:v>
      </x:c>
      <x:c r="Z3878" s="9" t="n">
        <x:f>-MIN(U3878,0)</x:f>
        <x:v>312.34026591120744</x:v>
      </x:c>
    </x:row>
    <x:row r="3879" ht="23" customHeight="1">
      <x:c r="A3879" s="2" t="str">
        <x:v>4H-VWMACD-后段</x:v>
      </x:c>
      <x:c r="B3879" s="2" t="str">
        <x:v>4H</x:v>
      </x:c>
      <x:c r="C3879" s="2" t="str">
        <x:v>VWmacd</x:v>
      </x:c>
      <x:c r="D3879" s="2" t="str">
        <x:v>后段</x:v>
      </x:c>
      <x:c r="E3879" s="2" t="n">
        <x:v>44</x:v>
      </x:c>
      <x:c r="F3879" s="2" t="str">
        <x:v>空</x:v>
      </x:c>
      <x:c r="G3879" s="11" t="n">
        <x:v>46213.833333333336</x:v>
      </x:c>
      <x:c r="H3879" s="11" t="n">
        <x:v>46214.00000000001</x:v>
      </x:c>
      <x:c r="I3879" s="11" t="n">
        <x:v>46215.666655092595</x:v>
      </x:c>
      <x:c r="J3879" s="9" t="n">
        <x:v>64018.7</x:v>
      </x:c>
      <x:c r="K3879" s="9" t="n">
        <x:v>63856.4</x:v>
      </x:c>
      <x:c r="L3879" s="9" t="n">
        <x:v>64005.89626</x:v>
      </x:c>
      <x:c r="M3879" s="9" t="n">
        <x:v>63869.17128</x:v>
      </x:c>
      <x:c r="N3879" s="10" t="n">
        <x:f>IF(F3879="多",1,-1)*(K3879/J3879-1)</x:f>
        <x:v>0.0025351967472003745</x:v>
      </x:c>
      <x:c r="O3879" s="10" t="n">
        <x:f>IF(F3879="多",1,-1)*(M3879/L3879-1)</x:f>
        <x:v>0.0021361310127524513</x:v>
      </x:c>
      <x:c r="P3879" s="10" t="n">
        <x:v>0.0009989319344936238</x:v>
      </x:c>
      <x:c r="Q3879" s="10" t="n">
        <x:v>-0.00029273735619411495</x:v>
      </x:c>
      <x:c r="R3879" s="10" t="n">
        <x:f>O3879-P3879-Q3879</x:f>
        <x:v>0.0014299364344529425</x:v>
      </x:c>
      <x:c r="S3879" s="9" t="n">
        <x:f>V3878</x:f>
        <x:v>7178.717733495138</x:v>
      </x:c>
      <x:c r="T3879" s="9" t="n">
        <x:f>S3879/(1+'回测计划'!$B$33)</x:f>
        <x:v>7175.130168410933</x:v>
      </x:c>
      <x:c r="U3879" s="9" t="n">
        <x:f>T3879*R3879</x:f>
        <x:v>10.25998004975327</x:v>
      </x:c>
      <x:c r="V3879" s="9" t="n">
        <x:f>S3879+U3879</x:f>
        <x:v>7188.977713544892</x:v>
      </x:c>
      <x:c r="W3879" s="2" t="n">
        <x:f>IF(N3879&gt;0,1,0)</x:f>
        <x:v>1</x:v>
      </x:c>
      <x:c r="X3879" s="2" t="n">
        <x:f>IF(U3879&gt;0,1,0)</x:f>
        <x:v>1</x:v>
      </x:c>
      <x:c r="Y3879" s="9" t="n">
        <x:f>MAX(U3879,0)</x:f>
        <x:v>10.25998004975327</x:v>
      </x:c>
      <x:c r="Z3879" s="9" t="n">
        <x:f>-MIN(U3879,0)</x:f>
        <x:v>0</x:v>
      </x:c>
    </x:row>
    <x:row r="3880" ht="23" customHeight="1">
      <x:c r="A3880" s="2" t="str">
        <x:v>4H-VWMACD-后段</x:v>
      </x:c>
      <x:c r="B3880" s="2" t="str">
        <x:v>4H</x:v>
      </x:c>
      <x:c r="C3880" s="2" t="str">
        <x:v>VWmacd</x:v>
      </x:c>
      <x:c r="D3880" s="2" t="str">
        <x:v>后段</x:v>
      </x:c>
      <x:c r="E3880" s="2" t="n">
        <x:v>45</x:v>
      </x:c>
      <x:c r="F3880" s="2" t="str">
        <x:v>空</x:v>
      </x:c>
      <x:c r="G3880" s="11" t="n">
        <x:v>46218.00000000001</x:v>
      </x:c>
      <x:c r="H3880" s="11" t="n">
        <x:v>46218.166666666664</x:v>
      </x:c>
      <x:c r="I3880" s="11" t="n">
        <x:v>46219.833321759266</x:v>
      </x:c>
      <x:c r="J3880" s="9" t="n">
        <x:v>64543.1</x:v>
      </x:c>
      <x:c r="K3880" s="9" t="n">
        <x:v>64226.6</x:v>
      </x:c>
      <x:c r="L3880" s="9" t="n">
        <x:v>64530.19138</x:v>
      </x:c>
      <x:c r="M3880" s="9" t="n">
        <x:v>64239.44532</x:v>
      </x:c>
      <x:c r="N3880" s="10" t="n">
        <x:f>IF(F3880="多",1,-1)*(K3880/J3880-1)</x:f>
        <x:v>0.004903700008211609</x:v>
      </x:c>
      <x:c r="O3880" s="10" t="n">
        <x:f>IF(F3880="多",1,-1)*(M3880/L3880-1)</x:f>
        <x:v>0.00450558186458605</x:v>
      </x:c>
      <x:c r="P3880" s="10" t="n">
        <x:v>0.000997747209067707</x:v>
      </x:c>
      <x:c r="Q3880" s="10" t="n">
        <x:v>-0.0003457109797955715</x:v>
      </x:c>
      <x:c r="R3880" s="10" t="n">
        <x:f>O3880-P3880-Q3880</x:f>
        <x:v>0.0038535456353139146</x:v>
      </x:c>
      <x:c r="S3880" s="9" t="n">
        <x:f>V3879</x:f>
        <x:v>7188.977713544892</x:v>
      </x:c>
      <x:c r="T3880" s="9" t="n">
        <x:f>S3880/(1+'回测计划'!$B$33)</x:f>
        <x:v>7185.385021034375</x:v>
      </x:c>
      <x:c r="U3880" s="9" t="n">
        <x:f>T3880*R3880</x:f>
        <x:v>27.689209085856998</x:v>
      </x:c>
      <x:c r="V3880" s="9" t="n">
        <x:f>S3880+U3880</x:f>
        <x:v>7216.6669226307495</x:v>
      </x:c>
      <x:c r="W3880" s="2" t="n">
        <x:f>IF(N3880&gt;0,1,0)</x:f>
        <x:v>1</x:v>
      </x:c>
      <x:c r="X3880" s="2" t="n">
        <x:f>IF(U3880&gt;0,1,0)</x:f>
        <x:v>1</x:v>
      </x:c>
      <x:c r="Y3880" s="9" t="n">
        <x:f>MAX(U3880,0)</x:f>
        <x:v>27.689209085856998</x:v>
      </x:c>
      <x:c r="Z3880" s="9" t="n">
        <x:f>-MIN(U3880,0)</x:f>
        <x:v>0</x:v>
      </x:c>
    </x:row>
    <x:row r="3881" ht="23" customHeight="1">
      <x:c r="A3881" s="2" t="str">
        <x:v>4H-VWMACD-后段</x:v>
      </x:c>
      <x:c r="B3881" s="2" t="str">
        <x:v>4H</x:v>
      </x:c>
      <x:c r="C3881" s="2" t="str">
        <x:v>VWmacd</x:v>
      </x:c>
      <x:c r="D3881" s="2" t="str">
        <x:v>后段</x:v>
      </x:c>
      <x:c r="E3881" s="2" t="n">
        <x:v>46</x:v>
      </x:c>
      <x:c r="F3881" s="2" t="str">
        <x:v>空</x:v>
      </x:c>
      <x:c r="G3881" s="11" t="n">
        <x:v>46222.333333333336</x:v>
      </x:c>
      <x:c r="H3881" s="11" t="n">
        <x:v>46222.50000000001</x:v>
      </x:c>
      <x:c r="I3881" s="11" t="n">
        <x:v>46224.166655092595</x:v>
      </x:c>
      <x:c r="J3881" s="9" t="n">
        <x:v>64686.8</x:v>
      </x:c>
      <x:c r="K3881" s="9" t="n">
        <x:v>65119.3</x:v>
      </x:c>
      <x:c r="L3881" s="9" t="n">
        <x:v>64673.86264000001</x:v>
      </x:c>
      <x:c r="M3881" s="9" t="n">
        <x:v>65132.323860000004</x:v>
      </x:c>
      <x:c r="N3881" s="10" t="n">
        <x:f>IF(F3881="多",1,-1)*(K3881/J3881-1)</x:f>
        <x:v>-0.006686062689760464</x:v>
      </x:c>
      <x:c r="O3881" s="10" t="n">
        <x:f>IF(F3881="多",1,-1)*(M3881/L3881-1)</x:f>
        <x:v>-0.007088817665831693</x:v>
      </x:c>
      <x:c r="P3881" s="10" t="n">
        <x:v>0.0010035444088329157</x:v>
      </x:c>
      <x:c r="Q3881" s="10" t="n">
        <x:v>-0.00028875798486361536</x:v>
      </x:c>
      <x:c r="R3881" s="10" t="n">
        <x:f>O3881-P3881-Q3881</x:f>
        <x:v>-0.007803604089800993</x:v>
      </x:c>
      <x:c r="S3881" s="9" t="n">
        <x:f>V3880</x:f>
        <x:v>7216.6669226307495</x:v>
      </x:c>
      <x:c r="T3881" s="9" t="n">
        <x:f>S3881/(1+'回测计划'!$B$33)</x:f>
        <x:v>7213.060392434532</x:v>
      </x:c>
      <x:c r="U3881" s="9" t="n">
        <x:f>T3881*R3881</x:f>
        <x:v>-56.28786757838367</x:v>
      </x:c>
      <x:c r="V3881" s="9" t="n">
        <x:f>S3881+U3881</x:f>
        <x:v>7160.379055052365</x:v>
      </x:c>
      <x:c r="W3881" s="2" t="n">
        <x:f>IF(N3881&gt;0,1,0)</x:f>
        <x:v>0</x:v>
      </x:c>
      <x:c r="X3881" s="2" t="n">
        <x:f>IF(U3881&gt;0,1,0)</x:f>
        <x:v>0</x:v>
      </x:c>
      <x:c r="Y3881" s="9" t="n">
        <x:f>MAX(U3881,0)</x:f>
        <x:v>0</x:v>
      </x:c>
      <x:c r="Z3881" s="9" t="n">
        <x:f>-MIN(U3881,0)</x:f>
        <x:v>56.28786757838367</x:v>
      </x:c>
    </x:row>
    <x:row r="3882" ht="23" customHeight="1">
      <x:c r="A3882" s="2" t="str">
        <x:v>4H-VWMACD-后段</x:v>
      </x:c>
      <x:c r="B3882" s="2" t="str">
        <x:v>4H</x:v>
      </x:c>
      <x:c r="C3882" s="2" t="str">
        <x:v>VWmacd</x:v>
      </x:c>
      <x:c r="D3882" s="2" t="str">
        <x:v>后段</x:v>
      </x:c>
      <x:c r="E3882" s="2" t="n">
        <x:v>47</x:v>
      </x:c>
      <x:c r="F3882" s="2" t="str">
        <x:v>多</x:v>
      </x:c>
      <x:c r="G3882" s="11" t="n">
        <x:v>46235.00000000001</x:v>
      </x:c>
      <x:c r="H3882" s="11" t="n">
        <x:v>46235.166666666664</x:v>
      </x:c>
      <x:c r="I3882" s="11" t="n">
        <x:v>46236.833321759266</x:v>
      </x:c>
      <x:c r="J3882" s="9" t="n">
        <x:v>62947.1</x:v>
      </x:c>
      <x:c r="K3882" s="9" t="n">
        <x:v>63007.3</x:v>
      </x:c>
      <x:c r="L3882" s="9" t="n">
        <x:v>62959.689419999995</x:v>
      </x:c>
      <x:c r="M3882" s="9" t="n">
        <x:v>62994.698540000005</x:v>
      </x:c>
      <x:c r="N3882" s="10" t="n">
        <x:f>IF(F3882="多",1,-1)*(K3882/J3882-1)</x:f>
        <x:v>0.0009563585931680052</x:v>
      </x:c>
      <x:c r="O3882" s="10" t="n">
        <x:f>IF(F3882="多",1,-1)*(M3882/L3882-1)</x:f>
        <x:v>0.0005560561102273542</x:v>
      </x:c>
      <x:c r="P3882" s="10" t="n">
        <x:v>0.0010002780280551136</x:v>
      </x:c>
      <x:c r="Q3882" s="10" t="n">
        <x:v>0.00024361588373917294</x:v>
      </x:c>
      <x:c r="R3882" s="10" t="n">
        <x:f>O3882-P3882-Q3882</x:f>
        <x:v>-0.0006878378015669324</x:v>
      </x:c>
      <x:c r="S3882" s="9" t="n">
        <x:f>V3881</x:f>
        <x:v>7160.379055052365</x:v>
      </x:c>
      <x:c r="T3882" s="9" t="n">
        <x:f>S3882/(1+'回测计划'!$B$33)</x:f>
        <x:v>7156.800654725003</x:v>
      </x:c>
      <x:c r="U3882" s="9" t="n">
        <x:f>T3882*R3882</x:f>
        <x:v>-4.922718028598829</x:v>
      </x:c>
      <x:c r="V3882" s="9" t="n">
        <x:f>S3882+U3882</x:f>
        <x:v>7155.4563370237665</x:v>
      </x:c>
      <x:c r="W3882" s="2" t="n">
        <x:f>IF(N3882&gt;0,1,0)</x:f>
        <x:v>1</x:v>
      </x:c>
      <x:c r="X3882" s="2" t="n">
        <x:f>IF(U3882&gt;0,1,0)</x:f>
        <x:v>0</x:v>
      </x:c>
      <x:c r="Y3882" s="9" t="n">
        <x:f>MAX(U3882,0)</x:f>
        <x:v>0</x:v>
      </x:c>
      <x:c r="Z3882" s="9" t="n">
        <x:f>-MIN(U3882,0)</x:f>
        <x:v>4.922718028598829</x:v>
      </x:c>
    </x:row>
    <x:row r="3883" ht="23" customHeight="1">
      <x:c r="A3883" s="2" t="str">
        <x:v>4H-CMF-后段</x:v>
      </x:c>
      <x:c r="B3883" s="2" t="str">
        <x:v>4H</x:v>
      </x:c>
      <x:c r="C3883" s="2" t="str">
        <x:v>Chaikin Money Flow</x:v>
      </x:c>
      <x:c r="D3883" s="2" t="str">
        <x:v>后段</x:v>
      </x:c>
      <x:c r="E3883" s="2" t="n">
        <x:v>1</x:v>
      </x:c>
      <x:c r="F3883" s="2" t="str">
        <x:v>空</x:v>
      </x:c>
      <x:c r="G3883" s="11" t="n">
        <x:v>45687.50000000001</x:v>
      </x:c>
      <x:c r="H3883" s="11" t="n">
        <x:v>45687.666666666664</x:v>
      </x:c>
      <x:c r="I3883" s="11" t="n">
        <x:v>45689.333321759266</x:v>
      </x:c>
      <x:c r="J3883" s="9" t="n">
        <x:v>105085.2</x:v>
      </x:c>
      <x:c r="K3883" s="9" t="n">
        <x:v>102379.7</x:v>
      </x:c>
      <x:c r="L3883" s="9" t="n">
        <x:v>105064.18296</x:v>
      </x:c>
      <x:c r="M3883" s="9" t="n">
        <x:v>102400.17594</x:v>
      </x:c>
      <x:c r="N3883" s="10" t="n">
        <x:f>IF(F3883="多",1,-1)*(K3883/J3883-1)</x:f>
        <x:v>0.02574577580858195</x:v>
      </x:c>
      <x:c r="O3883" s="10" t="n">
        <x:f>IF(F3883="多",1,-1)*(M3883/L3883-1)</x:f>
        <x:v>0.025355996162976346</x:v>
      </x:c>
      <x:c r="P3883" s="10" t="n">
        <x:v>0.000987322001918512</x:v>
      </x:c>
      <x:c r="Q3883" s="10" t="n">
        <x:v>-0.00030709095990210885</x:v>
      </x:c>
      <x:c r="R3883" s="10" t="n">
        <x:f>O3883-P3883-Q3883</x:f>
        <x:v>0.024675765120959942</x:v>
      </x:c>
      <x:c r="S3883" s="9" t="n">
        <x:f>'回测计划'!$B$32</x:f>
        <x:v>10000</x:v>
      </x:c>
      <x:c r="T3883" s="9" t="n">
        <x:f>S3883/(1+'回测计划'!$B$33)</x:f>
        <x:v>9995.002498750626</x:v>
      </x:c>
      <x:c r="U3883" s="9" t="n">
        <x:f>T3883*R3883</x:f>
        <x:v>246.63433404257816</x:v>
      </x:c>
      <x:c r="V3883" s="9" t="n">
        <x:f>S3883+U3883</x:f>
        <x:v>10246.634334042577</x:v>
      </x:c>
      <x:c r="W3883" s="2" t="n">
        <x:f>IF(N3883&gt;0,1,0)</x:f>
        <x:v>1</x:v>
      </x:c>
      <x:c r="X3883" s="2" t="n">
        <x:f>IF(U3883&gt;0,1,0)</x:f>
        <x:v>1</x:v>
      </x:c>
      <x:c r="Y3883" s="9" t="n">
        <x:f>MAX(U3883,0)</x:f>
        <x:v>246.63433404257816</x:v>
      </x:c>
      <x:c r="Z3883" s="9" t="n">
        <x:f>-MIN(U3883,0)</x:f>
        <x:v>0</x:v>
      </x:c>
    </x:row>
    <x:row r="3884" ht="23" customHeight="1">
      <x:c r="A3884" s="2" t="str">
        <x:v>4H-CMF-后段</x:v>
      </x:c>
      <x:c r="B3884" s="2" t="str">
        <x:v>4H</x:v>
      </x:c>
      <x:c r="C3884" s="2" t="str">
        <x:v>Chaikin Money Flow</x:v>
      </x:c>
      <x:c r="D3884" s="2" t="str">
        <x:v>后段</x:v>
      </x:c>
      <x:c r="E3884" s="2" t="n">
        <x:v>2</x:v>
      </x:c>
      <x:c r="F3884" s="2" t="str">
        <x:v>多</x:v>
      </x:c>
      <x:c r="G3884" s="11" t="n">
        <x:v>45700.166666666664</x:v>
      </x:c>
      <x:c r="H3884" s="11" t="n">
        <x:v>45700.333333333336</x:v>
      </x:c>
      <x:c r="I3884" s="11" t="n">
        <x:v>45701.99998842592</x:v>
      </x:c>
      <x:c r="J3884" s="9" t="n">
        <x:v>95731.4</x:v>
      </x:c>
      <x:c r="K3884" s="9" t="n">
        <x:v>95943.5</x:v>
      </x:c>
      <x:c r="L3884" s="9" t="n">
        <x:v>95750.54628</x:v>
      </x:c>
      <x:c r="M3884" s="9" t="n">
        <x:v>95924.3113</x:v>
      </x:c>
      <x:c r="N3884" s="10" t="n">
        <x:f>IF(F3884="多",1,-1)*(K3884/J3884-1)</x:f>
        <x:v>0.002215573991396713</x:v>
      </x:c>
      <x:c r="O3884" s="10" t="n">
        <x:f>IF(F3884="多",1,-1)*(M3884/L3884-1)</x:f>
        <x:v>0.001814767923014049</x:v>
      </x:c>
      <x:c r="P3884" s="10" t="n">
        <x:v>0.001000907383961507</x:v>
      </x:c>
      <x:c r="Q3884" s="10" t="n">
        <x:v>0.00024220076945444805</x:v>
      </x:c>
      <x:c r="R3884" s="10" t="n">
        <x:f>O3884-P3884-Q3884</x:f>
        <x:v>0.000571659769598094</x:v>
      </x:c>
      <x:c r="S3884" s="9" t="n">
        <x:f>V3883</x:f>
        <x:v>10246.634334042577</x:v>
      </x:c>
      <x:c r="T3884" s="9" t="n">
        <x:f>S3884/(1+'回测计划'!$B$33)</x:f>
        <x:v>10241.51357725395</x:v>
      </x:c>
      <x:c r="U3884" s="9" t="n">
        <x:f>T3884*R3884</x:f>
        <x:v>5.854661291908744</x:v>
      </x:c>
      <x:c r="V3884" s="9" t="n">
        <x:f>S3884+U3884</x:f>
        <x:v>10252.488995334486</x:v>
      </x:c>
      <x:c r="W3884" s="2" t="n">
        <x:f>IF(N3884&gt;0,1,0)</x:f>
        <x:v>1</x:v>
      </x:c>
      <x:c r="X3884" s="2" t="n">
        <x:f>IF(U3884&gt;0,1,0)</x:f>
        <x:v>1</x:v>
      </x:c>
      <x:c r="Y3884" s="9" t="n">
        <x:f>MAX(U3884,0)</x:f>
        <x:v>5.854661291908744</x:v>
      </x:c>
      <x:c r="Z3884" s="9" t="n">
        <x:f>-MIN(U3884,0)</x:f>
        <x:v>0</x:v>
      </x:c>
    </x:row>
    <x:row r="3885" ht="23" customHeight="1">
      <x:c r="A3885" s="2" t="str">
        <x:v>4H-CMF-后段</x:v>
      </x:c>
      <x:c r="B3885" s="2" t="str">
        <x:v>4H</x:v>
      </x:c>
      <x:c r="C3885" s="2" t="str">
        <x:v>Chaikin Money Flow</x:v>
      </x:c>
      <x:c r="D3885" s="2" t="str">
        <x:v>后段</x:v>
      </x:c>
      <x:c r="E3885" s="2" t="n">
        <x:v>3</x:v>
      </x:c>
      <x:c r="F3885" s="2" t="str">
        <x:v>空</x:v>
      </x:c>
      <x:c r="G3885" s="11" t="n">
        <x:v>45703.166666666664</x:v>
      </x:c>
      <x:c r="H3885" s="11" t="n">
        <x:v>45703.333333333336</x:v>
      </x:c>
      <x:c r="I3885" s="11" t="n">
        <x:v>45704.99998842592</x:v>
      </x:c>
      <x:c r="J3885" s="9" t="n">
        <x:v>97445.2</x:v>
      </x:c>
      <x:c r="K3885" s="9" t="n">
        <x:v>96849.9</x:v>
      </x:c>
      <x:c r="L3885" s="9" t="n">
        <x:v>97425.71096</x:v>
      </x:c>
      <x:c r="M3885" s="9" t="n">
        <x:v>96869.26998</x:v>
      </x:c>
      <x:c r="N3885" s="10" t="n">
        <x:f>IF(F3885="多",1,-1)*(K3885/J3885-1)</x:f>
        <x:v>0.006109074638874001</x:v>
      </x:c>
      <x:c r="O3885" s="10" t="n">
        <x:f>IF(F3885="多",1,-1)*(M3885/L3885-1)</x:f>
        <x:v>0.005711438741550001</x:v>
      </x:c>
      <x:c r="P3885" s="10" t="n">
        <x:v>0.000997144280629225</x:v>
      </x:c>
      <x:c r="Q3885" s="10" t="n">
        <x:v>-0.00010610131700496048</x:v>
      </x:c>
      <x:c r="R3885" s="10" t="n">
        <x:f>O3885-P3885-Q3885</x:f>
        <x:v>0.004820395777925737</x:v>
      </x:c>
      <x:c r="S3885" s="9" t="n">
        <x:f>V3884</x:f>
        <x:v>10252.488995334486</x:v>
      </x:c>
      <x:c r="T3885" s="9" t="n">
        <x:f>S3885/(1+'回测计划'!$B$33)</x:f>
        <x:v>10247.365312678148</x:v>
      </x:c>
      <x:c r="U3885" s="9" t="n">
        <x:f>T3885*R3885</x:f>
        <x:v>49.396356488096394</x:v>
      </x:c>
      <x:c r="V3885" s="9" t="n">
        <x:f>S3885+U3885</x:f>
        <x:v>10301.885351822582</x:v>
      </x:c>
      <x:c r="W3885" s="2" t="n">
        <x:f>IF(N3885&gt;0,1,0)</x:f>
        <x:v>1</x:v>
      </x:c>
      <x:c r="X3885" s="2" t="n">
        <x:f>IF(U3885&gt;0,1,0)</x:f>
        <x:v>1</x:v>
      </x:c>
      <x:c r="Y3885" s="9" t="n">
        <x:f>MAX(U3885,0)</x:f>
        <x:v>49.396356488096394</x:v>
      </x:c>
      <x:c r="Z3885" s="9" t="n">
        <x:f>-MIN(U3885,0)</x:f>
        <x:v>0</x:v>
      </x:c>
    </x:row>
    <x:row r="3886" ht="23" customHeight="1">
      <x:c r="A3886" s="2" t="str">
        <x:v>4H-CMF-后段</x:v>
      </x:c>
      <x:c r="B3886" s="2" t="str">
        <x:v>4H</x:v>
      </x:c>
      <x:c r="C3886" s="2" t="str">
        <x:v>Chaikin Money Flow</x:v>
      </x:c>
      <x:c r="D3886" s="2" t="str">
        <x:v>后段</x:v>
      </x:c>
      <x:c r="E3886" s="2" t="n">
        <x:v>4</x:v>
      </x:c>
      <x:c r="F3886" s="2" t="str">
        <x:v>多</x:v>
      </x:c>
      <x:c r="G3886" s="11" t="n">
        <x:v>45715.166666666664</x:v>
      </x:c>
      <x:c r="H3886" s="11" t="n">
        <x:v>45715.333333333336</x:v>
      </x:c>
      <x:c r="I3886" s="11" t="n">
        <x:v>45716.99998842592</x:v>
      </x:c>
      <x:c r="J3886" s="9" t="n">
        <x:v>84208.6</x:v>
      </x:c>
      <x:c r="K3886" s="9" t="n">
        <x:v>83948.1</x:v>
      </x:c>
      <x:c r="L3886" s="9" t="n">
        <x:v>84225.44172</x:v>
      </x:c>
      <x:c r="M3886" s="9" t="n">
        <x:v>83931.31038000001</x:v>
      </x:c>
      <x:c r="N3886" s="10" t="n">
        <x:f>IF(F3886="多",1,-1)*(K3886/J3886-1)</x:f>
        <x:v>-0.0030935082640015654</x:v>
      </x:c>
      <x:c r="O3886" s="10" t="n">
        <x:f>IF(F3886="多",1,-1)*(M3886/L3886-1)</x:f>
        <x:v>-0.0034921911241238</x:v>
      </x:c>
      <x:c r="P3886" s="10" t="n">
        <x:v>0.0009982539044379381</x:v>
      </x:c>
      <x:c r="Q3886" s="10" t="n">
        <x:v>0.0003668737988661016</x:v>
      </x:c>
      <x:c r="R3886" s="10" t="n">
        <x:f>O3886-P3886-Q3886</x:f>
        <x:v>-0.00485731882742784</x:v>
      </x:c>
      <x:c r="S3886" s="9" t="n">
        <x:f>V3885</x:f>
        <x:v>10301.885351822582</x:v>
      </x:c>
      <x:c r="T3886" s="9" t="n">
        <x:f>S3886/(1+'回测计划'!$B$33)</x:f>
        <x:v>10296.736983330917</x:v>
      </x:c>
      <x:c r="U3886" s="9" t="n">
        <x:f>T3886*R3886</x:f>
        <x:v>-50.014534410205805</x:v>
      </x:c>
      <x:c r="V3886" s="9" t="n">
        <x:f>S3886+U3886</x:f>
        <x:v>10251.870817412377</x:v>
      </x:c>
      <x:c r="W3886" s="2" t="n">
        <x:f>IF(N3886&gt;0,1,0)</x:f>
        <x:v>0</x:v>
      </x:c>
      <x:c r="X3886" s="2" t="n">
        <x:f>IF(U3886&gt;0,1,0)</x:f>
        <x:v>0</x:v>
      </x:c>
      <x:c r="Y3886" s="9" t="n">
        <x:f>MAX(U3886,0)</x:f>
        <x:v>0</x:v>
      </x:c>
      <x:c r="Z3886" s="9" t="n">
        <x:f>-MIN(U3886,0)</x:f>
        <x:v>50.014534410205805</x:v>
      </x:c>
    </x:row>
    <x:row r="3887" ht="23" customHeight="1">
      <x:c r="A3887" s="2" t="str">
        <x:v>4H-CMF-后段</x:v>
      </x:c>
      <x:c r="B3887" s="2" t="str">
        <x:v>4H</x:v>
      </x:c>
      <x:c r="C3887" s="2" t="str">
        <x:v>Chaikin Money Flow</x:v>
      </x:c>
      <x:c r="D3887" s="2" t="str">
        <x:v>后段</x:v>
      </x:c>
      <x:c r="E3887" s="2" t="n">
        <x:v>5</x:v>
      </x:c>
      <x:c r="F3887" s="2" t="str">
        <x:v>多</x:v>
      </x:c>
      <x:c r="G3887" s="11" t="n">
        <x:v>45730.166666666664</x:v>
      </x:c>
      <x:c r="H3887" s="11" t="n">
        <x:v>45730.333333333336</x:v>
      </x:c>
      <x:c r="I3887" s="11" t="n">
        <x:v>45731.99998842592</x:v>
      </x:c>
      <x:c r="J3887" s="9" t="n">
        <x:v>81085.5</x:v>
      </x:c>
      <x:c r="K3887" s="9" t="n">
        <x:v>84295.8</x:v>
      </x:c>
      <x:c r="L3887" s="9" t="n">
        <x:v>81101.7171</x:v>
      </x:c>
      <x:c r="M3887" s="9" t="n">
        <x:v>84278.94084000001</x:v>
      </x:c>
      <x:c r="N3887" s="10" t="n">
        <x:f>IF(F3887="多",1,-1)*(K3887/J3887-1)</x:f>
        <x:v>0.039591542260946744</x:v>
      </x:c>
      <x:c r="O3887" s="10" t="n">
        <x:f>IF(F3887="多",1,-1)*(M3887/L3887-1)</x:f>
        <x:v>0.03917578879473593</x:v>
      </x:c>
      <x:c r="P3887" s="10" t="n">
        <x:v>0.001019587894397368</x:v>
      </x:c>
      <x:c r="Q3887" s="10" t="n">
        <x:v>-0.000029432278526165045</x:v>
      </x:c>
      <x:c r="R3887" s="10" t="n">
        <x:f>O3887-P3887-Q3887</x:f>
        <x:v>0.038185633178864725</x:v>
      </x:c>
      <x:c r="S3887" s="9" t="n">
        <x:f>V3886</x:f>
        <x:v>10251.870817412377</x:v>
      </x:c>
      <x:c r="T3887" s="9" t="n">
        <x:f>S3887/(1+'回测计划'!$B$33)</x:f>
        <x:v>10246.747443690532</x:v>
      </x:c>
      <x:c r="U3887" s="9" t="n">
        <x:f>T3887*R3887</x:f>
        <x:v>391.2785391612365</x:v>
      </x:c>
      <x:c r="V3887" s="9" t="n">
        <x:f>S3887+U3887</x:f>
        <x:v>10643.149356573613</x:v>
      </x:c>
      <x:c r="W3887" s="2" t="n">
        <x:f>IF(N3887&gt;0,1,0)</x:f>
        <x:v>1</x:v>
      </x:c>
      <x:c r="X3887" s="2" t="n">
        <x:f>IF(U3887&gt;0,1,0)</x:f>
        <x:v>1</x:v>
      </x:c>
      <x:c r="Y3887" s="9" t="n">
        <x:f>MAX(U3887,0)</x:f>
        <x:v>391.2785391612365</x:v>
      </x:c>
      <x:c r="Z3887" s="9" t="n">
        <x:f>-MIN(U3887,0)</x:f>
        <x:v>0</x:v>
      </x:c>
    </x:row>
    <x:row r="3888" ht="23" customHeight="1">
      <x:c r="A3888" s="2" t="str">
        <x:v>4H-CMF-后段</x:v>
      </x:c>
      <x:c r="B3888" s="2" t="str">
        <x:v>4H</x:v>
      </x:c>
      <x:c r="C3888" s="2" t="str">
        <x:v>Chaikin Money Flow</x:v>
      </x:c>
      <x:c r="D3888" s="2" t="str">
        <x:v>后段</x:v>
      </x:c>
      <x:c r="E3888" s="2" t="n">
        <x:v>6</x:v>
      </x:c>
      <x:c r="F3888" s="2" t="str">
        <x:v>空</x:v>
      </x:c>
      <x:c r="G3888" s="11" t="n">
        <x:v>45741.00000000001</x:v>
      </x:c>
      <x:c r="H3888" s="11" t="n">
        <x:v>45741.166666666664</x:v>
      </x:c>
      <x:c r="I3888" s="11" t="n">
        <x:v>45742.833321759266</x:v>
      </x:c>
      <x:c r="J3888" s="9" t="n">
        <x:v>88162.3</x:v>
      </x:c>
      <x:c r="K3888" s="9" t="n">
        <x:v>87914.9</x:v>
      </x:c>
      <x:c r="L3888" s="9" t="n">
        <x:v>88144.66754000001</x:v>
      </x:c>
      <x:c r="M3888" s="9" t="n">
        <x:v>87932.48297999999</x:v>
      </x:c>
      <x:c r="N3888" s="10" t="n">
        <x:f>IF(F3888="多",1,-1)*(K3888/J3888-1)</x:f>
        <x:v>0.002806188132569276</x:v>
      </x:c>
      <x:c r="O3888" s="10" t="n">
        <x:f>IF(F3888="多",1,-1)*(M3888/L3888-1)</x:f>
        <x:v>0.002407230816359185</x:v>
      </x:c>
      <x:c r="P3888" s="10" t="n">
        <x:v>0.0009987963845918203</x:v>
      </x:c>
      <x:c r="Q3888" s="10" t="n">
        <x:v>0.0000418137593808791</x:v>
      </x:c>
      <x:c r="R3888" s="10" t="n">
        <x:f>O3888-P3888-Q3888</x:f>
        <x:v>0.0013666206723864855</x:v>
      </x:c>
      <x:c r="S3888" s="9" t="n">
        <x:f>V3887</x:f>
        <x:v>10643.149356573613</x:v>
      </x:c>
      <x:c r="T3888" s="9" t="n">
        <x:f>S3888/(1+'回测计划'!$B$33)</x:f>
        <x:v>10637.830441352937</x:v>
      </x:c>
      <x:c r="U3888" s="9" t="n">
        <x:f>T3888*R3888</x:f>
        <x:v>14.537878990495175</x:v>
      </x:c>
      <x:c r="V3888" s="9" t="n">
        <x:f>S3888+U3888</x:f>
        <x:v>10657.687235564108</x:v>
      </x:c>
      <x:c r="W3888" s="2" t="n">
        <x:f>IF(N3888&gt;0,1,0)</x:f>
        <x:v>1</x:v>
      </x:c>
      <x:c r="X3888" s="2" t="n">
        <x:f>IF(U3888&gt;0,1,0)</x:f>
        <x:v>1</x:v>
      </x:c>
      <x:c r="Y3888" s="9" t="n">
        <x:f>MAX(U3888,0)</x:f>
        <x:v>14.537878990495175</x:v>
      </x:c>
      <x:c r="Z3888" s="9" t="n">
        <x:f>-MIN(U3888,0)</x:f>
        <x:v>0</x:v>
      </x:c>
    </x:row>
    <x:row r="3889" ht="23" customHeight="1">
      <x:c r="A3889" s="2" t="str">
        <x:v>4H-CMF-后段</x:v>
      </x:c>
      <x:c r="B3889" s="2" t="str">
        <x:v>4H</x:v>
      </x:c>
      <x:c r="C3889" s="2" t="str">
        <x:v>Chaikin Money Flow</x:v>
      </x:c>
      <x:c r="D3889" s="2" t="str">
        <x:v>后段</x:v>
      </x:c>
      <x:c r="E3889" s="2" t="n">
        <x:v>7</x:v>
      </x:c>
      <x:c r="F3889" s="2" t="str">
        <x:v>多</x:v>
      </x:c>
      <x:c r="G3889" s="11" t="n">
        <x:v>45754.666666666664</x:v>
      </x:c>
      <x:c r="H3889" s="11" t="n">
        <x:v>45754.833333333336</x:v>
      </x:c>
      <x:c r="I3889" s="11" t="n">
        <x:v>45756.49998842592</x:v>
      </x:c>
      <x:c r="J3889" s="9" t="n">
        <x:v>76656</x:v>
      </x:c>
      <x:c r="K3889" s="9" t="n">
        <x:v>75040</x:v>
      </x:c>
      <x:c r="L3889" s="9" t="n">
        <x:v>76671.3312</x:v>
      </x:c>
      <x:c r="M3889" s="9" t="n">
        <x:v>75024.992</x:v>
      </x:c>
      <x:c r="N3889" s="10" t="n">
        <x:f>IF(F3889="多",1,-1)*(K3889/J3889-1)</x:f>
        <x:v>-0.021081193905238993</x:v>
      </x:c>
      <x:c r="O3889" s="10" t="n">
        <x:f>IF(F3889="多",1,-1)*(M3889/L3889-1)</x:f>
        <x:v>-0.02147268312983197</x:v>
      </x:c>
      <x:c r="P3889" s="10" t="n">
        <x:v>0.000989263658435084</x:v>
      </x:c>
      <x:c r="Q3889" s="10" t="n">
        <x:v>0.00025753600850980966</x:v>
      </x:c>
      <x:c r="R3889" s="10" t="n">
        <x:f>O3889-P3889-Q3889</x:f>
        <x:v>-0.022719482796776866</x:v>
      </x:c>
      <x:c r="S3889" s="9" t="n">
        <x:f>V3888</x:f>
        <x:v>10657.687235564108</x:v>
      </x:c>
      <x:c r="T3889" s="9" t="n">
        <x:f>S3889/(1+'回测计划'!$B$33)</x:f>
        <x:v>10652.36105503659</x:v>
      </x:c>
      <x:c r="U3889" s="9" t="n">
        <x:f>T3889*R3889</x:f>
        <x:v>-242.01613373495968</x:v>
      </x:c>
      <x:c r="V3889" s="9" t="n">
        <x:f>S3889+U3889</x:f>
        <x:v>10415.671101829148</x:v>
      </x:c>
      <x:c r="W3889" s="2" t="n">
        <x:f>IF(N3889&gt;0,1,0)</x:f>
        <x:v>0</x:v>
      </x:c>
      <x:c r="X3889" s="2" t="n">
        <x:f>IF(U3889&gt;0,1,0)</x:f>
        <x:v>0</x:v>
      </x:c>
      <x:c r="Y3889" s="9" t="n">
        <x:f>MAX(U3889,0)</x:f>
        <x:v>0</x:v>
      </x:c>
      <x:c r="Z3889" s="9" t="n">
        <x:f>-MIN(U3889,0)</x:f>
        <x:v>242.01613373495968</x:v>
      </x:c>
    </x:row>
    <x:row r="3890" ht="23" customHeight="1">
      <x:c r="A3890" s="2" t="str">
        <x:v>4H-CMF-后段</x:v>
      </x:c>
      <x:c r="B3890" s="2" t="str">
        <x:v>4H</x:v>
      </x:c>
      <x:c r="C3890" s="2" t="str">
        <x:v>Chaikin Money Flow</x:v>
      </x:c>
      <x:c r="D3890" s="2" t="str">
        <x:v>后段</x:v>
      </x:c>
      <x:c r="E3890" s="2" t="n">
        <x:v>8</x:v>
      </x:c>
      <x:c r="F3890" s="2" t="str">
        <x:v>空</x:v>
      </x:c>
      <x:c r="G3890" s="11" t="n">
        <x:v>45768.666666666664</x:v>
      </x:c>
      <x:c r="H3890" s="11" t="n">
        <x:v>45768.833333333336</x:v>
      </x:c>
      <x:c r="I3890" s="11" t="n">
        <x:v>45770.49998842592</x:v>
      </x:c>
      <x:c r="J3890" s="9" t="n">
        <x:v>86936.5</x:v>
      </x:c>
      <x:c r="K3890" s="9" t="n">
        <x:v>93126</x:v>
      </x:c>
      <x:c r="L3890" s="9" t="n">
        <x:v>86919.1127</x:v>
      </x:c>
      <x:c r="M3890" s="9" t="n">
        <x:v>93144.6252</x:v>
      </x:c>
      <x:c r="N3890" s="10" t="n">
        <x:f>IF(F3890="多",1,-1)*(K3890/J3890-1)</x:f>
        <x:v>-0.07119564279675394</x:v>
      </x:c>
      <x:c r="O3890" s="10" t="n">
        <x:f>IF(F3890="多",1,-1)*(M3890/L3890-1)</x:f>
        <x:v>-0.07162420676666659</x:v>
      </x:c>
      <x:c r="P3890" s="10" t="n">
        <x:v>0.0010358121033833335</x:v>
      </x:c>
      <x:c r="Q3890" s="10" t="n">
        <x:v>0.0000024556179282983047</x:v>
      </x:c>
      <x:c r="R3890" s="10" t="n">
        <x:f>O3890-P3890-Q3890</x:f>
        <x:v>-0.07266247448797822</x:v>
      </x:c>
      <x:c r="S3890" s="9" t="n">
        <x:f>V3889</x:f>
        <x:v>10415.671101829148</x:v>
      </x:c>
      <x:c r="T3890" s="9" t="n">
        <x:f>S3890/(1+'回测计划'!$B$33)</x:f>
        <x:v>10410.465868894702</x:v>
      </x:c>
      <x:c r="U3890" s="9" t="n">
        <x:f>T3890*R3890</x:f>
        <x:v>-756.4502106065293</x:v>
      </x:c>
      <x:c r="V3890" s="9" t="n">
        <x:f>S3890+U3890</x:f>
        <x:v>9659.22089122262</x:v>
      </x:c>
      <x:c r="W3890" s="2" t="n">
        <x:f>IF(N3890&gt;0,1,0)</x:f>
        <x:v>0</x:v>
      </x:c>
      <x:c r="X3890" s="2" t="n">
        <x:f>IF(U3890&gt;0,1,0)</x:f>
        <x:v>0</x:v>
      </x:c>
      <x:c r="Y3890" s="9" t="n">
        <x:f>MAX(U3890,0)</x:f>
        <x:v>0</x:v>
      </x:c>
      <x:c r="Z3890" s="9" t="n">
        <x:f>-MIN(U3890,0)</x:f>
        <x:v>756.4502106065293</x:v>
      </x:c>
    </x:row>
    <x:row r="3891" ht="23" customHeight="1">
      <x:c r="A3891" s="2" t="str">
        <x:v>4H-CMF-后段</x:v>
      </x:c>
      <x:c r="B3891" s="2" t="str">
        <x:v>4H</x:v>
      </x:c>
      <x:c r="C3891" s="2" t="str">
        <x:v>Chaikin Money Flow</x:v>
      </x:c>
      <x:c r="D3891" s="2" t="str">
        <x:v>后段</x:v>
      </x:c>
      <x:c r="E3891" s="2" t="n">
        <x:v>9</x:v>
      </x:c>
      <x:c r="F3891" s="2" t="str">
        <x:v>空</x:v>
      </x:c>
      <x:c r="G3891" s="11" t="n">
        <x:v>45772.833333333336</x:v>
      </x:c>
      <x:c r="H3891" s="11" t="n">
        <x:v>45773.00000000001</x:v>
      </x:c>
      <x:c r="I3891" s="11" t="n">
        <x:v>45774.666655092595</x:v>
      </x:c>
      <x:c r="J3891" s="9" t="n">
        <x:v>94999.8</x:v>
      </x:c>
      <x:c r="K3891" s="9" t="n">
        <x:v>94027.6</x:v>
      </x:c>
      <x:c r="L3891" s="9" t="n">
        <x:v>94980.80004</x:v>
      </x:c>
      <x:c r="M3891" s="9" t="n">
        <x:v>94046.40552</x:v>
      </x:c>
      <x:c r="N3891" s="10" t="n">
        <x:f>IF(F3891="多",1,-1)*(K3891/J3891-1)</x:f>
        <x:v>0.01023370575517002</x:v>
      </x:c>
      <x:c r="O3891" s="10" t="n">
        <x:f>IF(F3891="多",1,-1)*(M3891/L3891-1)</x:f>
        <x:v>0.009837720040329123</x:v>
      </x:c>
      <x:c r="P3891" s="10" t="n">
        <x:v>0.0009950811399798353</x:v>
      </x:c>
      <x:c r="Q3891" s="10" t="n">
        <x:v>0.00011342559776340464</x:v>
      </x:c>
      <x:c r="R3891" s="10" t="n">
        <x:f>O3891-P3891-Q3891</x:f>
        <x:v>0.008729213302585883</x:v>
      </x:c>
      <x:c r="S3891" s="9" t="n">
        <x:f>V3890</x:f>
        <x:v>9659.22089122262</x:v>
      </x:c>
      <x:c r="T3891" s="9" t="n">
        <x:f>S3891/(1+'回测计划'!$B$33)</x:f>
        <x:v>9654.393694375432</x:v>
      </x:c>
      <x:c r="U3891" s="9" t="n">
        <x:f>T3891*R3891</x:f>
        <x:v>84.2752618653433</x:v>
      </x:c>
      <x:c r="V3891" s="9" t="n">
        <x:f>S3891+U3891</x:f>
        <x:v>9743.496153087963</x:v>
      </x:c>
      <x:c r="W3891" s="2" t="n">
        <x:f>IF(N3891&gt;0,1,0)</x:f>
        <x:v>1</x:v>
      </x:c>
      <x:c r="X3891" s="2" t="n">
        <x:f>IF(U3891&gt;0,1,0)</x:f>
        <x:v>1</x:v>
      </x:c>
      <x:c r="Y3891" s="9" t="n">
        <x:f>MAX(U3891,0)</x:f>
        <x:v>84.2752618653433</x:v>
      </x:c>
      <x:c r="Z3891" s="9" t="n">
        <x:f>-MIN(U3891,0)</x:f>
        <x:v>0</x:v>
      </x:c>
    </x:row>
    <x:row r="3892" ht="23" customHeight="1">
      <x:c r="A3892" s="2" t="str">
        <x:v>4H-CMF-后段</x:v>
      </x:c>
      <x:c r="B3892" s="2" t="str">
        <x:v>4H</x:v>
      </x:c>
      <x:c r="C3892" s="2" t="str">
        <x:v>Chaikin Money Flow</x:v>
      </x:c>
      <x:c r="D3892" s="2" t="str">
        <x:v>后段</x:v>
      </x:c>
      <x:c r="E3892" s="2" t="n">
        <x:v>10</x:v>
      </x:c>
      <x:c r="F3892" s="2" t="str">
        <x:v>空</x:v>
      </x:c>
      <x:c r="G3892" s="11" t="n">
        <x:v>45778.833333333336</x:v>
      </x:c>
      <x:c r="H3892" s="11" t="n">
        <x:v>45779.00000000001</x:v>
      </x:c>
      <x:c r="I3892" s="11" t="n">
        <x:v>45780.666655092595</x:v>
      </x:c>
      <x:c r="J3892" s="9" t="n">
        <x:v>96793.9</x:v>
      </x:c>
      <x:c r="K3892" s="9" t="n">
        <x:v>96290.8</x:v>
      </x:c>
      <x:c r="L3892" s="9" t="n">
        <x:v>96774.54122</x:v>
      </x:c>
      <x:c r="M3892" s="9" t="n">
        <x:v>96310.05816</x:v>
      </x:c>
      <x:c r="N3892" s="10" t="n">
        <x:f>IF(F3892="多",1,-1)*(K3892/J3892-1)</x:f>
        <x:v>0.005197641586918045</x:v>
      </x:c>
      <x:c r="O3892" s="10" t="n">
        <x:f>IF(F3892="多",1,-1)*(M3892/L3892-1)</x:f>
        <x:v>0.004799641043444214</x:v>
      </x:c>
      <x:c r="P3892" s="10" t="n">
        <x:v>0.000997600179478278</x:v>
      </x:c>
      <x:c r="Q3892" s="10" t="n">
        <x:v>0.0004424545156269432</x:v>
      </x:c>
      <x:c r="R3892" s="10" t="n">
        <x:f>O3892-P3892-Q3892</x:f>
        <x:v>0.0033595863483389925</x:v>
      </x:c>
      <x:c r="S3892" s="9" t="n">
        <x:f>V3891</x:f>
        <x:v>9743.496153087963</x:v>
      </x:c>
      <x:c r="T3892" s="9" t="n">
        <x:f>S3892/(1+'回测计划'!$B$33)</x:f>
        <x:v>9738.62683966813</x:v>
      </x:c>
      <x:c r="U3892" s="9" t="n">
        <x:f>T3892*R3892</x:f>
        <x:v>32.717757782116756</x:v>
      </x:c>
      <x:c r="V3892" s="9" t="n">
        <x:f>S3892+U3892</x:f>
        <x:v>9776.21391087008</x:v>
      </x:c>
      <x:c r="W3892" s="2" t="n">
        <x:f>IF(N3892&gt;0,1,0)</x:f>
        <x:v>1</x:v>
      </x:c>
      <x:c r="X3892" s="2" t="n">
        <x:f>IF(U3892&gt;0,1,0)</x:f>
        <x:v>1</x:v>
      </x:c>
      <x:c r="Y3892" s="9" t="n">
        <x:f>MAX(U3892,0)</x:f>
        <x:v>32.717757782116756</x:v>
      </x:c>
      <x:c r="Z3892" s="9" t="n">
        <x:f>-MIN(U3892,0)</x:f>
        <x:v>0</x:v>
      </x:c>
    </x:row>
    <x:row r="3893" ht="23" customHeight="1">
      <x:c r="A3893" s="2" t="str">
        <x:v>4H-CMF-后段</x:v>
      </x:c>
      <x:c r="B3893" s="2" t="str">
        <x:v>4H</x:v>
      </x:c>
      <x:c r="C3893" s="2" t="str">
        <x:v>Chaikin Money Flow</x:v>
      </x:c>
      <x:c r="D3893" s="2" t="str">
        <x:v>后段</x:v>
      </x:c>
      <x:c r="E3893" s="2" t="n">
        <x:v>11</x:v>
      </x:c>
      <x:c r="F3893" s="2" t="str">
        <x:v>空</x:v>
      </x:c>
      <x:c r="G3893" s="11" t="n">
        <x:v>45786.00000000001</x:v>
      </x:c>
      <x:c r="H3893" s="11" t="n">
        <x:v>45786.166666666664</x:v>
      </x:c>
      <x:c r="I3893" s="11" t="n">
        <x:v>45787.833321759266</x:v>
      </x:c>
      <x:c r="J3893" s="9" t="n">
        <x:v>101254.3</x:v>
      </x:c>
      <x:c r="K3893" s="9" t="n">
        <x:v>103374.6</x:v>
      </x:c>
      <x:c r="L3893" s="9" t="n">
        <x:v>101234.04914</x:v>
      </x:c>
      <x:c r="M3893" s="9" t="n">
        <x:v>103395.27492000001</x:v>
      </x:c>
      <x:c r="N3893" s="10" t="n">
        <x:f>IF(F3893="多",1,-1)*(K3893/J3893-1)</x:f>
        <x:v>-0.02094034524953514</x:v>
      </x:c>
      <x:c r="O3893" s="10" t="n">
        <x:f>IF(F3893="多",1,-1)*(M3893/L3893-1)</x:f>
        <x:v>-0.02134880307920084</x:v>
      </x:c>
      <x:c r="P3893" s="10" t="n">
        <x:v>0.0010106744015396006</x:v>
      </x:c>
      <x:c r="Q3893" s="10" t="n">
        <x:v>-0.00044948516040474695</x:v>
      </x:c>
      <x:c r="R3893" s="10" t="n">
        <x:f>O3893-P3893-Q3893</x:f>
        <x:v>-0.02190999232033569</x:v>
      </x:c>
      <x:c r="S3893" s="9" t="n">
        <x:f>V3892</x:f>
        <x:v>9776.21391087008</x:v>
      </x:c>
      <x:c r="T3893" s="9" t="n">
        <x:f>S3893/(1+'回测计划'!$B$33)</x:f>
        <x:v>9771.328246746707</x:v>
      </x:c>
      <x:c r="U3893" s="9" t="n">
        <x:f>T3893*R3893</x:f>
        <x:v>-214.08972684569957</x:v>
      </x:c>
      <x:c r="V3893" s="9" t="n">
        <x:f>S3893+U3893</x:f>
        <x:v>9562.12418402438</x:v>
      </x:c>
      <x:c r="W3893" s="2" t="n">
        <x:f>IF(N3893&gt;0,1,0)</x:f>
        <x:v>0</x:v>
      </x:c>
      <x:c r="X3893" s="2" t="n">
        <x:f>IF(U3893&gt;0,1,0)</x:f>
        <x:v>0</x:v>
      </x:c>
      <x:c r="Y3893" s="9" t="n">
        <x:f>MAX(U3893,0)</x:f>
        <x:v>0</x:v>
      </x:c>
      <x:c r="Z3893" s="9" t="n">
        <x:f>-MIN(U3893,0)</x:f>
        <x:v>214.08972684569957</x:v>
      </x:c>
    </x:row>
    <x:row r="3894" ht="23" customHeight="1">
      <x:c r="A3894" s="2" t="str">
        <x:v>4H-CMF-后段</x:v>
      </x:c>
      <x:c r="B3894" s="2" t="str">
        <x:v>4H</x:v>
      </x:c>
      <x:c r="C3894" s="2" t="str">
        <x:v>Chaikin Money Flow</x:v>
      </x:c>
      <x:c r="D3894" s="2" t="str">
        <x:v>后段</x:v>
      </x:c>
      <x:c r="E3894" s="2" t="n">
        <x:v>12</x:v>
      </x:c>
      <x:c r="F3894" s="2" t="str">
        <x:v>空</x:v>
      </x:c>
      <x:c r="G3894" s="11" t="n">
        <x:v>45796.00000000001</x:v>
      </x:c>
      <x:c r="H3894" s="11" t="n">
        <x:v>45796.166666666664</x:v>
      </x:c>
      <x:c r="I3894" s="11" t="n">
        <x:v>45797.833321759266</x:v>
      </x:c>
      <x:c r="J3894" s="9" t="n">
        <x:v>103834.1</x:v>
      </x:c>
      <x:c r="K3894" s="9" t="n">
        <x:v>105159.2</x:v>
      </x:c>
      <x:c r="L3894" s="9" t="n">
        <x:v>103813.33318</x:v>
      </x:c>
      <x:c r="M3894" s="9" t="n">
        <x:v>105180.23184</x:v>
      </x:c>
      <x:c r="N3894" s="10" t="n">
        <x:f>IF(F3894="多",1,-1)*(K3894/J3894-1)</x:f>
        <x:v>-0.012761703525142387</x:v>
      </x:c>
      <x:c r="O3894" s="10" t="n">
        <x:f>IF(F3894="多",1,-1)*(M3894/L3894-1)</x:f>
        <x:v>-0.013166889243696245</x:v>
      </x:c>
      <x:c r="P3894" s="10" t="n">
        <x:v>0.0010065834446218482</x:v>
      </x:c>
      <x:c r="Q3894" s="10" t="n">
        <x:v>-0.0002997735728480716</x:v>
      </x:c>
      <x:c r="R3894" s="10" t="n">
        <x:f>O3894-P3894-Q3894</x:f>
        <x:v>-0.013873699115470022</x:v>
      </x:c>
      <x:c r="S3894" s="9" t="n">
        <x:f>V3893</x:f>
        <x:v>9562.12418402438</x:v>
      </x:c>
      <x:c r="T3894" s="9" t="n">
        <x:f>S3894/(1+'回测计划'!$B$33)</x:f>
        <x:v>9557.345511268746</x:v>
      </x:c>
      <x:c r="U3894" s="9" t="n">
        <x:f>T3894*R3894</x:f>
        <x:v>-132.5957359659306</x:v>
      </x:c>
      <x:c r="V3894" s="9" t="n">
        <x:f>S3894+U3894</x:f>
        <x:v>9429.528448058449</x:v>
      </x:c>
      <x:c r="W3894" s="2" t="n">
        <x:f>IF(N3894&gt;0,1,0)</x:f>
        <x:v>0</x:v>
      </x:c>
      <x:c r="X3894" s="2" t="n">
        <x:f>IF(U3894&gt;0,1,0)</x:f>
        <x:v>0</x:v>
      </x:c>
      <x:c r="Y3894" s="9" t="n">
        <x:f>MAX(U3894,0)</x:f>
        <x:v>0</x:v>
      </x:c>
      <x:c r="Z3894" s="9" t="n">
        <x:f>-MIN(U3894,0)</x:f>
        <x:v>132.5957359659306</x:v>
      </x:c>
    </x:row>
    <x:row r="3895" ht="23" customHeight="1">
      <x:c r="A3895" s="2" t="str">
        <x:v>4H-CMF-后段</x:v>
      </x:c>
      <x:c r="B3895" s="2" t="str">
        <x:v>4H</x:v>
      </x:c>
      <x:c r="C3895" s="2" t="str">
        <x:v>Chaikin Money Flow</x:v>
      </x:c>
      <x:c r="D3895" s="2" t="str">
        <x:v>后段</x:v>
      </x:c>
      <x:c r="E3895" s="2" t="n">
        <x:v>13</x:v>
      </x:c>
      <x:c r="F3895" s="2" t="str">
        <x:v>空</x:v>
      </x:c>
      <x:c r="G3895" s="11" t="n">
        <x:v>45799.50000000001</x:v>
      </x:c>
      <x:c r="H3895" s="11" t="n">
        <x:v>45799.666666666664</x:v>
      </x:c>
      <x:c r="I3895" s="11" t="n">
        <x:v>45801.333321759266</x:v>
      </x:c>
      <x:c r="J3895" s="9" t="n">
        <x:v>111005.8</x:v>
      </x:c>
      <x:c r="K3895" s="9" t="n">
        <x:v>107271.5</x:v>
      </x:c>
      <x:c r="L3895" s="9" t="n">
        <x:v>110983.59884</x:v>
      </x:c>
      <x:c r="M3895" s="9" t="n">
        <x:v>107292.9543</x:v>
      </x:c>
      <x:c r="N3895" s="10" t="n">
        <x:f>IF(F3895="多",1,-1)*(K3895/J3895-1)</x:f>
        <x:v>0.0336405845460328</x:v>
      </x:c>
      <x:c r="O3895" s="10" t="n">
        <x:f>IF(F3895="多",1,-1)*(M3895/L3895-1)</x:f>
        <x:v>0.03325396345563314</x:v>
      </x:c>
      <x:c r="P3895" s="10" t="n">
        <x:v>0.0009833730182721833</x:v>
      </x:c>
      <x:c r="Q3895" s="10" t="n">
        <x:v>-0.00035093837159832613</x:v>
      </x:c>
      <x:c r="R3895" s="10" t="n">
        <x:f>O3895-P3895-Q3895</x:f>
        <x:v>0.03262152880895928</x:v>
      </x:c>
      <x:c r="S3895" s="9" t="n">
        <x:f>V3894</x:f>
        <x:v>9429.528448058449</x:v>
      </x:c>
      <x:c r="T3895" s="9" t="n">
        <x:f>S3895/(1+'回测计划'!$B$33)</x:f>
        <x:v>9424.81604003843</x:v>
      </x:c>
      <x:c r="U3895" s="9" t="n">
        <x:f>T3895*R3895</x:f>
        <x:v>307.4519079692551</x:v>
      </x:c>
      <x:c r="V3895" s="9" t="n">
        <x:f>S3895+U3895</x:f>
        <x:v>9736.980356027703</x:v>
      </x:c>
      <x:c r="W3895" s="2" t="n">
        <x:f>IF(N3895&gt;0,1,0)</x:f>
        <x:v>1</x:v>
      </x:c>
      <x:c r="X3895" s="2" t="n">
        <x:f>IF(U3895&gt;0,1,0)</x:f>
        <x:v>1</x:v>
      </x:c>
      <x:c r="Y3895" s="9" t="n">
        <x:f>MAX(U3895,0)</x:f>
        <x:v>307.4519079692551</x:v>
      </x:c>
      <x:c r="Z3895" s="9" t="n">
        <x:f>-MIN(U3895,0)</x:f>
        <x:v>0</x:v>
      </x:c>
    </x:row>
    <x:row r="3896" ht="23" customHeight="1">
      <x:c r="A3896" s="2" t="str">
        <x:v>4H-CMF-后段</x:v>
      </x:c>
      <x:c r="B3896" s="2" t="str">
        <x:v>4H</x:v>
      </x:c>
      <x:c r="C3896" s="2" t="str">
        <x:v>Chaikin Money Flow</x:v>
      </x:c>
      <x:c r="D3896" s="2" t="str">
        <x:v>后段</x:v>
      </x:c>
      <x:c r="E3896" s="2" t="n">
        <x:v>14</x:v>
      </x:c>
      <x:c r="F3896" s="2" t="str">
        <x:v>多</x:v>
      </x:c>
      <x:c r="G3896" s="11" t="n">
        <x:v>45805.666666666664</x:v>
      </x:c>
      <x:c r="H3896" s="11" t="n">
        <x:v>45805.833333333336</x:v>
      </x:c>
      <x:c r="I3896" s="11" t="n">
        <x:v>45807.49998842592</x:v>
      </x:c>
      <x:c r="J3896" s="9" t="n">
        <x:v>108821.3</x:v>
      </x:c>
      <x:c r="K3896" s="9" t="n">
        <x:v>105978.8</x:v>
      </x:c>
      <x:c r="L3896" s="9" t="n">
        <x:v>108843.06426</x:v>
      </x:c>
      <x:c r="M3896" s="9" t="n">
        <x:v>105957.60424</x:v>
      </x:c>
      <x:c r="N3896" s="10" t="n">
        <x:f>IF(F3896="多",1,-1)*(K3896/J3896-1)</x:f>
        <x:v>-0.02612080539379702</x:v>
      </x:c>
      <x:c r="O3896" s="10" t="n">
        <x:f>IF(F3896="多",1,-1)*(M3896/L3896-1)</x:f>
        <x:v>-0.026510279176882867</x:v>
      </x:c>
      <x:c r="P3896" s="10" t="n">
        <x:v>0.0009867448604115585</x:v>
      </x:c>
      <x:c r="Q3896" s="10" t="n">
        <x:v>0.00021997099961661802</x:v>
      </x:c>
      <x:c r="R3896" s="10" t="n">
        <x:f>O3896-P3896-Q3896</x:f>
        <x:v>-0.027716995036911045</x:v>
      </x:c>
      <x:c r="S3896" s="9" t="n">
        <x:f>V3895</x:f>
        <x:v>9736.980356027703</x:v>
      </x:c>
      <x:c r="T3896" s="9" t="n">
        <x:f>S3896/(1+'回测计划'!$B$33)</x:f>
        <x:v>9732.114298878265</x:v>
      </x:c>
      <x:c r="U3896" s="9" t="n">
        <x:f>T3896*R3896</x:f>
        <x:v>-269.7449637206599</x:v>
      </x:c>
      <x:c r="V3896" s="9" t="n">
        <x:f>S3896+U3896</x:f>
        <x:v>9467.235392307044</x:v>
      </x:c>
      <x:c r="W3896" s="2" t="n">
        <x:f>IF(N3896&gt;0,1,0)</x:f>
        <x:v>0</x:v>
      </x:c>
      <x:c r="X3896" s="2" t="n">
        <x:f>IF(U3896&gt;0,1,0)</x:f>
        <x:v>0</x:v>
      </x:c>
      <x:c r="Y3896" s="9" t="n">
        <x:f>MAX(U3896,0)</x:f>
        <x:v>0</x:v>
      </x:c>
      <x:c r="Z3896" s="9" t="n">
        <x:f>-MIN(U3896,0)</x:f>
        <x:v>269.7449637206599</x:v>
      </x:c>
    </x:row>
    <x:row r="3897" ht="23" customHeight="1">
      <x:c r="A3897" s="2" t="str">
        <x:v>4H-CMF-后段</x:v>
      </x:c>
      <x:c r="B3897" s="2" t="str">
        <x:v>4H</x:v>
      </x:c>
      <x:c r="C3897" s="2" t="str">
        <x:v>Chaikin Money Flow</x:v>
      </x:c>
      <x:c r="D3897" s="2" t="str">
        <x:v>后段</x:v>
      </x:c>
      <x:c r="E3897" s="2" t="n">
        <x:v>15</x:v>
      </x:c>
      <x:c r="F3897" s="2" t="str">
        <x:v>空</x:v>
      </x:c>
      <x:c r="G3897" s="11" t="n">
        <x:v>45819.333333333336</x:v>
      </x:c>
      <x:c r="H3897" s="11" t="n">
        <x:v>45819.50000000001</x:v>
      </x:c>
      <x:c r="I3897" s="11" t="n">
        <x:v>45821.166655092595</x:v>
      </x:c>
      <x:c r="J3897" s="9" t="n">
        <x:v>109664.1</x:v>
      </x:c>
      <x:c r="K3897" s="9" t="n">
        <x:v>106749.6</x:v>
      </x:c>
      <x:c r="L3897" s="9" t="n">
        <x:v>109642.16718</x:v>
      </x:c>
      <x:c r="M3897" s="9" t="n">
        <x:v>106770.94992</x:v>
      </x:c>
      <x:c r="N3897" s="10" t="n">
        <x:f>IF(F3897="多",1,-1)*(K3897/J3897-1)</x:f>
        <x:v>0.02657660984770771</x:v>
      </x:c>
      <x:c r="O3897" s="10" t="n">
        <x:f>IF(F3897="多",1,-1)*(M3897/L3897-1)</x:f>
        <x:v>0.026187162602197667</x:v>
      </x:c>
      <x:c r="P3897" s="10" t="n">
        <x:v>0.0009869064186989011</x:v>
      </x:c>
      <x:c r="Q3897" s="10" t="n">
        <x:v>-0.00023530512259980823</x:v>
      </x:c>
      <x:c r="R3897" s="10" t="n">
        <x:f>O3897-P3897-Q3897</x:f>
        <x:v>0.025435561306098572</x:v>
      </x:c>
      <x:c r="S3897" s="9" t="n">
        <x:f>V3896</x:f>
        <x:v>9467.235392307044</x:v>
      </x:c>
      <x:c r="T3897" s="9" t="n">
        <x:f>S3897/(1+'回测计划'!$B$33)</x:f>
        <x:v>9462.504140236926</x:v>
      </x:c>
      <x:c r="U3897" s="9" t="n">
        <x:f>T3897*R3897</x:f>
        <x:v>240.6841041682079</x:v>
      </x:c>
      <x:c r="V3897" s="9" t="n">
        <x:f>S3897+U3897</x:f>
        <x:v>9707.919496475251</x:v>
      </x:c>
      <x:c r="W3897" s="2" t="n">
        <x:f>IF(N3897&gt;0,1,0)</x:f>
        <x:v>1</x:v>
      </x:c>
      <x:c r="X3897" s="2" t="n">
        <x:f>IF(U3897&gt;0,1,0)</x:f>
        <x:v>1</x:v>
      </x:c>
      <x:c r="Y3897" s="9" t="n">
        <x:f>MAX(U3897,0)</x:f>
        <x:v>240.6841041682079</x:v>
      </x:c>
      <x:c r="Z3897" s="9" t="n">
        <x:f>-MIN(U3897,0)</x:f>
        <x:v>0</x:v>
      </x:c>
    </x:row>
    <x:row r="3898" ht="23" customHeight="1">
      <x:c r="A3898" s="2" t="str">
        <x:v>4H-CMF-后段</x:v>
      </x:c>
      <x:c r="B3898" s="2" t="str">
        <x:v>4H</x:v>
      </x:c>
      <x:c r="C3898" s="2" t="str">
        <x:v>Chaikin Money Flow</x:v>
      </x:c>
      <x:c r="D3898" s="2" t="str">
        <x:v>后段</x:v>
      </x:c>
      <x:c r="E3898" s="2" t="n">
        <x:v>16</x:v>
      </x:c>
      <x:c r="F3898" s="2" t="str">
        <x:v>多</x:v>
      </x:c>
      <x:c r="G3898" s="11" t="n">
        <x:v>45827.166666666664</x:v>
      </x:c>
      <x:c r="H3898" s="11" t="n">
        <x:v>45827.333333333336</x:v>
      </x:c>
      <x:c r="I3898" s="11" t="n">
        <x:v>45828.99998842592</x:v>
      </x:c>
      <x:c r="J3898" s="9" t="n">
        <x:v>104832.8</x:v>
      </x:c>
      <x:c r="K3898" s="9" t="n">
        <x:v>104168.5</x:v>
      </x:c>
      <x:c r="L3898" s="9" t="n">
        <x:v>104853.76656</x:v>
      </x:c>
      <x:c r="M3898" s="9" t="n">
        <x:v>104147.6663</x:v>
      </x:c>
      <x:c r="N3898" s="10" t="n">
        <x:f>IF(F3898="多",1,-1)*(K3898/J3898-1)</x:f>
        <x:v>-0.006336757198128873</x:v>
      </x:c>
      <x:c r="O3898" s="10" t="n">
        <x:f>IF(F3898="多",1,-1)*(M3898/L3898-1)</x:f>
        <x:v>-0.006734143018085614</x:v>
      </x:c>
      <x:c r="P3898" s="10" t="n">
        <x:v>0.0009966329284909572</x:v>
      </x:c>
      <x:c r="Q3898" s="10" t="n">
        <x:v>0.00015324085704066754</x:v>
      </x:c>
      <x:c r="R3898" s="10" t="n">
        <x:f>O3898-P3898-Q3898</x:f>
        <x:v>-0.00788401680361724</x:v>
      </x:c>
      <x:c r="S3898" s="9" t="n">
        <x:f>V3897</x:f>
        <x:v>9707.919496475251</x:v>
      </x:c>
      <x:c r="T3898" s="9" t="n">
        <x:f>S3898/(1+'回测计划'!$B$33)</x:f>
        <x:v>9703.067962494006</x:v>
      </x:c>
      <x:c r="U3898" s="9" t="n">
        <x:f>T3898*R3898</x:f>
        <x:v>-76.49915086294283</x:v>
      </x:c>
      <x:c r="V3898" s="9" t="n">
        <x:f>S3898+U3898</x:f>
        <x:v>9631.420345612309</x:v>
      </x:c>
      <x:c r="W3898" s="2" t="n">
        <x:f>IF(N3898&gt;0,1,0)</x:f>
        <x:v>0</x:v>
      </x:c>
      <x:c r="X3898" s="2" t="n">
        <x:f>IF(U3898&gt;0,1,0)</x:f>
        <x:v>0</x:v>
      </x:c>
      <x:c r="Y3898" s="9" t="n">
        <x:f>MAX(U3898,0)</x:f>
        <x:v>0</x:v>
      </x:c>
      <x:c r="Z3898" s="9" t="n">
        <x:f>-MIN(U3898,0)</x:f>
        <x:v>76.49915086294283</x:v>
      </x:c>
    </x:row>
    <x:row r="3899" ht="23" customHeight="1">
      <x:c r="A3899" s="2" t="str">
        <x:v>4H-CMF-后段</x:v>
      </x:c>
      <x:c r="B3899" s="2" t="str">
        <x:v>4H</x:v>
      </x:c>
      <x:c r="C3899" s="2" t="str">
        <x:v>Chaikin Money Flow</x:v>
      </x:c>
      <x:c r="D3899" s="2" t="str">
        <x:v>后段</x:v>
      </x:c>
      <x:c r="E3899" s="2" t="n">
        <x:v>17</x:v>
      </x:c>
      <x:c r="F3899" s="2" t="str">
        <x:v>空</x:v>
      </x:c>
      <x:c r="G3899" s="11" t="n">
        <x:v>45841.166666666664</x:v>
      </x:c>
      <x:c r="H3899" s="11" t="n">
        <x:v>45841.333333333336</x:v>
      </x:c>
      <x:c r="I3899" s="11" t="n">
        <x:v>45842.99998842592</x:v>
      </x:c>
      <x:c r="J3899" s="9" t="n">
        <x:v>108800</x:v>
      </x:c>
      <x:c r="K3899" s="9" t="n">
        <x:v>107534.7</x:v>
      </x:c>
      <x:c r="L3899" s="9" t="n">
        <x:v>108778.24</x:v>
      </x:c>
      <x:c r="M3899" s="9" t="n">
        <x:v>107556.20693999999</x:v>
      </x:c>
      <x:c r="N3899" s="10" t="n">
        <x:f>IF(F3899="多",1,-1)*(K3899/J3899-1)</x:f>
        <x:v>0.011629595588235286</x:v>
      </x:c>
      <x:c r="O3899" s="10" t="n">
        <x:f>IF(F3899="多",1,-1)*(M3899/L3899-1)</x:f>
        <x:v>0.011234168341021311</x:v>
      </x:c>
      <x:c r="P3899" s="10" t="n">
        <x:v>0.0009943829158294893</x:v>
      </x:c>
      <x:c r="Q3899" s="10" t="n">
        <x:v>-0.00023762055040584432</x:v>
      </x:c>
      <x:c r="R3899" s="10" t="n">
        <x:f>O3899-P3899-Q3899</x:f>
        <x:v>0.010477405975597667</x:v>
      </x:c>
      <x:c r="S3899" s="9" t="n">
        <x:f>V3898</x:f>
        <x:v>9631.420345612309</x:v>
      </x:c>
      <x:c r="T3899" s="9" t="n">
        <x:f>S3899/(1+'回测计划'!$B$33)</x:f>
        <x:v>9626.607042091264</x:v>
      </x:c>
      <x:c r="U3899" s="9" t="n">
        <x:f>T3899*R3899</x:f>
        <x:v>100.86187014753759</x:v>
      </x:c>
      <x:c r="V3899" s="9" t="n">
        <x:f>S3899+U3899</x:f>
        <x:v>9732.282215759846</x:v>
      </x:c>
      <x:c r="W3899" s="2" t="n">
        <x:f>IF(N3899&gt;0,1,0)</x:f>
        <x:v>1</x:v>
      </x:c>
      <x:c r="X3899" s="2" t="n">
        <x:f>IF(U3899&gt;0,1,0)</x:f>
        <x:v>1</x:v>
      </x:c>
      <x:c r="Y3899" s="9" t="n">
        <x:f>MAX(U3899,0)</x:f>
        <x:v>100.86187014753759</x:v>
      </x:c>
      <x:c r="Z3899" s="9" t="n">
        <x:f>-MIN(U3899,0)</x:f>
        <x:v>0</x:v>
      </x:c>
    </x:row>
    <x:row r="3900" ht="23" customHeight="1">
      <x:c r="A3900" s="2" t="str">
        <x:v>4H-CMF-后段</x:v>
      </x:c>
      <x:c r="B3900" s="2" t="str">
        <x:v>4H</x:v>
      </x:c>
      <x:c r="C3900" s="2" t="str">
        <x:v>Chaikin Money Flow</x:v>
      </x:c>
      <x:c r="D3900" s="2" t="str">
        <x:v>后段</x:v>
      </x:c>
      <x:c r="E3900" s="2" t="n">
        <x:v>18</x:v>
      </x:c>
      <x:c r="F3900" s="2" t="str">
        <x:v>空</x:v>
      </x:c>
      <x:c r="G3900" s="11" t="n">
        <x:v>45848.166666666664</x:v>
      </x:c>
      <x:c r="H3900" s="11" t="n">
        <x:v>45848.333333333336</x:v>
      </x:c>
      <x:c r="I3900" s="11" t="n">
        <x:v>45849.99998842592</x:v>
      </x:c>
      <x:c r="J3900" s="9" t="n">
        <x:v>111199.8</x:v>
      </x:c>
      <x:c r="K3900" s="9" t="n">
        <x:v>116910.3</x:v>
      </x:c>
      <x:c r="L3900" s="9" t="n">
        <x:v>111177.56004000001</x:v>
      </x:c>
      <x:c r="M3900" s="9" t="n">
        <x:v>116933.68206</x:v>
      </x:c>
      <x:c r="N3900" s="10" t="n">
        <x:f>IF(F3900="多",1,-1)*(K3900/J3900-1)</x:f>
        <x:v>-0.0513535096286144</x:v>
      </x:c>
      <x:c r="O3900" s="10" t="n">
        <x:f>IF(F3900="多",1,-1)*(M3900/L3900-1)</x:f>
        <x:v>-0.051774135157571566</x:v>
      </x:c>
      <x:c r="P3900" s="10" t="n">
        <x:v>0.0010258870675787857</x:v>
      </x:c>
      <x:c r="Q3900" s="10" t="n">
        <x:v>-0.0004143922545739001</x:v>
      </x:c>
      <x:c r="R3900" s="10" t="n">
        <x:f>O3900-P3900-Q3900</x:f>
        <x:v>-0.05238562997057645</x:v>
      </x:c>
      <x:c r="S3900" s="9" t="n">
        <x:f>V3899</x:f>
        <x:v>9732.282215759846</x:v>
      </x:c>
      <x:c r="T3900" s="9" t="n">
        <x:f>S3900/(1+'回测计划'!$B$33)</x:f>
        <x:v>9727.418506506592</x:v>
      </x:c>
      <x:c r="U3900" s="9" t="n">
        <x:f>T3900*R3900</x:f>
        <x:v>-509.57694645079175</x:v>
      </x:c>
      <x:c r="V3900" s="9" t="n">
        <x:f>S3900+U3900</x:f>
        <x:v>9222.705269309054</x:v>
      </x:c>
      <x:c r="W3900" s="2" t="n">
        <x:f>IF(N3900&gt;0,1,0)</x:f>
        <x:v>0</x:v>
      </x:c>
      <x:c r="X3900" s="2" t="n">
        <x:f>IF(U3900&gt;0,1,0)</x:f>
        <x:v>0</x:v>
      </x:c>
      <x:c r="Y3900" s="9" t="n">
        <x:f>MAX(U3900,0)</x:f>
        <x:v>0</x:v>
      </x:c>
      <x:c r="Z3900" s="9" t="n">
        <x:f>-MIN(U3900,0)</x:f>
        <x:v>509.57694645079175</x:v>
      </x:c>
    </x:row>
    <x:row r="3901" ht="23" customHeight="1">
      <x:c r="A3901" s="2" t="str">
        <x:v>4H-CMF-后段</x:v>
      </x:c>
      <x:c r="B3901" s="2" t="str">
        <x:v>4H</x:v>
      </x:c>
      <x:c r="C3901" s="2" t="str">
        <x:v>Chaikin Money Flow</x:v>
      </x:c>
      <x:c r="D3901" s="2" t="str">
        <x:v>后段</x:v>
      </x:c>
      <x:c r="E3901" s="2" t="n">
        <x:v>19</x:v>
      </x:c>
      <x:c r="F3901" s="2" t="str">
        <x:v>空</x:v>
      </x:c>
      <x:c r="G3901" s="11" t="n">
        <x:v>45856.50000000001</x:v>
      </x:c>
      <x:c r="H3901" s="11" t="n">
        <x:v>45856.666666666664</x:v>
      </x:c>
      <x:c r="I3901" s="11" t="n">
        <x:v>45858.333321759266</x:v>
      </x:c>
      <x:c r="J3901" s="9" t="n">
        <x:v>119356.5</x:v>
      </x:c>
      <x:c r="K3901" s="9" t="n">
        <x:v>117814.4</x:v>
      </x:c>
      <x:c r="L3901" s="9" t="n">
        <x:v>119332.6287</x:v>
      </x:c>
      <x:c r="M3901" s="9" t="n">
        <x:v>117837.96287999999</x:v>
      </x:c>
      <x:c r="N3901" s="10" t="n">
        <x:f>IF(F3901="多",1,-1)*(K3901/J3901-1)</x:f>
        <x:v>0.012920117463229963</x:v>
      </x:c>
      <x:c r="O3901" s="10" t="n">
        <x:f>IF(F3901="多",1,-1)*(M3901/L3901-1)</x:f>
        <x:v>0.012525206528028243</x:v>
      </x:c>
      <x:c r="P3901" s="10" t="n">
        <x:v>0.000993737396735986</x:v>
      </x:c>
      <x:c r="Q3901" s="10" t="n">
        <x:v>-0.0003954669100926117</x:v>
      </x:c>
      <x:c r="R3901" s="10" t="n">
        <x:f>O3901-P3901-Q3901</x:f>
        <x:v>0.011926936041384869</x:v>
      </x:c>
      <x:c r="S3901" s="9" t="n">
        <x:f>V3900</x:f>
        <x:v>9222.705269309054</x:v>
      </x:c>
      <x:c r="T3901" s="9" t="n">
        <x:f>S3901/(1+'回测计划'!$B$33)</x:f>
        <x:v>9218.096221198455</x:v>
      </x:c>
      <x:c r="U3901" s="9" t="n">
        <x:f>T3901*R3901</x:f>
        <x:v>109.94364405356552</x:v>
      </x:c>
      <x:c r="V3901" s="9" t="n">
        <x:f>S3901+U3901</x:f>
        <x:v>9332.648913362618</x:v>
      </x:c>
      <x:c r="W3901" s="2" t="n">
        <x:f>IF(N3901&gt;0,1,0)</x:f>
        <x:v>1</x:v>
      </x:c>
      <x:c r="X3901" s="2" t="n">
        <x:f>IF(U3901&gt;0,1,0)</x:f>
        <x:v>1</x:v>
      </x:c>
      <x:c r="Y3901" s="9" t="n">
        <x:f>MAX(U3901,0)</x:f>
        <x:v>109.94364405356552</x:v>
      </x:c>
      <x:c r="Z3901" s="9" t="n">
        <x:f>-MIN(U3901,0)</x:f>
        <x:v>0</x:v>
      </x:c>
    </x:row>
    <x:row r="3902" ht="23" customHeight="1">
      <x:c r="A3902" s="2" t="str">
        <x:v>4H-CMF-后段</x:v>
      </x:c>
      <x:c r="B3902" s="2" t="str">
        <x:v>4H</x:v>
      </x:c>
      <x:c r="C3902" s="2" t="str">
        <x:v>Chaikin Money Flow</x:v>
      </x:c>
      <x:c r="D3902" s="2" t="str">
        <x:v>后段</x:v>
      </x:c>
      <x:c r="E3902" s="2" t="n">
        <x:v>20</x:v>
      </x:c>
      <x:c r="F3902" s="2" t="str">
        <x:v>多</x:v>
      </x:c>
      <x:c r="G3902" s="11" t="n">
        <x:v>45863.50000000001</x:v>
      </x:c>
      <x:c r="H3902" s="11" t="n">
        <x:v>45863.666666666664</x:v>
      </x:c>
      <x:c r="I3902" s="11" t="n">
        <x:v>45865.333321759266</x:v>
      </x:c>
      <x:c r="J3902" s="9" t="n">
        <x:v>115288.9</x:v>
      </x:c>
      <x:c r="K3902" s="9" t="n">
        <x:v>117889.2</x:v>
      </x:c>
      <x:c r="L3902" s="9" t="n">
        <x:v>115311.95778</x:v>
      </x:c>
      <x:c r="M3902" s="9" t="n">
        <x:v>117865.62216</x:v>
      </x:c>
      <x:c r="N3902" s="10" t="n">
        <x:f>IF(F3902="多",1,-1)*(K3902/J3902-1)</x:f>
        <x:v>0.02255464316165745</x:v>
      </x:c>
      <x:c r="O3902" s="10" t="n">
        <x:f>IF(F3902="多",1,-1)*(M3902/L3902-1)</x:f>
        <x:v>0.0221457030924066</x:v>
      </x:c>
      <x:c r="P3902" s="10" t="n">
        <x:v>0.0010110728515462034</x:v>
      </x:c>
      <x:c r="Q3902" s="10" t="n">
        <x:v>0.00040644633521778276</x:v>
      </x:c>
      <x:c r="R3902" s="10" t="n">
        <x:f>O3902-P3902-Q3902</x:f>
        <x:v>0.020728183905642614</x:v>
      </x:c>
      <x:c r="S3902" s="9" t="n">
        <x:f>V3901</x:f>
        <x:v>9332.648913362618</x:v>
      </x:c>
      <x:c r="T3902" s="9" t="n">
        <x:f>S3902/(1+'回测计划'!$B$33)</x:f>
        <x:v>9327.984920902169</x:v>
      </x:c>
      <x:c r="U3902" s="9" t="n">
        <x:f>T3902*R3902</x:f>
        <x:v>193.35218690952132</x:v>
      </x:c>
      <x:c r="V3902" s="9" t="n">
        <x:f>S3902+U3902</x:f>
        <x:v>9526.00110027214</x:v>
      </x:c>
      <x:c r="W3902" s="2" t="n">
        <x:f>IF(N3902&gt;0,1,0)</x:f>
        <x:v>1</x:v>
      </x:c>
      <x:c r="X3902" s="2" t="n">
        <x:f>IF(U3902&gt;0,1,0)</x:f>
        <x:v>1</x:v>
      </x:c>
      <x:c r="Y3902" s="9" t="n">
        <x:f>MAX(U3902,0)</x:f>
        <x:v>193.35218690952132</x:v>
      </x:c>
      <x:c r="Z3902" s="9" t="n">
        <x:f>-MIN(U3902,0)</x:f>
        <x:v>0</x:v>
      </x:c>
    </x:row>
    <x:row r="3903" ht="23" customHeight="1">
      <x:c r="A3903" s="2" t="str">
        <x:v>4H-CMF-后段</x:v>
      </x:c>
      <x:c r="B3903" s="2" t="str">
        <x:v>4H</x:v>
      </x:c>
      <x:c r="C3903" s="2" t="str">
        <x:v>Chaikin Money Flow</x:v>
      </x:c>
      <x:c r="D3903" s="2" t="str">
        <x:v>后段</x:v>
      </x:c>
      <x:c r="E3903" s="2" t="n">
        <x:v>21</x:v>
      </x:c>
      <x:c r="F3903" s="2" t="str">
        <x:v>多</x:v>
      </x:c>
      <x:c r="G3903" s="11" t="n">
        <x:v>45891.166666666664</x:v>
      </x:c>
      <x:c r="H3903" s="11" t="n">
        <x:v>45891.333333333336</x:v>
      </x:c>
      <x:c r="I3903" s="11" t="n">
        <x:v>45892.99998842592</x:v>
      </x:c>
      <x:c r="J3903" s="9" t="n">
        <x:v>112462.2</x:v>
      </x:c>
      <x:c r="K3903" s="9" t="n">
        <x:v>114776.5</x:v>
      </x:c>
      <x:c r="L3903" s="9" t="n">
        <x:v>112484.69244</x:v>
      </x:c>
      <x:c r="M3903" s="9" t="n">
        <x:v>114753.5447</x:v>
      </x:c>
      <x:c r="N3903" s="10" t="n">
        <x:f>IF(F3903="多",1,-1)*(K3903/J3903-1)</x:f>
        <x:v>0.020578469921449294</x:v>
      </x:c>
      <x:c r="O3903" s="10" t="n">
        <x:f>IF(F3903="多",1,-1)*(M3903/L3903-1)</x:f>
        <x:v>0.02017032016343223</x:v>
      </x:c>
      <x:c r="P3903" s="10" t="n">
        <x:v>0.001010085160081716</x:v>
      </x:c>
      <x:c r="Q3903" s="10" t="n">
        <x:v>0.0004409523935664329</x:v>
      </x:c>
      <x:c r="R3903" s="10" t="n">
        <x:f>O3903-P3903-Q3903</x:f>
        <x:v>0.01871928260978408</x:v>
      </x:c>
      <x:c r="S3903" s="9" t="n">
        <x:f>V3902</x:f>
        <x:v>9526.00110027214</x:v>
      </x:c>
      <x:c r="T3903" s="9" t="n">
        <x:f>S3903/(1+'回测计划'!$B$33)</x:f>
        <x:v>9521.240480032126</x:v>
      </x:c>
      <x:c r="U3903" s="9" t="n">
        <x:f>T3903*R3903</x:f>
        <x:v>178.2307913414376</x:v>
      </x:c>
      <x:c r="V3903" s="9" t="n">
        <x:f>S3903+U3903</x:f>
        <x:v>9704.231891613577</x:v>
      </x:c>
      <x:c r="W3903" s="2" t="n">
        <x:f>IF(N3903&gt;0,1,0)</x:f>
        <x:v>1</x:v>
      </x:c>
      <x:c r="X3903" s="2" t="n">
        <x:f>IF(U3903&gt;0,1,0)</x:f>
        <x:v>1</x:v>
      </x:c>
      <x:c r="Y3903" s="9" t="n">
        <x:f>MAX(U3903,0)</x:f>
        <x:v>178.2307913414376</x:v>
      </x:c>
      <x:c r="Z3903" s="9" t="n">
        <x:f>-MIN(U3903,0)</x:f>
        <x:v>0</x:v>
      </x:c>
    </x:row>
    <x:row r="3904" ht="23" customHeight="1">
      <x:c r="A3904" s="2" t="str">
        <x:v>4H-CMF-后段</x:v>
      </x:c>
      <x:c r="B3904" s="2" t="str">
        <x:v>4H</x:v>
      </x:c>
      <x:c r="C3904" s="2" t="str">
        <x:v>Chaikin Money Flow</x:v>
      </x:c>
      <x:c r="D3904" s="2" t="str">
        <x:v>后段</x:v>
      </x:c>
      <x:c r="E3904" s="2" t="n">
        <x:v>22</x:v>
      </x:c>
      <x:c r="F3904" s="2" t="str">
        <x:v>多</x:v>
      </x:c>
      <x:c r="G3904" s="11" t="n">
        <x:v>45901.50000000001</x:v>
      </x:c>
      <x:c r="H3904" s="11" t="n">
        <x:v>45901.666666666664</x:v>
      </x:c>
      <x:c r="I3904" s="11" t="n">
        <x:v>45903.333321759266</x:v>
      </x:c>
      <x:c r="J3904" s="9" t="n">
        <x:v>109390.2</x:v>
      </x:c>
      <x:c r="K3904" s="9" t="n">
        <x:v>111188</x:v>
      </x:c>
      <x:c r="L3904" s="9" t="n">
        <x:v>109412.07804</x:v>
      </x:c>
      <x:c r="M3904" s="9" t="n">
        <x:v>111165.7624</x:v>
      </x:c>
      <x:c r="N3904" s="10" t="n">
        <x:f>IF(F3904="多",1,-1)*(K3904/J3904-1)</x:f>
        <x:v>0.016434744611491636</x:v>
      </x:c>
      <x:c r="O3904" s="10" t="n">
        <x:f>IF(F3904="多",1,-1)*(M3904/L3904-1)</x:f>
        <x:v>0.016028252012167066</x:v>
      </x:c>
      <x:c r="P3904" s="10" t="n">
        <x:v>0.0010080141260060836</x:v>
      </x:c>
      <x:c r="Q3904" s="10" t="n">
        <x:v>0.00027168170017127167</x:v>
      </x:c>
      <x:c r="R3904" s="10" t="n">
        <x:f>O3904-P3904-Q3904</x:f>
        <x:v>0.014748556185989711</x:v>
      </x:c>
      <x:c r="S3904" s="9" t="n">
        <x:f>V3903</x:f>
        <x:v>9704.231891613577</x:v>
      </x:c>
      <x:c r="T3904" s="9" t="n">
        <x:f>S3904/(1+'回测计划'!$B$33)</x:f>
        <x:v>9699.38220051332</x:v>
      </x:c>
      <x:c r="U3904" s="9" t="n">
        <x:f>T3904*R3904</x:f>
        <x:v>143.05188335365924</x:v>
      </x:c>
      <x:c r="V3904" s="9" t="n">
        <x:f>S3904+U3904</x:f>
        <x:v>9847.283774967236</x:v>
      </x:c>
      <x:c r="W3904" s="2" t="n">
        <x:f>IF(N3904&gt;0,1,0)</x:f>
        <x:v>1</x:v>
      </x:c>
      <x:c r="X3904" s="2" t="n">
        <x:f>IF(U3904&gt;0,1,0)</x:f>
        <x:v>1</x:v>
      </x:c>
      <x:c r="Y3904" s="9" t="n">
        <x:f>MAX(U3904,0)</x:f>
        <x:v>143.05188335365924</x:v>
      </x:c>
      <x:c r="Z3904" s="9" t="n">
        <x:f>-MIN(U3904,0)</x:f>
        <x:v>0</x:v>
      </x:c>
    </x:row>
    <x:row r="3905" ht="23" customHeight="1">
      <x:c r="A3905" s="2" t="str">
        <x:v>4H-CMF-后段</x:v>
      </x:c>
      <x:c r="B3905" s="2" t="str">
        <x:v>4H</x:v>
      </x:c>
      <x:c r="C3905" s="2" t="str">
        <x:v>Chaikin Money Flow</x:v>
      </x:c>
      <x:c r="D3905" s="2" t="str">
        <x:v>后段</x:v>
      </x:c>
      <x:c r="E3905" s="2" t="n">
        <x:v>23</x:v>
      </x:c>
      <x:c r="F3905" s="2" t="str">
        <x:v>空</x:v>
      </x:c>
      <x:c r="G3905" s="11" t="n">
        <x:v>45909.666666666664</x:v>
      </x:c>
      <x:c r="H3905" s="11" t="n">
        <x:v>45909.833333333336</x:v>
      </x:c>
      <x:c r="I3905" s="11" t="n">
        <x:v>45911.49998842592</x:v>
      </x:c>
      <x:c r="J3905" s="9" t="n">
        <x:v>112397.5</x:v>
      </x:c>
      <x:c r="K3905" s="9" t="n">
        <x:v>114354.4</x:v>
      </x:c>
      <x:c r="L3905" s="9" t="n">
        <x:v>112375.0205</x:v>
      </x:c>
      <x:c r="M3905" s="9" t="n">
        <x:v>114377.27088</x:v>
      </x:c>
      <x:c r="N3905" s="10" t="n">
        <x:f>IF(F3905="多",1,-1)*(K3905/J3905-1)</x:f>
        <x:v>-0.017410529593629764</x:v>
      </x:c>
      <x:c r="O3905" s="10" t="n">
        <x:f>IF(F3905="多",1,-1)*(M3905/L3905-1)</x:f>
        <x:v>-0.017817575214591486</x:v>
      </x:c>
      <x:c r="P3905" s="10" t="n">
        <x:v>0.0010089087876072958</x:v>
      </x:c>
      <x:c r="Q3905" s="10" t="n">
        <x:v>-0.0003670278095549195</x:v>
      </x:c>
      <x:c r="R3905" s="10" t="n">
        <x:f>O3905-P3905-Q3905</x:f>
        <x:v>-0.018459456192643862</x:v>
      </x:c>
      <x:c r="S3905" s="9" t="n">
        <x:f>V3904</x:f>
        <x:v>9847.283774967236</x:v>
      </x:c>
      <x:c r="T3905" s="9" t="n">
        <x:f>S3905/(1+'回测计划'!$B$33)</x:f>
        <x:v>9842.362593670401</x:v>
      </x:c>
      <x:c r="U3905" s="9" t="n">
        <x:f>T3905*R3905</x:f>
        <x:v>-181.68466112997538</x:v>
      </x:c>
      <x:c r="V3905" s="9" t="n">
        <x:f>S3905+U3905</x:f>
        <x:v>9665.599113837261</x:v>
      </x:c>
      <x:c r="W3905" s="2" t="n">
        <x:f>IF(N3905&gt;0,1,0)</x:f>
        <x:v>0</x:v>
      </x:c>
      <x:c r="X3905" s="2" t="n">
        <x:f>IF(U3905&gt;0,1,0)</x:f>
        <x:v>0</x:v>
      </x:c>
      <x:c r="Y3905" s="9" t="n">
        <x:f>MAX(U3905,0)</x:f>
        <x:v>0</x:v>
      </x:c>
      <x:c r="Z3905" s="9" t="n">
        <x:f>-MIN(U3905,0)</x:f>
        <x:v>181.68466112997538</x:v>
      </x:c>
    </x:row>
    <x:row r="3906" ht="23" customHeight="1">
      <x:c r="A3906" s="2" t="str">
        <x:v>4H-CMF-后段</x:v>
      </x:c>
      <x:c r="B3906" s="2" t="str">
        <x:v>4H</x:v>
      </x:c>
      <x:c r="C3906" s="2" t="str">
        <x:v>Chaikin Money Flow</x:v>
      </x:c>
      <x:c r="D3906" s="2" t="str">
        <x:v>后段</x:v>
      </x:c>
      <x:c r="E3906" s="2" t="n">
        <x:v>24</x:v>
      </x:c>
      <x:c r="F3906" s="2" t="str">
        <x:v>多</x:v>
      </x:c>
      <x:c r="G3906" s="11" t="n">
        <x:v>45924.166666666664</x:v>
      </x:c>
      <x:c r="H3906" s="11" t="n">
        <x:v>45924.333333333336</x:v>
      </x:c>
      <x:c r="I3906" s="11" t="n">
        <x:v>45925.99998842592</x:v>
      </x:c>
      <x:c r="J3906" s="9" t="n">
        <x:v>111947</x:v>
      </x:c>
      <x:c r="K3906" s="9" t="n">
        <x:v>111538.4</x:v>
      </x:c>
      <x:c r="L3906" s="9" t="n">
        <x:v>111969.3894</x:v>
      </x:c>
      <x:c r="M3906" s="9" t="n">
        <x:v>111516.09232</x:v>
      </x:c>
      <x:c r="N3906" s="10" t="n">
        <x:f>IF(F3906="多",1,-1)*(K3906/J3906-1)</x:f>
        <x:v>-0.003649941490169506</x:v>
      </x:c>
      <x:c r="O3906" s="10" t="n">
        <x:f>IF(F3906="多",1,-1)*(M3906/L3906-1)</x:f>
        <x:v>-0.004048401821507119</x:v>
      </x:c>
      <x:c r="P3906" s="10" t="n">
        <x:v>0.0009979757990892465</x:v>
      </x:c>
      <x:c r="Q3906" s="10" t="n">
        <x:v>0.00018539611961717058</x:v>
      </x:c>
      <x:c r="R3906" s="10" t="n">
        <x:f>O3906-P3906-Q3906</x:f>
        <x:v>-0.005231773740213536</x:v>
      </x:c>
      <x:c r="S3906" s="9" t="n">
        <x:f>V3905</x:f>
        <x:v>9665.599113837261</x:v>
      </x:c>
      <x:c r="T3906" s="9" t="n">
        <x:f>S3906/(1+'回测计划'!$B$33)</x:f>
        <x:v>9660.768729472526</x:v>
      </x:c>
      <x:c r="U3906" s="9" t="n">
        <x:f>T3906*R3906</x:f>
        <x:v>-50.54295614913044</x:v>
      </x:c>
      <x:c r="V3906" s="9" t="n">
        <x:f>S3906+U3906</x:f>
        <x:v>9615.05615768813</x:v>
      </x:c>
      <x:c r="W3906" s="2" t="n">
        <x:f>IF(N3906&gt;0,1,0)</x:f>
        <x:v>0</x:v>
      </x:c>
      <x:c r="X3906" s="2" t="n">
        <x:f>IF(U3906&gt;0,1,0)</x:f>
        <x:v>0</x:v>
      </x:c>
      <x:c r="Y3906" s="9" t="n">
        <x:f>MAX(U3906,0)</x:f>
        <x:v>0</x:v>
      </x:c>
      <x:c r="Z3906" s="9" t="n">
        <x:f>-MIN(U3906,0)</x:f>
        <x:v>50.54295614913044</x:v>
      </x:c>
    </x:row>
    <x:row r="3907" ht="23" customHeight="1">
      <x:c r="A3907" s="2" t="str">
        <x:v>4H-CMF-后段</x:v>
      </x:c>
      <x:c r="B3907" s="2" t="str">
        <x:v>4H</x:v>
      </x:c>
      <x:c r="C3907" s="2" t="str">
        <x:v>Chaikin Money Flow</x:v>
      </x:c>
      <x:c r="D3907" s="2" t="str">
        <x:v>后段</x:v>
      </x:c>
      <x:c r="E3907" s="2" t="n">
        <x:v>25</x:v>
      </x:c>
      <x:c r="F3907" s="2" t="str">
        <x:v>多</x:v>
      </x:c>
      <x:c r="G3907" s="11" t="n">
        <x:v>45946.00000000001</x:v>
      </x:c>
      <x:c r="H3907" s="11" t="n">
        <x:v>45946.166666666664</x:v>
      </x:c>
      <x:c r="I3907" s="11" t="n">
        <x:v>45947.833321759266</x:v>
      </x:c>
      <x:c r="J3907" s="9" t="n">
        <x:v>111202.7</x:v>
      </x:c>
      <x:c r="K3907" s="9" t="n">
        <x:v>105610.5</x:v>
      </x:c>
      <x:c r="L3907" s="9" t="n">
        <x:v>111224.94054</x:v>
      </x:c>
      <x:c r="M3907" s="9" t="n">
        <x:v>105589.3779</x:v>
      </x:c>
      <x:c r="N3907" s="10" t="n">
        <x:f>IF(F3907="多",1,-1)*(K3907/J3907-1)</x:f>
        <x:v>-0.05028834731530796</x:v>
      </x:c>
      <x:c r="O3907" s="10" t="n">
        <x:f>IF(F3907="多",1,-1)*(M3907/L3907-1)</x:f>
        <x:v>-0.05066815601464192</x:v>
      </x:c>
      <x:c r="P3907" s="10" t="n">
        <x:v>0.000974665921992679</x:v>
      </x:c>
      <x:c r="Q3907" s="10" t="n">
        <x:v>-0.00008753214350456527</x:v>
      </x:c>
      <x:c r="R3907" s="10" t="n">
        <x:f>O3907-P3907-Q3907</x:f>
        <x:v>-0.05155528979313003</x:v>
      </x:c>
      <x:c r="S3907" s="9" t="n">
        <x:f>V3906</x:f>
        <x:v>9615.05615768813</x:v>
      </x:c>
      <x:c r="T3907" s="9" t="n">
        <x:f>S3907/(1+'回测计划'!$B$33)</x:f>
        <x:v>9610.251032172044</x:v>
      </x:c>
      <x:c r="U3907" s="9" t="n">
        <x:f>T3907*R3907</x:f>
        <x:v>-495.4592769483567</x:v>
      </x:c>
      <x:c r="V3907" s="9" t="n">
        <x:f>S3907+U3907</x:f>
        <x:v>9119.596880739773</x:v>
      </x:c>
      <x:c r="W3907" s="2" t="n">
        <x:f>IF(N3907&gt;0,1,0)</x:f>
        <x:v>0</x:v>
      </x:c>
      <x:c r="X3907" s="2" t="n">
        <x:f>IF(U3907&gt;0,1,0)</x:f>
        <x:v>0</x:v>
      </x:c>
      <x:c r="Y3907" s="9" t="n">
        <x:f>MAX(U3907,0)</x:f>
        <x:v>0</x:v>
      </x:c>
      <x:c r="Z3907" s="9" t="n">
        <x:f>-MIN(U3907,0)</x:f>
        <x:v>495.4592769483567</x:v>
      </x:c>
    </x:row>
    <x:row r="3908" ht="23" customHeight="1">
      <x:c r="A3908" s="2" t="str">
        <x:v>4H-CMF-后段</x:v>
      </x:c>
      <x:c r="B3908" s="2" t="str">
        <x:v>4H</x:v>
      </x:c>
      <x:c r="C3908" s="2" t="str">
        <x:v>Chaikin Money Flow</x:v>
      </x:c>
      <x:c r="D3908" s="2" t="str">
        <x:v>后段</x:v>
      </x:c>
      <x:c r="E3908" s="2" t="n">
        <x:v>26</x:v>
      </x:c>
      <x:c r="F3908" s="2" t="str">
        <x:v>空</x:v>
      </x:c>
      <x:c r="G3908" s="11" t="n">
        <x:v>45957.333333333336</x:v>
      </x:c>
      <x:c r="H3908" s="11" t="n">
        <x:v>45957.50000000001</x:v>
      </x:c>
      <x:c r="I3908" s="11" t="n">
        <x:v>45959.166655092595</x:v>
      </x:c>
      <x:c r="J3908" s="9" t="n">
        <x:v>114927.8</x:v>
      </x:c>
      <x:c r="K3908" s="9" t="n">
        <x:v>113629</x:v>
      </x:c>
      <x:c r="L3908" s="9" t="n">
        <x:v>114904.81444</x:v>
      </x:c>
      <x:c r="M3908" s="9" t="n">
        <x:v>113651.7258</x:v>
      </x:c>
      <x:c r="N3908" s="10" t="n">
        <x:f>IF(F3908="多",1,-1)*(K3908/J3908-1)</x:f>
        <x:v>0.0113010081111794</x:v>
      </x:c>
      <x:c r="O3908" s="10" t="n">
        <x:f>IF(F3908="多",1,-1)*(M3908/L3908-1)</x:f>
        <x:v>0.010905449402682121</x:v>
      </x:c>
      <x:c r="P3908" s="10" t="n">
        <x:v>0.000994547275298659</x:v>
      </x:c>
      <x:c r="Q3908" s="10" t="n">
        <x:v>-0.0003411013542450086</x:v>
      </x:c>
      <x:c r="R3908" s="10" t="n">
        <x:f>O3908-P3908-Q3908</x:f>
        <x:v>0.01025200348162847</x:v>
      </x:c>
      <x:c r="S3908" s="9" t="n">
        <x:f>V3907</x:f>
        <x:v>9119.596880739773</x:v>
      </x:c>
      <x:c r="T3908" s="9" t="n">
        <x:f>S3908/(1+'回测计划'!$B$33)</x:f>
        <x:v>9115.039361059244</x:v>
      </x:c>
      <x:c r="U3908" s="9" t="n">
        <x:f>T3908*R3908</x:f>
        <x:v>93.44741526475991</x:v>
      </x:c>
      <x:c r="V3908" s="9" t="n">
        <x:f>S3908+U3908</x:f>
        <x:v>9213.044296004533</x:v>
      </x:c>
      <x:c r="W3908" s="2" t="n">
        <x:f>IF(N3908&gt;0,1,0)</x:f>
        <x:v>1</x:v>
      </x:c>
      <x:c r="X3908" s="2" t="n">
        <x:f>IF(U3908&gt;0,1,0)</x:f>
        <x:v>1</x:v>
      </x:c>
      <x:c r="Y3908" s="9" t="n">
        <x:f>MAX(U3908,0)</x:f>
        <x:v>93.44741526475991</x:v>
      </x:c>
      <x:c r="Z3908" s="9" t="n">
        <x:f>-MIN(U3908,0)</x:f>
        <x:v>0</x:v>
      </x:c>
    </x:row>
    <x:row r="3909" ht="23" customHeight="1">
      <x:c r="A3909" s="2" t="str">
        <x:v>4H-CMF-后段</x:v>
      </x:c>
      <x:c r="B3909" s="2" t="str">
        <x:v>4H</x:v>
      </x:c>
      <x:c r="C3909" s="2" t="str">
        <x:v>Chaikin Money Flow</x:v>
      </x:c>
      <x:c r="D3909" s="2" t="str">
        <x:v>后段</x:v>
      </x:c>
      <x:c r="E3909" s="2" t="n">
        <x:v>27</x:v>
      </x:c>
      <x:c r="F3909" s="2" t="str">
        <x:v>多</x:v>
      </x:c>
      <x:c r="G3909" s="11" t="n">
        <x:v>45965.00000000001</x:v>
      </x:c>
      <x:c r="H3909" s="11" t="n">
        <x:v>45965.166666666664</x:v>
      </x:c>
      <x:c r="I3909" s="11" t="n">
        <x:v>45966.833321759266</x:v>
      </x:c>
      <x:c r="J3909" s="9" t="n">
        <x:v>107034.7</x:v>
      </x:c>
      <x:c r="K3909" s="9" t="n">
        <x:v>102019.4</x:v>
      </x:c>
      <x:c r="L3909" s="9" t="n">
        <x:v>107056.10694</x:v>
      </x:c>
      <x:c r="M3909" s="9" t="n">
        <x:v>101998.99612</x:v>
      </x:c>
      <x:c r="N3909" s="10" t="n">
        <x:f>IF(F3909="多",1,-1)*(K3909/J3909-1)</x:f>
        <x:v>-0.04685676701107211</x:v>
      </x:c>
      <x:c r="O3909" s="10" t="n">
        <x:f>IF(F3909="多",1,-1)*(M3909/L3909-1)</x:f>
        <x:v>-0.04723794806805626</x:v>
      </x:c>
      <x:c r="P3909" s="10" t="n">
        <x:v>0.0009763810259659719</x:v>
      </x:c>
      <x:c r="Q3909" s="10" t="n">
        <x:v>0.0003118025629984776</x:v>
      </x:c>
      <x:c r="R3909" s="10" t="n">
        <x:f>O3909-P3909-Q3909</x:f>
        <x:v>-0.0485261316570207</x:v>
      </x:c>
      <x:c r="S3909" s="9" t="n">
        <x:f>V3908</x:f>
        <x:v>9213.044296004533</x:v>
      </x:c>
      <x:c r="T3909" s="9" t="n">
        <x:f>S3909/(1+'回测计划'!$B$33)</x:f>
        <x:v>9208.44007596655</x:v>
      </x:c>
      <x:c r="U3909" s="9" t="n">
        <x:f>T3909*R3909</x:f>
        <x:v>-446.8499754821385</x:v>
      </x:c>
      <x:c r="V3909" s="9" t="n">
        <x:f>S3909+U3909</x:f>
        <x:v>8766.194320522394</x:v>
      </x:c>
      <x:c r="W3909" s="2" t="n">
        <x:f>IF(N3909&gt;0,1,0)</x:f>
        <x:v>0</x:v>
      </x:c>
      <x:c r="X3909" s="2" t="n">
        <x:f>IF(U3909&gt;0,1,0)</x:f>
        <x:v>0</x:v>
      </x:c>
      <x:c r="Y3909" s="9" t="n">
        <x:f>MAX(U3909,0)</x:f>
        <x:v>0</x:v>
      </x:c>
      <x:c r="Z3909" s="9" t="n">
        <x:f>-MIN(U3909,0)</x:f>
        <x:v>446.8499754821385</x:v>
      </x:c>
    </x:row>
    <x:row r="3910" ht="23" customHeight="1">
      <x:c r="A3910" s="2" t="str">
        <x:v>4H-CMF-后段</x:v>
      </x:c>
      <x:c r="B3910" s="2" t="str">
        <x:v>4H</x:v>
      </x:c>
      <x:c r="C3910" s="2" t="str">
        <x:v>Chaikin Money Flow</x:v>
      </x:c>
      <x:c r="D3910" s="2" t="str">
        <x:v>后段</x:v>
      </x:c>
      <x:c r="E3910" s="2" t="n">
        <x:v>28</x:v>
      </x:c>
      <x:c r="F3910" s="2" t="str">
        <x:v>多</x:v>
      </x:c>
      <x:c r="G3910" s="11" t="n">
        <x:v>45968.833333333336</x:v>
      </x:c>
      <x:c r="H3910" s="11" t="n">
        <x:v>45969.00000000001</x:v>
      </x:c>
      <x:c r="I3910" s="11" t="n">
        <x:v>45970.666655092595</x:v>
      </x:c>
      <x:c r="J3910" s="9" t="n">
        <x:v>100758</x:v>
      </x:c>
      <x:c r="K3910" s="9" t="n">
        <x:v>101898.2</x:v>
      </x:c>
      <x:c r="L3910" s="9" t="n">
        <x:v>100778.1516</x:v>
      </x:c>
      <x:c r="M3910" s="9" t="n">
        <x:v>101877.82036</x:v>
      </x:c>
      <x:c r="N3910" s="10" t="n">
        <x:f>IF(F3910="多",1,-1)*(K3910/J3910-1)</x:f>
        <x:v>0.0113162230294368</x:v>
      </x:c>
      <x:c r="O3910" s="10" t="n">
        <x:f>IF(F3910="多",1,-1)*(M3910/L3910-1)</x:f>
        <x:v>0.010911777429345015</x:v>
      </x:c>
      <x:c r="P3910" s="10" t="n">
        <x:v>0.0010054558887146725</x:v>
      </x:c>
      <x:c r="Q3910" s="10" t="n">
        <x:v>0.00021802856722266464</x:v>
      </x:c>
      <x:c r="R3910" s="10" t="n">
        <x:f>O3910-P3910-Q3910</x:f>
        <x:v>0.009688292973407679</x:v>
      </x:c>
      <x:c r="S3910" s="9" t="n">
        <x:f>V3909</x:f>
        <x:v>8766.194320522394</x:v>
      </x:c>
      <x:c r="T3910" s="9" t="n">
        <x:f>S3910/(1+'回测计划'!$B$33)</x:f>
        <x:v>8761.813413815487</x:v>
      </x:c>
      <x:c r="U3910" s="9" t="n">
        <x:f>T3910*R3910</x:f>
        <x:v>84.88701533137773</x:v>
      </x:c>
      <x:c r="V3910" s="9" t="n">
        <x:f>S3910+U3910</x:f>
        <x:v>8851.081335853773</x:v>
      </x:c>
      <x:c r="W3910" s="2" t="n">
        <x:f>IF(N3910&gt;0,1,0)</x:f>
        <x:v>1</x:v>
      </x:c>
      <x:c r="X3910" s="2" t="n">
        <x:f>IF(U3910&gt;0,1,0)</x:f>
        <x:v>1</x:v>
      </x:c>
      <x:c r="Y3910" s="9" t="n">
        <x:f>MAX(U3910,0)</x:f>
        <x:v>84.88701533137773</x:v>
      </x:c>
      <x:c r="Z3910" s="9" t="n">
        <x:f>-MIN(U3910,0)</x:f>
        <x:v>0</x:v>
      </x:c>
    </x:row>
    <x:row r="3911" ht="23" customHeight="1">
      <x:c r="A3911" s="2" t="str">
        <x:v>4H-CMF-后段</x:v>
      </x:c>
      <x:c r="B3911" s="2" t="str">
        <x:v>4H</x:v>
      </x:c>
      <x:c r="C3911" s="2" t="str">
        <x:v>Chaikin Money Flow</x:v>
      </x:c>
      <x:c r="D3911" s="2" t="str">
        <x:v>后段</x:v>
      </x:c>
      <x:c r="E3911" s="2" t="n">
        <x:v>29</x:v>
      </x:c>
      <x:c r="F3911" s="2" t="str">
        <x:v>多</x:v>
      </x:c>
      <x:c r="G3911" s="11" t="n">
        <x:v>45981.166666666664</x:v>
      </x:c>
      <x:c r="H3911" s="11" t="n">
        <x:v>45981.333333333336</x:v>
      </x:c>
      <x:c r="I3911" s="11" t="n">
        <x:v>45982.99998842592</x:v>
      </x:c>
      <x:c r="J3911" s="9" t="n">
        <x:v>91509</x:v>
      </x:c>
      <x:c r="K3911" s="9" t="n">
        <x:v>82905.1</x:v>
      </x:c>
      <x:c r="L3911" s="9" t="n">
        <x:v>91527.3018</x:v>
      </x:c>
      <x:c r="M3911" s="9" t="n">
        <x:v>82888.51898000001</x:v>
      </x:c>
      <x:c r="N3911" s="10" t="n">
        <x:f>IF(F3911="多",1,-1)*(K3911/J3911-1)</x:f>
        <x:v>-0.09402244587964015</x:v>
      </x:c>
      <x:c r="O3911" s="10" t="n">
        <x:f>IF(F3911="多",1,-1)*(M3911/L3911-1)</x:f>
        <x:v>-0.09438476443757671</x:v>
      </x:c>
      <x:c r="P3911" s="10" t="n">
        <x:v>0.0009528076177812117</x:v>
      </x:c>
      <x:c r="Q3911" s="10" t="n">
        <x:v>0.00027109920427366934</x:v>
      </x:c>
      <x:c r="R3911" s="10" t="n">
        <x:f>O3911-P3911-Q3911</x:f>
        <x:v>-0.09560867125963159</x:v>
      </x:c>
      <x:c r="S3911" s="9" t="n">
        <x:f>V3910</x:f>
        <x:v>8851.081335853773</x:v>
      </x:c>
      <x:c r="T3911" s="9" t="n">
        <x:f>S3911/(1+'回测计划'!$B$33)</x:f>
        <x:v>8846.658006850348</x:v>
      </x:c>
      <x:c r="U3911" s="9" t="n">
        <x:f>T3911*R3911</x:f>
        <x:v>-845.8172171233425</x:v>
      </x:c>
      <x:c r="V3911" s="9" t="n">
        <x:f>S3911+U3911</x:f>
        <x:v>8005.26411873043</x:v>
      </x:c>
      <x:c r="W3911" s="2" t="n">
        <x:f>IF(N3911&gt;0,1,0)</x:f>
        <x:v>0</x:v>
      </x:c>
      <x:c r="X3911" s="2" t="n">
        <x:f>IF(U3911&gt;0,1,0)</x:f>
        <x:v>0</x:v>
      </x:c>
      <x:c r="Y3911" s="9" t="n">
        <x:f>MAX(U3911,0)</x:f>
        <x:v>0</x:v>
      </x:c>
      <x:c r="Z3911" s="9" t="n">
        <x:f>-MIN(U3911,0)</x:f>
        <x:v>845.8172171233425</x:v>
      </x:c>
    </x:row>
    <x:row r="3912" ht="23" customHeight="1">
      <x:c r="A3912" s="2" t="str">
        <x:v>4H-CMF-后段</x:v>
      </x:c>
      <x:c r="B3912" s="2" t="str">
        <x:v>4H</x:v>
      </x:c>
      <x:c r="C3912" s="2" t="str">
        <x:v>Chaikin Money Flow</x:v>
      </x:c>
      <x:c r="D3912" s="2" t="str">
        <x:v>后段</x:v>
      </x:c>
      <x:c r="E3912" s="2" t="n">
        <x:v>30</x:v>
      </x:c>
      <x:c r="F3912" s="2" t="str">
        <x:v>多</x:v>
      </x:c>
      <x:c r="G3912" s="11" t="n">
        <x:v>46057.166666666664</x:v>
      </x:c>
      <x:c r="H3912" s="11" t="n">
        <x:v>46057.333333333336</x:v>
      </x:c>
      <x:c r="I3912" s="11" t="n">
        <x:v>46058.99998842592</x:v>
      </x:c>
      <x:c r="J3912" s="9" t="n">
        <x:v>75732.4</x:v>
      </x:c>
      <x:c r="K3912" s="9" t="n">
        <x:v>67451.9</x:v>
      </x:c>
      <x:c r="L3912" s="9" t="n">
        <x:v>75747.54647999999</x:v>
      </x:c>
      <x:c r="M3912" s="9" t="n">
        <x:v>67438.40961999999</x:v>
      </x:c>
      <x:c r="N3912" s="10" t="n">
        <x:f>IF(F3912="多",1,-1)*(K3912/J3912-1)</x:f>
        <x:v>-0.10933893551505036</x:v>
      </x:c>
      <x:c r="O3912" s="10" t="n">
        <x:f>IF(F3912="多",1,-1)*(M3912/L3912-1)</x:f>
        <x:v>-0.10969512870220688</x:v>
      </x:c>
      <x:c r="P3912" s="10" t="n">
        <x:v>0.0009451524356488965</x:v>
      </x:c>
      <x:c r="Q3912" s="10" t="n">
        <x:v>0.000173590286563527</x:v>
      </x:c>
      <x:c r="R3912" s="10" t="n">
        <x:f>O3912-P3912-Q3912</x:f>
        <x:v>-0.1108138714244193</x:v>
      </x:c>
      <x:c r="S3912" s="9" t="n">
        <x:f>V3911</x:f>
        <x:v>8005.26411873043</x:v>
      </x:c>
      <x:c r="T3912" s="9" t="n">
        <x:f>S3912/(1+'回测计划'!$B$33)</x:f>
        <x:v>8001.263486986937</x:v>
      </x:c>
      <x:c r="U3912" s="9" t="n">
        <x:f>T3912*R3912</x:f>
        <x:v>-886.6509832798713</x:v>
      </x:c>
      <x:c r="V3912" s="9" t="n">
        <x:f>S3912+U3912</x:f>
        <x:v>7118.613135450559</x:v>
      </x:c>
      <x:c r="W3912" s="2" t="n">
        <x:f>IF(N3912&gt;0,1,0)</x:f>
        <x:v>0</x:v>
      </x:c>
      <x:c r="X3912" s="2" t="n">
        <x:f>IF(U3912&gt;0,1,0)</x:f>
        <x:v>0</x:v>
      </x:c>
      <x:c r="Y3912" s="9" t="n">
        <x:f>MAX(U3912,0)</x:f>
        <x:v>0</x:v>
      </x:c>
      <x:c r="Z3912" s="9" t="n">
        <x:f>-MIN(U3912,0)</x:f>
        <x:v>886.6509832798713</x:v>
      </x:c>
    </x:row>
    <x:row r="3913" ht="23" customHeight="1">
      <x:c r="A3913" s="2" t="str">
        <x:v>4H-CMF-后段</x:v>
      </x:c>
      <x:c r="B3913" s="2" t="str">
        <x:v>4H</x:v>
      </x:c>
      <x:c r="C3913" s="2" t="str">
        <x:v>Chaikin Money Flow</x:v>
      </x:c>
      <x:c r="D3913" s="2" t="str">
        <x:v>后段</x:v>
      </x:c>
      <x:c r="E3913" s="2" t="n">
        <x:v>31</x:v>
      </x:c>
      <x:c r="F3913" s="2" t="str">
        <x:v>空</x:v>
      </x:c>
      <x:c r="G3913" s="11" t="n">
        <x:v>46067.166666666664</x:v>
      </x:c>
      <x:c r="H3913" s="11" t="n">
        <x:v>46067.333333333336</x:v>
      </x:c>
      <x:c r="I3913" s="11" t="n">
        <x:v>46068.99998842592</x:v>
      </x:c>
      <x:c r="J3913" s="9" t="n">
        <x:v>68821.5</x:v>
      </x:c>
      <x:c r="K3913" s="9" t="n">
        <x:v>69068.1</x:v>
      </x:c>
      <x:c r="L3913" s="9" t="n">
        <x:v>68807.7357</x:v>
      </x:c>
      <x:c r="M3913" s="9" t="n">
        <x:v>69081.91362</x:v>
      </x:c>
      <x:c r="N3913" s="10" t="n">
        <x:f>IF(F3913="多",1,-1)*(K3913/J3913-1)</x:f>
        <x:v>-0.0035831825810248574</x:v>
      </x:c>
      <x:c r="O3913" s="10" t="n">
        <x:f>IF(F3913="多",1,-1)*(M3913/L3913-1)</x:f>
        <x:v>-0.003984696156772438</x:v>
      </x:c>
      <x:c r="P3913" s="10" t="n">
        <x:v>0.0010019923480783862</x:v>
      </x:c>
      <x:c r="Q3913" s="10" t="n">
        <x:v>-0.00005061218026349876</x:v>
      </x:c>
      <x:c r="R3913" s="10" t="n">
        <x:f>O3913-P3913-Q3913</x:f>
        <x:v>-0.004936076324587325</x:v>
      </x:c>
      <x:c r="S3913" s="9" t="n">
        <x:f>V3912</x:f>
        <x:v>7118.613135450559</x:v>
      </x:c>
      <x:c r="T3913" s="9" t="n">
        <x:f>S3913/(1+'回测计划'!$B$33)</x:f>
        <x:v>7115.055607646736</x:v>
      </x:c>
      <x:c r="U3913" s="9" t="n">
        <x:f>T3913*R3913</x:f>
        <x:v>-35.120457533027334</x:v>
      </x:c>
      <x:c r="V3913" s="9" t="n">
        <x:f>S3913+U3913</x:f>
        <x:v>7083.492677917531</x:v>
      </x:c>
      <x:c r="W3913" s="2" t="n">
        <x:f>IF(N3913&gt;0,1,0)</x:f>
        <x:v>0</x:v>
      </x:c>
      <x:c r="X3913" s="2" t="n">
        <x:f>IF(U3913&gt;0,1,0)</x:f>
        <x:v>0</x:v>
      </x:c>
      <x:c r="Y3913" s="9" t="n">
        <x:f>MAX(U3913,0)</x:f>
        <x:v>0</x:v>
      </x:c>
      <x:c r="Z3913" s="9" t="n">
        <x:f>-MIN(U3913,0)</x:f>
        <x:v>35.120457533027334</x:v>
      </x:c>
    </x:row>
    <x:row r="3914" ht="23" customHeight="1">
      <x:c r="A3914" s="2" t="str">
        <x:v>4H-CMF-后段</x:v>
      </x:c>
      <x:c r="B3914" s="2" t="str">
        <x:v>4H</x:v>
      </x:c>
      <x:c r="C3914" s="2" t="str">
        <x:v>Chaikin Money Flow</x:v>
      </x:c>
      <x:c r="D3914" s="2" t="str">
        <x:v>后段</x:v>
      </x:c>
      <x:c r="E3914" s="2" t="n">
        <x:v>32</x:v>
      </x:c>
      <x:c r="F3914" s="2" t="str">
        <x:v>多</x:v>
      </x:c>
      <x:c r="G3914" s="11" t="n">
        <x:v>46076.50000000001</x:v>
      </x:c>
      <x:c r="H3914" s="11" t="n">
        <x:v>46076.666666666664</x:v>
      </x:c>
      <x:c r="I3914" s="11" t="n">
        <x:v>46078.333321759266</x:v>
      </x:c>
      <x:c r="J3914" s="9" t="n">
        <x:v>65915.7</x:v>
      </x:c>
      <x:c r="K3914" s="9" t="n">
        <x:v>64031.3</x:v>
      </x:c>
      <x:c r="L3914" s="9" t="n">
        <x:v>65928.88313999999</x:v>
      </x:c>
      <x:c r="M3914" s="9" t="n">
        <x:v>64018.493740000005</x:v>
      </x:c>
      <x:c r="N3914" s="10" t="n">
        <x:f>IF(F3914="多",1,-1)*(K3914/J3914-1)</x:f>
        <x:v>-0.028588029862384734</x:v>
      </x:c>
      <x:c r="O3914" s="10" t="n">
        <x:f>IF(F3914="多",1,-1)*(M3914/L3914-1)</x:f>
        <x:v>-0.028976516953021503</x:v>
      </x:c>
      <x:c r="P3914" s="10" t="n">
        <x:v>0.0009855117415234894</x:v>
      </x:c>
      <x:c r="Q3914" s="10" t="n">
        <x:v>0.00006515184448524165</x:v>
      </x:c>
      <x:c r="R3914" s="10" t="n">
        <x:f>O3914-P3914-Q3914</x:f>
        <x:v>-0.030027180539030234</x:v>
      </x:c>
      <x:c r="S3914" s="9" t="n">
        <x:f>V3913</x:f>
        <x:v>7083.492677917531</x:v>
      </x:c>
      <x:c r="T3914" s="9" t="n">
        <x:f>S3914/(1+'回测计划'!$B$33)</x:f>
        <x:v>7079.952701566748</x:v>
      </x:c>
      <x:c r="U3914" s="9" t="n">
        <x:f>T3914*R3914</x:f>
        <x:v>-212.5910179777396</x:v>
      </x:c>
      <x:c r="V3914" s="9" t="n">
        <x:f>S3914+U3914</x:f>
        <x:v>6870.901659939792</x:v>
      </x:c>
      <x:c r="W3914" s="2" t="n">
        <x:f>IF(N3914&gt;0,1,0)</x:f>
        <x:v>0</x:v>
      </x:c>
      <x:c r="X3914" s="2" t="n">
        <x:f>IF(U3914&gt;0,1,0)</x:f>
        <x:v>0</x:v>
      </x:c>
      <x:c r="Y3914" s="9" t="n">
        <x:f>MAX(U3914,0)</x:f>
        <x:v>0</x:v>
      </x:c>
      <x:c r="Z3914" s="9" t="n">
        <x:f>-MIN(U3914,0)</x:f>
        <x:v>212.5910179777396</x:v>
      </x:c>
    </x:row>
    <x:row r="3915" ht="23" customHeight="1">
      <x:c r="A3915" s="2" t="str">
        <x:v>4H-CMF-后段</x:v>
      </x:c>
      <x:c r="B3915" s="2" t="str">
        <x:v>4H</x:v>
      </x:c>
      <x:c r="C3915" s="2" t="str">
        <x:v>Chaikin Money Flow</x:v>
      </x:c>
      <x:c r="D3915" s="2" t="str">
        <x:v>后段</x:v>
      </x:c>
      <x:c r="E3915" s="2" t="n">
        <x:v>33</x:v>
      </x:c>
      <x:c r="F3915" s="2" t="str">
        <x:v>空</x:v>
      </x:c>
      <x:c r="G3915" s="11" t="n">
        <x:v>46120.333333333336</x:v>
      </x:c>
      <x:c r="H3915" s="11" t="n">
        <x:v>46120.50000000001</x:v>
      </x:c>
      <x:c r="I3915" s="11" t="n">
        <x:v>46122.166655092595</x:v>
      </x:c>
      <x:c r="J3915" s="9" t="n">
        <x:v>71259.7</x:v>
      </x:c>
      <x:c r="K3915" s="9" t="n">
        <x:v>72055.9</x:v>
      </x:c>
      <x:c r="L3915" s="9" t="n">
        <x:v>71245.44806</x:v>
      </x:c>
      <x:c r="M3915" s="9" t="n">
        <x:v>72070.31117999999</x:v>
      </x:c>
      <x:c r="N3915" s="10" t="n">
        <x:f>IF(F3915="多",1,-1)*(K3915/J3915-1)</x:f>
        <x:v>-0.011173215716597129</x:v>
      </x:c>
      <x:c r="O3915" s="10" t="n">
        <x:f>IF(F3915="多",1,-1)*(M3915/L3915-1)</x:f>
        <x:v>-0.011577765912923033</x:v>
      </x:c>
      <x:c r="P3915" s="10" t="n">
        <x:v>0.0010057888829564617</x:v>
      </x:c>
      <x:c r="Q3915" s="10" t="n">
        <x:v>-0.00008681057521514859</x:v>
      </x:c>
      <x:c r="R3915" s="10" t="n">
        <x:f>O3915-P3915-Q3915</x:f>
        <x:v>-0.012496744220664347</x:v>
      </x:c>
      <x:c r="S3915" s="9" t="n">
        <x:f>V3914</x:f>
        <x:v>6870.901659939792</x:v>
      </x:c>
      <x:c r="T3915" s="9" t="n">
        <x:f>S3915/(1+'回测计划'!$B$33)</x:f>
        <x:v>6867.467925976804</x:v>
      </x:c>
      <x:c r="U3915" s="9" t="n">
        <x:f>T3915*R3915</x:f>
        <x:v>-85.8209901145484</x:v>
      </x:c>
      <x:c r="V3915" s="9" t="n">
        <x:f>S3915+U3915</x:f>
        <x:v>6785.080669825244</x:v>
      </x:c>
      <x:c r="W3915" s="2" t="n">
        <x:f>IF(N3915&gt;0,1,0)</x:f>
        <x:v>0</x:v>
      </x:c>
      <x:c r="X3915" s="2" t="n">
        <x:f>IF(U3915&gt;0,1,0)</x:f>
        <x:v>0</x:v>
      </x:c>
      <x:c r="Y3915" s="9" t="n">
        <x:f>MAX(U3915,0)</x:f>
        <x:v>0</x:v>
      </x:c>
      <x:c r="Z3915" s="9" t="n">
        <x:f>-MIN(U3915,0)</x:f>
        <x:v>85.8209901145484</x:v>
      </x:c>
    </x:row>
    <x:row r="3916" ht="23" customHeight="1">
      <x:c r="A3916" s="2" t="str">
        <x:v>4H-CMF-后段</x:v>
      </x:c>
      <x:c r="B3916" s="2" t="str">
        <x:v>4H</x:v>
      </x:c>
      <x:c r="C3916" s="2" t="str">
        <x:v>Chaikin Money Flow</x:v>
      </x:c>
      <x:c r="D3916" s="2" t="str">
        <x:v>后段</x:v>
      </x:c>
      <x:c r="E3916" s="2" t="n">
        <x:v>34</x:v>
      </x:c>
      <x:c r="F3916" s="2" t="str">
        <x:v>空</x:v>
      </x:c>
      <x:c r="G3916" s="11" t="n">
        <x:v>46122.00000000001</x:v>
      </x:c>
      <x:c r="H3916" s="11" t="n">
        <x:v>46122.166666666664</x:v>
      </x:c>
      <x:c r="I3916" s="11" t="n">
        <x:v>46123.833321759266</x:v>
      </x:c>
      <x:c r="J3916" s="9" t="n">
        <x:v>72055.8</x:v>
      </x:c>
      <x:c r="K3916" s="9" t="n">
        <x:v>72868.2</x:v>
      </x:c>
      <x:c r="L3916" s="9" t="n">
        <x:v>72041.38884</x:v>
      </x:c>
      <x:c r="M3916" s="9" t="n">
        <x:v>72882.77364</x:v>
      </x:c>
      <x:c r="N3916" s="10" t="n">
        <x:f>IF(F3916="多",1,-1)*(K3916/J3916-1)</x:f>
        <x:v>-0.011274595521803876</x:v>
      </x:c>
      <x:c r="O3916" s="10" t="n">
        <x:f>IF(F3916="多",1,-1)*(M3916/L3916-1)</x:f>
        <x:v>-0.011679186278164</x:v>
      </x:c>
      <x:c r="P3916" s="10" t="n">
        <x:v>0.001005839593139082</x:v>
      </x:c>
      <x:c r="Q3916" s="10" t="n">
        <x:v>0.00012802905999822686</x:v>
      </x:c>
      <x:c r="R3916" s="10" t="n">
        <x:f>O3916-P3916-Q3916</x:f>
        <x:v>-0.01281305493130131</x:v>
      </x:c>
      <x:c r="S3916" s="9" t="n">
        <x:f>V3915</x:f>
        <x:v>6785.080669825244</x:v>
      </x:c>
      <x:c r="T3916" s="9" t="n">
        <x:f>S3916/(1+'回测计划'!$B$33)</x:f>
        <x:v>6781.689824912788</x:v>
      </x:c>
      <x:c r="U3916" s="9" t="n">
        <x:f>T3916*R3916</x:f>
        <x:v>-86.89416425365471</x:v>
      </x:c>
      <x:c r="V3916" s="9" t="n">
        <x:f>S3916+U3916</x:f>
        <x:v>6698.186505571589</x:v>
      </x:c>
      <x:c r="W3916" s="2" t="n">
        <x:f>IF(N3916&gt;0,1,0)</x:f>
        <x:v>0</x:v>
      </x:c>
      <x:c r="X3916" s="2" t="n">
        <x:f>IF(U3916&gt;0,1,0)</x:f>
        <x:v>0</x:v>
      </x:c>
      <x:c r="Y3916" s="9" t="n">
        <x:f>MAX(U3916,0)</x:f>
        <x:v>0</x:v>
      </x:c>
      <x:c r="Z3916" s="9" t="n">
        <x:f>-MIN(U3916,0)</x:f>
        <x:v>86.89416425365471</x:v>
      </x:c>
    </x:row>
    <x:row r="3917" ht="23" customHeight="1">
      <x:c r="A3917" s="2" t="str">
        <x:v>4H-CMF-后段</x:v>
      </x:c>
      <x:c r="B3917" s="2" t="str">
        <x:v>4H</x:v>
      </x:c>
      <x:c r="C3917" s="2" t="str">
        <x:v>Chaikin Money Flow</x:v>
      </x:c>
      <x:c r="D3917" s="2" t="str">
        <x:v>后段</x:v>
      </x:c>
      <x:c r="E3917" s="2" t="n">
        <x:v>35</x:v>
      </x:c>
      <x:c r="F3917" s="2" t="str">
        <x:v>空</x:v>
      </x:c>
      <x:c r="G3917" s="11" t="n">
        <x:v>46147.50000000001</x:v>
      </x:c>
      <x:c r="H3917" s="11" t="n">
        <x:v>46147.666666666664</x:v>
      </x:c>
      <x:c r="I3917" s="11" t="n">
        <x:v>46149.333321759266</x:v>
      </x:c>
      <x:c r="J3917" s="9" t="n">
        <x:v>80815.8</x:v>
      </x:c>
      <x:c r="K3917" s="9" t="n">
        <x:v>81390.1</x:v>
      </x:c>
      <x:c r="L3917" s="9" t="n">
        <x:v>80799.63684</x:v>
      </x:c>
      <x:c r="M3917" s="9" t="n">
        <x:v>81406.37802</x:v>
      </x:c>
      <x:c r="N3917" s="10" t="n">
        <x:f>IF(F3917="多",1,-1)*(K3917/J3917-1)</x:f>
        <x:v>-0.007106283672252189</x:v>
      </x:c>
      <x:c r="O3917" s="10" t="n">
        <x:f>IF(F3917="多",1,-1)*(M3917/L3917-1)</x:f>
        <x:v>-0.007509206770340615</x:v>
      </x:c>
      <x:c r="P3917" s="10" t="n">
        <x:v>0.0010037546033851703</x:v>
      </x:c>
      <x:c r="Q3917" s="10" t="n">
        <x:v>0.0003208415459291658</x:v>
      </x:c>
      <x:c r="R3917" s="10" t="n">
        <x:f>O3917-P3917-Q3917</x:f>
        <x:v>-0.008833802919654951</x:v>
      </x:c>
      <x:c r="S3917" s="9" t="n">
        <x:f>V3916</x:f>
        <x:v>6698.186505571589</x:v>
      </x:c>
      <x:c r="T3917" s="9" t="n">
        <x:f>S3917/(1+'回测计划'!$B$33)</x:f>
        <x:v>6694.839086028575</x:v>
      </x:c>
      <x:c r="U3917" s="9" t="n">
        <x:f>T3917*R3917</x:f>
        <x:v>-59.140889064779316</x:v>
      </x:c>
      <x:c r="V3917" s="9" t="n">
        <x:f>S3917+U3917</x:f>
        <x:v>6639.04561650681</x:v>
      </x:c>
      <x:c r="W3917" s="2" t="n">
        <x:f>IF(N3917&gt;0,1,0)</x:f>
        <x:v>0</x:v>
      </x:c>
      <x:c r="X3917" s="2" t="n">
        <x:f>IF(U3917&gt;0,1,0)</x:f>
        <x:v>0</x:v>
      </x:c>
      <x:c r="Y3917" s="9" t="n">
        <x:f>MAX(U3917,0)</x:f>
        <x:v>0</x:v>
      </x:c>
      <x:c r="Z3917" s="9" t="n">
        <x:f>-MIN(U3917,0)</x:f>
        <x:v>59.140889064779316</x:v>
      </x:c>
    </x:row>
    <x:row r="3918" ht="23" customHeight="1">
      <x:c r="A3918" s="2" t="str">
        <x:v>4H-CMF-后段</x:v>
      </x:c>
      <x:c r="B3918" s="2" t="str">
        <x:v>4H</x:v>
      </x:c>
      <x:c r="C3918" s="2" t="str">
        <x:v>Chaikin Money Flow</x:v>
      </x:c>
      <x:c r="D3918" s="2" t="str">
        <x:v>后段</x:v>
      </x:c>
      <x:c r="E3918" s="2" t="n">
        <x:v>36</x:v>
      </x:c>
      <x:c r="F3918" s="2" t="str">
        <x:v>空</x:v>
      </x:c>
      <x:c r="G3918" s="11" t="n">
        <x:v>46157.00000000001</x:v>
      </x:c>
      <x:c r="H3918" s="11" t="n">
        <x:v>46157.166666666664</x:v>
      </x:c>
      <x:c r="I3918" s="11" t="n">
        <x:v>46158.833321759266</x:v>
      </x:c>
      <x:c r="J3918" s="9" t="n">
        <x:v>81373.8</x:v>
      </x:c>
      <x:c r="K3918" s="9" t="n">
        <x:v>78042.5</x:v>
      </x:c>
      <x:c r="L3918" s="9" t="n">
        <x:v>81357.52524</x:v>
      </x:c>
      <x:c r="M3918" s="9" t="n">
        <x:v>78058.1085</x:v>
      </x:c>
      <x:c r="N3918" s="10" t="n">
        <x:f>IF(F3918="多",1,-1)*(K3918/J3918-1)</x:f>
        <x:v>0.040938238106122626</x:v>
      </x:c>
      <x:c r="O3918" s="10" t="n">
        <x:f>IF(F3918="多",1,-1)*(M3918/L3918-1)</x:f>
        <x:v>0.040554536661076</x:v>
      </x:c>
      <x:c r="P3918" s="10" t="n">
        <x:v>0.000979722731669462</x:v>
      </x:c>
      <x:c r="Q3918" s="10" t="n">
        <x:v>0.000009719001745070952</x:v>
      </x:c>
      <x:c r="R3918" s="10" t="n">
        <x:f>O3918-P3918-Q3918</x:f>
        <x:v>0.03956509492766147</x:v>
      </x:c>
      <x:c r="S3918" s="9" t="n">
        <x:f>V3917</x:f>
        <x:v>6639.04561650681</x:v>
      </x:c>
      <x:c r="T3918" s="9" t="n">
        <x:f>S3918/(1+'回测计划'!$B$33)</x:f>
        <x:v>6635.727752630495</x:v>
      </x:c>
      <x:c r="U3918" s="9" t="n">
        <x:f>T3918*R3918</x:f>
        <x:v>262.5431984469433</x:v>
      </x:c>
      <x:c r="V3918" s="9" t="n">
        <x:f>S3918+U3918</x:f>
        <x:v>6901.588814953753</x:v>
      </x:c>
      <x:c r="W3918" s="2" t="n">
        <x:f>IF(N3918&gt;0,1,0)</x:f>
        <x:v>1</x:v>
      </x:c>
      <x:c r="X3918" s="2" t="n">
        <x:f>IF(U3918&gt;0,1,0)</x:f>
        <x:v>1</x:v>
      </x:c>
      <x:c r="Y3918" s="9" t="n">
        <x:f>MAX(U3918,0)</x:f>
        <x:v>262.5431984469433</x:v>
      </x:c>
      <x:c r="Z3918" s="9" t="n">
        <x:f>-MIN(U3918,0)</x:f>
        <x:v>0</x:v>
      </x:c>
    </x:row>
    <x:row r="3919" ht="23" customHeight="1">
      <x:c r="A3919" s="2" t="str">
        <x:v>4H-CMF-后段</x:v>
      </x:c>
      <x:c r="B3919" s="2" t="str">
        <x:v>4H</x:v>
      </x:c>
      <x:c r="C3919" s="2" t="str">
        <x:v>Chaikin Money Flow</x:v>
      </x:c>
      <x:c r="D3919" s="2" t="str">
        <x:v>后段</x:v>
      </x:c>
      <x:c r="E3919" s="2" t="n">
        <x:v>37</x:v>
      </x:c>
      <x:c r="F3919" s="2" t="str">
        <x:v>多</x:v>
      </x:c>
      <x:c r="G3919" s="11" t="n">
        <x:v>46165.166666666664</x:v>
      </x:c>
      <x:c r="H3919" s="11" t="n">
        <x:v>46165.333333333336</x:v>
      </x:c>
      <x:c r="I3919" s="11" t="n">
        <x:v>46166.99998842592</x:v>
      </x:c>
      <x:c r="J3919" s="9" t="n">
        <x:v>75513.1</x:v>
      </x:c>
      <x:c r="K3919" s="9" t="n">
        <x:v>76343.7</x:v>
      </x:c>
      <x:c r="L3919" s="9" t="n">
        <x:v>75528.20262000001</x:v>
      </x:c>
      <x:c r="M3919" s="9" t="n">
        <x:v>76328.43126</x:v>
      </x:c>
      <x:c r="N3919" s="10" t="n">
        <x:f>IF(F3919="多",1,-1)*(K3919/J3919-1)</x:f>
        <x:v>0.010999415995370132</x:v>
      </x:c>
      <x:c r="O3919" s="10" t="n">
        <x:f>IF(F3919="多",1,-1)*(M3919/L3919-1)</x:f>
        <x:v>0.010595097092752637</x:v>
      </x:c>
      <x:c r="P3919" s="10" t="n">
        <x:v>0.0010052975485463766</x:v>
      </x:c>
      <x:c r="Q3919" s="10" t="n">
        <x:v>0.00025811599782431</x:v>
      </x:c>
      <x:c r="R3919" s="10" t="n">
        <x:f>O3919-P3919-Q3919</x:f>
        <x:v>0.009331683546381949</x:v>
      </x:c>
      <x:c r="S3919" s="9" t="n">
        <x:f>V3918</x:f>
        <x:v>6901.588814953753</x:v>
      </x:c>
      <x:c r="T3919" s="9" t="n">
        <x:f>S3919/(1+'回测计划'!$B$33)</x:f>
        <x:v>6898.139745081213</x:v>
      </x:c>
      <x:c r="U3919" s="9" t="n">
        <x:f>T3919*R3919</x:f>
        <x:v>64.37125715981773</x:v>
      </x:c>
      <x:c r="V3919" s="9" t="n">
        <x:f>S3919+U3919</x:f>
        <x:v>6965.960072113571</x:v>
      </x:c>
      <x:c r="W3919" s="2" t="n">
        <x:f>IF(N3919&gt;0,1,0)</x:f>
        <x:v>1</x:v>
      </x:c>
      <x:c r="X3919" s="2" t="n">
        <x:f>IF(U3919&gt;0,1,0)</x:f>
        <x:v>1</x:v>
      </x:c>
      <x:c r="Y3919" s="9" t="n">
        <x:f>MAX(U3919,0)</x:f>
        <x:v>64.37125715981773</x:v>
      </x:c>
      <x:c r="Z3919" s="9" t="n">
        <x:f>-MIN(U3919,0)</x:f>
        <x:v>0</x:v>
      </x:c>
    </x:row>
    <x:row r="3920" ht="23" customHeight="1">
      <x:c r="A3920" s="2" t="str">
        <x:v>4H-CMF-后段</x:v>
      </x:c>
      <x:c r="B3920" s="2" t="str">
        <x:v>4H</x:v>
      </x:c>
      <x:c r="C3920" s="2" t="str">
        <x:v>Chaikin Money Flow</x:v>
      </x:c>
      <x:c r="D3920" s="2" t="str">
        <x:v>后段</x:v>
      </x:c>
      <x:c r="E3920" s="2" t="n">
        <x:v>38</x:v>
      </x:c>
      <x:c r="F3920" s="2" t="str">
        <x:v>多</x:v>
      </x:c>
      <x:c r="G3920" s="11" t="n">
        <x:v>46179.00000000001</x:v>
      </x:c>
      <x:c r="H3920" s="11" t="n">
        <x:v>46179.166666666664</x:v>
      </x:c>
      <x:c r="I3920" s="11" t="n">
        <x:v>46180.833321759266</x:v>
      </x:c>
      <x:c r="J3920" s="9" t="n">
        <x:v>60267.4</x:v>
      </x:c>
      <x:c r="K3920" s="9" t="n">
        <x:v>62598.8</x:v>
      </x:c>
      <x:c r="L3920" s="9" t="n">
        <x:v>60279.453480000004</x:v>
      </x:c>
      <x:c r="M3920" s="9" t="n">
        <x:v>62586.28024000001</x:v>
      </x:c>
      <x:c r="N3920" s="10" t="n">
        <x:f>IF(F3920="多",1,-1)*(K3920/J3920-1)</x:f>
        <x:v>0.03868426379767498</x:v>
      </x:c>
      <x:c r="O3920" s="10" t="n">
        <x:f>IF(F3920="多",1,-1)*(M3920/L3920-1)</x:f>
        <x:v>0.0382688731702816</x:v>
      </x:c>
      <x:c r="P3920" s="10" t="n">
        <x:v>0.0010191344365851408</x:v>
      </x:c>
      <x:c r="Q3920" s="10" t="n">
        <x:v>-0.000014922571907745773</x:v>
      </x:c>
      <x:c r="R3920" s="10" t="n">
        <x:f>O3920-P3920-Q3920</x:f>
        <x:v>0.037264661305604206</x:v>
      </x:c>
      <x:c r="S3920" s="9" t="n">
        <x:f>V3919</x:f>
        <x:v>6965.960072113571</x:v>
      </x:c>
      <x:c r="T3920" s="9" t="n">
        <x:f>S3920/(1+'回测计划'!$B$33)</x:f>
        <x:v>6962.478832697223</x:v>
      </x:c>
      <x:c r="U3920" s="9" t="n">
        <x:f>T3920*R3920</x:f>
        <x:v>259.45441554790057</x:v>
      </x:c>
      <x:c r="V3920" s="9" t="n">
        <x:f>S3920+U3920</x:f>
        <x:v>7225.414487661472</x:v>
      </x:c>
      <x:c r="W3920" s="2" t="n">
        <x:f>IF(N3920&gt;0,1,0)</x:f>
        <x:v>1</x:v>
      </x:c>
      <x:c r="X3920" s="2" t="n">
        <x:f>IF(U3920&gt;0,1,0)</x:f>
        <x:v>1</x:v>
      </x:c>
      <x:c r="Y3920" s="9" t="n">
        <x:f>MAX(U3920,0)</x:f>
        <x:v>259.45441554790057</x:v>
      </x:c>
      <x:c r="Z3920" s="9" t="n">
        <x:f>-MIN(U3920,0)</x:f>
        <x:v>0</x:v>
      </x:c>
    </x:row>
    <x:row r="3921" ht="23" customHeight="1">
      <x:c r="A3921" s="2" t="str">
        <x:v>4H-CMF-后段</x:v>
      </x:c>
      <x:c r="B3921" s="2" t="str">
        <x:v>4H</x:v>
      </x:c>
      <x:c r="C3921" s="2" t="str">
        <x:v>Chaikin Money Flow</x:v>
      </x:c>
      <x:c r="D3921" s="2" t="str">
        <x:v>后段</x:v>
      </x:c>
      <x:c r="E3921" s="2" t="n">
        <x:v>39</x:v>
      </x:c>
      <x:c r="F3921" s="2" t="str">
        <x:v>多</x:v>
      </x:c>
      <x:c r="G3921" s="11" t="n">
        <x:v>46212.00000000001</x:v>
      </x:c>
      <x:c r="H3921" s="11" t="n">
        <x:v>46212.166666666664</x:v>
      </x:c>
      <x:c r="I3921" s="11" t="n">
        <x:v>46213.833321759266</x:v>
      </x:c>
      <x:c r="J3921" s="9" t="n">
        <x:v>62251.9</x:v>
      </x:c>
      <x:c r="K3921" s="9" t="n">
        <x:v>64394.2</x:v>
      </x:c>
      <x:c r="L3921" s="9" t="n">
        <x:v>62264.35038</x:v>
      </x:c>
      <x:c r="M3921" s="9" t="n">
        <x:v>64381.32116</x:v>
      </x:c>
      <x:c r="N3921" s="10" t="n">
        <x:f>IF(F3921="多",1,-1)*(K3921/J3921-1)</x:f>
        <x:v>0.03441340746226218</x:v>
      </x:c>
      <x:c r="O3921" s="10" t="n">
        <x:f>IF(F3921="多",1,-1)*(M3921/L3921-1)</x:f>
        <x:v>0.0339997248358026</x:v>
      </x:c>
      <x:c r="P3921" s="10" t="n">
        <x:v>0.0010169998624179014</x:v>
      </x:c>
      <x:c r="Q3921" s="10" t="n">
        <x:v>0.0003444455633047252</x:v>
      </x:c>
      <x:c r="R3921" s="10" t="n">
        <x:f>O3921-P3921-Q3921</x:f>
        <x:v>0.032638279410079976</x:v>
      </x:c>
      <x:c r="S3921" s="9" t="n">
        <x:f>V3920</x:f>
        <x:v>7225.414487661472</x:v>
      </x:c>
      <x:c r="T3921" s="9" t="n">
        <x:f>S3921/(1+'回测计划'!$B$33)</x:f>
        <x:v>7221.803585868538</x:v>
      </x:c>
      <x:c r="U3921" s="9" t="n">
        <x:f>T3921*R3921</x:f>
        <x:v>235.70724328029485</x:v>
      </x:c>
      <x:c r="V3921" s="9" t="n">
        <x:f>S3921+U3921</x:f>
        <x:v>7461.121730941767</x:v>
      </x:c>
      <x:c r="W3921" s="2" t="n">
        <x:f>IF(N3921&gt;0,1,0)</x:f>
        <x:v>1</x:v>
      </x:c>
      <x:c r="X3921" s="2" t="n">
        <x:f>IF(U3921&gt;0,1,0)</x:f>
        <x:v>1</x:v>
      </x:c>
      <x:c r="Y3921" s="9" t="n">
        <x:f>MAX(U3921,0)</x:f>
        <x:v>235.70724328029485</x:v>
      </x:c>
      <x:c r="Z3921" s="9" t="n">
        <x:f>-MIN(U3921,0)</x:f>
        <x:v>0</x:v>
      </x:c>
    </x:row>
    <x:row r="3922" ht="23" customHeight="1">
      <x:c r="A3922" s="2" t="str">
        <x:v>4H-CMF-后段</x:v>
      </x:c>
      <x:c r="B3922" s="2" t="str">
        <x:v>4H</x:v>
      </x:c>
      <x:c r="C3922" s="2" t="str">
        <x:v>Chaikin Money Flow</x:v>
      </x:c>
      <x:c r="D3922" s="2" t="str">
        <x:v>后段</x:v>
      </x:c>
      <x:c r="E3922" s="2" t="n">
        <x:v>40</x:v>
      </x:c>
      <x:c r="F3922" s="2" t="str">
        <x:v>空</x:v>
      </x:c>
      <x:c r="G3922" s="11" t="n">
        <x:v>46222.333333333336</x:v>
      </x:c>
      <x:c r="H3922" s="11" t="n">
        <x:v>46222.50000000001</x:v>
      </x:c>
      <x:c r="I3922" s="11" t="n">
        <x:v>46224.166655092595</x:v>
      </x:c>
      <x:c r="J3922" s="9" t="n">
        <x:v>64686.8</x:v>
      </x:c>
      <x:c r="K3922" s="9" t="n">
        <x:v>65119.3</x:v>
      </x:c>
      <x:c r="L3922" s="9" t="n">
        <x:v>64673.86264000001</x:v>
      </x:c>
      <x:c r="M3922" s="9" t="n">
        <x:v>65132.323860000004</x:v>
      </x:c>
      <x:c r="N3922" s="10" t="n">
        <x:f>IF(F3922="多",1,-1)*(K3922/J3922-1)</x:f>
        <x:v>-0.006686062689760464</x:v>
      </x:c>
      <x:c r="O3922" s="10" t="n">
        <x:f>IF(F3922="多",1,-1)*(M3922/L3922-1)</x:f>
        <x:v>-0.007088817665831693</x:v>
      </x:c>
      <x:c r="P3922" s="10" t="n">
        <x:v>0.0010035444088329157</x:v>
      </x:c>
      <x:c r="Q3922" s="10" t="n">
        <x:v>-0.00028875798486361536</x:v>
      </x:c>
      <x:c r="R3922" s="10" t="n">
        <x:f>O3922-P3922-Q3922</x:f>
        <x:v>-0.007803604089800993</x:v>
      </x:c>
      <x:c r="S3922" s="9" t="n">
        <x:f>V3921</x:f>
        <x:v>7461.121730941767</x:v>
      </x:c>
      <x:c r="T3922" s="9" t="n">
        <x:f>S3922/(1+'回测计划'!$B$33)</x:f>
        <x:v>7457.3930344245555</x:v>
      </x:c>
      <x:c r="U3922" s="9" t="n">
        <x:f>T3922*R3922</x:f>
        <x:v>-58.1945427826889</x:v>
      </x:c>
      <x:c r="V3922" s="9" t="n">
        <x:f>S3922+U3922</x:f>
        <x:v>7402.9271881590785</x:v>
      </x:c>
      <x:c r="W3922" s="2" t="n">
        <x:f>IF(N3922&gt;0,1,0)</x:f>
        <x:v>0</x:v>
      </x:c>
      <x:c r="X3922" s="2" t="n">
        <x:f>IF(U3922&gt;0,1,0)</x:f>
        <x:v>0</x:v>
      </x:c>
      <x:c r="Y3922" s="9" t="n">
        <x:f>MAX(U3922,0)</x:f>
        <x:v>0</x:v>
      </x:c>
      <x:c r="Z3922" s="9" t="n">
        <x:f>-MIN(U3922,0)</x:f>
        <x:v>58.1945427826889</x:v>
      </x:c>
    </x:row>
    <x:row r="3923" ht="23" customHeight="1">
      <x:c r="A3923" s="2" t="str">
        <x:v>4H-CMF-后段</x:v>
      </x:c>
      <x:c r="B3923" s="2" t="str">
        <x:v>4H</x:v>
      </x:c>
      <x:c r="C3923" s="2" t="str">
        <x:v>Chaikin Money Flow</x:v>
      </x:c>
      <x:c r="D3923" s="2" t="str">
        <x:v>后段</x:v>
      </x:c>
      <x:c r="E3923" s="2" t="n">
        <x:v>41</x:v>
      </x:c>
      <x:c r="F3923" s="2" t="str">
        <x:v>空</x:v>
      </x:c>
      <x:c r="G3923" s="11" t="n">
        <x:v>46254.00000000001</x:v>
      </x:c>
      <x:c r="H3923" s="11" t="n">
        <x:v>46254.166666666664</x:v>
      </x:c>
      <x:c r="I3923" s="11" t="n">
        <x:v>46255.833321759266</x:v>
      </x:c>
      <x:c r="J3923" s="9" t="n">
        <x:v>68404.1</x:v>
      </x:c>
      <x:c r="K3923" s="9" t="n">
        <x:v>76749</x:v>
      </x:c>
      <x:c r="L3923" s="9" t="n">
        <x:v>68390.41918000001</x:v>
      </x:c>
      <x:c r="M3923" s="9" t="n">
        <x:v>76764.3498</x:v>
      </x:c>
      <x:c r="N3923" s="10" t="n">
        <x:f>IF(F3923="多",1,-1)*(K3923/J3923-1)</x:f>
        <x:v>-0.1219941494734964</x:v>
      </x:c>
      <x:c r="O3923" s="10" t="n">
        <x:f>IF(F3923="多",1,-1)*(M3923/L3923-1)</x:f>
        <x:v>-0.12244303691077318</x:v>
      </x:c>
      <x:c r="P3923" s="10" t="n">
        <x:v>0.0010612215184553867</x:v>
      </x:c>
      <x:c r="Q3923" s="10" t="n">
        <x:v>-0.0004176078757919513</x:v>
      </x:c>
      <x:c r="R3923" s="10" t="n">
        <x:f>O3923-P3923-Q3923</x:f>
        <x:v>-0.12308665055343662</x:v>
      </x:c>
      <x:c r="S3923" s="9" t="n">
        <x:f>V3922</x:f>
        <x:v>7402.9271881590785</x:v>
      </x:c>
      <x:c r="T3923" s="9" t="n">
        <x:f>S3923/(1+'回测计划'!$B$33)</x:f>
        <x:v>7399.227574371893</x:v>
      </x:c>
      <x:c r="U3923" s="9" t="n">
        <x:f>T3923*R3923</x:f>
        <x:v>-910.7461388120656</x:v>
      </x:c>
      <x:c r="V3923" s="9" t="n">
        <x:f>S3923+U3923</x:f>
        <x:v>6492.181049347013</x:v>
      </x:c>
      <x:c r="W3923" s="2" t="n">
        <x:f>IF(N3923&gt;0,1,0)</x:f>
        <x:v>0</x:v>
      </x:c>
      <x:c r="X3923" s="2" t="n">
        <x:f>IF(U3923&gt;0,1,0)</x:f>
        <x:v>0</x:v>
      </x:c>
      <x:c r="Y3923" s="9" t="n">
        <x:f>MAX(U3923,0)</x:f>
        <x:v>0</x:v>
      </x:c>
      <x:c r="Z3923" s="9" t="n">
        <x:f>-MIN(U3923,0)</x:f>
        <x:v>910.7461388120656</x:v>
      </x:c>
    </x:row>
    <x:row r="3924" ht="23" customHeight="1">
      <x:c r="A3924" s="2" t="str">
        <x:v>4H-CMF-后段</x:v>
      </x:c>
      <x:c r="B3924" s="2" t="str">
        <x:v>4H</x:v>
      </x:c>
      <x:c r="C3924" s="2" t="str">
        <x:v>Chaikin Money Flow</x:v>
      </x:c>
      <x:c r="D3924" s="2" t="str">
        <x:v>后段</x:v>
      </x:c>
      <x:c r="E3924" s="2" t="n">
        <x:v>42</x:v>
      </x:c>
      <x:c r="F3924" s="2" t="str">
        <x:v>多</x:v>
      </x:c>
      <x:c r="G3924" s="11" t="n">
        <x:v>46275.166666666664</x:v>
      </x:c>
      <x:c r="H3924" s="11" t="n">
        <x:v>46275.333333333336</x:v>
      </x:c>
      <x:c r="I3924" s="11" t="n">
        <x:v>46276.99998842592</x:v>
      </x:c>
      <x:c r="J3924" s="9" t="n">
        <x:v>78264</x:v>
      </x:c>
      <x:c r="K3924" s="9" t="n">
        <x:v>77682.9</x:v>
      </x:c>
      <x:c r="L3924" s="9" t="n">
        <x:v>78279.6528</x:v>
      </x:c>
      <x:c r="M3924" s="9" t="n">
        <x:v>77667.36342</x:v>
      </x:c>
      <x:c r="N3924" s="10" t="n">
        <x:f>IF(F3924="多",1,-1)*(K3924/J3924-1)</x:f>
        <x:v>-0.00742486967187983</x:v>
      </x:c>
      <x:c r="O3924" s="10" t="n">
        <x:f>IF(F3924="多",1,-1)*(M3924/L3924-1)</x:f>
        <x:v>-0.007821820333878682</x:v>
      </x:c>
      <x:c r="P3924" s="10" t="n">
        <x:v>0.0009960890898330606</x:v>
      </x:c>
      <x:c r="Q3924" s="10" t="n">
        <x:v>0.00023925119988092616</x:v>
      </x:c>
      <x:c r="R3924" s="10" t="n">
        <x:f>O3924-P3924-Q3924</x:f>
        <x:v>-0.009057160623592667</x:v>
      </x:c>
      <x:c r="S3924" s="9" t="n">
        <x:f>V3923</x:f>
        <x:v>6492.181049347013</x:v>
      </x:c>
      <x:c r="T3924" s="9" t="n">
        <x:f>S3924/(1+'回测计划'!$B$33)</x:f>
        <x:v>6488.936581056485</x:v>
      </x:c>
      <x:c r="U3924" s="9" t="n">
        <x:f>T3924*R3924</x:f>
        <x:v>-58.77134089093482</x:v>
      </x:c>
      <x:c r="V3924" s="9" t="n">
        <x:f>S3924+U3924</x:f>
        <x:v>6433.409708456078</x:v>
      </x:c>
      <x:c r="W3924" s="2" t="n">
        <x:f>IF(N3924&gt;0,1,0)</x:f>
        <x:v>0</x:v>
      </x:c>
      <x:c r="X3924" s="2" t="n">
        <x:f>IF(U3924&gt;0,1,0)</x:f>
        <x:v>0</x:v>
      </x:c>
      <x:c r="Y3924" s="9" t="n">
        <x:f>MAX(U3924,0)</x:f>
        <x:v>0</x:v>
      </x:c>
      <x:c r="Z3924" s="9" t="n">
        <x:f>-MIN(U3924,0)</x:f>
        <x:v>58.77134089093482</x:v>
      </x:c>
    </x:row>
    <x:row r="3925" ht="23" customHeight="1">
      <x:c r="A3925" s="2" t="str">
        <x:v>4H-CMF-后段</x:v>
      </x:c>
      <x:c r="B3925" s="2" t="str">
        <x:v>4H</x:v>
      </x:c>
      <x:c r="C3925" s="2" t="str">
        <x:v>Chaikin Money Flow</x:v>
      </x:c>
      <x:c r="D3925" s="2" t="str">
        <x:v>后段</x:v>
      </x:c>
      <x:c r="E3925" s="2" t="n">
        <x:v>43</x:v>
      </x:c>
      <x:c r="F3925" s="2" t="str">
        <x:v>空</x:v>
      </x:c>
      <x:c r="G3925" s="11" t="n">
        <x:v>46288.50000000001</x:v>
      </x:c>
      <x:c r="H3925" s="11" t="n">
        <x:v>46288.666666666664</x:v>
      </x:c>
      <x:c r="I3925" s="11" t="n">
        <x:v>46290.333321759266</x:v>
      </x:c>
      <x:c r="J3925" s="9" t="n">
        <x:v>86100</x:v>
      </x:c>
      <x:c r="K3925" s="9" t="n">
        <x:v>84370</x:v>
      </x:c>
      <x:c r="L3925" s="9" t="n">
        <x:v>86082.78</x:v>
      </x:c>
      <x:c r="M3925" s="9" t="n">
        <x:v>84386.874</x:v>
      </x:c>
      <x:c r="N3925" s="10" t="n">
        <x:f>IF(F3925="多",1,-1)*(K3925/J3925-1)</x:f>
        <x:v>0.020092915214866447</x:v>
      </x:c>
      <x:c r="O3925" s="10" t="n">
        <x:f>IF(F3925="多",1,-1)*(M3925/L3925-1)</x:f>
        <x:v>0.019700873972703925</x:v>
      </x:c>
      <x:c r="P3925" s="10" t="n">
        <x:v>0.0009901495630136481</x:v>
      </x:c>
      <x:c r="Q3925" s="10" t="n">
        <x:v>-0.00007817838751757746</x:v>
      </x:c>
      <x:c r="R3925" s="10" t="n">
        <x:f>O3925-P3925-Q3925</x:f>
        <x:v>0.018788902797207855</x:v>
      </x:c>
      <x:c r="S3925" s="9" t="n">
        <x:f>V3924</x:f>
        <x:v>6433.409708456078</x:v>
      </x:c>
      <x:c r="T3925" s="9" t="n">
        <x:f>S3925/(1+'回测计划'!$B$33)</x:f>
        <x:v>6430.194611150503</x:v>
      </x:c>
      <x:c r="U3925" s="9" t="n">
        <x:f>T3925*R3925</x:f>
        <x:v>120.81630151603656</x:v>
      </x:c>
      <x:c r="V3925" s="9" t="n">
        <x:f>S3925+U3925</x:f>
        <x:v>6554.226009972114</x:v>
      </x:c>
      <x:c r="W3925" s="2" t="n">
        <x:f>IF(N3925&gt;0,1,0)</x:f>
        <x:v>1</x:v>
      </x:c>
      <x:c r="X3925" s="2" t="n">
        <x:f>IF(U3925&gt;0,1,0)</x:f>
        <x:v>1</x:v>
      </x:c>
      <x:c r="Y3925" s="9" t="n">
        <x:f>MAX(U3925,0)</x:f>
        <x:v>120.81630151603656</x:v>
      </x:c>
      <x:c r="Z3925" s="9" t="n">
        <x:f>-MIN(U3925,0)</x:f>
        <x:v>0</x:v>
      </x:c>
    </x:row>
    <x:row r="3926" ht="23" customHeight="1">
      <x:c r="A3926" s="2" t="str">
        <x:v>4H-CMF-后段</x:v>
      </x:c>
      <x:c r="B3926" s="2" t="str">
        <x:v>4H</x:v>
      </x:c>
      <x:c r="C3926" s="2" t="str">
        <x:v>Chaikin Money Flow</x:v>
      </x:c>
      <x:c r="D3926" s="2" t="str">
        <x:v>后段</x:v>
      </x:c>
      <x:c r="E3926" s="2" t="n">
        <x:v>44</x:v>
      </x:c>
      <x:c r="F3926" s="2" t="str">
        <x:v>空</x:v>
      </x:c>
      <x:c r="G3926" s="11" t="n">
        <x:v>46297.166666666664</x:v>
      </x:c>
      <x:c r="H3926" s="11" t="n">
        <x:v>46297.333333333336</x:v>
      </x:c>
      <x:c r="I3926" s="11" t="n">
        <x:v>46298.99998842592</x:v>
      </x:c>
      <x:c r="J3926" s="9" t="n">
        <x:v>84829.6</x:v>
      </x:c>
      <x:c r="K3926" s="9" t="n">
        <x:v>84835.2</x:v>
      </x:c>
      <x:c r="L3926" s="9" t="n">
        <x:v>84812.63408</x:v>
      </x:c>
      <x:c r="M3926" s="9" t="n">
        <x:v>84852.16704</x:v>
      </x:c>
      <x:c r="N3926" s="10" t="n">
        <x:f>IF(F3926="多",1,-1)*(K3926/J3926-1)</x:f>
        <x:v>-0.00006601469298450624</x:v>
      </x:c>
      <x:c r="O3926" s="10" t="n">
        <x:f>IF(F3926="多",1,-1)*(M3926/L3926-1)</x:f>
        <x:v>-0.0004661211201471005</x:v>
      </x:c>
      <x:c r="P3926" s="10" t="n">
        <x:v>0.0010002330605600736</x:v>
      </x:c>
      <x:c r="Q3926" s="10" t="n">
        <x:v>-0.00018978016835602296</x:v>
      </x:c>
      <x:c r="R3926" s="10" t="n">
        <x:f>O3926-P3926-Q3926</x:f>
        <x:v>-0.001276574012351151</x:v>
      </x:c>
      <x:c r="S3926" s="9" t="n">
        <x:f>V3925</x:f>
        <x:v>6554.226009972114</x:v>
      </x:c>
      <x:c r="T3926" s="9" t="n">
        <x:f>S3926/(1+'回测计划'!$B$33)</x:f>
        <x:v>6550.9505347047625</x:v>
      </x:c>
      <x:c r="U3926" s="9" t="n">
        <x:f>T3926*R3926</x:f>
        <x:v>-8.362773208801977</x:v>
      </x:c>
      <x:c r="V3926" s="9" t="n">
        <x:f>S3926+U3926</x:f>
        <x:v>6545.863236763313</x:v>
      </x:c>
      <x:c r="W3926" s="2" t="n">
        <x:f>IF(N3926&gt;0,1,0)</x:f>
        <x:v>0</x:v>
      </x:c>
      <x:c r="X3926" s="2" t="n">
        <x:f>IF(U3926&gt;0,1,0)</x:f>
        <x:v>0</x:v>
      </x:c>
      <x:c r="Y3926" s="9" t="n">
        <x:f>MAX(U3926,0)</x:f>
        <x:v>0</x:v>
      </x:c>
      <x:c r="Z3926" s="9" t="n">
        <x:f>-MIN(U3926,0)</x:f>
        <x:v>8.362773208801977</x:v>
      </x:c>
    </x:row>
    <x:row r="3927" ht="23" customHeight="1">
      <x:c r="A3927" s="2" t="str">
        <x:v>4H-CMF-后段</x:v>
      </x:c>
      <x:c r="B3927" s="2" t="str">
        <x:v>4H</x:v>
      </x:c>
      <x:c r="C3927" s="2" t="str">
        <x:v>Chaikin Money Flow</x:v>
      </x:c>
      <x:c r="D3927" s="2" t="str">
        <x:v>后段</x:v>
      </x:c>
      <x:c r="E3927" s="2" t="n">
        <x:v>45</x:v>
      </x:c>
      <x:c r="F3927" s="2" t="str">
        <x:v>空</x:v>
      </x:c>
      <x:c r="G3927" s="11" t="n">
        <x:v>46300.333333333336</x:v>
      </x:c>
      <x:c r="H3927" s="11" t="n">
        <x:v>46300.50000000001</x:v>
      </x:c>
      <x:c r="I3927" s="11" t="n">
        <x:v>46302.166655092595</x:v>
      </x:c>
      <x:c r="J3927" s="9" t="n">
        <x:v>86050.2</x:v>
      </x:c>
      <x:c r="K3927" s="9" t="n">
        <x:v>85569</x:v>
      </x:c>
      <x:c r="L3927" s="9" t="n">
        <x:v>86032.98996</x:v>
      </x:c>
      <x:c r="M3927" s="9" t="n">
        <x:v>85586.11379999999</x:v>
      </x:c>
      <x:c r="N3927" s="10" t="n">
        <x:f>IF(F3927="多",1,-1)*(K3927/J3927-1)</x:f>
        <x:v>0.00559208462037275</x:v>
      </x:c>
      <x:c r="O3927" s="10" t="n">
        <x:f>IF(F3927="多",1,-1)*(M3927/L3927-1)</x:f>
        <x:v>0.005194241885674189</x:v>
      </x:c>
      <x:c r="P3927" s="10" t="n">
        <x:v>0.0009974028790571629</x:v>
      </x:c>
      <x:c r="Q3927" s="10" t="n">
        <x:v>-0.00000845991695723266</x:v>
      </x:c>
      <x:c r="R3927" s="10" t="n">
        <x:f>O3927-P3927-Q3927</x:f>
        <x:v>0.004205298923574259</x:v>
      </x:c>
      <x:c r="S3927" s="9" t="n">
        <x:f>V3926</x:f>
        <x:v>6545.863236763313</x:v>
      </x:c>
      <x:c r="T3927" s="9" t="n">
        <x:f>S3927/(1+'回测计划'!$B$33)</x:f>
        <x:v>6542.591940792917</x:v>
      </x:c>
      <x:c r="U3927" s="9" t="n">
        <x:f>T3927*R3927</x:f>
        <x:v>27.513554846002076</x:v>
      </x:c>
      <x:c r="V3927" s="9" t="n">
        <x:f>S3927+U3927</x:f>
        <x:v>6573.376791609315</x:v>
      </x:c>
      <x:c r="W3927" s="2" t="n">
        <x:f>IF(N3927&gt;0,1,0)</x:f>
        <x:v>1</x:v>
      </x:c>
      <x:c r="X3927" s="2" t="n">
        <x:f>IF(U3927&gt;0,1,0)</x:f>
        <x:v>1</x:v>
      </x:c>
      <x:c r="Y3927" s="9" t="n">
        <x:f>MAX(U3927,0)</x:f>
        <x:v>27.513554846002076</x:v>
      </x:c>
      <x:c r="Z3927" s="9" t="n">
        <x:f>-MIN(U3927,0)</x:f>
        <x:v>0</x:v>
      </x:c>
    </x:row>
    <x:row r="3928" ht="23" customHeight="1">
      <x:c r="A3928" s="2" t="str">
        <x:v>4H-CMF-后段</x:v>
      </x:c>
      <x:c r="B3928" s="2" t="str">
        <x:v>4H</x:v>
      </x:c>
      <x:c r="C3928" s="2" t="str">
        <x:v>Chaikin Money Flow</x:v>
      </x:c>
      <x:c r="D3928" s="2" t="str">
        <x:v>后段</x:v>
      </x:c>
      <x:c r="E3928" s="2" t="n">
        <x:v>46</x:v>
      </x:c>
      <x:c r="F3928" s="2" t="str">
        <x:v>多</x:v>
      </x:c>
      <x:c r="G3928" s="11" t="n">
        <x:v>46302.833333333336</x:v>
      </x:c>
      <x:c r="H3928" s="11" t="n">
        <x:v>46303.00000000001</x:v>
      </x:c>
      <x:c r="I3928" s="11" t="n">
        <x:v>46304.666655092595</x:v>
      </x:c>
      <x:c r="J3928" s="9" t="n">
        <x:v>83411.3</x:v>
      </x:c>
      <x:c r="K3928" s="9" t="n">
        <x:v>82617.2</x:v>
      </x:c>
      <x:c r="L3928" s="9" t="n">
        <x:v>83427.98226</x:v>
      </x:c>
      <x:c r="M3928" s="9" t="n">
        <x:v>82600.67655999999</x:v>
      </x:c>
      <x:c r="N3928" s="10" t="n">
        <x:f>IF(F3928="多",1,-1)*(K3928/J3928-1)</x:f>
        <x:v>-0.009520292814043207</x:v>
      </x:c>
      <x:c r="O3928" s="10" t="n">
        <x:f>IF(F3928="多",1,-1)*(M3928/L3928-1)</x:f>
        <x:v>-0.009916405474385659</x:v>
      </x:c>
      <x:c r="P3928" s="10" t="n">
        <x:v>0.000995041797262807</x:v>
      </x:c>
      <x:c r="Q3928" s="10" t="n">
        <x:v>0.00002907433048620076</x:v>
      </x:c>
      <x:c r="R3928" s="10" t="n">
        <x:f>O3928-P3928-Q3928</x:f>
        <x:v>-0.010940521602134667</x:v>
      </x:c>
      <x:c r="S3928" s="9" t="n">
        <x:f>V3927</x:f>
        <x:v>6573.376791609315</x:v>
      </x:c>
      <x:c r="T3928" s="9" t="n">
        <x:f>S3928/(1+'回测计划'!$B$33)</x:f>
        <x:v>6570.091745736447</x:v>
      </x:c>
      <x:c r="U3928" s="9" t="n">
        <x:f>T3928*R3928</x:f>
        <x:v>-71.88023067223627</x:v>
      </x:c>
      <x:c r="V3928" s="9" t="n">
        <x:f>S3928+U3928</x:f>
        <x:v>6501.496560937078</x:v>
      </x:c>
      <x:c r="W3928" s="2" t="n">
        <x:f>IF(N3928&gt;0,1,0)</x:f>
        <x:v>0</x:v>
      </x:c>
      <x:c r="X3928" s="2" t="n">
        <x:f>IF(U3928&gt;0,1,0)</x:f>
        <x:v>0</x:v>
      </x:c>
      <x:c r="Y3928" s="9" t="n">
        <x:f>MAX(U3928,0)</x:f>
        <x:v>0</x:v>
      </x:c>
      <x:c r="Z3928" s="9" t="n">
        <x:f>-MIN(U3928,0)</x:f>
        <x:v>71.88023067223627</x:v>
      </x:c>
    </x:row>
    <x:row r="3929" ht="23" customHeight="1">
      <x:c r="A3929" s="2" t="str">
        <x:v>4H-MFI-后段</x:v>
      </x:c>
      <x:c r="B3929" s="2" t="str">
        <x:v>4H</x:v>
      </x:c>
      <x:c r="C3929" s="2" t="str">
        <x:v>Money Flow Index</x:v>
      </x:c>
      <x:c r="D3929" s="2" t="str">
        <x:v>后段</x:v>
      </x:c>
      <x:c r="E3929" s="2" t="n">
        <x:v>1</x:v>
      </x:c>
      <x:c r="F3929" s="2" t="str">
        <x:v>多</x:v>
      </x:c>
      <x:c r="G3929" s="11" t="n">
        <x:v>45691.50000000001</x:v>
      </x:c>
      <x:c r="H3929" s="11" t="n">
        <x:v>45691.666666666664</x:v>
      </x:c>
      <x:c r="I3929" s="11" t="n">
        <x:v>45693.333321759266</x:v>
      </x:c>
      <x:c r="J3929" s="9" t="n">
        <x:v>95271.1</x:v>
      </x:c>
      <x:c r="K3929" s="9" t="n">
        <x:v>97709.9</x:v>
      </x:c>
      <x:c r="L3929" s="9" t="n">
        <x:v>95290.15422</x:v>
      </x:c>
      <x:c r="M3929" s="9" t="n">
        <x:v>97690.35802</x:v>
      </x:c>
      <x:c r="N3929" s="10" t="n">
        <x:f>IF(F3929="多",1,-1)*(K3929/J3929-1)</x:f>
        <x:v>0.025598528829833933</x:v>
      </x:c>
      <x:c r="O3929" s="10" t="n">
        <x:f>IF(F3929="多",1,-1)*(M3929/L3929-1)</x:f>
        <x:v>0.025188371449778035</x:v>
      </x:c>
      <x:c r="P3929" s="10" t="n">
        <x:v>0.001012594185724889</x:v>
      </x:c>
      <x:c r="Q3929" s="10" t="n">
        <x:v>0.00019136443407334679</x:v>
      </x:c>
      <x:c r="R3929" s="10" t="n">
        <x:f>O3929-P3929-Q3929</x:f>
        <x:v>0.0239844128299798</x:v>
      </x:c>
      <x:c r="S3929" s="9" t="n">
        <x:f>'回测计划'!$B$32</x:f>
        <x:v>10000</x:v>
      </x:c>
      <x:c r="T3929" s="9" t="n">
        <x:f>S3929/(1+'回测计划'!$B$33)</x:f>
        <x:v>9995.002498750626</x:v>
      </x:c>
      <x:c r="U3929" s="9" t="n">
        <x:f>T3929*R3929</x:f>
        <x:v>239.72426616671467</x:v>
      </x:c>
      <x:c r="V3929" s="9" t="n">
        <x:f>S3929+U3929</x:f>
        <x:v>10239.724266166715</x:v>
      </x:c>
      <x:c r="W3929" s="2" t="n">
        <x:f>IF(N3929&gt;0,1,0)</x:f>
        <x:v>1</x:v>
      </x:c>
      <x:c r="X3929" s="2" t="n">
        <x:f>IF(U3929&gt;0,1,0)</x:f>
        <x:v>1</x:v>
      </x:c>
      <x:c r="Y3929" s="9" t="n">
        <x:f>MAX(U3929,0)</x:f>
        <x:v>239.72426616671467</x:v>
      </x:c>
      <x:c r="Z3929" s="9" t="n">
        <x:f>-MIN(U3929,0)</x:f>
        <x:v>0</x:v>
      </x:c>
    </x:row>
    <x:row r="3930" ht="23" customHeight="1">
      <x:c r="A3930" s="2" t="str">
        <x:v>4H-MFI-后段</x:v>
      </x:c>
      <x:c r="B3930" s="2" t="str">
        <x:v>4H</x:v>
      </x:c>
      <x:c r="C3930" s="2" t="str">
        <x:v>Money Flow Index</x:v>
      </x:c>
      <x:c r="D3930" s="2" t="str">
        <x:v>后段</x:v>
      </x:c>
      <x:c r="E3930" s="2" t="n">
        <x:v>2</x:v>
      </x:c>
      <x:c r="F3930" s="2" t="str">
        <x:v>多</x:v>
      </x:c>
      <x:c r="G3930" s="11" t="n">
        <x:v>45715.166666666664</x:v>
      </x:c>
      <x:c r="H3930" s="11" t="n">
        <x:v>45715.333333333336</x:v>
      </x:c>
      <x:c r="I3930" s="11" t="n">
        <x:v>45716.99998842592</x:v>
      </x:c>
      <x:c r="J3930" s="9" t="n">
        <x:v>84208.6</x:v>
      </x:c>
      <x:c r="K3930" s="9" t="n">
        <x:v>83948.1</x:v>
      </x:c>
      <x:c r="L3930" s="9" t="n">
        <x:v>84225.44172</x:v>
      </x:c>
      <x:c r="M3930" s="9" t="n">
        <x:v>83931.31038000001</x:v>
      </x:c>
      <x:c r="N3930" s="10" t="n">
        <x:f>IF(F3930="多",1,-1)*(K3930/J3930-1)</x:f>
        <x:v>-0.0030935082640015654</x:v>
      </x:c>
      <x:c r="O3930" s="10" t="n">
        <x:f>IF(F3930="多",1,-1)*(M3930/L3930-1)</x:f>
        <x:v>-0.0034921911241238</x:v>
      </x:c>
      <x:c r="P3930" s="10" t="n">
        <x:v>0.0009982539044379381</x:v>
      </x:c>
      <x:c r="Q3930" s="10" t="n">
        <x:v>0.0003668737988661016</x:v>
      </x:c>
      <x:c r="R3930" s="10" t="n">
        <x:f>O3930-P3930-Q3930</x:f>
        <x:v>-0.00485731882742784</x:v>
      </x:c>
      <x:c r="S3930" s="9" t="n">
        <x:f>V3929</x:f>
        <x:v>10239.724266166715</x:v>
      </x:c>
      <x:c r="T3930" s="9" t="n">
        <x:f>S3930/(1+'回测计划'!$B$33)</x:f>
        <x:v>10234.606962685373</x:v>
      </x:c>
      <x:c r="U3930" s="9" t="n">
        <x:f>T3930*R3930</x:f>
        <x:v>-49.71274909117572</x:v>
      </x:c>
      <x:c r="V3930" s="9" t="n">
        <x:f>S3930+U3930</x:f>
        <x:v>10190.01151707554</x:v>
      </x:c>
      <x:c r="W3930" s="2" t="n">
        <x:f>IF(N3930&gt;0,1,0)</x:f>
        <x:v>0</x:v>
      </x:c>
      <x:c r="X3930" s="2" t="n">
        <x:f>IF(U3930&gt;0,1,0)</x:f>
        <x:v>0</x:v>
      </x:c>
      <x:c r="Y3930" s="9" t="n">
        <x:f>MAX(U3930,0)</x:f>
        <x:v>0</x:v>
      </x:c>
      <x:c r="Z3930" s="9" t="n">
        <x:f>-MIN(U3930,0)</x:f>
        <x:v>49.71274909117572</x:v>
      </x:c>
    </x:row>
    <x:row r="3931" ht="23" customHeight="1">
      <x:c r="A3931" s="2" t="str">
        <x:v>4H-MFI-后段</x:v>
      </x:c>
      <x:c r="B3931" s="2" t="str">
        <x:v>4H</x:v>
      </x:c>
      <x:c r="C3931" s="2" t="str">
        <x:v>Money Flow Index</x:v>
      </x:c>
      <x:c r="D3931" s="2" t="str">
        <x:v>后段</x:v>
      </x:c>
      <x:c r="E3931" s="2" t="n">
        <x:v>3</x:v>
      </x:c>
      <x:c r="F3931" s="2" t="str">
        <x:v>多</x:v>
      </x:c>
      <x:c r="G3931" s="11" t="n">
        <x:v>45756.50000000001</x:v>
      </x:c>
      <x:c r="H3931" s="11" t="n">
        <x:v>45756.666666666664</x:v>
      </x:c>
      <x:c r="I3931" s="11" t="n">
        <x:v>45758.333321759266</x:v>
      </x:c>
      <x:c r="J3931" s="9" t="n">
        <x:v>77651.3</x:v>
      </x:c>
      <x:c r="K3931" s="9" t="n">
        <x:v>79560.2</x:v>
      </x:c>
      <x:c r="L3931" s="9" t="n">
        <x:v>77666.83026</x:v>
      </x:c>
      <x:c r="M3931" s="9" t="n">
        <x:v>79544.28796</x:v>
      </x:c>
      <x:c r="N3931" s="10" t="n">
        <x:f>IF(F3931="多",1,-1)*(K3931/J3931-1)</x:f>
        <x:v>0.02458297542990251</x:v>
      </x:c>
      <x:c r="O3931" s="10" t="n">
        <x:f>IF(F3931="多",1,-1)*(M3931/L3931-1)</x:f>
        <x:v>0.02417322418997858</x:v>
      </x:c>
      <x:c r="P3931" s="10" t="n">
        <x:v>0.0010120866120949894</x:v>
      </x:c>
      <x:c r="Q3931" s="10" t="n">
        <x:v>0.00019745914754171727</x:v>
      </x:c>
      <x:c r="R3931" s="10" t="n">
        <x:f>O3931-P3931-Q3931</x:f>
        <x:v>0.022963678430341875</x:v>
      </x:c>
      <x:c r="S3931" s="9" t="n">
        <x:f>V3930</x:f>
        <x:v>10190.01151707554</x:v>
      </x:c>
      <x:c r="T3931" s="9" t="n">
        <x:f>S3931/(1+'回测计划'!$B$33)</x:f>
        <x:v>10184.919057546767</x:v>
      </x:c>
      <x:c r="U3931" s="9" t="n">
        <x:f>T3931*R3931</x:f>
        <x:v>233.8832060765646</x:v>
      </x:c>
      <x:c r="V3931" s="9" t="n">
        <x:f>S3931+U3931</x:f>
        <x:v>10423.894723152105</x:v>
      </x:c>
      <x:c r="W3931" s="2" t="n">
        <x:f>IF(N3931&gt;0,1,0)</x:f>
        <x:v>1</x:v>
      </x:c>
      <x:c r="X3931" s="2" t="n">
        <x:f>IF(U3931&gt;0,1,0)</x:f>
        <x:v>1</x:v>
      </x:c>
      <x:c r="Y3931" s="9" t="n">
        <x:f>MAX(U3931,0)</x:f>
        <x:v>233.8832060765646</x:v>
      </x:c>
      <x:c r="Z3931" s="9" t="n">
        <x:f>-MIN(U3931,0)</x:f>
        <x:v>0</x:v>
      </x:c>
    </x:row>
    <x:row r="3932" ht="23" customHeight="1">
      <x:c r="A3932" s="2" t="str">
        <x:v>4H-MFI-后段</x:v>
      </x:c>
      <x:c r="B3932" s="2" t="str">
        <x:v>4H</x:v>
      </x:c>
      <x:c r="C3932" s="2" t="str">
        <x:v>Money Flow Index</x:v>
      </x:c>
      <x:c r="D3932" s="2" t="str">
        <x:v>后段</x:v>
      </x:c>
      <x:c r="E3932" s="2" t="n">
        <x:v>4</x:v>
      </x:c>
      <x:c r="F3932" s="2" t="str">
        <x:v>空</x:v>
      </x:c>
      <x:c r="G3932" s="11" t="n">
        <x:v>45765.333333333336</x:v>
      </x:c>
      <x:c r="H3932" s="11" t="n">
        <x:v>45765.50000000001</x:v>
      </x:c>
      <x:c r="I3932" s="11" t="n">
        <x:v>45767.166655092595</x:v>
      </x:c>
      <x:c r="J3932" s="9" t="n">
        <x:v>84790.4</x:v>
      </x:c>
      <x:c r="K3932" s="9" t="n">
        <x:v>85054.3</x:v>
      </x:c>
      <x:c r="L3932" s="9" t="n">
        <x:v>84773.44192</x:v>
      </x:c>
      <x:c r="M3932" s="9" t="n">
        <x:v>85071.31086</x:v>
      </x:c>
      <x:c r="N3932" s="10" t="n">
        <x:f>IF(F3932="多",1,-1)*(K3932/J3932-1)</x:f>
        <x:v>-0.003112380646865809</x:v>
      </x:c>
      <x:c r="O3932" s="10" t="n">
        <x:f>IF(F3932="多",1,-1)*(M3932/L3932-1)</x:f>
        <x:v>-0.003513705864167882</x:v>
      </x:c>
      <x:c r="P3932" s="10" t="n">
        <x:v>0.001001756852932084</x:v>
      </x:c>
      <x:c r="Q3932" s="10" t="n">
        <x:v>-0.00017047069592954567</x:v>
      </x:c>
      <x:c r="R3932" s="10" t="n">
        <x:f>O3932-P3932-Q3932</x:f>
        <x:v>-0.00434499202117042</x:v>
      </x:c>
      <x:c r="S3932" s="9" t="n">
        <x:f>V3931</x:f>
        <x:v>10423.894723152105</x:v>
      </x:c>
      <x:c r="T3932" s="9" t="n">
        <x:f>S3932/(1+'回测计划'!$B$33)</x:f>
        <x:v>10418.685380461875</x:v>
      </x:c>
      <x:c r="U3932" s="9" t="n">
        <x:f>T3932*R3932</x:f>
        <x:v>-45.26910484919175</x:v>
      </x:c>
      <x:c r="V3932" s="9" t="n">
        <x:f>S3932+U3932</x:f>
        <x:v>10378.625618302913</x:v>
      </x:c>
      <x:c r="W3932" s="2" t="n">
        <x:f>IF(N3932&gt;0,1,0)</x:f>
        <x:v>0</x:v>
      </x:c>
      <x:c r="X3932" s="2" t="n">
        <x:f>IF(U3932&gt;0,1,0)</x:f>
        <x:v>0</x:v>
      </x:c>
      <x:c r="Y3932" s="9" t="n">
        <x:f>MAX(U3932,0)</x:f>
        <x:v>0</x:v>
      </x:c>
      <x:c r="Z3932" s="9" t="n">
        <x:f>-MIN(U3932,0)</x:f>
        <x:v>45.26910484919175</x:v>
      </x:c>
    </x:row>
    <x:row r="3933" ht="23" customHeight="1">
      <x:c r="A3933" s="2" t="str">
        <x:v>4H-MFI-后段</x:v>
      </x:c>
      <x:c r="B3933" s="2" t="str">
        <x:v>4H</x:v>
      </x:c>
      <x:c r="C3933" s="2" t="str">
        <x:v>Money Flow Index</x:v>
      </x:c>
      <x:c r="D3933" s="2" t="str">
        <x:v>后段</x:v>
      </x:c>
      <x:c r="E3933" s="2" t="n">
        <x:v>5</x:v>
      </x:c>
      <x:c r="F3933" s="2" t="str">
        <x:v>空</x:v>
      </x:c>
      <x:c r="G3933" s="11" t="n">
        <x:v>45768.666666666664</x:v>
      </x:c>
      <x:c r="H3933" s="11" t="n">
        <x:v>45768.833333333336</x:v>
      </x:c>
      <x:c r="I3933" s="11" t="n">
        <x:v>45770.49998842592</x:v>
      </x:c>
      <x:c r="J3933" s="9" t="n">
        <x:v>86936.5</x:v>
      </x:c>
      <x:c r="K3933" s="9" t="n">
        <x:v>93126</x:v>
      </x:c>
      <x:c r="L3933" s="9" t="n">
        <x:v>86919.1127</x:v>
      </x:c>
      <x:c r="M3933" s="9" t="n">
        <x:v>93144.6252</x:v>
      </x:c>
      <x:c r="N3933" s="10" t="n">
        <x:f>IF(F3933="多",1,-1)*(K3933/J3933-1)</x:f>
        <x:v>-0.07119564279675394</x:v>
      </x:c>
      <x:c r="O3933" s="10" t="n">
        <x:f>IF(F3933="多",1,-1)*(M3933/L3933-1)</x:f>
        <x:v>-0.07162420676666659</x:v>
      </x:c>
      <x:c r="P3933" s="10" t="n">
        <x:v>0.0010358121033833335</x:v>
      </x:c>
      <x:c r="Q3933" s="10" t="n">
        <x:v>0.0000024556179282983047</x:v>
      </x:c>
      <x:c r="R3933" s="10" t="n">
        <x:f>O3933-P3933-Q3933</x:f>
        <x:v>-0.07266247448797822</x:v>
      </x:c>
      <x:c r="S3933" s="9" t="n">
        <x:f>V3932</x:f>
        <x:v>10378.625618302913</x:v>
      </x:c>
      <x:c r="T3933" s="9" t="n">
        <x:f>S3933/(1+'回测计划'!$B$33)</x:f>
        <x:v>10373.438898853487</x:v>
      </x:c>
      <x:c r="U3933" s="9" t="n">
        <x:f>T3933*R3933</x:f>
        <x:v>-753.7597393405423</x:v>
      </x:c>
      <x:c r="V3933" s="9" t="n">
        <x:f>S3933+U3933</x:f>
        <x:v>9624.86587896237</x:v>
      </x:c>
      <x:c r="W3933" s="2" t="n">
        <x:f>IF(N3933&gt;0,1,0)</x:f>
        <x:v>0</x:v>
      </x:c>
      <x:c r="X3933" s="2" t="n">
        <x:f>IF(U3933&gt;0,1,0)</x:f>
        <x:v>0</x:v>
      </x:c>
      <x:c r="Y3933" s="9" t="n">
        <x:f>MAX(U3933,0)</x:f>
        <x:v>0</x:v>
      </x:c>
      <x:c r="Z3933" s="9" t="n">
        <x:f>-MIN(U3933,0)</x:f>
        <x:v>753.7597393405423</x:v>
      </x:c>
    </x:row>
    <x:row r="3934" ht="23" customHeight="1">
      <x:c r="A3934" s="2" t="str">
        <x:v>4H-MFI-后段</x:v>
      </x:c>
      <x:c r="B3934" s="2" t="str">
        <x:v>4H</x:v>
      </x:c>
      <x:c r="C3934" s="2" t="str">
        <x:v>Money Flow Index</x:v>
      </x:c>
      <x:c r="D3934" s="2" t="str">
        <x:v>后段</x:v>
      </x:c>
      <x:c r="E3934" s="2" t="n">
        <x:v>6</x:v>
      </x:c>
      <x:c r="F3934" s="2" t="str">
        <x:v>空</x:v>
      </x:c>
      <x:c r="G3934" s="11" t="n">
        <x:v>45773.166666666664</x:v>
      </x:c>
      <x:c r="H3934" s="11" t="n">
        <x:v>45773.333333333336</x:v>
      </x:c>
      <x:c r="I3934" s="11" t="n">
        <x:v>45774.99998842592</x:v>
      </x:c>
      <x:c r="J3934" s="9" t="n">
        <x:v>94591.8</x:v>
      </x:c>
      <x:c r="K3934" s="9" t="n">
        <x:v>93857.7</x:v>
      </x:c>
      <x:c r="L3934" s="9" t="n">
        <x:v>94572.88164</x:v>
      </x:c>
      <x:c r="M3934" s="9" t="n">
        <x:v>93876.47154</x:v>
      </x:c>
      <x:c r="N3934" s="10" t="n">
        <x:f>IF(F3934="多",1,-1)*(K3934/J3934-1)</x:f>
        <x:v>0.007760714987980033</x:v>
      </x:c>
      <x:c r="O3934" s="10" t="n">
        <x:f>IF(F3934="多",1,-1)*(M3934/L3934-1)</x:f>
        <x:v>0.007363739878953446</x:v>
      </x:c>
      <x:c r="P3934" s="10" t="n">
        <x:v>0.0009963181300605233</x:v>
      </x:c>
      <x:c r="Q3934" s="10" t="n">
        <x:v>0.0001216822093923132</x:v>
      </x:c>
      <x:c r="R3934" s="10" t="n">
        <x:f>O3934-P3934-Q3934</x:f>
        <x:v>0.006245739539500609</x:v>
      </x:c>
      <x:c r="S3934" s="9" t="n">
        <x:f>V3933</x:f>
        <x:v>9624.86587896237</x:v>
      </x:c>
      <x:c r="T3934" s="9" t="n">
        <x:f>S3934/(1+'回测计划'!$B$33)</x:f>
        <x:v>9620.055851036852</x:v>
      </x:c>
      <x:c r="U3934" s="9" t="n">
        <x:f>T3934*R3934</x:f>
        <x:v>60.08436320102505</x:v>
      </x:c>
      <x:c r="V3934" s="9" t="n">
        <x:f>S3934+U3934</x:f>
        <x:v>9684.950242163395</x:v>
      </x:c>
      <x:c r="W3934" s="2" t="n">
        <x:f>IF(N3934&gt;0,1,0)</x:f>
        <x:v>1</x:v>
      </x:c>
      <x:c r="X3934" s="2" t="n">
        <x:f>IF(U3934&gt;0,1,0)</x:f>
        <x:v>1</x:v>
      </x:c>
      <x:c r="Y3934" s="9" t="n">
        <x:f>MAX(U3934,0)</x:f>
        <x:v>60.08436320102505</x:v>
      </x:c>
      <x:c r="Z3934" s="9" t="n">
        <x:f>-MIN(U3934,0)</x:f>
        <x:v>0</x:v>
      </x:c>
    </x:row>
    <x:row r="3935" ht="23" customHeight="1">
      <x:c r="A3935" s="2" t="str">
        <x:v>4H-MFI-后段</x:v>
      </x:c>
      <x:c r="B3935" s="2" t="str">
        <x:v>4H</x:v>
      </x:c>
      <x:c r="C3935" s="2" t="str">
        <x:v>Money Flow Index</x:v>
      </x:c>
      <x:c r="D3935" s="2" t="str">
        <x:v>后段</x:v>
      </x:c>
      <x:c r="E3935" s="2" t="n">
        <x:v>7</x:v>
      </x:c>
      <x:c r="F3935" s="2" t="str">
        <x:v>空</x:v>
      </x:c>
      <x:c r="G3935" s="11" t="n">
        <x:v>45786.333333333336</x:v>
      </x:c>
      <x:c r="H3935" s="11" t="n">
        <x:v>45786.50000000001</x:v>
      </x:c>
      <x:c r="I3935" s="11" t="n">
        <x:v>45788.166655092595</x:v>
      </x:c>
      <x:c r="J3935" s="9" t="n">
        <x:v>102419.5</x:v>
      </x:c>
      <x:c r="K3935" s="9" t="n">
        <x:v>103148.6</x:v>
      </x:c>
      <x:c r="L3935" s="9" t="n">
        <x:v>102399.01610000001</x:v>
      </x:c>
      <x:c r="M3935" s="9" t="n">
        <x:v>103169.22972</x:v>
      </x:c>
      <x:c r="N3935" s="10" t="n">
        <x:f>IF(F3935="多",1,-1)*(K3935/J3935-1)</x:f>
        <x:v>-0.007118761563960074</x:v>
      </x:c>
      <x:c r="O3935" s="10" t="n">
        <x:f>IF(F3935="多",1,-1)*(M3935/L3935-1)</x:f>
        <x:v>-0.007521689654203634</x:v>
      </x:c>
      <x:c r="P3935" s="10" t="n">
        <x:v>0.0010037608448271017</x:v>
      </x:c>
      <x:c r="Q3935" s="10" t="n">
        <x:v>-0.0003864110361045735</x:v>
      </x:c>
      <x:c r="R3935" s="10" t="n">
        <x:f>O3935-P3935-Q3935</x:f>
        <x:v>-0.008139039462926162</x:v>
      </x:c>
      <x:c r="S3935" s="9" t="n">
        <x:f>V3934</x:f>
        <x:v>9684.950242163395</x:v>
      </x:c>
      <x:c r="T3935" s="9" t="n">
        <x:f>S3935/(1+'回测计划'!$B$33)</x:f>
        <x:v>9680.11018706986</x:v>
      </x:c>
      <x:c r="U3935" s="9" t="n">
        <x:f>T3935*R3935</x:f>
        <x:v>-78.78679881803514</x:v>
      </x:c>
      <x:c r="V3935" s="9" t="n">
        <x:f>S3935+U3935</x:f>
        <x:v>9606.16344334536</x:v>
      </x:c>
      <x:c r="W3935" s="2" t="n">
        <x:f>IF(N3935&gt;0,1,0)</x:f>
        <x:v>0</x:v>
      </x:c>
      <x:c r="X3935" s="2" t="n">
        <x:f>IF(U3935&gt;0,1,0)</x:f>
        <x:v>0</x:v>
      </x:c>
      <x:c r="Y3935" s="9" t="n">
        <x:f>MAX(U3935,0)</x:f>
        <x:v>0</x:v>
      </x:c>
      <x:c r="Z3935" s="9" t="n">
        <x:f>-MIN(U3935,0)</x:f>
        <x:v>78.78679881803514</x:v>
      </x:c>
    </x:row>
    <x:row r="3936" ht="23" customHeight="1">
      <x:c r="A3936" s="2" t="str">
        <x:v>4H-MFI-后段</x:v>
      </x:c>
      <x:c r="B3936" s="2" t="str">
        <x:v>4H</x:v>
      </x:c>
      <x:c r="C3936" s="2" t="str">
        <x:v>Money Flow Index</x:v>
      </x:c>
      <x:c r="D3936" s="2" t="str">
        <x:v>后段</x:v>
      </x:c>
      <x:c r="E3936" s="2" t="n">
        <x:v>8</x:v>
      </x:c>
      <x:c r="F3936" s="2" t="str">
        <x:v>多</x:v>
      </x:c>
      <x:c r="G3936" s="11" t="n">
        <x:v>45805.666666666664</x:v>
      </x:c>
      <x:c r="H3936" s="11" t="n">
        <x:v>45805.833333333336</x:v>
      </x:c>
      <x:c r="I3936" s="11" t="n">
        <x:v>45807.49998842592</x:v>
      </x:c>
      <x:c r="J3936" s="9" t="n">
        <x:v>108821.3</x:v>
      </x:c>
      <x:c r="K3936" s="9" t="n">
        <x:v>105978.8</x:v>
      </x:c>
      <x:c r="L3936" s="9" t="n">
        <x:v>108843.06426</x:v>
      </x:c>
      <x:c r="M3936" s="9" t="n">
        <x:v>105957.60424</x:v>
      </x:c>
      <x:c r="N3936" s="10" t="n">
        <x:f>IF(F3936="多",1,-1)*(K3936/J3936-1)</x:f>
        <x:v>-0.02612080539379702</x:v>
      </x:c>
      <x:c r="O3936" s="10" t="n">
        <x:f>IF(F3936="多",1,-1)*(M3936/L3936-1)</x:f>
        <x:v>-0.026510279176882867</x:v>
      </x:c>
      <x:c r="P3936" s="10" t="n">
        <x:v>0.0009867448604115585</x:v>
      </x:c>
      <x:c r="Q3936" s="10" t="n">
        <x:v>0.00021997099961661802</x:v>
      </x:c>
      <x:c r="R3936" s="10" t="n">
        <x:f>O3936-P3936-Q3936</x:f>
        <x:v>-0.027716995036911045</x:v>
      </x:c>
      <x:c r="S3936" s="9" t="n">
        <x:f>V3935</x:f>
        <x:v>9606.16344334536</x:v>
      </x:c>
      <x:c r="T3936" s="9" t="n">
        <x:f>S3936/(1+'回测计划'!$B$33)</x:f>
        <x:v>9601.362761964378</x:v>
      </x:c>
      <x:c r="U3936" s="9" t="n">
        <x:f>T3936*R3936</x:f>
        <x:v>-266.1209240209492</x:v>
      </x:c>
      <x:c r="V3936" s="9" t="n">
        <x:f>S3936+U3936</x:f>
        <x:v>9340.04251932441</x:v>
      </x:c>
      <x:c r="W3936" s="2" t="n">
        <x:f>IF(N3936&gt;0,1,0)</x:f>
        <x:v>0</x:v>
      </x:c>
      <x:c r="X3936" s="2" t="n">
        <x:f>IF(U3936&gt;0,1,0)</x:f>
        <x:v>0</x:v>
      </x:c>
      <x:c r="Y3936" s="9" t="n">
        <x:f>MAX(U3936,0)</x:f>
        <x:v>0</x:v>
      </x:c>
      <x:c r="Z3936" s="9" t="n">
        <x:f>-MIN(U3936,0)</x:f>
        <x:v>266.1209240209492</x:v>
      </x:c>
    </x:row>
    <x:row r="3937" ht="23" customHeight="1">
      <x:c r="A3937" s="2" t="str">
        <x:v>4H-MFI-后段</x:v>
      </x:c>
      <x:c r="B3937" s="2" t="str">
        <x:v>4H</x:v>
      </x:c>
      <x:c r="C3937" s="2" t="str">
        <x:v>Money Flow Index</x:v>
      </x:c>
      <x:c r="D3937" s="2" t="str">
        <x:v>后段</x:v>
      </x:c>
      <x:c r="E3937" s="2" t="n">
        <x:v>9</x:v>
      </x:c>
      <x:c r="F3937" s="2" t="str">
        <x:v>多</x:v>
      </x:c>
      <x:c r="G3937" s="11" t="n">
        <x:v>45807.333333333336</x:v>
      </x:c>
      <x:c r="H3937" s="11" t="n">
        <x:v>45807.50000000001</x:v>
      </x:c>
      <x:c r="I3937" s="11" t="n">
        <x:v>45809.166655092595</x:v>
      </x:c>
      <x:c r="J3937" s="9" t="n">
        <x:v>105978.8</x:v>
      </x:c>
      <x:c r="K3937" s="9" t="n">
        <x:v>104653.9</x:v>
      </x:c>
      <x:c r="L3937" s="9" t="n">
        <x:v>105999.99576</x:v>
      </x:c>
      <x:c r="M3937" s="9" t="n">
        <x:v>104632.96922</x:v>
      </x:c>
      <x:c r="N3937" s="10" t="n">
        <x:f>IF(F3937="多",1,-1)*(K3937/J3937-1)</x:f>
        <x:v>-0.012501556915156753</x:v>
      </x:c>
      <x:c r="O3937" s="10" t="n">
        <x:f>IF(F3937="多",1,-1)*(M3937/L3937-1)</x:f>
        <x:v>-0.012896477308312004</x:v>
      </x:c>
      <x:c r="P3937" s="10" t="n">
        <x:v>0.000993551761345844</x:v>
      </x:c>
      <x:c r="Q3937" s="10" t="n">
        <x:v>0.0003152038238888975</x:v>
      </x:c>
      <x:c r="R3937" s="10" t="n">
        <x:f>O3937-P3937-Q3937</x:f>
        <x:v>-0.014205232893546747</x:v>
      </x:c>
      <x:c r="S3937" s="9" t="n">
        <x:f>V3936</x:f>
        <x:v>9340.04251932441</x:v>
      </x:c>
      <x:c r="T3937" s="9" t="n">
        <x:f>S3937/(1+'回测计划'!$B$33)</x:f>
        <x:v>9335.374831908457</x:v>
      </x:c>
      <x:c r="U3937" s="9" t="n">
        <x:f>T3937*R3937</x:f>
        <x:v>-132.61117363581445</x:v>
      </x:c>
      <x:c r="V3937" s="9" t="n">
        <x:f>S3937+U3937</x:f>
        <x:v>9207.431345688596</x:v>
      </x:c>
      <x:c r="W3937" s="2" t="n">
        <x:f>IF(N3937&gt;0,1,0)</x:f>
        <x:v>0</x:v>
      </x:c>
      <x:c r="X3937" s="2" t="n">
        <x:f>IF(U3937&gt;0,1,0)</x:f>
        <x:v>0</x:v>
      </x:c>
      <x:c r="Y3937" s="9" t="n">
        <x:f>MAX(U3937,0)</x:f>
        <x:v>0</x:v>
      </x:c>
      <x:c r="Z3937" s="9" t="n">
        <x:f>-MIN(U3937,0)</x:f>
        <x:v>132.61117363581445</x:v>
      </x:c>
    </x:row>
    <x:row r="3938" ht="23" customHeight="1">
      <x:c r="A3938" s="2" t="str">
        <x:v>4H-MFI-后段</x:v>
      </x:c>
      <x:c r="B3938" s="2" t="str">
        <x:v>4H</x:v>
      </x:c>
      <x:c r="C3938" s="2" t="str">
        <x:v>Money Flow Index</x:v>
      </x:c>
      <x:c r="D3938" s="2" t="str">
        <x:v>后段</x:v>
      </x:c>
      <x:c r="E3938" s="2" t="n">
        <x:v>10</x:v>
      </x:c>
      <x:c r="F3938" s="2" t="str">
        <x:v>多</x:v>
      </x:c>
      <x:c r="G3938" s="11" t="n">
        <x:v>45827.166666666664</x:v>
      </x:c>
      <x:c r="H3938" s="11" t="n">
        <x:v>45827.333333333336</x:v>
      </x:c>
      <x:c r="I3938" s="11" t="n">
        <x:v>45828.99998842592</x:v>
      </x:c>
      <x:c r="J3938" s="9" t="n">
        <x:v>104832.8</x:v>
      </x:c>
      <x:c r="K3938" s="9" t="n">
        <x:v>104168.5</x:v>
      </x:c>
      <x:c r="L3938" s="9" t="n">
        <x:v>104853.76656</x:v>
      </x:c>
      <x:c r="M3938" s="9" t="n">
        <x:v>104147.6663</x:v>
      </x:c>
      <x:c r="N3938" s="10" t="n">
        <x:f>IF(F3938="多",1,-1)*(K3938/J3938-1)</x:f>
        <x:v>-0.006336757198128873</x:v>
      </x:c>
      <x:c r="O3938" s="10" t="n">
        <x:f>IF(F3938="多",1,-1)*(M3938/L3938-1)</x:f>
        <x:v>-0.006734143018085614</x:v>
      </x:c>
      <x:c r="P3938" s="10" t="n">
        <x:v>0.0009966329284909572</x:v>
      </x:c>
      <x:c r="Q3938" s="10" t="n">
        <x:v>0.00015324085704066754</x:v>
      </x:c>
      <x:c r="R3938" s="10" t="n">
        <x:f>O3938-P3938-Q3938</x:f>
        <x:v>-0.00788401680361724</x:v>
      </x:c>
      <x:c r="S3938" s="9" t="n">
        <x:f>V3937</x:f>
        <x:v>9207.431345688596</x:v>
      </x:c>
      <x:c r="T3938" s="9" t="n">
        <x:f>S3938/(1+'回测计划'!$B$33)</x:f>
        <x:v>9202.829930723234</x:v>
      </x:c>
      <x:c r="U3938" s="9" t="n">
        <x:f>T3938*R3938</x:f>
        <x:v>-72.55526581465365</x:v>
      </x:c>
      <x:c r="V3938" s="9" t="n">
        <x:f>S3938+U3938</x:f>
        <x:v>9134.876079873942</x:v>
      </x:c>
      <x:c r="W3938" s="2" t="n">
        <x:f>IF(N3938&gt;0,1,0)</x:f>
        <x:v>0</x:v>
      </x:c>
      <x:c r="X3938" s="2" t="n">
        <x:f>IF(U3938&gt;0,1,0)</x:f>
        <x:v>0</x:v>
      </x:c>
      <x:c r="Y3938" s="9" t="n">
        <x:f>MAX(U3938,0)</x:f>
        <x:v>0</x:v>
      </x:c>
      <x:c r="Z3938" s="9" t="n">
        <x:f>-MIN(U3938,0)</x:f>
        <x:v>72.55526581465365</x:v>
      </x:c>
    </x:row>
    <x:row r="3939" ht="23" customHeight="1">
      <x:c r="A3939" s="2" t="str">
        <x:v>4H-MFI-后段</x:v>
      </x:c>
      <x:c r="B3939" s="2" t="str">
        <x:v>4H</x:v>
      </x:c>
      <x:c r="C3939" s="2" t="str">
        <x:v>Money Flow Index</x:v>
      </x:c>
      <x:c r="D3939" s="2" t="str">
        <x:v>后段</x:v>
      </x:c>
      <x:c r="E3939" s="2" t="n">
        <x:v>11</x:v>
      </x:c>
      <x:c r="F3939" s="2" t="str">
        <x:v>空</x:v>
      </x:c>
      <x:c r="G3939" s="11" t="n">
        <x:v>45837.833333333336</x:v>
      </x:c>
      <x:c r="H3939" s="11" t="n">
        <x:v>45838.00000000001</x:v>
      </x:c>
      <x:c r="I3939" s="11" t="n">
        <x:v>45839.666655092595</x:v>
      </x:c>
      <x:c r="J3939" s="9" t="n">
        <x:v>107686.9</x:v>
      </x:c>
      <x:c r="K3939" s="9" t="n">
        <x:v>107134.9</x:v>
      </x:c>
      <x:c r="L3939" s="9" t="n">
        <x:v>107665.36262</x:v>
      </x:c>
      <x:c r="M3939" s="9" t="n">
        <x:v>107156.32698</x:v>
      </x:c>
      <x:c r="N3939" s="10" t="n">
        <x:f>IF(F3939="多",1,-1)*(K3939/J3939-1)</x:f>
        <x:v>0.005125971682720887</x:v>
      </x:c>
      <x:c r="O3939" s="10" t="n">
        <x:f>IF(F3939="多",1,-1)*(M3939/L3939-1)</x:f>
        <x:v>0.004727942465550639</x:v>
      </x:c>
      <x:c r="P3939" s="10" t="n">
        <x:v>0.0009976360287672248</x:v>
      </x:c>
      <x:c r="Q3939" s="10" t="n">
        <x:v>-0.00020014051689315127</x:v>
      </x:c>
      <x:c r="R3939" s="10" t="n">
        <x:f>O3939-P3939-Q3939</x:f>
        <x:v>0.0039304469536765654</x:v>
      </x:c>
      <x:c r="S3939" s="9" t="n">
        <x:f>V3938</x:f>
        <x:v>9134.876079873942</x:v>
      </x:c>
      <x:c r="T3939" s="9" t="n">
        <x:f>S3939/(1+'回测计划'!$B$33)</x:f>
        <x:v>9130.310924411737</x:v>
      </x:c>
      <x:c r="U3939" s="9" t="n">
        <x:f>T3939*R3939</x:f>
        <x:v>35.88620275897398</x:v>
      </x:c>
      <x:c r="V3939" s="9" t="n">
        <x:f>S3939+U3939</x:f>
        <x:v>9170.762282632917</x:v>
      </x:c>
      <x:c r="W3939" s="2" t="n">
        <x:f>IF(N3939&gt;0,1,0)</x:f>
        <x:v>1</x:v>
      </x:c>
      <x:c r="X3939" s="2" t="n">
        <x:f>IF(U3939&gt;0,1,0)</x:f>
        <x:v>1</x:v>
      </x:c>
      <x:c r="Y3939" s="9" t="n">
        <x:f>MAX(U3939,0)</x:f>
        <x:v>35.88620275897398</x:v>
      </x:c>
      <x:c r="Z3939" s="9" t="n">
        <x:f>-MIN(U3939,0)</x:f>
        <x:v>0</x:v>
      </x:c>
    </x:row>
    <x:row r="3940" ht="23" customHeight="1">
      <x:c r="A3940" s="2" t="str">
        <x:v>4H-MFI-后段</x:v>
      </x:c>
      <x:c r="B3940" s="2" t="str">
        <x:v>4H</x:v>
      </x:c>
      <x:c r="C3940" s="2" t="str">
        <x:v>Money Flow Index</x:v>
      </x:c>
      <x:c r="D3940" s="2" t="str">
        <x:v>后段</x:v>
      </x:c>
      <x:c r="E3940" s="2" t="n">
        <x:v>12</x:v>
      </x:c>
      <x:c r="F3940" s="2" t="str">
        <x:v>空</x:v>
      </x:c>
      <x:c r="G3940" s="11" t="n">
        <x:v>45841.166666666664</x:v>
      </x:c>
      <x:c r="H3940" s="11" t="n">
        <x:v>45841.333333333336</x:v>
      </x:c>
      <x:c r="I3940" s="11" t="n">
        <x:v>45842.99998842592</x:v>
      </x:c>
      <x:c r="J3940" s="9" t="n">
        <x:v>108800</x:v>
      </x:c>
      <x:c r="K3940" s="9" t="n">
        <x:v>107534.7</x:v>
      </x:c>
      <x:c r="L3940" s="9" t="n">
        <x:v>108778.24</x:v>
      </x:c>
      <x:c r="M3940" s="9" t="n">
        <x:v>107556.20693999999</x:v>
      </x:c>
      <x:c r="N3940" s="10" t="n">
        <x:f>IF(F3940="多",1,-1)*(K3940/J3940-1)</x:f>
        <x:v>0.011629595588235286</x:v>
      </x:c>
      <x:c r="O3940" s="10" t="n">
        <x:f>IF(F3940="多",1,-1)*(M3940/L3940-1)</x:f>
        <x:v>0.011234168341021311</x:v>
      </x:c>
      <x:c r="P3940" s="10" t="n">
        <x:v>0.0009943829158294893</x:v>
      </x:c>
      <x:c r="Q3940" s="10" t="n">
        <x:v>-0.00023762055040584432</x:v>
      </x:c>
      <x:c r="R3940" s="10" t="n">
        <x:f>O3940-P3940-Q3940</x:f>
        <x:v>0.010477405975597667</x:v>
      </x:c>
      <x:c r="S3940" s="9" t="n">
        <x:f>V3939</x:f>
        <x:v>9170.762282632917</x:v>
      </x:c>
      <x:c r="T3940" s="9" t="n">
        <x:f>S3940/(1+'回测计划'!$B$33)</x:f>
        <x:v>9166.1791930364</x:v>
      </x:c>
      <x:c r="U3940" s="9" t="n">
        <x:f>T3940*R3940</x:f>
        <x:v>96.03778065051858</x:v>
      </x:c>
      <x:c r="V3940" s="9" t="n">
        <x:f>S3940+U3940</x:f>
        <x:v>9266.800063283436</x:v>
      </x:c>
      <x:c r="W3940" s="2" t="n">
        <x:f>IF(N3940&gt;0,1,0)</x:f>
        <x:v>1</x:v>
      </x:c>
      <x:c r="X3940" s="2" t="n">
        <x:f>IF(U3940&gt;0,1,0)</x:f>
        <x:v>1</x:v>
      </x:c>
      <x:c r="Y3940" s="9" t="n">
        <x:f>MAX(U3940,0)</x:f>
        <x:v>96.03778065051858</x:v>
      </x:c>
      <x:c r="Z3940" s="9" t="n">
        <x:f>-MIN(U3940,0)</x:f>
        <x:v>0</x:v>
      </x:c>
    </x:row>
    <x:row r="3941" ht="23" customHeight="1">
      <x:c r="A3941" s="2" t="str">
        <x:v>4H-MFI-后段</x:v>
      </x:c>
      <x:c r="B3941" s="2" t="str">
        <x:v>4H</x:v>
      </x:c>
      <x:c r="C3941" s="2" t="str">
        <x:v>Money Flow Index</x:v>
      </x:c>
      <x:c r="D3941" s="2" t="str">
        <x:v>后段</x:v>
      </x:c>
      <x:c r="E3941" s="2" t="n">
        <x:v>13</x:v>
      </x:c>
      <x:c r="F3941" s="2" t="str">
        <x:v>多</x:v>
      </x:c>
      <x:c r="G3941" s="11" t="n">
        <x:v>45846.50000000001</x:v>
      </x:c>
      <x:c r="H3941" s="11" t="n">
        <x:v>45846.666666666664</x:v>
      </x:c>
      <x:c r="I3941" s="11" t="n">
        <x:v>45848.333321759266</x:v>
      </x:c>
      <x:c r="J3941" s="9" t="n">
        <x:v>108440.7</x:v>
      </x:c>
      <x:c r="K3941" s="9" t="n">
        <x:v>111199.9</x:v>
      </x:c>
      <x:c r="L3941" s="9" t="n">
        <x:v>108462.38814</x:v>
      </x:c>
      <x:c r="M3941" s="9" t="n">
        <x:v>111177.66002</x:v>
      </x:c>
      <x:c r="N3941" s="10" t="n">
        <x:f>IF(F3941="多",1,-1)*(K3941/J3941-1)</x:f>
        <x:v>0.02544432118199169</x:v>
      </x:c>
      <x:c r="O3941" s="10" t="n">
        <x:f>IF(F3941="多",1,-1)*(M3941/L3941-1)</x:f>
        <x:v>0.025034225472660765</x:v>
      </x:c>
      <x:c r="P3941" s="10" t="n">
        <x:v>0.0010125171127363304</x:v>
      </x:c>
      <x:c r="Q3941" s="10" t="n">
        <x:v>0.0001893716088151194</x:v>
      </x:c>
      <x:c r="R3941" s="10" t="n">
        <x:f>O3941-P3941-Q3941</x:f>
        <x:v>0.023832336751109313</x:v>
      </x:c>
      <x:c r="S3941" s="9" t="n">
        <x:f>V3940</x:f>
        <x:v>9266.800063283436</x:v>
      </x:c>
      <x:c r="T3941" s="9" t="n">
        <x:f>S3941/(1+'回测计划'!$B$33)</x:f>
        <x:v>9262.16897879404</x:v>
      </x:c>
      <x:c r="U3941" s="9" t="n">
        <x:f>T3941*R3941</x:f>
        <x:v>220.7391301482978</x:v>
      </x:c>
      <x:c r="V3941" s="9" t="n">
        <x:f>S3941+U3941</x:f>
        <x:v>9487.539193431734</x:v>
      </x:c>
      <x:c r="W3941" s="2" t="n">
        <x:f>IF(N3941&gt;0,1,0)</x:f>
        <x:v>1</x:v>
      </x:c>
      <x:c r="X3941" s="2" t="n">
        <x:f>IF(U3941&gt;0,1,0)</x:f>
        <x:v>1</x:v>
      </x:c>
      <x:c r="Y3941" s="9" t="n">
        <x:f>MAX(U3941,0)</x:f>
        <x:v>220.7391301482978</x:v>
      </x:c>
      <x:c r="Z3941" s="9" t="n">
        <x:f>-MIN(U3941,0)</x:f>
        <x:v>0</x:v>
      </x:c>
    </x:row>
    <x:row r="3942" ht="23" customHeight="1">
      <x:c r="A3942" s="2" t="str">
        <x:v>4H-MFI-后段</x:v>
      </x:c>
      <x:c r="B3942" s="2" t="str">
        <x:v>4H</x:v>
      </x:c>
      <x:c r="C3942" s="2" t="str">
        <x:v>Money Flow Index</x:v>
      </x:c>
      <x:c r="D3942" s="2" t="str">
        <x:v>后段</x:v>
      </x:c>
      <x:c r="E3942" s="2" t="n">
        <x:v>14</x:v>
      </x:c>
      <x:c r="F3942" s="2" t="str">
        <x:v>空</x:v>
      </x:c>
      <x:c r="G3942" s="11" t="n">
        <x:v>45848.166666666664</x:v>
      </x:c>
      <x:c r="H3942" s="11" t="n">
        <x:v>45848.333333333336</x:v>
      </x:c>
      <x:c r="I3942" s="11" t="n">
        <x:v>45849.99998842592</x:v>
      </x:c>
      <x:c r="J3942" s="9" t="n">
        <x:v>111199.8</x:v>
      </x:c>
      <x:c r="K3942" s="9" t="n">
        <x:v>116910.3</x:v>
      </x:c>
      <x:c r="L3942" s="9" t="n">
        <x:v>111177.56004000001</x:v>
      </x:c>
      <x:c r="M3942" s="9" t="n">
        <x:v>116933.68206</x:v>
      </x:c>
      <x:c r="N3942" s="10" t="n">
        <x:f>IF(F3942="多",1,-1)*(K3942/J3942-1)</x:f>
        <x:v>-0.0513535096286144</x:v>
      </x:c>
      <x:c r="O3942" s="10" t="n">
        <x:f>IF(F3942="多",1,-1)*(M3942/L3942-1)</x:f>
        <x:v>-0.051774135157571566</x:v>
      </x:c>
      <x:c r="P3942" s="10" t="n">
        <x:v>0.0010258870675787857</x:v>
      </x:c>
      <x:c r="Q3942" s="10" t="n">
        <x:v>-0.0004143922545739001</x:v>
      </x:c>
      <x:c r="R3942" s="10" t="n">
        <x:f>O3942-P3942-Q3942</x:f>
        <x:v>-0.05238562997057645</x:v>
      </x:c>
      <x:c r="S3942" s="9" t="n">
        <x:f>V3941</x:f>
        <x:v>9487.539193431734</x:v>
      </x:c>
      <x:c r="T3942" s="9" t="n">
        <x:f>S3942/(1+'回测计划'!$B$33)</x:f>
        <x:v>9482.797794534466</x:v>
      </x:c>
      <x:c r="U3942" s="9" t="n">
        <x:f>T3942*R3942</x:f>
        <x:v>-496.762336350281</x:v>
      </x:c>
      <x:c r="V3942" s="9" t="n">
        <x:f>S3942+U3942</x:f>
        <x:v>8990.776857081453</x:v>
      </x:c>
      <x:c r="W3942" s="2" t="n">
        <x:f>IF(N3942&gt;0,1,0)</x:f>
        <x:v>0</x:v>
      </x:c>
      <x:c r="X3942" s="2" t="n">
        <x:f>IF(U3942&gt;0,1,0)</x:f>
        <x:v>0</x:v>
      </x:c>
      <x:c r="Y3942" s="9" t="n">
        <x:f>MAX(U3942,0)</x:f>
        <x:v>0</x:v>
      </x:c>
      <x:c r="Z3942" s="9" t="n">
        <x:f>-MIN(U3942,0)</x:f>
        <x:v>496.762336350281</x:v>
      </x:c>
    </x:row>
    <x:row r="3943" ht="23" customHeight="1">
      <x:c r="A3943" s="2" t="str">
        <x:v>4H-MFI-后段</x:v>
      </x:c>
      <x:c r="B3943" s="2" t="str">
        <x:v>4H</x:v>
      </x:c>
      <x:c r="C3943" s="2" t="str">
        <x:v>Money Flow Index</x:v>
      </x:c>
      <x:c r="D3943" s="2" t="str">
        <x:v>后段</x:v>
      </x:c>
      <x:c r="E3943" s="2" t="n">
        <x:v>15</x:v>
      </x:c>
      <x:c r="F3943" s="2" t="str">
        <x:v>多</x:v>
      </x:c>
      <x:c r="G3943" s="11" t="n">
        <x:v>45857.166666666664</x:v>
      </x:c>
      <x:c r="H3943" s="11" t="n">
        <x:v>45857.333333333336</x:v>
      </x:c>
      <x:c r="I3943" s="11" t="n">
        <x:v>45858.99998842592</x:v>
      </x:c>
      <x:c r="J3943" s="9" t="n">
        <x:v>117896.5</x:v>
      </x:c>
      <x:c r="K3943" s="9" t="n">
        <x:v>118669.3</x:v>
      </x:c>
      <x:c r="L3943" s="9" t="n">
        <x:v>117920.0793</x:v>
      </x:c>
      <x:c r="M3943" s="9" t="n">
        <x:v>118645.56614000001</x:v>
      </x:c>
      <x:c r="N3943" s="10" t="n">
        <x:f>IF(F3943="多",1,-1)*(K3943/J3943-1)</x:f>
        <x:v>0.006554901969100024</x:v>
      </x:c>
      <x:c r="O3943" s="10" t="n">
        <x:f>IF(F3943="多",1,-1)*(M3943/L3943-1)</x:f>
        <x:v>0.0061523605166029505</x:v>
      </x:c>
      <x:c r="P3943" s="10" t="n">
        <x:v>0.0010030761802583014</x:v>
      </x:c>
      <x:c r="Q3943" s="10" t="n">
        <x:v>0.0005002350477950978</x:v>
      </x:c>
      <x:c r="R3943" s="10" t="n">
        <x:f>O3943-P3943-Q3943</x:f>
        <x:v>0.004649049288549551</x:v>
      </x:c>
      <x:c r="S3943" s="9" t="n">
        <x:f>V3942</x:f>
        <x:v>8990.776857081453</x:v>
      </x:c>
      <x:c r="T3943" s="9" t="n">
        <x:f>S3943/(1+'回测计划'!$B$33)</x:f>
        <x:v>8986.283715223843</x:v>
      </x:c>
      <x:c r="U3943" s="9" t="n">
        <x:f>T3943*R3943</x:f>
        <x:v>41.777675912965826</x:v>
      </x:c>
      <x:c r="V3943" s="9" t="n">
        <x:f>S3943+U3943</x:f>
        <x:v>9032.55453299442</x:v>
      </x:c>
      <x:c r="W3943" s="2" t="n">
        <x:f>IF(N3943&gt;0,1,0)</x:f>
        <x:v>1</x:v>
      </x:c>
      <x:c r="X3943" s="2" t="n">
        <x:f>IF(U3943&gt;0,1,0)</x:f>
        <x:v>1</x:v>
      </x:c>
      <x:c r="Y3943" s="9" t="n">
        <x:f>MAX(U3943,0)</x:f>
        <x:v>41.777675912965826</x:v>
      </x:c>
      <x:c r="Z3943" s="9" t="n">
        <x:f>-MIN(U3943,0)</x:f>
        <x:v>0</x:v>
      </x:c>
    </x:row>
    <x:row r="3944" ht="23" customHeight="1">
      <x:c r="A3944" s="2" t="str">
        <x:v>4H-MFI-后段</x:v>
      </x:c>
      <x:c r="B3944" s="2" t="str">
        <x:v>4H</x:v>
      </x:c>
      <x:c r="C3944" s="2" t="str">
        <x:v>Money Flow Index</x:v>
      </x:c>
      <x:c r="D3944" s="2" t="str">
        <x:v>后段</x:v>
      </x:c>
      <x:c r="E3944" s="2" t="n">
        <x:v>16</x:v>
      </x:c>
      <x:c r="F3944" s="2" t="str">
        <x:v>空</x:v>
      </x:c>
      <x:c r="G3944" s="11" t="n">
        <x:v>45859.666666666664</x:v>
      </x:c>
      <x:c r="H3944" s="11" t="n">
        <x:v>45859.833333333336</x:v>
      </x:c>
      <x:c r="I3944" s="11" t="n">
        <x:v>45861.49998842592</x:v>
      </x:c>
      <x:c r="J3944" s="9" t="n">
        <x:v>118044.9</x:v>
      </x:c>
      <x:c r="K3944" s="9" t="n">
        <x:v>118620.8</x:v>
      </x:c>
      <x:c r="L3944" s="9" t="n">
        <x:v>118021.29101999999</x:v>
      </x:c>
      <x:c r="M3944" s="9" t="n">
        <x:v>118644.52416</x:v>
      </x:c>
      <x:c r="N3944" s="10" t="n">
        <x:f>IF(F3944="多",1,-1)*(K3944/J3944-1)</x:f>
        <x:v>-0.004878652106105497</x:v>
      </x:c>
      <x:c r="O3944" s="10" t="n">
        <x:f>IF(F3944="多",1,-1)*(M3944/L3944-1)</x:f>
        <x:v>-0.005280683973321265</x:v>
      </x:c>
      <x:c r="P3944" s="10" t="n">
        <x:v>0.0010026403419866607</x:v>
      </x:c>
      <x:c r="Q3944" s="10" t="n">
        <x:v>-0.0005020181441253885</x:v>
      </x:c>
      <x:c r="R3944" s="10" t="n">
        <x:f>O3944-P3944-Q3944</x:f>
        <x:v>-0.005781306171182537</x:v>
      </x:c>
      <x:c r="S3944" s="9" t="n">
        <x:f>V3943</x:f>
        <x:v>9032.55453299442</x:v>
      </x:c>
      <x:c r="T3944" s="9" t="n">
        <x:f>S3944/(1+'回测计划'!$B$33)</x:f>
        <x:v>9028.04051273805</x:v>
      </x:c>
      <x:c r="U3944" s="9" t="n">
        <x:f>T3944*R3944</x:f>
        <x:v>-52.19386632997845</x:v>
      </x:c>
      <x:c r="V3944" s="9" t="n">
        <x:f>S3944+U3944</x:f>
        <x:v>8980.360666664441</x:v>
      </x:c>
      <x:c r="W3944" s="2" t="n">
        <x:f>IF(N3944&gt;0,1,0)</x:f>
        <x:v>0</x:v>
      </x:c>
      <x:c r="X3944" s="2" t="n">
        <x:f>IF(U3944&gt;0,1,0)</x:f>
        <x:v>0</x:v>
      </x:c>
      <x:c r="Y3944" s="9" t="n">
        <x:f>MAX(U3944,0)</x:f>
        <x:v>0</x:v>
      </x:c>
      <x:c r="Z3944" s="9" t="n">
        <x:f>-MIN(U3944,0)</x:f>
        <x:v>52.19386632997845</x:v>
      </x:c>
    </x:row>
    <x:row r="3945" ht="23" customHeight="1">
      <x:c r="A3945" s="2" t="str">
        <x:v>4H-MFI-后段</x:v>
      </x:c>
      <x:c r="B3945" s="2" t="str">
        <x:v>4H</x:v>
      </x:c>
      <x:c r="C3945" s="2" t="str">
        <x:v>Money Flow Index</x:v>
      </x:c>
      <x:c r="D3945" s="2" t="str">
        <x:v>后段</x:v>
      </x:c>
      <x:c r="E3945" s="2" t="n">
        <x:v>17</x:v>
      </x:c>
      <x:c r="F3945" s="2" t="str">
        <x:v>多</x:v>
      </x:c>
      <x:c r="G3945" s="11" t="n">
        <x:v>45899.166666666664</x:v>
      </x:c>
      <x:c r="H3945" s="11" t="n">
        <x:v>45899.333333333336</x:v>
      </x:c>
      <x:c r="I3945" s="11" t="n">
        <x:v>45900.99998842592</x:v>
      </x:c>
      <x:c r="J3945" s="9" t="n">
        <x:v>108332.4</x:v>
      </x:c>
      <x:c r="K3945" s="9" t="n">
        <x:v>108758.2</x:v>
      </x:c>
      <x:c r="L3945" s="9" t="n">
        <x:v>108354.06648</x:v>
      </x:c>
      <x:c r="M3945" s="9" t="n">
        <x:v>108736.44836</x:v>
      </x:c>
      <x:c r="N3945" s="10" t="n">
        <x:f>IF(F3945="多",1,-1)*(K3945/J3945-1)</x:f>
        <x:v>0.00393049540119117</x:v>
      </x:c>
      <x:c r="O3945" s="10" t="n">
        <x:f>IF(F3945="多",1,-1)*(M3945/L3945-1)</x:f>
        <x:v>0.0035290035014106103</x:v>
      </x:c>
      <x:c r="P3945" s="10" t="n">
        <x:v>0.0010017645017507053</x:v>
      </x:c>
      <x:c r="Q3945" s="10" t="n">
        <x:v>0.00019590352947661732</x:v>
      </x:c>
      <x:c r="R3945" s="10" t="n">
        <x:f>O3945-P3945-Q3945</x:f>
        <x:v>0.0023313354701832876</x:v>
      </x:c>
      <x:c r="S3945" s="9" t="n">
        <x:f>V3944</x:f>
        <x:v>8980.360666664441</x:v>
      </x:c>
      <x:c r="T3945" s="9" t="n">
        <x:f>S3945/(1+'回测计划'!$B$33)</x:f>
        <x:v>8975.872730299292</x:v>
      </x:c>
      <x:c r="U3945" s="9" t="n">
        <x:f>T3945*R3945</x:f>
        <x:v>20.925770471997648</x:v>
      </x:c>
      <x:c r="V3945" s="9" t="n">
        <x:f>S3945+U3945</x:f>
        <x:v>9001.28643713644</x:v>
      </x:c>
      <x:c r="W3945" s="2" t="n">
        <x:f>IF(N3945&gt;0,1,0)</x:f>
        <x:v>1</x:v>
      </x:c>
      <x:c r="X3945" s="2" t="n">
        <x:f>IF(U3945&gt;0,1,0)</x:f>
        <x:v>1</x:v>
      </x:c>
      <x:c r="Y3945" s="9" t="n">
        <x:f>MAX(U3945,0)</x:f>
        <x:v>20.925770471997648</x:v>
      </x:c>
      <x:c r="Z3945" s="9" t="n">
        <x:f>-MIN(U3945,0)</x:f>
        <x:v>0</x:v>
      </x:c>
    </x:row>
    <x:row r="3946" ht="23" customHeight="1">
      <x:c r="A3946" s="2" t="str">
        <x:v>4H-MFI-后段</x:v>
      </x:c>
      <x:c r="B3946" s="2" t="str">
        <x:v>4H</x:v>
      </x:c>
      <x:c r="C3946" s="2" t="str">
        <x:v>Money Flow Index</x:v>
      </x:c>
      <x:c r="D3946" s="2" t="str">
        <x:v>后段</x:v>
      </x:c>
      <x:c r="E3946" s="2" t="n">
        <x:v>18</x:v>
      </x:c>
      <x:c r="F3946" s="2" t="str">
        <x:v>空</x:v>
      </x:c>
      <x:c r="G3946" s="11" t="n">
        <x:v>45911.00000000001</x:v>
      </x:c>
      <x:c r="H3946" s="11" t="n">
        <x:v>45911.166666666664</x:v>
      </x:c>
      <x:c r="I3946" s="11" t="n">
        <x:v>45912.833321759266</x:v>
      </x:c>
      <x:c r="J3946" s="9" t="n">
        <x:v>113525.3</x:v>
      </x:c>
      <x:c r="K3946" s="9" t="n">
        <x:v>114863</x:v>
      </x:c>
      <x:c r="L3946" s="9" t="n">
        <x:v>113502.59494000001</x:v>
      </x:c>
      <x:c r="M3946" s="9" t="n">
        <x:v>114885.9726</x:v>
      </x:c>
      <x:c r="N3946" s="10" t="n">
        <x:f>IF(F3946="多",1,-1)*(K3946/J3946-1)</x:f>
        <x:v>-0.011783276503123163</x:v>
      </x:c>
      <x:c r="O3946" s="10" t="n">
        <x:f>IF(F3946="多",1,-1)*(M3946/L3946-1)</x:f>
        <x:v>-0.012188070772578108</x:v>
      </x:c>
      <x:c r="P3946" s="10" t="n">
        <x:v>0.001006094035386289</x:v>
      </x:c>
      <x:c r="Q3946" s="10" t="n">
        <x:v>-0.00023571594613750266</x:v>
      </x:c>
      <x:c r="R3946" s="10" t="n">
        <x:f>O3946-P3946-Q3946</x:f>
        <x:v>-0.012958448861826894</x:v>
      </x:c>
      <x:c r="S3946" s="9" t="n">
        <x:f>V3945</x:f>
        <x:v>9001.28643713644</x:v>
      </x:c>
      <x:c r="T3946" s="9" t="n">
        <x:f>S3946/(1+'回测计划'!$B$33)</x:f>
        <x:v>8996.788043114882</x:v>
      </x:c>
      <x:c r="U3946" s="9" t="n">
        <x:f>T3946*R3946</x:f>
        <x:v>-116.58441777739985</x:v>
      </x:c>
      <x:c r="V3946" s="9" t="n">
        <x:f>S3946+U3946</x:f>
        <x:v>8884.70201935904</x:v>
      </x:c>
      <x:c r="W3946" s="2" t="n">
        <x:f>IF(N3946&gt;0,1,0)</x:f>
        <x:v>0</x:v>
      </x:c>
      <x:c r="X3946" s="2" t="n">
        <x:f>IF(U3946&gt;0,1,0)</x:f>
        <x:v>0</x:v>
      </x:c>
      <x:c r="Y3946" s="9" t="n">
        <x:f>MAX(U3946,0)</x:f>
        <x:v>0</x:v>
      </x:c>
      <x:c r="Z3946" s="9" t="n">
        <x:f>-MIN(U3946,0)</x:f>
        <x:v>116.58441777739985</x:v>
      </x:c>
    </x:row>
    <x:row r="3947" ht="23" customHeight="1">
      <x:c r="A3947" s="2" t="str">
        <x:v>4H-MFI-后段</x:v>
      </x:c>
      <x:c r="B3947" s="2" t="str">
        <x:v>4H</x:v>
      </x:c>
      <x:c r="C3947" s="2" t="str">
        <x:v>Money Flow Index</x:v>
      </x:c>
      <x:c r="D3947" s="2" t="str">
        <x:v>后段</x:v>
      </x:c>
      <x:c r="E3947" s="2" t="n">
        <x:v>19</x:v>
      </x:c>
      <x:c r="F3947" s="2" t="str">
        <x:v>空</x:v>
      </x:c>
      <x:c r="G3947" s="11" t="n">
        <x:v>45916.666666666664</x:v>
      </x:c>
      <x:c r="H3947" s="11" t="n">
        <x:v>45916.833333333336</x:v>
      </x:c>
      <x:c r="I3947" s="11" t="n">
        <x:v>45918.49998842592</x:v>
      </x:c>
      <x:c r="J3947" s="9" t="n">
        <x:v>115222.1</x:v>
      </x:c>
      <x:c r="K3947" s="9" t="n">
        <x:v>117531.2</x:v>
      </x:c>
      <x:c r="L3947" s="9" t="n">
        <x:v>115199.05558000001</x:v>
      </x:c>
      <x:c r="M3947" s="9" t="n">
        <x:v>117554.70624</x:v>
      </x:c>
      <x:c r="N3947" s="10" t="n">
        <x:f>IF(F3947="多",1,-1)*(K3947/J3947-1)</x:f>
        <x:v>-0.020040426272390333</x:v>
      </x:c>
      <x:c r="O3947" s="10" t="n">
        <x:f>IF(F3947="多",1,-1)*(M3947/L3947-1)</x:f>
        <x:v>-0.02044852406245723</x:v>
      </x:c>
      <x:c r="P3947" s="10" t="n">
        <x:v>0.0010102242620312289</x:v>
      </x:c>
      <x:c r="Q3947" s="10" t="n">
        <x:v>-0.0003348750621675589</x:v>
      </x:c>
      <x:c r="R3947" s="10" t="n">
        <x:f>O3947-P3947-Q3947</x:f>
        <x:v>-0.0211238732623209</x:v>
      </x:c>
      <x:c r="S3947" s="9" t="n">
        <x:f>V3946</x:f>
        <x:v>8884.70201935904</x:v>
      </x:c>
      <x:c r="T3947" s="9" t="n">
        <x:f>S3947/(1+'回测计划'!$B$33)</x:f>
        <x:v>8880.261888414832</x:v>
      </x:c>
      <x:c r="U3947" s="9" t="n">
        <x:f>T3947*R3947</x:f>
        <x:v>-187.58552666709338</x:v>
      </x:c>
      <x:c r="V3947" s="9" t="n">
        <x:f>S3947+U3947</x:f>
        <x:v>8697.116492691946</x:v>
      </x:c>
      <x:c r="W3947" s="2" t="n">
        <x:f>IF(N3947&gt;0,1,0)</x:f>
        <x:v>0</x:v>
      </x:c>
      <x:c r="X3947" s="2" t="n">
        <x:f>IF(U3947&gt;0,1,0)</x:f>
        <x:v>0</x:v>
      </x:c>
      <x:c r="Y3947" s="9" t="n">
        <x:f>MAX(U3947,0)</x:f>
        <x:v>0</x:v>
      </x:c>
      <x:c r="Z3947" s="9" t="n">
        <x:f>-MIN(U3947,0)</x:f>
        <x:v>187.58552666709338</x:v>
      </x:c>
    </x:row>
    <x:row r="3948" ht="23" customHeight="1">
      <x:c r="A3948" s="2" t="str">
        <x:v>4H-MFI-后段</x:v>
      </x:c>
      <x:c r="B3948" s="2" t="str">
        <x:v>4H</x:v>
      </x:c>
      <x:c r="C3948" s="2" t="str">
        <x:v>Money Flow Index</x:v>
      </x:c>
      <x:c r="D3948" s="2" t="str">
        <x:v>后段</x:v>
      </x:c>
      <x:c r="E3948" s="2" t="n">
        <x:v>20</x:v>
      </x:c>
      <x:c r="F3948" s="2" t="str">
        <x:v>空</x:v>
      </x:c>
      <x:c r="G3948" s="11" t="n">
        <x:v>45935.666666666664</x:v>
      </x:c>
      <x:c r="H3948" s="11" t="n">
        <x:v>45935.833333333336</x:v>
      </x:c>
      <x:c r="I3948" s="11" t="n">
        <x:v>45937.49998842592</x:v>
      </x:c>
      <x:c r="J3948" s="9" t="n">
        <x:v>123413.3</x:v>
      </x:c>
      <x:c r="K3948" s="9" t="n">
        <x:v>124277.7</x:v>
      </x:c>
      <x:c r="L3948" s="9" t="n">
        <x:v>123388.61734000001</x:v>
      </x:c>
      <x:c r="M3948" s="9" t="n">
        <x:v>124302.55554</x:v>
      </x:c>
      <x:c r="N3948" s="10" t="n">
        <x:f>IF(F3948="多",1,-1)*(K3948/J3948-1)</x:f>
        <x:v>-0.007004107336891607</x:v>
      </x:c>
      <x:c r="O3948" s="10" t="n">
        <x:f>IF(F3948="多",1,-1)*(M3948/L3948-1)</x:f>
        <x:v>-0.0074069895562700605</x:v>
      </x:c>
      <x:c r="P3948" s="10" t="n">
        <x:v>0.0010037034947781352</x:v>
      </x:c>
      <x:c r="Q3948" s="10" t="n">
        <x:v>-0.00042899858785058374</x:v>
      </x:c>
      <x:c r="R3948" s="10" t="n">
        <x:f>O3948-P3948-Q3948</x:f>
        <x:v>-0.007981694463197611</x:v>
      </x:c>
      <x:c r="S3948" s="9" t="n">
        <x:f>V3947</x:f>
        <x:v>8697.116492691946</x:v>
      </x:c>
      <x:c r="T3948" s="9" t="n">
        <x:f>S3948/(1+'回测计划'!$B$33)</x:f>
        <x:v>8692.770107638127</x:v>
      </x:c>
      <x:c r="U3948" s="9" t="n">
        <x:f>T3948*R3948</x:f>
        <x:v>-69.38303503798494</x:v>
      </x:c>
      <x:c r="V3948" s="9" t="n">
        <x:f>S3948+U3948</x:f>
        <x:v>8627.733457653962</x:v>
      </x:c>
      <x:c r="W3948" s="2" t="n">
        <x:f>IF(N3948&gt;0,1,0)</x:f>
        <x:v>0</x:v>
      </x:c>
      <x:c r="X3948" s="2" t="n">
        <x:f>IF(U3948&gt;0,1,0)</x:f>
        <x:v>0</x:v>
      </x:c>
      <x:c r="Y3948" s="9" t="n">
        <x:f>MAX(U3948,0)</x:f>
        <x:v>0</x:v>
      </x:c>
      <x:c r="Z3948" s="9" t="n">
        <x:f>-MIN(U3948,0)</x:f>
        <x:v>69.38303503798494</x:v>
      </x:c>
    </x:row>
    <x:row r="3949" ht="23" customHeight="1">
      <x:c r="A3949" s="2" t="str">
        <x:v>4H-MFI-后段</x:v>
      </x:c>
      <x:c r="B3949" s="2" t="str">
        <x:v>4H</x:v>
      </x:c>
      <x:c r="C3949" s="2" t="str">
        <x:v>Money Flow Index</x:v>
      </x:c>
      <x:c r="D3949" s="2" t="str">
        <x:v>后段</x:v>
      </x:c>
      <x:c r="E3949" s="2" t="n">
        <x:v>21</x:v>
      </x:c>
      <x:c r="F3949" s="2" t="str">
        <x:v>多</x:v>
      </x:c>
      <x:c r="G3949" s="11" t="n">
        <x:v>45968.833333333336</x:v>
      </x:c>
      <x:c r="H3949" s="11" t="n">
        <x:v>45969.00000000001</x:v>
      </x:c>
      <x:c r="I3949" s="11" t="n">
        <x:v>45970.666655092595</x:v>
      </x:c>
      <x:c r="J3949" s="9" t="n">
        <x:v>100758</x:v>
      </x:c>
      <x:c r="K3949" s="9" t="n">
        <x:v>101898.2</x:v>
      </x:c>
      <x:c r="L3949" s="9" t="n">
        <x:v>100778.1516</x:v>
      </x:c>
      <x:c r="M3949" s="9" t="n">
        <x:v>101877.82036</x:v>
      </x:c>
      <x:c r="N3949" s="10" t="n">
        <x:f>IF(F3949="多",1,-1)*(K3949/J3949-1)</x:f>
        <x:v>0.0113162230294368</x:v>
      </x:c>
      <x:c r="O3949" s="10" t="n">
        <x:f>IF(F3949="多",1,-1)*(M3949/L3949-1)</x:f>
        <x:v>0.010911777429345015</x:v>
      </x:c>
      <x:c r="P3949" s="10" t="n">
        <x:v>0.0010054558887146725</x:v>
      </x:c>
      <x:c r="Q3949" s="10" t="n">
        <x:v>0.00021802856722266464</x:v>
      </x:c>
      <x:c r="R3949" s="10" t="n">
        <x:f>O3949-P3949-Q3949</x:f>
        <x:v>0.009688292973407679</x:v>
      </x:c>
      <x:c r="S3949" s="9" t="n">
        <x:f>V3948</x:f>
        <x:v>8627.733457653962</x:v>
      </x:c>
      <x:c r="T3949" s="9" t="n">
        <x:f>S3949/(1+'回测计划'!$B$33)</x:f>
        <x:v>8623.421746780572</x:v>
      </x:c>
      <x:c r="U3949" s="9" t="n">
        <x:f>T3949*R3949</x:f>
        <x:v>83.54623631606519</x:v>
      </x:c>
      <x:c r="V3949" s="9" t="n">
        <x:f>S3949+U3949</x:f>
        <x:v>8711.279693970027</x:v>
      </x:c>
      <x:c r="W3949" s="2" t="n">
        <x:f>IF(N3949&gt;0,1,0)</x:f>
        <x:v>1</x:v>
      </x:c>
      <x:c r="X3949" s="2" t="n">
        <x:f>IF(U3949&gt;0,1,0)</x:f>
        <x:v>1</x:v>
      </x:c>
      <x:c r="Y3949" s="9" t="n">
        <x:f>MAX(U3949,0)</x:f>
        <x:v>83.54623631606519</x:v>
      </x:c>
      <x:c r="Z3949" s="9" t="n">
        <x:f>-MIN(U3949,0)</x:f>
        <x:v>0</x:v>
      </x:c>
    </x:row>
    <x:row r="3950" ht="23" customHeight="1">
      <x:c r="A3950" s="2" t="str">
        <x:v>4H-MFI-后段</x:v>
      </x:c>
      <x:c r="B3950" s="2" t="str">
        <x:v>4H</x:v>
      </x:c>
      <x:c r="C3950" s="2" t="str">
        <x:v>Money Flow Index</x:v>
      </x:c>
      <x:c r="D3950" s="2" t="str">
        <x:v>后段</x:v>
      </x:c>
      <x:c r="E3950" s="2" t="n">
        <x:v>22</x:v>
      </x:c>
      <x:c r="F3950" s="2" t="str">
        <x:v>空</x:v>
      </x:c>
      <x:c r="G3950" s="11" t="n">
        <x:v>45988.166666666664</x:v>
      </x:c>
      <x:c r="H3950" s="11" t="n">
        <x:v>45988.333333333336</x:v>
      </x:c>
      <x:c r="I3950" s="11" t="n">
        <x:v>45989.99998842592</x:v>
      </x:c>
      <x:c r="J3950" s="9" t="n">
        <x:v>90438</x:v>
      </x:c>
      <x:c r="K3950" s="9" t="n">
        <x:v>92299.9</x:v>
      </x:c>
      <x:c r="L3950" s="9" t="n">
        <x:v>90419.9124</x:v>
      </x:c>
      <x:c r="M3950" s="9" t="n">
        <x:v>92318.35998</x:v>
      </x:c>
      <x:c r="N3950" s="10" t="n">
        <x:f>IF(F3950="多",1,-1)*(K3950/J3950-1)</x:f>
        <x:v>-0.020587584864769193</x:v>
      </x:c>
      <x:c r="O3950" s="10" t="n">
        <x:f>IF(F3950="多",1,-1)*(M3950/L3950-1)</x:f>
        <x:v>-0.020995901562054442</x:v>
      </x:c>
      <x:c r="P3950" s="10" t="n">
        <x:v>0.0010104979507810272</x:v>
      </x:c>
      <x:c r="Q3950" s="10" t="n">
        <x:v>-0.0001230823997134636</x:v>
      </x:c>
      <x:c r="R3950" s="10" t="n">
        <x:f>O3950-P3950-Q3950</x:f>
        <x:v>-0.021883317113122004</x:v>
      </x:c>
      <x:c r="S3950" s="9" t="n">
        <x:f>V3949</x:f>
        <x:v>8711.279693970027</x:v>
      </x:c>
      <x:c r="T3950" s="9" t="n">
        <x:f>S3950/(1+'回测计划'!$B$33)</x:f>
        <x:v>8706.9262308546</x:v>
      </x:c>
      <x:c r="U3950" s="9" t="n">
        <x:f>T3950*R3950</x:f>
        <x:v>-190.53642779035135</x:v>
      </x:c>
      <x:c r="V3950" s="9" t="n">
        <x:f>S3950+U3950</x:f>
        <x:v>8520.743266179676</x:v>
      </x:c>
      <x:c r="W3950" s="2" t="n">
        <x:f>IF(N3950&gt;0,1,0)</x:f>
        <x:v>0</x:v>
      </x:c>
      <x:c r="X3950" s="2" t="n">
        <x:f>IF(U3950&gt;0,1,0)</x:f>
        <x:v>0</x:v>
      </x:c>
      <x:c r="Y3950" s="9" t="n">
        <x:f>MAX(U3950,0)</x:f>
        <x:v>0</x:v>
      </x:c>
      <x:c r="Z3950" s="9" t="n">
        <x:f>-MIN(U3950,0)</x:f>
        <x:v>190.53642779035135</x:v>
      </x:c>
    </x:row>
    <x:row r="3951" ht="23" customHeight="1">
      <x:c r="A3951" s="2" t="str">
        <x:v>4H-MFI-后段</x:v>
      </x:c>
      <x:c r="B3951" s="2" t="str">
        <x:v>4H</x:v>
      </x:c>
      <x:c r="C3951" s="2" t="str">
        <x:v>Money Flow Index</x:v>
      </x:c>
      <x:c r="D3951" s="2" t="str">
        <x:v>后段</x:v>
      </x:c>
      <x:c r="E3951" s="2" t="n">
        <x:v>23</x:v>
      </x:c>
      <x:c r="F3951" s="2" t="str">
        <x:v>空</x:v>
      </x:c>
      <x:c r="G3951" s="11" t="n">
        <x:v>46001.166666666664</x:v>
      </x:c>
      <x:c r="H3951" s="11" t="n">
        <x:v>46001.333333333336</x:v>
      </x:c>
      <x:c r="I3951" s="11" t="n">
        <x:v>46002.99998842592</x:v>
      </x:c>
      <x:c r="J3951" s="9" t="n">
        <x:v>92638.3</x:v>
      </x:c>
      <x:c r="K3951" s="9" t="n">
        <x:v>89830.1</x:v>
      </x:c>
      <x:c r="L3951" s="9" t="n">
        <x:v>92619.77234000001</x:v>
      </x:c>
      <x:c r="M3951" s="9" t="n">
        <x:v>89848.06602</x:v>
      </x:c>
      <x:c r="N3951" s="10" t="n">
        <x:f>IF(F3951="多",1,-1)*(K3951/J3951-1)</x:f>
        <x:v>0.03031359599647232</x:v>
      </x:c>
      <x:c r="O3951" s="10" t="n">
        <x:f>IF(F3951="多",1,-1)*(M3951/L3951-1)</x:f>
        <x:v>0.02992564384444063</x:v>
      </x:c>
      <x:c r="P3951" s="10" t="n">
        <x:v>0.0009850371780777798</x:v>
      </x:c>
      <x:c r="Q3951" s="10" t="n">
        <x:v>-0.00008996632716052702</x:v>
      </x:c>
      <x:c r="R3951" s="10" t="n">
        <x:f>O3951-P3951-Q3951</x:f>
        <x:v>0.02903057299352338</x:v>
      </x:c>
      <x:c r="S3951" s="9" t="n">
        <x:f>V3950</x:f>
        <x:v>8520.743266179676</x:v>
      </x:c>
      <x:c r="T3951" s="9" t="n">
        <x:f>S3951/(1+'回测计划'!$B$33)</x:f>
        <x:v>8516.485023667843</x:v>
      </x:c>
      <x:c r="U3951" s="9" t="n">
        <x:f>T3951*R3951</x:f>
        <x:v>247.238440127838</x:v>
      </x:c>
      <x:c r="V3951" s="9" t="n">
        <x:f>S3951+U3951</x:f>
        <x:v>8767.981706307513</x:v>
      </x:c>
      <x:c r="W3951" s="2" t="n">
        <x:f>IF(N3951&gt;0,1,0)</x:f>
        <x:v>1</x:v>
      </x:c>
      <x:c r="X3951" s="2" t="n">
        <x:f>IF(U3951&gt;0,1,0)</x:f>
        <x:v>1</x:v>
      </x:c>
      <x:c r="Y3951" s="9" t="n">
        <x:f>MAX(U3951,0)</x:f>
        <x:v>247.238440127838</x:v>
      </x:c>
      <x:c r="Z3951" s="9" t="n">
        <x:f>-MIN(U3951,0)</x:f>
        <x:v>0</x:v>
      </x:c>
    </x:row>
    <x:row r="3952" ht="23" customHeight="1">
      <x:c r="A3952" s="2" t="str">
        <x:v>4H-MFI-后段</x:v>
      </x:c>
      <x:c r="B3952" s="2" t="str">
        <x:v>4H</x:v>
      </x:c>
      <x:c r="C3952" s="2" t="str">
        <x:v>Money Flow Index</x:v>
      </x:c>
      <x:c r="D3952" s="2" t="str">
        <x:v>后段</x:v>
      </x:c>
      <x:c r="E3952" s="2" t="n">
        <x:v>24</x:v>
      </x:c>
      <x:c r="F3952" s="2" t="str">
        <x:v>多</x:v>
      </x:c>
      <x:c r="G3952" s="11" t="n">
        <x:v>46006.166666666664</x:v>
      </x:c>
      <x:c r="H3952" s="11" t="n">
        <x:v>46006.333333333336</x:v>
      </x:c>
      <x:c r="I3952" s="11" t="n">
        <x:v>46007.99998842592</x:v>
      </x:c>
      <x:c r="J3952" s="9" t="n">
        <x:v>88118.8</x:v>
      </x:c>
      <x:c r="K3952" s="9" t="n">
        <x:v>87936.3</x:v>
      </x:c>
      <x:c r="L3952" s="9" t="n">
        <x:v>88136.42376</x:v>
      </x:c>
      <x:c r="M3952" s="9" t="n">
        <x:v>87918.71274</x:v>
      </x:c>
      <x:c r="N3952" s="10" t="n">
        <x:f>IF(F3952="多",1,-1)*(K3952/J3952-1)</x:f>
        <x:v>-0.002071067694975448</x:v>
      </x:c>
      <x:c r="O3952" s="10" t="n">
        <x:f>IF(F3952="多",1,-1)*(M3952/L3952-1)</x:f>
        <x:v>-0.0024701594495465384</x:v>
      </x:c>
      <x:c r="P3952" s="10" t="n">
        <x:v>0.0009987649202752268</x:v>
      </x:c>
      <x:c r="Q3952" s="10" t="n">
        <x:v>0.00010768025867095903</x:v>
      </x:c>
      <x:c r="R3952" s="10" t="n">
        <x:f>O3952-P3952-Q3952</x:f>
        <x:v>-0.003576604628492724</x:v>
      </x:c>
      <x:c r="S3952" s="9" t="n">
        <x:f>V3951</x:f>
        <x:v>8767.981706307513</x:v>
      </x:c>
      <x:c r="T3952" s="9" t="n">
        <x:f>S3952/(1+'回测计划'!$B$33)</x:f>
        <x:v>8763.599906354337</x:v>
      </x:c>
      <x:c r="U3952" s="9" t="n">
        <x:f>T3952*R3952</x:f>
        <x:v>-31.343931987325323</x:v>
      </x:c>
      <x:c r="V3952" s="9" t="n">
        <x:f>S3952+U3952</x:f>
        <x:v>8736.637774320188</x:v>
      </x:c>
      <x:c r="W3952" s="2" t="n">
        <x:f>IF(N3952&gt;0,1,0)</x:f>
        <x:v>0</x:v>
      </x:c>
      <x:c r="X3952" s="2" t="n">
        <x:f>IF(U3952&gt;0,1,0)</x:f>
        <x:v>0</x:v>
      </x:c>
      <x:c r="Y3952" s="9" t="n">
        <x:f>MAX(U3952,0)</x:f>
        <x:v>0</x:v>
      </x:c>
      <x:c r="Z3952" s="9" t="n">
        <x:f>-MIN(U3952,0)</x:f>
        <x:v>31.343931987325323</x:v>
      </x:c>
    </x:row>
    <x:row r="3953" ht="23" customHeight="1">
      <x:c r="A3953" s="2" t="str">
        <x:v>4H-MFI-后段</x:v>
      </x:c>
      <x:c r="B3953" s="2" t="str">
        <x:v>4H</x:v>
      </x:c>
      <x:c r="C3953" s="2" t="str">
        <x:v>Money Flow Index</x:v>
      </x:c>
      <x:c r="D3953" s="2" t="str">
        <x:v>后段</x:v>
      </x:c>
      <x:c r="E3953" s="2" t="n">
        <x:v>25</x:v>
      </x:c>
      <x:c r="F3953" s="2" t="str">
        <x:v>多</x:v>
      </x:c>
      <x:c r="G3953" s="11" t="n">
        <x:v>46010.166666666664</x:v>
      </x:c>
      <x:c r="H3953" s="11" t="n">
        <x:v>46010.333333333336</x:v>
      </x:c>
      <x:c r="I3953" s="11" t="n">
        <x:v>46011.99998842592</x:v>
      </x:c>
      <x:c r="J3953" s="9" t="n">
        <x:v>85469.8</x:v>
      </x:c>
      <x:c r="K3953" s="9" t="n">
        <x:v>88134.6</x:v>
      </x:c>
      <x:c r="L3953" s="9" t="n">
        <x:v>85486.89396</x:v>
      </x:c>
      <x:c r="M3953" s="9" t="n">
        <x:v>88116.97308000001</x:v>
      </x:c>
      <x:c r="N3953" s="10" t="n">
        <x:f>IF(F3953="多",1,-1)*(K3953/J3953-1)</x:f>
        <x:v>0.031178264135402145</x:v>
      </x:c>
      <x:c r="O3953" s="10" t="n">
        <x:f>IF(F3953="多",1,-1)*(M3953/L3953-1)</x:f>
        <x:v>0.030765875307513735</x:v>
      </x:c>
      <x:c r="P3953" s="10" t="n">
        <x:v>0.001015382937653757</x:v>
      </x:c>
      <x:c r="Q3953" s="10" t="n">
        <x:v>0.0003214983315474824</x:v>
      </x:c>
      <x:c r="R3953" s="10" t="n">
        <x:f>O3953-P3953-Q3953</x:f>
        <x:v>0.029428994038312496</x:v>
      </x:c>
      <x:c r="S3953" s="9" t="n">
        <x:f>V3952</x:f>
        <x:v>8736.637774320188</x:v>
      </x:c>
      <x:c r="T3953" s="9" t="n">
        <x:f>S3953/(1+'回测计划'!$B$33)</x:f>
        <x:v>8732.271638500939</x:v>
      </x:c>
      <x:c r="U3953" s="9" t="n">
        <x:f>T3953*R3953</x:f>
        <x:v>256.9819699903694</x:v>
      </x:c>
      <x:c r="V3953" s="9" t="n">
        <x:f>S3953+U3953</x:f>
        <x:v>8993.619744310558</x:v>
      </x:c>
      <x:c r="W3953" s="2" t="n">
        <x:f>IF(N3953&gt;0,1,0)</x:f>
        <x:v>1</x:v>
      </x:c>
      <x:c r="X3953" s="2" t="n">
        <x:f>IF(U3953&gt;0,1,0)</x:f>
        <x:v>1</x:v>
      </x:c>
      <x:c r="Y3953" s="9" t="n">
        <x:f>MAX(U3953,0)</x:f>
        <x:v>256.9819699903694</x:v>
      </x:c>
      <x:c r="Z3953" s="9" t="n">
        <x:f>-MIN(U3953,0)</x:f>
        <x:v>0</x:v>
      </x:c>
    </x:row>
    <x:row r="3954" ht="23" customHeight="1">
      <x:c r="A3954" s="2" t="str">
        <x:v>4H-MFI-后段</x:v>
      </x:c>
      <x:c r="B3954" s="2" t="str">
        <x:v>4H</x:v>
      </x:c>
      <x:c r="C3954" s="2" t="str">
        <x:v>Money Flow Index</x:v>
      </x:c>
      <x:c r="D3954" s="2" t="str">
        <x:v>后段</x:v>
      </x:c>
      <x:c r="E3954" s="2" t="n">
        <x:v>26</x:v>
      </x:c>
      <x:c r="F3954" s="2" t="str">
        <x:v>空</x:v>
      </x:c>
      <x:c r="G3954" s="11" t="n">
        <x:v>46020.50000000001</x:v>
      </x:c>
      <x:c r="H3954" s="11" t="n">
        <x:v>46020.666666666664</x:v>
      </x:c>
      <x:c r="I3954" s="11" t="n">
        <x:v>46022.333321759266</x:v>
      </x:c>
      <x:c r="J3954" s="9" t="n">
        <x:v>89583</x:v>
      </x:c>
      <x:c r="K3954" s="9" t="n">
        <x:v>88455.3</x:v>
      </x:c>
      <x:c r="L3954" s="9" t="n">
        <x:v>89565.0834</x:v>
      </x:c>
      <x:c r="M3954" s="9" t="n">
        <x:v>88472.99106</x:v>
      </x:c>
      <x:c r="N3954" s="10" t="n">
        <x:f>IF(F3954="多",1,-1)*(K3954/J3954-1)</x:f>
        <x:v>0.01258832591004988</x:v>
      </x:c>
      <x:c r="O3954" s="10" t="n">
        <x:f>IF(F3954="多",1,-1)*(M3954/L3954-1)</x:f>
        <x:v>0.01219328223167826</x:v>
      </x:c>
      <x:c r="P3954" s="10" t="n">
        <x:v>0.0009939033588841609</x:v>
      </x:c>
      <x:c r="Q3954" s="10" t="n">
        <x:v>-0.0003725512794739578</x:v>
      </x:c>
      <x:c r="R3954" s="10" t="n">
        <x:f>O3954-P3954-Q3954</x:f>
        <x:v>0.011571930152268057</x:v>
      </x:c>
      <x:c r="S3954" s="9" t="n">
        <x:f>V3953</x:f>
        <x:v>8993.619744310558</x:v>
      </x:c>
      <x:c r="T3954" s="9" t="n">
        <x:f>S3954/(1+'回测计划'!$B$33)</x:f>
        <x:v>8989.125181719699</x:v>
      </x:c>
      <x:c r="U3954" s="9" t="n">
        <x:f>T3954*R3954</x:f>
        <x:v>104.02152873285426</x:v>
      </x:c>
      <x:c r="V3954" s="9" t="n">
        <x:f>S3954+U3954</x:f>
        <x:v>9097.641273043411</x:v>
      </x:c>
      <x:c r="W3954" s="2" t="n">
        <x:f>IF(N3954&gt;0,1,0)</x:f>
        <x:v>1</x:v>
      </x:c>
      <x:c r="X3954" s="2" t="n">
        <x:f>IF(U3954&gt;0,1,0)</x:f>
        <x:v>1</x:v>
      </x:c>
      <x:c r="Y3954" s="9" t="n">
        <x:f>MAX(U3954,0)</x:f>
        <x:v>104.02152873285426</x:v>
      </x:c>
      <x:c r="Z3954" s="9" t="n">
        <x:f>-MIN(U3954,0)</x:f>
        <x:v>0</x:v>
      </x:c>
    </x:row>
    <x:row r="3955" ht="23" customHeight="1">
      <x:c r="A3955" s="2" t="str">
        <x:v>4H-MFI-后段</x:v>
      </x:c>
      <x:c r="B3955" s="2" t="str">
        <x:v>4H</x:v>
      </x:c>
      <x:c r="C3955" s="2" t="str">
        <x:v>Money Flow Index</x:v>
      </x:c>
      <x:c r="D3955" s="2" t="str">
        <x:v>后段</x:v>
      </x:c>
      <x:c r="E3955" s="2" t="n">
        <x:v>27</x:v>
      </x:c>
      <x:c r="F3955" s="2" t="str">
        <x:v>空</x:v>
      </x:c>
      <x:c r="G3955" s="11" t="n">
        <x:v>46025.50000000001</x:v>
      </x:c>
      <x:c r="H3955" s="11" t="n">
        <x:v>46025.666666666664</x:v>
      </x:c>
      <x:c r="I3955" s="11" t="n">
        <x:v>46027.333321759266</x:v>
      </x:c>
      <x:c r="J3955" s="9" t="n">
        <x:v>89535.9</x:v>
      </x:c>
      <x:c r="K3955" s="9" t="n">
        <x:v>91497.1</x:v>
      </x:c>
      <x:c r="L3955" s="9" t="n">
        <x:v>89517.99282</x:v>
      </x:c>
      <x:c r="M3955" s="9" t="n">
        <x:v>91515.39942</x:v>
      </x:c>
      <x:c r="N3955" s="10" t="n">
        <x:f>IF(F3955="多",1,-1)*(K3955/J3955-1)</x:f>
        <x:v>-0.021904063062972545</x:v>
      </x:c>
      <x:c r="O3955" s="10" t="n">
        <x:f>IF(F3955="多",1,-1)*(M3955/L3955-1)</x:f>
        <x:v>-0.022312906456876558</x:v>
      </x:c>
      <x:c r="P3955" s="10" t="n">
        <x:v>0.0010111564532284383</x:v>
      </x:c>
      <x:c r="Q3955" s="10" t="n">
        <x:v>-0.0002703689739407358</x:v>
      </x:c>
      <x:c r="R3955" s="10" t="n">
        <x:f>O3955-P3955-Q3955</x:f>
        <x:v>-0.02305369393616426</x:v>
      </x:c>
      <x:c r="S3955" s="9" t="n">
        <x:f>V3954</x:f>
        <x:v>9097.641273043411</x:v>
      </x:c>
      <x:c r="T3955" s="9" t="n">
        <x:f>S3955/(1+'回测计划'!$B$33)</x:f>
        <x:v>9093.094725680572</x:v>
      </x:c>
      <x:c r="U3955" s="9" t="n">
        <x:f>T3955*R3955</x:f>
        <x:v>-209.62942273838942</x:v>
      </x:c>
      <x:c r="V3955" s="9" t="n">
        <x:f>S3955+U3955</x:f>
        <x:v>8888.011850305022</x:v>
      </x:c>
      <x:c r="W3955" s="2" t="n">
        <x:f>IF(N3955&gt;0,1,0)</x:f>
        <x:v>0</x:v>
      </x:c>
      <x:c r="X3955" s="2" t="n">
        <x:f>IF(U3955&gt;0,1,0)</x:f>
        <x:v>0</x:v>
      </x:c>
      <x:c r="Y3955" s="9" t="n">
        <x:f>MAX(U3955,0)</x:f>
        <x:v>0</x:v>
      </x:c>
      <x:c r="Z3955" s="9" t="n">
        <x:f>-MIN(U3955,0)</x:f>
        <x:v>209.62942273838942</x:v>
      </x:c>
    </x:row>
    <x:row r="3956" ht="23" customHeight="1">
      <x:c r="A3956" s="2" t="str">
        <x:v>4H-MFI-后段</x:v>
      </x:c>
      <x:c r="B3956" s="2" t="str">
        <x:v>4H</x:v>
      </x:c>
      <x:c r="C3956" s="2" t="str">
        <x:v>Money Flow Index</x:v>
      </x:c>
      <x:c r="D3956" s="2" t="str">
        <x:v>后段</x:v>
      </x:c>
      <x:c r="E3956" s="2" t="n">
        <x:v>28</x:v>
      </x:c>
      <x:c r="F3956" s="2" t="str">
        <x:v>多</x:v>
      </x:c>
      <x:c r="G3956" s="11" t="n">
        <x:v>46043.333333333336</x:v>
      </x:c>
      <x:c r="H3956" s="11" t="n">
        <x:v>46043.50000000001</x:v>
      </x:c>
      <x:c r="I3956" s="11" t="n">
        <x:v>46045.166655092595</x:v>
      </x:c>
      <x:c r="J3956" s="9" t="n">
        <x:v>89395.9</x:v>
      </x:c>
      <x:c r="K3956" s="9" t="n">
        <x:v>89732.9</x:v>
      </x:c>
      <x:c r="L3956" s="9" t="n">
        <x:v>89413.77918</x:v>
      </x:c>
      <x:c r="M3956" s="9" t="n">
        <x:v>89714.95341999999</x:v>
      </x:c>
      <x:c r="N3956" s="10" t="n">
        <x:f>IF(F3956="多",1,-1)*(K3956/J3956-1)</x:f>
        <x:v>0.00376974782959838</x:v>
      </x:c>
      <x:c r="O3956" s="10" t="n">
        <x:f>IF(F3956="多",1,-1)*(M3956/L3956-1)</x:f>
        <x:v>0.0033683202159893177</x:v>
      </x:c>
      <x:c r="P3956" s="10" t="n">
        <x:v>0.0010016841601079947</x:v>
      </x:c>
      <x:c r="Q3956" s="10" t="n">
        <x:v>0.00029330454053040904</x:v>
      </x:c>
      <x:c r="R3956" s="10" t="n">
        <x:f>O3956-P3956-Q3956</x:f>
        <x:v>0.002073331515350914</x:v>
      </x:c>
      <x:c r="S3956" s="9" t="n">
        <x:f>V3955</x:f>
        <x:v>8888.011850305022</x:v>
      </x:c>
      <x:c r="T3956" s="9" t="n">
        <x:f>S3956/(1+'回测计划'!$B$33)</x:f>
        <x:v>8883.570065272386</x:v>
      </x:c>
      <x:c r="U3956" s="9" t="n">
        <x:f>T3956*R3956</x:f>
        <x:v>18.418585785157216</x:v>
      </x:c>
      <x:c r="V3956" s="9" t="n">
        <x:f>S3956+U3956</x:f>
        <x:v>8906.430436090179</x:v>
      </x:c>
      <x:c r="W3956" s="2" t="n">
        <x:f>IF(N3956&gt;0,1,0)</x:f>
        <x:v>1</x:v>
      </x:c>
      <x:c r="X3956" s="2" t="n">
        <x:f>IF(U3956&gt;0,1,0)</x:f>
        <x:v>1</x:v>
      </x:c>
      <x:c r="Y3956" s="9" t="n">
        <x:f>MAX(U3956,0)</x:f>
        <x:v>18.418585785157216</x:v>
      </x:c>
      <x:c r="Z3956" s="9" t="n">
        <x:f>-MIN(U3956,0)</x:f>
        <x:v>0</x:v>
      </x:c>
    </x:row>
    <x:row r="3957" ht="23" customHeight="1">
      <x:c r="A3957" s="2" t="str">
        <x:v>4H-MFI-后段</x:v>
      </x:c>
      <x:c r="B3957" s="2" t="str">
        <x:v>4H</x:v>
      </x:c>
      <x:c r="C3957" s="2" t="str">
        <x:v>Money Flow Index</x:v>
      </x:c>
      <x:c r="D3957" s="2" t="str">
        <x:v>后段</x:v>
      </x:c>
      <x:c r="E3957" s="2" t="n">
        <x:v>29</x:v>
      </x:c>
      <x:c r="F3957" s="2" t="str">
        <x:v>多</x:v>
      </x:c>
      <x:c r="G3957" s="11" t="n">
        <x:v>46048.166666666664</x:v>
      </x:c>
      <x:c r="H3957" s="11" t="n">
        <x:v>46048.333333333336</x:v>
      </x:c>
      <x:c r="I3957" s="11" t="n">
        <x:v>46049.99998842592</x:v>
      </x:c>
      <x:c r="J3957" s="9" t="n">
        <x:v>86628.9</x:v>
      </x:c>
      <x:c r="K3957" s="9" t="n">
        <x:v>88000.1</x:v>
      </x:c>
      <x:c r="L3957" s="9" t="n">
        <x:v>86646.22578</x:v>
      </x:c>
      <x:c r="M3957" s="9" t="n">
        <x:v>87982.49998000001</x:v>
      </x:c>
      <x:c r="N3957" s="10" t="n">
        <x:f>IF(F3957="多",1,-1)*(K3957/J3957-1)</x:f>
        <x:v>0.01582843600692163</x:v>
      </x:c>
      <x:c r="O3957" s="10" t="n">
        <x:f>IF(F3957="多",1,-1)*(M3957/L3957-1)</x:f>
        <x:v>0.015422185882543848</x:v>
      </x:c>
      <x:c r="P3957" s="10" t="n">
        <x:v>0.001007711092941272</x:v>
      </x:c>
      <x:c r="Q3957" s="10" t="n">
        <x:v>0.00019049688546494604</x:v>
      </x:c>
      <x:c r="R3957" s="10" t="n">
        <x:f>O3957-P3957-Q3957</x:f>
        <x:v>0.01422397790413763</x:v>
      </x:c>
      <x:c r="S3957" s="9" t="n">
        <x:f>V3956</x:f>
        <x:v>8906.430436090179</x:v>
      </x:c>
      <x:c r="T3957" s="9" t="n">
        <x:f>S3957/(1+'回测计划'!$B$33)</x:f>
        <x:v>8901.979446366995</x:v>
      </x:c>
      <x:c r="U3957" s="9" t="n">
        <x:f>T3957*R3957</x:f>
        <x:v>126.62155894821147</x:v>
      </x:c>
      <x:c r="V3957" s="9" t="n">
        <x:f>S3957+U3957</x:f>
        <x:v>9033.05199503839</x:v>
      </x:c>
      <x:c r="W3957" s="2" t="n">
        <x:f>IF(N3957&gt;0,1,0)</x:f>
        <x:v>1</x:v>
      </x:c>
      <x:c r="X3957" s="2" t="n">
        <x:f>IF(U3957&gt;0,1,0)</x:f>
        <x:v>1</x:v>
      </x:c>
      <x:c r="Y3957" s="9" t="n">
        <x:f>MAX(U3957,0)</x:f>
        <x:v>126.62155894821147</x:v>
      </x:c>
      <x:c r="Z3957" s="9" t="n">
        <x:f>-MIN(U3957,0)</x:f>
        <x:v>0</x:v>
      </x:c>
    </x:row>
    <x:row r="3958" ht="23" customHeight="1">
      <x:c r="A3958" s="2" t="str">
        <x:v>4H-MFI-后段</x:v>
      </x:c>
      <x:c r="B3958" s="2" t="str">
        <x:v>4H</x:v>
      </x:c>
      <x:c r="C3958" s="2" t="str">
        <x:v>Money Flow Index</x:v>
      </x:c>
      <x:c r="D3958" s="2" t="str">
        <x:v>后段</x:v>
      </x:c>
      <x:c r="E3958" s="2" t="n">
        <x:v>30</x:v>
      </x:c>
      <x:c r="F3958" s="2" t="str">
        <x:v>多</x:v>
      </x:c>
      <x:c r="G3958" s="11" t="n">
        <x:v>46052.166666666664</x:v>
      </x:c>
      <x:c r="H3958" s="11" t="n">
        <x:v>46052.333333333336</x:v>
      </x:c>
      <x:c r="I3958" s="11" t="n">
        <x:v>46053.99998842592</x:v>
      </x:c>
      <x:c r="J3958" s="9" t="n">
        <x:v>84604.7</x:v>
      </x:c>
      <x:c r="K3958" s="9" t="n">
        <x:v>81268.6</x:v>
      </x:c>
      <x:c r="L3958" s="9" t="n">
        <x:v>84621.62094</x:v>
      </x:c>
      <x:c r="M3958" s="9" t="n">
        <x:v>81252.34628000001</x:v>
      </x:c>
      <x:c r="N3958" s="10" t="n">
        <x:f>IF(F3958="多",1,-1)*(K3958/J3958-1)</x:f>
        <x:v>-0.03943161550126639</x:v>
      </x:c>
      <x:c r="O3958" s="10" t="n">
        <x:f>IF(F3958="多",1,-1)*(M3958/L3958-1)</x:f>
        <x:v>-0.03981576602496106</x:v>
      </x:c>
      <x:c r="P3958" s="10" t="n">
        <x:v>0.0009800921169875194</x:v>
      </x:c>
      <x:c r="Q3958" s="10" t="n">
        <x:v>0.00019605840181462678</x:v>
      </x:c>
      <x:c r="R3958" s="10" t="n">
        <x:f>O3958-P3958-Q3958</x:f>
        <x:v>-0.04099191654376321</x:v>
      </x:c>
      <x:c r="S3958" s="9" t="n">
        <x:f>V3957</x:f>
        <x:v>9033.05199503839</x:v>
      </x:c>
      <x:c r="T3958" s="9" t="n">
        <x:f>S3958/(1+'回测计划'!$B$33)</x:f>
        <x:v>9028.537726175302</x:v>
      </x:c>
      <x:c r="U3958" s="9" t="n">
        <x:f>T3958*R3958</x:f>
        <x:v>-370.09706498359566</x:v>
      </x:c>
      <x:c r="V3958" s="9" t="n">
        <x:f>S3958+U3958</x:f>
        <x:v>8662.954930054793</x:v>
      </x:c>
      <x:c r="W3958" s="2" t="n">
        <x:f>IF(N3958&gt;0,1,0)</x:f>
        <x:v>0</x:v>
      </x:c>
      <x:c r="X3958" s="2" t="n">
        <x:f>IF(U3958&gt;0,1,0)</x:f>
        <x:v>0</x:v>
      </x:c>
      <x:c r="Y3958" s="9" t="n">
        <x:f>MAX(U3958,0)</x:f>
        <x:v>0</x:v>
      </x:c>
      <x:c r="Z3958" s="9" t="n">
        <x:f>-MIN(U3958,0)</x:f>
        <x:v>370.09706498359566</x:v>
      </x:c>
    </x:row>
    <x:row r="3959" ht="23" customHeight="1">
      <x:c r="A3959" s="2" t="str">
        <x:v>4H-MFI-后段</x:v>
      </x:c>
      <x:c r="B3959" s="2" t="str">
        <x:v>4H</x:v>
      </x:c>
      <x:c r="C3959" s="2" t="str">
        <x:v>Money Flow Index</x:v>
      </x:c>
      <x:c r="D3959" s="2" t="str">
        <x:v>后段</x:v>
      </x:c>
      <x:c r="E3959" s="2" t="n">
        <x:v>31</x:v>
      </x:c>
      <x:c r="F3959" s="2" t="str">
        <x:v>多</x:v>
      </x:c>
      <x:c r="G3959" s="11" t="n">
        <x:v>46054.166666666664</x:v>
      </x:c>
      <x:c r="H3959" s="11" t="n">
        <x:v>46054.333333333336</x:v>
      </x:c>
      <x:c r="I3959" s="11" t="n">
        <x:v>46055.99998842592</x:v>
      </x:c>
      <x:c r="J3959" s="9" t="n">
        <x:v>78706.7</x:v>
      </x:c>
      <x:c r="K3959" s="9" t="n">
        <x:v>78800.6</x:v>
      </x:c>
      <x:c r="L3959" s="9" t="n">
        <x:v>78722.44133999999</x:v>
      </x:c>
      <x:c r="M3959" s="9" t="n">
        <x:v>78784.83988000001</x:v>
      </x:c>
      <x:c r="N3959" s="10" t="n">
        <x:f>IF(F3959="多",1,-1)*(K3959/J3959-1)</x:f>
        <x:v>0.0011930369333235102</x:v>
      </x:c>
      <x:c r="O3959" s="10" t="n">
        <x:f>IF(F3959="多",1,-1)*(M3959/L3959-1)</x:f>
        <x:v>0.0007926397979773903</x:v>
      </x:c>
      <x:c r="P3959" s="10" t="n">
        <x:v>0.0010003963198989888</x:v>
      </x:c>
      <x:c r="Q3959" s="10" t="n">
        <x:v>-0.000010608160394450035</x:v>
      </x:c>
      <x:c r="R3959" s="10" t="n">
        <x:f>O3959-P3959-Q3959</x:f>
        <x:v>-0.00019714836152714849</x:v>
      </x:c>
      <x:c r="S3959" s="9" t="n">
        <x:f>V3958</x:f>
        <x:v>8662.954930054793</x:v>
      </x:c>
      <x:c r="T3959" s="9" t="n">
        <x:f>S3959/(1+'回测计划'!$B$33)</x:f>
        <x:v>8658.62561724617</x:v>
      </x:c>
      <x:c r="U3959" s="9" t="n">
        <x:f>T3959*R3959</x:f>
        <x:v>-1.7070338535170773</x:v>
      </x:c>
      <x:c r="V3959" s="9" t="n">
        <x:f>S3959+U3959</x:f>
        <x:v>8661.247896201276</x:v>
      </x:c>
      <x:c r="W3959" s="2" t="n">
        <x:f>IF(N3959&gt;0,1,0)</x:f>
        <x:v>1</x:v>
      </x:c>
      <x:c r="X3959" s="2" t="n">
        <x:f>IF(U3959&gt;0,1,0)</x:f>
        <x:v>0</x:v>
      </x:c>
      <x:c r="Y3959" s="9" t="n">
        <x:f>MAX(U3959,0)</x:f>
        <x:v>0</x:v>
      </x:c>
      <x:c r="Z3959" s="9" t="n">
        <x:f>-MIN(U3959,0)</x:f>
        <x:v>1.7070338535170773</x:v>
      </x:c>
    </x:row>
    <x:row r="3960" ht="23" customHeight="1">
      <x:c r="A3960" s="2" t="str">
        <x:v>4H-MFI-后段</x:v>
      </x:c>
      <x:c r="B3960" s="2" t="str">
        <x:v>4H</x:v>
      </x:c>
      <x:c r="C3960" s="2" t="str">
        <x:v>Money Flow Index</x:v>
      </x:c>
      <x:c r="D3960" s="2" t="str">
        <x:v>后段</x:v>
      </x:c>
      <x:c r="E3960" s="2" t="n">
        <x:v>32</x:v>
      </x:c>
      <x:c r="F3960" s="2" t="str">
        <x:v>多</x:v>
      </x:c>
      <x:c r="G3960" s="11" t="n">
        <x:v>46057.166666666664</x:v>
      </x:c>
      <x:c r="H3960" s="11" t="n">
        <x:v>46057.333333333336</x:v>
      </x:c>
      <x:c r="I3960" s="11" t="n">
        <x:v>46058.99998842592</x:v>
      </x:c>
      <x:c r="J3960" s="9" t="n">
        <x:v>75732.4</x:v>
      </x:c>
      <x:c r="K3960" s="9" t="n">
        <x:v>67451.9</x:v>
      </x:c>
      <x:c r="L3960" s="9" t="n">
        <x:v>75747.54647999999</x:v>
      </x:c>
      <x:c r="M3960" s="9" t="n">
        <x:v>67438.40961999999</x:v>
      </x:c>
      <x:c r="N3960" s="10" t="n">
        <x:f>IF(F3960="多",1,-1)*(K3960/J3960-1)</x:f>
        <x:v>-0.10933893551505036</x:v>
      </x:c>
      <x:c r="O3960" s="10" t="n">
        <x:f>IF(F3960="多",1,-1)*(M3960/L3960-1)</x:f>
        <x:v>-0.10969512870220688</x:v>
      </x:c>
      <x:c r="P3960" s="10" t="n">
        <x:v>0.0009451524356488965</x:v>
      </x:c>
      <x:c r="Q3960" s="10" t="n">
        <x:v>0.000173590286563527</x:v>
      </x:c>
      <x:c r="R3960" s="10" t="n">
        <x:f>O3960-P3960-Q3960</x:f>
        <x:v>-0.1108138714244193</x:v>
      </x:c>
      <x:c r="S3960" s="9" t="n">
        <x:f>V3959</x:f>
        <x:v>8661.247896201276</x:v>
      </x:c>
      <x:c r="T3960" s="9" t="n">
        <x:f>S3960/(1+'回测计划'!$B$33)</x:f>
        <x:v>8656.919436483035</x:v>
      </x:c>
      <x:c r="U3960" s="9" t="n">
        <x:f>T3960*R3960</x:f>
        <x:v>-959.3067573659873</x:v>
      </x:c>
      <x:c r="V3960" s="9" t="n">
        <x:f>S3960+U3960</x:f>
        <x:v>7701.941138835288</x:v>
      </x:c>
      <x:c r="W3960" s="2" t="n">
        <x:f>IF(N3960&gt;0,1,0)</x:f>
        <x:v>0</x:v>
      </x:c>
      <x:c r="X3960" s="2" t="n">
        <x:f>IF(U3960&gt;0,1,0)</x:f>
        <x:v>0</x:v>
      </x:c>
      <x:c r="Y3960" s="9" t="n">
        <x:f>MAX(U3960,0)</x:f>
        <x:v>0</x:v>
      </x:c>
      <x:c r="Z3960" s="9" t="n">
        <x:f>-MIN(U3960,0)</x:f>
        <x:v>959.3067573659873</x:v>
      </x:c>
    </x:row>
    <x:row r="3961" ht="23" customHeight="1">
      <x:c r="A3961" s="2" t="str">
        <x:v>4H-MFI-后段</x:v>
      </x:c>
      <x:c r="B3961" s="2" t="str">
        <x:v>4H</x:v>
      </x:c>
      <x:c r="C3961" s="2" t="str">
        <x:v>Money Flow Index</x:v>
      </x:c>
      <x:c r="D3961" s="2" t="str">
        <x:v>后段</x:v>
      </x:c>
      <x:c r="E3961" s="2" t="n">
        <x:v>33</x:v>
      </x:c>
      <x:c r="F3961" s="2" t="str">
        <x:v>多</x:v>
      </x:c>
      <x:c r="G3961" s="11" t="n">
        <x:v>46064.666666666664</x:v>
      </x:c>
      <x:c r="H3961" s="11" t="n">
        <x:v>46064.833333333336</x:v>
      </x:c>
      <x:c r="I3961" s="11" t="n">
        <x:v>46066.49998842592</x:v>
      </x:c>
      <x:c r="J3961" s="9" t="n">
        <x:v>67022.9</x:v>
      </x:c>
      <x:c r="K3961" s="9" t="n">
        <x:v>66519.6</x:v>
      </x:c>
      <x:c r="L3961" s="9" t="n">
        <x:v>67036.30458</x:v>
      </x:c>
      <x:c r="M3961" s="9" t="n">
        <x:v>66506.29608</x:v>
      </x:c>
      <x:c r="N3961" s="10" t="n">
        <x:f>IF(F3961="多",1,-1)*(K3961/J3961-1)</x:f>
        <x:v>-0.007509373661837793</x:v>
      </x:c>
      <x:c r="O3961" s="10" t="n">
        <x:f>IF(F3961="多",1,-1)*(M3961/L3961-1)</x:f>
        <x:v>-0.007906290528999715</x:v>
      </x:c>
      <x:c r="P3961" s="10" t="n">
        <x:v>0.0009960468547355003</x:v>
      </x:c>
      <x:c r="Q3961" s="10" t="n">
        <x:v>0.000050015929486178646</x:v>
      </x:c>
      <x:c r="R3961" s="10" t="n">
        <x:f>O3961-P3961-Q3961</x:f>
        <x:v>-0.008952353313221395</x:v>
      </x:c>
      <x:c r="S3961" s="9" t="n">
        <x:f>V3960</x:f>
        <x:v>7701.941138835288</x:v>
      </x:c>
      <x:c r="T3961" s="9" t="n">
        <x:f>S3961/(1+'回测计划'!$B$33)</x:f>
        <x:v>7698.092092788895</x:v>
      </x:c>
      <x:c r="U3961" s="9" t="n">
        <x:f>T3961*R3961</x:f>
        <x:v>-68.91604025236208</x:v>
      </x:c>
      <x:c r="V3961" s="9" t="n">
        <x:f>S3961+U3961</x:f>
        <x:v>7633.025098582926</x:v>
      </x:c>
      <x:c r="W3961" s="2" t="n">
        <x:f>IF(N3961&gt;0,1,0)</x:f>
        <x:v>0</x:v>
      </x:c>
      <x:c r="X3961" s="2" t="n">
        <x:f>IF(U3961&gt;0,1,0)</x:f>
        <x:v>0</x:v>
      </x:c>
      <x:c r="Y3961" s="9" t="n">
        <x:f>MAX(U3961,0)</x:f>
        <x:v>0</x:v>
      </x:c>
      <x:c r="Z3961" s="9" t="n">
        <x:f>-MIN(U3961,0)</x:f>
        <x:v>68.91604025236208</x:v>
      </x:c>
    </x:row>
    <x:row r="3962" ht="23" customHeight="1">
      <x:c r="A3962" s="2" t="str">
        <x:v>4H-MFI-后段</x:v>
      </x:c>
      <x:c r="B3962" s="2" t="str">
        <x:v>4H</x:v>
      </x:c>
      <x:c r="C3962" s="2" t="str">
        <x:v>Money Flow Index</x:v>
      </x:c>
      <x:c r="D3962" s="2" t="str">
        <x:v>后段</x:v>
      </x:c>
      <x:c r="E3962" s="2" t="n">
        <x:v>34</x:v>
      </x:c>
      <x:c r="F3962" s="2" t="str">
        <x:v>空</x:v>
      </x:c>
      <x:c r="G3962" s="11" t="n">
        <x:v>46094.833333333336</x:v>
      </x:c>
      <x:c r="H3962" s="11" t="n">
        <x:v>46095.00000000001</x:v>
      </x:c>
      <x:c r="I3962" s="11" t="n">
        <x:v>46096.666655092595</x:v>
      </x:c>
      <x:c r="J3962" s="9" t="n">
        <x:v>71800.1</x:v>
      </x:c>
      <x:c r="K3962" s="9" t="n">
        <x:v>71420.8</x:v>
      </x:c>
      <x:c r="L3962" s="9" t="n">
        <x:v>71785.73998000001</x:v>
      </x:c>
      <x:c r="M3962" s="9" t="n">
        <x:v>71435.08416</x:v>
      </x:c>
      <x:c r="N3962" s="10" t="n">
        <x:f>IF(F3962="多",1,-1)*(K3962/J3962-1)</x:f>
        <x:v>0.005282722447461863</x:v>
      </x:c>
      <x:c r="O3962" s="10" t="n">
        <x:f>IF(F3962="多",1,-1)*(M3962/L3962-1)</x:f>
        <x:v>0.004884755943140084</x:v>
      </x:c>
      <x:c r="P3962" s="10" t="n">
        <x:v>0.00099755762202843</x:v>
      </x:c>
      <x:c r="Q3962" s="10" t="n">
        <x:v>0.00010929415121650067</x:v>
      </x:c>
      <x:c r="R3962" s="10" t="n">
        <x:f>O3962-P3962-Q3962</x:f>
        <x:v>0.003777904169895154</x:v>
      </x:c>
      <x:c r="S3962" s="9" t="n">
        <x:f>V3961</x:f>
        <x:v>7633.025098582926</x:v>
      </x:c>
      <x:c r="T3962" s="9" t="n">
        <x:f>S3962/(1+'回测计划'!$B$33)</x:f>
        <x:v>7629.210493336259</x:v>
      </x:c>
      <x:c r="U3962" s="9" t="n">
        <x:f>T3962*R3962</x:f>
        <x:v>28.822426135782916</x:v>
      </x:c>
      <x:c r="V3962" s="9" t="n">
        <x:f>S3962+U3962</x:f>
        <x:v>7661.847524718709</x:v>
      </x:c>
      <x:c r="W3962" s="2" t="n">
        <x:f>IF(N3962&gt;0,1,0)</x:f>
        <x:v>1</x:v>
      </x:c>
      <x:c r="X3962" s="2" t="n">
        <x:f>IF(U3962&gt;0,1,0)</x:f>
        <x:v>1</x:v>
      </x:c>
      <x:c r="Y3962" s="9" t="n">
        <x:f>MAX(U3962,0)</x:f>
        <x:v>28.822426135782916</x:v>
      </x:c>
      <x:c r="Z3962" s="9" t="n">
        <x:f>-MIN(U3962,0)</x:f>
        <x:v>0</x:v>
      </x:c>
    </x:row>
    <x:row r="3963" ht="23" customHeight="1">
      <x:c r="A3963" s="2" t="str">
        <x:v>4H-MFI-后段</x:v>
      </x:c>
      <x:c r="B3963" s="2" t="str">
        <x:v>4H</x:v>
      </x:c>
      <x:c r="C3963" s="2" t="str">
        <x:v>Money Flow Index</x:v>
      </x:c>
      <x:c r="D3963" s="2" t="str">
        <x:v>后段</x:v>
      </x:c>
      <x:c r="E3963" s="2" t="n">
        <x:v>35</x:v>
      </x:c>
      <x:c r="F3963" s="2" t="str">
        <x:v>空</x:v>
      </x:c>
      <x:c r="G3963" s="11" t="n">
        <x:v>46097.50000000001</x:v>
      </x:c>
      <x:c r="H3963" s="11" t="n">
        <x:v>46097.666666666664</x:v>
      </x:c>
      <x:c r="I3963" s="11" t="n">
        <x:v>46099.333321759266</x:v>
      </x:c>
      <x:c r="J3963" s="9" t="n">
        <x:v>73427.8</x:v>
      </x:c>
      <x:c r="K3963" s="9" t="n">
        <x:v>73872.4</x:v>
      </x:c>
      <x:c r="L3963" s="9" t="n">
        <x:v>73413.11444</x:v>
      </x:c>
      <x:c r="M3963" s="9" t="n">
        <x:v>73887.17447999999</x:v>
      </x:c>
      <x:c r="N3963" s="10" t="n">
        <x:f>IF(F3963="多",1,-1)*(K3963/J3963-1)</x:f>
        <x:v>-0.006054927425307444</x:v>
      </x:c>
      <x:c r="O3963" s="10" t="n">
        <x:f>IF(F3963="多",1,-1)*(M3963/L3963-1)</x:f>
        <x:v>-0.0064574298967716715</x:v>
      </x:c>
      <x:c r="P3963" s="10" t="n">
        <x:v>0.0010032287149483858</x:v>
      </x:c>
      <x:c r="Q3963" s="10" t="n">
        <x:v>-0.00005596099430504889</x:v>
      </x:c>
      <x:c r="R3963" s="10" t="n">
        <x:f>O3963-P3963-Q3963</x:f>
        <x:v>-0.007404697617415008</x:v>
      </x:c>
      <x:c r="S3963" s="9" t="n">
        <x:f>V3962</x:f>
        <x:v>7661.847524718709</x:v>
      </x:c>
      <x:c r="T3963" s="9" t="n">
        <x:f>S3963/(1+'回测计划'!$B$33)</x:f>
        <x:v>7658.018515460979</x:v>
      </x:c>
      <x:c r="U3963" s="9" t="n">
        <x:f>T3963*R3963</x:f>
        <x:v>-56.705311455553925</x:v>
      </x:c>
      <x:c r="V3963" s="9" t="n">
        <x:f>S3963+U3963</x:f>
        <x:v>7605.142213263155</x:v>
      </x:c>
      <x:c r="W3963" s="2" t="n">
        <x:f>IF(N3963&gt;0,1,0)</x:f>
        <x:v>0</x:v>
      </x:c>
      <x:c r="X3963" s="2" t="n">
        <x:f>IF(U3963&gt;0,1,0)</x:f>
        <x:v>0</x:v>
      </x:c>
      <x:c r="Y3963" s="9" t="n">
        <x:f>MAX(U3963,0)</x:f>
        <x:v>0</x:v>
      </x:c>
      <x:c r="Z3963" s="9" t="n">
        <x:f>-MIN(U3963,0)</x:f>
        <x:v>56.705311455553925</x:v>
      </x:c>
    </x:row>
    <x:row r="3964" ht="23" customHeight="1">
      <x:c r="A3964" s="2" t="str">
        <x:v>4H-MFI-后段</x:v>
      </x:c>
      <x:c r="B3964" s="2" t="str">
        <x:v>4H</x:v>
      </x:c>
      <x:c r="C3964" s="2" t="str">
        <x:v>Money Flow Index</x:v>
      </x:c>
      <x:c r="D3964" s="2" t="str">
        <x:v>后段</x:v>
      </x:c>
      <x:c r="E3964" s="2" t="n">
        <x:v>36</x:v>
      </x:c>
      <x:c r="F3964" s="2" t="str">
        <x:v>多</x:v>
      </x:c>
      <x:c r="G3964" s="11" t="n">
        <x:v>46103.833333333336</x:v>
      </x:c>
      <x:c r="H3964" s="11" t="n">
        <x:v>46104.00000000001</x:v>
      </x:c>
      <x:c r="I3964" s="11" t="n">
        <x:v>46105.666655092595</x:v>
      </x:c>
      <x:c r="J3964" s="9" t="n">
        <x:v>68814.9</x:v>
      </x:c>
      <x:c r="K3964" s="9" t="n">
        <x:v>71255.2</x:v>
      </x:c>
      <x:c r="L3964" s="9" t="n">
        <x:v>68828.66298</x:v>
      </x:c>
      <x:c r="M3964" s="9" t="n">
        <x:v>71240.94896</x:v>
      </x:c>
      <x:c r="N3964" s="10" t="n">
        <x:f>IF(F3964="多",1,-1)*(K3964/J3964-1)</x:f>
        <x:v>0.03546179679110195</x:v>
      </x:c>
      <x:c r="O3964" s="10" t="n">
        <x:f>IF(F3964="多",1,-1)*(M3964/L3964-1)</x:f>
        <x:v>0.03504769489276516</x:v>
      </x:c>
      <x:c r="P3964" s="10" t="n">
        <x:v>0.0010175238474463826</x:v>
      </x:c>
      <x:c r="Q3964" s="10" t="n">
        <x:v>-0.0000720838594936546</x:v>
      </x:c>
      <x:c r="R3964" s="10" t="n">
        <x:f>O3964-P3964-Q3964</x:f>
        <x:v>0.03410225490481243</x:v>
      </x:c>
      <x:c r="S3964" s="9" t="n">
        <x:f>V3963</x:f>
        <x:v>7605.142213263155</x:v>
      </x:c>
      <x:c r="T3964" s="9" t="n">
        <x:f>S3964/(1+'回测计划'!$B$33)</x:f>
        <x:v>7601.341542491909</x:v>
      </x:c>
      <x:c r="U3964" s="9" t="n">
        <x:f>T3964*R3964</x:f>
        <x:v>259.22288690059924</x:v>
      </x:c>
      <x:c r="V3964" s="9" t="n">
        <x:f>S3964+U3964</x:f>
        <x:v>7864.3651001637545</x:v>
      </x:c>
      <x:c r="W3964" s="2" t="n">
        <x:f>IF(N3964&gt;0,1,0)</x:f>
        <x:v>1</x:v>
      </x:c>
      <x:c r="X3964" s="2" t="n">
        <x:f>IF(U3964&gt;0,1,0)</x:f>
        <x:v>1</x:v>
      </x:c>
      <x:c r="Y3964" s="9" t="n">
        <x:f>MAX(U3964,0)</x:f>
        <x:v>259.22288690059924</x:v>
      </x:c>
      <x:c r="Z3964" s="9" t="n">
        <x:f>-MIN(U3964,0)</x:f>
        <x:v>0</x:v>
      </x:c>
    </x:row>
    <x:row r="3965" ht="23" customHeight="1">
      <x:c r="A3965" s="2" t="str">
        <x:v>4H-MFI-后段</x:v>
      </x:c>
      <x:c r="B3965" s="2" t="str">
        <x:v>4H</x:v>
      </x:c>
      <x:c r="C3965" s="2" t="str">
        <x:v>Money Flow Index</x:v>
      </x:c>
      <x:c r="D3965" s="2" t="str">
        <x:v>后段</x:v>
      </x:c>
      <x:c r="E3965" s="2" t="n">
        <x:v>37</x:v>
      </x:c>
      <x:c r="F3965" s="2" t="str">
        <x:v>空</x:v>
      </x:c>
      <x:c r="G3965" s="11" t="n">
        <x:v>46106.833333333336</x:v>
      </x:c>
      <x:c r="H3965" s="11" t="n">
        <x:v>46107.00000000001</x:v>
      </x:c>
      <x:c r="I3965" s="11" t="n">
        <x:v>46108.666655092595</x:v>
      </x:c>
      <x:c r="J3965" s="9" t="n">
        <x:v>70792.4</x:v>
      </x:c>
      <x:c r="K3965" s="9" t="n">
        <x:v>68501.7</x:v>
      </x:c>
      <x:c r="L3965" s="9" t="n">
        <x:v>70778.24152</x:v>
      </x:c>
      <x:c r="M3965" s="9" t="n">
        <x:v>68515.40034</x:v>
      </x:c>
      <x:c r="N3965" s="10" t="n">
        <x:f>IF(F3965="多",1,-1)*(K3965/J3965-1)</x:f>
        <x:v>0.03235799323091171</x:v>
      </x:c>
      <x:c r="O3965" s="10" t="n">
        <x:f>IF(F3965="多",1,-1)*(M3965/L3965-1)</x:f>
        <x:v>0.03197085900135832</x:v>
      </x:c>
      <x:c r="P3965" s="10" t="n">
        <x:v>0.0009840145704993208</x:v>
      </x:c>
      <x:c r="Q3965" s="10" t="n">
        <x:v>-0.00009344313956962236</x:v>
      </x:c>
      <x:c r="R3965" s="10" t="n">
        <x:f>O3965-P3965-Q3965</x:f>
        <x:v>0.031080287570428623</x:v>
      </x:c>
      <x:c r="S3965" s="9" t="n">
        <x:f>V3964</x:f>
        <x:v>7864.3651001637545</x:v>
      </x:c>
      <x:c r="T3965" s="9" t="n">
        <x:f>S3965/(1+'回测计划'!$B$33)</x:f>
        <x:v>7860.434882722394</x:v>
      </x:c>
      <x:c r="U3965" s="9" t="n">
        <x:f>T3965*R3965</x:f>
        <x:v>244.3045765836404</x:v>
      </x:c>
      <x:c r="V3965" s="9" t="n">
        <x:f>S3965+U3965</x:f>
        <x:v>8108.669676747395</x:v>
      </x:c>
      <x:c r="W3965" s="2" t="n">
        <x:f>IF(N3965&gt;0,1,0)</x:f>
        <x:v>1</x:v>
      </x:c>
      <x:c r="X3965" s="2" t="n">
        <x:f>IF(U3965&gt;0,1,0)</x:f>
        <x:v>1</x:v>
      </x:c>
      <x:c r="Y3965" s="9" t="n">
        <x:f>MAX(U3965,0)</x:f>
        <x:v>244.3045765836404</x:v>
      </x:c>
      <x:c r="Z3965" s="9" t="n">
        <x:f>-MIN(U3965,0)</x:f>
        <x:v>0</x:v>
      </x:c>
    </x:row>
    <x:row r="3966" ht="23" customHeight="1">
      <x:c r="A3966" s="2" t="str">
        <x:v>4H-MFI-后段</x:v>
      </x:c>
      <x:c r="B3966" s="2" t="str">
        <x:v>4H</x:v>
      </x:c>
      <x:c r="C3966" s="2" t="str">
        <x:v>Money Flow Index</x:v>
      </x:c>
      <x:c r="D3966" s="2" t="str">
        <x:v>后段</x:v>
      </x:c>
      <x:c r="E3966" s="2" t="n">
        <x:v>38</x:v>
      </x:c>
      <x:c r="F3966" s="2" t="str">
        <x:v>空</x:v>
      </x:c>
      <x:c r="G3966" s="11" t="n">
        <x:v>46120.333333333336</x:v>
      </x:c>
      <x:c r="H3966" s="11" t="n">
        <x:v>46120.50000000001</x:v>
      </x:c>
      <x:c r="I3966" s="11" t="n">
        <x:v>46122.166655092595</x:v>
      </x:c>
      <x:c r="J3966" s="9" t="n">
        <x:v>71259.7</x:v>
      </x:c>
      <x:c r="K3966" s="9" t="n">
        <x:v>72055.9</x:v>
      </x:c>
      <x:c r="L3966" s="9" t="n">
        <x:v>71245.44806</x:v>
      </x:c>
      <x:c r="M3966" s="9" t="n">
        <x:v>72070.31117999999</x:v>
      </x:c>
      <x:c r="N3966" s="10" t="n">
        <x:f>IF(F3966="多",1,-1)*(K3966/J3966-1)</x:f>
        <x:v>-0.011173215716597129</x:v>
      </x:c>
      <x:c r="O3966" s="10" t="n">
        <x:f>IF(F3966="多",1,-1)*(M3966/L3966-1)</x:f>
        <x:v>-0.011577765912923033</x:v>
      </x:c>
      <x:c r="P3966" s="10" t="n">
        <x:v>0.0010057888829564617</x:v>
      </x:c>
      <x:c r="Q3966" s="10" t="n">
        <x:v>-0.00008681057521514859</x:v>
      </x:c>
      <x:c r="R3966" s="10" t="n">
        <x:f>O3966-P3966-Q3966</x:f>
        <x:v>-0.012496744220664347</x:v>
      </x:c>
      <x:c r="S3966" s="9" t="n">
        <x:f>V3965</x:f>
        <x:v>8108.669676747395</x:v>
      </x:c>
      <x:c r="T3966" s="9" t="n">
        <x:f>S3966/(1+'回测计划'!$B$33)</x:f>
        <x:v>8104.617368063364</x:v>
      </x:c>
      <x:c r="U3966" s="9" t="n">
        <x:f>T3966*R3966</x:f>
        <x:v>-101.28133025504172</x:v>
      </x:c>
      <x:c r="V3966" s="9" t="n">
        <x:f>S3966+U3966</x:f>
        <x:v>8007.388346492353</x:v>
      </x:c>
      <x:c r="W3966" s="2" t="n">
        <x:f>IF(N3966&gt;0,1,0)</x:f>
        <x:v>0</x:v>
      </x:c>
      <x:c r="X3966" s="2" t="n">
        <x:f>IF(U3966&gt;0,1,0)</x:f>
        <x:v>0</x:v>
      </x:c>
      <x:c r="Y3966" s="9" t="n">
        <x:f>MAX(U3966,0)</x:f>
        <x:v>0</x:v>
      </x:c>
      <x:c r="Z3966" s="9" t="n">
        <x:f>-MIN(U3966,0)</x:f>
        <x:v>101.28133025504172</x:v>
      </x:c>
    </x:row>
    <x:row r="3967" ht="23" customHeight="1">
      <x:c r="A3967" s="2" t="str">
        <x:v>4H-MFI-后段</x:v>
      </x:c>
      <x:c r="B3967" s="2" t="str">
        <x:v>4H</x:v>
      </x:c>
      <x:c r="C3967" s="2" t="str">
        <x:v>Money Flow Index</x:v>
      </x:c>
      <x:c r="D3967" s="2" t="str">
        <x:v>后段</x:v>
      </x:c>
      <x:c r="E3967" s="2" t="n">
        <x:v>39</x:v>
      </x:c>
      <x:c r="F3967" s="2" t="str">
        <x:v>空</x:v>
      </x:c>
      <x:c r="G3967" s="11" t="n">
        <x:v>46122.00000000001</x:v>
      </x:c>
      <x:c r="H3967" s="11" t="n">
        <x:v>46122.166666666664</x:v>
      </x:c>
      <x:c r="I3967" s="11" t="n">
        <x:v>46123.833321759266</x:v>
      </x:c>
      <x:c r="J3967" s="9" t="n">
        <x:v>72055.8</x:v>
      </x:c>
      <x:c r="K3967" s="9" t="n">
        <x:v>72868.2</x:v>
      </x:c>
      <x:c r="L3967" s="9" t="n">
        <x:v>72041.38884</x:v>
      </x:c>
      <x:c r="M3967" s="9" t="n">
        <x:v>72882.77364</x:v>
      </x:c>
      <x:c r="N3967" s="10" t="n">
        <x:f>IF(F3967="多",1,-1)*(K3967/J3967-1)</x:f>
        <x:v>-0.011274595521803876</x:v>
      </x:c>
      <x:c r="O3967" s="10" t="n">
        <x:f>IF(F3967="多",1,-1)*(M3967/L3967-1)</x:f>
        <x:v>-0.011679186278164</x:v>
      </x:c>
      <x:c r="P3967" s="10" t="n">
        <x:v>0.001005839593139082</x:v>
      </x:c>
      <x:c r="Q3967" s="10" t="n">
        <x:v>0.00012802905999822686</x:v>
      </x:c>
      <x:c r="R3967" s="10" t="n">
        <x:f>O3967-P3967-Q3967</x:f>
        <x:v>-0.01281305493130131</x:v>
      </x:c>
      <x:c r="S3967" s="9" t="n">
        <x:f>V3966</x:f>
        <x:v>8007.388346492353</x:v>
      </x:c>
      <x:c r="T3967" s="9" t="n">
        <x:f>S3967/(1+'回测计划'!$B$33)</x:f>
        <x:v>8003.38665316577</x:v>
      </x:c>
      <x:c r="U3967" s="9" t="n">
        <x:f>T3967*R3967</x:f>
        <x:v>-102.54783282345676</x:v>
      </x:c>
      <x:c r="V3967" s="9" t="n">
        <x:f>S3967+U3967</x:f>
        <x:v>7904.840513668896</x:v>
      </x:c>
      <x:c r="W3967" s="2" t="n">
        <x:f>IF(N3967&gt;0,1,0)</x:f>
        <x:v>0</x:v>
      </x:c>
      <x:c r="X3967" s="2" t="n">
        <x:f>IF(U3967&gt;0,1,0)</x:f>
        <x:v>0</x:v>
      </x:c>
      <x:c r="Y3967" s="9" t="n">
        <x:f>MAX(U3967,0)</x:f>
        <x:v>0</x:v>
      </x:c>
      <x:c r="Z3967" s="9" t="n">
        <x:f>-MIN(U3967,0)</x:f>
        <x:v>102.54783282345676</x:v>
      </x:c>
    </x:row>
    <x:row r="3968" ht="23" customHeight="1">
      <x:c r="A3968" s="2" t="str">
        <x:v>4H-MFI-后段</x:v>
      </x:c>
      <x:c r="B3968" s="2" t="str">
        <x:v>4H</x:v>
      </x:c>
      <x:c r="C3968" s="2" t="str">
        <x:v>Money Flow Index</x:v>
      </x:c>
      <x:c r="D3968" s="2" t="str">
        <x:v>后段</x:v>
      </x:c>
      <x:c r="E3968" s="2" t="n">
        <x:v>40</x:v>
      </x:c>
      <x:c r="F3968" s="2" t="str">
        <x:v>空</x:v>
      </x:c>
      <x:c r="G3968" s="11" t="n">
        <x:v>46129.166666666664</x:v>
      </x:c>
      <x:c r="H3968" s="11" t="n">
        <x:v>46129.333333333336</x:v>
      </x:c>
      <x:c r="I3968" s="11" t="n">
        <x:v>46130.99998842592</x:v>
      </x:c>
      <x:c r="J3968" s="9" t="n">
        <x:v>75106.8</x:v>
      </x:c>
      <x:c r="K3968" s="9" t="n">
        <x:v>76124.8</x:v>
      </x:c>
      <x:c r="L3968" s="9" t="n">
        <x:v>75091.77864</x:v>
      </x:c>
      <x:c r="M3968" s="9" t="n">
        <x:v>76140.02496</x:v>
      </x:c>
      <x:c r="N3968" s="10" t="n">
        <x:f>IF(F3968="多",1,-1)*(K3968/J3968-1)</x:f>
        <x:v>-0.013554032391208226</x:v>
      </x:c>
      <x:c r="O3968" s="10" t="n">
        <x:f>IF(F3968="多",1,-1)*(M3968/L3968-1)</x:f>
        <x:v>-0.013959535104707266</x:v>
      </x:c>
      <x:c r="P3968" s="10" t="n">
        <x:v>0.0010069797675523536</x:v>
      </x:c>
      <x:c r="Q3968" s="10" t="n">
        <x:v>0.00020657402726171765</x:v>
      </x:c>
      <x:c r="R3968" s="10" t="n">
        <x:f>O3968-P3968-Q3968</x:f>
        <x:v>-0.015173088899521337</x:v>
      </x:c>
      <x:c r="S3968" s="9" t="n">
        <x:f>V3967</x:f>
        <x:v>7904.840513668896</x:v>
      </x:c>
      <x:c r="T3968" s="9" t="n">
        <x:f>S3968/(1+'回测计划'!$B$33)</x:f>
        <x:v>7900.89006863458</x:v>
      </x:c>
      <x:c r="U3968" s="9" t="n">
        <x:f>T3968*R3968</x:f>
        <x:v>-119.88090739673771</x:v>
      </x:c>
      <x:c r="V3968" s="9" t="n">
        <x:f>S3968+U3968</x:f>
        <x:v>7784.959606272158</x:v>
      </x:c>
      <x:c r="W3968" s="2" t="n">
        <x:f>IF(N3968&gt;0,1,0)</x:f>
        <x:v>0</x:v>
      </x:c>
      <x:c r="X3968" s="2" t="n">
        <x:f>IF(U3968&gt;0,1,0)</x:f>
        <x:v>0</x:v>
      </x:c>
      <x:c r="Y3968" s="9" t="n">
        <x:f>MAX(U3968,0)</x:f>
        <x:v>0</x:v>
      </x:c>
      <x:c r="Z3968" s="9" t="n">
        <x:f>-MIN(U3968,0)</x:f>
        <x:v>119.88090739673771</x:v>
      </x:c>
    </x:row>
    <x:row r="3969" ht="23" customHeight="1">
      <x:c r="A3969" s="2" t="str">
        <x:v>4H-MFI-后段</x:v>
      </x:c>
      <x:c r="B3969" s="2" t="str">
        <x:v>4H</x:v>
      </x:c>
      <x:c r="C3969" s="2" t="str">
        <x:v>Money Flow Index</x:v>
      </x:c>
      <x:c r="D3969" s="2" t="str">
        <x:v>后段</x:v>
      </x:c>
      <x:c r="E3969" s="2" t="n">
        <x:v>41</x:v>
      </x:c>
      <x:c r="F3969" s="2" t="str">
        <x:v>空</x:v>
      </x:c>
      <x:c r="G3969" s="11" t="n">
        <x:v>46134.666666666664</x:v>
      </x:c>
      <x:c r="H3969" s="11" t="n">
        <x:v>46134.833333333336</x:v>
      </x:c>
      <x:c r="I3969" s="11" t="n">
        <x:v>46136.49998842592</x:v>
      </x:c>
      <x:c r="J3969" s="9" t="n">
        <x:v>78263.2</x:v>
      </x:c>
      <x:c r="K3969" s="9" t="n">
        <x:v>77690.1</x:v>
      </x:c>
      <x:c r="L3969" s="9" t="n">
        <x:v>78247.54736</x:v>
      </x:c>
      <x:c r="M3969" s="9" t="n">
        <x:v>77705.63802</x:v>
      </x:c>
      <x:c r="N3969" s="10" t="n">
        <x:f>IF(F3969="多",1,-1)*(K3969/J3969-1)</x:f>
        <x:v>0.007322726389925149</x:v>
      </x:c>
      <x:c r="O3969" s="10" t="n">
        <x:f>IF(F3969="多",1,-1)*(M3969/L3969-1)</x:f>
        <x:v>0.006925576050413329</x:v>
      </x:c>
      <x:c r="P3969" s="10" t="n">
        <x:v>0.0009965372119747932</x:v>
      </x:c>
      <x:c r="Q3969" s="10" t="n">
        <x:v>0.00022690327661841609</x:v>
      </x:c>
      <x:c r="R3969" s="10" t="n">
        <x:f>O3969-P3969-Q3969</x:f>
        <x:v>0.00570213556182012</x:v>
      </x:c>
      <x:c r="S3969" s="9" t="n">
        <x:f>V3968</x:f>
        <x:v>7784.959606272158</x:v>
      </x:c>
      <x:c r="T3969" s="9" t="n">
        <x:f>S3969/(1+'回测计划'!$B$33)</x:f>
        <x:v>7781.06907173629</x:v>
      </x:c>
      <x:c r="U3969" s="9" t="n">
        <x:f>T3969*R3969</x:f>
        <x:v>44.36871066292617</x:v>
      </x:c>
      <x:c r="V3969" s="9" t="n">
        <x:f>S3969+U3969</x:f>
        <x:v>7829.328316935084</x:v>
      </x:c>
      <x:c r="W3969" s="2" t="n">
        <x:f>IF(N3969&gt;0,1,0)</x:f>
        <x:v>1</x:v>
      </x:c>
      <x:c r="X3969" s="2" t="n">
        <x:f>IF(U3969&gt;0,1,0)</x:f>
        <x:v>1</x:v>
      </x:c>
      <x:c r="Y3969" s="9" t="n">
        <x:f>MAX(U3969,0)</x:f>
        <x:v>44.36871066292617</x:v>
      </x:c>
      <x:c r="Z3969" s="9" t="n">
        <x:f>-MIN(U3969,0)</x:f>
        <x:v>0</x:v>
      </x:c>
    </x:row>
    <x:row r="3970" ht="23" customHeight="1">
      <x:c r="A3970" s="2" t="str">
        <x:v>4H-MFI-后段</x:v>
      </x:c>
      <x:c r="B3970" s="2" t="str">
        <x:v>4H</x:v>
      </x:c>
      <x:c r="C3970" s="2" t="str">
        <x:v>Money Flow Index</x:v>
      </x:c>
      <x:c r="D3970" s="2" t="str">
        <x:v>后段</x:v>
      </x:c>
      <x:c r="E3970" s="2" t="n">
        <x:v>42</x:v>
      </x:c>
      <x:c r="F3970" s="2" t="str">
        <x:v>空</x:v>
      </x:c>
      <x:c r="G3970" s="11" t="n">
        <x:v>46157.166666666664</x:v>
      </x:c>
      <x:c r="H3970" s="11" t="n">
        <x:v>46157.333333333336</x:v>
      </x:c>
      <x:c r="I3970" s="11" t="n">
        <x:v>46158.99998842592</x:v>
      </x:c>
      <x:c r="J3970" s="9" t="n">
        <x:v>81048.8</x:v>
      </x:c>
      <x:c r="K3970" s="9" t="n">
        <x:v>78194.1</x:v>
      </x:c>
      <x:c r="L3970" s="9" t="n">
        <x:v>81032.59024</x:v>
      </x:c>
      <x:c r="M3970" s="9" t="n">
        <x:v>78209.73882</x:v>
      </x:c>
      <x:c r="N3970" s="10" t="n">
        <x:f>IF(F3970="多",1,-1)*(K3970/J3970-1)</x:f>
        <x:v>0.035221989714838475</x:v>
      </x:c>
      <x:c r="O3970" s="10" t="n">
        <x:f>IF(F3970="多",1,-1)*(M3970/L3970-1)</x:f>
        <x:v>0.034836001313044096</x:v>
      </x:c>
      <x:c r="P3970" s="10" t="n">
        <x:v>0.000982581999343478</x:v>
      </x:c>
      <x:c r="Q3970" s="10" t="n">
        <x:v>-0.00003264055317584662</x:v>
      </x:c>
      <x:c r="R3970" s="10" t="n">
        <x:f>O3970-P3970-Q3970</x:f>
        <x:v>0.03388605986687646</x:v>
      </x:c>
      <x:c r="S3970" s="9" t="n">
        <x:f>V3969</x:f>
        <x:v>7829.328316935084</x:v>
      </x:c>
      <x:c r="T3970" s="9" t="n">
        <x:f>S3970/(1+'回测计划'!$B$33)</x:f>
        <x:v>7825.415609130519</x:v>
      </x:c>
      <x:c r="U3970" s="9" t="n">
        <x:f>T3970*R3970</x:f>
        <x:v>265.1725018141863</x:v>
      </x:c>
      <x:c r="V3970" s="9" t="n">
        <x:f>S3970+U3970</x:f>
        <x:v>8094.50081874927</x:v>
      </x:c>
      <x:c r="W3970" s="2" t="n">
        <x:f>IF(N3970&gt;0,1,0)</x:f>
        <x:v>1</x:v>
      </x:c>
      <x:c r="X3970" s="2" t="n">
        <x:f>IF(U3970&gt;0,1,0)</x:f>
        <x:v>1</x:v>
      </x:c>
      <x:c r="Y3970" s="9" t="n">
        <x:f>MAX(U3970,0)</x:f>
        <x:v>265.1725018141863</x:v>
      </x:c>
      <x:c r="Z3970" s="9" t="n">
        <x:f>-MIN(U3970,0)</x:f>
        <x:v>0</x:v>
      </x:c>
    </x:row>
    <x:row r="3971" ht="23" customHeight="1">
      <x:c r="A3971" s="2" t="str">
        <x:v>4H-MFI-后段</x:v>
      </x:c>
      <x:c r="B3971" s="2" t="str">
        <x:v>4H</x:v>
      </x:c>
      <x:c r="C3971" s="2" t="str">
        <x:v>Money Flow Index</x:v>
      </x:c>
      <x:c r="D3971" s="2" t="str">
        <x:v>后段</x:v>
      </x:c>
      <x:c r="E3971" s="2" t="n">
        <x:v>43</x:v>
      </x:c>
      <x:c r="F3971" s="2" t="str">
        <x:v>多</x:v>
      </x:c>
      <x:c r="G3971" s="11" t="n">
        <x:v>46165.333333333336</x:v>
      </x:c>
      <x:c r="H3971" s="11" t="n">
        <x:v>46165.50000000001</x:v>
      </x:c>
      <x:c r="I3971" s="11" t="n">
        <x:v>46167.166655092595</x:v>
      </x:c>
      <x:c r="J3971" s="9" t="n">
        <x:v>75599</x:v>
      </x:c>
      <x:c r="K3971" s="9" t="n">
        <x:v>76738.5</x:v>
      </x:c>
      <x:c r="L3971" s="9" t="n">
        <x:v>75614.1198</x:v>
      </x:c>
      <x:c r="M3971" s="9" t="n">
        <x:v>76723.1523</x:v>
      </x:c>
      <x:c r="N3971" s="10" t="n">
        <x:f>IF(F3971="多",1,-1)*(K3971/J3971-1)</x:f>
        <x:v>0.015072950700406151</x:v>
      </x:c>
      <x:c r="O3971" s="10" t="n">
        <x:f>IF(F3971="多",1,-1)*(M3971/L3971-1)</x:f>
        <x:v>0.014667002709723986</x:v>
      </x:c>
      <x:c r="P3971" s="10" t="n">
        <x:v>0.0010073335013548622</x:v>
      </x:c>
      <x:c r="Q3971" s="10" t="n">
        <x:v>0.0003032724519149556</x:v>
      </x:c>
      <x:c r="R3971" s="10" t="n">
        <x:f>O3971-P3971-Q3971</x:f>
        <x:v>0.013356396756454168</x:v>
      </x:c>
      <x:c r="S3971" s="9" t="n">
        <x:f>V3970</x:f>
        <x:v>8094.50081874927</x:v>
      </x:c>
      <x:c r="T3971" s="9" t="n">
        <x:f>S3971/(1+'回测计划'!$B$33)</x:f>
        <x:v>8090.455590953794</x:v>
      </x:c>
      <x:c r="U3971" s="9" t="n">
        <x:f>T3971*R3971</x:f>
        <x:v>108.05933481325174</x:v>
      </x:c>
      <x:c r="V3971" s="9" t="n">
        <x:f>S3971+U3971</x:f>
        <x:v>8202.560153562523</x:v>
      </x:c>
      <x:c r="W3971" s="2" t="n">
        <x:f>IF(N3971&gt;0,1,0)</x:f>
        <x:v>1</x:v>
      </x:c>
      <x:c r="X3971" s="2" t="n">
        <x:f>IF(U3971&gt;0,1,0)</x:f>
        <x:v>1</x:v>
      </x:c>
      <x:c r="Y3971" s="9" t="n">
        <x:f>MAX(U3971,0)</x:f>
        <x:v>108.05933481325174</x:v>
      </x:c>
      <x:c r="Z3971" s="9" t="n">
        <x:f>-MIN(U3971,0)</x:f>
        <x:v>0</x:v>
      </x:c>
    </x:row>
    <x:row r="3972" ht="23" customHeight="1">
      <x:c r="A3972" s="2" t="str">
        <x:v>4H-MFI-后段</x:v>
      </x:c>
      <x:c r="B3972" s="2" t="str">
        <x:v>4H</x:v>
      </x:c>
      <x:c r="C3972" s="2" t="str">
        <x:v>Money Flow Index</x:v>
      </x:c>
      <x:c r="D3972" s="2" t="str">
        <x:v>后段</x:v>
      </x:c>
      <x:c r="E3972" s="2" t="n">
        <x:v>44</x:v>
      </x:c>
      <x:c r="F3972" s="2" t="str">
        <x:v>多</x:v>
      </x:c>
      <x:c r="G3972" s="11" t="n">
        <x:v>46204.00000000001</x:v>
      </x:c>
      <x:c r="H3972" s="11" t="n">
        <x:v>46204.166666666664</x:v>
      </x:c>
      <x:c r="I3972" s="11" t="n">
        <x:v>46205.833321759266</x:v>
      </x:c>
      <x:c r="J3972" s="9" t="n">
        <x:v>58794</x:v>
      </x:c>
      <x:c r="K3972" s="9" t="n">
        <x:v>61329.1</x:v>
      </x:c>
      <x:c r="L3972" s="9" t="n">
        <x:v>58805.758799999996</x:v>
      </x:c>
      <x:c r="M3972" s="9" t="n">
        <x:v>61316.83418</x:v>
      </x:c>
      <x:c r="N3972" s="10" t="n">
        <x:f>IF(F3972="多",1,-1)*(K3972/J3972-1)</x:f>
        <x:v>0.04311834540939552</x:v>
      </x:c>
      <x:c r="O3972" s="10" t="n">
        <x:f>IF(F3972="多",1,-1)*(M3972/L3972-1)</x:f>
        <x:v>0.04270118150401281</x:v>
      </x:c>
      <x:c r="P3972" s="10" t="n">
        <x:v>0.0010213505907520064</x:v>
      </x:c>
      <x:c r="Q3972" s="10" t="n">
        <x:v>0.0002811442258662032</x:v>
      </x:c>
      <x:c r="R3972" s="10" t="n">
        <x:f>O3972-P3972-Q3972</x:f>
        <x:v>0.0413986866873946</x:v>
      </x:c>
      <x:c r="S3972" s="9" t="n">
        <x:f>V3971</x:f>
        <x:v>8202.560153562523</x:v>
      </x:c>
      <x:c r="T3972" s="9" t="n">
        <x:f>S3972/(1+'回测计划'!$B$33)</x:f>
        <x:v>8198.460923100973</x:v>
      </x:c>
      <x:c r="U3972" s="9" t="n">
        <x:f>T3972*R3972</x:f>
        <x:v>339.4055150743051</x:v>
      </x:c>
      <x:c r="V3972" s="9" t="n">
        <x:f>S3972+U3972</x:f>
        <x:v>8541.965668636827</x:v>
      </x:c>
      <x:c r="W3972" s="2" t="n">
        <x:f>IF(N3972&gt;0,1,0)</x:f>
        <x:v>1</x:v>
      </x:c>
      <x:c r="X3972" s="2" t="n">
        <x:f>IF(U3972&gt;0,1,0)</x:f>
        <x:v>1</x:v>
      </x:c>
      <x:c r="Y3972" s="9" t="n">
        <x:f>MAX(U3972,0)</x:f>
        <x:v>339.4055150743051</x:v>
      </x:c>
      <x:c r="Z3972" s="9" t="n">
        <x:f>-MIN(U3972,0)</x:f>
        <x:v>0</x:v>
      </x:c>
    </x:row>
    <x:row r="3973" ht="23" customHeight="1">
      <x:c r="A3973" s="2" t="str">
        <x:v>4H-MFI-后段</x:v>
      </x:c>
      <x:c r="B3973" s="2" t="str">
        <x:v>4H</x:v>
      </x:c>
      <x:c r="C3973" s="2" t="str">
        <x:v>Money Flow Index</x:v>
      </x:c>
      <x:c r="D3973" s="2" t="str">
        <x:v>后段</x:v>
      </x:c>
      <x:c r="E3973" s="2" t="n">
        <x:v>45</x:v>
      </x:c>
      <x:c r="F3973" s="2" t="str">
        <x:v>多</x:v>
      </x:c>
      <x:c r="G3973" s="11" t="n">
        <x:v>46212.00000000001</x:v>
      </x:c>
      <x:c r="H3973" s="11" t="n">
        <x:v>46212.166666666664</x:v>
      </x:c>
      <x:c r="I3973" s="11" t="n">
        <x:v>46213.833321759266</x:v>
      </x:c>
      <x:c r="J3973" s="9" t="n">
        <x:v>62251.9</x:v>
      </x:c>
      <x:c r="K3973" s="9" t="n">
        <x:v>64394.2</x:v>
      </x:c>
      <x:c r="L3973" s="9" t="n">
        <x:v>62264.35038</x:v>
      </x:c>
      <x:c r="M3973" s="9" t="n">
        <x:v>64381.32116</x:v>
      </x:c>
      <x:c r="N3973" s="10" t="n">
        <x:f>IF(F3973="多",1,-1)*(K3973/J3973-1)</x:f>
        <x:v>0.03441340746226218</x:v>
      </x:c>
      <x:c r="O3973" s="10" t="n">
        <x:f>IF(F3973="多",1,-1)*(M3973/L3973-1)</x:f>
        <x:v>0.0339997248358026</x:v>
      </x:c>
      <x:c r="P3973" s="10" t="n">
        <x:v>0.0010169998624179014</x:v>
      </x:c>
      <x:c r="Q3973" s="10" t="n">
        <x:v>0.0003444455633047252</x:v>
      </x:c>
      <x:c r="R3973" s="10" t="n">
        <x:f>O3973-P3973-Q3973</x:f>
        <x:v>0.032638279410079976</x:v>
      </x:c>
      <x:c r="S3973" s="9" t="n">
        <x:f>V3972</x:f>
        <x:v>8541.965668636827</x:v>
      </x:c>
      <x:c r="T3973" s="9" t="n">
        <x:f>S3973/(1+'回测计划'!$B$33)</x:f>
        <x:v>8537.696820226714</x:v>
      </x:c>
      <x:c r="U3973" s="9" t="n">
        <x:f>T3973*R3973</x:f>
        <x:v>278.65573433711086</x:v>
      </x:c>
      <x:c r="V3973" s="9" t="n">
        <x:f>S3973+U3973</x:f>
        <x:v>8820.621402973939</x:v>
      </x:c>
      <x:c r="W3973" s="2" t="n">
        <x:f>IF(N3973&gt;0,1,0)</x:f>
        <x:v>1</x:v>
      </x:c>
      <x:c r="X3973" s="2" t="n">
        <x:f>IF(U3973&gt;0,1,0)</x:f>
        <x:v>1</x:v>
      </x:c>
      <x:c r="Y3973" s="9" t="n">
        <x:f>MAX(U3973,0)</x:f>
        <x:v>278.65573433711086</x:v>
      </x:c>
      <x:c r="Z3973" s="9" t="n">
        <x:f>-MIN(U3973,0)</x:f>
        <x:v>0</x:v>
      </x:c>
    </x:row>
    <x:row r="3974" ht="23" customHeight="1">
      <x:c r="A3974" s="2" t="str">
        <x:v>4H-MFI-后段</x:v>
      </x:c>
      <x:c r="B3974" s="2" t="str">
        <x:v>4H</x:v>
      </x:c>
      <x:c r="C3974" s="2" t="str">
        <x:v>Money Flow Index</x:v>
      </x:c>
      <x:c r="D3974" s="2" t="str">
        <x:v>后段</x:v>
      </x:c>
      <x:c r="E3974" s="2" t="n">
        <x:v>46</x:v>
      </x:c>
      <x:c r="F3974" s="2" t="str">
        <x:v>空</x:v>
      </x:c>
      <x:c r="G3974" s="11" t="n">
        <x:v>46213.833333333336</x:v>
      </x:c>
      <x:c r="H3974" s="11" t="n">
        <x:v>46214.00000000001</x:v>
      </x:c>
      <x:c r="I3974" s="11" t="n">
        <x:v>46215.666655092595</x:v>
      </x:c>
      <x:c r="J3974" s="9" t="n">
        <x:v>64018.7</x:v>
      </x:c>
      <x:c r="K3974" s="9" t="n">
        <x:v>63856.4</x:v>
      </x:c>
      <x:c r="L3974" s="9" t="n">
        <x:v>64005.89626</x:v>
      </x:c>
      <x:c r="M3974" s="9" t="n">
        <x:v>63869.17128</x:v>
      </x:c>
      <x:c r="N3974" s="10" t="n">
        <x:f>IF(F3974="多",1,-1)*(K3974/J3974-1)</x:f>
        <x:v>0.0025351967472003745</x:v>
      </x:c>
      <x:c r="O3974" s="10" t="n">
        <x:f>IF(F3974="多",1,-1)*(M3974/L3974-1)</x:f>
        <x:v>0.0021361310127524513</x:v>
      </x:c>
      <x:c r="P3974" s="10" t="n">
        <x:v>0.0009989319344936238</x:v>
      </x:c>
      <x:c r="Q3974" s="10" t="n">
        <x:v>-0.00029273735619411495</x:v>
      </x:c>
      <x:c r="R3974" s="10" t="n">
        <x:f>O3974-P3974-Q3974</x:f>
        <x:v>0.0014299364344529425</x:v>
      </x:c>
      <x:c r="S3974" s="9" t="n">
        <x:f>V3973</x:f>
        <x:v>8820.621402973939</x:v>
      </x:c>
      <x:c r="T3974" s="9" t="n">
        <x:f>S3974/(1+'回测计划'!$B$33)</x:f>
        <x:v>8816.213296325775</x:v>
      </x:c>
      <x:c r="U3974" s="9" t="n">
        <x:f>T3974*R3974</x:f>
        <x:v>12.606624606324702</x:v>
      </x:c>
      <x:c r="V3974" s="9" t="n">
        <x:f>S3974+U3974</x:f>
        <x:v>8833.228027580264</x:v>
      </x:c>
      <x:c r="W3974" s="2" t="n">
        <x:f>IF(N3974&gt;0,1,0)</x:f>
        <x:v>1</x:v>
      </x:c>
      <x:c r="X3974" s="2" t="n">
        <x:f>IF(U3974&gt;0,1,0)</x:f>
        <x:v>1</x:v>
      </x:c>
      <x:c r="Y3974" s="9" t="n">
        <x:f>MAX(U3974,0)</x:f>
        <x:v>12.606624606324702</x:v>
      </x:c>
      <x:c r="Z3974" s="9" t="n">
        <x:f>-MIN(U3974,0)</x:f>
        <x:v>0</x:v>
      </x:c>
    </x:row>
    <x:row r="3975" ht="23" customHeight="1">
      <x:c r="A3975" s="2" t="str">
        <x:v>4H-MFI-后段</x:v>
      </x:c>
      <x:c r="B3975" s="2" t="str">
        <x:v>4H</x:v>
      </x:c>
      <x:c r="C3975" s="2" t="str">
        <x:v>Money Flow Index</x:v>
      </x:c>
      <x:c r="D3975" s="2" t="str">
        <x:v>后段</x:v>
      </x:c>
      <x:c r="E3975" s="2" t="n">
        <x:v>47</x:v>
      </x:c>
      <x:c r="F3975" s="2" t="str">
        <x:v>空</x:v>
      </x:c>
      <x:c r="G3975" s="11" t="n">
        <x:v>46218.00000000001</x:v>
      </x:c>
      <x:c r="H3975" s="11" t="n">
        <x:v>46218.166666666664</x:v>
      </x:c>
      <x:c r="I3975" s="11" t="n">
        <x:v>46219.833321759266</x:v>
      </x:c>
      <x:c r="J3975" s="9" t="n">
        <x:v>64543.1</x:v>
      </x:c>
      <x:c r="K3975" s="9" t="n">
        <x:v>64226.6</x:v>
      </x:c>
      <x:c r="L3975" s="9" t="n">
        <x:v>64530.19138</x:v>
      </x:c>
      <x:c r="M3975" s="9" t="n">
        <x:v>64239.44532</x:v>
      </x:c>
      <x:c r="N3975" s="10" t="n">
        <x:f>IF(F3975="多",1,-1)*(K3975/J3975-1)</x:f>
        <x:v>0.004903700008211609</x:v>
      </x:c>
      <x:c r="O3975" s="10" t="n">
        <x:f>IF(F3975="多",1,-1)*(M3975/L3975-1)</x:f>
        <x:v>0.00450558186458605</x:v>
      </x:c>
      <x:c r="P3975" s="10" t="n">
        <x:v>0.000997747209067707</x:v>
      </x:c>
      <x:c r="Q3975" s="10" t="n">
        <x:v>-0.0003457109797955715</x:v>
      </x:c>
      <x:c r="R3975" s="10" t="n">
        <x:f>O3975-P3975-Q3975</x:f>
        <x:v>0.0038535456353139146</x:v>
      </x:c>
      <x:c r="S3975" s="9" t="n">
        <x:f>V3974</x:f>
        <x:v>8833.228027580264</x:v>
      </x:c>
      <x:c r="T3975" s="9" t="n">
        <x:f>S3975/(1+'回测计划'!$B$33)</x:f>
        <x:v>8828.813620769879</x:v>
      </x:c>
      <x:c r="U3975" s="9" t="n">
        <x:f>T3975*R3975</x:f>
        <x:v>34.02223619331781</x:v>
      </x:c>
      <x:c r="V3975" s="9" t="n">
        <x:f>S3975+U3975</x:f>
        <x:v>8867.250263773582</x:v>
      </x:c>
      <x:c r="W3975" s="2" t="n">
        <x:f>IF(N3975&gt;0,1,0)</x:f>
        <x:v>1</x:v>
      </x:c>
      <x:c r="X3975" s="2" t="n">
        <x:f>IF(U3975&gt;0,1,0)</x:f>
        <x:v>1</x:v>
      </x:c>
      <x:c r="Y3975" s="9" t="n">
        <x:f>MAX(U3975,0)</x:f>
        <x:v>34.02223619331781</x:v>
      </x:c>
      <x:c r="Z3975" s="9" t="n">
        <x:f>-MIN(U3975,0)</x:f>
        <x:v>0</x:v>
      </x:c>
    </x:row>
    <x:row r="3976" ht="23" customHeight="1">
      <x:c r="A3976" s="2" t="str">
        <x:v>4H-MFI-后段</x:v>
      </x:c>
      <x:c r="B3976" s="2" t="str">
        <x:v>4H</x:v>
      </x:c>
      <x:c r="C3976" s="2" t="str">
        <x:v>Money Flow Index</x:v>
      </x:c>
      <x:c r="D3976" s="2" t="str">
        <x:v>后段</x:v>
      </x:c>
      <x:c r="E3976" s="2" t="n">
        <x:v>48</x:v>
      </x:c>
      <x:c r="F3976" s="2" t="str">
        <x:v>空</x:v>
      </x:c>
      <x:c r="G3976" s="11" t="n">
        <x:v>46259.00000000001</x:v>
      </x:c>
      <x:c r="H3976" s="11" t="n">
        <x:v>46259.166666666664</x:v>
      </x:c>
      <x:c r="I3976" s="11" t="n">
        <x:v>46260.833321759266</x:v>
      </x:c>
      <x:c r="J3976" s="9" t="n">
        <x:v>78715.1</x:v>
      </x:c>
      <x:c r="K3976" s="9" t="n">
        <x:v>78442.6</x:v>
      </x:c>
      <x:c r="L3976" s="9" t="n">
        <x:v>78699.35698000001</x:v>
      </x:c>
      <x:c r="M3976" s="9" t="n">
        <x:v>78458.28852</x:v>
      </x:c>
      <x:c r="N3976" s="10" t="n">
        <x:f>IF(F3976="多",1,-1)*(K3976/J3976-1)</x:f>
        <x:v>0.0034618516650554154</x:v>
      </x:c>
      <x:c r="O3976" s="10" t="n">
        <x:f>IF(F3976="多",1,-1)*(M3976/L3976-1)</x:f>
        <x:v>0.0030631566667218557</x:v>
      </x:c>
      <x:c r="P3976" s="10" t="n">
        <x:v>0.000998468421666639</x:v>
      </x:c>
      <x:c r="Q3976" s="10" t="n">
        <x:v>-0.00039713195528678745</x:v>
      </x:c>
      <x:c r="R3976" s="10" t="n">
        <x:f>O3976-P3976-Q3976</x:f>
        <x:v>0.0024618202003420043</x:v>
      </x:c>
      <x:c r="S3976" s="9" t="n">
        <x:f>V3975</x:f>
        <x:v>8867.250263773582</x:v>
      </x:c>
      <x:c r="T3976" s="9" t="n">
        <x:f>S3976/(1+'回测计划'!$B$33)</x:f>
        <x:v>8862.81885434641</x:v>
      </x:c>
      <x:c r="U3976" s="9" t="n">
        <x:f>T3976*R3976</x:f>
        <x:v>21.81866648760197</x:v>
      </x:c>
      <x:c r="V3976" s="9" t="n">
        <x:f>S3976+U3976</x:f>
        <x:v>8889.068930261183</x:v>
      </x:c>
      <x:c r="W3976" s="2" t="n">
        <x:f>IF(N3976&gt;0,1,0)</x:f>
        <x:v>1</x:v>
      </x:c>
      <x:c r="X3976" s="2" t="n">
        <x:f>IF(U3976&gt;0,1,0)</x:f>
        <x:v>1</x:v>
      </x:c>
      <x:c r="Y3976" s="9" t="n">
        <x:f>MAX(U3976,0)</x:f>
        <x:v>21.81866648760197</x:v>
      </x:c>
      <x:c r="Z3976" s="9" t="n">
        <x:f>-MIN(U3976,0)</x:f>
        <x:v>0</x:v>
      </x:c>
    </x:row>
    <x:row r="3977" ht="23" customHeight="1">
      <x:c r="A3977" s="2" t="str">
        <x:v>4H-MFI-后段</x:v>
      </x:c>
      <x:c r="B3977" s="2" t="str">
        <x:v>4H</x:v>
      </x:c>
      <x:c r="C3977" s="2" t="str">
        <x:v>Money Flow Index</x:v>
      </x:c>
      <x:c r="D3977" s="2" t="str">
        <x:v>后段</x:v>
      </x:c>
      <x:c r="E3977" s="2" t="n">
        <x:v>49</x:v>
      </x:c>
      <x:c r="F3977" s="2" t="str">
        <x:v>多</x:v>
      </x:c>
      <x:c r="G3977" s="11" t="n">
        <x:v>46267.166666666664</x:v>
      </x:c>
      <x:c r="H3977" s="11" t="n">
        <x:v>46267.333333333336</x:v>
      </x:c>
      <x:c r="I3977" s="11" t="n">
        <x:v>46268.99998842592</x:v>
      </x:c>
      <x:c r="J3977" s="9" t="n">
        <x:v>77400.2</x:v>
      </x:c>
      <x:c r="K3977" s="9" t="n">
        <x:v>81316.7</x:v>
      </x:c>
      <x:c r="L3977" s="9" t="n">
        <x:v>77415.68003999999</x:v>
      </x:c>
      <x:c r="M3977" s="9" t="n">
        <x:v>81300.43665999999</x:v>
      </x:c>
      <x:c r="N3977" s="10" t="n">
        <x:f>IF(F3977="多",1,-1)*(K3977/J3977-1)</x:f>
        <x:v>0.05060064444277912</x:v>
      </x:c>
      <x:c r="O3977" s="10" t="n">
        <x:f>IF(F3977="多",1,-1)*(M3977/L3977-1)</x:f>
        <x:v>0.05018048821624732</x:v>
      </x:c>
      <x:c r="P3977" s="10" t="n">
        <x:v>0.0010250902441081237</x:v>
      </x:c>
      <x:c r="Q3977" s="10" t="n">
        <x:v>0.0002496979411212295</x:v>
      </x:c>
      <x:c r="R3977" s="10" t="n">
        <x:f>O3977-P3977-Q3977</x:f>
        <x:v>0.04890570003101797</x:v>
      </x:c>
      <x:c r="S3977" s="9" t="n">
        <x:f>V3976</x:f>
        <x:v>8889.068930261183</x:v>
      </x:c>
      <x:c r="T3977" s="9" t="n">
        <x:f>S3977/(1+'回测计划'!$B$33)</x:f>
        <x:v>8884.626616952706</x:v>
      </x:c>
      <x:c r="U3977" s="9" t="n">
        <x:f>T3977*R3977</x:f>
        <x:v>434.508884216287</x:v>
      </x:c>
      <x:c r="V3977" s="9" t="n">
        <x:f>S3977+U3977</x:f>
        <x:v>9323.57781447747</x:v>
      </x:c>
      <x:c r="W3977" s="2" t="n">
        <x:f>IF(N3977&gt;0,1,0)</x:f>
        <x:v>1</x:v>
      </x:c>
      <x:c r="X3977" s="2" t="n">
        <x:f>IF(U3977&gt;0,1,0)</x:f>
        <x:v>1</x:v>
      </x:c>
      <x:c r="Y3977" s="9" t="n">
        <x:f>MAX(U3977,0)</x:f>
        <x:v>434.508884216287</x:v>
      </x:c>
      <x:c r="Z3977" s="9" t="n">
        <x:f>-MIN(U3977,0)</x:f>
        <x:v>0</x:v>
      </x:c>
    </x:row>
    <x:row r="3978" ht="23" customHeight="1">
      <x:c r="A3978" s="2" t="str">
        <x:v>4H-MFI-后段</x:v>
      </x:c>
      <x:c r="B3978" s="2" t="str">
        <x:v>4H</x:v>
      </x:c>
      <x:c r="C3978" s="2" t="str">
        <x:v>Money Flow Index</x:v>
      </x:c>
      <x:c r="D3978" s="2" t="str">
        <x:v>后段</x:v>
      </x:c>
      <x:c r="E3978" s="2" t="n">
        <x:v>50</x:v>
      </x:c>
      <x:c r="F3978" s="2" t="str">
        <x:v>空</x:v>
      </x:c>
      <x:c r="G3978" s="11" t="n">
        <x:v>46269.166666666664</x:v>
      </x:c>
      <x:c r="H3978" s="11" t="n">
        <x:v>46269.333333333336</x:v>
      </x:c>
      <x:c r="I3978" s="11" t="n">
        <x:v>46270.99998842592</x:v>
      </x:c>
      <x:c r="J3978" s="9" t="n">
        <x:v>81230.7</x:v>
      </x:c>
      <x:c r="K3978" s="9" t="n">
        <x:v>79760.2</x:v>
      </x:c>
      <x:c r="L3978" s="9" t="n">
        <x:v>81214.45386</x:v>
      </x:c>
      <x:c r="M3978" s="9" t="n">
        <x:v>79776.15204</x:v>
      </x:c>
      <x:c r="N3978" s="10" t="n">
        <x:f>IF(F3978="多",1,-1)*(K3978/J3978-1)</x:f>
        <x:v>0.018102761640611198</x:v>
      </x:c>
      <x:c r="O3978" s="10" t="n">
        <x:f>IF(F3978="多",1,-1)*(M3978/L3978-1)</x:f>
        <x:v>0.01770992417777484</x:v>
      </x:c>
      <x:c r="P3978" s="10" t="n">
        <x:v>0.0009911450379111128</x:v>
      </x:c>
      <x:c r="Q3978" s="10" t="n">
        <x:v>-0.00011652654628436521</x:v>
      </x:c>
      <x:c r="R3978" s="10" t="n">
        <x:f>O3978-P3978-Q3978</x:f>
        <x:v>0.016835305686148088</x:v>
      </x:c>
      <x:c r="S3978" s="9" t="n">
        <x:f>V3977</x:f>
        <x:v>9323.57781447747</x:v>
      </x:c>
      <x:c r="T3978" s="9" t="n">
        <x:f>S3978/(1+'回测计划'!$B$33)</x:f>
        <x:v>9318.91835529982</x:v>
      </x:c>
      <x:c r="U3978" s="9" t="n">
        <x:f>T3978*R3978</x:f>
        <x:v>156.88683917572885</x:v>
      </x:c>
      <x:c r="V3978" s="9" t="n">
        <x:f>S3978+U3978</x:f>
        <x:v>9480.4646536532</x:v>
      </x:c>
      <x:c r="W3978" s="2" t="n">
        <x:f>IF(N3978&gt;0,1,0)</x:f>
        <x:v>1</x:v>
      </x:c>
      <x:c r="X3978" s="2" t="n">
        <x:f>IF(U3978&gt;0,1,0)</x:f>
        <x:v>1</x:v>
      </x:c>
      <x:c r="Y3978" s="9" t="n">
        <x:f>MAX(U3978,0)</x:f>
        <x:v>156.88683917572885</x:v>
      </x:c>
      <x:c r="Z3978" s="9" t="n">
        <x:f>-MIN(U3978,0)</x:f>
        <x:v>0</x:v>
      </x:c>
    </x:row>
    <x:row r="3979" ht="23" customHeight="1">
      <x:c r="A3979" s="2" t="str">
        <x:v>4H-MFI-后段</x:v>
      </x:c>
      <x:c r="B3979" s="2" t="str">
        <x:v>4H</x:v>
      </x:c>
      <x:c r="C3979" s="2" t="str">
        <x:v>Money Flow Index</x:v>
      </x:c>
      <x:c r="D3979" s="2" t="str">
        <x:v>后段</x:v>
      </x:c>
      <x:c r="E3979" s="2" t="n">
        <x:v>51</x:v>
      </x:c>
      <x:c r="F3979" s="2" t="str">
        <x:v>多</x:v>
      </x:c>
      <x:c r="G3979" s="11" t="n">
        <x:v>46275.166666666664</x:v>
      </x:c>
      <x:c r="H3979" s="11" t="n">
        <x:v>46275.333333333336</x:v>
      </x:c>
      <x:c r="I3979" s="11" t="n">
        <x:v>46276.99998842592</x:v>
      </x:c>
      <x:c r="J3979" s="9" t="n">
        <x:v>78264</x:v>
      </x:c>
      <x:c r="K3979" s="9" t="n">
        <x:v>77682.9</x:v>
      </x:c>
      <x:c r="L3979" s="9" t="n">
        <x:v>78279.6528</x:v>
      </x:c>
      <x:c r="M3979" s="9" t="n">
        <x:v>77667.36342</x:v>
      </x:c>
      <x:c r="N3979" s="10" t="n">
        <x:f>IF(F3979="多",1,-1)*(K3979/J3979-1)</x:f>
        <x:v>-0.00742486967187983</x:v>
      </x:c>
      <x:c r="O3979" s="10" t="n">
        <x:f>IF(F3979="多",1,-1)*(M3979/L3979-1)</x:f>
        <x:v>-0.007821820333878682</x:v>
      </x:c>
      <x:c r="P3979" s="10" t="n">
        <x:v>0.0009960890898330606</x:v>
      </x:c>
      <x:c r="Q3979" s="10" t="n">
        <x:v>0.00023925119988092616</x:v>
      </x:c>
      <x:c r="R3979" s="10" t="n">
        <x:f>O3979-P3979-Q3979</x:f>
        <x:v>-0.009057160623592667</x:v>
      </x:c>
      <x:c r="S3979" s="9" t="n">
        <x:f>V3978</x:f>
        <x:v>9480.4646536532</x:v>
      </x:c>
      <x:c r="T3979" s="9" t="n">
        <x:f>S3979/(1+'回测计划'!$B$33)</x:f>
        <x:v>9475.726790258072</x:v>
      </x:c>
      <x:c r="U3979" s="9" t="n">
        <x:f>T3979*R3979</x:f>
        <x:v>-85.82317956464753</x:v>
      </x:c>
      <x:c r="V3979" s="9" t="n">
        <x:f>S3979+U3979</x:f>
        <x:v>9394.641474088552</x:v>
      </x:c>
      <x:c r="W3979" s="2" t="n">
        <x:f>IF(N3979&gt;0,1,0)</x:f>
        <x:v>0</x:v>
      </x:c>
      <x:c r="X3979" s="2" t="n">
        <x:f>IF(U3979&gt;0,1,0)</x:f>
        <x:v>0</x:v>
      </x:c>
      <x:c r="Y3979" s="9" t="n">
        <x:f>MAX(U3979,0)</x:f>
        <x:v>0</x:v>
      </x:c>
      <x:c r="Z3979" s="9" t="n">
        <x:f>-MIN(U3979,0)</x:f>
        <x:v>85.82317956464753</x:v>
      </x:c>
    </x:row>
    <x:row r="3980" ht="23" customHeight="1">
      <x:c r="A3980" s="2" t="str">
        <x:v>4H-MFI-后段</x:v>
      </x:c>
      <x:c r="B3980" s="2" t="str">
        <x:v>4H</x:v>
      </x:c>
      <x:c r="C3980" s="2" t="str">
        <x:v>Money Flow Index</x:v>
      </x:c>
      <x:c r="D3980" s="2" t="str">
        <x:v>后段</x:v>
      </x:c>
      <x:c r="E3980" s="2" t="n">
        <x:v>52</x:v>
      </x:c>
      <x:c r="F3980" s="2" t="str">
        <x:v>多</x:v>
      </x:c>
      <x:c r="G3980" s="11" t="n">
        <x:v>46281.333333333336</x:v>
      </x:c>
      <x:c r="H3980" s="11" t="n">
        <x:v>46281.50000000001</x:v>
      </x:c>
      <x:c r="I3980" s="11" t="n">
        <x:v>46283.166655092595</x:v>
      </x:c>
      <x:c r="J3980" s="9" t="n">
        <x:v>75787.5</x:v>
      </x:c>
      <x:c r="K3980" s="9" t="n">
        <x:v>76561.1</x:v>
      </x:c>
      <x:c r="L3980" s="9" t="n">
        <x:v>75802.6575</x:v>
      </x:c>
      <x:c r="M3980" s="9" t="n">
        <x:v>76545.78778000001</x:v>
      </x:c>
      <x:c r="N3980" s="10" t="n">
        <x:f>IF(F3980="多",1,-1)*(K3980/J3980-1)</x:f>
        <x:v>0.010207488042223378</x:v>
      </x:c>
      <x:c r="O3980" s="10" t="n">
        <x:f>IF(F3980="多",1,-1)*(M3980/L3980-1)</x:f>
        <x:v>0.009803485847445614</x:v>
      </x:c>
      <x:c r="P3980" s="10" t="n">
        <x:v>0.0010049017429237229</x:v>
      </x:c>
      <x:c r="Q3980" s="10" t="n">
        <x:v>0.0002938610768099884</x:v>
      </x:c>
      <x:c r="R3980" s="10" t="n">
        <x:f>O3980-P3980-Q3980</x:f>
        <x:v>0.008504723027711903</x:v>
      </x:c>
      <x:c r="S3980" s="9" t="n">
        <x:f>V3979</x:f>
        <x:v>9394.641474088552</x:v>
      </x:c>
      <x:c r="T3980" s="9" t="n">
        <x:f>S3980/(1+'回测计划'!$B$33)</x:f>
        <x:v>9389.946500838134</x:v>
      </x:c>
      <x:c r="U3980" s="9" t="n">
        <x:f>T3980*R3980</x:f>
        <x:v>79.85889423466088</x:v>
      </x:c>
      <x:c r="V3980" s="9" t="n">
        <x:f>S3980+U3980</x:f>
        <x:v>9474.500368323213</x:v>
      </x:c>
      <x:c r="W3980" s="2" t="n">
        <x:f>IF(N3980&gt;0,1,0)</x:f>
        <x:v>1</x:v>
      </x:c>
      <x:c r="X3980" s="2" t="n">
        <x:f>IF(U3980&gt;0,1,0)</x:f>
        <x:v>1</x:v>
      </x:c>
      <x:c r="Y3980" s="9" t="n">
        <x:f>MAX(U3980,0)</x:f>
        <x:v>79.85889423466088</x:v>
      </x:c>
      <x:c r="Z3980" s="9" t="n">
        <x:f>-MIN(U3980,0)</x:f>
        <x:v>0</x:v>
      </x:c>
    </x:row>
    <x:row r="3981" ht="23" customHeight="1">
      <x:c r="A3981" s="2" t="str">
        <x:v>4H-MFI-后段</x:v>
      </x:c>
      <x:c r="B3981" s="2" t="str">
        <x:v>4H</x:v>
      </x:c>
      <x:c r="C3981" s="2" t="str">
        <x:v>Money Flow Index</x:v>
      </x:c>
      <x:c r="D3981" s="2" t="str">
        <x:v>后段</x:v>
      </x:c>
      <x:c r="E3981" s="2" t="n">
        <x:v>53</x:v>
      </x:c>
      <x:c r="F3981" s="2" t="str">
        <x:v>空</x:v>
      </x:c>
      <x:c r="G3981" s="11" t="n">
        <x:v>46300.333333333336</x:v>
      </x:c>
      <x:c r="H3981" s="11" t="n">
        <x:v>46300.50000000001</x:v>
      </x:c>
      <x:c r="I3981" s="11" t="n">
        <x:v>46302.166655092595</x:v>
      </x:c>
      <x:c r="J3981" s="9" t="n">
        <x:v>86050.2</x:v>
      </x:c>
      <x:c r="K3981" s="9" t="n">
        <x:v>85569</x:v>
      </x:c>
      <x:c r="L3981" s="9" t="n">
        <x:v>86032.98996</x:v>
      </x:c>
      <x:c r="M3981" s="9" t="n">
        <x:v>85586.11379999999</x:v>
      </x:c>
      <x:c r="N3981" s="10" t="n">
        <x:f>IF(F3981="多",1,-1)*(K3981/J3981-1)</x:f>
        <x:v>0.00559208462037275</x:v>
      </x:c>
      <x:c r="O3981" s="10" t="n">
        <x:f>IF(F3981="多",1,-1)*(M3981/L3981-1)</x:f>
        <x:v>0.005194241885674189</x:v>
      </x:c>
      <x:c r="P3981" s="10" t="n">
        <x:v>0.0009974028790571629</x:v>
      </x:c>
      <x:c r="Q3981" s="10" t="n">
        <x:v>-0.00000845991695723266</x:v>
      </x:c>
      <x:c r="R3981" s="10" t="n">
        <x:f>O3981-P3981-Q3981</x:f>
        <x:v>0.004205298923574259</x:v>
      </x:c>
      <x:c r="S3981" s="9" t="n">
        <x:f>V3980</x:f>
        <x:v>9474.500368323213</x:v>
      </x:c>
      <x:c r="T3981" s="9" t="n">
        <x:f>S3981/(1+'回测计划'!$B$33)</x:f>
        <x:v>9469.765485580423</x:v>
      </x:c>
      <x:c r="U3981" s="9" t="n">
        <x:f>T3981*R3981</x:f>
        <x:v>39.82319460301203</x:v>
      </x:c>
      <x:c r="V3981" s="9" t="n">
        <x:f>S3981+U3981</x:f>
        <x:v>9514.323562926225</x:v>
      </x:c>
      <x:c r="W3981" s="2" t="n">
        <x:f>IF(N3981&gt;0,1,0)</x:f>
        <x:v>1</x:v>
      </x:c>
      <x:c r="X3981" s="2" t="n">
        <x:f>IF(U3981&gt;0,1,0)</x:f>
        <x:v>1</x:v>
      </x:c>
      <x:c r="Y3981" s="9" t="n">
        <x:f>MAX(U3981,0)</x:f>
        <x:v>39.82319460301203</x:v>
      </x:c>
      <x:c r="Z3981" s="9" t="n">
        <x:f>-MIN(U3981,0)</x:f>
        <x:v>0</x:v>
      </x:c>
    </x:row>
    <x:row r="3982" ht="23" customHeight="1">
      <x:c r="A3982" s="2" t="str">
        <x:v>1D-MACD-全期</x:v>
      </x:c>
      <x:c r="B3982" s="2" t="str">
        <x:v>1D</x:v>
      </x:c>
      <x:c r="C3982" s="2" t="str">
        <x:v>MACD</x:v>
      </x:c>
      <x:c r="D3982" s="2" t="str">
        <x:v>全期</x:v>
      </x:c>
      <x:c r="E3982" s="2" t="n">
        <x:v>1</x:v>
      </x:c>
      <x:c r="F3982" s="2" t="str">
        <x:v>空</x:v>
      </x:c>
      <x:c r="G3982" s="11" t="n">
        <x:v>44269.333333333336</x:v>
      </x:c>
      <x:c r="H3982" s="11" t="n">
        <x:v>44270.333333333336</x:v>
      </x:c>
      <x:c r="I3982" s="11" t="n">
        <x:v>44280.333321759266</x:v>
      </x:c>
      <x:c r="J3982" s="9" t="n">
        <x:v>59037.11</x:v>
      </x:c>
      <x:c r="K3982" s="9" t="n">
        <x:v>52311.54</x:v>
      </x:c>
      <x:c r="L3982" s="9" t="n">
        <x:v>59025.302578</x:v>
      </x:c>
      <x:c r="M3982" s="9" t="n">
        <x:v>52322.002308</x:v>
      </x:c>
      <x:c r="N3982" s="10" t="n">
        <x:f>IF(F3982="多",1,-1)*(K3982/J3982-1)</x:f>
        <x:v>0.11392105745013603</x:v>
      </x:c>
      <x:c r="O3982" s="10" t="n">
        <x:f>IF(F3982="多",1,-1)*(M3982/L3982-1)</x:f>
        <x:v>0.11356655497262058</x:v>
      </x:c>
      <x:c r="P3982" s="10" t="n">
        <x:v>0.0009432167225136897</x:v>
      </x:c>
      <x:c r="Q3982" s="10" t="n">
        <x:v>-0.010797737588109355</x:v>
      </x:c>
      <x:c r="R3982" s="10" t="n">
        <x:f>O3982-P3982-Q3982</x:f>
        <x:v>0.12342107583821625</x:v>
      </x:c>
      <x:c r="S3982" s="9" t="n">
        <x:f>'回测计划'!$B$32</x:f>
        <x:v>10000</x:v>
      </x:c>
      <x:c r="T3982" s="9" t="n">
        <x:f>S3982/(1+'回测计划'!$B$33)</x:f>
        <x:v>9995.002498750626</x:v>
      </x:c>
      <x:c r="U3982" s="9" t="n">
        <x:f>T3982*R3982</x:f>
        <x:v>1233.593961401462</x:v>
      </x:c>
      <x:c r="V3982" s="9" t="n">
        <x:f>S3982+U3982</x:f>
        <x:v>11233.593961401462</x:v>
      </x:c>
      <x:c r="W3982" s="2" t="n">
        <x:f>IF(N3982&gt;0,1,0)</x:f>
        <x:v>1</x:v>
      </x:c>
      <x:c r="X3982" s="2" t="n">
        <x:f>IF(U3982&gt;0,1,0)</x:f>
        <x:v>1</x:v>
      </x:c>
      <x:c r="Y3982" s="9" t="n">
        <x:f>MAX(U3982,0)</x:f>
        <x:v>1233.593961401462</x:v>
      </x:c>
      <x:c r="Z3982" s="9" t="n">
        <x:f>-MIN(U3982,0)</x:f>
        <x:v>0</x:v>
      </x:c>
    </x:row>
    <x:row r="3983" ht="23" customHeight="1">
      <x:c r="A3983" s="2" t="str">
        <x:v>1D-MACD-全期</x:v>
      </x:c>
      <x:c r="B3983" s="2" t="str">
        <x:v>1D</x:v>
      </x:c>
      <x:c r="C3983" s="2" t="str">
        <x:v>MACD</x:v>
      </x:c>
      <x:c r="D3983" s="2" t="str">
        <x:v>全期</x:v>
      </x:c>
      <x:c r="E3983" s="2" t="n">
        <x:v>2</x:v>
      </x:c>
      <x:c r="F3983" s="2" t="str">
        <x:v>多</x:v>
      </x:c>
      <x:c r="G3983" s="11" t="n">
        <x:v>44329.333333333336</x:v>
      </x:c>
      <x:c r="H3983" s="11" t="n">
        <x:v>44330.333333333336</x:v>
      </x:c>
      <x:c r="I3983" s="11" t="n">
        <x:v>44340.333321759266</x:v>
      </x:c>
      <x:c r="J3983" s="9" t="n">
        <x:v>49706.27</x:v>
      </x:c>
      <x:c r="K3983" s="9" t="n">
        <x:v>34651.6</x:v>
      </x:c>
      <x:c r="L3983" s="9" t="n">
        <x:v>49716.211253999994</x:v>
      </x:c>
      <x:c r="M3983" s="9" t="n">
        <x:v>34644.66968</x:v>
      </x:c>
      <x:c r="N3983" s="10" t="n">
        <x:f>IF(F3983="多",1,-1)*(K3983/J3983-1)</x:f>
        <x:v>-0.302872655703194</x:v>
      </x:c>
      <x:c r="O3983" s="10" t="n">
        <x:f>IF(F3983="多",1,-1)*(M3983/L3983-1)</x:f>
        <x:v>-0.3031514508818769</x:v>
      </x:c>
      <x:c r="P3983" s="10" t="n">
        <x:v>0.0008484242745590615</x:v>
      </x:c>
      <x:c r="Q3983" s="10" t="n">
        <x:v>0.00421793799470036</x:v>
      </x:c>
      <x:c r="R3983" s="10" t="n">
        <x:f>O3983-P3983-Q3983</x:f>
        <x:v>-0.30821781315113633</x:v>
      </x:c>
      <x:c r="S3983" s="9" t="n">
        <x:f>V3982</x:f>
        <x:v>11233.593961401462</x:v>
      </x:c>
      <x:c r="T3983" s="9" t="n">
        <x:f>S3983/(1+'回测计划'!$B$33)</x:f>
        <x:v>11227.979971415754</x:v>
      </x:c>
      <x:c r="U3983" s="9" t="n">
        <x:f>T3983*R3983</x:f>
        <x:v>-3460.663432894522</x:v>
      </x:c>
      <x:c r="V3983" s="9" t="n">
        <x:f>S3983+U3983</x:f>
        <x:v>7772.93052850694</x:v>
      </x:c>
      <x:c r="W3983" s="2" t="n">
        <x:f>IF(N3983&gt;0,1,0)</x:f>
        <x:v>0</x:v>
      </x:c>
      <x:c r="X3983" s="2" t="n">
        <x:f>IF(U3983&gt;0,1,0)</x:f>
        <x:v>0</x:v>
      </x:c>
      <x:c r="Y3983" s="9" t="n">
        <x:f>MAX(U3983,0)</x:f>
        <x:v>0</x:v>
      </x:c>
      <x:c r="Z3983" s="9" t="n">
        <x:f>-MIN(U3983,0)</x:f>
        <x:v>3460.663432894522</x:v>
      </x:c>
    </x:row>
    <x:row r="3984" ht="23" customHeight="1">
      <x:c r="A3984" s="2" t="str">
        <x:v>1D-MACD-全期</x:v>
      </x:c>
      <x:c r="B3984" s="2" t="str">
        <x:v>1D</x:v>
      </x:c>
      <x:c r="C3984" s="2" t="str">
        <x:v>MACD</x:v>
      </x:c>
      <x:c r="D3984" s="2" t="str">
        <x:v>全期</x:v>
      </x:c>
      <x:c r="E3984" s="2" t="n">
        <x:v>3</x:v>
      </x:c>
      <x:c r="F3984" s="2" t="str">
        <x:v>多</x:v>
      </x:c>
      <x:c r="G3984" s="11" t="n">
        <x:v>44346.333333333336</x:v>
      </x:c>
      <x:c r="H3984" s="11" t="n">
        <x:v>44347.333333333336</x:v>
      </x:c>
      <x:c r="I3984" s="11" t="n">
        <x:v>44357.333321759266</x:v>
      </x:c>
      <x:c r="J3984" s="9" t="n">
        <x:v>35651.8</x:v>
      </x:c>
      <x:c r="K3984" s="9" t="n">
        <x:v>37368.45</x:v>
      </x:c>
      <x:c r="L3984" s="9" t="n">
        <x:v>35658.930360000006</x:v>
      </x:c>
      <x:c r="M3984" s="9" t="n">
        <x:v>37360.97631</x:v>
      </x:c>
      <x:c r="N3984" s="10" t="n">
        <x:f>IF(F3984="多",1,-1)*(K3984/J3984-1)</x:f>
        <x:v>0.048150444016851646</x:v>
      </x:c>
      <x:c r="O3984" s="10" t="n">
        <x:f>IF(F3984="多",1,-1)*(M3984/L3984-1)</x:f>
        <x:v>0.04773126767451341</x:v>
      </x:c>
      <x:c r="P3984" s="10" t="n">
        <x:v>0.0010238656338372567</x:v>
      </x:c>
      <x:c r="Q3984" s="10" t="n">
        <x:v>0.0026727181439660415</x:v>
      </x:c>
      <x:c r="R3984" s="10" t="n">
        <x:f>O3984-P3984-Q3984</x:f>
        <x:v>0.044034683896710114</x:v>
      </x:c>
      <x:c r="S3984" s="9" t="n">
        <x:f>V3983</x:f>
        <x:v>7772.93052850694</x:v>
      </x:c>
      <x:c r="T3984" s="9" t="n">
        <x:f>S3984/(1+'回测计划'!$B$33)</x:f>
        <x:v>7769.0460055041885</x:v>
      </x:c>
      <x:c r="U3984" s="9" t="n">
        <x:f>T3984*R3984</x:f>
        <x:v>342.10748503137535</x:v>
      </x:c>
      <x:c r="V3984" s="9" t="n">
        <x:f>S3984+U3984</x:f>
        <x:v>8115.038013538316</x:v>
      </x:c>
      <x:c r="W3984" s="2" t="n">
        <x:f>IF(N3984&gt;0,1,0)</x:f>
        <x:v>1</x:v>
      </x:c>
      <x:c r="X3984" s="2" t="n">
        <x:f>IF(U3984&gt;0,1,0)</x:f>
        <x:v>1</x:v>
      </x:c>
      <x:c r="Y3984" s="9" t="n">
        <x:f>MAX(U3984,0)</x:f>
        <x:v>342.10748503137535</x:v>
      </x:c>
      <x:c r="Z3984" s="9" t="n">
        <x:f>-MIN(U3984,0)</x:f>
        <x:v>0</x:v>
      </x:c>
    </x:row>
    <x:row r="3985" ht="23" customHeight="1">
      <x:c r="A3985" s="2" t="str">
        <x:v>1D-MACD-全期</x:v>
      </x:c>
      <x:c r="B3985" s="2" t="str">
        <x:v>1D</x:v>
      </x:c>
      <x:c r="C3985" s="2" t="str">
        <x:v>MACD</x:v>
      </x:c>
      <x:c r="D3985" s="2" t="str">
        <x:v>全期</x:v>
      </x:c>
      <x:c r="E3985" s="2" t="n">
        <x:v>4</x:v>
      </x:c>
      <x:c r="F3985" s="2" t="str">
        <x:v>多</x:v>
      </x:c>
      <x:c r="G3985" s="11" t="n">
        <x:v>44369.333333333336</x:v>
      </x:c>
      <x:c r="H3985" s="11" t="n">
        <x:v>44370.333333333336</x:v>
      </x:c>
      <x:c r="I3985" s="11" t="n">
        <x:v>44380.333321759266</x:v>
      </x:c>
      <x:c r="J3985" s="9" t="n">
        <x:v>32496</x:v>
      </x:c>
      <x:c r="K3985" s="9" t="n">
        <x:v>33760.94</x:v>
      </x:c>
      <x:c r="L3985" s="9" t="n">
        <x:v>32502.4992</x:v>
      </x:c>
      <x:c r="M3985" s="9" t="n">
        <x:v>33754.187812000004</x:v>
      </x:c>
      <x:c r="N3985" s="10" t="n">
        <x:f>IF(F3985="多",1,-1)*(K3985/J3985-1)</x:f>
        <x:v>0.03892602166420489</x:v>
      </x:c>
      <x:c r="O3985" s="10" t="n">
        <x:f>IF(F3985="多",1,-1)*(M3985/L3985-1)</x:f>
        <x:v>0.03851053435300145</x:v>
      </x:c>
      <x:c r="P3985" s="10" t="n">
        <x:v>0.0010192552671765007</x:v>
      </x:c>
      <x:c r="Q3985" s="10" t="n">
        <x:v>-0.000615343321925205</x:v>
      </x:c>
      <x:c r="R3985" s="10" t="n">
        <x:f>O3985-P3985-Q3985</x:f>
        <x:v>0.03810662240775015</x:v>
      </x:c>
      <x:c r="S3985" s="9" t="n">
        <x:f>V3984</x:f>
        <x:v>8115.038013538316</x:v>
      </x:c>
      <x:c r="T3985" s="9" t="n">
        <x:f>S3985/(1+'回测计划'!$B$33)</x:f>
        <x:v>8110.982522277178</x:v>
      </x:c>
      <x:c r="U3985" s="9" t="n">
        <x:f>T3985*R3985</x:f>
        <x:v>309.08214833227737</x:v>
      </x:c>
      <x:c r="V3985" s="9" t="n">
        <x:f>S3985+U3985</x:f>
        <x:v>8424.120161870593</x:v>
      </x:c>
      <x:c r="W3985" s="2" t="n">
        <x:f>IF(N3985&gt;0,1,0)</x:f>
        <x:v>1</x:v>
      </x:c>
      <x:c r="X3985" s="2" t="n">
        <x:f>IF(U3985&gt;0,1,0)</x:f>
        <x:v>1</x:v>
      </x:c>
      <x:c r="Y3985" s="9" t="n">
        <x:f>MAX(U3985,0)</x:f>
        <x:v>309.08214833227737</x:v>
      </x:c>
      <x:c r="Z3985" s="9" t="n">
        <x:f>-MIN(U3985,0)</x:f>
        <x:v>0</x:v>
      </x:c>
    </x:row>
    <x:row r="3986" ht="23" customHeight="1">
      <x:c r="A3986" s="2" t="str">
        <x:v>1D-MACD-全期</x:v>
      </x:c>
      <x:c r="B3986" s="2" t="str">
        <x:v>1D</x:v>
      </x:c>
      <x:c r="C3986" s="2" t="str">
        <x:v>MACD</x:v>
      </x:c>
      <x:c r="D3986" s="2" t="str">
        <x:v>全期</x:v>
      </x:c>
      <x:c r="E3986" s="2" t="n">
        <x:v>5</x:v>
      </x:c>
      <x:c r="F3986" s="2" t="str">
        <x:v>空</x:v>
      </x:c>
      <x:c r="G3986" s="11" t="n">
        <x:v>44443.333333333336</x:v>
      </x:c>
      <x:c r="H3986" s="11" t="n">
        <x:v>44444.333333333336</x:v>
      </x:c>
      <x:c r="I3986" s="11" t="n">
        <x:v>44454.333321759266</x:v>
      </x:c>
      <x:c r="J3986" s="9" t="n">
        <x:v>49942.2</x:v>
      </x:c>
      <x:c r="K3986" s="9" t="n">
        <x:v>47087.18</x:v>
      </x:c>
      <x:c r="L3986" s="9" t="n">
        <x:v>49932.211559999996</x:v>
      </x:c>
      <x:c r="M3986" s="9" t="n">
        <x:v>47096.597436</x:v>
      </x:c>
      <x:c r="N3986" s="10" t="n">
        <x:f>IF(F3986="多",1,-1)*(K3986/J3986-1)</x:f>
        <x:v>0.05716648445603112</x:v>
      </x:c>
      <x:c r="O3986" s="10" t="n">
        <x:f>IF(F3986="多",1,-1)*(M3986/L3986-1)</x:f>
        <x:v>0.05678927560804403</x:v>
      </x:c>
      <x:c r="P3986" s="10" t="n">
        <x:v>0.0009716053621959779</x:v>
      </x:c>
      <x:c r="Q3986" s="10" t="n">
        <x:v>-0.003142914266169156</x:v>
      </x:c>
      <x:c r="R3986" s="10" t="n">
        <x:f>O3986-P3986-Q3986</x:f>
        <x:v>0.05896058451201721</x:v>
      </x:c>
      <x:c r="S3986" s="9" t="n">
        <x:f>V3985</x:f>
        <x:v>8424.120161870593</x:v>
      </x:c>
      <x:c r="T3986" s="9" t="n">
        <x:f>S3986/(1+'回测计划'!$B$33)</x:f>
        <x:v>8419.91020676721</x:v>
      </x:c>
      <x:c r="U3986" s="9" t="n">
        <x:f>T3986*R3986</x:f>
        <x:v>496.4428273296944</x:v>
      </x:c>
      <x:c r="V3986" s="9" t="n">
        <x:f>S3986+U3986</x:f>
        <x:v>8920.562989200287</x:v>
      </x:c>
      <x:c r="W3986" s="2" t="n">
        <x:f>IF(N3986&gt;0,1,0)</x:f>
        <x:v>1</x:v>
      </x:c>
      <x:c r="X3986" s="2" t="n">
        <x:f>IF(U3986&gt;0,1,0)</x:f>
        <x:v>1</x:v>
      </x:c>
      <x:c r="Y3986" s="9" t="n">
        <x:f>MAX(U3986,0)</x:f>
        <x:v>496.4428273296944</x:v>
      </x:c>
      <x:c r="Z3986" s="9" t="n">
        <x:f>-MIN(U3986,0)</x:f>
        <x:v>0</x:v>
      </x:c>
    </x:row>
    <x:row r="3987" ht="23" customHeight="1">
      <x:c r="A3987" s="2" t="str">
        <x:v>1D-MACD-全期</x:v>
      </x:c>
      <x:c r="B3987" s="2" t="str">
        <x:v>1D</x:v>
      </x:c>
      <x:c r="C3987" s="2" t="str">
        <x:v>MACD</x:v>
      </x:c>
      <x:c r="D3987" s="2" t="str">
        <x:v>全期</x:v>
      </x:c>
      <x:c r="E3987" s="2" t="n">
        <x:v>6</x:v>
      </x:c>
      <x:c r="F3987" s="2" t="str">
        <x:v>空</x:v>
      </x:c>
      <x:c r="G3987" s="11" t="n">
        <x:v>44476.333333333336</x:v>
      </x:c>
      <x:c r="H3987" s="11" t="n">
        <x:v>44477.333333333336</x:v>
      </x:c>
      <x:c r="I3987" s="11" t="n">
        <x:v>44487.333321759266</x:v>
      </x:c>
      <x:c r="J3987" s="9" t="n">
        <x:v>53814.99</x:v>
      </x:c>
      <x:c r="K3987" s="9" t="n">
        <x:v>61571.45</x:v>
      </x:c>
      <x:c r="L3987" s="9" t="n">
        <x:v>53804.227002</x:v>
      </x:c>
      <x:c r="M3987" s="9" t="n">
        <x:v>61583.76429</x:v>
      </x:c>
      <x:c r="N3987" s="10" t="n">
        <x:f>IF(F3987="多",1,-1)*(K3987/J3987-1)</x:f>
        <x:v>-0.1441319602586566</x:v>
      </x:c>
      <x:c r="O3987" s="10" t="n">
        <x:f>IF(F3987="多",1,-1)*(M3987/L3987-1)</x:f>
        <x:v>-0.14458970459162668</x:v>
      </x:c>
      <x:c r="P3987" s="10" t="n">
        <x:v>0.0010722948522958135</x:v>
      </x:c>
      <x:c r="Q3987" s="10" t="n">
        <x:v>-0.006258539515666391</x:v>
      </x:c>
      <x:c r="R3987" s="10" t="n">
        <x:f>O3987-P3987-Q3987</x:f>
        <x:v>-0.13940345992825612</x:v>
      </x:c>
      <x:c r="S3987" s="9" t="n">
        <x:f>V3986</x:f>
        <x:v>8920.562989200287</x:v>
      </x:c>
      <x:c r="T3987" s="9" t="n">
        <x:f>S3987/(1+'回测计划'!$B$33)</x:f>
        <x:v>8916.104936731921</x:v>
      </x:c>
      <x:c r="U3987" s="9" t="n">
        <x:f>T3987*R3987</x:f>
        <x:v>-1242.935877263835</x:v>
      </x:c>
      <x:c r="V3987" s="9" t="n">
        <x:f>S3987+U3987</x:f>
        <x:v>7677.627111936452</x:v>
      </x:c>
      <x:c r="W3987" s="2" t="n">
        <x:f>IF(N3987&gt;0,1,0)</x:f>
        <x:v>0</x:v>
      </x:c>
      <x:c r="X3987" s="2" t="n">
        <x:f>IF(U3987&gt;0,1,0)</x:f>
        <x:v>0</x:v>
      </x:c>
      <x:c r="Y3987" s="9" t="n">
        <x:f>MAX(U3987,0)</x:f>
        <x:v>0</x:v>
      </x:c>
      <x:c r="Z3987" s="9" t="n">
        <x:f>-MIN(U3987,0)</x:f>
        <x:v>1242.935877263835</x:v>
      </x:c>
    </x:row>
    <x:row r="3988" ht="23" customHeight="1">
      <x:c r="A3988" s="2" t="str">
        <x:v>1D-MACD-全期</x:v>
      </x:c>
      <x:c r="B3988" s="2" t="str">
        <x:v>1D</x:v>
      </x:c>
      <x:c r="C3988" s="2" t="str">
        <x:v>MACD</x:v>
      </x:c>
      <x:c r="D3988" s="2" t="str">
        <x:v>全期</x:v>
      </x:c>
      <x:c r="E3988" s="2" t="n">
        <x:v>7</x:v>
      </x:c>
      <x:c r="F3988" s="2" t="str">
        <x:v>空</x:v>
      </x:c>
      <x:c r="G3988" s="11" t="n">
        <x:v>44509.333333333336</x:v>
      </x:c>
      <x:c r="H3988" s="11" t="n">
        <x:v>44510.333333333336</x:v>
      </x:c>
      <x:c r="I3988" s="11" t="n">
        <x:v>44520.333321759266</x:v>
      </x:c>
      <x:c r="J3988" s="9" t="n">
        <x:v>67010.65</x:v>
      </x:c>
      <x:c r="K3988" s="9" t="n">
        <x:v>58069.51</x:v>
      </x:c>
      <x:c r="L3988" s="9" t="n">
        <x:v>66997.24786999999</x:v>
      </x:c>
      <x:c r="M3988" s="9" t="n">
        <x:v>58081.123902</x:v>
      </x:c>
      <x:c r="N3988" s="10" t="n">
        <x:f>IF(F3988="多",1,-1)*(K3988/J3988-1)</x:f>
        <x:v>0.13342864156667622</x:v>
      </x:c>
      <x:c r="O3988" s="10" t="n">
        <x:f>IF(F3988="多",1,-1)*(M3988/L3988-1)</x:f>
        <x:v>0.13308194368372628</x:v>
      </x:c>
      <x:c r="P3988" s="10" t="n">
        <x:v>0.0009334590281581368</x:v>
      </x:c>
      <x:c r="Q3988" s="10" t="n">
        <x:v>-0.005786645450734929</x:v>
      </x:c>
      <x:c r="R3988" s="10" t="n">
        <x:f>O3988-P3988-Q3988</x:f>
        <x:v>0.13793513010630307</x:v>
      </x:c>
      <x:c r="S3988" s="9" t="n">
        <x:f>V3987</x:f>
        <x:v>7677.627111936452</x:v>
      </x:c>
      <x:c r="T3988" s="9" t="n">
        <x:f>S3988/(1+'回测计划'!$B$33)</x:f>
        <x:v>7673.790216828038</x:v>
      </x:c>
      <x:c r="U3988" s="9" t="n">
        <x:f>T3988*R3988</x:f>
        <x:v>1058.485251966651</x:v>
      </x:c>
      <x:c r="V3988" s="9" t="n">
        <x:f>S3988+U3988</x:f>
        <x:v>8736.112363903103</x:v>
      </x:c>
      <x:c r="W3988" s="2" t="n">
        <x:f>IF(N3988&gt;0,1,0)</x:f>
        <x:v>1</x:v>
      </x:c>
      <x:c r="X3988" s="2" t="n">
        <x:f>IF(U3988&gt;0,1,0)</x:f>
        <x:v>1</x:v>
      </x:c>
      <x:c r="Y3988" s="9" t="n">
        <x:f>MAX(U3988,0)</x:f>
        <x:v>1058.485251966651</x:v>
      </x:c>
      <x:c r="Z3988" s="9" t="n">
        <x:f>-MIN(U3988,0)</x:f>
        <x:v>0</x:v>
      </x:c>
    </x:row>
    <x:row r="3989" ht="23" customHeight="1">
      <x:c r="A3989" s="2" t="str">
        <x:v>1D-MACD-全期</x:v>
      </x:c>
      <x:c r="B3989" s="2" t="str">
        <x:v>1D</x:v>
      </x:c>
      <x:c r="C3989" s="2" t="str">
        <x:v>MACD</x:v>
      </x:c>
      <x:c r="D3989" s="2" t="str">
        <x:v>全期</x:v>
      </x:c>
      <x:c r="E3989" s="2" t="n">
        <x:v>8</x:v>
      </x:c>
      <x:c r="F3989" s="2" t="str">
        <x:v>多</x:v>
      </x:c>
      <x:c r="G3989" s="11" t="n">
        <x:v>44584.333333333336</x:v>
      </x:c>
      <x:c r="H3989" s="11" t="n">
        <x:v>44585.333333333336</x:v>
      </x:c>
      <x:c r="I3989" s="11" t="n">
        <x:v>44595.333321759266</x:v>
      </x:c>
      <x:c r="J3989" s="9" t="n">
        <x:v>36230</x:v>
      </x:c>
      <x:c r="K3989" s="9" t="n">
        <x:v>36892.03</x:v>
      </x:c>
      <x:c r="L3989" s="9" t="n">
        <x:v>36237.246</x:v>
      </x:c>
      <x:c r="M3989" s="9" t="n">
        <x:v>36884.651594</x:v>
      </x:c>
      <x:c r="N3989" s="10" t="n">
        <x:f>IF(F3989="多",1,-1)*(K3989/J3989-1)</x:f>
        <x:v>0.018272978194866063</x:v>
      </x:c>
      <x:c r="O3989" s="10" t="n">
        <x:f>IF(F3989="多",1,-1)*(M3989/L3989-1)</x:f>
        <x:v>0.01786575044913752</x:v>
      </x:c>
      <x:c r="P3989" s="10" t="n">
        <x:v>0.0010089328752245687</x:v>
      </x:c>
      <x:c r="Q3989" s="10" t="n">
        <x:v>0.0003233845012338931</x:v>
      </x:c>
      <x:c r="R3989" s="10" t="n">
        <x:f>O3989-P3989-Q3989</x:f>
        <x:v>0.016533433072679054</x:v>
      </x:c>
      <x:c r="S3989" s="9" t="n">
        <x:f>V3988</x:f>
        <x:v>8736.112363903103</x:v>
      </x:c>
      <x:c r="T3989" s="9" t="n">
        <x:f>S3989/(1+'回测计划'!$B$33)</x:f>
        <x:v>8731.746490657775</x:v>
      </x:c>
      <x:c r="U3989" s="9" t="n">
        <x:f>T3989*R3989</x:f>
        <x:v>144.36574621089053</x:v>
      </x:c>
      <x:c r="V3989" s="9" t="n">
        <x:f>S3989+U3989</x:f>
        <x:v>8880.478110113994</x:v>
      </x:c>
      <x:c r="W3989" s="2" t="n">
        <x:f>IF(N3989&gt;0,1,0)</x:f>
        <x:v>1</x:v>
      </x:c>
      <x:c r="X3989" s="2" t="n">
        <x:f>IF(U3989&gt;0,1,0)</x:f>
        <x:v>1</x:v>
      </x:c>
      <x:c r="Y3989" s="9" t="n">
        <x:f>MAX(U3989,0)</x:f>
        <x:v>144.36574621089053</x:v>
      </x:c>
      <x:c r="Z3989" s="9" t="n">
        <x:f>-MIN(U3989,0)</x:f>
        <x:v>0</x:v>
      </x:c>
    </x:row>
    <x:row r="3990" ht="23" customHeight="1">
      <x:c r="A3990" s="2" t="str">
        <x:v>1D-MACD-全期</x:v>
      </x:c>
      <x:c r="B3990" s="2" t="str">
        <x:v>1D</x:v>
      </x:c>
      <x:c r="C3990" s="2" t="str">
        <x:v>MACD</x:v>
      </x:c>
      <x:c r="D3990" s="2" t="str">
        <x:v>全期</x:v>
      </x:c>
      <x:c r="E3990" s="2" t="n">
        <x:v>9</x:v>
      </x:c>
      <x:c r="F3990" s="2" t="str">
        <x:v>多</x:v>
      </x:c>
      <x:c r="G3990" s="11" t="n">
        <x:v>44675.333333333336</x:v>
      </x:c>
      <x:c r="H3990" s="11" t="n">
        <x:v>44676.333333333336</x:v>
      </x:c>
      <x:c r="I3990" s="11" t="n">
        <x:v>44686.333321759266</x:v>
      </x:c>
      <x:c r="J3990" s="9" t="n">
        <x:v>39433.4</x:v>
      </x:c>
      <x:c r="K3990" s="9" t="n">
        <x:v>39684</x:v>
      </x:c>
      <x:c r="L3990" s="9" t="n">
        <x:v>39441.28668</x:v>
      </x:c>
      <x:c r="M3990" s="9" t="n">
        <x:v>39676.063200000004</x:v>
      </x:c>
      <x:c r="N3990" s="10" t="n">
        <x:f>IF(F3990="多",1,-1)*(K3990/J3990-1)</x:f>
        <x:v>0.006355018841895488</x:v>
      </x:c>
      <x:c r="O3990" s="10" t="n">
        <x:f>IF(F3990="多",1,-1)*(M3990/L3990-1)</x:f>
        <x:v>0.005952557326661889</x:v>
      </x:c>
      <x:c r="P3990" s="10" t="n">
        <x:v>0.001002976278663331</x:v>
      </x:c>
      <x:c r="Q3990" s="10" t="n">
        <x:v>0.0011396232748864448</x:v>
      </x:c>
      <x:c r="R3990" s="10" t="n">
        <x:f>O3990-P3990-Q3990</x:f>
        <x:v>0.0038099577731121135</x:v>
      </x:c>
      <x:c r="S3990" s="9" t="n">
        <x:f>V3989</x:f>
        <x:v>8880.478110113994</x:v>
      </x:c>
      <x:c r="T3990" s="9" t="n">
        <x:f>S3990/(1+'回测计划'!$B$33)</x:f>
        <x:v>8876.04009006896</x:v>
      </x:c>
      <x:c r="U3990" s="9" t="n">
        <x:f>T3990*R3990</x:f>
        <x:v>33.817337935612976</x:v>
      </x:c>
      <x:c r="V3990" s="9" t="n">
        <x:f>S3990+U3990</x:f>
        <x:v>8914.295448049606</x:v>
      </x:c>
      <x:c r="W3990" s="2" t="n">
        <x:f>IF(N3990&gt;0,1,0)</x:f>
        <x:v>1</x:v>
      </x:c>
      <x:c r="X3990" s="2" t="n">
        <x:f>IF(U3990&gt;0,1,0)</x:f>
        <x:v>1</x:v>
      </x:c>
      <x:c r="Y3990" s="9" t="n">
        <x:f>MAX(U3990,0)</x:f>
        <x:v>33.817337935612976</x:v>
      </x:c>
      <x:c r="Z3990" s="9" t="n">
        <x:f>-MIN(U3990,0)</x:f>
        <x:v>0</x:v>
      </x:c>
    </x:row>
    <x:row r="3991" ht="23" customHeight="1">
      <x:c r="A3991" s="2" t="str">
        <x:v>1D-MACD-全期</x:v>
      </x:c>
      <x:c r="B3991" s="2" t="str">
        <x:v>1D</x:v>
      </x:c>
      <x:c r="C3991" s="2" t="str">
        <x:v>MACD</x:v>
      </x:c>
      <x:c r="D3991" s="2" t="str">
        <x:v>全期</x:v>
      </x:c>
      <x:c r="E3991" s="2" t="n">
        <x:v>10</x:v>
      </x:c>
      <x:c r="F3991" s="2" t="str">
        <x:v>多</x:v>
      </x:c>
      <x:c r="G3991" s="11" t="n">
        <x:v>44727.333333333336</x:v>
      </x:c>
      <x:c r="H3991" s="11" t="n">
        <x:v>44728.333333333336</x:v>
      </x:c>
      <x:c r="I3991" s="11" t="n">
        <x:v>44738.333321759266</x:v>
      </x:c>
      <x:c r="J3991" s="9" t="n">
        <x:v>22567.5</x:v>
      </x:c>
      <x:c r="K3991" s="9" t="n">
        <x:v>21481.9</x:v>
      </x:c>
      <x:c r="L3991" s="9" t="n">
        <x:v>22572.0135</x:v>
      </x:c>
      <x:c r="M3991" s="9" t="n">
        <x:v>21477.60362</x:v>
      </x:c>
      <x:c r="N3991" s="10" t="n">
        <x:f>IF(F3991="多",1,-1)*(K3991/J3991-1)</x:f>
        <x:v>-0.04810457516339861</x:v>
      </x:c>
      <x:c r="O3991" s="10" t="n">
        <x:f>IF(F3991="多",1,-1)*(M3991/L3991-1)</x:f>
        <x:v>-0.048485257196926645</x:v>
      </x:c>
      <x:c r="P3991" s="10" t="n">
        <x:v>0.0009757573714015366</x:v>
      </x:c>
      <x:c r="Q3991" s="10" t="n">
        <x:v>0.0006869671982519434</x:v>
      </x:c>
      <x:c r="R3991" s="10" t="n">
        <x:f>O3991-P3991-Q3991</x:f>
        <x:v>-0.05014798176658013</x:v>
      </x:c>
      <x:c r="S3991" s="9" t="n">
        <x:f>V3990</x:f>
        <x:v>8914.295448049606</x:v>
      </x:c>
      <x:c r="T3991" s="9" t="n">
        <x:f>S3991/(1+'回测计划'!$B$33)</x:f>
        <x:v>8909.840527785715</x:v>
      </x:c>
      <x:c r="U3991" s="9" t="n">
        <x:f>T3991*R3991</x:f>
        <x:v>-446.81052033053464</x:v>
      </x:c>
      <x:c r="V3991" s="9" t="n">
        <x:f>S3991+U3991</x:f>
        <x:v>8467.484927719071</x:v>
      </x:c>
      <x:c r="W3991" s="2" t="n">
        <x:f>IF(N3991&gt;0,1,0)</x:f>
        <x:v>0</x:v>
      </x:c>
      <x:c r="X3991" s="2" t="n">
        <x:f>IF(U3991&gt;0,1,0)</x:f>
        <x:v>0</x:v>
      </x:c>
      <x:c r="Y3991" s="9" t="n">
        <x:f>MAX(U3991,0)</x:f>
        <x:v>0</x:v>
      </x:c>
      <x:c r="Z3991" s="9" t="n">
        <x:f>-MIN(U3991,0)</x:f>
        <x:v>446.81052033053464</x:v>
      </x:c>
    </x:row>
    <x:row r="3992" ht="23" customHeight="1">
      <x:c r="A3992" s="2" t="str">
        <x:v>1D-MACD-全期</x:v>
      </x:c>
      <x:c r="B3992" s="2" t="str">
        <x:v>1D</x:v>
      </x:c>
      <x:c r="C3992" s="2" t="str">
        <x:v>MACD</x:v>
      </x:c>
      <x:c r="D3992" s="2" t="str">
        <x:v>全期</x:v>
      </x:c>
      <x:c r="E3992" s="2" t="n">
        <x:v>11</x:v>
      </x:c>
      <x:c r="F3992" s="2" t="str">
        <x:v>多</x:v>
      </x:c>
      <x:c r="G3992" s="11" t="n">
        <x:v>44793.333333333336</x:v>
      </x:c>
      <x:c r="H3992" s="11" t="n">
        <x:v>44794.333333333336</x:v>
      </x:c>
      <x:c r="I3992" s="11" t="n">
        <x:v>44804.333321759266</x:v>
      </x:c>
      <x:c r="J3992" s="9" t="n">
        <x:v>21127.7</x:v>
      </x:c>
      <x:c r="K3992" s="9" t="n">
        <x:v>19803.1</x:v>
      </x:c>
      <x:c r="L3992" s="9" t="n">
        <x:v>21131.92554</x:v>
      </x:c>
      <x:c r="M3992" s="9" t="n">
        <x:v>19799.13938</x:v>
      </x:c>
      <x:c r="N3992" s="10" t="n">
        <x:f>IF(F3992="多",1,-1)*(K3992/J3992-1)</x:f>
        <x:v>-0.0626949454980903</x:v>
      </x:c>
      <x:c r="O3992" s="10" t="n">
        <x:f>IF(F3992="多",1,-1)*(M3992/L3992-1)</x:f>
        <x:v>-0.06306979255048051</x:v>
      </x:c>
      <x:c r="P3992" s="10" t="n">
        <x:v>0.0009684651037247599</x:v>
      </x:c>
      <x:c r="Q3992" s="10" t="n">
        <x:v>-0.0007838913432021516</x:v>
      </x:c>
      <x:c r="R3992" s="10" t="n">
        <x:f>O3992-P3992-Q3992</x:f>
        <x:v>-0.06325436631100312</x:v>
      </x:c>
      <x:c r="S3992" s="9" t="n">
        <x:f>V3991</x:f>
        <x:v>8467.484927719071</x:v>
      </x:c>
      <x:c r="T3992" s="9" t="n">
        <x:f>S3992/(1+'回测计划'!$B$33)</x:f>
        <x:v>8463.253301068538</x:v>
      </x:c>
      <x:c r="U3992" s="9" t="n">
        <x:f>T3992*R3992</x:f>
        <x:v>-535.3377244885957</x:v>
      </x:c>
      <x:c r="V3992" s="9" t="n">
        <x:f>S3992+U3992</x:f>
        <x:v>7932.1472032304755</x:v>
      </x:c>
      <x:c r="W3992" s="2" t="n">
        <x:f>IF(N3992&gt;0,1,0)</x:f>
        <x:v>0</x:v>
      </x:c>
      <x:c r="X3992" s="2" t="n">
        <x:f>IF(U3992&gt;0,1,0)</x:f>
        <x:v>0</x:v>
      </x:c>
      <x:c r="Y3992" s="9" t="n">
        <x:f>MAX(U3992,0)</x:f>
        <x:v>0</x:v>
      </x:c>
      <x:c r="Z3992" s="9" t="n">
        <x:f>-MIN(U3992,0)</x:f>
        <x:v>535.3377244885957</x:v>
      </x:c>
    </x:row>
    <x:row r="3993" ht="23" customHeight="1">
      <x:c r="A3993" s="2" t="str">
        <x:v>1D-MACD-全期</x:v>
      </x:c>
      <x:c r="B3993" s="2" t="str">
        <x:v>1D</x:v>
      </x:c>
      <x:c r="C3993" s="2" t="str">
        <x:v>MACD</x:v>
      </x:c>
      <x:c r="D3993" s="2" t="str">
        <x:v>全期</x:v>
      </x:c>
      <x:c r="E3993" s="2" t="n">
        <x:v>12</x:v>
      </x:c>
      <x:c r="F3993" s="2" t="str">
        <x:v>多</x:v>
      </x:c>
      <x:c r="G3993" s="11" t="n">
        <x:v>44811.333333333336</x:v>
      </x:c>
      <x:c r="H3993" s="11" t="n">
        <x:v>44812.333333333336</x:v>
      </x:c>
      <x:c r="I3993" s="11" t="n">
        <x:v>44822.333321759266</x:v>
      </x:c>
      <x:c r="J3993" s="9" t="n">
        <x:v>19287</x:v>
      </x:c>
      <x:c r="K3993" s="9" t="n">
        <x:v>20102</x:v>
      </x:c>
      <x:c r="L3993" s="9" t="n">
        <x:v>19290.8574</x:v>
      </x:c>
      <x:c r="M3993" s="9" t="n">
        <x:v>20097.9796</x:v>
      </x:c>
      <x:c r="N3993" s="10" t="n">
        <x:f>IF(F3993="多",1,-1)*(K3993/J3993-1)</x:f>
        <x:v>0.04225644216311508</x:v>
      </x:c>
      <x:c r="O3993" s="10" t="n">
        <x:f>IF(F3993="多",1,-1)*(M3993/L3993-1)</x:f>
        <x:v>0.04183962295009236</x:v>
      </x:c>
      <x:c r="P3993" s="10" t="n">
        <x:v>0.0010209198114750461</x:v>
      </x:c>
      <x:c r="Q3993" s="10" t="n">
        <x:v>0.0019233585587546287</x:v>
      </x:c>
      <x:c r="R3993" s="10" t="n">
        <x:f>O3993-P3993-Q3993</x:f>
        <x:v>0.038895344579862684</x:v>
      </x:c>
      <x:c r="S3993" s="9" t="n">
        <x:f>V3992</x:f>
        <x:v>7932.1472032304755</x:v>
      </x:c>
      <x:c r="T3993" s="9" t="n">
        <x:f>S3993/(1+'回测计划'!$B$33)</x:f>
        <x:v>7928.183111674639</x:v>
      </x:c>
      <x:c r="U3993" s="9" t="n">
        <x:f>T3993*R3993</x:f>
        <x:v>308.36941402083306</x:v>
      </x:c>
      <x:c r="V3993" s="9" t="n">
        <x:f>S3993+U3993</x:f>
        <x:v>8240.516617251309</x:v>
      </x:c>
      <x:c r="W3993" s="2" t="n">
        <x:f>IF(N3993&gt;0,1,0)</x:f>
        <x:v>1</x:v>
      </x:c>
      <x:c r="X3993" s="2" t="n">
        <x:f>IF(U3993&gt;0,1,0)</x:f>
        <x:v>1</x:v>
      </x:c>
      <x:c r="Y3993" s="9" t="n">
        <x:f>MAX(U3993,0)</x:f>
        <x:v>308.36941402083306</x:v>
      </x:c>
      <x:c r="Z3993" s="9" t="n">
        <x:f>-MIN(U3993,0)</x:f>
        <x:v>0</x:v>
      </x:c>
    </x:row>
    <x:row r="3994" ht="23" customHeight="1">
      <x:c r="A3994" s="2" t="str">
        <x:v>1D-MACD-全期</x:v>
      </x:c>
      <x:c r="B3994" s="2" t="str">
        <x:v>1D</x:v>
      </x:c>
      <x:c r="C3994" s="2" t="str">
        <x:v>MACD</x:v>
      </x:c>
      <x:c r="D3994" s="2" t="str">
        <x:v>全期</x:v>
      </x:c>
      <x:c r="E3994" s="2" t="n">
        <x:v>13</x:v>
      </x:c>
      <x:c r="F3994" s="2" t="str">
        <x:v>多</x:v>
      </x:c>
      <x:c r="G3994" s="11" t="n">
        <x:v>44855.333333333336</x:v>
      </x:c>
      <x:c r="H3994" s="11" t="n">
        <x:v>44856.333333333336</x:v>
      </x:c>
      <x:c r="I3994" s="11" t="n">
        <x:v>44866.333321759266</x:v>
      </x:c>
      <x:c r="J3994" s="9" t="n">
        <x:v>19151</x:v>
      </x:c>
      <x:c r="K3994" s="9" t="n">
        <x:v>20482</x:v>
      </x:c>
      <x:c r="L3994" s="9" t="n">
        <x:v>19154.8302</x:v>
      </x:c>
      <x:c r="M3994" s="9" t="n">
        <x:v>20477.9036</x:v>
      </x:c>
      <x:c r="N3994" s="10" t="n">
        <x:f>IF(F3994="多",1,-1)*(K3994/J3994-1)</x:f>
        <x:v>0.06950028719126933</x:v>
      </x:c>
      <x:c r="O3994" s="10" t="n">
        <x:f>IF(F3994="多",1,-1)*(M3994/L3994-1)</x:f>
        <x:v>0.06907257261930733</x:v>
      </x:c>
      <x:c r="P3994" s="10" t="n">
        <x:v>0.0010345362863096537</x:v>
      </x:c>
      <x:c r="Q3994" s="10" t="n">
        <x:v>0.0009212207377334157</x:v>
      </x:c>
      <x:c r="R3994" s="10" t="n">
        <x:f>O3994-P3994-Q3994</x:f>
        <x:v>0.06711681559526425</x:v>
      </x:c>
      <x:c r="S3994" s="9" t="n">
        <x:f>V3993</x:f>
        <x:v>8240.516617251309</x:v>
      </x:c>
      <x:c r="T3994" s="9" t="n">
        <x:f>S3994/(1+'回测计划'!$B$33)</x:f>
        <x:v>8236.398418042289</x:v>
      </x:c>
      <x:c r="U3994" s="9" t="n">
        <x:f>T3994*R3994</x:f>
        <x:v>552.8008337928704</x:v>
      </x:c>
      <x:c r="V3994" s="9" t="n">
        <x:f>S3994+U3994</x:f>
        <x:v>8793.317451044179</x:v>
      </x:c>
      <x:c r="W3994" s="2" t="n">
        <x:f>IF(N3994&gt;0,1,0)</x:f>
        <x:v>1</x:v>
      </x:c>
      <x:c r="X3994" s="2" t="n">
        <x:f>IF(U3994&gt;0,1,0)</x:f>
        <x:v>1</x:v>
      </x:c>
      <x:c r="Y3994" s="9" t="n">
        <x:f>MAX(U3994,0)</x:f>
        <x:v>552.8008337928704</x:v>
      </x:c>
      <x:c r="Z3994" s="9" t="n">
        <x:f>-MIN(U3994,0)</x:f>
        <x:v>0</x:v>
      </x:c>
    </x:row>
    <x:row r="3995" ht="23" customHeight="1">
      <x:c r="A3995" s="2" t="str">
        <x:v>1D-MACD-全期</x:v>
      </x:c>
      <x:c r="B3995" s="2" t="str">
        <x:v>1D</x:v>
      </x:c>
      <x:c r="C3995" s="2" t="str">
        <x:v>MACD</x:v>
      </x:c>
      <x:c r="D3995" s="2" t="str">
        <x:v>全期</x:v>
      </x:c>
      <x:c r="E3995" s="2" t="n">
        <x:v>14</x:v>
      </x:c>
      <x:c r="F3995" s="2" t="str">
        <x:v>多</x:v>
      </x:c>
      <x:c r="G3995" s="11" t="n">
        <x:v>44875.333333333336</x:v>
      </x:c>
      <x:c r="H3995" s="11" t="n">
        <x:v>44876.333333333336</x:v>
      </x:c>
      <x:c r="I3995" s="11" t="n">
        <x:v>44886.333321759266</x:v>
      </x:c>
      <x:c r="J3995" s="9" t="n">
        <x:v>17588</x:v>
      </x:c>
      <x:c r="K3995" s="9" t="n">
        <x:v>16272.6</x:v>
      </x:c>
      <x:c r="L3995" s="9" t="n">
        <x:v>17591.5176</x:v>
      </x:c>
      <x:c r="M3995" s="9" t="n">
        <x:v>16269.34548</x:v>
      </x:c>
      <x:c r="N3995" s="10" t="n">
        <x:f>IF(F3995="多",1,-1)*(K3995/J3995-1)</x:f>
        <x:v>-0.0747896292926995</x:v>
      </x:c>
      <x:c r="O3995" s="10" t="n">
        <x:f>IF(F3995="多",1,-1)*(M3995/L3995-1)</x:f>
        <x:v>-0.07515963943895321</x:v>
      </x:c>
      <x:c r="P3995" s="10" t="n">
        <x:v>0.0009624201802805234</x:v>
      </x:c>
      <x:c r="Q3995" s="10" t="n">
        <x:v>-0.0006027036214883897</x:v>
      </x:c>
      <x:c r="R3995" s="10" t="n">
        <x:f>O3995-P3995-Q3995</x:f>
        <x:v>-0.07551935599774534</x:v>
      </x:c>
      <x:c r="S3995" s="9" t="n">
        <x:f>V3994</x:f>
        <x:v>8793.317451044179</x:v>
      </x:c>
      <x:c r="T3995" s="9" t="n">
        <x:f>S3995/(1+'回测计划'!$B$33)</x:f>
        <x:v>8788.922989549405</x:v>
      </x:c>
      <x:c r="U3995" s="9" t="n">
        <x:f>T3995*R3995</x:f>
        <x:v>-663.7338040845498</x:v>
      </x:c>
      <x:c r="V3995" s="9" t="n">
        <x:f>S3995+U3995</x:f>
        <x:v>8129.583646959629</x:v>
      </x:c>
      <x:c r="W3995" s="2" t="n">
        <x:f>IF(N3995&gt;0,1,0)</x:f>
        <x:v>0</x:v>
      </x:c>
      <x:c r="X3995" s="2" t="n">
        <x:f>IF(U3995&gt;0,1,0)</x:f>
        <x:v>0</x:v>
      </x:c>
      <x:c r="Y3995" s="9" t="n">
        <x:f>MAX(U3995,0)</x:f>
        <x:v>0</x:v>
      </x:c>
      <x:c r="Z3995" s="9" t="n">
        <x:f>-MIN(U3995,0)</x:f>
        <x:v>663.7338040845498</x:v>
      </x:c>
    </x:row>
    <x:row r="3996" ht="23" customHeight="1">
      <x:c r="A3996" s="2" t="str">
        <x:v>1D-MACD-全期</x:v>
      </x:c>
      <x:c r="B3996" s="2" t="str">
        <x:v>1D</x:v>
      </x:c>
      <x:c r="C3996" s="2" t="str">
        <x:v>MACD</x:v>
      </x:c>
      <x:c r="D3996" s="2" t="str">
        <x:v>全期</x:v>
      </x:c>
      <x:c r="E3996" s="2" t="n">
        <x:v>15</x:v>
      </x:c>
      <x:c r="F3996" s="2" t="str">
        <x:v>多</x:v>
      </x:c>
      <x:c r="G3996" s="11" t="n">
        <x:v>44912.333333333336</x:v>
      </x:c>
      <x:c r="H3996" s="11" t="n">
        <x:v>44913.333333333336</x:v>
      </x:c>
      <x:c r="I3996" s="11" t="n">
        <x:v>44923.333321759266</x:v>
      </x:c>
      <x:c r="J3996" s="9" t="n">
        <x:v>16768.1</x:v>
      </x:c>
      <x:c r="K3996" s="9" t="n">
        <x:v>16698.2</x:v>
      </x:c>
      <x:c r="L3996" s="9" t="n">
        <x:v>16771.453619999997</x:v>
      </x:c>
      <x:c r="M3996" s="9" t="n">
        <x:v>16694.860360000002</x:v>
      </x:c>
      <x:c r="N3996" s="10" t="n">
        <x:f>IF(F3996="多",1,-1)*(K3996/J3996-1)</x:f>
        <x:v>-0.004168629719526806</x:v>
      </x:c>
      <x:c r="O3996" s="10" t="n">
        <x:f>IF(F3996="多",1,-1)*(M3996/L3996-1)</x:f>
        <x:v>-0.004566882617059287</x:v>
      </x:c>
      <x:c r="P3996" s="10" t="n">
        <x:v>0.0009977165586914703</x:v>
      </x:c>
      <x:c r="Q3996" s="10" t="n">
        <x:v>0.001415662702527106</x:v>
      </x:c>
      <x:c r="R3996" s="10" t="n">
        <x:f>O3996-P3996-Q3996</x:f>
        <x:v>-0.006980261878277863</x:v>
      </x:c>
      <x:c r="S3996" s="9" t="n">
        <x:f>V3995</x:f>
        <x:v>8129.583646959629</x:v>
      </x:c>
      <x:c r="T3996" s="9" t="n">
        <x:f>S3996/(1+'回测计划'!$B$33)</x:f>
        <x:v>8125.520886516371</x:v>
      </x:c>
      <x:c r="U3996" s="9" t="n">
        <x:f>T3996*R3996</x:f>
        <x:v>-56.718263685300776</x:v>
      </x:c>
      <x:c r="V3996" s="9" t="n">
        <x:f>S3996+U3996</x:f>
        <x:v>8072.865383274328</x:v>
      </x:c>
      <x:c r="W3996" s="2" t="n">
        <x:f>IF(N3996&gt;0,1,0)</x:f>
        <x:v>0</x:v>
      </x:c>
      <x:c r="X3996" s="2" t="n">
        <x:f>IF(U3996&gt;0,1,0)</x:f>
        <x:v>0</x:v>
      </x:c>
      <x:c r="Y3996" s="9" t="n">
        <x:f>MAX(U3996,0)</x:f>
        <x:v>0</x:v>
      </x:c>
      <x:c r="Z3996" s="9" t="n">
        <x:f>-MIN(U3996,0)</x:f>
        <x:v>56.718263685300776</x:v>
      </x:c>
    </x:row>
    <x:row r="3997" ht="23" customHeight="1">
      <x:c r="A3997" s="2" t="str">
        <x:v>1D-MACD-全期</x:v>
      </x:c>
      <x:c r="B3997" s="2" t="str">
        <x:v>1D</x:v>
      </x:c>
      <x:c r="C3997" s="2" t="str">
        <x:v>MACD</x:v>
      </x:c>
      <x:c r="D3997" s="2" t="str">
        <x:v>全期</x:v>
      </x:c>
      <x:c r="E3997" s="2" t="n">
        <x:v>16</x:v>
      </x:c>
      <x:c r="F3997" s="2" t="str">
        <x:v>空</x:v>
      </x:c>
      <x:c r="G3997" s="11" t="n">
        <x:v>44976.333333333336</x:v>
      </x:c>
      <x:c r="H3997" s="11" t="n">
        <x:v>44977.333333333336</x:v>
      </x:c>
      <x:c r="I3997" s="11" t="n">
        <x:v>44987.333321759266</x:v>
      </x:c>
      <x:c r="J3997" s="9" t="n">
        <x:v>24265.9</x:v>
      </x:c>
      <x:c r="K3997" s="9" t="n">
        <x:v>23619.8</x:v>
      </x:c>
      <x:c r="L3997" s="9" t="n">
        <x:v>24261.046820000003</x:v>
      </x:c>
      <x:c r="M3997" s="9" t="n">
        <x:v>23624.52396</x:v>
      </x:c>
      <x:c r="N3997" s="10" t="n">
        <x:f>IF(F3997="多",1,-1)*(K3997/J3997-1)</x:f>
        <x:v>0.026625841201027067</x:v>
      </x:c>
      <x:c r="O3997" s="10" t="n">
        <x:f>IF(F3997="多",1,-1)*(M3997/L3997-1)</x:f>
        <x:v>0.026236413651997692</x:v>
      </x:c>
      <x:c r="P3997" s="10" t="n">
        <x:v>0.000986881793174001</x:v>
      </x:c>
      <x:c r="Q3997" s="10" t="n">
        <x:v>-0.00186892803605723</x:v>
      </x:c>
      <x:c r="R3997" s="10" t="n">
        <x:f>O3997-P3997-Q3997</x:f>
        <x:v>0.02711845989488092</x:v>
      </x:c>
      <x:c r="S3997" s="9" t="n">
        <x:f>V3996</x:f>
        <x:v>8072.865383274328</x:v>
      </x:c>
      <x:c r="T3997" s="9" t="n">
        <x:f>S3997/(1+'回测计划'!$B$33)</x:f>
        <x:v>8068.8309677904335</x:v>
      </x:c>
      <x:c r="U3997" s="9" t="n">
        <x:f>T3997*R3997</x:f>
        <x:v>218.81426899859807</x:v>
      </x:c>
      <x:c r="V3997" s="9" t="n">
        <x:f>S3997+U3997</x:f>
        <x:v>8291.679652272927</x:v>
      </x:c>
      <x:c r="W3997" s="2" t="n">
        <x:f>IF(N3997&gt;0,1,0)</x:f>
        <x:v>1</x:v>
      </x:c>
      <x:c r="X3997" s="2" t="n">
        <x:f>IF(U3997&gt;0,1,0)</x:f>
        <x:v>1</x:v>
      </x:c>
      <x:c r="Y3997" s="9" t="n">
        <x:f>MAX(U3997,0)</x:f>
        <x:v>218.81426899859807</x:v>
      </x:c>
      <x:c r="Z3997" s="9" t="n">
        <x:f>-MIN(U3997,0)</x:f>
        <x:v>0</x:v>
      </x:c>
    </x:row>
    <x:row r="3998" ht="23" customHeight="1">
      <x:c r="A3998" s="2" t="str">
        <x:v>1D-MACD-全期</x:v>
      </x:c>
      <x:c r="B3998" s="2" t="str">
        <x:v>1D</x:v>
      </x:c>
      <x:c r="C3998" s="2" t="str">
        <x:v>MACD</x:v>
      </x:c>
      <x:c r="D3998" s="2" t="str">
        <x:v>全期</x:v>
      </x:c>
      <x:c r="E3998" s="2" t="n">
        <x:v>17</x:v>
      </x:c>
      <x:c r="F3998" s="2" t="str">
        <x:v>空</x:v>
      </x:c>
      <x:c r="G3998" s="11" t="n">
        <x:v>45000.333333333336</x:v>
      </x:c>
      <x:c r="H3998" s="11" t="n">
        <x:v>45001.333333333336</x:v>
      </x:c>
      <x:c r="I3998" s="11" t="n">
        <x:v>45011.333321759266</x:v>
      </x:c>
      <x:c r="J3998" s="9" t="n">
        <x:v>24287.9</x:v>
      </x:c>
      <x:c r="K3998" s="9" t="n">
        <x:v>27447.3</x:v>
      </x:c>
      <x:c r="L3998" s="9" t="n">
        <x:v>24283.04242</x:v>
      </x:c>
      <x:c r="M3998" s="9" t="n">
        <x:v>27452.78946</x:v>
      </x:c>
      <x:c r="N3998" s="10" t="n">
        <x:f>IF(F3998="多",1,-1)*(K3998/J3998-1)</x:f>
        <x:v>-0.1300812338654227</x:v>
      </x:c>
      <x:c r="O3998" s="10" t="n">
        <x:f>IF(F3998="多",1,-1)*(M3998/L3998-1)</x:f>
        <x:v>-0.1305333567835525</x:v>
      </x:c>
      <x:c r="P3998" s="10" t="n">
        <x:v>0.0010652666783917764</x:v>
      </x:c>
      <x:c r="Q3998" s="10" t="n">
        <x:v>-0.002198157622746282</x:v>
      </x:c>
      <x:c r="R3998" s="10" t="n">
        <x:f>O3998-P3998-Q3998</x:f>
        <x:v>-0.12940046583919798</x:v>
      </x:c>
      <x:c r="S3998" s="9" t="n">
        <x:f>V3997</x:f>
        <x:v>8291.679652272927</x:v>
      </x:c>
      <x:c r="T3998" s="9" t="n">
        <x:f>S3998/(1+'回测计划'!$B$33)</x:f>
        <x:v>8287.535884330762</x:v>
      </x:c>
      <x:c r="U3998" s="9" t="n">
        <x:f>T3998*R3998</x:f>
        <x:v>-1072.4110040914702</x:v>
      </x:c>
      <x:c r="V3998" s="9" t="n">
        <x:f>S3998+U3998</x:f>
        <x:v>7219.268648181457</x:v>
      </x:c>
      <x:c r="W3998" s="2" t="n">
        <x:f>IF(N3998&gt;0,1,0)</x:f>
        <x:v>0</x:v>
      </x:c>
      <x:c r="X3998" s="2" t="n">
        <x:f>IF(U3998&gt;0,1,0)</x:f>
        <x:v>0</x:v>
      </x:c>
      <x:c r="Y3998" s="9" t="n">
        <x:f>MAX(U3998,0)</x:f>
        <x:v>0</x:v>
      </x:c>
      <x:c r="Z3998" s="9" t="n">
        <x:f>-MIN(U3998,0)</x:f>
        <x:v>1072.4110040914702</x:v>
      </x:c>
    </x:row>
    <x:row r="3999" ht="23" customHeight="1">
      <x:c r="A3999" s="2" t="str">
        <x:v>1D-MACD-全期</x:v>
      </x:c>
      <x:c r="B3999" s="2" t="str">
        <x:v>1D</x:v>
      </x:c>
      <x:c r="C3999" s="2" t="str">
        <x:v>MACD</x:v>
      </x:c>
      <x:c r="D3999" s="2" t="str">
        <x:v>全期</x:v>
      </x:c>
      <x:c r="E3999" s="2" t="n">
        <x:v>18</x:v>
      </x:c>
      <x:c r="F3999" s="2" t="str">
        <x:v>空</x:v>
      </x:c>
      <x:c r="G3999" s="11" t="n">
        <x:v>45147.333333333336</x:v>
      </x:c>
      <x:c r="H3999" s="11" t="n">
        <x:v>45148.333333333336</x:v>
      </x:c>
      <x:c r="I3999" s="11" t="n">
        <x:v>45158.333321759266</x:v>
      </x:c>
      <x:c r="J3999" s="9" t="n">
        <x:v>29572.9</x:v>
      </x:c>
      <x:c r="K3999" s="9" t="n">
        <x:v>26088.3</x:v>
      </x:c>
      <x:c r="L3999" s="9" t="n">
        <x:v>29566.98542</x:v>
      </x:c>
      <x:c r="M3999" s="9" t="n">
        <x:v>26093.517659999998</x:v>
      </x:c>
      <x:c r="N3999" s="10" t="n">
        <x:f>IF(F3999="多",1,-1)*(K3999/J3999-1)</x:f>
        <x:v>0.11783085189480913</x:v>
      </x:c>
      <x:c r="O3999" s="10" t="n">
        <x:f>IF(F3999="多",1,-1)*(M3999/L3999-1)</x:f>
        <x:v>0.11747791364791771</x:v>
      </x:c>
      <x:c r="P3999" s="10" t="n">
        <x:v>0.0009412610431760411</x:v>
      </x:c>
      <x:c r="Q3999" s="10" t="n">
        <x:v>-0.002352353909876604</x:v>
      </x:c>
      <x:c r="R3999" s="10" t="n">
        <x:f>O3999-P3999-Q3999</x:f>
        <x:v>0.11888900651461827</x:v>
      </x:c>
      <x:c r="S3999" s="9" t="n">
        <x:f>V3998</x:f>
        <x:v>7219.268648181457</x:v>
      </x:c>
      <x:c r="T3999" s="9" t="n">
        <x:f>S3999/(1+'回测计划'!$B$33)</x:f>
        <x:v>7215.660817772571</x:v>
      </x:c>
      <x:c r="U3999" s="9" t="n">
        <x:f>T3999*R3999</x:f>
        <x:v>857.862745971439</x:v>
      </x:c>
      <x:c r="V3999" s="9" t="n">
        <x:f>S3999+U3999</x:f>
        <x:v>8077.131394152896</x:v>
      </x:c>
      <x:c r="W3999" s="2" t="n">
        <x:f>IF(N3999&gt;0,1,0)</x:f>
        <x:v>1</x:v>
      </x:c>
      <x:c r="X3999" s="2" t="n">
        <x:f>IF(U3999&gt;0,1,0)</x:f>
        <x:v>1</x:v>
      </x:c>
      <x:c r="Y3999" s="9" t="n">
        <x:f>MAX(U3999,0)</x:f>
        <x:v>857.862745971439</x:v>
      </x:c>
      <x:c r="Z3999" s="9" t="n">
        <x:f>-MIN(U3999,0)</x:f>
        <x:v>0</x:v>
      </x:c>
    </x:row>
    <x:row r="4000" ht="23" customHeight="1">
      <x:c r="A4000" s="2" t="str">
        <x:v>1D-MACD-全期</x:v>
      </x:c>
      <x:c r="B4000" s="2" t="str">
        <x:v>1D</x:v>
      </x:c>
      <x:c r="C4000" s="2" t="str">
        <x:v>MACD</x:v>
      </x:c>
      <x:c r="D4000" s="2" t="str">
        <x:v>全期</x:v>
      </x:c>
      <x:c r="E4000" s="2" t="n">
        <x:v>19</x:v>
      </x:c>
      <x:c r="F4000" s="2" t="str">
        <x:v>空</x:v>
      </x:c>
      <x:c r="G4000" s="11" t="n">
        <x:v>45241.333333333336</x:v>
      </x:c>
      <x:c r="H4000" s="11" t="n">
        <x:v>45242.333333333336</x:v>
      </x:c>
      <x:c r="I4000" s="11" t="n">
        <x:v>45252.333321759266</x:v>
      </x:c>
      <x:c r="J4000" s="9" t="n">
        <x:v>37162.1</x:v>
      </x:c>
      <x:c r="K4000" s="9" t="n">
        <x:v>35737</x:v>
      </x:c>
      <x:c r="L4000" s="9" t="n">
        <x:v>37154.66758</x:v>
      </x:c>
      <x:c r="M4000" s="9" t="n">
        <x:v>35744.1474</x:v>
      </x:c>
      <x:c r="N4000" s="10" t="n">
        <x:f>IF(F4000="多",1,-1)*(K4000/J4000-1)</x:f>
        <x:v>0.03834820960064145</x:v>
      </x:c>
      <x:c r="O4000" s="10" t="n">
        <x:f>IF(F4000="多",1,-1)*(M4000/L4000-1)</x:f>
        <x:v>0.037963471936949045</x:v>
      </x:c>
      <x:c r="P4000" s="10" t="n">
        <x:v>0.0009810182640315255</x:v>
      </x:c>
      <x:c r="Q4000" s="10" t="n">
        <x:v>-0.0037640816045829014</x:v>
      </x:c>
      <x:c r="R4000" s="10" t="n">
        <x:f>O4000-P4000-Q4000</x:f>
        <x:v>0.04074653527750042</x:v>
      </x:c>
      <x:c r="S4000" s="9" t="n">
        <x:f>V3999</x:f>
        <x:v>8077.131394152896</x:v>
      </x:c>
      <x:c r="T4000" s="9" t="n">
        <x:f>S4000/(1+'回测计划'!$B$33)</x:f>
        <x:v>8073.094846729532</x:v>
      </x:c>
      <x:c r="U4000" s="9" t="n">
        <x:f>T4000*R4000</x:f>
        <x:v>328.95064397087174</x:v>
      </x:c>
      <x:c r="V4000" s="9" t="n">
        <x:f>S4000+U4000</x:f>
        <x:v>8406.082038123768</x:v>
      </x:c>
      <x:c r="W4000" s="2" t="n">
        <x:f>IF(N4000&gt;0,1,0)</x:f>
        <x:v>1</x:v>
      </x:c>
      <x:c r="X4000" s="2" t="n">
        <x:f>IF(U4000&gt;0,1,0)</x:f>
        <x:v>1</x:v>
      </x:c>
      <x:c r="Y4000" s="9" t="n">
        <x:f>MAX(U4000,0)</x:f>
        <x:v>328.95064397087174</x:v>
      </x:c>
      <x:c r="Z4000" s="9" t="n">
        <x:f>-MIN(U4000,0)</x:f>
        <x:v>0</x:v>
      </x:c>
    </x:row>
    <x:row r="4001" ht="23" customHeight="1">
      <x:c r="A4001" s="2" t="str">
        <x:v>1D-MACD-全期</x:v>
      </x:c>
      <x:c r="B4001" s="2" t="str">
        <x:v>1D</x:v>
      </x:c>
      <x:c r="C4001" s="2" t="str">
        <x:v>MACD</x:v>
      </x:c>
      <x:c r="D4001" s="2" t="str">
        <x:v>全期</x:v>
      </x:c>
      <x:c r="E4001" s="2" t="n">
        <x:v>20</x:v>
      </x:c>
      <x:c r="F4001" s="2" t="str">
        <x:v>空</x:v>
      </x:c>
      <x:c r="G4001" s="11" t="n">
        <x:v>45266.333333333336</x:v>
      </x:c>
      <x:c r="H4001" s="11" t="n">
        <x:v>45267.333333333336</x:v>
      </x:c>
      <x:c r="I4001" s="11" t="n">
        <x:v>45277.333321759266</x:v>
      </x:c>
      <x:c r="J4001" s="9" t="n">
        <x:v>43775.1</x:v>
      </x:c>
      <x:c r="K4001" s="9" t="n">
        <x:v>42287.4</x:v>
      </x:c>
      <x:c r="L4001" s="9" t="n">
        <x:v>43766.34498</x:v>
      </x:c>
      <x:c r="M4001" s="9" t="n">
        <x:v>42295.85748</x:v>
      </x:c>
      <x:c r="N4001" s="10" t="n">
        <x:f>IF(F4001="多",1,-1)*(K4001/J4001-1)</x:f>
        <x:v>0.03398507370628501</x:v>
      </x:c>
      <x:c r="O4001" s="10" t="n">
        <x:f>IF(F4001="多",1,-1)*(M4001/L4001-1)</x:f>
        <x:v>0.03359859043911417</x:v>
      </x:c>
      <x:c r="P4001" s="10" t="n">
        <x:v>0.000983200704780443</x:v>
      </x:c>
      <x:c r="Q4001" s="10" t="n">
        <x:v>-0.0038052170582186214</x:v>
      </x:c>
      <x:c r="R4001" s="10" t="n">
        <x:f>O4001-P4001-Q4001</x:f>
        <x:v>0.03642060679255235</x:v>
      </x:c>
      <x:c r="S4001" s="9" t="n">
        <x:f>V4000</x:f>
        <x:v>8406.082038123768</x:v>
      </x:c>
      <x:c r="T4001" s="9" t="n">
        <x:f>S4001/(1+'回测计划'!$B$33)</x:f>
        <x:v>8401.88109757498</x:v>
      </x:c>
      <x:c r="U4001" s="9" t="n">
        <x:f>T4001*R4001</x:f>
        <x:v>306.00160777255655</x:v>
      </x:c>
      <x:c r="V4001" s="9" t="n">
        <x:f>S4001+U4001</x:f>
        <x:v>8712.083645896324</x:v>
      </x:c>
      <x:c r="W4001" s="2" t="n">
        <x:f>IF(N4001&gt;0,1,0)</x:f>
        <x:v>1</x:v>
      </x:c>
      <x:c r="X4001" s="2" t="n">
        <x:f>IF(U4001&gt;0,1,0)</x:f>
        <x:v>1</x:v>
      </x:c>
      <x:c r="Y4001" s="9" t="n">
        <x:f>MAX(U4001,0)</x:f>
        <x:v>306.00160777255655</x:v>
      </x:c>
      <x:c r="Z4001" s="9" t="n">
        <x:f>-MIN(U4001,0)</x:f>
        <x:v>0</x:v>
      </x:c>
    </x:row>
    <x:row r="4002" ht="23" customHeight="1">
      <x:c r="A4002" s="2" t="str">
        <x:v>1D-MACD-全期</x:v>
      </x:c>
      <x:c r="B4002" s="2" t="str">
        <x:v>1D</x:v>
      </x:c>
      <x:c r="C4002" s="2" t="str">
        <x:v>MACD</x:v>
      </x:c>
      <x:c r="D4002" s="2" t="str">
        <x:v>全期</x:v>
      </x:c>
      <x:c r="E4002" s="2" t="n">
        <x:v>21</x:v>
      </x:c>
      <x:c r="F4002" s="2" t="str">
        <x:v>空</x:v>
      </x:c>
      <x:c r="G4002" s="11" t="n">
        <x:v>45449.333333333336</x:v>
      </x:c>
      <x:c r="H4002" s="11" t="n">
        <x:v>45450.333333333336</x:v>
      </x:c>
      <x:c r="I4002" s="11" t="n">
        <x:v>45460.333321759266</x:v>
      </x:c>
      <x:c r="J4002" s="9" t="n">
        <x:v>70830</x:v>
      </x:c>
      <x:c r="K4002" s="9" t="n">
        <x:v>66653.6</x:v>
      </x:c>
      <x:c r="L4002" s="9" t="n">
        <x:v>70815.834</x:v>
      </x:c>
      <x:c r="M4002" s="9" t="n">
        <x:v>66666.93072</x:v>
      </x:c>
      <x:c r="N4002" s="10" t="n">
        <x:f>IF(F4002="多",1,-1)*(K4002/J4002-1)</x:f>
        <x:v>0.0589637159395735</x:v>
      </x:c>
      <x:c r="O4002" s="10" t="n">
        <x:f>IF(F4002="多",1,-1)*(M4002/L4002-1)</x:f>
        <x:v>0.05858722612798717</x:v>
      </x:c>
      <x:c r="P4002" s="10" t="n">
        <x:v>0.0009707063869360065</x:v>
      </x:c>
      <x:c r="Q4002" s="10" t="n">
        <x:v>-0.0027920847608202304</x:v>
      </x:c>
      <x:c r="R4002" s="10" t="n">
        <x:f>O4002-P4002-Q4002</x:f>
        <x:v>0.060408604501871396</x:v>
      </x:c>
      <x:c r="S4002" s="9" t="n">
        <x:f>V4001</x:f>
        <x:v>8712.083645896324</x:v>
      </x:c>
      <x:c r="T4002" s="9" t="n">
        <x:f>S4002/(1+'回测计划'!$B$33)</x:f>
        <x:v>8707.72978100582</x:v>
      </x:c>
      <x:c r="U4002" s="9" t="n">
        <x:f>T4002*R4002</x:f>
        <x:v>526.0218044499478</x:v>
      </x:c>
      <x:c r="V4002" s="9" t="n">
        <x:f>S4002+U4002</x:f>
        <x:v>9238.105450346271</x:v>
      </x:c>
      <x:c r="W4002" s="2" t="n">
        <x:f>IF(N4002&gt;0,1,0)</x:f>
        <x:v>1</x:v>
      </x:c>
      <x:c r="X4002" s="2" t="n">
        <x:f>IF(U4002&gt;0,1,0)</x:f>
        <x:v>1</x:v>
      </x:c>
      <x:c r="Y4002" s="9" t="n">
        <x:f>MAX(U4002,0)</x:f>
        <x:v>526.0218044499478</x:v>
      </x:c>
      <x:c r="Z4002" s="9" t="n">
        <x:f>-MIN(U4002,0)</x:f>
        <x:v>0</x:v>
      </x:c>
    </x:row>
    <x:row r="4003" ht="23" customHeight="1">
      <x:c r="A4003" s="2" t="str">
        <x:v>1D-MACD-全期</x:v>
      </x:c>
      <x:c r="B4003" s="2" t="str">
        <x:v>1D</x:v>
      </x:c>
      <x:c r="C4003" s="2" t="str">
        <x:v>MACD</x:v>
      </x:c>
      <x:c r="D4003" s="2" t="str">
        <x:v>全期</x:v>
      </x:c>
      <x:c r="E4003" s="2" t="n">
        <x:v>22</x:v>
      </x:c>
      <x:c r="F4003" s="2" t="str">
        <x:v>多</x:v>
      </x:c>
      <x:c r="G4003" s="11" t="n">
        <x:v>45542.333333333336</x:v>
      </x:c>
      <x:c r="H4003" s="11" t="n">
        <x:v>45543.333333333336</x:v>
      </x:c>
      <x:c r="I4003" s="11" t="n">
        <x:v>45553.333321759266</x:v>
      </x:c>
      <x:c r="J4003" s="9" t="n">
        <x:v>54134.9</x:v>
      </x:c>
      <x:c r="K4003" s="9" t="n">
        <x:v>60281</x:v>
      </x:c>
      <x:c r="L4003" s="9" t="n">
        <x:v>54145.72698</x:v>
      </x:c>
      <x:c r="M4003" s="9" t="n">
        <x:v>60268.9438</x:v>
      </x:c>
      <x:c r="N4003" s="10" t="n">
        <x:f>IF(F4003="多",1,-1)*(K4003/J4003-1)</x:f>
        <x:v>0.11353304430228928</x:v>
      </x:c>
      <x:c r="O4003" s="10" t="n">
        <x:f>IF(F4003="多",1,-1)*(M4003/L4003-1)</x:f>
        <x:v>0.11308772014939894</x:v>
      </x:c>
      <x:c r="P4003" s="10" t="n">
        <x:v>0.0010565438600746995</x:v>
      </x:c>
      <x:c r="Q4003" s="10" t="n">
        <x:v>-0.00042827416404542945</x:v>
      </x:c>
      <x:c r="R4003" s="10" t="n">
        <x:f>O4003-P4003-Q4003</x:f>
        <x:v>0.11245945045336968</x:v>
      </x:c>
      <x:c r="S4003" s="9" t="n">
        <x:f>V4002</x:f>
        <x:v>9238.105450346271</x:v>
      </x:c>
      <x:c r="T4003" s="9" t="n">
        <x:f>S4003/(1+'回测计划'!$B$33)</x:f>
        <x:v>9233.488705993275</x:v>
      </x:c>
      <x:c r="U4003" s="9" t="n">
        <x:f>T4003*R4003</x:f>
        <x:v>1038.3930656433993</x:v>
      </x:c>
      <x:c r="V4003" s="9" t="n">
        <x:f>S4003+U4003</x:f>
        <x:v>10276.49851598967</x:v>
      </x:c>
      <x:c r="W4003" s="2" t="n">
        <x:f>IF(N4003&gt;0,1,0)</x:f>
        <x:v>1</x:v>
      </x:c>
      <x:c r="X4003" s="2" t="n">
        <x:f>IF(U4003&gt;0,1,0)</x:f>
        <x:v>1</x:v>
      </x:c>
      <x:c r="Y4003" s="9" t="n">
        <x:f>MAX(U4003,0)</x:f>
        <x:v>1038.3930656433993</x:v>
      </x:c>
      <x:c r="Z4003" s="9" t="n">
        <x:f>-MIN(U4003,0)</x:f>
        <x:v>0</x:v>
      </x:c>
    </x:row>
    <x:row r="4004" ht="23" customHeight="1">
      <x:c r="A4004" s="2" t="str">
        <x:v>1D-MACD-全期</x:v>
      </x:c>
      <x:c r="B4004" s="2" t="str">
        <x:v>1D</x:v>
      </x:c>
      <x:c r="C4004" s="2" t="str">
        <x:v>MACD</x:v>
      </x:c>
      <x:c r="D4004" s="2" t="str">
        <x:v>全期</x:v>
      </x:c>
      <x:c r="E4004" s="2" t="n">
        <x:v>23</x:v>
      </x:c>
      <x:c r="F4004" s="2" t="str">
        <x:v>空</x:v>
      </x:c>
      <x:c r="G4004" s="11" t="n">
        <x:v>45578.333333333336</x:v>
      </x:c>
      <x:c r="H4004" s="11" t="n">
        <x:v>45579.333333333336</x:v>
      </x:c>
      <x:c r="I4004" s="11" t="n">
        <x:v>45589.333321759266</x:v>
      </x:c>
      <x:c r="J4004" s="9" t="n">
        <x:v>62839.7</x:v>
      </x:c>
      <x:c r="K4004" s="9" t="n">
        <x:v>66647.2</x:v>
      </x:c>
      <x:c r="L4004" s="9" t="n">
        <x:v>62827.132059999996</x:v>
      </x:c>
      <x:c r="M4004" s="9" t="n">
        <x:v>66660.52944</x:v>
      </x:c>
      <x:c r="N4004" s="10" t="n">
        <x:f>IF(F4004="多",1,-1)*(K4004/J4004-1)</x:f>
        <x:v>-0.06059067754938363</x:v>
      </x:c>
      <x:c r="O4004" s="10" t="n">
        <x:f>IF(F4004="多",1,-1)*(M4004/L4004-1)</x:f>
        <x:v>-0.06101499868463045</x:v>
      </x:c>
      <x:c r="P4004" s="10" t="n">
        <x:v>0.001030507499342315</x:v>
      </x:c>
      <x:c r="Q4004" s="10" t="n">
        <x:v>-0.003076287701909212</x:v>
      </x:c>
      <x:c r="R4004" s="10" t="n">
        <x:f>O4004-P4004-Q4004</x:f>
        <x:v>-0.05896921848206355</x:v>
      </x:c>
      <x:c r="S4004" s="9" t="n">
        <x:f>V4003</x:f>
        <x:v>10276.49851598967</x:v>
      </x:c>
      <x:c r="T4004" s="9" t="n">
        <x:f>S4004/(1+'回测计划'!$B$33)</x:f>
        <x:v>10271.362834572385</x:v>
      </x:c>
      <x:c r="U4004" s="9" t="n">
        <x:f>T4004*R4004</x:f>
        <x:v>-605.6942391004466</x:v>
      </x:c>
      <x:c r="V4004" s="9" t="n">
        <x:f>S4004+U4004</x:f>
        <x:v>9670.804276889223</x:v>
      </x:c>
      <x:c r="W4004" s="2" t="n">
        <x:f>IF(N4004&gt;0,1,0)</x:f>
        <x:v>0</x:v>
      </x:c>
      <x:c r="X4004" s="2" t="n">
        <x:f>IF(U4004&gt;0,1,0)</x:f>
        <x:v>0</x:v>
      </x:c>
      <x:c r="Y4004" s="9" t="n">
        <x:f>MAX(U4004,0)</x:f>
        <x:v>0</x:v>
      </x:c>
      <x:c r="Z4004" s="9" t="n">
        <x:f>-MIN(U4004,0)</x:f>
        <x:v>605.6942391004466</x:v>
      </x:c>
    </x:row>
    <x:row r="4005" ht="23" customHeight="1">
      <x:c r="A4005" s="2" t="str">
        <x:v>1D-MACD-全期</x:v>
      </x:c>
      <x:c r="B4005" s="2" t="str">
        <x:v>1D</x:v>
      </x:c>
      <x:c r="C4005" s="2" t="str">
        <x:v>MACD</x:v>
      </x:c>
      <x:c r="D4005" s="2" t="str">
        <x:v>全期</x:v>
      </x:c>
      <x:c r="E4005" s="2" t="n">
        <x:v>24</x:v>
      </x:c>
      <x:c r="F4005" s="2" t="str">
        <x:v>空</x:v>
      </x:c>
      <x:c r="G4005" s="11" t="n">
        <x:v>45664.333333333336</x:v>
      </x:c>
      <x:c r="H4005" s="11" t="n">
        <x:v>45665.333333333336</x:v>
      </x:c>
      <x:c r="I4005" s="11" t="n">
        <x:v>45675.333321759266</x:v>
      </x:c>
      <x:c r="J4005" s="9" t="n">
        <x:v>96920.2</x:v>
      </x:c>
      <x:c r="K4005" s="9" t="n">
        <x:v>104042.5</x:v>
      </x:c>
      <x:c r="L4005" s="9" t="n">
        <x:v>96900.81595999999</x:v>
      </x:c>
      <x:c r="M4005" s="9" t="n">
        <x:v>104063.3085</x:v>
      </x:c>
      <x:c r="N4005" s="10" t="n">
        <x:f>IF(F4005="多",1,-1)*(K4005/J4005-1)</x:f>
        <x:v>-0.07348622887695244</x:v>
      </x:c>
      <x:c r="O4005" s="10" t="n">
        <x:f>IF(F4005="多",1,-1)*(M4005/L4005-1)</x:f>
        <x:v>-0.0739157092645808</x:v>
      </x:c>
      <x:c r="P4005" s="10" t="n">
        <x:v>0.0010369578546322905</x:v>
      </x:c>
      <x:c r="Q4005" s="10" t="n">
        <x:v>-0.0017855485304860898</x:v>
      </x:c>
      <x:c r="R4005" s="10" t="n">
        <x:f>O4005-P4005-Q4005</x:f>
        <x:v>-0.073167118588727</x:v>
      </x:c>
      <x:c r="S4005" s="9" t="n">
        <x:f>V4004</x:f>
        <x:v>9670.804276889223</x:v>
      </x:c>
      <x:c r="T4005" s="9" t="n">
        <x:f>S4005/(1+'回测计划'!$B$33)</x:f>
        <x:v>9665.9712912436</x:v>
      </x:c>
      <x:c r="U4005" s="9" t="n">
        <x:f>T4005*R4005</x:f>
        <x:v>-707.2312677416512</x:v>
      </x:c>
      <x:c r="V4005" s="9" t="n">
        <x:f>S4005+U4005</x:f>
        <x:v>8963.57300914757</x:v>
      </x:c>
      <x:c r="W4005" s="2" t="n">
        <x:f>IF(N4005&gt;0,1,0)</x:f>
        <x:v>0</x:v>
      </x:c>
      <x:c r="X4005" s="2" t="n">
        <x:f>IF(U4005&gt;0,1,0)</x:f>
        <x:v>0</x:v>
      </x:c>
      <x:c r="Y4005" s="9" t="n">
        <x:f>MAX(U4005,0)</x:f>
        <x:v>0</x:v>
      </x:c>
      <x:c r="Z4005" s="9" t="n">
        <x:f>-MIN(U4005,0)</x:f>
        <x:v>707.2312677416512</x:v>
      </x:c>
    </x:row>
    <x:row r="4006" ht="23" customHeight="1">
      <x:c r="A4006" s="2" t="str">
        <x:v>1D-MACD-全期</x:v>
      </x:c>
      <x:c r="B4006" s="2" t="str">
        <x:v>1D</x:v>
      </x:c>
      <x:c r="C4006" s="2" t="str">
        <x:v>MACD</x:v>
      </x:c>
      <x:c r="D4006" s="2" t="str">
        <x:v>全期</x:v>
      </x:c>
      <x:c r="E4006" s="2" t="n">
        <x:v>25</x:v>
      </x:c>
      <x:c r="F4006" s="2" t="str">
        <x:v>空</x:v>
      </x:c>
      <x:c r="G4006" s="11" t="n">
        <x:v>45679.333333333336</x:v>
      </x:c>
      <x:c r="H4006" s="11" t="n">
        <x:v>45680.333333333336</x:v>
      </x:c>
      <x:c r="I4006" s="11" t="n">
        <x:v>45690.333321759266</x:v>
      </x:c>
      <x:c r="J4006" s="9" t="n">
        <x:v>103664.9</x:v>
      </x:c>
      <x:c r="K4006" s="9" t="n">
        <x:v>100603.6</x:v>
      </x:c>
      <x:c r="L4006" s="9" t="n">
        <x:v>103644.16702</x:v>
      </x:c>
      <x:c r="M4006" s="9" t="n">
        <x:v>100623.72072</x:v>
      </x:c>
      <x:c r="N4006" s="10" t="n">
        <x:f>IF(F4006="多",1,-1)*(K4006/J4006-1)</x:f>
        <x:v>0.029530728337170964</x:v>
      </x:c>
      <x:c r="O4006" s="10" t="n">
        <x:f>IF(F4006="多",1,-1)*(M4006/L4006-1)</x:f>
        <x:v>0.029142462975433547</x:v>
      </x:c>
      <x:c r="P4006" s="10" t="n">
        <x:v>0.0009854287685122833</x:v>
      </x:c>
      <x:c r="Q4006" s="10" t="n">
        <x:v>-0.0022775185804154003</x:v>
      </x:c>
      <x:c r="R4006" s="10" t="n">
        <x:f>O4006-P4006-Q4006</x:f>
        <x:v>0.03043455278733666</x:v>
      </x:c>
      <x:c r="S4006" s="9" t="n">
        <x:f>V4005</x:f>
        <x:v>8963.57300914757</x:v>
      </x:c>
      <x:c r="T4006" s="9" t="n">
        <x:f>S4006/(1+'回测计划'!$B$33)</x:f>
        <x:v>8959.093462416364</x:v>
      </x:c>
      <x:c r="U4006" s="9" t="n">
        <x:f>T4006*R4006</x:f>
        <x:v>272.6660029085936</x:v>
      </x:c>
      <x:c r="V4006" s="9" t="n">
        <x:f>S4006+U4006</x:f>
        <x:v>9236.239012056165</x:v>
      </x:c>
      <x:c r="W4006" s="2" t="n">
        <x:f>IF(N4006&gt;0,1,0)</x:f>
        <x:v>1</x:v>
      </x:c>
      <x:c r="X4006" s="2" t="n">
        <x:f>IF(U4006&gt;0,1,0)</x:f>
        <x:v>1</x:v>
      </x:c>
      <x:c r="Y4006" s="9" t="n">
        <x:f>MAX(U4006,0)</x:f>
        <x:v>272.6660029085936</x:v>
      </x:c>
      <x:c r="Z4006" s="9" t="n">
        <x:f>-MIN(U4006,0)</x:f>
        <x:v>0</x:v>
      </x:c>
    </x:row>
    <x:row r="4007" ht="23" customHeight="1">
      <x:c r="A4007" s="2" t="str">
        <x:v>1D-MACD-全期</x:v>
      </x:c>
      <x:c r="B4007" s="2" t="str">
        <x:v>1D</x:v>
      </x:c>
      <x:c r="C4007" s="2" t="str">
        <x:v>MACD</x:v>
      </x:c>
      <x:c r="D4007" s="2" t="str">
        <x:v>全期</x:v>
      </x:c>
      <x:c r="E4007" s="2" t="n">
        <x:v>26</x:v>
      </x:c>
      <x:c r="F4007" s="2" t="str">
        <x:v>多</x:v>
      </x:c>
      <x:c r="G4007" s="11" t="n">
        <x:v>45707.333333333336</x:v>
      </x:c>
      <x:c r="H4007" s="11" t="n">
        <x:v>45708.333333333336</x:v>
      </x:c>
      <x:c r="I4007" s="11" t="n">
        <x:v>45718.333321759266</x:v>
      </x:c>
      <x:c r="J4007" s="9" t="n">
        <x:v>96597.9</x:v>
      </x:c>
      <x:c r="K4007" s="9" t="n">
        <x:v>86007.7</x:v>
      </x:c>
      <x:c r="L4007" s="9" t="n">
        <x:v>96617.21957999999</x:v>
      </x:c>
      <x:c r="M4007" s="9" t="n">
        <x:v>85990.49846</x:v>
      </x:c>
      <x:c r="N4007" s="10" t="n">
        <x:f>IF(F4007="多",1,-1)*(K4007/J4007-1)</x:f>
        <x:v>-0.1096317828855492</x:v>
      </x:c>
      <x:c r="O4007" s="10" t="n">
        <x:f>IF(F4007="多",1,-1)*(M4007/L4007-1)</x:f>
        <x:v>-0.10998785895718066</x:v>
      </x:c>
      <x:c r="P4007" s="10" t="n">
        <x:v>0.0009450060705214096</x:v>
      </x:c>
      <x:c r="Q4007" s="10" t="n">
        <x:v>0.00105176731649352</x:v>
      </x:c>
      <x:c r="R4007" s="10" t="n">
        <x:f>O4007-P4007-Q4007</x:f>
        <x:v>-0.11198463234419559</x:v>
      </x:c>
      <x:c r="S4007" s="9" t="n">
        <x:f>V4006</x:f>
        <x:v>9236.239012056165</x:v>
      </x:c>
      <x:c r="T4007" s="9" t="n">
        <x:f>S4007/(1+'回测计划'!$B$33)</x:f>
        <x:v>9231.623200455937</x:v>
      </x:c>
      <x:c r="U4007" s="9" t="n">
        <x:f>T4007*R4007</x:f>
        <x:v>-1033.7999300432043</x:v>
      </x:c>
      <x:c r="V4007" s="9" t="n">
        <x:f>S4007+U4007</x:f>
        <x:v>8202.439082012961</x:v>
      </x:c>
      <x:c r="W4007" s="2" t="n">
        <x:f>IF(N4007&gt;0,1,0)</x:f>
        <x:v>0</x:v>
      </x:c>
      <x:c r="X4007" s="2" t="n">
        <x:f>IF(U4007&gt;0,1,0)</x:f>
        <x:v>0</x:v>
      </x:c>
      <x:c r="Y4007" s="9" t="n">
        <x:f>MAX(U4007,0)</x:f>
        <x:v>0</x:v>
      </x:c>
      <x:c r="Z4007" s="9" t="n">
        <x:f>-MIN(U4007,0)</x:f>
        <x:v>1033.7999300432043</x:v>
      </x:c>
    </x:row>
    <x:row r="4008" ht="23" customHeight="1">
      <x:c r="A4008" s="2" t="str">
        <x:v>1D-MACD-全期</x:v>
      </x:c>
      <x:c r="B4008" s="2" t="str">
        <x:v>1D</x:v>
      </x:c>
      <x:c r="C4008" s="2" t="str">
        <x:v>MACD</x:v>
      </x:c>
      <x:c r="D4008" s="2" t="str">
        <x:v>全期</x:v>
      </x:c>
      <x:c r="E4008" s="2" t="n">
        <x:v>27</x:v>
      </x:c>
      <x:c r="F4008" s="2" t="str">
        <x:v>空</x:v>
      </x:c>
      <x:c r="G4008" s="11" t="n">
        <x:v>45850.333333333336</x:v>
      </x:c>
      <x:c r="H4008" s="11" t="n">
        <x:v>45851.333333333336</x:v>
      </x:c>
      <x:c r="I4008" s="11" t="n">
        <x:v>45861.333321759266</x:v>
      </x:c>
      <x:c r="J4008" s="9" t="n">
        <x:v>117389.4</x:v>
      </x:c>
      <x:c r="K4008" s="9" t="n">
        <x:v>119993.7</x:v>
      </x:c>
      <x:c r="L4008" s="9" t="n">
        <x:v>117365.92212</x:v>
      </x:c>
      <x:c r="M4008" s="9" t="n">
        <x:v>120017.69873999999</x:v>
      </x:c>
      <x:c r="N4008" s="10" t="n">
        <x:f>IF(F4008="多",1,-1)*(K4008/J4008-1)</x:f>
        <x:v>-0.022185137670011068</x:v>
      </x:c>
      <x:c r="O4008" s="10" t="n">
        <x:f>IF(F4008="多",1,-1)*(M4008/L4008-1)</x:f>
        <x:v>-0.022594093516248304</x:v>
      </x:c>
      <x:c r="P4008" s="10" t="n">
        <x:v>0.0010112970467581243</x:v>
      </x:c>
      <x:c r="Q4008" s="10" t="n">
        <x:v>-0.0030077871421510492</x:v>
      </x:c>
      <x:c r="R4008" s="10" t="n">
        <x:f>O4008-P4008-Q4008</x:f>
        <x:v>-0.020597603420855377</x:v>
      </x:c>
      <x:c r="S4008" s="9" t="n">
        <x:f>V4007</x:f>
        <x:v>8202.439082012961</x:v>
      </x:c>
      <x:c r="T4008" s="9" t="n">
        <x:f>S4008/(1+'回测计划'!$B$33)</x:f>
        <x:v>8198.339912056934</x:v>
      </x:c>
      <x:c r="U4008" s="9" t="n">
        <x:f>T4008*R4008</x:f>
        <x:v>-168.86615421791907</x:v>
      </x:c>
      <x:c r="V4008" s="9" t="n">
        <x:f>S4008+U4008</x:f>
        <x:v>8033.572927795042</x:v>
      </x:c>
      <x:c r="W4008" s="2" t="n">
        <x:f>IF(N4008&gt;0,1,0)</x:f>
        <x:v>0</x:v>
      </x:c>
      <x:c r="X4008" s="2" t="n">
        <x:f>IF(U4008&gt;0,1,0)</x:f>
        <x:v>0</x:v>
      </x:c>
      <x:c r="Y4008" s="9" t="n">
        <x:f>MAX(U4008,0)</x:f>
        <x:v>0</x:v>
      </x:c>
      <x:c r="Z4008" s="9" t="n">
        <x:f>-MIN(U4008,0)</x:f>
        <x:v>168.86615421791907</x:v>
      </x:c>
    </x:row>
    <x:row r="4009" ht="23" customHeight="1">
      <x:c r="A4009" s="2" t="str">
        <x:v>1D-MACD-全期</x:v>
      </x:c>
      <x:c r="B4009" s="2" t="str">
        <x:v>1D</x:v>
      </x:c>
      <x:c r="C4009" s="2" t="str">
        <x:v>MACD</x:v>
      </x:c>
      <x:c r="D4009" s="2" t="str">
        <x:v>全期</x:v>
      </x:c>
      <x:c r="E4009" s="2" t="n">
        <x:v>28</x:v>
      </x:c>
      <x:c r="F4009" s="2" t="str">
        <x:v>空</x:v>
      </x:c>
      <x:c r="G4009" s="11" t="n">
        <x:v>45883.333333333336</x:v>
      </x:c>
      <x:c r="H4009" s="11" t="n">
        <x:v>45884.333333333336</x:v>
      </x:c>
      <x:c r="I4009" s="11" t="n">
        <x:v>45894.333321759266</x:v>
      </x:c>
      <x:c r="J4009" s="9" t="n">
        <x:v>118242.2</x:v>
      </x:c>
      <x:c r="K4009" s="9" t="n">
        <x:v>113446.3</x:v>
      </x:c>
      <x:c r="L4009" s="9" t="n">
        <x:v>118218.55155999999</x:v>
      </x:c>
      <x:c r="M4009" s="9" t="n">
        <x:v>113468.98926</x:v>
      </x:c>
      <x:c r="N4009" s="10" t="n">
        <x:f>IF(F4009="多",1,-1)*(K4009/J4009-1)</x:f>
        <x:v>0.04055996928338612</x:v>
      </x:c>
      <x:c r="O4009" s="10" t="n">
        <x:f>IF(F4009="多",1,-1)*(M4009/L4009-1)</x:f>
        <x:v>0.04017611650054287</x:v>
      </x:c>
      <x:c r="P4009" s="10" t="n">
        <x:v>0.0009799119417497287</x:v>
      </x:c>
      <x:c r="Q4009" s="10" t="n">
        <x:v>-0.001824469040884412</x:v>
      </x:c>
      <x:c r="R4009" s="10" t="n">
        <x:f>O4009-P4009-Q4009</x:f>
        <x:v>0.04102067359967755</x:v>
      </x:c>
      <x:c r="S4009" s="9" t="n">
        <x:f>V4008</x:f>
        <x:v>8033.572927795042</x:v>
      </x:c>
      <x:c r="T4009" s="9" t="n">
        <x:f>S4009/(1+'回测计划'!$B$33)</x:f>
        <x:v>8029.558148720683</x:v>
      </x:c>
      <x:c r="U4009" s="9" t="n">
        <x:f>T4009*R4009</x:f>
        <x:v>329.3778839683023</x:v>
      </x:c>
      <x:c r="V4009" s="9" t="n">
        <x:f>S4009+U4009</x:f>
        <x:v>8362.950811763345</x:v>
      </x:c>
      <x:c r="W4009" s="2" t="n">
        <x:f>IF(N4009&gt;0,1,0)</x:f>
        <x:v>1</x:v>
      </x:c>
      <x:c r="X4009" s="2" t="n">
        <x:f>IF(U4009&gt;0,1,0)</x:f>
        <x:v>1</x:v>
      </x:c>
      <x:c r="Y4009" s="9" t="n">
        <x:f>MAX(U4009,0)</x:f>
        <x:v>329.3778839683023</x:v>
      </x:c>
      <x:c r="Z4009" s="9" t="n">
        <x:f>-MIN(U4009,0)</x:f>
        <x:v>0</x:v>
      </x:c>
    </x:row>
    <x:row r="4010" ht="23" customHeight="1">
      <x:c r="A4010" s="2" t="str">
        <x:v>1D-MACD-全期</x:v>
      </x:c>
      <x:c r="B4010" s="2" t="str">
        <x:v>1D</x:v>
      </x:c>
      <x:c r="C4010" s="2" t="str">
        <x:v>MACD</x:v>
      </x:c>
      <x:c r="D4010" s="2" t="str">
        <x:v>全期</x:v>
      </x:c>
      <x:c r="E4010" s="2" t="n">
        <x:v>29</x:v>
      </x:c>
      <x:c r="F4010" s="2" t="str">
        <x:v>多</x:v>
      </x:c>
      <x:c r="G4010" s="11" t="n">
        <x:v>46010.333333333336</x:v>
      </x:c>
      <x:c r="H4010" s="11" t="n">
        <x:v>46011.333333333336</x:v>
      </x:c>
      <x:c r="I4010" s="11" t="n">
        <x:v>46021.333321759266</x:v>
      </x:c>
      <x:c r="J4010" s="9" t="n">
        <x:v>88100</x:v>
      </x:c>
      <x:c r="K4010" s="9" t="n">
        <x:v>87203.3</x:v>
      </x:c>
      <x:c r="L4010" s="9" t="n">
        <x:v>88117.62</x:v>
      </x:c>
      <x:c r="M4010" s="9" t="n">
        <x:v>87185.85934000001</x:v>
      </x:c>
      <x:c r="N4010" s="10" t="n">
        <x:f>IF(F4010="多",1,-1)*(K4010/J4010-1)</x:f>
        <x:v>-0.01017820658342794</x:v>
      </x:c>
      <x:c r="O4010" s="10" t="n">
        <x:f>IF(F4010="多",1,-1)*(M4010/L4010-1)</x:f>
        <x:v>-0.010574056130884912</x:v>
      </x:c>
      <x:c r="P4010" s="10" t="n">
        <x:v>0.0009947129719345576</x:v>
      </x:c>
      <x:c r="Q4010" s="10" t="n">
        <x:v>0.0018493242250424405</x:v>
      </x:c>
      <x:c r="R4010" s="10" t="n">
        <x:f>O4010-P4010-Q4010</x:f>
        <x:v>-0.01341809332786191</x:v>
      </x:c>
      <x:c r="S4010" s="9" t="n">
        <x:f>V4009</x:f>
        <x:v>8362.950811763345</x:v>
      </x:c>
      <x:c r="T4010" s="9" t="n">
        <x:f>S4010/(1+'回测计划'!$B$33)</x:f>
        <x:v>8358.77142605032</x:v>
      </x:c>
      <x:c r="U4010" s="9" t="n">
        <x:f>T4010*R4010</x:f>
        <x:v>-112.15877510100859</x:v>
      </x:c>
      <x:c r="V4010" s="9" t="n">
        <x:f>S4010+U4010</x:f>
        <x:v>8250.792036662337</x:v>
      </x:c>
      <x:c r="W4010" s="2" t="n">
        <x:f>IF(N4010&gt;0,1,0)</x:f>
        <x:v>0</x:v>
      </x:c>
      <x:c r="X4010" s="2" t="n">
        <x:f>IF(U4010&gt;0,1,0)</x:f>
        <x:v>0</x:v>
      </x:c>
      <x:c r="Y4010" s="9" t="n">
        <x:f>MAX(U4010,0)</x:f>
        <x:v>0</x:v>
      </x:c>
      <x:c r="Z4010" s="9" t="n">
        <x:f>-MIN(U4010,0)</x:f>
        <x:v>112.15877510100859</x:v>
      </x:c>
    </x:row>
    <x:row r="4011" ht="23" customHeight="1">
      <x:c r="A4011" s="2" t="str">
        <x:v>1D-MACD-全期</x:v>
      </x:c>
      <x:c r="B4011" s="2" t="str">
        <x:v>1D</x:v>
      </x:c>
      <x:c r="C4011" s="2" t="str">
        <x:v>MACD</x:v>
      </x:c>
      <x:c r="D4011" s="2" t="str">
        <x:v>全期</x:v>
      </x:c>
      <x:c r="E4011" s="2" t="n">
        <x:v>30</x:v>
      </x:c>
      <x:c r="F4011" s="2" t="str">
        <x:v>多</x:v>
      </x:c>
      <x:c r="G4011" s="11" t="n">
        <x:v>46048.333333333336</x:v>
      </x:c>
      <x:c r="H4011" s="11" t="n">
        <x:v>46049.333333333336</x:v>
      </x:c>
      <x:c r="I4011" s="11" t="n">
        <x:v>46059.333321759266</x:v>
      </x:c>
      <x:c r="J4011" s="9" t="n">
        <x:v>88300.6</x:v>
      </x:c>
      <x:c r="K4011" s="9" t="n">
        <x:v>62868.1</x:v>
      </x:c>
      <x:c r="L4011" s="9" t="n">
        <x:v>88318.26012</x:v>
      </x:c>
      <x:c r="M4011" s="9" t="n">
        <x:v>62855.52638</x:v>
      </x:c>
      <x:c r="N4011" s="10" t="n">
        <x:f>IF(F4011="多",1,-1)*(K4011/J4011-1)</x:f>
        <x:v>-0.28802182544625976</x:v>
      </x:c>
      <x:c r="O4011" s="10" t="n">
        <x:f>IF(F4011="多",1,-1)*(M4011/L4011-1)</x:f>
        <x:v>-0.2883065597692166</x:v>
      </x:c>
      <x:c r="P4011" s="10" t="n">
        <x:v>0.0008558467201153916</x:v>
      </x:c>
      <x:c r="Q4011" s="10" t="n">
        <x:v>0.0008071834139352083</x:v>
      </x:c>
      <x:c r="R4011" s="10" t="n">
        <x:f>O4011-P4011-Q4011</x:f>
        <x:v>-0.2899695899032672</x:v>
      </x:c>
      <x:c r="S4011" s="9" t="n">
        <x:f>V4010</x:f>
        <x:v>8250.792036662337</x:v>
      </x:c>
      <x:c r="T4011" s="9" t="n">
        <x:f>S4011/(1+'回测计划'!$B$33)</x:f>
        <x:v>8246.66870231118</x:v>
      </x:c>
      <x:c r="U4011" s="9" t="n">
        <x:f>T4011*R4011</x:f>
        <x:v>-2391.283141677282</x:v>
      </x:c>
      <x:c r="V4011" s="9" t="n">
        <x:f>S4011+U4011</x:f>
        <x:v>5859.508894985054</x:v>
      </x:c>
      <x:c r="W4011" s="2" t="n">
        <x:f>IF(N4011&gt;0,1,0)</x:f>
        <x:v>0</x:v>
      </x:c>
      <x:c r="X4011" s="2" t="n">
        <x:f>IF(U4011&gt;0,1,0)</x:f>
        <x:v>0</x:v>
      </x:c>
      <x:c r="Y4011" s="9" t="n">
        <x:f>MAX(U4011,0)</x:f>
        <x:v>0</x:v>
      </x:c>
      <x:c r="Z4011" s="9" t="n">
        <x:f>-MIN(U4011,0)</x:f>
        <x:v>2391.283141677282</x:v>
      </x:c>
    </x:row>
    <x:row r="4012" ht="23" customHeight="1">
      <x:c r="A4012" s="2" t="str">
        <x:v>1D-MACD-全期</x:v>
      </x:c>
      <x:c r="B4012" s="2" t="str">
        <x:v>1D</x:v>
      </x:c>
      <x:c r="C4012" s="2" t="str">
        <x:v>MACD</x:v>
      </x:c>
      <x:c r="D4012" s="2" t="str">
        <x:v>全期</x:v>
      </x:c>
      <x:c r="E4012" s="2" t="n">
        <x:v>31</x:v>
      </x:c>
      <x:c r="F4012" s="2" t="str">
        <x:v>多</x:v>
      </x:c>
      <x:c r="G4012" s="11" t="n">
        <x:v>46078.333333333336</x:v>
      </x:c>
      <x:c r="H4012" s="11" t="n">
        <x:v>46079.333333333336</x:v>
      </x:c>
      <x:c r="I4012" s="11" t="n">
        <x:v>46089.333321759266</x:v>
      </x:c>
      <x:c r="J4012" s="9" t="n">
        <x:v>67952.5</x:v>
      </x:c>
      <x:c r="K4012" s="9" t="n">
        <x:v>67232.1</x:v>
      </x:c>
      <x:c r="L4012" s="9" t="n">
        <x:v>67966.0905</x:v>
      </x:c>
      <x:c r="M4012" s="9" t="n">
        <x:v>67218.65358000001</x:v>
      </x:c>
      <x:c r="N4012" s="10" t="n">
        <x:f>IF(F4012="多",1,-1)*(K4012/J4012-1)</x:f>
        <x:v>-0.010601523122769518</x:v>
      </x:c>
      <x:c r="O4012" s="10" t="n">
        <x:f>IF(F4012="多",1,-1)*(M4012/L4012-1)</x:f>
        <x:v>-0.010997203377469456</x:v>
      </x:c>
      <x:c r="P4012" s="10" t="n">
        <x:v>0.0009945013983112653</x:v>
      </x:c>
      <x:c r="Q4012" s="10" t="n">
        <x:v>0.000033831139319364376</x:v>
      </x:c>
      <x:c r="R4012" s="10" t="n">
        <x:f>O4012-P4012-Q4012</x:f>
        <x:v>-0.012025535915100086</x:v>
      </x:c>
      <x:c r="S4012" s="9" t="n">
        <x:f>V4011</x:f>
        <x:v>5859.508894985054</x:v>
      </x:c>
      <x:c r="T4012" s="9" t="n">
        <x:f>S4012/(1+'回测计划'!$B$33)</x:f>
        <x:v>5856.580604682713</x:v>
      </x:c>
      <x:c r="U4012" s="9" t="n">
        <x:f>T4012*R4012</x:f>
        <x:v>-70.42852040129054</x:v>
      </x:c>
      <x:c r="V4012" s="9" t="n">
        <x:f>S4012+U4012</x:f>
        <x:v>5789.080374583764</x:v>
      </x:c>
      <x:c r="W4012" s="2" t="n">
        <x:f>IF(N4012&gt;0,1,0)</x:f>
        <x:v>0</x:v>
      </x:c>
      <x:c r="X4012" s="2" t="n">
        <x:f>IF(U4012&gt;0,1,0)</x:f>
        <x:v>0</x:v>
      </x:c>
      <x:c r="Y4012" s="9" t="n">
        <x:f>MAX(U4012,0)</x:f>
        <x:v>0</x:v>
      </x:c>
      <x:c r="Z4012" s="9" t="n">
        <x:f>-MIN(U4012,0)</x:f>
        <x:v>70.42852040129054</x:v>
      </x:c>
    </x:row>
    <x:row r="4013" ht="23" customHeight="1">
      <x:c r="A4013" s="2" t="str">
        <x:v>1D-MACD-全期</x:v>
      </x:c>
      <x:c r="B4013" s="2" t="str">
        <x:v>1D</x:v>
      </x:c>
      <x:c r="C4013" s="2" t="str">
        <x:v>MACD</x:v>
      </x:c>
      <x:c r="D4013" s="2" t="str">
        <x:v>全期</x:v>
      </x:c>
      <x:c r="E4013" s="2" t="n">
        <x:v>32</x:v>
      </x:c>
      <x:c r="F4013" s="2" t="str">
        <x:v>空</x:v>
      </x:c>
      <x:c r="G4013" s="11" t="n">
        <x:v>46120.333333333336</x:v>
      </x:c>
      <x:c r="H4013" s="11" t="n">
        <x:v>46121.333333333336</x:v>
      </x:c>
      <x:c r="I4013" s="11" t="n">
        <x:v>46131.333321759266</x:v>
      </x:c>
      <x:c r="J4013" s="9" t="n">
        <x:v>71038.2</x:v>
      </x:c>
      <x:c r="K4013" s="9" t="n">
        <x:v>75653.8</x:v>
      </x:c>
      <x:c r="L4013" s="9" t="n">
        <x:v>71023.99236</x:v>
      </x:c>
      <x:c r="M4013" s="9" t="n">
        <x:v>75668.93076</x:v>
      </x:c>
      <x:c r="N4013" s="10" t="n">
        <x:f>IF(F4013="多",1,-1)*(K4013/J4013-1)</x:f>
        <x:v>-0.0649734931346797</x:v>
      </x:c>
      <x:c r="O4013" s="10" t="n">
        <x:f>IF(F4013="多",1,-1)*(M4013/L4013-1)</x:f>
        <x:v>-0.06539956774685596</x:v>
      </x:c>
      <x:c r="P4013" s="10" t="n">
        <x:v>0.001032699783873428</x:v>
      </x:c>
      <x:c r="Q4013" s="10" t="n">
        <x:v>0.0010188919396862952</x:v>
      </x:c>
      <x:c r="R4013" s="10" t="n">
        <x:f>O4013-P4013-Q4013</x:f>
        <x:v>-0.06745115947041568</x:v>
      </x:c>
      <x:c r="S4013" s="9" t="n">
        <x:f>V4012</x:f>
        <x:v>5789.080374583764</x:v>
      </x:c>
      <x:c r="T4013" s="9" t="n">
        <x:f>S4013/(1+'回测计划'!$B$33)</x:f>
        <x:v>5786.1872809432925</x:v>
      </x:c>
      <x:c r="U4013" s="9" t="n">
        <x:f>T4013*R4013</x:f>
        <x:v>-390.2850410125969</x:v>
      </x:c>
      <x:c r="V4013" s="9" t="n">
        <x:f>S4013+U4013</x:f>
        <x:v>5398.795333571167</x:v>
      </x:c>
      <x:c r="W4013" s="2" t="n">
        <x:f>IF(N4013&gt;0,1,0)</x:f>
        <x:v>0</x:v>
      </x:c>
      <x:c r="X4013" s="2" t="n">
        <x:f>IF(U4013&gt;0,1,0)</x:f>
        <x:v>0</x:v>
      </x:c>
      <x:c r="Y4013" s="9" t="n">
        <x:f>MAX(U4013,0)</x:f>
        <x:v>0</x:v>
      </x:c>
      <x:c r="Z4013" s="9" t="n">
        <x:f>-MIN(U4013,0)</x:f>
        <x:v>390.2850410125969</x:v>
      </x:c>
    </x:row>
    <x:row r="4014" ht="23" customHeight="1">
      <x:c r="A4014" s="2" t="str">
        <x:v>1D-MACD-全期</x:v>
      </x:c>
      <x:c r="B4014" s="2" t="str">
        <x:v>1D</x:v>
      </x:c>
      <x:c r="C4014" s="2" t="str">
        <x:v>MACD</x:v>
      </x:c>
      <x:c r="D4014" s="2" t="str">
        <x:v>全期</x:v>
      </x:c>
      <x:c r="E4014" s="2" t="n">
        <x:v>33</x:v>
      </x:c>
      <x:c r="F4014" s="2" t="str">
        <x:v>空</x:v>
      </x:c>
      <x:c r="G4014" s="11" t="n">
        <x:v>46149.333333333336</x:v>
      </x:c>
      <x:c r="H4014" s="11" t="n">
        <x:v>46150.333333333336</x:v>
      </x:c>
      <x:c r="I4014" s="11" t="n">
        <x:v>46160.333321759266</x:v>
      </x:c>
      <x:c r="J4014" s="9" t="n">
        <x:v>79969.5</x:v>
      </x:c>
      <x:c r="K4014" s="9" t="n">
        <x:v>77430.4</x:v>
      </x:c>
      <x:c r="L4014" s="9" t="n">
        <x:v>79953.5061</x:v>
      </x:c>
      <x:c r="M4014" s="9" t="n">
        <x:v>77445.88608</x:v>
      </x:c>
      <x:c r="N4014" s="10" t="n">
        <x:f>IF(F4014="多",1,-1)*(K4014/J4014-1)</x:f>
        <x:v>0.031750855013473966</x:v>
      </x:c>
      <x:c r="O4014" s="10" t="n">
        <x:f>IF(F4014="多",1,-1)*(M4014/L4014-1)</x:f>
        <x:v>0.03136347788005267</x:v>
      </x:c>
      <x:c r="P4014" s="10" t="n">
        <x:v>0.0009843182610599736</x:v>
      </x:c>
      <x:c r="Q4014" s="10" t="n">
        <x:v>-0.0006125805767890002</x:v>
      </x:c>
      <x:c r="R4014" s="10" t="n">
        <x:f>O4014-P4014-Q4014</x:f>
        <x:v>0.030991740195781697</x:v>
      </x:c>
      <x:c r="S4014" s="9" t="n">
        <x:f>V4013</x:f>
        <x:v>5398.795333571167</x:v>
      </x:c>
      <x:c r="T4014" s="9" t="n">
        <x:f>S4014/(1+'回测计划'!$B$33)</x:f>
        <x:v>5396.097284928704</x:v>
      </x:c>
      <x:c r="U4014" s="9" t="n">
        <x:f>T4014*R4014</x:f>
        <x:v>167.23444512567337</x:v>
      </x:c>
      <x:c r="V4014" s="9" t="n">
        <x:f>S4014+U4014</x:f>
        <x:v>5566.02977869684</x:v>
      </x:c>
      <x:c r="W4014" s="2" t="n">
        <x:f>IF(N4014&gt;0,1,0)</x:f>
        <x:v>1</x:v>
      </x:c>
      <x:c r="X4014" s="2" t="n">
        <x:f>IF(U4014&gt;0,1,0)</x:f>
        <x:v>1</x:v>
      </x:c>
      <x:c r="Y4014" s="9" t="n">
        <x:f>MAX(U4014,0)</x:f>
        <x:v>167.23444512567337</x:v>
      </x:c>
      <x:c r="Z4014" s="9" t="n">
        <x:f>-MIN(U4014,0)</x:f>
        <x:v>0</x:v>
      </x:c>
    </x:row>
    <x:row r="4015" ht="23" customHeight="1">
      <x:c r="A4015" s="2" t="str">
        <x:v>1D-Hist-全期</x:v>
      </x:c>
      <x:c r="B4015" s="2" t="str">
        <x:v>1D</x:v>
      </x:c>
      <x:c r="C4015" s="2" t="str">
        <x:v>MACD Histogram</x:v>
      </x:c>
      <x:c r="D4015" s="2" t="str">
        <x:v>全期</x:v>
      </x:c>
      <x:c r="E4015" s="2" t="n">
        <x:v>1</x:v>
      </x:c>
      <x:c r="F4015" s="2" t="str">
        <x:v>空</x:v>
      </x:c>
      <x:c r="G4015" s="11" t="n">
        <x:v>44267.333333333336</x:v>
      </x:c>
      <x:c r="H4015" s="11" t="n">
        <x:v>44268.333333333336</x:v>
      </x:c>
      <x:c r="I4015" s="11" t="n">
        <x:v>44278.333321759266</x:v>
      </x:c>
      <x:c r="J4015" s="9" t="n">
        <x:v>57291.04</x:v>
      </x:c>
      <x:c r="K4015" s="9" t="n">
        <x:v>54129.56</x:v>
      </x:c>
      <x:c r="L4015" s="9" t="n">
        <x:v>57279.581792000004</x:v>
      </x:c>
      <x:c r="M4015" s="9" t="n">
        <x:v>54140.385912</x:v>
      </x:c>
      <x:c r="N4015" s="10" t="n">
        <x:f>IF(F4015="多",1,-1)*(K4015/J4015-1)</x:f>
        <x:v>0.05518279996313569</x:v>
      </x:c>
      <x:c r="O4015" s="10" t="n">
        <x:f>IF(F4015="多",1,-1)*(M4015/L4015-1)</x:f>
        <x:v>0.0548047974826249</x:v>
      </x:c>
      <x:c r="P4015" s="10" t="n">
        <x:v>0.0009725976012586875</x:v>
      </x:c>
      <x:c r="Q4015" s="10" t="n">
        <x:v>-0.013483965954984849</x:v>
      </x:c>
      <x:c r="R4015" s="10" t="n">
        <x:f>O4015-P4015-Q4015</x:f>
        <x:v>0.06731616583635106</x:v>
      </x:c>
      <x:c r="S4015" s="9" t="n">
        <x:f>'回测计划'!$B$32</x:f>
        <x:v>10000</x:v>
      </x:c>
      <x:c r="T4015" s="9" t="n">
        <x:f>S4015/(1+'回测计划'!$B$33)</x:f>
        <x:v>9995.002498750626</x:v>
      </x:c>
      <x:c r="U4015" s="9" t="n">
        <x:f>T4015*R4015</x:f>
        <x:v>672.8252457406403</x:v>
      </x:c>
      <x:c r="V4015" s="9" t="n">
        <x:f>S4015+U4015</x:f>
        <x:v>10672.82524574064</x:v>
      </x:c>
      <x:c r="W4015" s="2" t="n">
        <x:f>IF(N4015&gt;0,1,0)</x:f>
        <x:v>1</x:v>
      </x:c>
      <x:c r="X4015" s="2" t="n">
        <x:f>IF(U4015&gt;0,1,0)</x:f>
        <x:v>1</x:v>
      </x:c>
      <x:c r="Y4015" s="9" t="n">
        <x:f>MAX(U4015,0)</x:f>
        <x:v>672.8252457406403</x:v>
      </x:c>
      <x:c r="Z4015" s="9" t="n">
        <x:f>-MIN(U4015,0)</x:f>
        <x:v>0</x:v>
      </x:c>
    </x:row>
    <x:row r="4016" ht="23" customHeight="1">
      <x:c r="A4016" s="2" t="str">
        <x:v>1D-Hist-全期</x:v>
      </x:c>
      <x:c r="B4016" s="2" t="str">
        <x:v>1D</x:v>
      </x:c>
      <x:c r="C4016" s="2" t="str">
        <x:v>MACD Histogram</x:v>
      </x:c>
      <x:c r="D4016" s="2" t="str">
        <x:v>全期</x:v>
      </x:c>
      <x:c r="E4016" s="2" t="n">
        <x:v>2</x:v>
      </x:c>
      <x:c r="F4016" s="2" t="str">
        <x:v>空</x:v>
      </x:c>
      <x:c r="G4016" s="11" t="n">
        <x:v>44300.333333333336</x:v>
      </x:c>
      <x:c r="H4016" s="11" t="n">
        <x:v>44301.333333333336</x:v>
      </x:c>
      <x:c r="I4016" s="11" t="n">
        <x:v>44311.333321759266</x:v>
      </x:c>
      <x:c r="J4016" s="9" t="n">
        <x:v>63018.34</x:v>
      </x:c>
      <x:c r="K4016" s="9" t="n">
        <x:v>50092.4</x:v>
      </x:c>
      <x:c r="L4016" s="9" t="n">
        <x:v>63005.736332</x:v>
      </x:c>
      <x:c r="M4016" s="9" t="n">
        <x:v>50102.41848</x:v>
      </x:c>
      <x:c r="N4016" s="10" t="n">
        <x:f>IF(F4016="多",1,-1)*(K4016/J4016-1)</x:f>
        <x:v>0.20511393984671755</x:v>
      </x:c>
      <x:c r="O4016" s="10" t="n">
        <x:f>IF(F4016="多",1,-1)*(M4016/L4016-1)</x:f>
        <x:v>0.20479592181905082</x:v>
      </x:c>
      <x:c r="P4016" s="10" t="n">
        <x:v>0.0008976020390904746</x:v>
      </x:c>
      <x:c r="Q4016" s="10" t="n">
        <x:v>-0.011390985093563451</x:v>
      </x:c>
      <x:c r="R4016" s="10" t="n">
        <x:f>O4016-P4016-Q4016</x:f>
        <x:v>0.2152893048735238</x:v>
      </x:c>
      <x:c r="S4016" s="9" t="n">
        <x:f>V4015</x:f>
        <x:v>10672.82524574064</x:v>
      </x:c>
      <x:c r="T4016" s="9" t="n">
        <x:f>S4016/(1+'回测计划'!$B$33)</x:f>
        <x:v>10667.491499990645</x:v>
      </x:c>
      <x:c r="U4016" s="9" t="n">
        <x:f>T4016*R4016</x:f>
        <x:v>2296.5968297772097</x:v>
      </x:c>
      <x:c r="V4016" s="9" t="n">
        <x:f>S4016+U4016</x:f>
        <x:v>12969.42207551785</x:v>
      </x:c>
      <x:c r="W4016" s="2" t="n">
        <x:f>IF(N4016&gt;0,1,0)</x:f>
        <x:v>1</x:v>
      </x:c>
      <x:c r="X4016" s="2" t="n">
        <x:f>IF(U4016&gt;0,1,0)</x:f>
        <x:v>1</x:v>
      </x:c>
      <x:c r="Y4016" s="9" t="n">
        <x:f>MAX(U4016,0)</x:f>
        <x:v>2296.5968297772097</x:v>
      </x:c>
      <x:c r="Z4016" s="9" t="n">
        <x:f>-MIN(U4016,0)</x:f>
        <x:v>0</x:v>
      </x:c>
    </x:row>
    <x:row r="4017" ht="23" customHeight="1">
      <x:c r="A4017" s="2" t="str">
        <x:v>1D-Hist-全期</x:v>
      </x:c>
      <x:c r="B4017" s="2" t="str">
        <x:v>1D</x:v>
      </x:c>
      <x:c r="C4017" s="2" t="str">
        <x:v>MACD Histogram</x:v>
      </x:c>
      <x:c r="D4017" s="2" t="str">
        <x:v>全期</x:v>
      </x:c>
      <x:c r="E4017" s="2" t="n">
        <x:v>3</x:v>
      </x:c>
      <x:c r="F4017" s="2" t="str">
        <x:v>多</x:v>
      </x:c>
      <x:c r="G4017" s="11" t="n">
        <x:v>44346.333333333336</x:v>
      </x:c>
      <x:c r="H4017" s="11" t="n">
        <x:v>44347.333333333336</x:v>
      </x:c>
      <x:c r="I4017" s="11" t="n">
        <x:v>44357.333321759266</x:v>
      </x:c>
      <x:c r="J4017" s="9" t="n">
        <x:v>35651.8</x:v>
      </x:c>
      <x:c r="K4017" s="9" t="n">
        <x:v>37368.45</x:v>
      </x:c>
      <x:c r="L4017" s="9" t="n">
        <x:v>35658.930360000006</x:v>
      </x:c>
      <x:c r="M4017" s="9" t="n">
        <x:v>37360.97631</x:v>
      </x:c>
      <x:c r="N4017" s="10" t="n">
        <x:f>IF(F4017="多",1,-1)*(K4017/J4017-1)</x:f>
        <x:v>0.048150444016851646</x:v>
      </x:c>
      <x:c r="O4017" s="10" t="n">
        <x:f>IF(F4017="多",1,-1)*(M4017/L4017-1)</x:f>
        <x:v>0.04773126767451341</x:v>
      </x:c>
      <x:c r="P4017" s="10" t="n">
        <x:v>0.0010238656338372567</x:v>
      </x:c>
      <x:c r="Q4017" s="10" t="n">
        <x:v>0.0026727181439660415</x:v>
      </x:c>
      <x:c r="R4017" s="10" t="n">
        <x:f>O4017-P4017-Q4017</x:f>
        <x:v>0.044034683896710114</x:v>
      </x:c>
      <x:c r="S4017" s="9" t="n">
        <x:f>V4016</x:f>
        <x:v>12969.42207551785</x:v>
      </x:c>
      <x:c r="T4017" s="9" t="n">
        <x:f>S4017/(1+'回测计划'!$B$33)</x:f>
        <x:v>12962.940605215243</x:v>
      </x:c>
      <x:c r="U4017" s="9" t="n">
        <x:f>T4017*R4017</x:f>
        <x:v>570.8189919224814</x:v>
      </x:c>
      <x:c r="V4017" s="9" t="n">
        <x:f>S4017+U4017</x:f>
        <x:v>13540.24106744033</x:v>
      </x:c>
      <x:c r="W4017" s="2" t="n">
        <x:f>IF(N4017&gt;0,1,0)</x:f>
        <x:v>1</x:v>
      </x:c>
      <x:c r="X4017" s="2" t="n">
        <x:f>IF(U4017&gt;0,1,0)</x:f>
        <x:v>1</x:v>
      </x:c>
      <x:c r="Y4017" s="9" t="n">
        <x:f>MAX(U4017,0)</x:f>
        <x:v>570.8189919224814</x:v>
      </x:c>
      <x:c r="Z4017" s="9" t="n">
        <x:f>-MIN(U4017,0)</x:f>
        <x:v>0</x:v>
      </x:c>
    </x:row>
    <x:row r="4018" ht="23" customHeight="1">
      <x:c r="A4018" s="2" t="str">
        <x:v>1D-Hist-全期</x:v>
      </x:c>
      <x:c r="B4018" s="2" t="str">
        <x:v>1D</x:v>
      </x:c>
      <x:c r="C4018" s="2" t="str">
        <x:v>MACD Histogram</x:v>
      </x:c>
      <x:c r="D4018" s="2" t="str">
        <x:v>全期</x:v>
      </x:c>
      <x:c r="E4018" s="2" t="n">
        <x:v>4</x:v>
      </x:c>
      <x:c r="F4018" s="2" t="str">
        <x:v>多</x:v>
      </x:c>
      <x:c r="G4018" s="11" t="n">
        <x:v>44356.333333333336</x:v>
      </x:c>
      <x:c r="H4018" s="11" t="n">
        <x:v>44357.333333333336</x:v>
      </x:c>
      <x:c r="I4018" s="11" t="n">
        <x:v>44367.333321759266</x:v>
      </x:c>
      <x:c r="J4018" s="9" t="n">
        <x:v>37369.99</x:v>
      </x:c>
      <x:c r="K4018" s="9" t="n">
        <x:v>35483</x:v>
      </x:c>
      <x:c r="L4018" s="9" t="n">
        <x:v>37377.463998</x:v>
      </x:c>
      <x:c r="M4018" s="9" t="n">
        <x:v>35475.9034</x:v>
      </x:c>
      <x:c r="N4018" s="10" t="n">
        <x:f>IF(F4018="多",1,-1)*(K4018/J4018-1)</x:f>
        <x:v>-0.050494795422744265</x:v>
      </x:c>
      <x:c r="O4018" s="10" t="n">
        <x:f>IF(F4018="多",1,-1)*(M4018/L4018-1)</x:f>
        <x:v>-0.050874521559347796</x:v>
      </x:c>
      <x:c r="P4018" s="10" t="n">
        <x:v>0.0009745627392203261</x:v>
      </x:c>
      <x:c r="Q4018" s="10" t="n">
        <x:v>0.001420937402511801</x:v>
      </x:c>
      <x:c r="R4018" s="10" t="n">
        <x:f>O4018-P4018-Q4018</x:f>
        <x:v>-0.053270021701079924</x:v>
      </x:c>
      <x:c r="S4018" s="9" t="n">
        <x:f>V4017</x:f>
        <x:v>13540.24106744033</x:v>
      </x:c>
      <x:c r="T4018" s="9" t="n">
        <x:f>S4018/(1+'回测计划'!$B$33)</x:f>
        <x:v>13533.474330275194</x:v>
      </x:c>
      <x:c r="U4018" s="9" t="n">
        <x:f>T4018*R4018</x:f>
        <x:v>-720.9284712647677</x:v>
      </x:c>
      <x:c r="V4018" s="9" t="n">
        <x:f>S4018+U4018</x:f>
        <x:v>12819.312596175563</x:v>
      </x:c>
      <x:c r="W4018" s="2" t="n">
        <x:f>IF(N4018&gt;0,1,0)</x:f>
        <x:v>0</x:v>
      </x:c>
      <x:c r="X4018" s="2" t="n">
        <x:f>IF(U4018&gt;0,1,0)</x:f>
        <x:v>0</x:v>
      </x:c>
      <x:c r="Y4018" s="9" t="n">
        <x:f>MAX(U4018,0)</x:f>
        <x:v>0</x:v>
      </x:c>
      <x:c r="Z4018" s="9" t="n">
        <x:f>-MIN(U4018,0)</x:f>
        <x:v>720.9284712647677</x:v>
      </x:c>
    </x:row>
    <x:row r="4019" ht="23" customHeight="1">
      <x:c r="A4019" s="2" t="str">
        <x:v>1D-Hist-全期</x:v>
      </x:c>
      <x:c r="B4019" s="2" t="str">
        <x:v>1D</x:v>
      </x:c>
      <x:c r="C4019" s="2" t="str">
        <x:v>MACD Histogram</x:v>
      </x:c>
      <x:c r="D4019" s="2" t="str">
        <x:v>全期</x:v>
      </x:c>
      <x:c r="E4019" s="2" t="n">
        <x:v>5</x:v>
      </x:c>
      <x:c r="F4019" s="2" t="str">
        <x:v>多</x:v>
      </x:c>
      <x:c r="G4019" s="11" t="n">
        <x:v>44369.333333333336</x:v>
      </x:c>
      <x:c r="H4019" s="11" t="n">
        <x:v>44370.333333333336</x:v>
      </x:c>
      <x:c r="I4019" s="11" t="n">
        <x:v>44380.333321759266</x:v>
      </x:c>
      <x:c r="J4019" s="9" t="n">
        <x:v>32496</x:v>
      </x:c>
      <x:c r="K4019" s="9" t="n">
        <x:v>33760.94</x:v>
      </x:c>
      <x:c r="L4019" s="9" t="n">
        <x:v>32502.4992</x:v>
      </x:c>
      <x:c r="M4019" s="9" t="n">
        <x:v>33754.187812000004</x:v>
      </x:c>
      <x:c r="N4019" s="10" t="n">
        <x:f>IF(F4019="多",1,-1)*(K4019/J4019-1)</x:f>
        <x:v>0.03892602166420489</x:v>
      </x:c>
      <x:c r="O4019" s="10" t="n">
        <x:f>IF(F4019="多",1,-1)*(M4019/L4019-1)</x:f>
        <x:v>0.03851053435300145</x:v>
      </x:c>
      <x:c r="P4019" s="10" t="n">
        <x:v>0.0010192552671765007</x:v>
      </x:c>
      <x:c r="Q4019" s="10" t="n">
        <x:v>-0.000615343321925205</x:v>
      </x:c>
      <x:c r="R4019" s="10" t="n">
        <x:f>O4019-P4019-Q4019</x:f>
        <x:v>0.03810662240775015</x:v>
      </x:c>
      <x:c r="S4019" s="9" t="n">
        <x:f>V4018</x:f>
        <x:v>12819.312596175563</x:v>
      </x:c>
      <x:c r="T4019" s="9" t="n">
        <x:f>S4019/(1+'回测计划'!$B$33)</x:f>
        <x:v>12812.906143104012</x:v>
      </x:c>
      <x:c r="U4019" s="9" t="n">
        <x:f>T4019*R4019</x:f>
        <x:v>488.25657634120694</x:v>
      </x:c>
      <x:c r="V4019" s="9" t="n">
        <x:f>S4019+U4019</x:f>
        <x:v>13307.56917251677</x:v>
      </x:c>
      <x:c r="W4019" s="2" t="n">
        <x:f>IF(N4019&gt;0,1,0)</x:f>
        <x:v>1</x:v>
      </x:c>
      <x:c r="X4019" s="2" t="n">
        <x:f>IF(U4019&gt;0,1,0)</x:f>
        <x:v>1</x:v>
      </x:c>
      <x:c r="Y4019" s="9" t="n">
        <x:f>MAX(U4019,0)</x:f>
        <x:v>488.25657634120694</x:v>
      </x:c>
      <x:c r="Z4019" s="9" t="n">
        <x:f>-MIN(U4019,0)</x:f>
        <x:v>0</x:v>
      </x:c>
    </x:row>
    <x:row r="4020" ht="23" customHeight="1">
      <x:c r="A4020" s="2" t="str">
        <x:v>1D-Hist-全期</x:v>
      </x:c>
      <x:c r="B4020" s="2" t="str">
        <x:v>1D</x:v>
      </x:c>
      <x:c r="C4020" s="2" t="str">
        <x:v>MACD Histogram</x:v>
      </x:c>
      <x:c r="D4020" s="2" t="str">
        <x:v>全期</x:v>
      </x:c>
      <x:c r="E4020" s="2" t="n">
        <x:v>6</x:v>
      </x:c>
      <x:c r="F4020" s="2" t="str">
        <x:v>空</x:v>
      </x:c>
      <x:c r="G4020" s="11" t="n">
        <x:v>44443.333333333336</x:v>
      </x:c>
      <x:c r="H4020" s="11" t="n">
        <x:v>44444.333333333336</x:v>
      </x:c>
      <x:c r="I4020" s="11" t="n">
        <x:v>44454.333321759266</x:v>
      </x:c>
      <x:c r="J4020" s="9" t="n">
        <x:v>49942.2</x:v>
      </x:c>
      <x:c r="K4020" s="9" t="n">
        <x:v>47087.18</x:v>
      </x:c>
      <x:c r="L4020" s="9" t="n">
        <x:v>49932.211559999996</x:v>
      </x:c>
      <x:c r="M4020" s="9" t="n">
        <x:v>47096.597436</x:v>
      </x:c>
      <x:c r="N4020" s="10" t="n">
        <x:f>IF(F4020="多",1,-1)*(K4020/J4020-1)</x:f>
        <x:v>0.05716648445603112</x:v>
      </x:c>
      <x:c r="O4020" s="10" t="n">
        <x:f>IF(F4020="多",1,-1)*(M4020/L4020-1)</x:f>
        <x:v>0.05678927560804403</x:v>
      </x:c>
      <x:c r="P4020" s="10" t="n">
        <x:v>0.0009716053621959779</x:v>
      </x:c>
      <x:c r="Q4020" s="10" t="n">
        <x:v>-0.003142914266169156</x:v>
      </x:c>
      <x:c r="R4020" s="10" t="n">
        <x:f>O4020-P4020-Q4020</x:f>
        <x:v>0.05896058451201721</x:v>
      </x:c>
      <x:c r="S4020" s="9" t="n">
        <x:f>V4019</x:f>
        <x:v>13307.56917251677</x:v>
      </x:c>
      <x:c r="T4020" s="9" t="n">
        <x:f>S4020/(1+'回测计划'!$B$33)</x:f>
        <x:v>13300.918713160192</x:v>
      </x:c>
      <x:c r="U4020" s="9" t="n">
        <x:f>T4020*R4020</x:f>
        <x:v>784.2299418747527</x:v>
      </x:c>
      <x:c r="V4020" s="9" t="n">
        <x:f>S4020+U4020</x:f>
        <x:v>14091.799114391524</x:v>
      </x:c>
      <x:c r="W4020" s="2" t="n">
        <x:f>IF(N4020&gt;0,1,0)</x:f>
        <x:v>1</x:v>
      </x:c>
      <x:c r="X4020" s="2" t="n">
        <x:f>IF(U4020&gt;0,1,0)</x:f>
        <x:v>1</x:v>
      </x:c>
      <x:c r="Y4020" s="9" t="n">
        <x:f>MAX(U4020,0)</x:f>
        <x:v>784.2299418747527</x:v>
      </x:c>
      <x:c r="Z4020" s="9" t="n">
        <x:f>-MIN(U4020,0)</x:f>
        <x:v>0</x:v>
      </x:c>
    </x:row>
    <x:row r="4021" ht="23" customHeight="1">
      <x:c r="A4021" s="2" t="str">
        <x:v>1D-Hist-全期</x:v>
      </x:c>
      <x:c r="B4021" s="2" t="str">
        <x:v>1D</x:v>
      </x:c>
      <x:c r="C4021" s="2" t="str">
        <x:v>MACD Histogram</x:v>
      </x:c>
      <x:c r="D4021" s="2" t="str">
        <x:v>全期</x:v>
      </x:c>
      <x:c r="E4021" s="2" t="n">
        <x:v>7</x:v>
      </x:c>
      <x:c r="F4021" s="2" t="str">
        <x:v>空</x:v>
      </x:c>
      <x:c r="G4021" s="11" t="n">
        <x:v>44509.333333333336</x:v>
      </x:c>
      <x:c r="H4021" s="11" t="n">
        <x:v>44510.333333333336</x:v>
      </x:c>
      <x:c r="I4021" s="11" t="n">
        <x:v>44520.333321759266</x:v>
      </x:c>
      <x:c r="J4021" s="9" t="n">
        <x:v>67010.65</x:v>
      </x:c>
      <x:c r="K4021" s="9" t="n">
        <x:v>58069.51</x:v>
      </x:c>
      <x:c r="L4021" s="9" t="n">
        <x:v>66997.24786999999</x:v>
      </x:c>
      <x:c r="M4021" s="9" t="n">
        <x:v>58081.123902</x:v>
      </x:c>
      <x:c r="N4021" s="10" t="n">
        <x:f>IF(F4021="多",1,-1)*(K4021/J4021-1)</x:f>
        <x:v>0.13342864156667622</x:v>
      </x:c>
      <x:c r="O4021" s="10" t="n">
        <x:f>IF(F4021="多",1,-1)*(M4021/L4021-1)</x:f>
        <x:v>0.13308194368372628</x:v>
      </x:c>
      <x:c r="P4021" s="10" t="n">
        <x:v>0.0009334590281581368</x:v>
      </x:c>
      <x:c r="Q4021" s="10" t="n">
        <x:v>-0.005786645450734929</x:v>
      </x:c>
      <x:c r="R4021" s="10" t="n">
        <x:f>O4021-P4021-Q4021</x:f>
        <x:v>0.13793513010630307</x:v>
      </x:c>
      <x:c r="S4021" s="9" t="n">
        <x:f>V4020</x:f>
        <x:v>14091.799114391524</x:v>
      </x:c>
      <x:c r="T4021" s="9" t="n">
        <x:f>S4021/(1+'回测计划'!$B$33)</x:f>
        <x:v>14084.756736023513</x:v>
      </x:c>
      <x:c r="U4021" s="9" t="n">
        <x:f>T4021*R4021</x:f>
        <x:v>1942.782752899032</x:v>
      </x:c>
      <x:c r="V4021" s="9" t="n">
        <x:f>S4021+U4021</x:f>
        <x:v>16034.581867290555</x:v>
      </x:c>
      <x:c r="W4021" s="2" t="n">
        <x:f>IF(N4021&gt;0,1,0)</x:f>
        <x:v>1</x:v>
      </x:c>
      <x:c r="X4021" s="2" t="n">
        <x:f>IF(U4021&gt;0,1,0)</x:f>
        <x:v>1</x:v>
      </x:c>
      <x:c r="Y4021" s="9" t="n">
        <x:f>MAX(U4021,0)</x:f>
        <x:v>1942.782752899032</x:v>
      </x:c>
      <x:c r="Z4021" s="9" t="n">
        <x:f>-MIN(U4021,0)</x:f>
        <x:v>0</x:v>
      </x:c>
    </x:row>
    <x:row r="4022" ht="23" customHeight="1">
      <x:c r="A4022" s="2" t="str">
        <x:v>1D-Hist-全期</x:v>
      </x:c>
      <x:c r="B4022" s="2" t="str">
        <x:v>1D</x:v>
      </x:c>
      <x:c r="C4022" s="2" t="str">
        <x:v>MACD Histogram</x:v>
      </x:c>
      <x:c r="D4022" s="2" t="str">
        <x:v>全期</x:v>
      </x:c>
      <x:c r="E4022" s="2" t="n">
        <x:v>8</x:v>
      </x:c>
      <x:c r="F4022" s="2" t="str">
        <x:v>空</x:v>
      </x:c>
      <x:c r="G4022" s="11" t="n">
        <x:v>44650.333333333336</x:v>
      </x:c>
      <x:c r="H4022" s="11" t="n">
        <x:v>44651.333333333336</x:v>
      </x:c>
      <x:c r="I4022" s="11" t="n">
        <x:v>44661.333321759266</x:v>
      </x:c>
      <x:c r="J4022" s="9" t="n">
        <x:v>47053.1</x:v>
      </x:c>
      <x:c r="K4022" s="9" t="n">
        <x:v>42727.7</x:v>
      </x:c>
      <x:c r="L4022" s="9" t="n">
        <x:v>47043.689379999996</x:v>
      </x:c>
      <x:c r="M4022" s="9" t="n">
        <x:v>42736.245539999996</x:v>
      </x:c>
      <x:c r="N4022" s="10" t="n">
        <x:f>IF(F4022="多",1,-1)*(K4022/J4022-1)</x:f>
        <x:v>0.09192593049129605</x:v>
      </x:c>
      <x:c r="O4022" s="10" t="n">
        <x:f>IF(F4022="多",1,-1)*(M4022/L4022-1)</x:f>
        <x:v>0.09156262820303485</x:v>
      </x:c>
      <x:c r="P4022" s="10" t="n">
        <x:v>0.0009542186858984826</x:v>
      </x:c>
      <x:c r="Q4022" s="10" t="n">
        <x:v>-0.002719933542168105</x:v>
      </x:c>
      <x:c r="R4022" s="10" t="n">
        <x:f>O4022-P4022-Q4022</x:f>
        <x:v>0.09332834305930447</x:v>
      </x:c>
      <x:c r="S4022" s="9" t="n">
        <x:f>V4021</x:f>
        <x:v>16034.581867290555</x:v>
      </x:c>
      <x:c r="T4022" s="9" t="n">
        <x:f>S4022/(1+'回测计划'!$B$33)</x:f>
        <x:v>16026.568582999056</x:v>
      </x:c>
      <x:c r="U4022" s="9" t="n">
        <x:f>T4022*R4022</x:f>
        <x:v>1495.733090777607</x:v>
      </x:c>
      <x:c r="V4022" s="9" t="n">
        <x:f>S4022+U4022</x:f>
        <x:v>17530.314958068164</x:v>
      </x:c>
      <x:c r="W4022" s="2" t="n">
        <x:f>IF(N4022&gt;0,1,0)</x:f>
        <x:v>1</x:v>
      </x:c>
      <x:c r="X4022" s="2" t="n">
        <x:f>IF(U4022&gt;0,1,0)</x:f>
        <x:v>1</x:v>
      </x:c>
      <x:c r="Y4022" s="9" t="n">
        <x:f>MAX(U4022,0)</x:f>
        <x:v>1495.733090777607</x:v>
      </x:c>
      <x:c r="Z4022" s="9" t="n">
        <x:f>-MIN(U4022,0)</x:f>
        <x:v>0</x:v>
      </x:c>
    </x:row>
    <x:row r="4023" ht="23" customHeight="1">
      <x:c r="A4023" s="2" t="str">
        <x:v>1D-Hist-全期</x:v>
      </x:c>
      <x:c r="B4023" s="2" t="str">
        <x:v>1D</x:v>
      </x:c>
      <x:c r="C4023" s="2" t="str">
        <x:v>MACD Histogram</x:v>
      </x:c>
      <x:c r="D4023" s="2" t="str">
        <x:v>全期</x:v>
      </x:c>
      <x:c r="E4023" s="2" t="n">
        <x:v>9</x:v>
      </x:c>
      <x:c r="F4023" s="2" t="str">
        <x:v>多</x:v>
      </x:c>
      <x:c r="G4023" s="11" t="n">
        <x:v>44675.333333333336</x:v>
      </x:c>
      <x:c r="H4023" s="11" t="n">
        <x:v>44676.333333333336</x:v>
      </x:c>
      <x:c r="I4023" s="11" t="n">
        <x:v>44686.333321759266</x:v>
      </x:c>
      <x:c r="J4023" s="9" t="n">
        <x:v>39433.4</x:v>
      </x:c>
      <x:c r="K4023" s="9" t="n">
        <x:v>39684</x:v>
      </x:c>
      <x:c r="L4023" s="9" t="n">
        <x:v>39441.28668</x:v>
      </x:c>
      <x:c r="M4023" s="9" t="n">
        <x:v>39676.063200000004</x:v>
      </x:c>
      <x:c r="N4023" s="10" t="n">
        <x:f>IF(F4023="多",1,-1)*(K4023/J4023-1)</x:f>
        <x:v>0.006355018841895488</x:v>
      </x:c>
      <x:c r="O4023" s="10" t="n">
        <x:f>IF(F4023="多",1,-1)*(M4023/L4023-1)</x:f>
        <x:v>0.005952557326661889</x:v>
      </x:c>
      <x:c r="P4023" s="10" t="n">
        <x:v>0.001002976278663331</x:v>
      </x:c>
      <x:c r="Q4023" s="10" t="n">
        <x:v>0.0011396232748864448</x:v>
      </x:c>
      <x:c r="R4023" s="10" t="n">
        <x:f>O4023-P4023-Q4023</x:f>
        <x:v>0.0038099577731121135</x:v>
      </x:c>
      <x:c r="S4023" s="9" t="n">
        <x:f>V4022</x:f>
        <x:v>17530.314958068164</x:v>
      </x:c>
      <x:c r="T4023" s="9" t="n">
        <x:f>S4023/(1+'回测计划'!$B$33)</x:f>
        <x:v>17521.554180977677</x:v>
      </x:c>
      <x:c r="U4023" s="9" t="n">
        <x:f>T4023*R4023</x:f>
        <x:v>66.75638154882095</x:v>
      </x:c>
      <x:c r="V4023" s="9" t="n">
        <x:f>S4023+U4023</x:f>
        <x:v>17597.071339616985</x:v>
      </x:c>
      <x:c r="W4023" s="2" t="n">
        <x:f>IF(N4023&gt;0,1,0)</x:f>
        <x:v>1</x:v>
      </x:c>
      <x:c r="X4023" s="2" t="n">
        <x:f>IF(U4023&gt;0,1,0)</x:f>
        <x:v>1</x:v>
      </x:c>
      <x:c r="Y4023" s="9" t="n">
        <x:f>MAX(U4023,0)</x:f>
        <x:v>66.75638154882095</x:v>
      </x:c>
      <x:c r="Z4023" s="9" t="n">
        <x:f>-MIN(U4023,0)</x:f>
        <x:v>0</x:v>
      </x:c>
    </x:row>
    <x:row r="4024" ht="23" customHeight="1">
      <x:c r="A4024" s="2" t="str">
        <x:v>1D-Hist-全期</x:v>
      </x:c>
      <x:c r="B4024" s="2" t="str">
        <x:v>1D</x:v>
      </x:c>
      <x:c r="C4024" s="2" t="str">
        <x:v>MACD Histogram</x:v>
      </x:c>
      <x:c r="D4024" s="2" t="str">
        <x:v>全期</x:v>
      </x:c>
      <x:c r="E4024" s="2" t="n">
        <x:v>10</x:v>
      </x:c>
      <x:c r="F4024" s="2" t="str">
        <x:v>多</x:v>
      </x:c>
      <x:c r="G4024" s="11" t="n">
        <x:v>44709.333333333336</x:v>
      </x:c>
      <x:c r="H4024" s="11" t="n">
        <x:v>44710.333333333336</x:v>
      </x:c>
      <x:c r="I4024" s="11" t="n">
        <x:v>44720.333321759266</x:v>
      </x:c>
      <x:c r="J4024" s="9" t="n">
        <x:v>29018.8</x:v>
      </x:c>
      <x:c r="K4024" s="9" t="n">
        <x:v>31118.1</x:v>
      </x:c>
      <x:c r="L4024" s="9" t="n">
        <x:v>29024.603759999998</x:v>
      </x:c>
      <x:c r="M4024" s="9" t="n">
        <x:v>31111.876379999998</x:v>
      </x:c>
      <x:c r="N4024" s="10" t="n">
        <x:f>IF(F4024="多",1,-1)*(K4024/J4024-1)</x:f>
        <x:v>0.07234275710918436</x:v>
      </x:c>
      <x:c r="O4024" s="10" t="n">
        <x:f>IF(F4024="多",1,-1)*(M4024/L4024-1)</x:f>
        <x:v>0.07191390577660717</x:v>
      </x:c>
      <x:c r="P4024" s="10" t="n">
        <x:v>0.0010359569528883034</x:v>
      </x:c>
      <x:c r="Q4024" s="10" t="n">
        <x:v>0.001687310373948734</x:v>
      </x:c>
      <x:c r="R4024" s="10" t="n">
        <x:f>O4024-P4024-Q4024</x:f>
        <x:v>0.06919063844977014</x:v>
      </x:c>
      <x:c r="S4024" s="9" t="n">
        <x:f>V4023</x:f>
        <x:v>17597.071339616985</x:v>
      </x:c>
      <x:c r="T4024" s="9" t="n">
        <x:f>S4024/(1+'回测计划'!$B$33)</x:f>
        <x:v>17588.277201016477</x:v>
      </x:c>
      <x:c r="U4024" s="9" t="n">
        <x:f>T4024*R4024</x:f>
        <x:v>1216.9441287698662</x:v>
      </x:c>
      <x:c r="V4024" s="9" t="n">
        <x:f>S4024+U4024</x:f>
        <x:v>18814.01546838685</x:v>
      </x:c>
      <x:c r="W4024" s="2" t="n">
        <x:f>IF(N4024&gt;0,1,0)</x:f>
        <x:v>1</x:v>
      </x:c>
      <x:c r="X4024" s="2" t="n">
        <x:f>IF(U4024&gt;0,1,0)</x:f>
        <x:v>1</x:v>
      </x:c>
      <x:c r="Y4024" s="9" t="n">
        <x:f>MAX(U4024,0)</x:f>
        <x:v>1216.9441287698662</x:v>
      </x:c>
      <x:c r="Z4024" s="9" t="n">
        <x:f>-MIN(U4024,0)</x:f>
        <x:v>0</x:v>
      </x:c>
    </x:row>
    <x:row r="4025" ht="23" customHeight="1">
      <x:c r="A4025" s="2" t="str">
        <x:v>1D-Hist-全期</x:v>
      </x:c>
      <x:c r="B4025" s="2" t="str">
        <x:v>1D</x:v>
      </x:c>
      <x:c r="C4025" s="2" t="str">
        <x:v>MACD Histogram</x:v>
      </x:c>
      <x:c r="D4025" s="2" t="str">
        <x:v>全期</x:v>
      </x:c>
      <x:c r="E4025" s="2" t="n">
        <x:v>11</x:v>
      </x:c>
      <x:c r="F4025" s="2" t="str">
        <x:v>多</x:v>
      </x:c>
      <x:c r="G4025" s="11" t="n">
        <x:v>44727.333333333336</x:v>
      </x:c>
      <x:c r="H4025" s="11" t="n">
        <x:v>44728.333333333336</x:v>
      </x:c>
      <x:c r="I4025" s="11" t="n">
        <x:v>44738.333321759266</x:v>
      </x:c>
      <x:c r="J4025" s="9" t="n">
        <x:v>22567.5</x:v>
      </x:c>
      <x:c r="K4025" s="9" t="n">
        <x:v>21481.9</x:v>
      </x:c>
      <x:c r="L4025" s="9" t="n">
        <x:v>22572.0135</x:v>
      </x:c>
      <x:c r="M4025" s="9" t="n">
        <x:v>21477.60362</x:v>
      </x:c>
      <x:c r="N4025" s="10" t="n">
        <x:f>IF(F4025="多",1,-1)*(K4025/J4025-1)</x:f>
        <x:v>-0.04810457516339861</x:v>
      </x:c>
      <x:c r="O4025" s="10" t="n">
        <x:f>IF(F4025="多",1,-1)*(M4025/L4025-1)</x:f>
        <x:v>-0.048485257196926645</x:v>
      </x:c>
      <x:c r="P4025" s="10" t="n">
        <x:v>0.0009757573714015366</x:v>
      </x:c>
      <x:c r="Q4025" s="10" t="n">
        <x:v>0.0006869671982519434</x:v>
      </x:c>
      <x:c r="R4025" s="10" t="n">
        <x:f>O4025-P4025-Q4025</x:f>
        <x:v>-0.05014798176658013</x:v>
      </x:c>
      <x:c r="S4025" s="9" t="n">
        <x:f>V4024</x:f>
        <x:v>18814.01546838685</x:v>
      </x:c>
      <x:c r="T4025" s="9" t="n">
        <x:f>S4025/(1+'回测计划'!$B$33)</x:f>
        <x:v>18804.613161805948</x:v>
      </x:c>
      <x:c r="U4025" s="9" t="n">
        <x:f>T4025*R4025</x:f>
        <x:v>-943.0133979658374</x:v>
      </x:c>
      <x:c r="V4025" s="9" t="n">
        <x:f>S4025+U4025</x:f>
        <x:v>17871.00207042101</x:v>
      </x:c>
      <x:c r="W4025" s="2" t="n">
        <x:f>IF(N4025&gt;0,1,0)</x:f>
        <x:v>0</x:v>
      </x:c>
      <x:c r="X4025" s="2" t="n">
        <x:f>IF(U4025&gt;0,1,0)</x:f>
        <x:v>0</x:v>
      </x:c>
      <x:c r="Y4025" s="9" t="n">
        <x:f>MAX(U4025,0)</x:f>
        <x:v>0</x:v>
      </x:c>
      <x:c r="Z4025" s="9" t="n">
        <x:f>-MIN(U4025,0)</x:f>
        <x:v>943.0133979658374</x:v>
      </x:c>
    </x:row>
    <x:row r="4026" ht="23" customHeight="1">
      <x:c r="A4026" s="2" t="str">
        <x:v>1D-Hist-全期</x:v>
      </x:c>
      <x:c r="B4026" s="2" t="str">
        <x:v>1D</x:v>
      </x:c>
      <x:c r="C4026" s="2" t="str">
        <x:v>MACD Histogram</x:v>
      </x:c>
      <x:c r="D4026" s="2" t="str">
        <x:v>全期</x:v>
      </x:c>
      <x:c r="E4026" s="2" t="n">
        <x:v>12</x:v>
      </x:c>
      <x:c r="F4026" s="2" t="str">
        <x:v>多</x:v>
      </x:c>
      <x:c r="G4026" s="11" t="n">
        <x:v>44811.333333333336</x:v>
      </x:c>
      <x:c r="H4026" s="11" t="n">
        <x:v>44812.333333333336</x:v>
      </x:c>
      <x:c r="I4026" s="11" t="n">
        <x:v>44822.333321759266</x:v>
      </x:c>
      <x:c r="J4026" s="9" t="n">
        <x:v>19287</x:v>
      </x:c>
      <x:c r="K4026" s="9" t="n">
        <x:v>20102</x:v>
      </x:c>
      <x:c r="L4026" s="9" t="n">
        <x:v>19290.8574</x:v>
      </x:c>
      <x:c r="M4026" s="9" t="n">
        <x:v>20097.9796</x:v>
      </x:c>
      <x:c r="N4026" s="10" t="n">
        <x:f>IF(F4026="多",1,-1)*(K4026/J4026-1)</x:f>
        <x:v>0.04225644216311508</x:v>
      </x:c>
      <x:c r="O4026" s="10" t="n">
        <x:f>IF(F4026="多",1,-1)*(M4026/L4026-1)</x:f>
        <x:v>0.04183962295009236</x:v>
      </x:c>
      <x:c r="P4026" s="10" t="n">
        <x:v>0.0010209198114750461</x:v>
      </x:c>
      <x:c r="Q4026" s="10" t="n">
        <x:v>0.0019233585587546287</x:v>
      </x:c>
      <x:c r="R4026" s="10" t="n">
        <x:f>O4026-P4026-Q4026</x:f>
        <x:v>0.038895344579862684</x:v>
      </x:c>
      <x:c r="S4026" s="9" t="n">
        <x:f>V4025</x:f>
        <x:v>17871.00207042101</x:v>
      </x:c>
      <x:c r="T4026" s="9" t="n">
        <x:f>S4026/(1+'回测计划'!$B$33)</x:f>
        <x:v>17862.07103490356</x:v>
      </x:c>
      <x:c r="U4026" s="9" t="n">
        <x:f>T4026*R4026</x:f>
        <x:v>694.7514078125585</x:v>
      </x:c>
      <x:c r="V4026" s="9" t="n">
        <x:f>S4026+U4026</x:f>
        <x:v>18565.753478233568</x:v>
      </x:c>
      <x:c r="W4026" s="2" t="n">
        <x:f>IF(N4026&gt;0,1,0)</x:f>
        <x:v>1</x:v>
      </x:c>
      <x:c r="X4026" s="2" t="n">
        <x:f>IF(U4026&gt;0,1,0)</x:f>
        <x:v>1</x:v>
      </x:c>
      <x:c r="Y4026" s="9" t="n">
        <x:f>MAX(U4026,0)</x:f>
        <x:v>694.7514078125585</x:v>
      </x:c>
      <x:c r="Z4026" s="9" t="n">
        <x:f>-MIN(U4026,0)</x:f>
        <x:v>0</x:v>
      </x:c>
    </x:row>
    <x:row r="4027" ht="23" customHeight="1">
      <x:c r="A4027" s="2" t="str">
        <x:v>1D-Hist-全期</x:v>
      </x:c>
      <x:c r="B4027" s="2" t="str">
        <x:v>1D</x:v>
      </x:c>
      <x:c r="C4027" s="2" t="str">
        <x:v>MACD Histogram</x:v>
      </x:c>
      <x:c r="D4027" s="2" t="str">
        <x:v>全期</x:v>
      </x:c>
      <x:c r="E4027" s="2" t="n">
        <x:v>13</x:v>
      </x:c>
      <x:c r="F4027" s="2" t="str">
        <x:v>空</x:v>
      </x:c>
      <x:c r="G4027" s="11" t="n">
        <x:v>44871.333333333336</x:v>
      </x:c>
      <x:c r="H4027" s="11" t="n">
        <x:v>44872.333333333336</x:v>
      </x:c>
      <x:c r="I4027" s="11" t="n">
        <x:v>44882.333321759266</x:v>
      </x:c>
      <x:c r="J4027" s="9" t="n">
        <x:v>20900</x:v>
      </x:c>
      <x:c r="K4027" s="9" t="n">
        <x:v>16650.6</x:v>
      </x:c>
      <x:c r="L4027" s="9" t="n">
        <x:v>20895.82</x:v>
      </x:c>
      <x:c r="M4027" s="9" t="n">
        <x:v>16653.930119999997</x:v>
      </x:c>
      <x:c r="N4027" s="10" t="n">
        <x:f>IF(F4027="多",1,-1)*(K4027/J4027-1)</x:f>
        <x:v>0.20332057416267946</x:v>
      </x:c>
      <x:c r="O4027" s="10" t="n">
        <x:f>IF(F4027="多",1,-1)*(M4027/L4027-1)</x:f>
        <x:v>0.20300183864524113</x:v>
      </x:c>
      <x:c r="P4027" s="10" t="n">
        <x:v>0.0008984990806773794</x:v>
      </x:c>
      <x:c r="Q4027" s="10" t="n">
        <x:v>0.002601267830982269</x:v>
      </x:c>
      <x:c r="R4027" s="10" t="n">
        <x:f>O4027-P4027-Q4027</x:f>
        <x:v>0.19950207173358148</x:v>
      </x:c>
      <x:c r="S4027" s="9" t="n">
        <x:f>V4026</x:f>
        <x:v>18565.753478233568</x:v>
      </x:c>
      <x:c r="T4027" s="9" t="n">
        <x:f>S4027/(1+'回测计划'!$B$33)</x:f>
        <x:v>18556.47524061326</x:v>
      </x:c>
      <x:c r="U4027" s="9" t="n">
        <x:f>T4027*R4027</x:f>
        <x:v>3702.0552545752553</x:v>
      </x:c>
      <x:c r="V4027" s="9" t="n">
        <x:f>S4027+U4027</x:f>
        <x:v>22267.808732808822</x:v>
      </x:c>
      <x:c r="W4027" s="2" t="n">
        <x:f>IF(N4027&gt;0,1,0)</x:f>
        <x:v>1</x:v>
      </x:c>
      <x:c r="X4027" s="2" t="n">
        <x:f>IF(U4027&gt;0,1,0)</x:f>
        <x:v>1</x:v>
      </x:c>
      <x:c r="Y4027" s="9" t="n">
        <x:f>MAX(U4027,0)</x:f>
        <x:v>3702.0552545752553</x:v>
      </x:c>
      <x:c r="Z4027" s="9" t="n">
        <x:f>-MIN(U4027,0)</x:f>
        <x:v>0</x:v>
      </x:c>
    </x:row>
    <x:row r="4028" ht="23" customHeight="1">
      <x:c r="A4028" s="2" t="str">
        <x:v>1D-Hist-全期</x:v>
      </x:c>
      <x:c r="B4028" s="2" t="str">
        <x:v>1D</x:v>
      </x:c>
      <x:c r="C4028" s="2" t="str">
        <x:v>MACD Histogram</x:v>
      </x:c>
      <x:c r="D4028" s="2" t="str">
        <x:v>全期</x:v>
      </x:c>
      <x:c r="E4028" s="2" t="n">
        <x:v>14</x:v>
      </x:c>
      <x:c r="F4028" s="2" t="str">
        <x:v>空</x:v>
      </x:c>
      <x:c r="G4028" s="11" t="n">
        <x:v>44973.333333333336</x:v>
      </x:c>
      <x:c r="H4028" s="11" t="n">
        <x:v>44974.333333333336</x:v>
      </x:c>
      <x:c r="I4028" s="11" t="n">
        <x:v>44984.333321759266</x:v>
      </x:c>
      <x:c r="J4028" s="9" t="n">
        <x:v>23526.6</x:v>
      </x:c>
      <x:c r="K4028" s="9" t="n">
        <x:v>23545.3</x:v>
      </x:c>
      <x:c r="L4028" s="9" t="n">
        <x:v>23521.894679999998</x:v>
      </x:c>
      <x:c r="M4028" s="9" t="n">
        <x:v>23550.00906</x:v>
      </x:c>
      <x:c r="N4028" s="10" t="n">
        <x:f>IF(F4028="多",1,-1)*(K4028/J4028-1)</x:f>
        <x:v>-0.00079484498397564</x:v>
      </x:c>
      <x:c r="O4028" s="10" t="n">
        <x:f>IF(F4028="多",1,-1)*(M4028/L4028-1)</x:f>
        <x:v>-0.001195243001572921</x:v>
      </x:c>
      <x:c r="P4028" s="10" t="n">
        <x:v>0.0010005976215007864</x:v>
      </x:c>
      <x:c r="Q4028" s="10" t="n">
        <x:v>-0.002381308875369942</x:v>
      </x:c>
      <x:c r="R4028" s="10" t="n">
        <x:f>O4028-P4028-Q4028</x:f>
        <x:v>0.00018546825229623452</x:v>
      </x:c>
      <x:c r="S4028" s="9" t="n">
        <x:f>V4027</x:f>
        <x:v>22267.808732808822</x:v>
      </x:c>
      <x:c r="T4028" s="9" t="n">
        <x:f>S4028/(1+'回测计划'!$B$33)</x:f>
        <x:v>22256.680392612518</x:v>
      </x:c>
      <x:c r="U4028" s="9" t="n">
        <x:f>T4028*R4028</x:f>
        <x:v>4.127907614333714</x:v>
      </x:c>
      <x:c r="V4028" s="9" t="n">
        <x:f>S4028+U4028</x:f>
        <x:v>22271.936640423155</x:v>
      </x:c>
      <x:c r="W4028" s="2" t="n">
        <x:f>IF(N4028&gt;0,1,0)</x:f>
        <x:v>0</x:v>
      </x:c>
      <x:c r="X4028" s="2" t="n">
        <x:f>IF(U4028&gt;0,1,0)</x:f>
        <x:v>1</x:v>
      </x:c>
      <x:c r="Y4028" s="9" t="n">
        <x:f>MAX(U4028,0)</x:f>
        <x:v>4.127907614333714</x:v>
      </x:c>
      <x:c r="Z4028" s="9" t="n">
        <x:f>-MIN(U4028,0)</x:f>
        <x:v>0</x:v>
      </x:c>
    </x:row>
    <x:row r="4029" ht="23" customHeight="1">
      <x:c r="A4029" s="2" t="str">
        <x:v>1D-Hist-全期</x:v>
      </x:c>
      <x:c r="B4029" s="2" t="str">
        <x:v>1D</x:v>
      </x:c>
      <x:c r="C4029" s="2" t="str">
        <x:v>MACD Histogram</x:v>
      </x:c>
      <x:c r="D4029" s="2" t="str">
        <x:v>全期</x:v>
      </x:c>
      <x:c r="E4029" s="2" t="n">
        <x:v>15</x:v>
      </x:c>
      <x:c r="F4029" s="2" t="str">
        <x:v>空</x:v>
      </x:c>
      <x:c r="G4029" s="11" t="n">
        <x:v>45015.333333333336</x:v>
      </x:c>
      <x:c r="H4029" s="11" t="n">
        <x:v>45016.333333333336</x:v>
      </x:c>
      <x:c r="I4029" s="11" t="n">
        <x:v>45026.333321759266</x:v>
      </x:c>
      <x:c r="J4029" s="9" t="n">
        <x:v>28015</x:v>
      </x:c>
      <x:c r="K4029" s="9" t="n">
        <x:v>28309.4</x:v>
      </x:c>
      <x:c r="L4029" s="9" t="n">
        <x:v>28009.397</x:v>
      </x:c>
      <x:c r="M4029" s="9" t="n">
        <x:v>28315.06188</x:v>
      </x:c>
      <x:c r="N4029" s="10" t="n">
        <x:f>IF(F4029="多",1,-1)*(K4029/J4029-1)</x:f>
        <x:v>-0.010508656077101497</x:v>
      </x:c>
      <x:c r="O4029" s="10" t="n">
        <x:f>IF(F4029="多",1,-1)*(M4029/L4029-1)</x:f>
        <x:v>-0.010912940396396342</x:v>
      </x:c>
      <x:c r="P4029" s="10" t="n">
        <x:v>0.0010054564701981984</x:v>
      </x:c>
      <x:c r="Q4029" s="10" t="n">
        <x:v>-0.0007924295165295656</x:v>
      </x:c>
      <x:c r="R4029" s="10" t="n">
        <x:f>O4029-P4029-Q4029</x:f>
        <x:v>-0.011125967350064974</x:v>
      </x:c>
      <x:c r="S4029" s="9" t="n">
        <x:f>V4028</x:f>
        <x:v>22271.936640423155</x:v>
      </x:c>
      <x:c r="T4029" s="9" t="n">
        <x:f>S4029/(1+'回测计划'!$B$33)</x:f>
        <x:v>22260.806237304503</x:v>
      </x:c>
      <x:c r="U4029" s="9" t="n">
        <x:f>T4029*R4029</x:f>
        <x:v>-247.67300338237263</x:v>
      </x:c>
      <x:c r="V4029" s="9" t="n">
        <x:f>S4029+U4029</x:f>
        <x:v>22024.26363704078</x:v>
      </x:c>
      <x:c r="W4029" s="2" t="n">
        <x:f>IF(N4029&gt;0,1,0)</x:f>
        <x:v>0</x:v>
      </x:c>
      <x:c r="X4029" s="2" t="n">
        <x:f>IF(U4029&gt;0,1,0)</x:f>
        <x:v>0</x:v>
      </x:c>
      <x:c r="Y4029" s="9" t="n">
        <x:f>MAX(U4029,0)</x:f>
        <x:v>0</x:v>
      </x:c>
      <x:c r="Z4029" s="9" t="n">
        <x:f>-MIN(U4029,0)</x:f>
        <x:v>247.67300338237263</x:v>
      </x:c>
    </x:row>
    <x:row r="4030" ht="23" customHeight="1">
      <x:c r="A4030" s="2" t="str">
        <x:v>1D-Hist-全期</x:v>
      </x:c>
      <x:c r="B4030" s="2" t="str">
        <x:v>1D</x:v>
      </x:c>
      <x:c r="C4030" s="2" t="str">
        <x:v>MACD Histogram</x:v>
      </x:c>
      <x:c r="D4030" s="2" t="str">
        <x:v>全期</x:v>
      </x:c>
      <x:c r="E4030" s="2" t="n">
        <x:v>16</x:v>
      </x:c>
      <x:c r="F4030" s="2" t="str">
        <x:v>空</x:v>
      </x:c>
      <x:c r="G4030" s="11" t="n">
        <x:v>45028.333333333336</x:v>
      </x:c>
      <x:c r="H4030" s="11" t="n">
        <x:v>45029.333333333336</x:v>
      </x:c>
      <x:c r="I4030" s="11" t="n">
        <x:v>45039.333321759266</x:v>
      </x:c>
      <x:c r="J4030" s="9" t="n">
        <x:v>29874.9</x:v>
      </x:c>
      <x:c r="K4030" s="9" t="n">
        <x:v>27807.2</x:v>
      </x:c>
      <x:c r="L4030" s="9" t="n">
        <x:v>29868.925020000002</x:v>
      </x:c>
      <x:c r="M4030" s="9" t="n">
        <x:v>27812.76144</x:v>
      </x:c>
      <x:c r="N4030" s="10" t="n">
        <x:f>IF(F4030="多",1,-1)*(K4030/J4030-1)</x:f>
        <x:v>0.0692119471529612</x:v>
      </x:c>
      <x:c r="O4030" s="10" t="n">
        <x:f>IF(F4030="多",1,-1)*(M4030/L4030-1)</x:f>
        <x:v>0.0688395574538827</x:v>
      </x:c>
      <x:c r="P4030" s="10" t="n">
        <x:v>0.0009655802212730586</x:v>
      </x:c>
      <x:c r="Q4030" s="10" t="n">
        <x:v>-0.0019032438374978978</x:v>
      </x:c>
      <x:c r="R4030" s="10" t="n">
        <x:f>O4030-P4030-Q4030</x:f>
        <x:v>0.06977722107010755</x:v>
      </x:c>
      <x:c r="S4030" s="9" t="n">
        <x:f>V4029</x:f>
        <x:v>22024.26363704078</x:v>
      </x:c>
      <x:c r="T4030" s="9" t="n">
        <x:f>S4030/(1+'回测计划'!$B$33)</x:f>
        <x:v>22013.257008536515</x:v>
      </x:c>
      <x:c r="U4030" s="9" t="n">
        <x:f>T4030*R4030</x:f>
        <x:v>1536.0239007577468</x:v>
      </x:c>
      <x:c r="V4030" s="9" t="n">
        <x:f>S4030+U4030</x:f>
        <x:v>23560.28753779853</x:v>
      </x:c>
      <x:c r="W4030" s="2" t="n">
        <x:f>IF(N4030&gt;0,1,0)</x:f>
        <x:v>1</x:v>
      </x:c>
      <x:c r="X4030" s="2" t="n">
        <x:f>IF(U4030&gt;0,1,0)</x:f>
        <x:v>1</x:v>
      </x:c>
      <x:c r="Y4030" s="9" t="n">
        <x:f>MAX(U4030,0)</x:f>
        <x:v>1536.0239007577468</x:v>
      </x:c>
      <x:c r="Z4030" s="9" t="n">
        <x:f>-MIN(U4030,0)</x:f>
        <x:v>0</x:v>
      </x:c>
    </x:row>
    <x:row r="4031" ht="23" customHeight="1">
      <x:c r="A4031" s="2" t="str">
        <x:v>1D-Hist-全期</x:v>
      </x:c>
      <x:c r="B4031" s="2" t="str">
        <x:v>1D</x:v>
      </x:c>
      <x:c r="C4031" s="2" t="str">
        <x:v>MACD Histogram</x:v>
      </x:c>
      <x:c r="D4031" s="2" t="str">
        <x:v>全期</x:v>
      </x:c>
      <x:c r="E4031" s="2" t="n">
        <x:v>17</x:v>
      </x:c>
      <x:c r="F4031" s="2" t="str">
        <x:v>多</x:v>
      </x:c>
      <x:c r="G4031" s="11" t="n">
        <x:v>45071.333333333336</x:v>
      </x:c>
      <x:c r="H4031" s="11" t="n">
        <x:v>45072.333333333336</x:v>
      </x:c>
      <x:c r="I4031" s="11" t="n">
        <x:v>45082.333321759266</x:v>
      </x:c>
      <x:c r="J4031" s="9" t="n">
        <x:v>26461.7</x:v>
      </x:c>
      <x:c r="K4031" s="9" t="n">
        <x:v>27102.4</x:v>
      </x:c>
      <x:c r="L4031" s="9" t="n">
        <x:v>26466.99234</x:v>
      </x:c>
      <x:c r="M4031" s="9" t="n">
        <x:v>27096.97952</x:v>
      </x:c>
      <x:c r="N4031" s="10" t="n">
        <x:f>IF(F4031="多",1,-1)*(K4031/J4031-1)</x:f>
        <x:v>0.024212352192036102</x:v>
      </x:c>
      <x:c r="O4031" s="10" t="n">
        <x:f>IF(F4031="多",1,-1)*(M4031/L4031-1)</x:f>
        <x:v>0.02380274917176317</x:v>
      </x:c>
      <x:c r="P4031" s="10" t="n">
        <x:v>0.0010119013745858816</x:v>
      </x:c>
      <x:c r="Q4031" s="10" t="n">
        <x:v>0.0023110169465139427</x:v>
      </x:c>
      <x:c r="R4031" s="10" t="n">
        <x:f>O4031-P4031-Q4031</x:f>
        <x:v>0.020479830850663346</x:v>
      </x:c>
      <x:c r="S4031" s="9" t="n">
        <x:f>V4030</x:f>
        <x:v>23560.28753779853</x:v>
      </x:c>
      <x:c r="T4031" s="9" t="n">
        <x:f>S4031/(1+'回测计划'!$B$33)</x:f>
        <x:v>23548.513281157953</x:v>
      </x:c>
      <x:c r="U4031" s="9" t="n">
        <x:f>T4031*R4031</x:f>
        <x:v>482.2695687827142</x:v>
      </x:c>
      <x:c r="V4031" s="9" t="n">
        <x:f>S4031+U4031</x:f>
        <x:v>24042.557106581244</x:v>
      </x:c>
      <x:c r="W4031" s="2" t="n">
        <x:f>IF(N4031&gt;0,1,0)</x:f>
        <x:v>1</x:v>
      </x:c>
      <x:c r="X4031" s="2" t="n">
        <x:f>IF(U4031&gt;0,1,0)</x:f>
        <x:v>1</x:v>
      </x:c>
      <x:c r="Y4031" s="9" t="n">
        <x:f>MAX(U4031,0)</x:f>
        <x:v>482.2695687827142</x:v>
      </x:c>
      <x:c r="Z4031" s="9" t="n">
        <x:f>-MIN(U4031,0)</x:f>
        <x:v>0</x:v>
      </x:c>
    </x:row>
    <x:row r="4032" ht="23" customHeight="1">
      <x:c r="A4032" s="2" t="str">
        <x:v>1D-Hist-全期</x:v>
      </x:c>
      <x:c r="B4032" s="2" t="str">
        <x:v>1D</x:v>
      </x:c>
      <x:c r="C4032" s="2" t="str">
        <x:v>MACD Histogram</x:v>
      </x:c>
      <x:c r="D4032" s="2" t="str">
        <x:v>全期</x:v>
      </x:c>
      <x:c r="E4032" s="2" t="n">
        <x:v>18</x:v>
      </x:c>
      <x:c r="F4032" s="2" t="str">
        <x:v>多</x:v>
      </x:c>
      <x:c r="G4032" s="11" t="n">
        <x:v>45083.333333333336</x:v>
      </x:c>
      <x:c r="H4032" s="11" t="n">
        <x:v>45084.333333333336</x:v>
      </x:c>
      <x:c r="I4032" s="11" t="n">
        <x:v>45094.333321759266</x:v>
      </x:c>
      <x:c r="J4032" s="9" t="n">
        <x:v>27221.5</x:v>
      </x:c>
      <x:c r="K4032" s="9" t="n">
        <x:v>26336</x:v>
      </x:c>
      <x:c r="L4032" s="9" t="n">
        <x:v>27226.9443</x:v>
      </x:c>
      <x:c r="M4032" s="9" t="n">
        <x:v>26330.7328</x:v>
      </x:c>
      <x:c r="N4032" s="10" t="n">
        <x:f>IF(F4032="多",1,-1)*(K4032/J4032-1)</x:f>
        <x:v>-0.0325294344543835</x:v>
      </x:c>
      <x:c r="O4032" s="10" t="n">
        <x:f>IF(F4032="多",1,-1)*(M4032/L4032-1)</x:f>
        <x:v>-0.03291634529843279</x:v>
      </x:c>
      <x:c r="P4032" s="10" t="n">
        <x:v>0.0009835418273507837</x:v>
      </x:c>
      <x:c r="Q4032" s="10" t="n">
        <x:v>0.0012959870090894644</x:v>
      </x:c>
      <x:c r="R4032" s="10" t="n">
        <x:f>O4032-P4032-Q4032</x:f>
        <x:v>-0.03519587413487304</x:v>
      </x:c>
      <x:c r="S4032" s="9" t="n">
        <x:f>V4031</x:f>
        <x:v>24042.557106581244</x:v>
      </x:c>
      <x:c r="T4032" s="9" t="n">
        <x:f>S4032/(1+'回测计划'!$B$33)</x:f>
        <x:v>24030.541835663415</x:v>
      </x:c>
      <x:c r="U4032" s="9" t="n">
        <x:f>T4032*R4032</x:f>
        <x:v>-845.7759258408105</x:v>
      </x:c>
      <x:c r="V4032" s="9" t="n">
        <x:f>S4032+U4032</x:f>
        <x:v>23196.781180740432</x:v>
      </x:c>
      <x:c r="W4032" s="2" t="n">
        <x:f>IF(N4032&gt;0,1,0)</x:f>
        <x:v>0</x:v>
      </x:c>
      <x:c r="X4032" s="2" t="n">
        <x:f>IF(U4032&gt;0,1,0)</x:f>
        <x:v>0</x:v>
      </x:c>
      <x:c r="Y4032" s="9" t="n">
        <x:f>MAX(U4032,0)</x:f>
        <x:v>0</x:v>
      </x:c>
      <x:c r="Z4032" s="9" t="n">
        <x:f>-MIN(U4032,0)</x:f>
        <x:v>845.7759258408105</x:v>
      </x:c>
    </x:row>
    <x:row r="4033" ht="23" customHeight="1">
      <x:c r="A4033" s="2" t="str">
        <x:v>1D-Hist-全期</x:v>
      </x:c>
      <x:c r="B4033" s="2" t="str">
        <x:v>1D</x:v>
      </x:c>
      <x:c r="C4033" s="2" t="str">
        <x:v>MACD Histogram</x:v>
      </x:c>
      <x:c r="D4033" s="2" t="str">
        <x:v>全期</x:v>
      </x:c>
      <x:c r="E4033" s="2" t="n">
        <x:v>19</x:v>
      </x:c>
      <x:c r="F4033" s="2" t="str">
        <x:v>空</x:v>
      </x:c>
      <x:c r="G4033" s="11" t="n">
        <x:v>45111.333333333336</x:v>
      </x:c>
      <x:c r="H4033" s="11" t="n">
        <x:v>45112.333333333336</x:v>
      </x:c>
      <x:c r="I4033" s="11" t="n">
        <x:v>45122.333321759266</x:v>
      </x:c>
      <x:c r="J4033" s="9" t="n">
        <x:v>30756.1</x:v>
      </x:c>
      <x:c r="K4033" s="9" t="n">
        <x:v>30293.3</x:v>
      </x:c>
      <x:c r="L4033" s="9" t="n">
        <x:v>30749.94878</x:v>
      </x:c>
      <x:c r="M4033" s="9" t="n">
        <x:v>30299.358659999998</x:v>
      </x:c>
      <x:c r="N4033" s="10" t="n">
        <x:f>IF(F4033="多",1,-1)*(K4033/J4033-1)</x:f>
        <x:v>0.015047421487119572</x:v>
      </x:c>
      <x:c r="O4033" s="10" t="n">
        <x:f>IF(F4033="多",1,-1)*(M4033/L4033-1)</x:f>
        <x:v>0.014653361643745866</x:v>
      </x:c>
      <x:c r="P4033" s="10" t="n">
        <x:v>0.0009926733191781272</x:v>
      </x:c>
      <x:c r="Q4033" s="10" t="n">
        <x:v>-0.0014914078478346208</x:v>
      </x:c>
      <x:c r="R4033" s="10" t="n">
        <x:f>O4033-P4033-Q4033</x:f>
        <x:v>0.015152096172402358</x:v>
      </x:c>
      <x:c r="S4033" s="9" t="n">
        <x:f>V4032</x:f>
        <x:v>23196.781180740432</x:v>
      </x:c>
      <x:c r="T4033" s="9" t="n">
        <x:f>S4033/(1+'回测计划'!$B$33)</x:f>
        <x:v>23185.18858644721</x:v>
      </x:c>
      <x:c r="U4033" s="9" t="n">
        <x:f>T4033*R4033</x:f>
        <x:v>351.3042072371336</x:v>
      </x:c>
      <x:c r="V4033" s="9" t="n">
        <x:f>S4033+U4033</x:f>
        <x:v>23548.085387977568</x:v>
      </x:c>
      <x:c r="W4033" s="2" t="n">
        <x:f>IF(N4033&gt;0,1,0)</x:f>
        <x:v>1</x:v>
      </x:c>
      <x:c r="X4033" s="2" t="n">
        <x:f>IF(U4033&gt;0,1,0)</x:f>
        <x:v>1</x:v>
      </x:c>
      <x:c r="Y4033" s="9" t="n">
        <x:f>MAX(U4033,0)</x:f>
        <x:v>351.3042072371336</x:v>
      </x:c>
      <x:c r="Z4033" s="9" t="n">
        <x:f>-MIN(U4033,0)</x:f>
        <x:v>0</x:v>
      </x:c>
    </x:row>
    <x:row r="4034" ht="23" customHeight="1">
      <x:c r="A4034" s="2" t="str">
        <x:v>1D-Hist-全期</x:v>
      </x:c>
      <x:c r="B4034" s="2" t="str">
        <x:v>1D</x:v>
      </x:c>
      <x:c r="C4034" s="2" t="str">
        <x:v>MACD Histogram</x:v>
      </x:c>
      <x:c r="D4034" s="2" t="str">
        <x:v>全期</x:v>
      </x:c>
      <x:c r="E4034" s="2" t="n">
        <x:v>20</x:v>
      </x:c>
      <x:c r="F4034" s="2" t="str">
        <x:v>空</x:v>
      </x:c>
      <x:c r="G4034" s="11" t="n">
        <x:v>45121.333333333336</x:v>
      </x:c>
      <x:c r="H4034" s="11" t="n">
        <x:v>45122.333333333336</x:v>
      </x:c>
      <x:c r="I4034" s="11" t="n">
        <x:v>45132.333321759266</x:v>
      </x:c>
      <x:c r="J4034" s="9" t="n">
        <x:v>30293.3</x:v>
      </x:c>
      <x:c r="K4034" s="9" t="n">
        <x:v>29163.8</x:v>
      </x:c>
      <x:c r="L4034" s="9" t="n">
        <x:v>30287.24134</x:v>
      </x:c>
      <x:c r="M4034" s="9" t="n">
        <x:v>29169.63276</x:v>
      </x:c>
      <x:c r="N4034" s="10" t="n">
        <x:f>IF(F4034="多",1,-1)*(K4034/J4034-1)</x:f>
        <x:v>0.03728547236517643</x:v>
      </x:c>
      <x:c r="O4034" s="10" t="n">
        <x:f>IF(F4034="多",1,-1)*(M4034/L4034-1)</x:f>
        <x:v>0.036900309521553765</x:v>
      </x:c>
      <x:c r="P4034" s="10" t="n">
        <x:v>0.000981549845239223</x:v>
      </x:c>
      <x:c r="Q4034" s="10" t="n">
        <x:v>-0.0015033941620775236</x:v>
      </x:c>
      <x:c r="R4034" s="10" t="n">
        <x:f>O4034-P4034-Q4034</x:f>
        <x:v>0.037422153838392064</x:v>
      </x:c>
      <x:c r="S4034" s="9" t="n">
        <x:f>V4033</x:f>
        <x:v>23548.085387977568</x:v>
      </x:c>
      <x:c r="T4034" s="9" t="n">
        <x:f>S4034/(1+'回测计划'!$B$33)</x:f>
        <x:v>23536.31722936289</x:v>
      </x:c>
      <x:c r="U4034" s="9" t="n">
        <x:f>T4034*R4034</x:f>
        <x:v>880.7796841464157</x:v>
      </x:c>
      <x:c r="V4034" s="9" t="n">
        <x:f>S4034+U4034</x:f>
        <x:v>24428.865072123983</x:v>
      </x:c>
      <x:c r="W4034" s="2" t="n">
        <x:f>IF(N4034&gt;0,1,0)</x:f>
        <x:v>1</x:v>
      </x:c>
      <x:c r="X4034" s="2" t="n">
        <x:f>IF(U4034&gt;0,1,0)</x:f>
        <x:v>1</x:v>
      </x:c>
      <x:c r="Y4034" s="9" t="n">
        <x:f>MAX(U4034,0)</x:f>
        <x:v>880.7796841464157</x:v>
      </x:c>
      <x:c r="Z4034" s="9" t="n">
        <x:f>-MIN(U4034,0)</x:f>
        <x:v>0</x:v>
      </x:c>
    </x:row>
    <x:row r="4035" ht="23" customHeight="1">
      <x:c r="A4035" s="2" t="str">
        <x:v>1D-Hist-全期</x:v>
      </x:c>
      <x:c r="B4035" s="2" t="str">
        <x:v>1D</x:v>
      </x:c>
      <x:c r="C4035" s="2" t="str">
        <x:v>MACD Histogram</x:v>
      </x:c>
      <x:c r="D4035" s="2" t="str">
        <x:v>全期</x:v>
      </x:c>
      <x:c r="E4035" s="2" t="n">
        <x:v>21</x:v>
      </x:c>
      <x:c r="F4035" s="2" t="str">
        <x:v>空</x:v>
      </x:c>
      <x:c r="G4035" s="11" t="n">
        <x:v>45241.333333333336</x:v>
      </x:c>
      <x:c r="H4035" s="11" t="n">
        <x:v>45242.333333333336</x:v>
      </x:c>
      <x:c r="I4035" s="11" t="n">
        <x:v>45252.333321759266</x:v>
      </x:c>
      <x:c r="J4035" s="9" t="n">
        <x:v>37162.1</x:v>
      </x:c>
      <x:c r="K4035" s="9" t="n">
        <x:v>35737</x:v>
      </x:c>
      <x:c r="L4035" s="9" t="n">
        <x:v>37154.66758</x:v>
      </x:c>
      <x:c r="M4035" s="9" t="n">
        <x:v>35744.1474</x:v>
      </x:c>
      <x:c r="N4035" s="10" t="n">
        <x:f>IF(F4035="多",1,-1)*(K4035/J4035-1)</x:f>
        <x:v>0.03834820960064145</x:v>
      </x:c>
      <x:c r="O4035" s="10" t="n">
        <x:f>IF(F4035="多",1,-1)*(M4035/L4035-1)</x:f>
        <x:v>0.037963471936949045</x:v>
      </x:c>
      <x:c r="P4035" s="10" t="n">
        <x:v>0.0009810182640315255</x:v>
      </x:c>
      <x:c r="Q4035" s="10" t="n">
        <x:v>-0.0037640816045829014</x:v>
      </x:c>
      <x:c r="R4035" s="10" t="n">
        <x:f>O4035-P4035-Q4035</x:f>
        <x:v>0.04074653527750042</x:v>
      </x:c>
      <x:c r="S4035" s="9" t="n">
        <x:f>V4034</x:f>
        <x:v>24428.865072123983</x:v>
      </x:c>
      <x:c r="T4035" s="9" t="n">
        <x:f>S4035/(1+'回测计划'!$B$33)</x:f>
        <x:v>24416.656743752108</x:v>
      </x:c>
      <x:c r="U4035" s="9" t="n">
        <x:f>T4035*R4035</x:f>
        <x:v>994.8941653679137</x:v>
      </x:c>
      <x:c r="V4035" s="9" t="n">
        <x:f>S4035+U4035</x:f>
        <x:v>25423.759237491897</x:v>
      </x:c>
      <x:c r="W4035" s="2" t="n">
        <x:f>IF(N4035&gt;0,1,0)</x:f>
        <x:v>1</x:v>
      </x:c>
      <x:c r="X4035" s="2" t="n">
        <x:f>IF(U4035&gt;0,1,0)</x:f>
        <x:v>1</x:v>
      </x:c>
      <x:c r="Y4035" s="9" t="n">
        <x:f>MAX(U4035,0)</x:f>
        <x:v>994.8941653679137</x:v>
      </x:c>
      <x:c r="Z4035" s="9" t="n">
        <x:f>-MIN(U4035,0)</x:f>
        <x:v>0</x:v>
      </x:c>
    </x:row>
    <x:row r="4036" ht="23" customHeight="1">
      <x:c r="A4036" s="2" t="str">
        <x:v>1D-Hist-全期</x:v>
      </x:c>
      <x:c r="B4036" s="2" t="str">
        <x:v>1D</x:v>
      </x:c>
      <x:c r="C4036" s="2" t="str">
        <x:v>MACD Histogram</x:v>
      </x:c>
      <x:c r="D4036" s="2" t="str">
        <x:v>全期</x:v>
      </x:c>
      <x:c r="E4036" s="2" t="n">
        <x:v>22</x:v>
      </x:c>
      <x:c r="F4036" s="2" t="str">
        <x:v>空</x:v>
      </x:c>
      <x:c r="G4036" s="11" t="n">
        <x:v>45294.333333333336</x:v>
      </x:c>
      <x:c r="H4036" s="11" t="n">
        <x:v>45295.333333333336</x:v>
      </x:c>
      <x:c r="I4036" s="11" t="n">
        <x:v>45305.333321759266</x:v>
      </x:c>
      <x:c r="J4036" s="9" t="n">
        <x:v>42849.5</x:v>
      </x:c>
      <x:c r="K4036" s="9" t="n">
        <x:v>42846.4</x:v>
      </x:c>
      <x:c r="L4036" s="9" t="n">
        <x:v>42840.9301</x:v>
      </x:c>
      <x:c r="M4036" s="9" t="n">
        <x:v>42854.96928</x:v>
      </x:c>
      <x:c r="N4036" s="10" t="n">
        <x:f>IF(F4036="多",1,-1)*(K4036/J4036-1)</x:f>
        <x:v>0.00007234623507856863</x:v>
      </x:c>
      <x:c r="O4036" s="10" t="n">
        <x:f>IF(F4036="多",1,-1)*(M4036/L4036-1)</x:f>
        <x:v>-0.0003277048366416846</x:v>
      </x:c>
      <x:c r="P4036" s="10" t="n">
        <x:v>0.001000163852418321</x:v>
      </x:c>
      <x:c r="Q4036" s="10" t="n">
        <x:v>-0.003030720173320414</x:v>
      </x:c>
      <x:c r="R4036" s="10" t="n">
        <x:f>O4036-P4036-Q4036</x:f>
        <x:v>0.0017028514842604087</x:v>
      </x:c>
      <x:c r="S4036" s="9" t="n">
        <x:f>V4035</x:f>
        <x:v>25423.759237491897</x:v>
      </x:c>
      <x:c r="T4036" s="9" t="n">
        <x:f>S4036/(1+'回测计划'!$B$33)</x:f>
        <x:v>25411.05371063658</x:v>
      </x:c>
      <x:c r="U4036" s="9" t="n">
        <x:f>T4036*R4036</x:f>
        <x:v>43.27125052777847</x:v>
      </x:c>
      <x:c r="V4036" s="9" t="n">
        <x:f>S4036+U4036</x:f>
        <x:v>25467.030488019675</x:v>
      </x:c>
      <x:c r="W4036" s="2" t="n">
        <x:f>IF(N4036&gt;0,1,0)</x:f>
        <x:v>1</x:v>
      </x:c>
      <x:c r="X4036" s="2" t="n">
        <x:f>IF(U4036&gt;0,1,0)</x:f>
        <x:v>1</x:v>
      </x:c>
      <x:c r="Y4036" s="9" t="n">
        <x:f>MAX(U4036,0)</x:f>
        <x:v>43.27125052777847</x:v>
      </x:c>
      <x:c r="Z4036" s="9" t="n">
        <x:f>-MIN(U4036,0)</x:f>
        <x:v>0</x:v>
      </x:c>
    </x:row>
    <x:row r="4037" ht="23" customHeight="1">
      <x:c r="A4037" s="2" t="str">
        <x:v>1D-Hist-全期</x:v>
      </x:c>
      <x:c r="B4037" s="2" t="str">
        <x:v>1D</x:v>
      </x:c>
      <x:c r="C4037" s="2" t="str">
        <x:v>MACD Histogram</x:v>
      </x:c>
      <x:c r="D4037" s="2" t="str">
        <x:v>全期</x:v>
      </x:c>
      <x:c r="E4037" s="2" t="n">
        <x:v>23</x:v>
      </x:c>
      <x:c r="F4037" s="2" t="str">
        <x:v>空</x:v>
      </x:c>
      <x:c r="G4037" s="11" t="n">
        <x:v>45391.333333333336</x:v>
      </x:c>
      <x:c r="H4037" s="11" t="n">
        <x:v>45392.333333333336</x:v>
      </x:c>
      <x:c r="I4037" s="11" t="n">
        <x:v>45402.333321759266</x:v>
      </x:c>
      <x:c r="J4037" s="9" t="n">
        <x:v>69189.2</x:v>
      </x:c>
      <x:c r="K4037" s="9" t="n">
        <x:v>63787.4</x:v>
      </x:c>
      <x:c r="L4037" s="9" t="n">
        <x:v>69175.36216</x:v>
      </x:c>
      <x:c r="M4037" s="9" t="n">
        <x:v>63800.15748</x:v>
      </x:c>
      <x:c r="N4037" s="10" t="n">
        <x:f>IF(F4037="多",1,-1)*(K4037/J4037-1)</x:f>
        <x:v>0.07807287842611266</x:v>
      </x:c>
      <x:c r="O4037" s="10" t="n">
        <x:f>IF(F4037="多",1,-1)*(M4037/L4037-1)</x:f>
        <x:v>0.07770403380855972</x:v>
      </x:c>
      <x:c r="P4037" s="10" t="n">
        <x:v>0.0009611479830957202</x:v>
      </x:c>
      <x:c r="Q4037" s="10" t="n">
        <x:v>-0.0025416115814229146</x:v>
      </x:c>
      <x:c r="R4037" s="10" t="n">
        <x:f>O4037-P4037-Q4037</x:f>
        <x:v>0.07928449740688691</x:v>
      </x:c>
      <x:c r="S4037" s="9" t="n">
        <x:f>V4036</x:f>
        <x:v>25467.030488019675</x:v>
      </x:c>
      <x:c r="T4037" s="9" t="n">
        <x:f>S4037/(1+'回测计划'!$B$33)</x:f>
        <x:v>25454.3033363515</x:v>
      </x:c>
      <x:c r="U4037" s="9" t="n">
        <x:f>T4037*R4037</x:f>
        <x:v>2018.1316468650732</x:v>
      </x:c>
      <x:c r="V4037" s="9" t="n">
        <x:f>S4037+U4037</x:f>
        <x:v>27485.162134884748</x:v>
      </x:c>
      <x:c r="W4037" s="2" t="n">
        <x:f>IF(N4037&gt;0,1,0)</x:f>
        <x:v>1</x:v>
      </x:c>
      <x:c r="X4037" s="2" t="n">
        <x:f>IF(U4037&gt;0,1,0)</x:f>
        <x:v>1</x:v>
      </x:c>
      <x:c r="Y4037" s="9" t="n">
        <x:f>MAX(U4037,0)</x:f>
        <x:v>2018.1316468650732</x:v>
      </x:c>
      <x:c r="Z4037" s="9" t="n">
        <x:f>-MIN(U4037,0)</x:f>
        <x:v>0</x:v>
      </x:c>
    </x:row>
    <x:row r="4038" ht="23" customHeight="1">
      <x:c r="A4038" s="2" t="str">
        <x:v>1D-Hist-全期</x:v>
      </x:c>
      <x:c r="B4038" s="2" t="str">
        <x:v>1D</x:v>
      </x:c>
      <x:c r="C4038" s="2" t="str">
        <x:v>MACD Histogram</x:v>
      </x:c>
      <x:c r="D4038" s="2" t="str">
        <x:v>全期</x:v>
      </x:c>
      <x:c r="E4038" s="2" t="n">
        <x:v>24</x:v>
      </x:c>
      <x:c r="F4038" s="2" t="str">
        <x:v>多</x:v>
      </x:c>
      <x:c r="G4038" s="11" t="n">
        <x:v>45414.333333333336</x:v>
      </x:c>
      <x:c r="H4038" s="11" t="n">
        <x:v>45415.333333333336</x:v>
      </x:c>
      <x:c r="I4038" s="11" t="n">
        <x:v>45425.333321759266</x:v>
      </x:c>
      <x:c r="J4038" s="9" t="n">
        <x:v>59036.7</x:v>
      </x:c>
      <x:c r="K4038" s="9" t="n">
        <x:v>61455.8</x:v>
      </x:c>
      <x:c r="L4038" s="9" t="n">
        <x:v>59048.50734</x:v>
      </x:c>
      <x:c r="M4038" s="9" t="n">
        <x:v>61443.50884</x:v>
      </x:c>
      <x:c r="N4038" s="10" t="n">
        <x:f>IF(F4038="多",1,-1)*(K4038/J4038-1)</x:f>
        <x:v>0.0409762063258956</x:v>
      </x:c>
      <x:c r="O4038" s="10" t="n">
        <x:f>IF(F4038="多",1,-1)*(M4038/L4038-1)</x:f>
        <x:v>0.040559899104809505</x:v>
      </x:c>
      <x:c r="P4038" s="10" t="n">
        <x:v>0.0010202799495524046</x:v>
      </x:c>
      <x:c r="Q4038" s="10" t="n">
        <x:v>0.0014778545750348101</x:v>
      </x:c>
      <x:c r="R4038" s="10" t="n">
        <x:f>O4038-P4038-Q4038</x:f>
        <x:v>0.038061764580222285</x:v>
      </x:c>
      <x:c r="S4038" s="9" t="n">
        <x:f>V4037</x:f>
        <x:v>27485.162134884748</x:v>
      </x:c>
      <x:c r="T4038" s="9" t="n">
        <x:f>S4038/(1+'回测计划'!$B$33)</x:f>
        <x:v>27471.426421673914</x:v>
      </x:c>
      <x:c r="U4038" s="9" t="n">
        <x:f>T4038*R4038</x:f>
        <x:v>1045.610965144651</x:v>
      </x:c>
      <x:c r="V4038" s="9" t="n">
        <x:f>S4038+U4038</x:f>
        <x:v>28530.773100029397</x:v>
      </x:c>
      <x:c r="W4038" s="2" t="n">
        <x:f>IF(N4038&gt;0,1,0)</x:f>
        <x:v>1</x:v>
      </x:c>
      <x:c r="X4038" s="2" t="n">
        <x:f>IF(U4038&gt;0,1,0)</x:f>
        <x:v>1</x:v>
      </x:c>
      <x:c r="Y4038" s="9" t="n">
        <x:f>MAX(U4038,0)</x:f>
        <x:v>1045.610965144651</x:v>
      </x:c>
      <x:c r="Z4038" s="9" t="n">
        <x:f>-MIN(U4038,0)</x:f>
        <x:v>0</x:v>
      </x:c>
    </x:row>
    <x:row r="4039" ht="23" customHeight="1">
      <x:c r="A4039" s="2" t="str">
        <x:v>1D-Hist-全期</x:v>
      </x:c>
      <x:c r="B4039" s="2" t="str">
        <x:v>1D</x:v>
      </x:c>
      <x:c r="C4039" s="2" t="str">
        <x:v>MACD Histogram</x:v>
      </x:c>
      <x:c r="D4039" s="2" t="str">
        <x:v>全期</x:v>
      </x:c>
      <x:c r="E4039" s="2" t="n">
        <x:v>25</x:v>
      </x:c>
      <x:c r="F4039" s="2" t="str">
        <x:v>空</x:v>
      </x:c>
      <x:c r="G4039" s="11" t="n">
        <x:v>45449.333333333336</x:v>
      </x:c>
      <x:c r="H4039" s="11" t="n">
        <x:v>45450.333333333336</x:v>
      </x:c>
      <x:c r="I4039" s="11" t="n">
        <x:v>45460.333321759266</x:v>
      </x:c>
      <x:c r="J4039" s="9" t="n">
        <x:v>70830</x:v>
      </x:c>
      <x:c r="K4039" s="9" t="n">
        <x:v>66653.6</x:v>
      </x:c>
      <x:c r="L4039" s="9" t="n">
        <x:v>70815.834</x:v>
      </x:c>
      <x:c r="M4039" s="9" t="n">
        <x:v>66666.93072</x:v>
      </x:c>
      <x:c r="N4039" s="10" t="n">
        <x:f>IF(F4039="多",1,-1)*(K4039/J4039-1)</x:f>
        <x:v>0.0589637159395735</x:v>
      </x:c>
      <x:c r="O4039" s="10" t="n">
        <x:f>IF(F4039="多",1,-1)*(M4039/L4039-1)</x:f>
        <x:v>0.05858722612798717</x:v>
      </x:c>
      <x:c r="P4039" s="10" t="n">
        <x:v>0.0009707063869360065</x:v>
      </x:c>
      <x:c r="Q4039" s="10" t="n">
        <x:v>-0.0027920847608202304</x:v>
      </x:c>
      <x:c r="R4039" s="10" t="n">
        <x:f>O4039-P4039-Q4039</x:f>
        <x:v>0.060408604501871396</x:v>
      </x:c>
      <x:c r="S4039" s="9" t="n">
        <x:f>V4038</x:f>
        <x:v>28530.773100029397</x:v>
      </x:c>
      <x:c r="T4039" s="9" t="n">
        <x:f>S4039/(1+'回测计划'!$B$33)</x:f>
        <x:v>28516.514842608096</x:v>
      </x:c>
      <x:c r="U4039" s="9" t="n">
        <x:f>T4039*R4039</x:f>
        <x:v>1722.6428668988578</x:v>
      </x:c>
      <x:c r="V4039" s="9" t="n">
        <x:f>S4039+U4039</x:f>
        <x:v>30253.415966928256</x:v>
      </x:c>
      <x:c r="W4039" s="2" t="n">
        <x:f>IF(N4039&gt;0,1,0)</x:f>
        <x:v>1</x:v>
      </x:c>
      <x:c r="X4039" s="2" t="n">
        <x:f>IF(U4039&gt;0,1,0)</x:f>
        <x:v>1</x:v>
      </x:c>
      <x:c r="Y4039" s="9" t="n">
        <x:f>MAX(U4039,0)</x:f>
        <x:v>1722.6428668988578</x:v>
      </x:c>
      <x:c r="Z4039" s="9" t="n">
        <x:f>-MIN(U4039,0)</x:f>
        <x:v>0</x:v>
      </x:c>
    </x:row>
    <x:row r="4040" ht="23" customHeight="1">
      <x:c r="A4040" s="2" t="str">
        <x:v>1D-Hist-全期</x:v>
      </x:c>
      <x:c r="B4040" s="2" t="str">
        <x:v>1D</x:v>
      </x:c>
      <x:c r="C4040" s="2" t="str">
        <x:v>MACD Histogram</x:v>
      </x:c>
      <x:c r="D4040" s="2" t="str">
        <x:v>全期</x:v>
      </x:c>
      <x:c r="E4040" s="2" t="n">
        <x:v>26</x:v>
      </x:c>
      <x:c r="F4040" s="2" t="str">
        <x:v>多</x:v>
      </x:c>
      <x:c r="G4040" s="11" t="n">
        <x:v>45481.333333333336</x:v>
      </x:c>
      <x:c r="H4040" s="11" t="n">
        <x:v>45482.333333333336</x:v>
      </x:c>
      <x:c r="I4040" s="11" t="n">
        <x:v>45492.333321759266</x:v>
      </x:c>
      <x:c r="J4040" s="9" t="n">
        <x:v>56686.4</x:v>
      </x:c>
      <x:c r="K4040" s="9" t="n">
        <x:v>63959.9</x:v>
      </x:c>
      <x:c r="L4040" s="9" t="n">
        <x:v>56697.73728</x:v>
      </x:c>
      <x:c r="M4040" s="9" t="n">
        <x:v>63947.10802</x:v>
      </x:c>
      <x:c r="N4040" s="10" t="n">
        <x:f>IF(F4040="多",1,-1)*(K4040/J4040-1)</x:f>
        <x:v>0.12831119986451767</x:v>
      </x:c>
      <x:c r="O4040" s="10" t="n">
        <x:f>IF(F4040="多",1,-1)*(M4040/L4040-1)</x:f>
        <x:v>0.12785996563141855</x:v>
      </x:c>
      <x:c r="P4040" s="10" t="n">
        <x:v>0.0010639299828157092</x:v>
      </x:c>
      <x:c r="Q4040" s="10" t="n">
        <x:v>0.0014999937419784275</x:v>
      </x:c>
      <x:c r="R4040" s="10" t="n">
        <x:f>O4040-P4040-Q4040</x:f>
        <x:v>0.1252960419066244</x:v>
      </x:c>
      <x:c r="S4040" s="9" t="n">
        <x:f>V4039</x:f>
        <x:v>30253.415966928256</x:v>
      </x:c>
      <x:c r="T4040" s="9" t="n">
        <x:f>S4040/(1+'回测计划'!$B$33)</x:f>
        <x:v>30238.296818518997</x:v>
      </x:c>
      <x:c r="U4040" s="9" t="n">
        <x:f>T4040*R4040</x:f>
        <x:v>3788.7389053581037</x:v>
      </x:c>
      <x:c r="V4040" s="9" t="n">
        <x:f>S4040+U4040</x:f>
        <x:v>34042.15487228636</x:v>
      </x:c>
      <x:c r="W4040" s="2" t="n">
        <x:f>IF(N4040&gt;0,1,0)</x:f>
        <x:v>1</x:v>
      </x:c>
      <x:c r="X4040" s="2" t="n">
        <x:f>IF(U4040&gt;0,1,0)</x:f>
        <x:v>1</x:v>
      </x:c>
      <x:c r="Y4040" s="9" t="n">
        <x:f>MAX(U4040,0)</x:f>
        <x:v>3788.7389053581037</x:v>
      </x:c>
      <x:c r="Z4040" s="9" t="n">
        <x:f>-MIN(U4040,0)</x:f>
        <x:v>0</x:v>
      </x:c>
    </x:row>
    <x:row r="4041" ht="23" customHeight="1">
      <x:c r="A4041" s="2" t="str">
        <x:v>1D-Hist-全期</x:v>
      </x:c>
      <x:c r="B4041" s="2" t="str">
        <x:v>1D</x:v>
      </x:c>
      <x:c r="C4041" s="2" t="str">
        <x:v>MACD Histogram</x:v>
      </x:c>
      <x:c r="D4041" s="2" t="str">
        <x:v>全期</x:v>
      </x:c>
      <x:c r="E4041" s="2" t="n">
        <x:v>27</x:v>
      </x:c>
      <x:c r="F4041" s="2" t="str">
        <x:v>空</x:v>
      </x:c>
      <x:c r="G4041" s="11" t="n">
        <x:v>45582.333333333336</x:v>
      </x:c>
      <x:c r="H4041" s="11" t="n">
        <x:v>45583.333333333336</x:v>
      </x:c>
      <x:c r="I4041" s="11" t="n">
        <x:v>45593.333321759266</x:v>
      </x:c>
      <x:c r="J4041" s="9" t="n">
        <x:v>67401.5</x:v>
      </x:c>
      <x:c r="K4041" s="9" t="n">
        <x:v>67992.6</x:v>
      </x:c>
      <x:c r="L4041" s="9" t="n">
        <x:v>67388.0197</x:v>
      </x:c>
      <x:c r="M4041" s="9" t="n">
        <x:v>68006.19852</x:v>
      </x:c>
      <x:c r="N4041" s="10" t="n">
        <x:f>IF(F4041="多",1,-1)*(K4041/J4041-1)</x:f>
        <x:v>-0.00876983449923241</x:v>
      </x:c>
      <x:c r="O4041" s="10" t="n">
        <x:f>IF(F4041="多",1,-1)*(M4041/L4041-1)</x:f>
        <x:v>-0.009173423150762305</x:v>
      </x:c>
      <x:c r="P4041" s="10" t="n">
        <x:v>0.001004586711575381</x:v>
      </x:c>
      <x:c r="Q4041" s="10" t="n">
        <x:v>-0.002932118808086137</x:v>
      </x:c>
      <x:c r="R4041" s="10" t="n">
        <x:f>O4041-P4041-Q4041</x:f>
        <x:v>-0.0072458910542515485</x:v>
      </x:c>
      <x:c r="S4041" s="9" t="n">
        <x:f>V4040</x:f>
        <x:v>34042.15487228636</x:v>
      </x:c>
      <x:c r="T4041" s="9" t="n">
        <x:f>S4041/(1+'回测计划'!$B$33)</x:f>
        <x:v>34025.14230113579</x:v>
      </x:c>
      <x:c r="U4041" s="9" t="n">
        <x:f>T4041*R4041</x:f>
        <x:v>-246.54247421943577</x:v>
      </x:c>
      <x:c r="V4041" s="9" t="n">
        <x:f>S4041+U4041</x:f>
        <x:v>33795.61239806692</x:v>
      </x:c>
      <x:c r="W4041" s="2" t="n">
        <x:f>IF(N4041&gt;0,1,0)</x:f>
        <x:v>0</x:v>
      </x:c>
      <x:c r="X4041" s="2" t="n">
        <x:f>IF(U4041&gt;0,1,0)</x:f>
        <x:v>0</x:v>
      </x:c>
      <x:c r="Y4041" s="9" t="n">
        <x:f>MAX(U4041,0)</x:f>
        <x:v>0</x:v>
      </x:c>
      <x:c r="Z4041" s="9" t="n">
        <x:f>-MIN(U4041,0)</x:f>
        <x:v>246.54247421943577</x:v>
      </x:c>
    </x:row>
    <x:row r="4042" ht="23" customHeight="1">
      <x:c r="A4042" s="2" t="str">
        <x:v>1D-Hist-全期</x:v>
      </x:c>
      <x:c r="B4042" s="2" t="str">
        <x:v>1D</x:v>
      </x:c>
      <x:c r="C4042" s="2" t="str">
        <x:v>MACD Histogram</x:v>
      </x:c>
      <x:c r="D4042" s="2" t="str">
        <x:v>全期</x:v>
      </x:c>
      <x:c r="E4042" s="2" t="n">
        <x:v>28</x:v>
      </x:c>
      <x:c r="F4042" s="2" t="str">
        <x:v>空</x:v>
      </x:c>
      <x:c r="G4042" s="11" t="n">
        <x:v>45595.333333333336</x:v>
      </x:c>
      <x:c r="H4042" s="11" t="n">
        <x:v>45596.333333333336</x:v>
      </x:c>
      <x:c r="I4042" s="11" t="n">
        <x:v>45606.333321759266</x:v>
      </x:c>
      <x:c r="J4042" s="9" t="n">
        <x:v>72349</x:v>
      </x:c>
      <x:c r="K4042" s="9" t="n">
        <x:v>76675.1</x:v>
      </x:c>
      <x:c r="L4042" s="9" t="n">
        <x:v>72334.53020000001</x:v>
      </x:c>
      <x:c r="M4042" s="9" t="n">
        <x:v>76690.43502</x:v>
      </x:c>
      <x:c r="N4042" s="10" t="n">
        <x:f>IF(F4042="多",1,-1)*(K4042/J4042-1)</x:f>
        <x:v>-0.05979488313591075</x:v>
      </x:c>
      <x:c r="O4042" s="10" t="n">
        <x:f>IF(F4042="多",1,-1)*(M4042/L4042-1)</x:f>
        <x:v>-0.06021888588971569</x:v>
      </x:c>
      <x:c r="P4042" s="10" t="n">
        <x:v>0.0010301094429448578</x:v>
      </x:c>
      <x:c r="Q4042" s="10" t="n">
        <x:v>-0.0028758311900300903</x:v>
      </x:c>
      <x:c r="R4042" s="10" t="n">
        <x:f>O4042-P4042-Q4042</x:f>
        <x:v>-0.058373164142630454</x:v>
      </x:c>
      <x:c r="S4042" s="9" t="n">
        <x:f>V4041</x:f>
        <x:v>33795.61239806692</x:v>
      </x:c>
      <x:c r="T4042" s="9" t="n">
        <x:f>S4042/(1+'回测计划'!$B$33)</x:f>
        <x:v>33778.72303654865</x:v>
      </x:c>
      <x:c r="U4042" s="9" t="n">
        <x:f>T4042*R4042</x:f>
        <x:v>-1971.7709443409067</x:v>
      </x:c>
      <x:c r="V4042" s="9" t="n">
        <x:f>S4042+U4042</x:f>
        <x:v>31823.841453726014</x:v>
      </x:c>
      <x:c r="W4042" s="2" t="n">
        <x:f>IF(N4042&gt;0,1,0)</x:f>
        <x:v>0</x:v>
      </x:c>
      <x:c r="X4042" s="2" t="n">
        <x:f>IF(U4042&gt;0,1,0)</x:f>
        <x:v>0</x:v>
      </x:c>
      <x:c r="Y4042" s="9" t="n">
        <x:f>MAX(U4042,0)</x:f>
        <x:v>0</x:v>
      </x:c>
      <x:c r="Z4042" s="9" t="n">
        <x:f>-MIN(U4042,0)</x:f>
        <x:v>1971.7709443409067</x:v>
      </x:c>
    </x:row>
    <x:row r="4043" ht="23" customHeight="1">
      <x:c r="A4043" s="2" t="str">
        <x:v>1D-Hist-全期</x:v>
      </x:c>
      <x:c r="B4043" s="2" t="str">
        <x:v>1D</x:v>
      </x:c>
      <x:c r="C4043" s="2" t="str">
        <x:v>MACD Histogram</x:v>
      </x:c>
      <x:c r="D4043" s="2" t="str">
        <x:v>全期</x:v>
      </x:c>
      <x:c r="E4043" s="2" t="n">
        <x:v>29</x:v>
      </x:c>
      <x:c r="F4043" s="2" t="str">
        <x:v>空</x:v>
      </x:c>
      <x:c r="G4043" s="11" t="n">
        <x:v>45635.333333333336</x:v>
      </x:c>
      <x:c r="H4043" s="11" t="n">
        <x:v>45636.333333333336</x:v>
      </x:c>
      <x:c r="I4043" s="11" t="n">
        <x:v>45646.333321759266</x:v>
      </x:c>
      <x:c r="J4043" s="9" t="n">
        <x:v>97349.1</x:v>
      </x:c>
      <x:c r="K4043" s="9" t="n">
        <x:v>97434.4</x:v>
      </x:c>
      <x:c r="L4043" s="9" t="n">
        <x:v>97329.63018000001</x:v>
      </x:c>
      <x:c r="M4043" s="9" t="n">
        <x:v>97453.88687999999</x:v>
      </x:c>
      <x:c r="N4043" s="10" t="n">
        <x:f>IF(F4043="多",1,-1)*(K4043/J4043-1)</x:f>
        <x:v>-0.0008762279260927652</x:v>
      </x:c>
      <x:c r="O4043" s="10" t="n">
        <x:f>IF(F4043="多",1,-1)*(M4043/L4043-1)</x:f>
        <x:v>-0.0012766585033785471</x:v>
      </x:c>
      <x:c r="P4043" s="10" t="n">
        <x:v>0.0010006383292516894</x:v>
      </x:c>
      <x:c r="Q4043" s="10" t="n">
        <x:v>-0.0030401998349240972</x:v>
      </x:c>
      <x:c r="R4043" s="10" t="n">
        <x:f>O4043-P4043-Q4043</x:f>
        <x:v>0.000762903002293861</x:v>
      </x:c>
      <x:c r="S4043" s="9" t="n">
        <x:f>V4042</x:f>
        <x:v>31823.841453726014</x:v>
      </x:c>
      <x:c r="T4043" s="9" t="n">
        <x:f>S4043/(1+'回测计划'!$B$33)</x:f>
        <x:v>31807.937484983526</x:v>
      </x:c>
      <x:c r="U4043" s="9" t="n">
        <x:f>T4043*R4043</x:f>
        <x:v>24.266371004069374</x:v>
      </x:c>
      <x:c r="V4043" s="9" t="n">
        <x:f>S4043+U4043</x:f>
        <x:v>31848.107824730083</x:v>
      </x:c>
      <x:c r="W4043" s="2" t="n">
        <x:f>IF(N4043&gt;0,1,0)</x:f>
        <x:v>0</x:v>
      </x:c>
      <x:c r="X4043" s="2" t="n">
        <x:f>IF(U4043&gt;0,1,0)</x:f>
        <x:v>1</x:v>
      </x:c>
      <x:c r="Y4043" s="9" t="n">
        <x:f>MAX(U4043,0)</x:f>
        <x:v>24.266371004069374</x:v>
      </x:c>
      <x:c r="Z4043" s="9" t="n">
        <x:f>-MIN(U4043,0)</x:f>
        <x:v>0</x:v>
      </x:c>
    </x:row>
    <x:row r="4044" ht="23" customHeight="1">
      <x:c r="A4044" s="2" t="str">
        <x:v>1D-Hist-全期</x:v>
      </x:c>
      <x:c r="B4044" s="2" t="str">
        <x:v>1D</x:v>
      </x:c>
      <x:c r="C4044" s="2" t="str">
        <x:v>MACD Histogram</x:v>
      </x:c>
      <x:c r="D4044" s="2" t="str">
        <x:v>全期</x:v>
      </x:c>
      <x:c r="E4044" s="2" t="n">
        <x:v>30</x:v>
      </x:c>
      <x:c r="F4044" s="2" t="str">
        <x:v>多</x:v>
      </x:c>
      <x:c r="G4044" s="11" t="n">
        <x:v>45667.333333333336</x:v>
      </x:c>
      <x:c r="H4044" s="11" t="n">
        <x:v>45668.333333333336</x:v>
      </x:c>
      <x:c r="I4044" s="11" t="n">
        <x:v>45678.333321759266</x:v>
      </x:c>
      <x:c r="J4044" s="9" t="n">
        <x:v>94675.6</x:v>
      </x:c>
      <x:c r="K4044" s="9" t="n">
        <x:v>102247.6</x:v>
      </x:c>
      <x:c r="L4044" s="9" t="n">
        <x:v>94694.53512</x:v>
      </x:c>
      <x:c r="M4044" s="9" t="n">
        <x:v>102227.15048000001</x:v>
      </x:c>
      <x:c r="N4044" s="10" t="n">
        <x:f>IF(F4044="多",1,-1)*(K4044/J4044-1)</x:f>
        <x:v>0.07997836823849025</x:v>
      </x:c>
      <x:c r="O4044" s="10" t="n">
        <x:f>IF(F4044="多",1,-1)*(M4044/L4044-1)</x:f>
        <x:v>0.07954646327218806</x:v>
      </x:c>
      <x:c r="P4044" s="10" t="n">
        <x:v>0.0010397732316360941</x:v>
      </x:c>
      <x:c r="Q4044" s="10" t="n">
        <x:v>0.0021222866757778184</x:v>
      </x:c>
      <x:c r="R4044" s="10" t="n">
        <x:f>O4044-P4044-Q4044</x:f>
        <x:v>0.07638440336477414</x:v>
      </x:c>
      <x:c r="S4044" s="9" t="n">
        <x:f>V4043</x:f>
        <x:v>31848.107824730083</x:v>
      </x:c>
      <x:c r="T4044" s="9" t="n">
        <x:f>S4044/(1+'回测计划'!$B$33)</x:f>
        <x:v>31832.19172886565</x:v>
      </x:c>
      <x:c r="U4044" s="9" t="n">
        <x:f>T4044*R4044</x:f>
        <x:v>2431.4829730025012</x:v>
      </x:c>
      <x:c r="V4044" s="9" t="n">
        <x:f>S4044+U4044</x:f>
        <x:v>34279.590797732584</x:v>
      </x:c>
      <x:c r="W4044" s="2" t="n">
        <x:f>IF(N4044&gt;0,1,0)</x:f>
        <x:v>1</x:v>
      </x:c>
      <x:c r="X4044" s="2" t="n">
        <x:f>IF(U4044&gt;0,1,0)</x:f>
        <x:v>1</x:v>
      </x:c>
      <x:c r="Y4044" s="9" t="n">
        <x:f>MAX(U4044,0)</x:f>
        <x:v>2431.4829730025012</x:v>
      </x:c>
      <x:c r="Z4044" s="9" t="n">
        <x:f>-MIN(U4044,0)</x:f>
        <x:v>0</x:v>
      </x:c>
    </x:row>
    <x:row r="4045" ht="23" customHeight="1">
      <x:c r="A4045" s="2" t="str">
        <x:v>1D-Hist-全期</x:v>
      </x:c>
      <x:c r="B4045" s="2" t="str">
        <x:v>1D</x:v>
      </x:c>
      <x:c r="C4045" s="2" t="str">
        <x:v>MACD Histogram</x:v>
      </x:c>
      <x:c r="D4045" s="2" t="str">
        <x:v>全期</x:v>
      </x:c>
      <x:c r="E4045" s="2" t="n">
        <x:v>31</x:v>
      </x:c>
      <x:c r="F4045" s="2" t="str">
        <x:v>多</x:v>
      </x:c>
      <x:c r="G4045" s="11" t="n">
        <x:v>45707.333333333336</x:v>
      </x:c>
      <x:c r="H4045" s="11" t="n">
        <x:v>45708.333333333336</x:v>
      </x:c>
      <x:c r="I4045" s="11" t="n">
        <x:v>45718.333321759266</x:v>
      </x:c>
      <x:c r="J4045" s="9" t="n">
        <x:v>96597.9</x:v>
      </x:c>
      <x:c r="K4045" s="9" t="n">
        <x:v>86007.7</x:v>
      </x:c>
      <x:c r="L4045" s="9" t="n">
        <x:v>96617.21957999999</x:v>
      </x:c>
      <x:c r="M4045" s="9" t="n">
        <x:v>85990.49846</x:v>
      </x:c>
      <x:c r="N4045" s="10" t="n">
        <x:f>IF(F4045="多",1,-1)*(K4045/J4045-1)</x:f>
        <x:v>-0.1096317828855492</x:v>
      </x:c>
      <x:c r="O4045" s="10" t="n">
        <x:f>IF(F4045="多",1,-1)*(M4045/L4045-1)</x:f>
        <x:v>-0.10998785895718066</x:v>
      </x:c>
      <x:c r="P4045" s="10" t="n">
        <x:v>0.0009450060705214096</x:v>
      </x:c>
      <x:c r="Q4045" s="10" t="n">
        <x:v>0.00105176731649352</x:v>
      </x:c>
      <x:c r="R4045" s="10" t="n">
        <x:f>O4045-P4045-Q4045</x:f>
        <x:v>-0.11198463234419559</x:v>
      </x:c>
      <x:c r="S4045" s="9" t="n">
        <x:f>V4044</x:f>
        <x:v>34279.590797732584</x:v>
      </x:c>
      <x:c r="T4045" s="9" t="n">
        <x:f>S4045/(1+'回测计划'!$B$33)</x:f>
        <x:v>34262.45956794861</x:v>
      </x:c>
      <x:c r="U4045" s="9" t="n">
        <x:f>T4045*R4045</x:f>
        <x:v>-3836.868937924591</x:v>
      </x:c>
      <x:c r="V4045" s="9" t="n">
        <x:f>S4045+U4045</x:f>
        <x:v>30442.721859807993</x:v>
      </x:c>
      <x:c r="W4045" s="2" t="n">
        <x:f>IF(N4045&gt;0,1,0)</x:f>
        <x:v>0</x:v>
      </x:c>
      <x:c r="X4045" s="2" t="n">
        <x:f>IF(U4045&gt;0,1,0)</x:f>
        <x:v>0</x:v>
      </x:c>
      <x:c r="Y4045" s="9" t="n">
        <x:f>MAX(U4045,0)</x:f>
        <x:v>0</x:v>
      </x:c>
      <x:c r="Z4045" s="9" t="n">
        <x:f>-MIN(U4045,0)</x:f>
        <x:v>3836.868937924591</x:v>
      </x:c>
    </x:row>
    <x:row r="4046" ht="23" customHeight="1">
      <x:c r="A4046" s="2" t="str">
        <x:v>1D-Hist-全期</x:v>
      </x:c>
      <x:c r="B4046" s="2" t="str">
        <x:v>1D</x:v>
      </x:c>
      <x:c r="C4046" s="2" t="str">
        <x:v>MACD Histogram</x:v>
      </x:c>
      <x:c r="D4046" s="2" t="str">
        <x:v>全期</x:v>
      </x:c>
      <x:c r="E4046" s="2" t="n">
        <x:v>32</x:v>
      </x:c>
      <x:c r="F4046" s="2" t="str">
        <x:v>多</x:v>
      </x:c>
      <x:c r="G4046" s="11" t="n">
        <x:v>45754.333333333336</x:v>
      </x:c>
      <x:c r="H4046" s="11" t="n">
        <x:v>45755.333333333336</x:v>
      </x:c>
      <x:c r="I4046" s="11" t="n">
        <x:v>45765.333321759266</x:v>
      </x:c>
      <x:c r="J4046" s="9" t="n">
        <x:v>79140.1</x:v>
      </x:c>
      <x:c r="K4046" s="9" t="n">
        <x:v>84915</x:v>
      </x:c>
      <x:c r="L4046" s="9" t="n">
        <x:v>79155.92802</x:v>
      </x:c>
      <x:c r="M4046" s="9" t="n">
        <x:v>84898.017</x:v>
      </x:c>
      <x:c r="N4046" s="10" t="n">
        <x:f>IF(F4046="多",1,-1)*(K4046/J4046-1)</x:f>
        <x:v>0.07297059265783079</x:v>
      </x:c>
      <x:c r="O4046" s="10" t="n">
        <x:f>IF(F4046="多",1,-1)*(M4046/L4046-1)</x:f>
        <x:v>0.07254149024125112</x:v>
      </x:c>
      <x:c r="P4046" s="10" t="n">
        <x:v>0.0010362707451206257</x:v>
      </x:c>
      <x:c r="Q4046" s="10" t="n">
        <x:v>0.0012553915553726357</x:v>
      </x:c>
      <x:c r="R4046" s="10" t="n">
        <x:f>O4046-P4046-Q4046</x:f>
        <x:v>0.07024982794075786</x:v>
      </x:c>
      <x:c r="S4046" s="9" t="n">
        <x:f>V4045</x:f>
        <x:v>30442.721859807993</x:v>
      </x:c>
      <x:c r="T4046" s="9" t="n">
        <x:f>S4046/(1+'回测计划'!$B$33)</x:f>
        <x:v>30427.508105755118</x:v>
      </x:c>
      <x:c r="U4046" s="9" t="n">
        <x:f>T4046*R4046</x:f>
        <x:v>2137.527209095312</x:v>
      </x:c>
      <x:c r="V4046" s="9" t="n">
        <x:f>S4046+U4046</x:f>
        <x:v>32580.249068903304</x:v>
      </x:c>
      <x:c r="W4046" s="2" t="n">
        <x:f>IF(N4046&gt;0,1,0)</x:f>
        <x:v>1</x:v>
      </x:c>
      <x:c r="X4046" s="2" t="n">
        <x:f>IF(U4046&gt;0,1,0)</x:f>
        <x:v>1</x:v>
      </x:c>
      <x:c r="Y4046" s="9" t="n">
        <x:f>MAX(U4046,0)</x:f>
        <x:v>2137.527209095312</x:v>
      </x:c>
      <x:c r="Z4046" s="9" t="n">
        <x:f>-MIN(U4046,0)</x:f>
        <x:v>0</x:v>
      </x:c>
    </x:row>
    <x:row r="4047" ht="23" customHeight="1">
      <x:c r="A4047" s="2" t="str">
        <x:v>1D-Hist-全期</x:v>
      </x:c>
      <x:c r="B4047" s="2" t="str">
        <x:v>1D</x:v>
      </x:c>
      <x:c r="C4047" s="2" t="str">
        <x:v>MACD Histogram</x:v>
      </x:c>
      <x:c r="D4047" s="2" t="str">
        <x:v>全期</x:v>
      </x:c>
      <x:c r="E4047" s="2" t="n">
        <x:v>33</x:v>
      </x:c>
      <x:c r="F4047" s="2" t="str">
        <x:v>多</x:v>
      </x:c>
      <x:c r="G4047" s="11" t="n">
        <x:v>45831.333333333336</x:v>
      </x:c>
      <x:c r="H4047" s="11" t="n">
        <x:v>45832.333333333336</x:v>
      </x:c>
      <x:c r="I4047" s="11" t="n">
        <x:v>45842.333321759266</x:v>
      </x:c>
      <x:c r="J4047" s="9" t="n">
        <x:v>105291</x:v>
      </x:c>
      <x:c r="K4047" s="9" t="n">
        <x:v>109545.2</x:v>
      </x:c>
      <x:c r="L4047" s="9" t="n">
        <x:v>105312.0582</x:v>
      </x:c>
      <x:c r="M4047" s="9" t="n">
        <x:v>109523.29096</x:v>
      </x:c>
      <x:c r="N4047" s="10" t="n">
        <x:f>IF(F4047="多",1,-1)*(K4047/J4047-1)</x:f>
        <x:v>0.040404213085638796</x:v>
      </x:c>
      <x:c r="O4047" s="10" t="n">
        <x:f>IF(F4047="多",1,-1)*(M4047/L4047-1)</x:f>
        <x:v>0.0399881346160984</x:v>
      </x:c>
      <x:c r="P4047" s="10" t="n">
        <x:v>0.0010199940673080493</x:v>
      </x:c>
      <x:c r="Q4047" s="10" t="n">
        <x:v>0.0008034155582407854</x:v>
      </x:c>
      <x:c r="R4047" s="10" t="n">
        <x:f>O4047-P4047-Q4047</x:f>
        <x:v>0.03816472499054956</x:v>
      </x:c>
      <x:c r="S4047" s="9" t="n">
        <x:f>V4046</x:f>
        <x:v>32580.249068903304</x:v>
      </x:c>
      <x:c r="T4047" s="9" t="n">
        <x:f>S4047/(1+'回测计划'!$B$33)</x:f>
        <x:v>32563.967085360626</x:v>
      </x:c>
      <x:c r="U4047" s="9" t="n">
        <x:f>T4047*R4047</x:f>
        <x:v>1242.7948484140961</x:v>
      </x:c>
      <x:c r="V4047" s="9" t="n">
        <x:f>S4047+U4047</x:f>
        <x:v>33823.0439173174</x:v>
      </x:c>
      <x:c r="W4047" s="2" t="n">
        <x:f>IF(N4047&gt;0,1,0)</x:f>
        <x:v>1</x:v>
      </x:c>
      <x:c r="X4047" s="2" t="n">
        <x:f>IF(U4047&gt;0,1,0)</x:f>
        <x:v>1</x:v>
      </x:c>
      <x:c r="Y4047" s="9" t="n">
        <x:f>MAX(U4047,0)</x:f>
        <x:v>1242.7948484140961</x:v>
      </x:c>
      <x:c r="Z4047" s="9" t="n">
        <x:f>-MIN(U4047,0)</x:f>
        <x:v>0</x:v>
      </x:c>
    </x:row>
    <x:row r="4048" ht="23" customHeight="1">
      <x:c r="A4048" s="2" t="str">
        <x:v>1D-Hist-全期</x:v>
      </x:c>
      <x:c r="B4048" s="2" t="str">
        <x:v>1D</x:v>
      </x:c>
      <x:c r="C4048" s="2" t="str">
        <x:v>MACD Histogram</x:v>
      </x:c>
      <x:c r="D4048" s="2" t="str">
        <x:v>全期</x:v>
      </x:c>
      <x:c r="E4048" s="2" t="n">
        <x:v>34</x:v>
      </x:c>
      <x:c r="F4048" s="2" t="str">
        <x:v>空</x:v>
      </x:c>
      <x:c r="G4048" s="11" t="n">
        <x:v>45861.333333333336</x:v>
      </x:c>
      <x:c r="H4048" s="11" t="n">
        <x:v>45862.333333333336</x:v>
      </x:c>
      <x:c r="I4048" s="11" t="n">
        <x:v>45872.333321759266</x:v>
      </x:c>
      <x:c r="J4048" s="9" t="n">
        <x:v>118713.4</x:v>
      </x:c>
      <x:c r="K4048" s="9" t="n">
        <x:v>112508.8</x:v>
      </x:c>
      <x:c r="L4048" s="9" t="n">
        <x:v>118689.65732</x:v>
      </x:c>
      <x:c r="M4048" s="9" t="n">
        <x:v>112531.30176</x:v>
      </x:c>
      <x:c r="N4048" s="10" t="n">
        <x:f>IF(F4048="多",1,-1)*(K4048/J4048-1)</x:f>
        <x:v>0.052265371895674706</x:v>
      </x:c>
      <x:c r="O4048" s="10" t="n">
        <x:f>IF(F4048="多",1,-1)*(M4048/L4048-1)</x:f>
        <x:v>0.051886202210496</x:v>
      </x:c>
      <x:c r="P4048" s="10" t="n">
        <x:v>0.000974056898894752</x:v>
      </x:c>
      <x:c r="Q4048" s="10" t="n">
        <x:v>-0.0023966822960948503</x:v>
      </x:c>
      <x:c r="R4048" s="10" t="n">
        <x:f>O4048-P4048-Q4048</x:f>
        <x:v>0.0533088276076961</x:v>
      </x:c>
      <x:c r="S4048" s="9" t="n">
        <x:f>V4047</x:f>
        <x:v>33823.0439173174</x:v>
      </x:c>
      <x:c r="T4048" s="9" t="n">
        <x:f>S4048/(1+'回测计划'!$B$33)</x:f>
        <x:v>33806.140846893955</x:v>
      </x:c>
      <x:c r="U4048" s="9" t="n">
        <x:f>T4048*R4048</x:f>
        <x:v>1802.1657344885632</x:v>
      </x:c>
      <x:c r="V4048" s="9" t="n">
        <x:f>S4048+U4048</x:f>
        <x:v>35625.20965180596</x:v>
      </x:c>
      <x:c r="W4048" s="2" t="n">
        <x:f>IF(N4048&gt;0,1,0)</x:f>
        <x:v>1</x:v>
      </x:c>
      <x:c r="X4048" s="2" t="n">
        <x:f>IF(U4048&gt;0,1,0)</x:f>
        <x:v>1</x:v>
      </x:c>
      <x:c r="Y4048" s="9" t="n">
        <x:f>MAX(U4048,0)</x:f>
        <x:v>1802.1657344885632</x:v>
      </x:c>
      <x:c r="Z4048" s="9" t="n">
        <x:f>-MIN(U4048,0)</x:f>
        <x:v>0</x:v>
      </x:c>
    </x:row>
    <x:row r="4049" ht="23" customHeight="1">
      <x:c r="A4049" s="2" t="str">
        <x:v>1D-Hist-全期</x:v>
      </x:c>
      <x:c r="B4049" s="2" t="str">
        <x:v>1D</x:v>
      </x:c>
      <x:c r="C4049" s="2" t="str">
        <x:v>MACD Histogram</x:v>
      </x:c>
      <x:c r="D4049" s="2" t="str">
        <x:v>全期</x:v>
      </x:c>
      <x:c r="E4049" s="2" t="n">
        <x:v>35</x:v>
      </x:c>
      <x:c r="F4049" s="2" t="str">
        <x:v>空</x:v>
      </x:c>
      <x:c r="G4049" s="11" t="n">
        <x:v>45883.333333333336</x:v>
      </x:c>
      <x:c r="H4049" s="11" t="n">
        <x:v>45884.333333333336</x:v>
      </x:c>
      <x:c r="I4049" s="11" t="n">
        <x:v>45894.333321759266</x:v>
      </x:c>
      <x:c r="J4049" s="9" t="n">
        <x:v>118242.2</x:v>
      </x:c>
      <x:c r="K4049" s="9" t="n">
        <x:v>113446.3</x:v>
      </x:c>
      <x:c r="L4049" s="9" t="n">
        <x:v>118218.55155999999</x:v>
      </x:c>
      <x:c r="M4049" s="9" t="n">
        <x:v>113468.98926</x:v>
      </x:c>
      <x:c r="N4049" s="10" t="n">
        <x:f>IF(F4049="多",1,-1)*(K4049/J4049-1)</x:f>
        <x:v>0.04055996928338612</x:v>
      </x:c>
      <x:c r="O4049" s="10" t="n">
        <x:f>IF(F4049="多",1,-1)*(M4049/L4049-1)</x:f>
        <x:v>0.04017611650054287</x:v>
      </x:c>
      <x:c r="P4049" s="10" t="n">
        <x:v>0.0009799119417497287</x:v>
      </x:c>
      <x:c r="Q4049" s="10" t="n">
        <x:v>-0.001824469040884412</x:v>
      </x:c>
      <x:c r="R4049" s="10" t="n">
        <x:f>O4049-P4049-Q4049</x:f>
        <x:v>0.04102067359967755</x:v>
      </x:c>
      <x:c r="S4049" s="9" t="n">
        <x:f>V4048</x:f>
        <x:v>35625.20965180596</x:v>
      </x:c>
      <x:c r="T4049" s="9" t="n">
        <x:f>S4049/(1+'回测计划'!$B$33)</x:f>
        <x:v>35607.40594883155</x:v>
      </x:c>
      <x:c r="U4049" s="9" t="n">
        <x:f>T4049*R4049</x:f>
        <x:v>1460.6397771582356</x:v>
      </x:c>
      <x:c r="V4049" s="9" t="n">
        <x:f>S4049+U4049</x:f>
        <x:v>37085.8494289642</x:v>
      </x:c>
      <x:c r="W4049" s="2" t="n">
        <x:f>IF(N4049&gt;0,1,0)</x:f>
        <x:v>1</x:v>
      </x:c>
      <x:c r="X4049" s="2" t="n">
        <x:f>IF(U4049&gt;0,1,0)</x:f>
        <x:v>1</x:v>
      </x:c>
      <x:c r="Y4049" s="9" t="n">
        <x:f>MAX(U4049,0)</x:f>
        <x:v>1460.6397771582356</x:v>
      </x:c>
      <x:c r="Z4049" s="9" t="n">
        <x:f>-MIN(U4049,0)</x:f>
        <x:v>0</x:v>
      </x:c>
    </x:row>
    <x:row r="4050" ht="23" customHeight="1">
      <x:c r="A4050" s="2" t="str">
        <x:v>1D-Hist-全期</x:v>
      </x:c>
      <x:c r="B4050" s="2" t="str">
        <x:v>1D</x:v>
      </x:c>
      <x:c r="C4050" s="2" t="str">
        <x:v>MACD Histogram</x:v>
      </x:c>
      <x:c r="D4050" s="2" t="str">
        <x:v>全期</x:v>
      </x:c>
      <x:c r="E4050" s="2" t="n">
        <x:v>36</x:v>
      </x:c>
      <x:c r="F4050" s="2" t="str">
        <x:v>多</x:v>
      </x:c>
      <x:c r="G4050" s="11" t="n">
        <x:v>45895.333333333336</x:v>
      </x:c>
      <x:c r="H4050" s="11" t="n">
        <x:v>45896.333333333336</x:v>
      </x:c>
      <x:c r="I4050" s="11" t="n">
        <x:v>45906.333321759266</x:v>
      </x:c>
      <x:c r="J4050" s="9" t="n">
        <x:v>111710</x:v>
      </x:c>
      <x:c r="K4050" s="9" t="n">
        <x:v>110614.9</x:v>
      </x:c>
      <x:c r="L4050" s="9" t="n">
        <x:v>111732.342</x:v>
      </x:c>
      <x:c r="M4050" s="9" t="n">
        <x:v>110592.77702</x:v>
      </x:c>
      <x:c r="N4050" s="10" t="n">
        <x:f>IF(F4050="多",1,-1)*(K4050/J4050-1)</x:f>
        <x:v>-0.009803061498523058</x:v>
      </x:c>
      <x:c r="O4050" s="10" t="n">
        <x:f>IF(F4050="多",1,-1)*(M4050/L4050-1)</x:f>
        <x:v>-0.010199061074008586</x:v>
      </x:c>
      <x:c r="P4050" s="10" t="n">
        <x:v>0.0009949004694629958</x:v>
      </x:c>
      <x:c r="Q4050" s="10" t="n">
        <x:v>0.0016851868510344274</x:v>
      </x:c>
      <x:c r="R4050" s="10" t="n">
        <x:f>O4050-P4050-Q4050</x:f>
        <x:v>-0.01287914839450601</x:v>
      </x:c>
      <x:c r="S4050" s="9" t="n">
        <x:f>V4049</x:f>
        <x:v>37085.8494289642</x:v>
      </x:c>
      <x:c r="T4050" s="9" t="n">
        <x:f>S4050/(1+'回测计划'!$B$33)</x:f>
        <x:v>37067.31577107866</x:v>
      </x:c>
      <x:c r="U4050" s="9" t="n">
        <x:f>T4050*R4050</x:f>
        <x:v>-477.395460401735</x:v>
      </x:c>
      <x:c r="V4050" s="9" t="n">
        <x:f>S4050+U4050</x:f>
        <x:v>36608.45396856246</x:v>
      </x:c>
      <x:c r="W4050" s="2" t="n">
        <x:f>IF(N4050&gt;0,1,0)</x:f>
        <x:v>0</x:v>
      </x:c>
      <x:c r="X4050" s="2" t="n">
        <x:f>IF(U4050&gt;0,1,0)</x:f>
        <x:v>0</x:v>
      </x:c>
      <x:c r="Y4050" s="9" t="n">
        <x:f>MAX(U4050,0)</x:f>
        <x:v>0</x:v>
      </x:c>
      <x:c r="Z4050" s="9" t="n">
        <x:f>-MIN(U4050,0)</x:f>
        <x:v>477.395460401735</x:v>
      </x:c>
    </x:row>
    <x:row r="4051" ht="23" customHeight="1">
      <x:c r="A4051" s="2" t="str">
        <x:v>1D-Hist-全期</x:v>
      </x:c>
      <x:c r="B4051" s="2" t="str">
        <x:v>1D</x:v>
      </x:c>
      <x:c r="C4051" s="2" t="str">
        <x:v>MACD Histogram</x:v>
      </x:c>
      <x:c r="D4051" s="2" t="str">
        <x:v>全期</x:v>
      </x:c>
      <x:c r="E4051" s="2" t="n">
        <x:v>37</x:v>
      </x:c>
      <x:c r="F4051" s="2" t="str">
        <x:v>多</x:v>
      </x:c>
      <x:c r="G4051" s="11" t="n">
        <x:v>45976.333333333336</x:v>
      </x:c>
      <x:c r="H4051" s="11" t="n">
        <x:v>45977.333333333336</x:v>
      </x:c>
      <x:c r="I4051" s="11" t="n">
        <x:v>45987.333321759266</x:v>
      </x:c>
      <x:c r="J4051" s="9" t="n">
        <x:v>95560.4</x:v>
      </x:c>
      <x:c r="K4051" s="9" t="n">
        <x:v>87324.1</x:v>
      </x:c>
      <x:c r="L4051" s="9" t="n">
        <x:v>95579.51207999999</x:v>
      </x:c>
      <x:c r="M4051" s="9" t="n">
        <x:v>87306.63518000001</x:v>
      </x:c>
      <x:c r="N4051" s="10" t="n">
        <x:f>IF(F4051="多",1,-1)*(K4051/J4051-1)</x:f>
        <x:v>-0.08618946760373536</x:v>
      </x:c>
      <x:c r="O4051" s="10" t="n">
        <x:f>IF(F4051="多",1,-1)*(M4051/L4051-1)</x:f>
        <x:v>-0.08655491872646914</x:v>
      </x:c>
      <x:c r="P4051" s="10" t="n">
        <x:v>0.0009567225406367654</x:v>
      </x:c>
      <x:c r="Q4051" s="10" t="n">
        <x:v>0.0013516510494006738</x:v>
      </x:c>
      <x:c r="R4051" s="10" t="n">
        <x:f>O4051-P4051-Q4051</x:f>
        <x:v>-0.08886329231650658</x:v>
      </x:c>
      <x:c r="S4051" s="9" t="n">
        <x:f>V4050</x:f>
        <x:v>36608.45396856246</x:v>
      </x:c>
      <x:c r="T4051" s="9" t="n">
        <x:f>S4051/(1+'回测计划'!$B$33)</x:f>
        <x:v>36590.158889117905</x:v>
      </x:c>
      <x:c r="U4051" s="9" t="n">
        <x:f>T4051*R4051</x:f>
        <x:v>-3251.521985271106</x:v>
      </x:c>
      <x:c r="V4051" s="9" t="n">
        <x:f>S4051+U4051</x:f>
        <x:v>33356.93198329135</x:v>
      </x:c>
      <x:c r="W4051" s="2" t="n">
        <x:f>IF(N4051&gt;0,1,0)</x:f>
        <x:v>0</x:v>
      </x:c>
      <x:c r="X4051" s="2" t="n">
        <x:f>IF(U4051&gt;0,1,0)</x:f>
        <x:v>0</x:v>
      </x:c>
      <x:c r="Y4051" s="9" t="n">
        <x:f>MAX(U4051,0)</x:f>
        <x:v>0</x:v>
      </x:c>
      <x:c r="Z4051" s="9" t="n">
        <x:f>-MIN(U4051,0)</x:f>
        <x:v>3251.521985271106</x:v>
      </x:c>
    </x:row>
    <x:row r="4052" ht="23" customHeight="1">
      <x:c r="A4052" s="2" t="str">
        <x:v>1D-Hist-全期</x:v>
      </x:c>
      <x:c r="B4052" s="2" t="str">
        <x:v>1D</x:v>
      </x:c>
      <x:c r="C4052" s="2" t="str">
        <x:v>MACD Histogram</x:v>
      </x:c>
      <x:c r="D4052" s="2" t="str">
        <x:v>全期</x:v>
      </x:c>
      <x:c r="E4052" s="2" t="n">
        <x:v>38</x:v>
      </x:c>
      <x:c r="F4052" s="2" t="str">
        <x:v>多</x:v>
      </x:c>
      <x:c r="G4052" s="11" t="n">
        <x:v>46078.333333333336</x:v>
      </x:c>
      <x:c r="H4052" s="11" t="n">
        <x:v>46079.333333333336</x:v>
      </x:c>
      <x:c r="I4052" s="11" t="n">
        <x:v>46089.333321759266</x:v>
      </x:c>
      <x:c r="J4052" s="9" t="n">
        <x:v>67952.5</x:v>
      </x:c>
      <x:c r="K4052" s="9" t="n">
        <x:v>67232.1</x:v>
      </x:c>
      <x:c r="L4052" s="9" t="n">
        <x:v>67966.0905</x:v>
      </x:c>
      <x:c r="M4052" s="9" t="n">
        <x:v>67218.65358000001</x:v>
      </x:c>
      <x:c r="N4052" s="10" t="n">
        <x:f>IF(F4052="多",1,-1)*(K4052/J4052-1)</x:f>
        <x:v>-0.010601523122769518</x:v>
      </x:c>
      <x:c r="O4052" s="10" t="n">
        <x:f>IF(F4052="多",1,-1)*(M4052/L4052-1)</x:f>
        <x:v>-0.010997203377469456</x:v>
      </x:c>
      <x:c r="P4052" s="10" t="n">
        <x:v>0.0009945013983112653</x:v>
      </x:c>
      <x:c r="Q4052" s="10" t="n">
        <x:v>0.000033831139319364376</x:v>
      </x:c>
      <x:c r="R4052" s="10" t="n">
        <x:f>O4052-P4052-Q4052</x:f>
        <x:v>-0.012025535915100086</x:v>
      </x:c>
      <x:c r="S4052" s="9" t="n">
        <x:f>V4051</x:f>
        <x:v>33356.93198329135</x:v>
      </x:c>
      <x:c r="T4052" s="9" t="n">
        <x:f>S4052/(1+'回测计划'!$B$33)</x:f>
        <x:v>33340.26185236517</x:v>
      </x:c>
      <x:c r="U4052" s="9" t="n">
        <x:f>T4052*R4052</x:f>
        <x:v>-400.9345163244587</x:v>
      </x:c>
      <x:c r="V4052" s="9" t="n">
        <x:f>S4052+U4052</x:f>
        <x:v>32955.997466966895</x:v>
      </x:c>
      <x:c r="W4052" s="2" t="n">
        <x:f>IF(N4052&gt;0,1,0)</x:f>
        <x:v>0</x:v>
      </x:c>
      <x:c r="X4052" s="2" t="n">
        <x:f>IF(U4052&gt;0,1,0)</x:f>
        <x:v>0</x:v>
      </x:c>
      <x:c r="Y4052" s="9" t="n">
        <x:f>MAX(U4052,0)</x:f>
        <x:v>0</x:v>
      </x:c>
      <x:c r="Z4052" s="9" t="n">
        <x:f>-MIN(U4052,0)</x:f>
        <x:v>400.9345163244587</x:v>
      </x:c>
    </x:row>
    <x:row r="4053" ht="23" customHeight="1">
      <x:c r="A4053" s="2" t="str">
        <x:v>1D-Hist-全期</x:v>
      </x:c>
      <x:c r="B4053" s="2" t="str">
        <x:v>1D</x:v>
      </x:c>
      <x:c r="C4053" s="2" t="str">
        <x:v>MACD Histogram</x:v>
      </x:c>
      <x:c r="D4053" s="2" t="str">
        <x:v>全期</x:v>
      </x:c>
      <x:c r="E4053" s="2" t="n">
        <x:v>39</x:v>
      </x:c>
      <x:c r="F4053" s="2" t="str">
        <x:v>空</x:v>
      </x:c>
      <x:c r="G4053" s="11" t="n">
        <x:v>46130.333333333336</x:v>
      </x:c>
      <x:c r="H4053" s="11" t="n">
        <x:v>46131.333333333336</x:v>
      </x:c>
      <x:c r="I4053" s="11" t="n">
        <x:v>46141.333321759266</x:v>
      </x:c>
      <x:c r="J4053" s="9" t="n">
        <x:v>75653.8</x:v>
      </x:c>
      <x:c r="K4053" s="9" t="n">
        <x:v>76298.1</x:v>
      </x:c>
      <x:c r="L4053" s="9" t="n">
        <x:v>75638.66924</x:v>
      </x:c>
      <x:c r="M4053" s="9" t="n">
        <x:v>76313.35962</x:v>
      </x:c>
      <x:c r="N4053" s="10" t="n">
        <x:f>IF(F4053="多",1,-1)*(K4053/J4053-1)</x:f>
        <x:v>-0.008516426141185196</x:v>
      </x:c>
      <x:c r="O4053" s="10" t="n">
        <x:f>IF(F4053="多",1,-1)*(M4053/L4053-1)</x:f>
        <x:v>-0.00891991340909537</x:v>
      </x:c>
      <x:c r="P4053" s="10" t="n">
        <x:v>0.001004459956704548</x:v>
      </x:c>
      <x:c r="Q4053" s="10" t="n">
        <x:v>0.0012040134918279966</x:v>
      </x:c>
      <x:c r="R4053" s="10" t="n">
        <x:f>O4053-P4053-Q4053</x:f>
        <x:v>-0.011128386857627915</x:v>
      </x:c>
      <x:c r="S4053" s="9" t="n">
        <x:f>V4052</x:f>
        <x:v>32955.997466966895</x:v>
      </x:c>
      <x:c r="T4053" s="9" t="n">
        <x:f>S4053/(1+'回测计划'!$B$33)</x:f>
        <x:v>32939.52770311534</x:v>
      </x:c>
      <x:c r="U4053" s="9" t="n">
        <x:f>T4053*R4053</x:f>
        <x:v>-366.56380718781935</x:v>
      </x:c>
      <x:c r="V4053" s="9" t="n">
        <x:f>S4053+U4053</x:f>
        <x:v>32589.433659779075</x:v>
      </x:c>
      <x:c r="W4053" s="2" t="n">
        <x:f>IF(N4053&gt;0,1,0)</x:f>
        <x:v>0</x:v>
      </x:c>
      <x:c r="X4053" s="2" t="n">
        <x:f>IF(U4053&gt;0,1,0)</x:f>
        <x:v>0</x:v>
      </x:c>
      <x:c r="Y4053" s="9" t="n">
        <x:f>MAX(U4053,0)</x:f>
        <x:v>0</x:v>
      </x:c>
      <x:c r="Z4053" s="9" t="n">
        <x:f>-MIN(U4053,0)</x:f>
        <x:v>366.56380718781935</x:v>
      </x:c>
    </x:row>
    <x:row r="4054" ht="23" customHeight="1">
      <x:c r="A4054" s="2" t="str">
        <x:v>1D-Hist-全期</x:v>
      </x:c>
      <x:c r="B4054" s="2" t="str">
        <x:v>1D</x:v>
      </x:c>
      <x:c r="C4054" s="2" t="str">
        <x:v>MACD Histogram</x:v>
      </x:c>
      <x:c r="D4054" s="2" t="str">
        <x:v>全期</x:v>
      </x:c>
      <x:c r="E4054" s="2" t="n">
        <x:v>40</x:v>
      </x:c>
      <x:c r="F4054" s="2" t="str">
        <x:v>空</x:v>
      </x:c>
      <x:c r="G4054" s="11" t="n">
        <x:v>46145.333333333336</x:v>
      </x:c>
      <x:c r="H4054" s="11" t="n">
        <x:v>46146.333333333336</x:v>
      </x:c>
      <x:c r="I4054" s="11" t="n">
        <x:v>46156.333321759266</x:v>
      </x:c>
      <x:c r="J4054" s="9" t="n">
        <x:v>78529</x:v>
      </x:c>
      <x:c r="K4054" s="9" t="n">
        <x:v>79288.3</x:v>
      </x:c>
      <x:c r="L4054" s="9" t="n">
        <x:v>78513.2942</x:v>
      </x:c>
      <x:c r="M4054" s="9" t="n">
        <x:v>79304.15766</x:v>
      </x:c>
      <x:c r="N4054" s="10" t="n">
        <x:f>IF(F4054="多",1,-1)*(K4054/J4054-1)</x:f>
        <x:v>-0.009669039463128248</x:v>
      </x:c>
      <x:c r="O4054" s="10" t="n">
        <x:f>IF(F4054="多",1,-1)*(M4054/L4054-1)</x:f>
        <x:v>-0.010072987868594563</x:v>
      </x:c>
      <x:c r="P4054" s="10" t="n">
        <x:v>0.0010050364939342973</x:v>
      </x:c>
      <x:c r="Q4054" s="10" t="n">
        <x:v>0.00008621027346847496</x:v>
      </x:c>
      <x:c r="R4054" s="10" t="n">
        <x:f>O4054-P4054-Q4054</x:f>
        <x:v>-0.011164234635997335</x:v>
      </x:c>
      <x:c r="S4054" s="9" t="n">
        <x:f>V4053</x:f>
        <x:v>32589.433659779075</x:v>
      </x:c>
      <x:c r="T4054" s="9" t="n">
        <x:f>S4054/(1+'回测计划'!$B$33)</x:f>
        <x:v>32573.14708623596</x:v>
      </x:c>
      <x:c r="U4054" s="9" t="n">
        <x:f>T4054*R4054</x:f>
        <x:v>-363.6542569035912</x:v>
      </x:c>
      <x:c r="V4054" s="9" t="n">
        <x:f>S4054+U4054</x:f>
        <x:v>32225.779402875483</x:v>
      </x:c>
      <x:c r="W4054" s="2" t="n">
        <x:f>IF(N4054&gt;0,1,0)</x:f>
        <x:v>0</x:v>
      </x:c>
      <x:c r="X4054" s="2" t="n">
        <x:f>IF(U4054&gt;0,1,0)</x:f>
        <x:v>0</x:v>
      </x:c>
      <x:c r="Y4054" s="9" t="n">
        <x:f>MAX(U4054,0)</x:f>
        <x:v>0</x:v>
      </x:c>
      <x:c r="Z4054" s="9" t="n">
        <x:f>-MIN(U4054,0)</x:f>
        <x:v>363.6542569035912</x:v>
      </x:c>
    </x:row>
    <x:row r="4055" ht="23" customHeight="1">
      <x:c r="A4055" s="2" t="str">
        <x:v>1D-Hist-全期</x:v>
      </x:c>
      <x:c r="B4055" s="2" t="str">
        <x:v>1D</x:v>
      </x:c>
      <x:c r="C4055" s="2" t="str">
        <x:v>MACD Histogram</x:v>
      </x:c>
      <x:c r="D4055" s="2" t="str">
        <x:v>全期</x:v>
      </x:c>
      <x:c r="E4055" s="2" t="n">
        <x:v>41</x:v>
      </x:c>
      <x:c r="F4055" s="2" t="str">
        <x:v>多</x:v>
      </x:c>
      <x:c r="G4055" s="11" t="n">
        <x:v>46199.333333333336</x:v>
      </x:c>
      <x:c r="H4055" s="11" t="n">
        <x:v>46200.333333333336</x:v>
      </x:c>
      <x:c r="I4055" s="11" t="n">
        <x:v>46210.333321759266</x:v>
      </x:c>
      <x:c r="J4055" s="9" t="n">
        <x:v>60071.9</x:v>
      </x:c>
      <x:c r="K4055" s="9" t="n">
        <x:v>64023.6</x:v>
      </x:c>
      <x:c r="L4055" s="9" t="n">
        <x:v>60083.91438</x:v>
      </x:c>
      <x:c r="M4055" s="9" t="n">
        <x:v>64010.79528</x:v>
      </x:c>
      <x:c r="N4055" s="10" t="n">
        <x:f>IF(F4055="多",1,-1)*(K4055/J4055-1)</x:f>
        <x:v>0.06578283690044762</x:v>
      </x:c>
      <x:c r="O4055" s="10" t="n">
        <x:f>IF(F4055="多",1,-1)*(M4055/L4055-1)</x:f>
        <x:v>0.06535660901126517</x:v>
      </x:c>
      <x:c r="P4055" s="10" t="n">
        <x:v>0.0010326783045056325</x:v>
      </x:c>
      <x:c r="Q4055" s="10" t="n">
        <x:v>0.001964304819841037</x:v>
      </x:c>
      <x:c r="R4055" s="10" t="n">
        <x:f>O4055-P4055-Q4055</x:f>
        <x:v>0.06235962588691849</x:v>
      </x:c>
      <x:c r="S4055" s="9" t="n">
        <x:f>V4054</x:f>
        <x:v>32225.779402875483</x:v>
      </x:c>
      <x:c r="T4055" s="9" t="n">
        <x:f>S4055/(1+'回测计划'!$B$33)</x:f>
        <x:v>32209.67456559269</x:v>
      </x:c>
      <x:c r="U4055" s="9" t="n">
        <x:f>T4055*R4055</x:f>
        <x:v>2008.583255849754</x:v>
      </x:c>
      <x:c r="V4055" s="9" t="n">
        <x:f>S4055+U4055</x:f>
        <x:v>34234.36265872524</x:v>
      </x:c>
      <x:c r="W4055" s="2" t="n">
        <x:f>IF(N4055&gt;0,1,0)</x:f>
        <x:v>1</x:v>
      </x:c>
      <x:c r="X4055" s="2" t="n">
        <x:f>IF(U4055&gt;0,1,0)</x:f>
        <x:v>1</x:v>
      </x:c>
      <x:c r="Y4055" s="9" t="n">
        <x:f>MAX(U4055,0)</x:f>
        <x:v>2008.583255849754</x:v>
      </x:c>
      <x:c r="Z4055" s="9" t="n">
        <x:f>-MIN(U4055,0)</x:f>
        <x:v>0</x:v>
      </x:c>
    </x:row>
    <x:row r="4056" ht="23" customHeight="1">
      <x:c r="A4056" s="2" t="str">
        <x:v>1D-Hist-全期</x:v>
      </x:c>
      <x:c r="B4056" s="2" t="str">
        <x:v>1D</x:v>
      </x:c>
      <x:c r="C4056" s="2" t="str">
        <x:v>MACD Histogram</x:v>
      </x:c>
      <x:c r="D4056" s="2" t="str">
        <x:v>全期</x:v>
      </x:c>
      <x:c r="E4056" s="2" t="n">
        <x:v>42</x:v>
      </x:c>
      <x:c r="F4056" s="2" t="str">
        <x:v>空</x:v>
      </x:c>
      <x:c r="G4056" s="11" t="n">
        <x:v>46269.333333333336</x:v>
      </x:c>
      <x:c r="H4056" s="11" t="n">
        <x:v>46270.333333333336</x:v>
      </x:c>
      <x:c r="I4056" s="11" t="n">
        <x:v>46280.333321759266</x:v>
      </x:c>
      <x:c r="J4056" s="9" t="n">
        <x:v>79616.2</x:v>
      </x:c>
      <x:c r="K4056" s="9" t="n">
        <x:v>78153.3</x:v>
      </x:c>
      <x:c r="L4056" s="9" t="n">
        <x:v>79600.27676</x:v>
      </x:c>
      <x:c r="M4056" s="9" t="n">
        <x:v>78168.93066</x:v>
      </x:c>
      <x:c r="N4056" s="10" t="n">
        <x:f>IF(F4056="多",1,-1)*(K4056/J4056-1)</x:f>
        <x:v>0.018374401189707568</x:v>
      </x:c>
      <x:c r="O4056" s="10" t="n">
        <x:f>IF(F4056="多",1,-1)*(M4056/L4056-1)</x:f>
        <x:v>0.017981672404426385</x:v>
      </x:c>
      <x:c r="P4056" s="10" t="n">
        <x:v>0.000991009163797787</x:v>
      </x:c>
      <x:c r="Q4056" s="10" t="n">
        <x:v>-0.001393397585837147</x:v>
      </x:c>
      <x:c r="R4056" s="10" t="n">
        <x:f>O4056-P4056-Q4056</x:f>
        <x:v>0.018384060826465747</x:v>
      </x:c>
      <x:c r="S4056" s="9" t="n">
        <x:f>V4055</x:f>
        <x:v>34234.36265872524</x:v>
      </x:c>
      <x:c r="T4056" s="9" t="n">
        <x:f>S4056/(1+'回测计划'!$B$33)</x:f>
        <x:v>34217.25403170938</x:v>
      </x:c>
      <x:c r="U4056" s="9" t="n">
        <x:f>T4056*R4056</x:f>
        <x:v>629.0520794335756</x:v>
      </x:c>
      <x:c r="V4056" s="9" t="n">
        <x:f>S4056+U4056</x:f>
        <x:v>34863.41473815881</x:v>
      </x:c>
      <x:c r="W4056" s="2" t="n">
        <x:f>IF(N4056&gt;0,1,0)</x:f>
        <x:v>1</x:v>
      </x:c>
      <x:c r="X4056" s="2" t="n">
        <x:f>IF(U4056&gt;0,1,0)</x:f>
        <x:v>1</x:v>
      </x:c>
      <x:c r="Y4056" s="9" t="n">
        <x:f>MAX(U4056,0)</x:f>
        <x:v>629.0520794335756</x:v>
      </x:c>
      <x:c r="Z4056" s="9" t="n">
        <x:f>-MIN(U4056,0)</x:f>
        <x:v>0</x:v>
      </x:c>
    </x:row>
    <x:row r="4057" ht="23" customHeight="1">
      <x:c r="A4057" s="2" t="str">
        <x:v>1D-Hist-全期</x:v>
      </x:c>
      <x:c r="B4057" s="2" t="str">
        <x:v>1D</x:v>
      </x:c>
      <x:c r="C4057" s="2" t="str">
        <x:v>MACD Histogram</x:v>
      </x:c>
      <x:c r="D4057" s="2" t="str">
        <x:v>全期</x:v>
      </x:c>
      <x:c r="E4057" s="2" t="n">
        <x:v>43</x:v>
      </x:c>
      <x:c r="F4057" s="2" t="str">
        <x:v>空</x:v>
      </x:c>
      <x:c r="G4057" s="11" t="n">
        <x:v>46287.333333333336</x:v>
      </x:c>
      <x:c r="H4057" s="11" t="n">
        <x:v>46288.333333333336</x:v>
      </x:c>
      <x:c r="I4057" s="11" t="n">
        <x:v>46298.333321759266</x:v>
      </x:c>
      <x:c r="J4057" s="9" t="n">
        <x:v>86158.6</x:v>
      </x:c>
      <x:c r="K4057" s="9" t="n">
        <x:v>84482.8</x:v>
      </x:c>
      <x:c r="L4057" s="9" t="n">
        <x:v>86141.36828000001</x:v>
      </x:c>
      <x:c r="M4057" s="9" t="n">
        <x:v>84499.69656</x:v>
      </x:c>
      <x:c r="N4057" s="10" t="n">
        <x:f>IF(F4057="多",1,-1)*(K4057/J4057-1)</x:f>
        <x:v>0.01945017676703198</x:v>
      </x:c>
      <x:c r="O4057" s="10" t="n">
        <x:f>IF(F4057="多",1,-1)*(M4057/L4057-1)</x:f>
        <x:v>0.019057878378061166</x:v>
      </x:c>
      <x:c r="P4057" s="10" t="n">
        <x:v>0.0009904710608109695</x:v>
      </x:c>
      <x:c r="Q4057" s="10" t="n">
        <x:v>-0.0008693645800956524</x:v>
      </x:c>
      <x:c r="R4057" s="10" t="n">
        <x:f>O4057-P4057-Q4057</x:f>
        <x:v>0.01893677189734585</x:v>
      </x:c>
      <x:c r="S4057" s="9" t="n">
        <x:f>V4056</x:f>
        <x:v>34863.41473815881</x:v>
      </x:c>
      <x:c r="T4057" s="9" t="n">
        <x:f>S4057/(1+'回测计划'!$B$33)</x:f>
        <x:v>34845.99174228767</x:v>
      </x:c>
      <x:c r="U4057" s="9" t="n">
        <x:f>T4057*R4057</x:f>
        <x:v>659.8705971604986</x:v>
      </x:c>
      <x:c r="V4057" s="9" t="n">
        <x:f>S4057+U4057</x:f>
        <x:v>35523.28533531931</x:v>
      </x:c>
      <x:c r="W4057" s="2" t="n">
        <x:f>IF(N4057&gt;0,1,0)</x:f>
        <x:v>1</x:v>
      </x:c>
      <x:c r="X4057" s="2" t="n">
        <x:f>IF(U4057&gt;0,1,0)</x:f>
        <x:v>1</x:v>
      </x:c>
      <x:c r="Y4057" s="9" t="n">
        <x:f>MAX(U4057,0)</x:f>
        <x:v>659.8705971604986</x:v>
      </x:c>
      <x:c r="Z4057" s="9" t="n">
        <x:f>-MIN(U4057,0)</x:f>
        <x:v>0</x:v>
      </x:c>
    </x:row>
    <x:row r="4058" ht="23" customHeight="1">
      <x:c r="A4058" s="2" t="str">
        <x:v>1D-RSI-全期</x:v>
      </x:c>
      <x:c r="B4058" s="2" t="str">
        <x:v>1D</x:v>
      </x:c>
      <x:c r="C4058" s="2" t="str">
        <x:v>RSI</x:v>
      </x:c>
      <x:c r="D4058" s="2" t="str">
        <x:v>全期</x:v>
      </x:c>
      <x:c r="E4058" s="2" t="n">
        <x:v>1</x:v>
      </x:c>
      <x:c r="F4058" s="2" t="str">
        <x:v>空</x:v>
      </x:c>
      <x:c r="G4058" s="11" t="n">
        <x:v>44245.333333333336</x:v>
      </x:c>
      <x:c r="H4058" s="11" t="n">
        <x:v>44246.333333333336</x:v>
      </x:c>
      <x:c r="I4058" s="11" t="n">
        <x:v>44256.333321759266</x:v>
      </x:c>
      <x:c r="J4058" s="9" t="n">
        <x:v>51612.46</x:v>
      </x:c>
      <x:c r="K4058" s="9" t="n">
        <x:v>45163.36</x:v>
      </x:c>
      <x:c r="L4058" s="9" t="n">
        <x:v>51602.137508</x:v>
      </x:c>
      <x:c r="M4058" s="9" t="n">
        <x:v>45172.392672</x:v>
      </x:c>
      <x:c r="N4058" s="10" t="n">
        <x:f>IF(F4058="多",1,-1)*(K4058/J4058-1)</x:f>
        <x:v>0.12495238552861065</x:v>
      </x:c>
      <x:c r="O4058" s="10" t="n">
        <x:f>IF(F4058="多",1,-1)*(M4058/L4058-1)</x:f>
        <x:v>0.12460229646500942</x:v>
      </x:c>
      <x:c r="P4058" s="10" t="n">
        <x:v>0.0009376988517674953</x:v>
      </x:c>
      <x:c r="Q4058" s="10" t="n">
        <x:v>-0.017912701096878016</x:v>
      </x:c>
      <x:c r="R4058" s="10" t="n">
        <x:f>O4058-P4058-Q4058</x:f>
        <x:v>0.14157729871011995</x:v>
      </x:c>
      <x:c r="S4058" s="9" t="n">
        <x:f>'回测计划'!$B$32</x:f>
        <x:v>10000</x:v>
      </x:c>
      <x:c r="T4058" s="9" t="n">
        <x:f>S4058/(1+'回测计划'!$B$33)</x:f>
        <x:v>9995.002498750626</x:v>
      </x:c>
      <x:c r="U4058" s="9" t="n">
        <x:f>T4058*R4058</x:f>
        <x:v>1415.0654543740127</x:v>
      </x:c>
      <x:c r="V4058" s="9" t="n">
        <x:f>S4058+U4058</x:f>
        <x:v>11415.065454374013</x:v>
      </x:c>
      <x:c r="W4058" s="2" t="n">
        <x:f>IF(N4058&gt;0,1,0)</x:f>
        <x:v>1</x:v>
      </x:c>
      <x:c r="X4058" s="2" t="n">
        <x:f>IF(U4058&gt;0,1,0)</x:f>
        <x:v>1</x:v>
      </x:c>
      <x:c r="Y4058" s="9" t="n">
        <x:f>MAX(U4058,0)</x:f>
        <x:v>1415.0654543740127</x:v>
      </x:c>
      <x:c r="Z4058" s="9" t="n">
        <x:f>-MIN(U4058,0)</x:f>
        <x:v>0</x:v>
      </x:c>
    </x:row>
    <x:row r="4059" ht="23" customHeight="1">
      <x:c r="A4059" s="2" t="str">
        <x:v>1D-RSI-全期</x:v>
      </x:c>
      <x:c r="B4059" s="2" t="str">
        <x:v>1D</x:v>
      </x:c>
      <x:c r="C4059" s="2" t="str">
        <x:v>RSI</x:v>
      </x:c>
      <x:c r="D4059" s="2" t="str">
        <x:v>全期</x:v>
      </x:c>
      <x:c r="E4059" s="2" t="n">
        <x:v>2</x:v>
      </x:c>
      <x:c r="F4059" s="2" t="str">
        <x:v>空</x:v>
      </x:c>
      <x:c r="G4059" s="11" t="n">
        <x:v>44267.333333333336</x:v>
      </x:c>
      <x:c r="H4059" s="11" t="n">
        <x:v>44268.333333333336</x:v>
      </x:c>
      <x:c r="I4059" s="11" t="n">
        <x:v>44278.333321759266</x:v>
      </x:c>
      <x:c r="J4059" s="9" t="n">
        <x:v>57291.04</x:v>
      </x:c>
      <x:c r="K4059" s="9" t="n">
        <x:v>54129.56</x:v>
      </x:c>
      <x:c r="L4059" s="9" t="n">
        <x:v>57279.581792000004</x:v>
      </x:c>
      <x:c r="M4059" s="9" t="n">
        <x:v>54140.385912</x:v>
      </x:c>
      <x:c r="N4059" s="10" t="n">
        <x:f>IF(F4059="多",1,-1)*(K4059/J4059-1)</x:f>
        <x:v>0.05518279996313569</x:v>
      </x:c>
      <x:c r="O4059" s="10" t="n">
        <x:f>IF(F4059="多",1,-1)*(M4059/L4059-1)</x:f>
        <x:v>0.0548047974826249</x:v>
      </x:c>
      <x:c r="P4059" s="10" t="n">
        <x:v>0.0009725976012586875</x:v>
      </x:c>
      <x:c r="Q4059" s="10" t="n">
        <x:v>-0.013483965954984849</x:v>
      </x:c>
      <x:c r="R4059" s="10" t="n">
        <x:f>O4059-P4059-Q4059</x:f>
        <x:v>0.06731616583635106</x:v>
      </x:c>
      <x:c r="S4059" s="9" t="n">
        <x:f>V4058</x:f>
        <x:v>11415.065454374013</x:v>
      </x:c>
      <x:c r="T4059" s="9" t="n">
        <x:f>S4059/(1+'回测计划'!$B$33)</x:f>
        <x:v>11409.36077398702</x:v>
      </x:c>
      <x:c r="U4059" s="9" t="n">
        <x:f>T4059*R4059</x:f>
        <x:v>768.0344219484689</x:v>
      </x:c>
      <x:c r="V4059" s="9" t="n">
        <x:f>S4059+U4059</x:f>
        <x:v>12183.099876322482</x:v>
      </x:c>
      <x:c r="W4059" s="2" t="n">
        <x:f>IF(N4059&gt;0,1,0)</x:f>
        <x:v>1</x:v>
      </x:c>
      <x:c r="X4059" s="2" t="n">
        <x:f>IF(U4059&gt;0,1,0)</x:f>
        <x:v>1</x:v>
      </x:c>
      <x:c r="Y4059" s="9" t="n">
        <x:f>MAX(U4059,0)</x:f>
        <x:v>768.0344219484689</x:v>
      </x:c>
      <x:c r="Z4059" s="9" t="n">
        <x:f>-MIN(U4059,0)</x:f>
        <x:v>0</x:v>
      </x:c>
    </x:row>
    <x:row r="4060" ht="23" customHeight="1">
      <x:c r="A4060" s="2" t="str">
        <x:v>1D-RSI-全期</x:v>
      </x:c>
      <x:c r="B4060" s="2" t="str">
        <x:v>1D</x:v>
      </x:c>
      <x:c r="C4060" s="2" t="str">
        <x:v>RSI</x:v>
      </x:c>
      <x:c r="D4060" s="2" t="str">
        <x:v>全期</x:v>
      </x:c>
      <x:c r="E4060" s="2" t="n">
        <x:v>3</x:v>
      </x:c>
      <x:c r="F4060" s="2" t="str">
        <x:v>空</x:v>
      </x:c>
      <x:c r="G4060" s="11" t="n">
        <x:v>44300.333333333336</x:v>
      </x:c>
      <x:c r="H4060" s="11" t="n">
        <x:v>44301.333333333336</x:v>
      </x:c>
      <x:c r="I4060" s="11" t="n">
        <x:v>44311.333321759266</x:v>
      </x:c>
      <x:c r="J4060" s="9" t="n">
        <x:v>63018.34</x:v>
      </x:c>
      <x:c r="K4060" s="9" t="n">
        <x:v>50092.4</x:v>
      </x:c>
      <x:c r="L4060" s="9" t="n">
        <x:v>63005.736332</x:v>
      </x:c>
      <x:c r="M4060" s="9" t="n">
        <x:v>50102.41848</x:v>
      </x:c>
      <x:c r="N4060" s="10" t="n">
        <x:f>IF(F4060="多",1,-1)*(K4060/J4060-1)</x:f>
        <x:v>0.20511393984671755</x:v>
      </x:c>
      <x:c r="O4060" s="10" t="n">
        <x:f>IF(F4060="多",1,-1)*(M4060/L4060-1)</x:f>
        <x:v>0.20479592181905082</x:v>
      </x:c>
      <x:c r="P4060" s="10" t="n">
        <x:v>0.0008976020390904746</x:v>
      </x:c>
      <x:c r="Q4060" s="10" t="n">
        <x:v>-0.011390985093563451</x:v>
      </x:c>
      <x:c r="R4060" s="10" t="n">
        <x:f>O4060-P4060-Q4060</x:f>
        <x:v>0.2152893048735238</x:v>
      </x:c>
      <x:c r="S4060" s="9" t="n">
        <x:f>V4059</x:f>
        <x:v>12183.099876322482</x:v>
      </x:c>
      <x:c r="T4060" s="9" t="n">
        <x:f>S4060/(1+'回测计划'!$B$33)</x:f>
        <x:v>12177.011370637163</x:v>
      </x:c>
      <x:c r="U4060" s="9" t="n">
        <x:f>T4060*R4060</x:f>
        <x:v>2621.5803134214702</x:v>
      </x:c>
      <x:c r="V4060" s="9" t="n">
        <x:f>S4060+U4060</x:f>
        <x:v>14804.68018974395</x:v>
      </x:c>
      <x:c r="W4060" s="2" t="n">
        <x:f>IF(N4060&gt;0,1,0)</x:f>
        <x:v>1</x:v>
      </x:c>
      <x:c r="X4060" s="2" t="n">
        <x:f>IF(U4060&gt;0,1,0)</x:f>
        <x:v>1</x:v>
      </x:c>
      <x:c r="Y4060" s="9" t="n">
        <x:f>MAX(U4060,0)</x:f>
        <x:v>2621.5803134214702</x:v>
      </x:c>
      <x:c r="Z4060" s="9" t="n">
        <x:f>-MIN(U4060,0)</x:f>
        <x:v>0</x:v>
      </x:c>
    </x:row>
    <x:row r="4061" ht="23" customHeight="1">
      <x:c r="A4061" s="2" t="str">
        <x:v>1D-RSI-全期</x:v>
      </x:c>
      <x:c r="B4061" s="2" t="str">
        <x:v>1D</x:v>
      </x:c>
      <x:c r="C4061" s="2" t="str">
        <x:v>RSI</x:v>
      </x:c>
      <x:c r="D4061" s="2" t="str">
        <x:v>全期</x:v>
      </x:c>
      <x:c r="E4061" s="2" t="n">
        <x:v>4</x:v>
      </x:c>
      <x:c r="F4061" s="2" t="str">
        <x:v>多</x:v>
      </x:c>
      <x:c r="G4061" s="11" t="n">
        <x:v>44346.333333333336</x:v>
      </x:c>
      <x:c r="H4061" s="11" t="n">
        <x:v>44347.333333333336</x:v>
      </x:c>
      <x:c r="I4061" s="11" t="n">
        <x:v>44357.333321759266</x:v>
      </x:c>
      <x:c r="J4061" s="9" t="n">
        <x:v>35651.8</x:v>
      </x:c>
      <x:c r="K4061" s="9" t="n">
        <x:v>37368.45</x:v>
      </x:c>
      <x:c r="L4061" s="9" t="n">
        <x:v>35658.930360000006</x:v>
      </x:c>
      <x:c r="M4061" s="9" t="n">
        <x:v>37360.97631</x:v>
      </x:c>
      <x:c r="N4061" s="10" t="n">
        <x:f>IF(F4061="多",1,-1)*(K4061/J4061-1)</x:f>
        <x:v>0.048150444016851646</x:v>
      </x:c>
      <x:c r="O4061" s="10" t="n">
        <x:f>IF(F4061="多",1,-1)*(M4061/L4061-1)</x:f>
        <x:v>0.04773126767451341</x:v>
      </x:c>
      <x:c r="P4061" s="10" t="n">
        <x:v>0.0010238656338372567</x:v>
      </x:c>
      <x:c r="Q4061" s="10" t="n">
        <x:v>0.0026727181439660415</x:v>
      </x:c>
      <x:c r="R4061" s="10" t="n">
        <x:f>O4061-P4061-Q4061</x:f>
        <x:v>0.044034683896710114</x:v>
      </x:c>
      <x:c r="S4061" s="9" t="n">
        <x:f>V4060</x:f>
        <x:v>14804.68018974395</x:v>
      </x:c>
      <x:c r="T4061" s="9" t="n">
        <x:f>S4061/(1+'回测计划'!$B$33)</x:f>
        <x:v>14797.281548969468</x:v>
      </x:c>
      <x:c r="U4061" s="9" t="n">
        <x:f>T4061*R4061</x:f>
        <x:v>651.5936155394915</x:v>
      </x:c>
      <x:c r="V4061" s="9" t="n">
        <x:f>S4061+U4061</x:f>
        <x:v>15456.273805283443</x:v>
      </x:c>
      <x:c r="W4061" s="2" t="n">
        <x:f>IF(N4061&gt;0,1,0)</x:f>
        <x:v>1</x:v>
      </x:c>
      <x:c r="X4061" s="2" t="n">
        <x:f>IF(U4061&gt;0,1,0)</x:f>
        <x:v>1</x:v>
      </x:c>
      <x:c r="Y4061" s="9" t="n">
        <x:f>MAX(U4061,0)</x:f>
        <x:v>651.5936155394915</x:v>
      </x:c>
      <x:c r="Z4061" s="9" t="n">
        <x:f>-MIN(U4061,0)</x:f>
        <x:v>0</x:v>
      </x:c>
    </x:row>
    <x:row r="4062" ht="23" customHeight="1">
      <x:c r="A4062" s="2" t="str">
        <x:v>1D-RSI-全期</x:v>
      </x:c>
      <x:c r="B4062" s="2" t="str">
        <x:v>1D</x:v>
      </x:c>
      <x:c r="C4062" s="2" t="str">
        <x:v>RSI</x:v>
      </x:c>
      <x:c r="D4062" s="2" t="str">
        <x:v>全期</x:v>
      </x:c>
      <x:c r="E4062" s="2" t="n">
        <x:v>5</x:v>
      </x:c>
      <x:c r="F4062" s="2" t="str">
        <x:v>多</x:v>
      </x:c>
      <x:c r="G4062" s="11" t="n">
        <x:v>44356.333333333336</x:v>
      </x:c>
      <x:c r="H4062" s="11" t="n">
        <x:v>44357.333333333336</x:v>
      </x:c>
      <x:c r="I4062" s="11" t="n">
        <x:v>44367.333321759266</x:v>
      </x:c>
      <x:c r="J4062" s="9" t="n">
        <x:v>37369.99</x:v>
      </x:c>
      <x:c r="K4062" s="9" t="n">
        <x:v>35483</x:v>
      </x:c>
      <x:c r="L4062" s="9" t="n">
        <x:v>37377.463998</x:v>
      </x:c>
      <x:c r="M4062" s="9" t="n">
        <x:v>35475.9034</x:v>
      </x:c>
      <x:c r="N4062" s="10" t="n">
        <x:f>IF(F4062="多",1,-1)*(K4062/J4062-1)</x:f>
        <x:v>-0.050494795422744265</x:v>
      </x:c>
      <x:c r="O4062" s="10" t="n">
        <x:f>IF(F4062="多",1,-1)*(M4062/L4062-1)</x:f>
        <x:v>-0.050874521559347796</x:v>
      </x:c>
      <x:c r="P4062" s="10" t="n">
        <x:v>0.0009745627392203261</x:v>
      </x:c>
      <x:c r="Q4062" s="10" t="n">
        <x:v>0.001420937402511801</x:v>
      </x:c>
      <x:c r="R4062" s="10" t="n">
        <x:f>O4062-P4062-Q4062</x:f>
        <x:v>-0.053270021701079924</x:v>
      </x:c>
      <x:c r="S4062" s="9" t="n">
        <x:f>V4061</x:f>
        <x:v>15456.273805283443</x:v>
      </x:c>
      <x:c r="T4062" s="9" t="n">
        <x:f>S4062/(1+'回测计划'!$B$33)</x:f>
        <x:v>15448.549530518185</x:v>
      </x:c>
      <x:c r="U4062" s="9" t="n">
        <x:f>T4062*R4062</x:f>
        <x:v>-822.9445687409118</x:v>
      </x:c>
      <x:c r="V4062" s="9" t="n">
        <x:f>S4062+U4062</x:f>
        <x:v>14633.329236542531</x:v>
      </x:c>
      <x:c r="W4062" s="2" t="n">
        <x:f>IF(N4062&gt;0,1,0)</x:f>
        <x:v>0</x:v>
      </x:c>
      <x:c r="X4062" s="2" t="n">
        <x:f>IF(U4062&gt;0,1,0)</x:f>
        <x:v>0</x:v>
      </x:c>
      <x:c r="Y4062" s="9" t="n">
        <x:f>MAX(U4062,0)</x:f>
        <x:v>0</x:v>
      </x:c>
      <x:c r="Z4062" s="9" t="n">
        <x:f>-MIN(U4062,0)</x:f>
        <x:v>822.9445687409118</x:v>
      </x:c>
    </x:row>
    <x:row r="4063" ht="23" customHeight="1">
      <x:c r="A4063" s="2" t="str">
        <x:v>1D-RSI-全期</x:v>
      </x:c>
      <x:c r="B4063" s="2" t="str">
        <x:v>1D</x:v>
      </x:c>
      <x:c r="C4063" s="2" t="str">
        <x:v>RSI</x:v>
      </x:c>
      <x:c r="D4063" s="2" t="str">
        <x:v>全期</x:v>
      </x:c>
      <x:c r="E4063" s="2" t="n">
        <x:v>6</x:v>
      </x:c>
      <x:c r="F4063" s="2" t="str">
        <x:v>多</x:v>
      </x:c>
      <x:c r="G4063" s="11" t="n">
        <x:v>44369.333333333336</x:v>
      </x:c>
      <x:c r="H4063" s="11" t="n">
        <x:v>44370.333333333336</x:v>
      </x:c>
      <x:c r="I4063" s="11" t="n">
        <x:v>44380.333321759266</x:v>
      </x:c>
      <x:c r="J4063" s="9" t="n">
        <x:v>32496</x:v>
      </x:c>
      <x:c r="K4063" s="9" t="n">
        <x:v>33760.94</x:v>
      </x:c>
      <x:c r="L4063" s="9" t="n">
        <x:v>32502.4992</x:v>
      </x:c>
      <x:c r="M4063" s="9" t="n">
        <x:v>33754.187812000004</x:v>
      </x:c>
      <x:c r="N4063" s="10" t="n">
        <x:f>IF(F4063="多",1,-1)*(K4063/J4063-1)</x:f>
        <x:v>0.03892602166420489</x:v>
      </x:c>
      <x:c r="O4063" s="10" t="n">
        <x:f>IF(F4063="多",1,-1)*(M4063/L4063-1)</x:f>
        <x:v>0.03851053435300145</x:v>
      </x:c>
      <x:c r="P4063" s="10" t="n">
        <x:v>0.0010192552671765007</x:v>
      </x:c>
      <x:c r="Q4063" s="10" t="n">
        <x:v>-0.000615343321925205</x:v>
      </x:c>
      <x:c r="R4063" s="10" t="n">
        <x:f>O4063-P4063-Q4063</x:f>
        <x:v>0.03810662240775015</x:v>
      </x:c>
      <x:c r="S4063" s="9" t="n">
        <x:f>V4062</x:f>
        <x:v>14633.329236542531</x:v>
      </x:c>
      <x:c r="T4063" s="9" t="n">
        <x:f>S4063/(1+'回测计划'!$B$33)</x:f>
        <x:v>14626.016228428318</x:v>
      </x:c>
      <x:c r="U4063" s="9" t="n">
        <x:f>T4063*R4063</x:f>
        <x:v>557.348077746344</x:v>
      </x:c>
      <x:c r="V4063" s="9" t="n">
        <x:f>S4063+U4063</x:f>
        <x:v>15190.677314288876</x:v>
      </x:c>
      <x:c r="W4063" s="2" t="n">
        <x:f>IF(N4063&gt;0,1,0)</x:f>
        <x:v>1</x:v>
      </x:c>
      <x:c r="X4063" s="2" t="n">
        <x:f>IF(U4063&gt;0,1,0)</x:f>
        <x:v>1</x:v>
      </x:c>
      <x:c r="Y4063" s="9" t="n">
        <x:f>MAX(U4063,0)</x:f>
        <x:v>557.348077746344</x:v>
      </x:c>
      <x:c r="Z4063" s="9" t="n">
        <x:f>-MIN(U4063,0)</x:f>
        <x:v>0</x:v>
      </x:c>
    </x:row>
    <x:row r="4064" ht="23" customHeight="1">
      <x:c r="A4064" s="2" t="str">
        <x:v>1D-RSI-全期</x:v>
      </x:c>
      <x:c r="B4064" s="2" t="str">
        <x:v>1D</x:v>
      </x:c>
      <x:c r="C4064" s="2" t="str">
        <x:v>RSI</x:v>
      </x:c>
      <x:c r="D4064" s="2" t="str">
        <x:v>全期</x:v>
      </x:c>
      <x:c r="E4064" s="2" t="n">
        <x:v>7</x:v>
      </x:c>
      <x:c r="F4064" s="2" t="str">
        <x:v>多</x:v>
      </x:c>
      <x:c r="G4064" s="11" t="n">
        <x:v>44394.333333333336</x:v>
      </x:c>
      <x:c r="H4064" s="11" t="n">
        <x:v>44395.333333333336</x:v>
      </x:c>
      <x:c r="I4064" s="11" t="n">
        <x:v>44405.333321759266</x:v>
      </x:c>
      <x:c r="J4064" s="9" t="n">
        <x:v>31496.65</x:v>
      </x:c>
      <x:c r="K4064" s="9" t="n">
        <x:v>39442.33</x:v>
      </x:c>
      <x:c r="L4064" s="9" t="n">
        <x:v>31502.94933</x:v>
      </x:c>
      <x:c r="M4064" s="9" t="n">
        <x:v>39434.441534000005</x:v>
      </x:c>
      <x:c r="N4064" s="10" t="n">
        <x:f>IF(F4064="多",1,-1)*(K4064/J4064-1)</x:f>
        <x:v>0.2522706383059785</x:v>
      </x:c>
      <x:c r="O4064" s="10" t="n">
        <x:f>IF(F4064="多",1,-1)*(M4064/L4064-1)</x:f>
        <x:v>0.25176983021227506</x:v>
      </x:c>
      <x:c r="P4064" s="10" t="n">
        <x:v>0.0011258849151061377</x:v>
      </x:c>
      <x:c r="Q4064" s="10" t="n">
        <x:v>-0.0027693892758516043</x:v>
      </x:c>
      <x:c r="R4064" s="10" t="n">
        <x:f>O4064-P4064-Q4064</x:f>
        <x:v>0.25341333457302057</x:v>
      </x:c>
      <x:c r="S4064" s="9" t="n">
        <x:f>V4063</x:f>
        <x:v>15190.677314288876</x:v>
      </x:c>
      <x:c r="T4064" s="9" t="n">
        <x:f>S4064/(1+'回测计划'!$B$33)</x:f>
        <x:v>15183.085771403175</x:v>
      </x:c>
      <x:c r="U4064" s="9" t="n">
        <x:f>T4064*R4064</x:f>
        <x:v>3847.5963944394607</x:v>
      </x:c>
      <x:c r="V4064" s="9" t="n">
        <x:f>S4064+U4064</x:f>
        <x:v>19038.27370872834</x:v>
      </x:c>
      <x:c r="W4064" s="2" t="n">
        <x:f>IF(N4064&gt;0,1,0)</x:f>
        <x:v>1</x:v>
      </x:c>
      <x:c r="X4064" s="2" t="n">
        <x:f>IF(U4064&gt;0,1,0)</x:f>
        <x:v>1</x:v>
      </x:c>
      <x:c r="Y4064" s="9" t="n">
        <x:f>MAX(U4064,0)</x:f>
        <x:v>3847.5963944394607</x:v>
      </x:c>
      <x:c r="Z4064" s="9" t="n">
        <x:f>-MIN(U4064,0)</x:f>
        <x:v>0</x:v>
      </x:c>
    </x:row>
    <x:row r="4065" ht="23" customHeight="1">
      <x:c r="A4065" s="2" t="str">
        <x:v>1D-RSI-全期</x:v>
      </x:c>
      <x:c r="B4065" s="2" t="str">
        <x:v>1D</x:v>
      </x:c>
      <x:c r="C4065" s="2" t="str">
        <x:v>RSI</x:v>
      </x:c>
      <x:c r="D4065" s="2" t="str">
        <x:v>全期</x:v>
      </x:c>
      <x:c r="E4065" s="2" t="n">
        <x:v>8</x:v>
      </x:c>
      <x:c r="F4065" s="2" t="str">
        <x:v>空</x:v>
      </x:c>
      <x:c r="G4065" s="11" t="n">
        <x:v>44416.333333333336</x:v>
      </x:c>
      <x:c r="H4065" s="11" t="n">
        <x:v>44417.333333333336</x:v>
      </x:c>
      <x:c r="I4065" s="11" t="n">
        <x:v>44427.333321759266</x:v>
      </x:c>
      <x:c r="J4065" s="9" t="n">
        <x:v>43787.71</x:v>
      </x:c>
      <x:c r="K4065" s="9" t="n">
        <x:v>44714.09</x:v>
      </x:c>
      <x:c r="L4065" s="9" t="n">
        <x:v>43778.952458</x:v>
      </x:c>
      <x:c r="M4065" s="9" t="n">
        <x:v>44723.03281799999</x:v>
      </x:c>
      <x:c r="N4065" s="10" t="n">
        <x:f>IF(F4065="多",1,-1)*(K4065/J4065-1)</x:f>
        <x:v>-0.02115616459504266</x:v>
      </x:c>
      <x:c r="O4065" s="10" t="n">
        <x:f>IF(F4065="多",1,-1)*(M4065/L4065-1)</x:f>
        <x:v>-0.0215647087697155</x:v>
      </x:c>
      <x:c r="P4065" s="10" t="n">
        <x:v>0.0010107823543848578</x:v>
      </x:c>
      <x:c r="Q4065" s="10" t="n">
        <x:v>-0.0030853108584903317</x:v>
      </x:c>
      <x:c r="R4065" s="10" t="n">
        <x:f>O4065-P4065-Q4065</x:f>
        <x:v>-0.019490180265610026</x:v>
      </x:c>
      <x:c r="S4065" s="9" t="n">
        <x:f>V4064</x:f>
        <x:v>19038.27370872834</x:v>
      </x:c>
      <x:c r="T4065" s="9" t="n">
        <x:f>S4065/(1+'回测计划'!$B$33)</x:f>
        <x:v>19028.759329063807</x:v>
      </x:c>
      <x:c r="U4065" s="9" t="n">
        <x:f>T4065*R4065</x:f>
        <x:v>-370.87394955436207</x:v>
      </x:c>
      <x:c r="V4065" s="9" t="n">
        <x:f>S4065+U4065</x:f>
        <x:v>18667.399759173975</x:v>
      </x:c>
      <x:c r="W4065" s="2" t="n">
        <x:f>IF(N4065&gt;0,1,0)</x:f>
        <x:v>0</x:v>
      </x:c>
      <x:c r="X4065" s="2" t="n">
        <x:f>IF(U4065&gt;0,1,0)</x:f>
        <x:v>0</x:v>
      </x:c>
      <x:c r="Y4065" s="9" t="n">
        <x:f>MAX(U4065,0)</x:f>
        <x:v>0</x:v>
      </x:c>
      <x:c r="Z4065" s="9" t="n">
        <x:f>-MIN(U4065,0)</x:f>
        <x:v>370.87394955436207</x:v>
      </x:c>
    </x:row>
    <x:row r="4066" ht="23" customHeight="1">
      <x:c r="A4066" s="2" t="str">
        <x:v>1D-RSI-全期</x:v>
      </x:c>
      <x:c r="B4066" s="2" t="str">
        <x:v>1D</x:v>
      </x:c>
      <x:c r="C4066" s="2" t="str">
        <x:v>RSI</x:v>
      </x:c>
      <x:c r="D4066" s="2" t="str">
        <x:v>全期</x:v>
      </x:c>
      <x:c r="E4066" s="2" t="n">
        <x:v>9</x:v>
      </x:c>
      <x:c r="F4066" s="2" t="str">
        <x:v>空</x:v>
      </x:c>
      <x:c r="G4066" s="11" t="n">
        <x:v>44429.333333333336</x:v>
      </x:c>
      <x:c r="H4066" s="11" t="n">
        <x:v>44430.333333333336</x:v>
      </x:c>
      <x:c r="I4066" s="11" t="n">
        <x:v>44440.333321759266</x:v>
      </x:c>
      <x:c r="J4066" s="9" t="n">
        <x:v>48846.11</x:v>
      </x:c>
      <x:c r="K4066" s="9" t="n">
        <x:v>47150.32</x:v>
      </x:c>
      <x:c r="L4066" s="9" t="n">
        <x:v>48836.340778000005</x:v>
      </x:c>
      <x:c r="M4066" s="9" t="n">
        <x:v>47159.750064</x:v>
      </x:c>
      <x:c r="N4066" s="10" t="n">
        <x:f>IF(F4066="多",1,-1)*(K4066/J4066-1)</x:f>
        <x:v>0.0347169917932052</x:v>
      </x:c>
      <x:c r="O4066" s="10" t="n">
        <x:f>IF(F4066="多",1,-1)*(M4066/L4066-1)</x:f>
        <x:v>0.034330801351834306</x:v>
      </x:c>
      <x:c r="P4066" s="10" t="n">
        <x:v>0.000982834599324083</x:v>
      </x:c>
      <x:c r="Q4066" s="10" t="n">
        <x:v>-0.005212554603431258</x:v>
      </x:c>
      <x:c r="R4066" s="10" t="n">
        <x:f>O4066-P4066-Q4066</x:f>
        <x:v>0.03856052135594148</x:v>
      </x:c>
      <x:c r="S4066" s="9" t="n">
        <x:f>V4065</x:f>
        <x:v>18667.399759173975</x:v>
      </x:c>
      <x:c r="T4066" s="9" t="n">
        <x:f>S4066/(1+'回测计划'!$B$33)</x:f>
        <x:v>18658.07072381207</x:v>
      </x:c>
      <x:c r="U4066" s="9" t="n">
        <x:f>T4066*R4066</x:f>
        <x:v>719.4649346062218</x:v>
      </x:c>
      <x:c r="V4066" s="9" t="n">
        <x:f>S4066+U4066</x:f>
        <x:v>19386.864693780197</x:v>
      </x:c>
      <x:c r="W4066" s="2" t="n">
        <x:f>IF(N4066&gt;0,1,0)</x:f>
        <x:v>1</x:v>
      </x:c>
      <x:c r="X4066" s="2" t="n">
        <x:f>IF(U4066&gt;0,1,0)</x:f>
        <x:v>1</x:v>
      </x:c>
      <x:c r="Y4066" s="9" t="n">
        <x:f>MAX(U4066,0)</x:f>
        <x:v>719.4649346062218</x:v>
      </x:c>
      <x:c r="Z4066" s="9" t="n">
        <x:f>-MIN(U4066,0)</x:f>
        <x:v>0</x:v>
      </x:c>
    </x:row>
    <x:row r="4067" ht="23" customHeight="1">
      <x:c r="A4067" s="2" t="str">
        <x:v>1D-RSI-全期</x:v>
      </x:c>
      <x:c r="B4067" s="2" t="str">
        <x:v>1D</x:v>
      </x:c>
      <x:c r="C4067" s="2" t="str">
        <x:v>RSI</x:v>
      </x:c>
      <x:c r="D4067" s="2" t="str">
        <x:v>全期</x:v>
      </x:c>
      <x:c r="E4067" s="2" t="n">
        <x:v>10</x:v>
      </x:c>
      <x:c r="F4067" s="2" t="str">
        <x:v>空</x:v>
      </x:c>
      <x:c r="G4067" s="11" t="n">
        <x:v>44443.333333333336</x:v>
      </x:c>
      <x:c r="H4067" s="11" t="n">
        <x:v>44444.333333333336</x:v>
      </x:c>
      <x:c r="I4067" s="11" t="n">
        <x:v>44454.333321759266</x:v>
      </x:c>
      <x:c r="J4067" s="9" t="n">
        <x:v>49942.2</x:v>
      </x:c>
      <x:c r="K4067" s="9" t="n">
        <x:v>47087.18</x:v>
      </x:c>
      <x:c r="L4067" s="9" t="n">
        <x:v>49932.211559999996</x:v>
      </x:c>
      <x:c r="M4067" s="9" t="n">
        <x:v>47096.597436</x:v>
      </x:c>
      <x:c r="N4067" s="10" t="n">
        <x:f>IF(F4067="多",1,-1)*(K4067/J4067-1)</x:f>
        <x:v>0.05716648445603112</x:v>
      </x:c>
      <x:c r="O4067" s="10" t="n">
        <x:f>IF(F4067="多",1,-1)*(M4067/L4067-1)</x:f>
        <x:v>0.05678927560804403</x:v>
      </x:c>
      <x:c r="P4067" s="10" t="n">
        <x:v>0.0009716053621959779</x:v>
      </x:c>
      <x:c r="Q4067" s="10" t="n">
        <x:v>-0.003142914266169156</x:v>
      </x:c>
      <x:c r="R4067" s="10" t="n">
        <x:f>O4067-P4067-Q4067</x:f>
        <x:v>0.05896058451201721</x:v>
      </x:c>
      <x:c r="S4067" s="9" t="n">
        <x:f>V4066</x:f>
        <x:v>19386.864693780197</x:v>
      </x:c>
      <x:c r="T4067" s="9" t="n">
        <x:f>S4067/(1+'回测计划'!$B$33)</x:f>
        <x:v>19377.176105727332</x:v>
      </x:c>
      <x:c r="U4067" s="9" t="n">
        <x:f>T4067*R4067</x:f>
        <x:v>1142.489629385977</x:v>
      </x:c>
      <x:c r="V4067" s="9" t="n">
        <x:f>S4067+U4067</x:f>
        <x:v>20529.354323166175</x:v>
      </x:c>
      <x:c r="W4067" s="2" t="n">
        <x:f>IF(N4067&gt;0,1,0)</x:f>
        <x:v>1</x:v>
      </x:c>
      <x:c r="X4067" s="2" t="n">
        <x:f>IF(U4067&gt;0,1,0)</x:f>
        <x:v>1</x:v>
      </x:c>
      <x:c r="Y4067" s="9" t="n">
        <x:f>MAX(U4067,0)</x:f>
        <x:v>1142.489629385977</x:v>
      </x:c>
      <x:c r="Z4067" s="9" t="n">
        <x:f>-MIN(U4067,0)</x:f>
        <x:v>0</x:v>
      </x:c>
    </x:row>
    <x:row r="4068" ht="23" customHeight="1">
      <x:c r="A4068" s="2" t="str">
        <x:v>1D-RSI-全期</x:v>
      </x:c>
      <x:c r="B4068" s="2" t="str">
        <x:v>1D</x:v>
      </x:c>
      <x:c r="C4068" s="2" t="str">
        <x:v>RSI</x:v>
      </x:c>
      <x:c r="D4068" s="2" t="str">
        <x:v>全期</x:v>
      </x:c>
      <x:c r="E4068" s="2" t="n">
        <x:v>11</x:v>
      </x:c>
      <x:c r="F4068" s="2" t="str">
        <x:v>空</x:v>
      </x:c>
      <x:c r="G4068" s="11" t="n">
        <x:v>44509.333333333336</x:v>
      </x:c>
      <x:c r="H4068" s="11" t="n">
        <x:v>44510.333333333336</x:v>
      </x:c>
      <x:c r="I4068" s="11" t="n">
        <x:v>44520.333321759266</x:v>
      </x:c>
      <x:c r="J4068" s="9" t="n">
        <x:v>67010.65</x:v>
      </x:c>
      <x:c r="K4068" s="9" t="n">
        <x:v>58069.51</x:v>
      </x:c>
      <x:c r="L4068" s="9" t="n">
        <x:v>66997.24786999999</x:v>
      </x:c>
      <x:c r="M4068" s="9" t="n">
        <x:v>58081.123902</x:v>
      </x:c>
      <x:c r="N4068" s="10" t="n">
        <x:f>IF(F4068="多",1,-1)*(K4068/J4068-1)</x:f>
        <x:v>0.13342864156667622</x:v>
      </x:c>
      <x:c r="O4068" s="10" t="n">
        <x:f>IF(F4068="多",1,-1)*(M4068/L4068-1)</x:f>
        <x:v>0.13308194368372628</x:v>
      </x:c>
      <x:c r="P4068" s="10" t="n">
        <x:v>0.0009334590281581368</x:v>
      </x:c>
      <x:c r="Q4068" s="10" t="n">
        <x:v>-0.005786645450734929</x:v>
      </x:c>
      <x:c r="R4068" s="10" t="n">
        <x:f>O4068-P4068-Q4068</x:f>
        <x:v>0.13793513010630307</x:v>
      </x:c>
      <x:c r="S4068" s="9" t="n">
        <x:f>V4067</x:f>
        <x:v>20529.354323166175</x:v>
      </x:c>
      <x:c r="T4068" s="9" t="n">
        <x:f>S4068/(1+'回测计划'!$B$33)</x:f>
        <x:v>20519.09477577829</x:v>
      </x:c>
      <x:c r="U4068" s="9" t="n">
        <x:f>T4068*R4068</x:f>
        <x:v>2830.304007560542</x:v>
      </x:c>
      <x:c r="V4068" s="9" t="n">
        <x:f>S4068+U4068</x:f>
        <x:v>23359.658330726717</x:v>
      </x:c>
      <x:c r="W4068" s="2" t="n">
        <x:f>IF(N4068&gt;0,1,0)</x:f>
        <x:v>1</x:v>
      </x:c>
      <x:c r="X4068" s="2" t="n">
        <x:f>IF(U4068&gt;0,1,0)</x:f>
        <x:v>1</x:v>
      </x:c>
      <x:c r="Y4068" s="9" t="n">
        <x:f>MAX(U4068,0)</x:f>
        <x:v>2830.304007560542</x:v>
      </x:c>
      <x:c r="Z4068" s="9" t="n">
        <x:f>-MIN(U4068,0)</x:f>
        <x:v>0</x:v>
      </x:c>
    </x:row>
    <x:row r="4069" ht="23" customHeight="1">
      <x:c r="A4069" s="2" t="str">
        <x:v>1D-RSI-全期</x:v>
      </x:c>
      <x:c r="B4069" s="2" t="str">
        <x:v>1D</x:v>
      </x:c>
      <x:c r="C4069" s="2" t="str">
        <x:v>RSI</x:v>
      </x:c>
      <x:c r="D4069" s="2" t="str">
        <x:v>全期</x:v>
      </x:c>
      <x:c r="E4069" s="2" t="n">
        <x:v>12</x:v>
      </x:c>
      <x:c r="F4069" s="2" t="str">
        <x:v>空</x:v>
      </x:c>
      <x:c r="G4069" s="11" t="n">
        <x:v>44608.333333333336</x:v>
      </x:c>
      <x:c r="H4069" s="11" t="n">
        <x:v>44609.333333333336</x:v>
      </x:c>
      <x:c r="I4069" s="11" t="n">
        <x:v>44619.333321759266</x:v>
      </x:c>
      <x:c r="J4069" s="9" t="n">
        <x:v>43860.8</x:v>
      </x:c>
      <x:c r="K4069" s="9" t="n">
        <x:v>39099.3</x:v>
      </x:c>
      <x:c r="L4069" s="9" t="n">
        <x:v>43852.02784</x:v>
      </x:c>
      <x:c r="M4069" s="9" t="n">
        <x:v>39107.11986</x:v>
      </x:c>
      <x:c r="N4069" s="10" t="n">
        <x:f>IF(F4069="多",1,-1)*(K4069/J4069-1)</x:f>
        <x:v>0.10855935140261919</x:v>
      </x:c>
      <x:c r="O4069" s="10" t="n">
        <x:f>IF(F4069="多",1,-1)*(M4069/L4069-1)</x:f>
        <x:v>0.10820270381366248</x:v>
      </x:c>
      <x:c r="P4069" s="10" t="n">
        <x:v>0.0009458986480931688</x:v>
      </x:c>
      <x:c r="Q4069" s="10" t="n">
        <x:v>-0.00046186873918131765</x:v>
      </x:c>
      <x:c r="R4069" s="10" t="n">
        <x:f>O4069-P4069-Q4069</x:f>
        <x:v>0.10771867390475064</x:v>
      </x:c>
      <x:c r="S4069" s="9" t="n">
        <x:f>V4068</x:f>
        <x:v>23359.658330726717</x:v>
      </x:c>
      <x:c r="T4069" s="9" t="n">
        <x:f>S4069/(1+'回测计划'!$B$33)</x:f>
        <x:v>23347.98433855744</x:v>
      </x:c>
      <x:c r="U4069" s="9" t="n">
        <x:f>T4069*R4069</x:f>
        <x:v>2515.013911298294</x:v>
      </x:c>
      <x:c r="V4069" s="9" t="n">
        <x:f>S4069+U4069</x:f>
        <x:v>25874.67224202501</x:v>
      </x:c>
      <x:c r="W4069" s="2" t="n">
        <x:f>IF(N4069&gt;0,1,0)</x:f>
        <x:v>1</x:v>
      </x:c>
      <x:c r="X4069" s="2" t="n">
        <x:f>IF(U4069&gt;0,1,0)</x:f>
        <x:v>1</x:v>
      </x:c>
      <x:c r="Y4069" s="9" t="n">
        <x:f>MAX(U4069,0)</x:f>
        <x:v>2515.013911298294</x:v>
      </x:c>
      <x:c r="Z4069" s="9" t="n">
        <x:f>-MIN(U4069,0)</x:f>
        <x:v>0</x:v>
      </x:c>
    </x:row>
    <x:row r="4070" ht="23" customHeight="1">
      <x:c r="A4070" s="2" t="str">
        <x:v>1D-RSI-全期</x:v>
      </x:c>
      <x:c r="B4070" s="2" t="str">
        <x:v>1D</x:v>
      </x:c>
      <x:c r="C4070" s="2" t="str">
        <x:v>RSI</x:v>
      </x:c>
      <x:c r="D4070" s="2" t="str">
        <x:v>全期</x:v>
      </x:c>
      <x:c r="E4070" s="2" t="n">
        <x:v>13</x:v>
      </x:c>
      <x:c r="F4070" s="2" t="str">
        <x:v>多</x:v>
      </x:c>
      <x:c r="G4070" s="11" t="n">
        <x:v>44634.333333333336</x:v>
      </x:c>
      <x:c r="H4070" s="11" t="n">
        <x:v>44635.333333333336</x:v>
      </x:c>
      <x:c r="I4070" s="11" t="n">
        <x:v>44645.333321759266</x:v>
      </x:c>
      <x:c r="J4070" s="9" t="n">
        <x:v>39651.6</x:v>
      </x:c>
      <x:c r="K4070" s="9" t="n">
        <x:v>43973.4</x:v>
      </x:c>
      <x:c r="L4070" s="9" t="n">
        <x:v>39659.53032</x:v>
      </x:c>
      <x:c r="M4070" s="9" t="n">
        <x:v>43964.60532</x:v>
      </x:c>
      <x:c r="N4070" s="10" t="n">
        <x:f>IF(F4070="多",1,-1)*(K4070/J4070-1)</x:f>
        <x:v>0.10899434070756286</x:v>
      </x:c>
      <x:c r="O4070" s="10" t="n">
        <x:f>IF(F4070="多",1,-1)*(M4070/L4070-1)</x:f>
        <x:v>0.10855083167308677</x:v>
      </x:c>
      <x:c r="P4070" s="10" t="n">
        <x:v>0.0010542754158365435</x:v>
      </x:c>
      <x:c r="Q4070" s="10" t="n">
        <x:v>0.002329212600039722</x:v>
      </x:c>
      <x:c r="R4070" s="10" t="n">
        <x:f>O4070-P4070-Q4070</x:f>
        <x:v>0.1051673436572105</x:v>
      </x:c>
      <x:c r="S4070" s="9" t="n">
        <x:f>V4069</x:f>
        <x:v>25874.67224202501</x:v>
      </x:c>
      <x:c r="T4070" s="9" t="n">
        <x:f>S4070/(1+'回测计划'!$B$33)</x:f>
        <x:v>25861.741371339343</x:v>
      </x:c>
      <x:c r="U4070" s="9" t="n">
        <x:f>T4070*R4070</x:f>
        <x:v>2719.810642373543</x:v>
      </x:c>
      <x:c r="V4070" s="9" t="n">
        <x:f>S4070+U4070</x:f>
        <x:v>28594.482884398556</x:v>
      </x:c>
      <x:c r="W4070" s="2" t="n">
        <x:f>IF(N4070&gt;0,1,0)</x:f>
        <x:v>1</x:v>
      </x:c>
      <x:c r="X4070" s="2" t="n">
        <x:f>IF(U4070&gt;0,1,0)</x:f>
        <x:v>1</x:v>
      </x:c>
      <x:c r="Y4070" s="9" t="n">
        <x:f>MAX(U4070,0)</x:f>
        <x:v>2719.810642373543</x:v>
      </x:c>
      <x:c r="Z4070" s="9" t="n">
        <x:f>-MIN(U4070,0)</x:f>
        <x:v>0</x:v>
      </x:c>
    </x:row>
    <x:row r="4071" ht="23" customHeight="1">
      <x:c r="A4071" s="2" t="str">
        <x:v>1D-RSI-全期</x:v>
      </x:c>
      <x:c r="B4071" s="2" t="str">
        <x:v>1D</x:v>
      </x:c>
      <x:c r="C4071" s="2" t="str">
        <x:v>RSI</x:v>
      </x:c>
      <x:c r="D4071" s="2" t="str">
        <x:v>全期</x:v>
      </x:c>
      <x:c r="E4071" s="2" t="n">
        <x:v>14</x:v>
      </x:c>
      <x:c r="F4071" s="2" t="str">
        <x:v>多</x:v>
      </x:c>
      <x:c r="G4071" s="11" t="n">
        <x:v>44675.333333333336</x:v>
      </x:c>
      <x:c r="H4071" s="11" t="n">
        <x:v>44676.333333333336</x:v>
      </x:c>
      <x:c r="I4071" s="11" t="n">
        <x:v>44686.333321759266</x:v>
      </x:c>
      <x:c r="J4071" s="9" t="n">
        <x:v>39433.4</x:v>
      </x:c>
      <x:c r="K4071" s="9" t="n">
        <x:v>39684</x:v>
      </x:c>
      <x:c r="L4071" s="9" t="n">
        <x:v>39441.28668</x:v>
      </x:c>
      <x:c r="M4071" s="9" t="n">
        <x:v>39676.063200000004</x:v>
      </x:c>
      <x:c r="N4071" s="10" t="n">
        <x:f>IF(F4071="多",1,-1)*(K4071/J4071-1)</x:f>
        <x:v>0.006355018841895488</x:v>
      </x:c>
      <x:c r="O4071" s="10" t="n">
        <x:f>IF(F4071="多",1,-1)*(M4071/L4071-1)</x:f>
        <x:v>0.005952557326661889</x:v>
      </x:c>
      <x:c r="P4071" s="10" t="n">
        <x:v>0.001002976278663331</x:v>
      </x:c>
      <x:c r="Q4071" s="10" t="n">
        <x:v>0.0011396232748864448</x:v>
      </x:c>
      <x:c r="R4071" s="10" t="n">
        <x:f>O4071-P4071-Q4071</x:f>
        <x:v>0.0038099577731121135</x:v>
      </x:c>
      <x:c r="S4071" s="9" t="n">
        <x:f>V4070</x:f>
        <x:v>28594.482884398556</x:v>
      </x:c>
      <x:c r="T4071" s="9" t="n">
        <x:f>S4071/(1+'回测计划'!$B$33)</x:f>
        <x:v>28580.192788004555</x:v>
      </x:c>
      <x:c r="U4071" s="9" t="n">
        <x:f>T4071*R4071</x:f>
        <x:v>108.88932766970072</x:v>
      </x:c>
      <x:c r="V4071" s="9" t="n">
        <x:f>S4071+U4071</x:f>
        <x:v>28703.372212068258</x:v>
      </x:c>
      <x:c r="W4071" s="2" t="n">
        <x:f>IF(N4071&gt;0,1,0)</x:f>
        <x:v>1</x:v>
      </x:c>
      <x:c r="X4071" s="2" t="n">
        <x:f>IF(U4071&gt;0,1,0)</x:f>
        <x:v>1</x:v>
      </x:c>
      <x:c r="Y4071" s="9" t="n">
        <x:f>MAX(U4071,0)</x:f>
        <x:v>108.88932766970072</x:v>
      </x:c>
      <x:c r="Z4071" s="9" t="n">
        <x:f>-MIN(U4071,0)</x:f>
        <x:v>0</x:v>
      </x:c>
    </x:row>
    <x:row r="4072" ht="23" customHeight="1">
      <x:c r="A4072" s="2" t="str">
        <x:v>1D-RSI-全期</x:v>
      </x:c>
      <x:c r="B4072" s="2" t="str">
        <x:v>1D</x:v>
      </x:c>
      <x:c r="C4072" s="2" t="str">
        <x:v>RSI</x:v>
      </x:c>
      <x:c r="D4072" s="2" t="str">
        <x:v>全期</x:v>
      </x:c>
      <x:c r="E4072" s="2" t="n">
        <x:v>15</x:v>
      </x:c>
      <x:c r="F4072" s="2" t="str">
        <x:v>多</x:v>
      </x:c>
      <x:c r="G4072" s="11" t="n">
        <x:v>44700.333333333336</x:v>
      </x:c>
      <x:c r="H4072" s="11" t="n">
        <x:v>44701.333333333336</x:v>
      </x:c>
      <x:c r="I4072" s="11" t="n">
        <x:v>44711.333321759266</x:v>
      </x:c>
      <x:c r="J4072" s="9" t="n">
        <x:v>30319.9</x:v>
      </x:c>
      <x:c r="K4072" s="9" t="n">
        <x:v>29452.8</x:v>
      </x:c>
      <x:c r="L4072" s="9" t="n">
        <x:v>30325.96398</x:v>
      </x:c>
      <x:c r="M4072" s="9" t="n">
        <x:v>29446.90944</x:v>
      </x:c>
      <x:c r="N4072" s="10" t="n">
        <x:f>IF(F4072="多",1,-1)*(K4072/J4072-1)</x:f>
        <x:v>-0.028598379282253616</x:v>
      </x:c>
      <x:c r="O4072" s="10" t="n">
        <x:f>IF(F4072="多",1,-1)*(M4072/L4072-1)</x:f>
        <x:v>-0.028986862233950306</x:v>
      </x:c>
      <x:c r="P4072" s="10" t="n">
        <x:v>0.000985506568883025</x:v>
      </x:c>
      <x:c r="Q4072" s="10" t="n">
        <x:v>0.0018501885756708515</x:v>
      </x:c>
      <x:c r="R4072" s="10" t="n">
        <x:f>O4072-P4072-Q4072</x:f>
        <x:v>-0.03182255737850418</x:v>
      </x:c>
      <x:c r="S4072" s="9" t="n">
        <x:f>V4071</x:f>
        <x:v>28703.372212068258</x:v>
      </x:c>
      <x:c r="T4072" s="9" t="n">
        <x:f>S4072/(1+'回测计划'!$B$33)</x:f>
        <x:v>28689.02769821915</x:v>
      </x:c>
      <x:c r="U4072" s="9" t="n">
        <x:f>T4072*R4072</x:f>
        <x:v>-912.9582300600746</x:v>
      </x:c>
      <x:c r="V4072" s="9" t="n">
        <x:f>S4072+U4072</x:f>
        <x:v>27790.413982008184</x:v>
      </x:c>
      <x:c r="W4072" s="2" t="n">
        <x:f>IF(N4072&gt;0,1,0)</x:f>
        <x:v>0</x:v>
      </x:c>
      <x:c r="X4072" s="2" t="n">
        <x:f>IF(U4072&gt;0,1,0)</x:f>
        <x:v>0</x:v>
      </x:c>
      <x:c r="Y4072" s="9" t="n">
        <x:f>MAX(U4072,0)</x:f>
        <x:v>0</x:v>
      </x:c>
      <x:c r="Z4072" s="9" t="n">
        <x:f>-MIN(U4072,0)</x:f>
        <x:v>912.9582300600746</x:v>
      </x:c>
    </x:row>
    <x:row r="4073" ht="23" customHeight="1">
      <x:c r="A4073" s="2" t="str">
        <x:v>1D-RSI-全期</x:v>
      </x:c>
      <x:c r="B4073" s="2" t="str">
        <x:v>1D</x:v>
      </x:c>
      <x:c r="C4073" s="2" t="str">
        <x:v>RSI</x:v>
      </x:c>
      <x:c r="D4073" s="2" t="str">
        <x:v>全期</x:v>
      </x:c>
      <x:c r="E4073" s="2" t="n">
        <x:v>16</x:v>
      </x:c>
      <x:c r="F4073" s="2" t="str">
        <x:v>空</x:v>
      </x:c>
      <x:c r="G4073" s="11" t="n">
        <x:v>44771.333333333336</x:v>
      </x:c>
      <x:c r="H4073" s="11" t="n">
        <x:v>44772.333333333336</x:v>
      </x:c>
      <x:c r="I4073" s="11" t="n">
        <x:v>44782.333321759266</x:v>
      </x:c>
      <x:c r="J4073" s="9" t="n">
        <x:v>23771</x:v>
      </x:c>
      <x:c r="K4073" s="9" t="n">
        <x:v>23804.4</x:v>
      </x:c>
      <x:c r="L4073" s="9" t="n">
        <x:v>23766.2458</x:v>
      </x:c>
      <x:c r="M4073" s="9" t="n">
        <x:v>23809.16088</x:v>
      </x:c>
      <x:c r="N4073" s="10" t="n">
        <x:f>IF(F4073="多",1,-1)*(K4073/J4073-1)</x:f>
        <x:v>-0.0014050734087753813</x:v>
      </x:c>
      <x:c r="O4073" s="10" t="n">
        <x:f>IF(F4073="多",1,-1)*(M4073/L4073-1)</x:f>
        <x:v>-0.0018057155665704983</x:v>
      </x:c>
      <x:c r="P4073" s="10" t="n">
        <x:v>0.0010009028577832853</x:v>
      </x:c>
      <x:c r="Q4073" s="10" t="n">
        <x:v>-0.0018010071623512968</x:v>
      </x:c>
      <x:c r="R4073" s="10" t="n">
        <x:f>O4073-P4073-Q4073</x:f>
        <x:v>-0.0010056112620024866</x:v>
      </x:c>
      <x:c r="S4073" s="9" t="n">
        <x:f>V4072</x:f>
        <x:v>27790.413982008184</x:v>
      </x:c>
      <x:c r="T4073" s="9" t="n">
        <x:f>S4073/(1+'回测计划'!$B$33)</x:f>
        <x:v>27776.525719148613</x:v>
      </x:c>
      <x:c r="U4073" s="9" t="n">
        <x:f>T4073*R4073</x:f>
        <x:v>-27.93238708247756</x:v>
      </x:c>
      <x:c r="V4073" s="9" t="n">
        <x:f>S4073+U4073</x:f>
        <x:v>27762.481594925706</x:v>
      </x:c>
      <x:c r="W4073" s="2" t="n">
        <x:f>IF(N4073&gt;0,1,0)</x:f>
        <x:v>0</x:v>
      </x:c>
      <x:c r="X4073" s="2" t="n">
        <x:f>IF(U4073&gt;0,1,0)</x:f>
        <x:v>0</x:v>
      </x:c>
      <x:c r="Y4073" s="9" t="n">
        <x:f>MAX(U4073,0)</x:f>
        <x:v>0</x:v>
      </x:c>
      <x:c r="Z4073" s="9" t="n">
        <x:f>-MIN(U4073,0)</x:f>
        <x:v>27.93238708247756</x:v>
      </x:c>
    </x:row>
    <x:row r="4074" ht="23" customHeight="1">
      <x:c r="A4074" s="2" t="str">
        <x:v>1D-RSI-全期</x:v>
      </x:c>
      <x:c r="B4074" s="2" t="str">
        <x:v>1D</x:v>
      </x:c>
      <x:c r="C4074" s="2" t="str">
        <x:v>RSI</x:v>
      </x:c>
      <x:c r="D4074" s="2" t="str">
        <x:v>全期</x:v>
      </x:c>
      <x:c r="E4074" s="2" t="n">
        <x:v>17</x:v>
      </x:c>
      <x:c r="F4074" s="2" t="str">
        <x:v>多</x:v>
      </x:c>
      <x:c r="G4074" s="11" t="n">
        <x:v>44811.333333333336</x:v>
      </x:c>
      <x:c r="H4074" s="11" t="n">
        <x:v>44812.333333333336</x:v>
      </x:c>
      <x:c r="I4074" s="11" t="n">
        <x:v>44822.333321759266</x:v>
      </x:c>
      <x:c r="J4074" s="9" t="n">
        <x:v>19287</x:v>
      </x:c>
      <x:c r="K4074" s="9" t="n">
        <x:v>20102</x:v>
      </x:c>
      <x:c r="L4074" s="9" t="n">
        <x:v>19290.8574</x:v>
      </x:c>
      <x:c r="M4074" s="9" t="n">
        <x:v>20097.9796</x:v>
      </x:c>
      <x:c r="N4074" s="10" t="n">
        <x:f>IF(F4074="多",1,-1)*(K4074/J4074-1)</x:f>
        <x:v>0.04225644216311508</x:v>
      </x:c>
      <x:c r="O4074" s="10" t="n">
        <x:f>IF(F4074="多",1,-1)*(M4074/L4074-1)</x:f>
        <x:v>0.04183962295009236</x:v>
      </x:c>
      <x:c r="P4074" s="10" t="n">
        <x:v>0.0010209198114750461</x:v>
      </x:c>
      <x:c r="Q4074" s="10" t="n">
        <x:v>0.0019233585587546287</x:v>
      </x:c>
      <x:c r="R4074" s="10" t="n">
        <x:f>O4074-P4074-Q4074</x:f>
        <x:v>0.038895344579862684</x:v>
      </x:c>
      <x:c r="S4074" s="9" t="n">
        <x:f>V4073</x:f>
        <x:v>27762.481594925706</x:v>
      </x:c>
      <x:c r="T4074" s="9" t="n">
        <x:f>S4074/(1+'回测计划'!$B$33)</x:f>
        <x:v>27748.607291280066</x:v>
      </x:c>
      <x:c r="U4074" s="9" t="n">
        <x:f>T4074*R4074</x:f>
        <x:v>1079.2916422056282</x:v>
      </x:c>
      <x:c r="V4074" s="9" t="n">
        <x:f>S4074+U4074</x:f>
        <x:v>28841.773237131336</x:v>
      </x:c>
      <x:c r="W4074" s="2" t="n">
        <x:f>IF(N4074&gt;0,1,0)</x:f>
        <x:v>1</x:v>
      </x:c>
      <x:c r="X4074" s="2" t="n">
        <x:f>IF(U4074&gt;0,1,0)</x:f>
        <x:v>1</x:v>
      </x:c>
      <x:c r="Y4074" s="9" t="n">
        <x:f>MAX(U4074,0)</x:f>
        <x:v>1079.2916422056282</x:v>
      </x:c>
      <x:c r="Z4074" s="9" t="n">
        <x:f>-MIN(U4074,0)</x:f>
        <x:v>0</x:v>
      </x:c>
    </x:row>
    <x:row r="4075" ht="23" customHeight="1">
      <x:c r="A4075" s="2" t="str">
        <x:v>1D-RSI-全期</x:v>
      </x:c>
      <x:c r="B4075" s="2" t="str">
        <x:v>1D</x:v>
      </x:c>
      <x:c r="C4075" s="2" t="str">
        <x:v>RSI</x:v>
      </x:c>
      <x:c r="D4075" s="2" t="str">
        <x:v>全期</x:v>
      </x:c>
      <x:c r="E4075" s="2" t="n">
        <x:v>18</x:v>
      </x:c>
      <x:c r="F4075" s="2" t="str">
        <x:v>多</x:v>
      </x:c>
      <x:c r="G4075" s="11" t="n">
        <x:v>44826.333333333336</x:v>
      </x:c>
      <x:c r="H4075" s="11" t="n">
        <x:v>44827.333333333336</x:v>
      </x:c>
      <x:c r="I4075" s="11" t="n">
        <x:v>44837.333321759266</x:v>
      </x:c>
      <x:c r="J4075" s="9" t="n">
        <x:v>19392.5</x:v>
      </x:c>
      <x:c r="K4075" s="9" t="n">
        <x:v>19049.4</x:v>
      </x:c>
      <x:c r="L4075" s="9" t="n">
        <x:v>19396.3785</x:v>
      </x:c>
      <x:c r="M4075" s="9" t="n">
        <x:v>19045.59012</x:v>
      </x:c>
      <x:c r="N4075" s="10" t="n">
        <x:f>IF(F4075="多",1,-1)*(K4075/J4075-1)</x:f>
        <x:v>-0.017692406858321408</x:v>
      </x:c>
      <x:c r="O4075" s="10" t="n">
        <x:f>IF(F4075="多",1,-1)*(M4075/L4075-1)</x:f>
        <x:v>-0.01808525132668437</x:v>
      </x:c>
      <x:c r="P4075" s="10" t="n">
        <x:v>0.0009909573743366578</x:v>
      </x:c>
      <x:c r="Q4075" s="10" t="n">
        <x:v>0.00142295994744565</x:v>
      </x:c>
      <x:c r="R4075" s="10" t="n">
        <x:f>O4075-P4075-Q4075</x:f>
        <x:v>-0.02049916864846668</x:v>
      </x:c>
      <x:c r="S4075" s="9" t="n">
        <x:f>V4074</x:f>
        <x:v>28841.773237131336</x:v>
      </x:c>
      <x:c r="T4075" s="9" t="n">
        <x:f>S4075/(1+'回测计划'!$B$33)</x:f>
        <x:v>28827.35955735266</x:v>
      </x:c>
      <x:c r="U4075" s="9" t="n">
        <x:f>T4075*R4075</x:f>
        <x:v>-590.93690525616</x:v>
      </x:c>
      <x:c r="V4075" s="9" t="n">
        <x:f>S4075+U4075</x:f>
        <x:v>28250.836331875176</x:v>
      </x:c>
      <x:c r="W4075" s="2" t="n">
        <x:f>IF(N4075&gt;0,1,0)</x:f>
        <x:v>0</x:v>
      </x:c>
      <x:c r="X4075" s="2" t="n">
        <x:f>IF(U4075&gt;0,1,0)</x:f>
        <x:v>0</x:v>
      </x:c>
      <x:c r="Y4075" s="9" t="n">
        <x:f>MAX(U4075,0)</x:f>
        <x:v>0</x:v>
      </x:c>
      <x:c r="Z4075" s="9" t="n">
        <x:f>-MIN(U4075,0)</x:f>
        <x:v>590.93690525616</x:v>
      </x:c>
    </x:row>
    <x:row r="4076" ht="23" customHeight="1">
      <x:c r="A4076" s="2" t="str">
        <x:v>1D-RSI-全期</x:v>
      </x:c>
      <x:c r="B4076" s="2" t="str">
        <x:v>1D</x:v>
      </x:c>
      <x:c r="C4076" s="2" t="str">
        <x:v>RSI</x:v>
      </x:c>
      <x:c r="D4076" s="2" t="str">
        <x:v>全期</x:v>
      </x:c>
      <x:c r="E4076" s="2" t="n">
        <x:v>19</x:v>
      </x:c>
      <x:c r="F4076" s="2" t="str">
        <x:v>多</x:v>
      </x:c>
      <x:c r="G4076" s="11" t="n">
        <x:v>44855.333333333336</x:v>
      </x:c>
      <x:c r="H4076" s="11" t="n">
        <x:v>44856.333333333336</x:v>
      </x:c>
      <x:c r="I4076" s="11" t="n">
        <x:v>44866.333321759266</x:v>
      </x:c>
      <x:c r="J4076" s="9" t="n">
        <x:v>19151</x:v>
      </x:c>
      <x:c r="K4076" s="9" t="n">
        <x:v>20482</x:v>
      </x:c>
      <x:c r="L4076" s="9" t="n">
        <x:v>19154.8302</x:v>
      </x:c>
      <x:c r="M4076" s="9" t="n">
        <x:v>20477.9036</x:v>
      </x:c>
      <x:c r="N4076" s="10" t="n">
        <x:f>IF(F4076="多",1,-1)*(K4076/J4076-1)</x:f>
        <x:v>0.06950028719126933</x:v>
      </x:c>
      <x:c r="O4076" s="10" t="n">
        <x:f>IF(F4076="多",1,-1)*(M4076/L4076-1)</x:f>
        <x:v>0.06907257261930733</x:v>
      </x:c>
      <x:c r="P4076" s="10" t="n">
        <x:v>0.0010345362863096537</x:v>
      </x:c>
      <x:c r="Q4076" s="10" t="n">
        <x:v>0.0009212207377334157</x:v>
      </x:c>
      <x:c r="R4076" s="10" t="n">
        <x:f>O4076-P4076-Q4076</x:f>
        <x:v>0.06711681559526425</x:v>
      </x:c>
      <x:c r="S4076" s="9" t="n">
        <x:f>V4075</x:f>
        <x:v>28250.836331875176</x:v>
      </x:c>
      <x:c r="T4076" s="9" t="n">
        <x:f>S4076/(1+'回测计划'!$B$33)</x:f>
        <x:v>28236.717972888735</x:v>
      </x:c>
      <x:c r="U4076" s="9" t="n">
        <x:f>T4076*R4076</x:f>
        <x:v>1895.158593201857</x:v>
      </x:c>
      <x:c r="V4076" s="9" t="n">
        <x:f>S4076+U4076</x:f>
        <x:v>30145.994925077033</x:v>
      </x:c>
      <x:c r="W4076" s="2" t="n">
        <x:f>IF(N4076&gt;0,1,0)</x:f>
        <x:v>1</x:v>
      </x:c>
      <x:c r="X4076" s="2" t="n">
        <x:f>IF(U4076&gt;0,1,0)</x:f>
        <x:v>1</x:v>
      </x:c>
      <x:c r="Y4076" s="9" t="n">
        <x:f>MAX(U4076,0)</x:f>
        <x:v>1895.158593201857</x:v>
      </x:c>
      <x:c r="Z4076" s="9" t="n">
        <x:f>-MIN(U4076,0)</x:f>
        <x:v>0</x:v>
      </x:c>
    </x:row>
    <x:row r="4077" ht="23" customHeight="1">
      <x:c r="A4077" s="2" t="str">
        <x:v>1D-RSI-全期</x:v>
      </x:c>
      <x:c r="B4077" s="2" t="str">
        <x:v>1D</x:v>
      </x:c>
      <x:c r="C4077" s="2" t="str">
        <x:v>RSI</x:v>
      </x:c>
      <x:c r="D4077" s="2" t="str">
        <x:v>全期</x:v>
      </x:c>
      <x:c r="E4077" s="2" t="n">
        <x:v>20</x:v>
      </x:c>
      <x:c r="F4077" s="2" t="str">
        <x:v>多</x:v>
      </x:c>
      <x:c r="G4077" s="11" t="n">
        <x:v>44887.333333333336</x:v>
      </x:c>
      <x:c r="H4077" s="11" t="n">
        <x:v>44888.333333333336</x:v>
      </x:c>
      <x:c r="I4077" s="11" t="n">
        <x:v>44898.333321759266</x:v>
      </x:c>
      <x:c r="J4077" s="9" t="n">
        <x:v>16220.5</x:v>
      </x:c>
      <x:c r="K4077" s="9" t="n">
        <x:v>17083</x:v>
      </x:c>
      <x:c r="L4077" s="9" t="n">
        <x:v>16223.7441</x:v>
      </x:c>
      <x:c r="M4077" s="9" t="n">
        <x:v>17079.5834</x:v>
      </x:c>
      <x:c r="N4077" s="10" t="n">
        <x:f>IF(F4077="多",1,-1)*(K4077/J4077-1)</x:f>
        <x:v>0.05317345334607437</x:v>
      </x:c>
      <x:c r="O4077" s="10" t="n">
        <x:f>IF(F4077="多",1,-1)*(M4077/L4077-1)</x:f>
        <x:v>0.05275226820176493</x:v>
      </x:c>
      <x:c r="P4077" s="10" t="n">
        <x:v>0.0010263761341008824</x:v>
      </x:c>
      <x:c r="Q4077" s="10" t="n">
        <x:v>0.0007746329043127259</x:v>
      </x:c>
      <x:c r="R4077" s="10" t="n">
        <x:f>O4077-P4077-Q4077</x:f>
        <x:v>0.05095125916335132</x:v>
      </x:c>
      <x:c r="S4077" s="9" t="n">
        <x:f>V4076</x:f>
        <x:v>30145.994925077033</x:v>
      </x:c>
      <x:c r="T4077" s="9" t="n">
        <x:f>S4077/(1+'回测计划'!$B$33)</x:f>
        <x:v>30130.929460346862</x:v>
      </x:c>
      <x:c r="U4077" s="9" t="n">
        <x:f>T4077*R4077</x:f>
        <x:v>1535.2087957667902</x:v>
      </x:c>
      <x:c r="V4077" s="9" t="n">
        <x:f>S4077+U4077</x:f>
        <x:v>31681.203720843823</x:v>
      </x:c>
      <x:c r="W4077" s="2" t="n">
        <x:f>IF(N4077&gt;0,1,0)</x:f>
        <x:v>1</x:v>
      </x:c>
      <x:c r="X4077" s="2" t="n">
        <x:f>IF(U4077&gt;0,1,0)</x:f>
        <x:v>1</x:v>
      </x:c>
      <x:c r="Y4077" s="9" t="n">
        <x:f>MAX(U4077,0)</x:f>
        <x:v>1535.2087957667902</x:v>
      </x:c>
      <x:c r="Z4077" s="9" t="n">
        <x:f>-MIN(U4077,0)</x:f>
        <x:v>0</x:v>
      </x:c>
    </x:row>
    <x:row r="4078" ht="23" customHeight="1">
      <x:c r="A4078" s="2" t="str">
        <x:v>1D-RSI-全期</x:v>
      </x:c>
      <x:c r="B4078" s="2" t="str">
        <x:v>1D</x:v>
      </x:c>
      <x:c r="C4078" s="2" t="str">
        <x:v>RSI</x:v>
      </x:c>
      <x:c r="D4078" s="2" t="str">
        <x:v>全期</x:v>
      </x:c>
      <x:c r="E4078" s="2" t="n">
        <x:v>21</x:v>
      </x:c>
      <x:c r="F4078" s="2" t="str">
        <x:v>空</x:v>
      </x:c>
      <x:c r="G4078" s="11" t="n">
        <x:v>44973.333333333336</x:v>
      </x:c>
      <x:c r="H4078" s="11" t="n">
        <x:v>44974.333333333336</x:v>
      </x:c>
      <x:c r="I4078" s="11" t="n">
        <x:v>44984.333321759266</x:v>
      </x:c>
      <x:c r="J4078" s="9" t="n">
        <x:v>23526.6</x:v>
      </x:c>
      <x:c r="K4078" s="9" t="n">
        <x:v>23545.3</x:v>
      </x:c>
      <x:c r="L4078" s="9" t="n">
        <x:v>23521.894679999998</x:v>
      </x:c>
      <x:c r="M4078" s="9" t="n">
        <x:v>23550.00906</x:v>
      </x:c>
      <x:c r="N4078" s="10" t="n">
        <x:f>IF(F4078="多",1,-1)*(K4078/J4078-1)</x:f>
        <x:v>-0.00079484498397564</x:v>
      </x:c>
      <x:c r="O4078" s="10" t="n">
        <x:f>IF(F4078="多",1,-1)*(M4078/L4078-1)</x:f>
        <x:v>-0.001195243001572921</x:v>
      </x:c>
      <x:c r="P4078" s="10" t="n">
        <x:v>0.0010005976215007864</x:v>
      </x:c>
      <x:c r="Q4078" s="10" t="n">
        <x:v>-0.002381308875369942</x:v>
      </x:c>
      <x:c r="R4078" s="10" t="n">
        <x:f>O4078-P4078-Q4078</x:f>
        <x:v>0.00018546825229623452</x:v>
      </x:c>
      <x:c r="S4078" s="9" t="n">
        <x:f>V4077</x:f>
        <x:v>31681.203720843823</x:v>
      </x:c>
      <x:c r="T4078" s="9" t="n">
        <x:f>S4078/(1+'回测计划'!$B$33)</x:f>
        <x:v>31665.371035326163</x:v>
      </x:c>
      <x:c r="U4078" s="9" t="n">
        <x:f>T4078*R4078</x:f>
        <x:v>5.87292102423375</x:v>
      </x:c>
      <x:c r="V4078" s="9" t="n">
        <x:f>S4078+U4078</x:f>
        <x:v>31687.076641868058</x:v>
      </x:c>
      <x:c r="W4078" s="2" t="n">
        <x:f>IF(N4078&gt;0,1,0)</x:f>
        <x:v>0</x:v>
      </x:c>
      <x:c r="X4078" s="2" t="n">
        <x:f>IF(U4078&gt;0,1,0)</x:f>
        <x:v>1</x:v>
      </x:c>
      <x:c r="Y4078" s="9" t="n">
        <x:f>MAX(U4078,0)</x:f>
        <x:v>5.87292102423375</x:v>
      </x:c>
      <x:c r="Z4078" s="9" t="n">
        <x:f>-MIN(U4078,0)</x:f>
        <x:v>0</x:v>
      </x:c>
    </x:row>
    <x:row r="4079" ht="23" customHeight="1">
      <x:c r="A4079" s="2" t="str">
        <x:v>1D-RSI-全期</x:v>
      </x:c>
      <x:c r="B4079" s="2" t="str">
        <x:v>1D</x:v>
      </x:c>
      <x:c r="C4079" s="2" t="str">
        <x:v>RSI</x:v>
      </x:c>
      <x:c r="D4079" s="2" t="str">
        <x:v>全期</x:v>
      </x:c>
      <x:c r="E4079" s="2" t="n">
        <x:v>22</x:v>
      </x:c>
      <x:c r="F4079" s="2" t="str">
        <x:v>空</x:v>
      </x:c>
      <x:c r="G4079" s="11" t="n">
        <x:v>45003.333333333336</x:v>
      </x:c>
      <x:c r="H4079" s="11" t="n">
        <x:v>45004.333333333336</x:v>
      </x:c>
      <x:c r="I4079" s="11" t="n">
        <x:v>45014.333321759266</x:v>
      </x:c>
      <x:c r="J4079" s="9" t="n">
        <x:v>26907</x:v>
      </x:c>
      <x:c r="K4079" s="9" t="n">
        <x:v>27249.7</x:v>
      </x:c>
      <x:c r="L4079" s="9" t="n">
        <x:v>26901.6186</x:v>
      </x:c>
      <x:c r="M4079" s="9" t="n">
        <x:v>27255.14994</x:v>
      </x:c>
      <x:c r="N4079" s="10" t="n">
        <x:f>IF(F4079="多",1,-1)*(K4079/J4079-1)</x:f>
        <x:v>-0.012736462630542178</x:v>
      </x:c>
      <x:c r="O4079" s="10" t="n">
        <x:f>IF(F4079="多",1,-1)*(M4079/L4079-1)</x:f>
        <x:v>-0.013141638250718346</x:v>
      </x:c>
      <x:c r="P4079" s="10" t="n">
        <x:v>0.0010065708191253592</x:v>
      </x:c>
      <x:c r="Q4079" s="10" t="n">
        <x:v>-0.0013072027370497567</x:v>
      </x:c>
      <x:c r="R4079" s="10" t="n">
        <x:f>O4079-P4079-Q4079</x:f>
        <x:v>-0.012841006332793949</x:v>
      </x:c>
      <x:c r="S4079" s="9" t="n">
        <x:f>V4078</x:f>
        <x:v>31687.076641868058</x:v>
      </x:c>
      <x:c r="T4079" s="9" t="n">
        <x:f>S4079/(1+'回测计划'!$B$33)</x:f>
        <x:v>31671.241021357382</x:v>
      </x:c>
      <x:c r="U4079" s="9" t="n">
        <x:f>T4079*R4079</x:f>
        <x:v>-406.69060652269366</x:v>
      </x:c>
      <x:c r="V4079" s="9" t="n">
        <x:f>S4079+U4079</x:f>
        <x:v>31280.386035345364</x:v>
      </x:c>
      <x:c r="W4079" s="2" t="n">
        <x:f>IF(N4079&gt;0,1,0)</x:f>
        <x:v>0</x:v>
      </x:c>
      <x:c r="X4079" s="2" t="n">
        <x:f>IF(U4079&gt;0,1,0)</x:f>
        <x:v>0</x:v>
      </x:c>
      <x:c r="Y4079" s="9" t="n">
        <x:f>MAX(U4079,0)</x:f>
        <x:v>0</x:v>
      </x:c>
      <x:c r="Z4079" s="9" t="n">
        <x:f>-MIN(U4079,0)</x:f>
        <x:v>406.69060652269366</x:v>
      </x:c>
    </x:row>
    <x:row r="4080" ht="23" customHeight="1">
      <x:c r="A4080" s="2" t="str">
        <x:v>1D-RSI-全期</x:v>
      </x:c>
      <x:c r="B4080" s="2" t="str">
        <x:v>1D</x:v>
      </x:c>
      <x:c r="C4080" s="2" t="str">
        <x:v>RSI</x:v>
      </x:c>
      <x:c r="D4080" s="2" t="str">
        <x:v>全期</x:v>
      </x:c>
      <x:c r="E4080" s="2" t="n">
        <x:v>23</x:v>
      </x:c>
      <x:c r="F4080" s="2" t="str">
        <x:v>空</x:v>
      </x:c>
      <x:c r="G4080" s="11" t="n">
        <x:v>45015.333333333336</x:v>
      </x:c>
      <x:c r="H4080" s="11" t="n">
        <x:v>45016.333333333336</x:v>
      </x:c>
      <x:c r="I4080" s="11" t="n">
        <x:v>45026.333321759266</x:v>
      </x:c>
      <x:c r="J4080" s="9" t="n">
        <x:v>28015</x:v>
      </x:c>
      <x:c r="K4080" s="9" t="n">
        <x:v>28309.4</x:v>
      </x:c>
      <x:c r="L4080" s="9" t="n">
        <x:v>28009.397</x:v>
      </x:c>
      <x:c r="M4080" s="9" t="n">
        <x:v>28315.06188</x:v>
      </x:c>
      <x:c r="N4080" s="10" t="n">
        <x:f>IF(F4080="多",1,-1)*(K4080/J4080-1)</x:f>
        <x:v>-0.010508656077101497</x:v>
      </x:c>
      <x:c r="O4080" s="10" t="n">
        <x:f>IF(F4080="多",1,-1)*(M4080/L4080-1)</x:f>
        <x:v>-0.010912940396396342</x:v>
      </x:c>
      <x:c r="P4080" s="10" t="n">
        <x:v>0.0010054564701981984</x:v>
      </x:c>
      <x:c r="Q4080" s="10" t="n">
        <x:v>-0.0007924295165295656</x:v>
      </x:c>
      <x:c r="R4080" s="10" t="n">
        <x:f>O4080-P4080-Q4080</x:f>
        <x:v>-0.011125967350064974</x:v>
      </x:c>
      <x:c r="S4080" s="9" t="n">
        <x:f>V4079</x:f>
        <x:v>31280.386035345364</x:v>
      </x:c>
      <x:c r="T4080" s="9" t="n">
        <x:f>S4080/(1+'回测计划'!$B$33)</x:f>
        <x:v>31264.753658516107</x:v>
      </x:c>
      <x:c r="U4080" s="9" t="n">
        <x:f>T4080*R4080</x:f>
        <x:v>-347.85062841247463</x:v>
      </x:c>
      <x:c r="V4080" s="9" t="n">
        <x:f>S4080+U4080</x:f>
        <x:v>30932.53540693289</x:v>
      </x:c>
      <x:c r="W4080" s="2" t="n">
        <x:f>IF(N4080&gt;0,1,0)</x:f>
        <x:v>0</x:v>
      </x:c>
      <x:c r="X4080" s="2" t="n">
        <x:f>IF(U4080&gt;0,1,0)</x:f>
        <x:v>0</x:v>
      </x:c>
      <x:c r="Y4080" s="9" t="n">
        <x:f>MAX(U4080,0)</x:f>
        <x:v>0</x:v>
      </x:c>
      <x:c r="Z4080" s="9" t="n">
        <x:f>-MIN(U4080,0)</x:f>
        <x:v>347.85062841247463</x:v>
      </x:c>
    </x:row>
    <x:row r="4081" ht="23" customHeight="1">
      <x:c r="A4081" s="2" t="str">
        <x:v>1D-RSI-全期</x:v>
      </x:c>
      <x:c r="B4081" s="2" t="str">
        <x:v>1D</x:v>
      </x:c>
      <x:c r="C4081" s="2" t="str">
        <x:v>RSI</x:v>
      </x:c>
      <x:c r="D4081" s="2" t="str">
        <x:v>全期</x:v>
      </x:c>
      <x:c r="E4081" s="2" t="n">
        <x:v>24</x:v>
      </x:c>
      <x:c r="F4081" s="2" t="str">
        <x:v>空</x:v>
      </x:c>
      <x:c r="G4081" s="11" t="n">
        <x:v>45028.333333333336</x:v>
      </x:c>
      <x:c r="H4081" s="11" t="n">
        <x:v>45029.333333333336</x:v>
      </x:c>
      <x:c r="I4081" s="11" t="n">
        <x:v>45039.333321759266</x:v>
      </x:c>
      <x:c r="J4081" s="9" t="n">
        <x:v>29874.9</x:v>
      </x:c>
      <x:c r="K4081" s="9" t="n">
        <x:v>27807.2</x:v>
      </x:c>
      <x:c r="L4081" s="9" t="n">
        <x:v>29868.925020000002</x:v>
      </x:c>
      <x:c r="M4081" s="9" t="n">
        <x:v>27812.76144</x:v>
      </x:c>
      <x:c r="N4081" s="10" t="n">
        <x:f>IF(F4081="多",1,-1)*(K4081/J4081-1)</x:f>
        <x:v>0.0692119471529612</x:v>
      </x:c>
      <x:c r="O4081" s="10" t="n">
        <x:f>IF(F4081="多",1,-1)*(M4081/L4081-1)</x:f>
        <x:v>0.0688395574538827</x:v>
      </x:c>
      <x:c r="P4081" s="10" t="n">
        <x:v>0.0009655802212730586</x:v>
      </x:c>
      <x:c r="Q4081" s="10" t="n">
        <x:v>-0.0019032438374978978</x:v>
      </x:c>
      <x:c r="R4081" s="10" t="n">
        <x:f>O4081-P4081-Q4081</x:f>
        <x:v>0.06977722107010755</x:v>
      </x:c>
      <x:c r="S4081" s="9" t="n">
        <x:f>V4080</x:f>
        <x:v>30932.53540693289</x:v>
      </x:c>
      <x:c r="T4081" s="9" t="n">
        <x:f>S4081/(1+'回测计划'!$B$33)</x:f>
        <x:v>30917.076868498643</x:v>
      </x:c>
      <x:c r="U4081" s="9" t="n">
        <x:f>T4081*R4081</x:f>
        <x:v>2157.307707494738</x:v>
      </x:c>
      <x:c r="V4081" s="9" t="n">
        <x:f>S4081+U4081</x:f>
        <x:v>33089.843114427626</x:v>
      </x:c>
      <x:c r="W4081" s="2" t="n">
        <x:f>IF(N4081&gt;0,1,0)</x:f>
        <x:v>1</x:v>
      </x:c>
      <x:c r="X4081" s="2" t="n">
        <x:f>IF(U4081&gt;0,1,0)</x:f>
        <x:v>1</x:v>
      </x:c>
      <x:c r="Y4081" s="9" t="n">
        <x:f>MAX(U4081,0)</x:f>
        <x:v>2157.307707494738</x:v>
      </x:c>
      <x:c r="Z4081" s="9" t="n">
        <x:f>-MIN(U4081,0)</x:f>
        <x:v>0</x:v>
      </x:c>
    </x:row>
    <x:row r="4082" ht="23" customHeight="1">
      <x:c r="A4082" s="2" t="str">
        <x:v>1D-RSI-全期</x:v>
      </x:c>
      <x:c r="B4082" s="2" t="str">
        <x:v>1D</x:v>
      </x:c>
      <x:c r="C4082" s="2" t="str">
        <x:v>RSI</x:v>
      </x:c>
      <x:c r="D4082" s="2" t="str">
        <x:v>全期</x:v>
      </x:c>
      <x:c r="E4082" s="2" t="n">
        <x:v>25</x:v>
      </x:c>
      <x:c r="F4082" s="2" t="str">
        <x:v>空</x:v>
      </x:c>
      <x:c r="G4082" s="11" t="n">
        <x:v>45052.333333333336</x:v>
      </x:c>
      <x:c r="H4082" s="11" t="n">
        <x:v>45053.333333333336</x:v>
      </x:c>
      <x:c r="I4082" s="11" t="n">
        <x:v>45063.333321759266</x:v>
      </x:c>
      <x:c r="J4082" s="9" t="n">
        <x:v>28837.9</x:v>
      </x:c>
      <x:c r="K4082" s="9" t="n">
        <x:v>27024.8</x:v>
      </x:c>
      <x:c r="L4082" s="9" t="n">
        <x:v>28832.13242</x:v>
      </x:c>
      <x:c r="M4082" s="9" t="n">
        <x:v>27030.20496</x:v>
      </x:c>
      <x:c r="N4082" s="10" t="n">
        <x:f>IF(F4082="多",1,-1)*(K4082/J4082-1)</x:f>
        <x:v>0.06287212314350221</x:v>
      </x:c>
      <x:c r="O4082" s="10" t="n">
        <x:f>IF(F4082="多",1,-1)*(M4082/L4082-1)</x:f>
        <x:v>0.06249719700753242</x:v>
      </x:c>
      <x:c r="P4082" s="10" t="n">
        <x:v>0.0009687514014962337</x:v>
      </x:c>
      <x:c r="Q4082" s="10" t="n">
        <x:v>-0.0009716487177536288</x:v>
      </x:c>
      <x:c r="R4082" s="10" t="n">
        <x:f>O4082-P4082-Q4082</x:f>
        <x:v>0.06250009432378982</x:v>
      </x:c>
      <x:c r="S4082" s="9" t="n">
        <x:f>V4081</x:f>
        <x:v>33089.843114427626</x:v>
      </x:c>
      <x:c r="T4082" s="9" t="n">
        <x:f>S4082/(1+'回测计划'!$B$33)</x:f>
        <x:v>33073.306461197026</x:v>
      </x:c>
      <x:c r="U4082" s="9" t="n">
        <x:f>T4082*R4082</x:f>
        <x:v>2067.084773424421</x:v>
      </x:c>
      <x:c r="V4082" s="9" t="n">
        <x:f>S4082+U4082</x:f>
        <x:v>35156.92788785205</x:v>
      </x:c>
      <x:c r="W4082" s="2" t="n">
        <x:f>IF(N4082&gt;0,1,0)</x:f>
        <x:v>1</x:v>
      </x:c>
      <x:c r="X4082" s="2" t="n">
        <x:f>IF(U4082&gt;0,1,0)</x:f>
        <x:v>1</x:v>
      </x:c>
      <x:c r="Y4082" s="9" t="n">
        <x:f>MAX(U4082,0)</x:f>
        <x:v>2067.084773424421</x:v>
      </x:c>
      <x:c r="Z4082" s="9" t="n">
        <x:f>-MIN(U4082,0)</x:f>
        <x:v>0</x:v>
      </x:c>
    </x:row>
    <x:row r="4083" ht="23" customHeight="1">
      <x:c r="A4083" s="2" t="str">
        <x:v>1D-RSI-全期</x:v>
      </x:c>
      <x:c r="B4083" s="2" t="str">
        <x:v>1D</x:v>
      </x:c>
      <x:c r="C4083" s="2" t="str">
        <x:v>RSI</x:v>
      </x:c>
      <x:c r="D4083" s="2" t="str">
        <x:v>全期</x:v>
      </x:c>
      <x:c r="E4083" s="2" t="n">
        <x:v>26</x:v>
      </x:c>
      <x:c r="F4083" s="2" t="str">
        <x:v>多</x:v>
      </x:c>
      <x:c r="G4083" s="11" t="n">
        <x:v>45068.333333333336</x:v>
      </x:c>
      <x:c r="H4083" s="11" t="n">
        <x:v>45069.333333333336</x:v>
      </x:c>
      <x:c r="I4083" s="11" t="n">
        <x:v>45079.333321759266</x:v>
      </x:c>
      <x:c r="J4083" s="9" t="n">
        <x:v>26840.2</x:v>
      </x:c>
      <x:c r="K4083" s="9" t="n">
        <x:v>26805.3</x:v>
      </x:c>
      <x:c r="L4083" s="9" t="n">
        <x:v>26845.568040000002</x:v>
      </x:c>
      <x:c r="M4083" s="9" t="n">
        <x:v>26799.93894</x:v>
      </x:c>
      <x:c r="N4083" s="10" t="n">
        <x:f>IF(F4083="多",1,-1)*(K4083/J4083-1)</x:f>
        <x:v>-0.001300288373410119</x:v>
      </x:c>
      <x:c r="O4083" s="10" t="n">
        <x:f>IF(F4083="多",1,-1)*(M4083/L4083-1)</x:f>
        <x:v>-0.0016996883780597827</x:v>
      </x:c>
      <x:c r="P4083" s="10" t="n">
        <x:v>0.0009991501558109701</x:v>
      </x:c>
      <x:c r="Q4083" s="10" t="n">
        <x:v>0.0023715349309850206</x:v>
      </x:c>
      <x:c r="R4083" s="10" t="n">
        <x:f>O4083-P4083-Q4083</x:f>
        <x:v>-0.005070373464855773</x:v>
      </x:c>
      <x:c r="S4083" s="9" t="n">
        <x:f>V4082</x:f>
        <x:v>35156.92788785205</x:v>
      </x:c>
      <x:c r="T4083" s="9" t="n">
        <x:f>S4083/(1+'回测计划'!$B$33)</x:f>
        <x:v>35139.358208747675</x:v>
      </x:c>
      <x:c r="U4083" s="9" t="n">
        <x:f>T4083*R4083</x:f>
        <x:v>-178.1696694336961</x:v>
      </x:c>
      <x:c r="V4083" s="9" t="n">
        <x:f>S4083+U4083</x:f>
        <x:v>34978.758218418356</x:v>
      </x:c>
      <x:c r="W4083" s="2" t="n">
        <x:f>IF(N4083&gt;0,1,0)</x:f>
        <x:v>0</x:v>
      </x:c>
      <x:c r="X4083" s="2" t="n">
        <x:f>IF(U4083&gt;0,1,0)</x:f>
        <x:v>0</x:v>
      </x:c>
      <x:c r="Y4083" s="9" t="n">
        <x:f>MAX(U4083,0)</x:f>
        <x:v>0</x:v>
      </x:c>
      <x:c r="Z4083" s="9" t="n">
        <x:f>-MIN(U4083,0)</x:f>
        <x:v>178.1696694336961</x:v>
      </x:c>
    </x:row>
    <x:row r="4084" ht="23" customHeight="1">
      <x:c r="A4084" s="2" t="str">
        <x:v>1D-RSI-全期</x:v>
      </x:c>
      <x:c r="B4084" s="2" t="str">
        <x:v>1D</x:v>
      </x:c>
      <x:c r="C4084" s="2" t="str">
        <x:v>RSI</x:v>
      </x:c>
      <x:c r="D4084" s="2" t="str">
        <x:v>全期</x:v>
      </x:c>
      <x:c r="E4084" s="2" t="n">
        <x:v>27</x:v>
      </x:c>
      <x:c r="F4084" s="2" t="str">
        <x:v>空</x:v>
      </x:c>
      <x:c r="G4084" s="11" t="n">
        <x:v>45111.333333333336</x:v>
      </x:c>
      <x:c r="H4084" s="11" t="n">
        <x:v>45112.333333333336</x:v>
      </x:c>
      <x:c r="I4084" s="11" t="n">
        <x:v>45122.333321759266</x:v>
      </x:c>
      <x:c r="J4084" s="9" t="n">
        <x:v>30756.1</x:v>
      </x:c>
      <x:c r="K4084" s="9" t="n">
        <x:v>30293.3</x:v>
      </x:c>
      <x:c r="L4084" s="9" t="n">
        <x:v>30749.94878</x:v>
      </x:c>
      <x:c r="M4084" s="9" t="n">
        <x:v>30299.358659999998</x:v>
      </x:c>
      <x:c r="N4084" s="10" t="n">
        <x:f>IF(F4084="多",1,-1)*(K4084/J4084-1)</x:f>
        <x:v>0.015047421487119572</x:v>
      </x:c>
      <x:c r="O4084" s="10" t="n">
        <x:f>IF(F4084="多",1,-1)*(M4084/L4084-1)</x:f>
        <x:v>0.014653361643745866</x:v>
      </x:c>
      <x:c r="P4084" s="10" t="n">
        <x:v>0.0009926733191781272</x:v>
      </x:c>
      <x:c r="Q4084" s="10" t="n">
        <x:v>-0.0014914078478346208</x:v>
      </x:c>
      <x:c r="R4084" s="10" t="n">
        <x:f>O4084-P4084-Q4084</x:f>
        <x:v>0.015152096172402358</x:v>
      </x:c>
      <x:c r="S4084" s="9" t="n">
        <x:f>V4083</x:f>
        <x:v>34978.758218418356</x:v>
      </x:c>
      <x:c r="T4084" s="9" t="n">
        <x:f>S4084/(1+'回测计划'!$B$33)</x:f>
        <x:v>34961.27757962854</x:v>
      </x:c>
      <x:c r="U4084" s="9" t="n">
        <x:f>T4084*R4084</x:f>
        <x:v>529.736640196586</x:v>
      </x:c>
      <x:c r="V4084" s="9" t="n">
        <x:f>S4084+U4084</x:f>
        <x:v>35508.49485861494</x:v>
      </x:c>
      <x:c r="W4084" s="2" t="n">
        <x:f>IF(N4084&gt;0,1,0)</x:f>
        <x:v>1</x:v>
      </x:c>
      <x:c r="X4084" s="2" t="n">
        <x:f>IF(U4084&gt;0,1,0)</x:f>
        <x:v>1</x:v>
      </x:c>
      <x:c r="Y4084" s="9" t="n">
        <x:f>MAX(U4084,0)</x:f>
        <x:v>529.736640196586</x:v>
      </x:c>
      <x:c r="Z4084" s="9" t="n">
        <x:f>-MIN(U4084,0)</x:f>
        <x:v>0</x:v>
      </x:c>
    </x:row>
    <x:row r="4085" ht="23" customHeight="1">
      <x:c r="A4085" s="2" t="str">
        <x:v>1D-RSI-全期</x:v>
      </x:c>
      <x:c r="B4085" s="2" t="str">
        <x:v>1D</x:v>
      </x:c>
      <x:c r="C4085" s="2" t="str">
        <x:v>RSI</x:v>
      </x:c>
      <x:c r="D4085" s="2" t="str">
        <x:v>全期</x:v>
      </x:c>
      <x:c r="E4085" s="2" t="n">
        <x:v>28</x:v>
      </x:c>
      <x:c r="F4085" s="2" t="str">
        <x:v>空</x:v>
      </x:c>
      <x:c r="G4085" s="11" t="n">
        <x:v>45121.333333333336</x:v>
      </x:c>
      <x:c r="H4085" s="11" t="n">
        <x:v>45122.333333333336</x:v>
      </x:c>
      <x:c r="I4085" s="11" t="n">
        <x:v>45132.333321759266</x:v>
      </x:c>
      <x:c r="J4085" s="9" t="n">
        <x:v>30293.3</x:v>
      </x:c>
      <x:c r="K4085" s="9" t="n">
        <x:v>29163.8</x:v>
      </x:c>
      <x:c r="L4085" s="9" t="n">
        <x:v>30287.24134</x:v>
      </x:c>
      <x:c r="M4085" s="9" t="n">
        <x:v>29169.63276</x:v>
      </x:c>
      <x:c r="N4085" s="10" t="n">
        <x:f>IF(F4085="多",1,-1)*(K4085/J4085-1)</x:f>
        <x:v>0.03728547236517643</x:v>
      </x:c>
      <x:c r="O4085" s="10" t="n">
        <x:f>IF(F4085="多",1,-1)*(M4085/L4085-1)</x:f>
        <x:v>0.036900309521553765</x:v>
      </x:c>
      <x:c r="P4085" s="10" t="n">
        <x:v>0.000981549845239223</x:v>
      </x:c>
      <x:c r="Q4085" s="10" t="n">
        <x:v>-0.0015033941620775236</x:v>
      </x:c>
      <x:c r="R4085" s="10" t="n">
        <x:f>O4085-P4085-Q4085</x:f>
        <x:v>0.037422153838392064</x:v>
      </x:c>
      <x:c r="S4085" s="9" t="n">
        <x:f>V4084</x:f>
        <x:v>35508.49485861494</x:v>
      </x:c>
      <x:c r="T4085" s="9" t="n">
        <x:f>S4085/(1+'回测计划'!$B$33)</x:f>
        <x:v>35490.749483873005</x:v>
      </x:c>
      <x:c r="U4085" s="9" t="n">
        <x:f>T4085*R4085</x:f>
        <x:v>1328.1402870253294</x:v>
      </x:c>
      <x:c r="V4085" s="9" t="n">
        <x:f>S4085+U4085</x:f>
        <x:v>36836.63514564027</x:v>
      </x:c>
      <x:c r="W4085" s="2" t="n">
        <x:f>IF(N4085&gt;0,1,0)</x:f>
        <x:v>1</x:v>
      </x:c>
      <x:c r="X4085" s="2" t="n">
        <x:f>IF(U4085&gt;0,1,0)</x:f>
        <x:v>1</x:v>
      </x:c>
      <x:c r="Y4085" s="9" t="n">
        <x:f>MAX(U4085,0)</x:f>
        <x:v>1328.1402870253294</x:v>
      </x:c>
      <x:c r="Z4085" s="9" t="n">
        <x:f>-MIN(U4085,0)</x:f>
        <x:v>0</x:v>
      </x:c>
    </x:row>
    <x:row r="4086" ht="23" customHeight="1">
      <x:c r="A4086" s="2" t="str">
        <x:v>1D-RSI-全期</x:v>
      </x:c>
      <x:c r="B4086" s="2" t="str">
        <x:v>1D</x:v>
      </x:c>
      <x:c r="C4086" s="2" t="str">
        <x:v>RSI</x:v>
      </x:c>
      <x:c r="D4086" s="2" t="str">
        <x:v>全期</x:v>
      </x:c>
      <x:c r="E4086" s="2" t="n">
        <x:v>29</x:v>
      </x:c>
      <x:c r="F4086" s="2" t="str">
        <x:v>多</x:v>
      </x:c>
      <x:c r="G4086" s="11" t="n">
        <x:v>45144.333333333336</x:v>
      </x:c>
      <x:c r="H4086" s="11" t="n">
        <x:v>45145.333333333336</x:v>
      </x:c>
      <x:c r="I4086" s="11" t="n">
        <x:v>45155.333321759266</x:v>
      </x:c>
      <x:c r="J4086" s="9" t="n">
        <x:v>29075.9</x:v>
      </x:c>
      <x:c r="K4086" s="9" t="n">
        <x:v>28714.4</x:v>
      </x:c>
      <x:c r="L4086" s="9" t="n">
        <x:v>29081.71518</x:v>
      </x:c>
      <x:c r="M4086" s="9" t="n">
        <x:v>28708.657120000003</x:v>
      </x:c>
      <x:c r="N4086" s="10" t="n">
        <x:f>IF(F4086="多",1,-1)*(K4086/J4086-1)</x:f>
        <x:v>-0.012432977139142709</x:v>
      </x:c>
      <x:c r="O4086" s="10" t="n">
        <x:f>IF(F4086="多",1,-1)*(M4086/L4086-1)</x:f>
        <x:v>-0.01282792495872298</x:v>
      </x:c>
      <x:c r="P4086" s="10" t="n">
        <x:v>0.0009935860375206384</x:v>
      </x:c>
      <x:c r="Q4086" s="10" t="n">
        <x:v>0.00271392582602152</x:v>
      </x:c>
      <x:c r="R4086" s="10" t="n">
        <x:f>O4086-P4086-Q4086</x:f>
        <x:v>-0.01653543682226514</x:v>
      </x:c>
      <x:c r="S4086" s="9" t="n">
        <x:f>V4085</x:f>
        <x:v>36836.63514564027</x:v>
      </x:c>
      <x:c r="T4086" s="9" t="n">
        <x:f>S4086/(1+'回测计划'!$B$33)</x:f>
        <x:v>36818.22603262396</x:v>
      </x:c>
      <x:c r="U4086" s="9" t="n">
        <x:f>T4086*R4086</x:f>
        <x:v>-608.8054504703312</x:v>
      </x:c>
      <x:c r="V4086" s="9" t="n">
        <x:f>S4086+U4086</x:f>
        <x:v>36227.82969516994</x:v>
      </x:c>
      <x:c r="W4086" s="2" t="n">
        <x:f>IF(N4086&gt;0,1,0)</x:f>
        <x:v>0</x:v>
      </x:c>
      <x:c r="X4086" s="2" t="n">
        <x:f>IF(U4086&gt;0,1,0)</x:f>
        <x:v>0</x:v>
      </x:c>
      <x:c r="Y4086" s="9" t="n">
        <x:f>MAX(U4086,0)</x:f>
        <x:v>0</x:v>
      </x:c>
      <x:c r="Z4086" s="9" t="n">
        <x:f>-MIN(U4086,0)</x:f>
        <x:v>608.8054504703312</x:v>
      </x:c>
    </x:row>
    <x:row r="4087" ht="23" customHeight="1">
      <x:c r="A4087" s="2" t="str">
        <x:v>1D-RSI-全期</x:v>
      </x:c>
      <x:c r="B4087" s="2" t="str">
        <x:v>1D</x:v>
      </x:c>
      <x:c r="C4087" s="2" t="str">
        <x:v>RSI</x:v>
      </x:c>
      <x:c r="D4087" s="2" t="str">
        <x:v>全期</x:v>
      </x:c>
      <x:c r="E4087" s="2" t="n">
        <x:v>30</x:v>
      </x:c>
      <x:c r="F4087" s="2" t="str">
        <x:v>空</x:v>
      </x:c>
      <x:c r="G4087" s="11" t="n">
        <x:v>45216.333333333336</x:v>
      </x:c>
      <x:c r="H4087" s="11" t="n">
        <x:v>45217.333333333336</x:v>
      </x:c>
      <x:c r="I4087" s="11" t="n">
        <x:v>45227.333321759266</x:v>
      </x:c>
      <x:c r="J4087" s="9" t="n">
        <x:v>28382</x:v>
      </x:c>
      <x:c r="K4087" s="9" t="n">
        <x:v>33893.1</x:v>
      </x:c>
      <x:c r="L4087" s="9" t="n">
        <x:v>28376.3236</x:v>
      </x:c>
      <x:c r="M4087" s="9" t="n">
        <x:v>33899.878619999996</x:v>
      </x:c>
      <x:c r="N4087" s="10" t="n">
        <x:f>IF(F4087="多",1,-1)*(K4087/J4087-1)</x:f>
        <x:v>-0.1941758861250087</x:v>
      </x:c>
      <x:c r="O4087" s="10" t="n">
        <x:f>IF(F4087="多",1,-1)*(M4087/L4087-1)</x:f>
        <x:v>-0.1946536520326403</x:v>
      </x:c>
      <x:c r="P4087" s="10" t="n">
        <x:v>0.00109732682601632</x:v>
      </x:c>
      <x:c r="Q4087" s="10" t="n">
        <x:v>-0.001645727591152994</x:v>
      </x:c>
      <x:c r="R4087" s="10" t="n">
        <x:f>O4087-P4087-Q4087</x:f>
        <x:v>-0.1941052512675036</x:v>
      </x:c>
      <x:c r="S4087" s="9" t="n">
        <x:f>V4086</x:f>
        <x:v>36227.82969516994</x:v>
      </x:c>
      <x:c r="T4087" s="9" t="n">
        <x:f>S4087/(1+'回测计划'!$B$33)</x:f>
        <x:v>36209.72483275356</x:v>
      </x:c>
      <x:c r="U4087" s="9" t="n">
        <x:f>T4087*R4087</x:f>
        <x:v>-7028.497736988796</x:v>
      </x:c>
      <x:c r="V4087" s="9" t="n">
        <x:f>S4087+U4087</x:f>
        <x:v>29199.33195818114</x:v>
      </x:c>
      <x:c r="W4087" s="2" t="n">
        <x:f>IF(N4087&gt;0,1,0)</x:f>
        <x:v>0</x:v>
      </x:c>
      <x:c r="X4087" s="2" t="n">
        <x:f>IF(U4087&gt;0,1,0)</x:f>
        <x:v>0</x:v>
      </x:c>
      <x:c r="Y4087" s="9" t="n">
        <x:f>MAX(U4087,0)</x:f>
        <x:v>0</x:v>
      </x:c>
      <x:c r="Z4087" s="9" t="n">
        <x:f>-MIN(U4087,0)</x:f>
        <x:v>7028.497736988796</x:v>
      </x:c>
    </x:row>
    <x:row r="4088" ht="23" customHeight="1">
      <x:c r="A4088" s="2" t="str">
        <x:v>1D-RSI-全期</x:v>
      </x:c>
      <x:c r="B4088" s="2" t="str">
        <x:v>1D</x:v>
      </x:c>
      <x:c r="C4088" s="2" t="str">
        <x:v>RSI</x:v>
      </x:c>
      <x:c r="D4088" s="2" t="str">
        <x:v>全期</x:v>
      </x:c>
      <x:c r="E4088" s="2" t="n">
        <x:v>31</x:v>
      </x:c>
      <x:c r="F4088" s="2" t="str">
        <x:v>空</x:v>
      </x:c>
      <x:c r="G4088" s="11" t="n">
        <x:v>45241.333333333336</x:v>
      </x:c>
      <x:c r="H4088" s="11" t="n">
        <x:v>45242.333333333336</x:v>
      </x:c>
      <x:c r="I4088" s="11" t="n">
        <x:v>45252.333321759266</x:v>
      </x:c>
      <x:c r="J4088" s="9" t="n">
        <x:v>37162.1</x:v>
      </x:c>
      <x:c r="K4088" s="9" t="n">
        <x:v>35737</x:v>
      </x:c>
      <x:c r="L4088" s="9" t="n">
        <x:v>37154.66758</x:v>
      </x:c>
      <x:c r="M4088" s="9" t="n">
        <x:v>35744.1474</x:v>
      </x:c>
      <x:c r="N4088" s="10" t="n">
        <x:f>IF(F4088="多",1,-1)*(K4088/J4088-1)</x:f>
        <x:v>0.03834820960064145</x:v>
      </x:c>
      <x:c r="O4088" s="10" t="n">
        <x:f>IF(F4088="多",1,-1)*(M4088/L4088-1)</x:f>
        <x:v>0.037963471936949045</x:v>
      </x:c>
      <x:c r="P4088" s="10" t="n">
        <x:v>0.0009810182640315255</x:v>
      </x:c>
      <x:c r="Q4088" s="10" t="n">
        <x:v>-0.0037640816045829014</x:v>
      </x:c>
      <x:c r="R4088" s="10" t="n">
        <x:f>O4088-P4088-Q4088</x:f>
        <x:v>0.04074653527750042</x:v>
      </x:c>
      <x:c r="S4088" s="9" t="n">
        <x:f>V4087</x:f>
        <x:v>29199.33195818114</x:v>
      </x:c>
      <x:c r="T4088" s="9" t="n">
        <x:f>S4088/(1+'回测计划'!$B$33)</x:f>
        <x:v>29184.73958838695</x:v>
      </x:c>
      <x:c r="U4088" s="9" t="n">
        <x:f>T4088*R4088</x:f>
        <x:v>1189.1770212028719</x:v>
      </x:c>
      <x:c r="V4088" s="9" t="n">
        <x:f>S4088+U4088</x:f>
        <x:v>30388.508979384012</x:v>
      </x:c>
      <x:c r="W4088" s="2" t="n">
        <x:f>IF(N4088&gt;0,1,0)</x:f>
        <x:v>1</x:v>
      </x:c>
      <x:c r="X4088" s="2" t="n">
        <x:f>IF(U4088&gt;0,1,0)</x:f>
        <x:v>1</x:v>
      </x:c>
      <x:c r="Y4088" s="9" t="n">
        <x:f>MAX(U4088,0)</x:f>
        <x:v>1189.1770212028719</x:v>
      </x:c>
      <x:c r="Z4088" s="9" t="n">
        <x:f>-MIN(U4088,0)</x:f>
        <x:v>0</x:v>
      </x:c>
    </x:row>
    <x:row r="4089" ht="23" customHeight="1">
      <x:c r="A4089" s="2" t="str">
        <x:v>1D-RSI-全期</x:v>
      </x:c>
      <x:c r="B4089" s="2" t="str">
        <x:v>1D</x:v>
      </x:c>
      <x:c r="C4089" s="2" t="str">
        <x:v>RSI</x:v>
      </x:c>
      <x:c r="D4089" s="2" t="str">
        <x:v>全期</x:v>
      </x:c>
      <x:c r="E4089" s="2" t="n">
        <x:v>32</x:v>
      </x:c>
      <x:c r="F4089" s="2" t="str">
        <x:v>空</x:v>
      </x:c>
      <x:c r="G4089" s="11" t="n">
        <x:v>45294.333333333336</x:v>
      </x:c>
      <x:c r="H4089" s="11" t="n">
        <x:v>45295.333333333336</x:v>
      </x:c>
      <x:c r="I4089" s="11" t="n">
        <x:v>45305.333321759266</x:v>
      </x:c>
      <x:c r="J4089" s="9" t="n">
        <x:v>42849.5</x:v>
      </x:c>
      <x:c r="K4089" s="9" t="n">
        <x:v>42846.4</x:v>
      </x:c>
      <x:c r="L4089" s="9" t="n">
        <x:v>42840.9301</x:v>
      </x:c>
      <x:c r="M4089" s="9" t="n">
        <x:v>42854.96928</x:v>
      </x:c>
      <x:c r="N4089" s="10" t="n">
        <x:f>IF(F4089="多",1,-1)*(K4089/J4089-1)</x:f>
        <x:v>0.00007234623507856863</x:v>
      </x:c>
      <x:c r="O4089" s="10" t="n">
        <x:f>IF(F4089="多",1,-1)*(M4089/L4089-1)</x:f>
        <x:v>-0.0003277048366416846</x:v>
      </x:c>
      <x:c r="P4089" s="10" t="n">
        <x:v>0.001000163852418321</x:v>
      </x:c>
      <x:c r="Q4089" s="10" t="n">
        <x:v>-0.003030720173320414</x:v>
      </x:c>
      <x:c r="R4089" s="10" t="n">
        <x:f>O4089-P4089-Q4089</x:f>
        <x:v>0.0017028514842604087</x:v>
      </x:c>
      <x:c r="S4089" s="9" t="n">
        <x:f>V4088</x:f>
        <x:v>30388.508979384012</x:v>
      </x:c>
      <x:c r="T4089" s="9" t="n">
        <x:f>S4089/(1+'回测计划'!$B$33)</x:f>
        <x:v>30373.322318224902</x:v>
      </x:c>
      <x:c r="U4089" s="9" t="n">
        <x:f>T4089*R4089</x:f>
        <x:v>51.72125699150907</x:v>
      </x:c>
      <x:c r="V4089" s="9" t="n">
        <x:f>S4089+U4089</x:f>
        <x:v>30440.230236375523</x:v>
      </x:c>
      <x:c r="W4089" s="2" t="n">
        <x:f>IF(N4089&gt;0,1,0)</x:f>
        <x:v>1</x:v>
      </x:c>
      <x:c r="X4089" s="2" t="n">
        <x:f>IF(U4089&gt;0,1,0)</x:f>
        <x:v>1</x:v>
      </x:c>
      <x:c r="Y4089" s="9" t="n">
        <x:f>MAX(U4089,0)</x:f>
        <x:v>51.72125699150907</x:v>
      </x:c>
      <x:c r="Z4089" s="9" t="n">
        <x:f>-MIN(U4089,0)</x:f>
        <x:v>0</x:v>
      </x:c>
    </x:row>
    <x:row r="4090" ht="23" customHeight="1">
      <x:c r="A4090" s="2" t="str">
        <x:v>1D-RSI-全期</x:v>
      </x:c>
      <x:c r="B4090" s="2" t="str">
        <x:v>1D</x:v>
      </x:c>
      <x:c r="C4090" s="2" t="str">
        <x:v>RSI</x:v>
      </x:c>
      <x:c r="D4090" s="2" t="str">
        <x:v>全期</x:v>
      </x:c>
      <x:c r="E4090" s="2" t="n">
        <x:v>33</x:v>
      </x:c>
      <x:c r="F4090" s="2" t="str">
        <x:v>空</x:v>
      </x:c>
      <x:c r="G4090" s="11" t="n">
        <x:v>45391.333333333336</x:v>
      </x:c>
      <x:c r="H4090" s="11" t="n">
        <x:v>45392.333333333336</x:v>
      </x:c>
      <x:c r="I4090" s="11" t="n">
        <x:v>45402.333321759266</x:v>
      </x:c>
      <x:c r="J4090" s="9" t="n">
        <x:v>69189.2</x:v>
      </x:c>
      <x:c r="K4090" s="9" t="n">
        <x:v>63787.4</x:v>
      </x:c>
      <x:c r="L4090" s="9" t="n">
        <x:v>69175.36216</x:v>
      </x:c>
      <x:c r="M4090" s="9" t="n">
        <x:v>63800.15748</x:v>
      </x:c>
      <x:c r="N4090" s="10" t="n">
        <x:f>IF(F4090="多",1,-1)*(K4090/J4090-1)</x:f>
        <x:v>0.07807287842611266</x:v>
      </x:c>
      <x:c r="O4090" s="10" t="n">
        <x:f>IF(F4090="多",1,-1)*(M4090/L4090-1)</x:f>
        <x:v>0.07770403380855972</x:v>
      </x:c>
      <x:c r="P4090" s="10" t="n">
        <x:v>0.0009611479830957202</x:v>
      </x:c>
      <x:c r="Q4090" s="10" t="n">
        <x:v>-0.0025416115814229146</x:v>
      </x:c>
      <x:c r="R4090" s="10" t="n">
        <x:f>O4090-P4090-Q4090</x:f>
        <x:v>0.07928449740688691</x:v>
      </x:c>
      <x:c r="S4090" s="9" t="n">
        <x:f>V4089</x:f>
        <x:v>30440.230236375523</x:v>
      </x:c>
      <x:c r="T4090" s="9" t="n">
        <x:f>S4090/(1+'回测计划'!$B$33)</x:f>
        <x:v>30425.017727511768</x:v>
      </x:c>
      <x:c r="U4090" s="9" t="n">
        <x:f>T4090*R4090</x:f>
        <x:v>2412.2322391213947</x:v>
      </x:c>
      <x:c r="V4090" s="9" t="n">
        <x:f>S4090+U4090</x:f>
        <x:v>32852.46247549692</x:v>
      </x:c>
      <x:c r="W4090" s="2" t="n">
        <x:f>IF(N4090&gt;0,1,0)</x:f>
        <x:v>1</x:v>
      </x:c>
      <x:c r="X4090" s="2" t="n">
        <x:f>IF(U4090&gt;0,1,0)</x:f>
        <x:v>1</x:v>
      </x:c>
      <x:c r="Y4090" s="9" t="n">
        <x:f>MAX(U4090,0)</x:f>
        <x:v>2412.2322391213947</x:v>
      </x:c>
      <x:c r="Z4090" s="9" t="n">
        <x:f>-MIN(U4090,0)</x:f>
        <x:v>0</x:v>
      </x:c>
    </x:row>
    <x:row r="4091" ht="23" customHeight="1">
      <x:c r="A4091" s="2" t="str">
        <x:v>1D-RSI-全期</x:v>
      </x:c>
      <x:c r="B4091" s="2" t="str">
        <x:v>1D</x:v>
      </x:c>
      <x:c r="C4091" s="2" t="str">
        <x:v>RSI</x:v>
      </x:c>
      <x:c r="D4091" s="2" t="str">
        <x:v>全期</x:v>
      </x:c>
      <x:c r="E4091" s="2" t="n">
        <x:v>34</x:v>
      </x:c>
      <x:c r="F4091" s="2" t="str">
        <x:v>多</x:v>
      </x:c>
      <x:c r="G4091" s="11" t="n">
        <x:v>45479.333333333336</x:v>
      </x:c>
      <x:c r="H4091" s="11" t="n">
        <x:v>45480.333333333336</x:v>
      </x:c>
      <x:c r="I4091" s="11" t="n">
        <x:v>45490.333321759266</x:v>
      </x:c>
      <x:c r="J4091" s="9" t="n">
        <x:v>58216</x:v>
      </x:c>
      <x:c r="K4091" s="9" t="n">
        <x:v>65010</x:v>
      </x:c>
      <x:c r="L4091" s="9" t="n">
        <x:v>58227.6432</x:v>
      </x:c>
      <x:c r="M4091" s="9" t="n">
        <x:v>64996.998</x:v>
      </x:c>
      <x:c r="N4091" s="10" t="n">
        <x:f>IF(F4091="多",1,-1)*(K4091/J4091-1)</x:f>
        <x:v>0.11670331180431504</x:v>
      </x:c>
      <x:c r="O4091" s="10" t="n">
        <x:f>IF(F4091="多",1,-1)*(M4091/L4091-1)</x:f>
        <x:v>0.11625671979799446</x:v>
      </x:c>
      <x:c r="P4091" s="10" t="n">
        <x:v>0.0010581283598989973</x:v>
      </x:c>
      <x:c r="Q4091" s="10" t="n">
        <x:v>0.002021593015942542</x:v>
      </x:c>
      <x:c r="R4091" s="10" t="n">
        <x:f>O4091-P4091-Q4091</x:f>
        <x:v>0.11317699842215292</x:v>
      </x:c>
      <x:c r="S4091" s="9" t="n">
        <x:f>V4090</x:f>
        <x:v>32852.46247549692</x:v>
      </x:c>
      <x:c r="T4091" s="9" t="n">
        <x:f>S4091/(1+'回测计划'!$B$33)</x:f>
        <x:v>32836.04445327028</x:v>
      </x:c>
      <x:c r="U4091" s="9" t="n">
        <x:f>T4091*R4091</x:f>
        <x:v>3716.284951277514</x:v>
      </x:c>
      <x:c r="V4091" s="9" t="n">
        <x:f>S4091+U4091</x:f>
        <x:v>36568.74742677443</x:v>
      </x:c>
      <x:c r="W4091" s="2" t="n">
        <x:f>IF(N4091&gt;0,1,0)</x:f>
        <x:v>1</x:v>
      </x:c>
      <x:c r="X4091" s="2" t="n">
        <x:f>IF(U4091&gt;0,1,0)</x:f>
        <x:v>1</x:v>
      </x:c>
      <x:c r="Y4091" s="9" t="n">
        <x:f>MAX(U4091,0)</x:f>
        <x:v>3716.284951277514</x:v>
      </x:c>
      <x:c r="Z4091" s="9" t="n">
        <x:f>-MIN(U4091,0)</x:f>
        <x:v>0</x:v>
      </x:c>
    </x:row>
    <x:row r="4092" ht="23" customHeight="1">
      <x:c r="A4092" s="2" t="str">
        <x:v>1D-RSI-全期</x:v>
      </x:c>
      <x:c r="B4092" s="2" t="str">
        <x:v>1D</x:v>
      </x:c>
      <x:c r="C4092" s="2" t="str">
        <x:v>RSI</x:v>
      </x:c>
      <x:c r="D4092" s="2" t="str">
        <x:v>全期</x:v>
      </x:c>
      <x:c r="E4092" s="2" t="n">
        <x:v>35</x:v>
      </x:c>
      <x:c r="F4092" s="2" t="str">
        <x:v>空</x:v>
      </x:c>
      <x:c r="G4092" s="11" t="n">
        <x:v>45502.333333333336</x:v>
      </x:c>
      <x:c r="H4092" s="11" t="n">
        <x:v>45503.333333333336</x:v>
      </x:c>
      <x:c r="I4092" s="11" t="n">
        <x:v>45513.333321759266</x:v>
      </x:c>
      <x:c r="J4092" s="9" t="n">
        <x:v>66750.1</x:v>
      </x:c>
      <x:c r="K4092" s="9" t="n">
        <x:v>61659.8</x:v>
      </x:c>
      <x:c r="L4092" s="9" t="n">
        <x:v>66736.74998000001</x:v>
      </x:c>
      <x:c r="M4092" s="9" t="n">
        <x:v>61672.13196</x:v>
      </x:c>
      <x:c r="N4092" s="10" t="n">
        <x:f>IF(F4092="多",1,-1)*(K4092/J4092-1)</x:f>
        <x:v>0.07625906178417718</x:v>
      </x:c>
      <x:c r="O4092" s="10" t="n">
        <x:f>IF(F4092="多",1,-1)*(M4092/L4092-1)</x:f>
        <x:v>0.07588949149483304</x:v>
      </x:c>
      <x:c r="P4092" s="10" t="n">
        <x:v>0.0009620552542525836</x:v>
      </x:c>
      <x:c r="Q4092" s="10" t="n">
        <x:v>-0.0014941943506894034</x:v>
      </x:c>
      <x:c r="R4092" s="10" t="n">
        <x:f>O4092-P4092-Q4092</x:f>
        <x:v>0.07642163059126986</x:v>
      </x:c>
      <x:c r="S4092" s="9" t="n">
        <x:f>V4091</x:f>
        <x:v>36568.74742677443</x:v>
      </x:c>
      <x:c r="T4092" s="9" t="n">
        <x:f>S4092/(1+'回测计划'!$B$33)</x:f>
        <x:v>36550.472190679095</x:v>
      </x:c>
      <x:c r="U4092" s="9" t="n">
        <x:f>T4092*R4092</x:f>
        <x:v>2793.2466836925596</x:v>
      </x:c>
      <x:c r="V4092" s="9" t="n">
        <x:f>S4092+U4092</x:f>
        <x:v>39361.99411046699</x:v>
      </x:c>
      <x:c r="W4092" s="2" t="n">
        <x:f>IF(N4092&gt;0,1,0)</x:f>
        <x:v>1</x:v>
      </x:c>
      <x:c r="X4092" s="2" t="n">
        <x:f>IF(U4092&gt;0,1,0)</x:f>
        <x:v>1</x:v>
      </x:c>
      <x:c r="Y4092" s="9" t="n">
        <x:f>MAX(U4092,0)</x:f>
        <x:v>2793.2466836925596</x:v>
      </x:c>
      <x:c r="Z4092" s="9" t="n">
        <x:f>-MIN(U4092,0)</x:f>
        <x:v>0</x:v>
      </x:c>
    </x:row>
    <x:row r="4093" ht="23" customHeight="1">
      <x:c r="A4093" s="2" t="str">
        <x:v>1D-RSI-全期</x:v>
      </x:c>
      <x:c r="B4093" s="2" t="str">
        <x:v>1D</x:v>
      </x:c>
      <x:c r="C4093" s="2" t="str">
        <x:v>RSI</x:v>
      </x:c>
      <x:c r="D4093" s="2" t="str">
        <x:v>全期</x:v>
      </x:c>
      <x:c r="E4093" s="2" t="n">
        <x:v>36</x:v>
      </x:c>
      <x:c r="F4093" s="2" t="str">
        <x:v>多</x:v>
      </x:c>
      <x:c r="G4093" s="11" t="n">
        <x:v>45542.333333333336</x:v>
      </x:c>
      <x:c r="H4093" s="11" t="n">
        <x:v>45543.333333333336</x:v>
      </x:c>
      <x:c r="I4093" s="11" t="n">
        <x:v>45553.333321759266</x:v>
      </x:c>
      <x:c r="J4093" s="9" t="n">
        <x:v>54134.9</x:v>
      </x:c>
      <x:c r="K4093" s="9" t="n">
        <x:v>60281</x:v>
      </x:c>
      <x:c r="L4093" s="9" t="n">
        <x:v>54145.72698</x:v>
      </x:c>
      <x:c r="M4093" s="9" t="n">
        <x:v>60268.9438</x:v>
      </x:c>
      <x:c r="N4093" s="10" t="n">
        <x:f>IF(F4093="多",1,-1)*(K4093/J4093-1)</x:f>
        <x:v>0.11353304430228928</x:v>
      </x:c>
      <x:c r="O4093" s="10" t="n">
        <x:f>IF(F4093="多",1,-1)*(M4093/L4093-1)</x:f>
        <x:v>0.11308772014939894</x:v>
      </x:c>
      <x:c r="P4093" s="10" t="n">
        <x:v>0.0010565438600746995</x:v>
      </x:c>
      <x:c r="Q4093" s="10" t="n">
        <x:v>-0.00042827416404542945</x:v>
      </x:c>
      <x:c r="R4093" s="10" t="n">
        <x:f>O4093-P4093-Q4093</x:f>
        <x:v>0.11245945045336968</x:v>
      </x:c>
      <x:c r="S4093" s="9" t="n">
        <x:f>V4092</x:f>
        <x:v>39361.99411046699</x:v>
      </x:c>
      <x:c r="T4093" s="9" t="n">
        <x:f>S4093/(1+'回测计划'!$B$33)</x:f>
        <x:v>39342.3229489925</x:v>
      </x:c>
      <x:c r="U4093" s="9" t="n">
        <x:f>T4093*R4093</x:f>
        <x:v>4424.4160184026905</x:v>
      </x:c>
      <x:c r="V4093" s="9" t="n">
        <x:f>S4093+U4093</x:f>
        <x:v>43786.410128869684</x:v>
      </x:c>
      <x:c r="W4093" s="2" t="n">
        <x:f>IF(N4093&gt;0,1,0)</x:f>
        <x:v>1</x:v>
      </x:c>
      <x:c r="X4093" s="2" t="n">
        <x:f>IF(U4093&gt;0,1,0)</x:f>
        <x:v>1</x:v>
      </x:c>
      <x:c r="Y4093" s="9" t="n">
        <x:f>MAX(U4093,0)</x:f>
        <x:v>4424.4160184026905</x:v>
      </x:c>
      <x:c r="Z4093" s="9" t="n">
        <x:f>-MIN(U4093,0)</x:f>
        <x:v>0</x:v>
      </x:c>
    </x:row>
    <x:row r="4094" ht="23" customHeight="1">
      <x:c r="A4094" s="2" t="str">
        <x:v>1D-RSI-全期</x:v>
      </x:c>
      <x:c r="B4094" s="2" t="str">
        <x:v>1D</x:v>
      </x:c>
      <x:c r="C4094" s="2" t="str">
        <x:v>RSI</x:v>
      </x:c>
      <x:c r="D4094" s="2" t="str">
        <x:v>全期</x:v>
      </x:c>
      <x:c r="E4094" s="2" t="n">
        <x:v>37</x:v>
      </x:c>
      <x:c r="F4094" s="2" t="str">
        <x:v>空</x:v>
      </x:c>
      <x:c r="G4094" s="11" t="n">
        <x:v>45635.333333333336</x:v>
      </x:c>
      <x:c r="H4094" s="11" t="n">
        <x:v>45636.333333333336</x:v>
      </x:c>
      <x:c r="I4094" s="11" t="n">
        <x:v>45646.333321759266</x:v>
      </x:c>
      <x:c r="J4094" s="9" t="n">
        <x:v>97349.1</x:v>
      </x:c>
      <x:c r="K4094" s="9" t="n">
        <x:v>97434.4</x:v>
      </x:c>
      <x:c r="L4094" s="9" t="n">
        <x:v>97329.63018000001</x:v>
      </x:c>
      <x:c r="M4094" s="9" t="n">
        <x:v>97453.88687999999</x:v>
      </x:c>
      <x:c r="N4094" s="10" t="n">
        <x:f>IF(F4094="多",1,-1)*(K4094/J4094-1)</x:f>
        <x:v>-0.0008762279260927652</x:v>
      </x:c>
      <x:c r="O4094" s="10" t="n">
        <x:f>IF(F4094="多",1,-1)*(M4094/L4094-1)</x:f>
        <x:v>-0.0012766585033785471</x:v>
      </x:c>
      <x:c r="P4094" s="10" t="n">
        <x:v>0.0010006383292516894</x:v>
      </x:c>
      <x:c r="Q4094" s="10" t="n">
        <x:v>-0.0030401998349240972</x:v>
      </x:c>
      <x:c r="R4094" s="10" t="n">
        <x:f>O4094-P4094-Q4094</x:f>
        <x:v>0.000762903002293861</x:v>
      </x:c>
      <x:c r="S4094" s="9" t="n">
        <x:f>V4093</x:f>
        <x:v>43786.410128869684</x:v>
      </x:c>
      <x:c r="T4094" s="9" t="n">
        <x:f>S4094/(1+'回测计划'!$B$33)</x:f>
        <x:v>43764.52786493722</x:v>
      </x:c>
      <x:c r="U4094" s="9" t="n">
        <x:f>T4094*R4094</x:f>
        <x:v>33.38808970213394</x:v>
      </x:c>
      <x:c r="V4094" s="9" t="n">
        <x:f>S4094+U4094</x:f>
        <x:v>43819.79821857182</x:v>
      </x:c>
      <x:c r="W4094" s="2" t="n">
        <x:f>IF(N4094&gt;0,1,0)</x:f>
        <x:v>0</x:v>
      </x:c>
      <x:c r="X4094" s="2" t="n">
        <x:f>IF(U4094&gt;0,1,0)</x:f>
        <x:v>1</x:v>
      </x:c>
      <x:c r="Y4094" s="9" t="n">
        <x:f>MAX(U4094,0)</x:f>
        <x:v>33.38808970213394</x:v>
      </x:c>
      <x:c r="Z4094" s="9" t="n">
        <x:f>-MIN(U4094,0)</x:f>
        <x:v>0</x:v>
      </x:c>
    </x:row>
    <x:row r="4095" ht="23" customHeight="1">
      <x:c r="A4095" s="2" t="str">
        <x:v>1D-RSI-全期</x:v>
      </x:c>
      <x:c r="B4095" s="2" t="str">
        <x:v>1D</x:v>
      </x:c>
      <x:c r="C4095" s="2" t="str">
        <x:v>RSI</x:v>
      </x:c>
      <x:c r="D4095" s="2" t="str">
        <x:v>全期</x:v>
      </x:c>
      <x:c r="E4095" s="2" t="n">
        <x:v>38</x:v>
      </x:c>
      <x:c r="F4095" s="2" t="str">
        <x:v>多</x:v>
      </x:c>
      <x:c r="G4095" s="11" t="n">
        <x:v>45667.333333333336</x:v>
      </x:c>
      <x:c r="H4095" s="11" t="n">
        <x:v>45668.333333333336</x:v>
      </x:c>
      <x:c r="I4095" s="11" t="n">
        <x:v>45678.333321759266</x:v>
      </x:c>
      <x:c r="J4095" s="9" t="n">
        <x:v>94675.6</x:v>
      </x:c>
      <x:c r="K4095" s="9" t="n">
        <x:v>102247.6</x:v>
      </x:c>
      <x:c r="L4095" s="9" t="n">
        <x:v>94694.53512</x:v>
      </x:c>
      <x:c r="M4095" s="9" t="n">
        <x:v>102227.15048000001</x:v>
      </x:c>
      <x:c r="N4095" s="10" t="n">
        <x:f>IF(F4095="多",1,-1)*(K4095/J4095-1)</x:f>
        <x:v>0.07997836823849025</x:v>
      </x:c>
      <x:c r="O4095" s="10" t="n">
        <x:f>IF(F4095="多",1,-1)*(M4095/L4095-1)</x:f>
        <x:v>0.07954646327218806</x:v>
      </x:c>
      <x:c r="P4095" s="10" t="n">
        <x:v>0.0010397732316360941</x:v>
      </x:c>
      <x:c r="Q4095" s="10" t="n">
        <x:v>0.0021222866757778184</x:v>
      </x:c>
      <x:c r="R4095" s="10" t="n">
        <x:f>O4095-P4095-Q4095</x:f>
        <x:v>0.07638440336477414</x:v>
      </x:c>
      <x:c r="S4095" s="9" t="n">
        <x:f>V4094</x:f>
        <x:v>43819.79821857182</x:v>
      </x:c>
      <x:c r="T4095" s="9" t="n">
        <x:f>S4095/(1+'回测计划'!$B$33)</x:f>
        <x:v>43797.899268937355</x:v>
      </x:c>
      <x:c r="U4095" s="9" t="n">
        <x:f>T4095*R4095</x:f>
        <x:v>3345.4764042882575</x:v>
      </x:c>
      <x:c r="V4095" s="9" t="n">
        <x:f>S4095+U4095</x:f>
        <x:v>47165.27462286008</x:v>
      </x:c>
      <x:c r="W4095" s="2" t="n">
        <x:f>IF(N4095&gt;0,1,0)</x:f>
        <x:v>1</x:v>
      </x:c>
      <x:c r="X4095" s="2" t="n">
        <x:f>IF(U4095&gt;0,1,0)</x:f>
        <x:v>1</x:v>
      </x:c>
      <x:c r="Y4095" s="9" t="n">
        <x:f>MAX(U4095,0)</x:f>
        <x:v>3345.4764042882575</x:v>
      </x:c>
      <x:c r="Z4095" s="9" t="n">
        <x:f>-MIN(U4095,0)</x:f>
        <x:v>0</x:v>
      </x:c>
    </x:row>
    <x:row r="4096" ht="23" customHeight="1">
      <x:c r="A4096" s="2" t="str">
        <x:v>1D-RSI-全期</x:v>
      </x:c>
      <x:c r="B4096" s="2" t="str">
        <x:v>1D</x:v>
      </x:c>
      <x:c r="C4096" s="2" t="str">
        <x:v>RSI</x:v>
      </x:c>
      <x:c r="D4096" s="2" t="str">
        <x:v>全期</x:v>
      </x:c>
      <x:c r="E4096" s="2" t="n">
        <x:v>39</x:v>
      </x:c>
      <x:c r="F4096" s="2" t="str">
        <x:v>多</x:v>
      </x:c>
      <x:c r="G4096" s="11" t="n">
        <x:v>45707.333333333336</x:v>
      </x:c>
      <x:c r="H4096" s="11" t="n">
        <x:v>45708.333333333336</x:v>
      </x:c>
      <x:c r="I4096" s="11" t="n">
        <x:v>45718.333321759266</x:v>
      </x:c>
      <x:c r="J4096" s="9" t="n">
        <x:v>96597.9</x:v>
      </x:c>
      <x:c r="K4096" s="9" t="n">
        <x:v>86007.7</x:v>
      </x:c>
      <x:c r="L4096" s="9" t="n">
        <x:v>96617.21957999999</x:v>
      </x:c>
      <x:c r="M4096" s="9" t="n">
        <x:v>85990.49846</x:v>
      </x:c>
      <x:c r="N4096" s="10" t="n">
        <x:f>IF(F4096="多",1,-1)*(K4096/J4096-1)</x:f>
        <x:v>-0.1096317828855492</x:v>
      </x:c>
      <x:c r="O4096" s="10" t="n">
        <x:f>IF(F4096="多",1,-1)*(M4096/L4096-1)</x:f>
        <x:v>-0.10998785895718066</x:v>
      </x:c>
      <x:c r="P4096" s="10" t="n">
        <x:v>0.0009450060705214096</x:v>
      </x:c>
      <x:c r="Q4096" s="10" t="n">
        <x:v>0.00105176731649352</x:v>
      </x:c>
      <x:c r="R4096" s="10" t="n">
        <x:f>O4096-P4096-Q4096</x:f>
        <x:v>-0.11198463234419559</x:v>
      </x:c>
      <x:c r="S4096" s="9" t="n">
        <x:f>V4095</x:f>
        <x:v>47165.27462286008</x:v>
      </x:c>
      <x:c r="T4096" s="9" t="n">
        <x:f>S4096/(1+'回测计划'!$B$33)</x:f>
        <x:v>47141.70377097459</x:v>
      </x:c>
      <x:c r="U4096" s="9" t="n">
        <x:f>T4096*R4096</x:f>
        <x:v>-5279.146364871569</x:v>
      </x:c>
      <x:c r="V4096" s="9" t="n">
        <x:f>S4096+U4096</x:f>
        <x:v>41886.128257988516</x:v>
      </x:c>
      <x:c r="W4096" s="2" t="n">
        <x:f>IF(N4096&gt;0,1,0)</x:f>
        <x:v>0</x:v>
      </x:c>
      <x:c r="X4096" s="2" t="n">
        <x:f>IF(U4096&gt;0,1,0)</x:f>
        <x:v>0</x:v>
      </x:c>
      <x:c r="Y4096" s="9" t="n">
        <x:f>MAX(U4096,0)</x:f>
        <x:v>0</x:v>
      </x:c>
      <x:c r="Z4096" s="9" t="n">
        <x:f>-MIN(U4096,0)</x:f>
        <x:v>5279.146364871569</x:v>
      </x:c>
    </x:row>
    <x:row r="4097" ht="23" customHeight="1">
      <x:c r="A4097" s="2" t="str">
        <x:v>1D-RSI-全期</x:v>
      </x:c>
      <x:c r="B4097" s="2" t="str">
        <x:v>1D</x:v>
      </x:c>
      <x:c r="C4097" s="2" t="str">
        <x:v>RSI</x:v>
      </x:c>
      <x:c r="D4097" s="2" t="str">
        <x:v>全期</x:v>
      </x:c>
      <x:c r="E4097" s="2" t="n">
        <x:v>40</x:v>
      </x:c>
      <x:c r="F4097" s="2" t="str">
        <x:v>多</x:v>
      </x:c>
      <x:c r="G4097" s="11" t="n">
        <x:v>45754.333333333336</x:v>
      </x:c>
      <x:c r="H4097" s="11" t="n">
        <x:v>45755.333333333336</x:v>
      </x:c>
      <x:c r="I4097" s="11" t="n">
        <x:v>45765.333321759266</x:v>
      </x:c>
      <x:c r="J4097" s="9" t="n">
        <x:v>79140.1</x:v>
      </x:c>
      <x:c r="K4097" s="9" t="n">
        <x:v>84915</x:v>
      </x:c>
      <x:c r="L4097" s="9" t="n">
        <x:v>79155.92802</x:v>
      </x:c>
      <x:c r="M4097" s="9" t="n">
        <x:v>84898.017</x:v>
      </x:c>
      <x:c r="N4097" s="10" t="n">
        <x:f>IF(F4097="多",1,-1)*(K4097/J4097-1)</x:f>
        <x:v>0.07297059265783079</x:v>
      </x:c>
      <x:c r="O4097" s="10" t="n">
        <x:f>IF(F4097="多",1,-1)*(M4097/L4097-1)</x:f>
        <x:v>0.07254149024125112</x:v>
      </x:c>
      <x:c r="P4097" s="10" t="n">
        <x:v>0.0010362707451206257</x:v>
      </x:c>
      <x:c r="Q4097" s="10" t="n">
        <x:v>0.0012553915553726357</x:v>
      </x:c>
      <x:c r="R4097" s="10" t="n">
        <x:f>O4097-P4097-Q4097</x:f>
        <x:v>0.07024982794075786</x:v>
      </x:c>
      <x:c r="S4097" s="9" t="n">
        <x:f>V4096</x:f>
        <x:v>41886.128257988516</x:v>
      </x:c>
      <x:c r="T4097" s="9" t="n">
        <x:f>S4097/(1+'回测计划'!$B$33)</x:f>
        <x:v>41865.19566015844</x:v>
      </x:c>
      <x:c r="U4097" s="9" t="n">
        <x:f>T4097*R4097</x:f>
        <x:v>2941.022791832293</x:v>
      </x:c>
      <x:c r="V4097" s="9" t="n">
        <x:f>S4097+U4097</x:f>
        <x:v>44827.15104982081</x:v>
      </x:c>
      <x:c r="W4097" s="2" t="n">
        <x:f>IF(N4097&gt;0,1,0)</x:f>
        <x:v>1</x:v>
      </x:c>
      <x:c r="X4097" s="2" t="n">
        <x:f>IF(U4097&gt;0,1,0)</x:f>
        <x:v>1</x:v>
      </x:c>
      <x:c r="Y4097" s="9" t="n">
        <x:f>MAX(U4097,0)</x:f>
        <x:v>2941.022791832293</x:v>
      </x:c>
      <x:c r="Z4097" s="9" t="n">
        <x:f>-MIN(U4097,0)</x:f>
        <x:v>0</x:v>
      </x:c>
    </x:row>
    <x:row r="4098" ht="23" customHeight="1">
      <x:c r="A4098" s="2" t="str">
        <x:v>1D-RSI-全期</x:v>
      </x:c>
      <x:c r="B4098" s="2" t="str">
        <x:v>1D</x:v>
      </x:c>
      <x:c r="C4098" s="2" t="str">
        <x:v>RSI</x:v>
      </x:c>
      <x:c r="D4098" s="2" t="str">
        <x:v>全期</x:v>
      </x:c>
      <x:c r="E4098" s="2" t="n">
        <x:v>41</x:v>
      </x:c>
      <x:c r="F4098" s="2" t="str">
        <x:v>空</x:v>
      </x:c>
      <x:c r="G4098" s="11" t="n">
        <x:v>45796.333333333336</x:v>
      </x:c>
      <x:c r="H4098" s="11" t="n">
        <x:v>45797.333333333336</x:v>
      </x:c>
      <x:c r="I4098" s="11" t="n">
        <x:v>45807.333321759266</x:v>
      </x:c>
      <x:c r="J4098" s="9" t="n">
        <x:v>105531.5</x:v>
      </x:c>
      <x:c r="K4098" s="9" t="n">
        <x:v>105539.9</x:v>
      </x:c>
      <x:c r="L4098" s="9" t="n">
        <x:v>105510.3937</x:v>
      </x:c>
      <x:c r="M4098" s="9" t="n">
        <x:v>105561.00798</x:v>
      </x:c>
      <x:c r="N4098" s="10" t="n">
        <x:f>IF(F4098="多",1,-1)*(K4098/J4098-1)</x:f>
        <x:v>-0.00007959708712568236</x:v>
      </x:c>
      <x:c r="O4098" s="10" t="n">
        <x:f>IF(F4098="多",1,-1)*(M4098/L4098-1)</x:f>
        <x:v>-0.00047970894833260225</x:v>
      </x:c>
      <x:c r="P4098" s="10" t="n">
        <x:v>0.0010002398544741661</x:v>
      </x:c>
      <x:c r="Q4098" s="10" t="n">
        <x:v>-0.0019470780459392505</x:v>
      </x:c>
      <x:c r="R4098" s="10" t="n">
        <x:f>O4098-P4098-Q4098</x:f>
        <x:v>0.0004671292431324822</x:v>
      </x:c>
      <x:c r="S4098" s="9" t="n">
        <x:f>V4097</x:f>
        <x:v>44827.15104982081</x:v>
      </x:c>
      <x:c r="T4098" s="9" t="n">
        <x:f>S4098/(1+'回测计划'!$B$33)</x:f>
        <x:v>44804.74867548307</x:v>
      </x:c>
      <x:c r="U4098" s="9" t="n">
        <x:f>T4098*R4098</x:f>
        <x:v>20.92960833751949</x:v>
      </x:c>
      <x:c r="V4098" s="9" t="n">
        <x:f>S4098+U4098</x:f>
        <x:v>44848.08065815833</x:v>
      </x:c>
      <x:c r="W4098" s="2" t="n">
        <x:f>IF(N4098&gt;0,1,0)</x:f>
        <x:v>0</x:v>
      </x:c>
      <x:c r="X4098" s="2" t="n">
        <x:f>IF(U4098&gt;0,1,0)</x:f>
        <x:v>1</x:v>
      </x:c>
      <x:c r="Y4098" s="9" t="n">
        <x:f>MAX(U4098,0)</x:f>
        <x:v>20.92960833751949</x:v>
      </x:c>
      <x:c r="Z4098" s="9" t="n">
        <x:f>-MIN(U4098,0)</x:f>
        <x:v>0</x:v>
      </x:c>
    </x:row>
    <x:row r="4099" ht="23" customHeight="1">
      <x:c r="A4099" s="2" t="str">
        <x:v>1D-RSI-全期</x:v>
      </x:c>
      <x:c r="B4099" s="2" t="str">
        <x:v>1D</x:v>
      </x:c>
      <x:c r="C4099" s="2" t="str">
        <x:v>RSI</x:v>
      </x:c>
      <x:c r="D4099" s="2" t="str">
        <x:v>全期</x:v>
      </x:c>
      <x:c r="E4099" s="2" t="n">
        <x:v>42</x:v>
      </x:c>
      <x:c r="F4099" s="2" t="str">
        <x:v>空</x:v>
      </x:c>
      <x:c r="G4099" s="11" t="n">
        <x:v>45850.333333333336</x:v>
      </x:c>
      <x:c r="H4099" s="11" t="n">
        <x:v>45851.333333333336</x:v>
      </x:c>
      <x:c r="I4099" s="11" t="n">
        <x:v>45861.333321759266</x:v>
      </x:c>
      <x:c r="J4099" s="9" t="n">
        <x:v>117389.4</x:v>
      </x:c>
      <x:c r="K4099" s="9" t="n">
        <x:v>119993.7</x:v>
      </x:c>
      <x:c r="L4099" s="9" t="n">
        <x:v>117365.92212</x:v>
      </x:c>
      <x:c r="M4099" s="9" t="n">
        <x:v>120017.69873999999</x:v>
      </x:c>
      <x:c r="N4099" s="10" t="n">
        <x:f>IF(F4099="多",1,-1)*(K4099/J4099-1)</x:f>
        <x:v>-0.022185137670011068</x:v>
      </x:c>
      <x:c r="O4099" s="10" t="n">
        <x:f>IF(F4099="多",1,-1)*(M4099/L4099-1)</x:f>
        <x:v>-0.022594093516248304</x:v>
      </x:c>
      <x:c r="P4099" s="10" t="n">
        <x:v>0.0010112970467581243</x:v>
      </x:c>
      <x:c r="Q4099" s="10" t="n">
        <x:v>-0.0030077871421510492</x:v>
      </x:c>
      <x:c r="R4099" s="10" t="n">
        <x:f>O4099-P4099-Q4099</x:f>
        <x:v>-0.020597603420855377</x:v>
      </x:c>
      <x:c r="S4099" s="9" t="n">
        <x:f>V4098</x:f>
        <x:v>44848.08065815833</x:v>
      </x:c>
      <x:c r="T4099" s="9" t="n">
        <x:f>S4099/(1+'回测计划'!$B$33)</x:f>
        <x:v>44825.66782424621</x:v>
      </x:c>
      <x:c r="U4099" s="9" t="n">
        <x:f>T4099*R4099</x:f>
        <x:v>-923.3013289188206</x:v>
      </x:c>
      <x:c r="V4099" s="9" t="n">
        <x:f>S4099+U4099</x:f>
        <x:v>43924.77932923951</x:v>
      </x:c>
      <x:c r="W4099" s="2" t="n">
        <x:f>IF(N4099&gt;0,1,0)</x:f>
        <x:v>0</x:v>
      </x:c>
      <x:c r="X4099" s="2" t="n">
        <x:f>IF(U4099&gt;0,1,0)</x:f>
        <x:v>0</x:v>
      </x:c>
      <x:c r="Y4099" s="9" t="n">
        <x:f>MAX(U4099,0)</x:f>
        <x:v>0</x:v>
      </x:c>
      <x:c r="Z4099" s="9" t="n">
        <x:f>-MIN(U4099,0)</x:f>
        <x:v>923.3013289188206</x:v>
      </x:c>
    </x:row>
    <x:row r="4100" ht="23" customHeight="1">
      <x:c r="A4100" s="2" t="str">
        <x:v>1D-RSI-全期</x:v>
      </x:c>
      <x:c r="B4100" s="2" t="str">
        <x:v>1D</x:v>
      </x:c>
      <x:c r="C4100" s="2" t="str">
        <x:v>RSI</x:v>
      </x:c>
      <x:c r="D4100" s="2" t="str">
        <x:v>全期</x:v>
      </x:c>
      <x:c r="E4100" s="2" t="n">
        <x:v>43</x:v>
      </x:c>
      <x:c r="F4100" s="2" t="str">
        <x:v>空</x:v>
      </x:c>
      <x:c r="G4100" s="11" t="n">
        <x:v>45861.333333333336</x:v>
      </x:c>
      <x:c r="H4100" s="11" t="n">
        <x:v>45862.333333333336</x:v>
      </x:c>
      <x:c r="I4100" s="11" t="n">
        <x:v>45872.333321759266</x:v>
      </x:c>
      <x:c r="J4100" s="9" t="n">
        <x:v>118713.4</x:v>
      </x:c>
      <x:c r="K4100" s="9" t="n">
        <x:v>112508.8</x:v>
      </x:c>
      <x:c r="L4100" s="9" t="n">
        <x:v>118689.65732</x:v>
      </x:c>
      <x:c r="M4100" s="9" t="n">
        <x:v>112531.30176</x:v>
      </x:c>
      <x:c r="N4100" s="10" t="n">
        <x:f>IF(F4100="多",1,-1)*(K4100/J4100-1)</x:f>
        <x:v>0.052265371895674706</x:v>
      </x:c>
      <x:c r="O4100" s="10" t="n">
        <x:f>IF(F4100="多",1,-1)*(M4100/L4100-1)</x:f>
        <x:v>0.051886202210496</x:v>
      </x:c>
      <x:c r="P4100" s="10" t="n">
        <x:v>0.000974056898894752</x:v>
      </x:c>
      <x:c r="Q4100" s="10" t="n">
        <x:v>-0.0023966822960948503</x:v>
      </x:c>
      <x:c r="R4100" s="10" t="n">
        <x:f>O4100-P4100-Q4100</x:f>
        <x:v>0.0533088276076961</x:v>
      </x:c>
      <x:c r="S4100" s="9" t="n">
        <x:f>V4099</x:f>
        <x:v>43924.77932923951</x:v>
      </x:c>
      <x:c r="T4100" s="9" t="n">
        <x:f>S4100/(1+'回测计划'!$B$33)</x:f>
        <x:v>43902.82791528187</x:v>
      </x:c>
      <x:c r="U4100" s="9" t="n">
        <x:f>T4100*R4100</x:f>
        <x:v>2340.408284826109</x:v>
      </x:c>
      <x:c r="V4100" s="9" t="n">
        <x:f>S4100+U4100</x:f>
        <x:v>46265.18761406562</x:v>
      </x:c>
      <x:c r="W4100" s="2" t="n">
        <x:f>IF(N4100&gt;0,1,0)</x:f>
        <x:v>1</x:v>
      </x:c>
      <x:c r="X4100" s="2" t="n">
        <x:f>IF(U4100&gt;0,1,0)</x:f>
        <x:v>1</x:v>
      </x:c>
      <x:c r="Y4100" s="9" t="n">
        <x:f>MAX(U4100,0)</x:f>
        <x:v>2340.408284826109</x:v>
      </x:c>
      <x:c r="Z4100" s="9" t="n">
        <x:f>-MIN(U4100,0)</x:f>
        <x:v>0</x:v>
      </x:c>
    </x:row>
    <x:row r="4101" ht="23" customHeight="1">
      <x:c r="A4101" s="2" t="str">
        <x:v>1D-RSI-全期</x:v>
      </x:c>
      <x:c r="B4101" s="2" t="str">
        <x:v>1D</x:v>
      </x:c>
      <x:c r="C4101" s="2" t="str">
        <x:v>RSI</x:v>
      </x:c>
      <x:c r="D4101" s="2" t="str">
        <x:v>全期</x:v>
      </x:c>
      <x:c r="E4101" s="2" t="n">
        <x:v>44</x:v>
      </x:c>
      <x:c r="F4101" s="2" t="str">
        <x:v>空</x:v>
      </x:c>
      <x:c r="G4101" s="11" t="n">
        <x:v>45883.333333333336</x:v>
      </x:c>
      <x:c r="H4101" s="11" t="n">
        <x:v>45884.333333333336</x:v>
      </x:c>
      <x:c r="I4101" s="11" t="n">
        <x:v>45894.333321759266</x:v>
      </x:c>
      <x:c r="J4101" s="9" t="n">
        <x:v>118242.2</x:v>
      </x:c>
      <x:c r="K4101" s="9" t="n">
        <x:v>113446.3</x:v>
      </x:c>
      <x:c r="L4101" s="9" t="n">
        <x:v>118218.55155999999</x:v>
      </x:c>
      <x:c r="M4101" s="9" t="n">
        <x:v>113468.98926</x:v>
      </x:c>
      <x:c r="N4101" s="10" t="n">
        <x:f>IF(F4101="多",1,-1)*(K4101/J4101-1)</x:f>
        <x:v>0.04055996928338612</x:v>
      </x:c>
      <x:c r="O4101" s="10" t="n">
        <x:f>IF(F4101="多",1,-1)*(M4101/L4101-1)</x:f>
        <x:v>0.04017611650054287</x:v>
      </x:c>
      <x:c r="P4101" s="10" t="n">
        <x:v>0.0009799119417497287</x:v>
      </x:c>
      <x:c r="Q4101" s="10" t="n">
        <x:v>-0.001824469040884412</x:v>
      </x:c>
      <x:c r="R4101" s="10" t="n">
        <x:f>O4101-P4101-Q4101</x:f>
        <x:v>0.04102067359967755</x:v>
      </x:c>
      <x:c r="S4101" s="9" t="n">
        <x:f>V4100</x:f>
        <x:v>46265.18761406562</x:v>
      </x:c>
      <x:c r="T4101" s="9" t="n">
        <x:f>S4101/(1+'回测计划'!$B$33)</x:f>
        <x:v>46242.06658077523</x:v>
      </x:c>
      <x:c r="U4101" s="9" t="n">
        <x:f>T4101*R4101</x:f>
        <x:v>1896.880719784538</x:v>
      </x:c>
      <x:c r="V4101" s="9" t="n">
        <x:f>S4101+U4101</x:f>
        <x:v>48162.068333850155</x:v>
      </x:c>
      <x:c r="W4101" s="2" t="n">
        <x:f>IF(N4101&gt;0,1,0)</x:f>
        <x:v>1</x:v>
      </x:c>
      <x:c r="X4101" s="2" t="n">
        <x:f>IF(U4101&gt;0,1,0)</x:f>
        <x:v>1</x:v>
      </x:c>
      <x:c r="Y4101" s="9" t="n">
        <x:f>MAX(U4101,0)</x:f>
        <x:v>1896.880719784538</x:v>
      </x:c>
      <x:c r="Z4101" s="9" t="n">
        <x:f>-MIN(U4101,0)</x:f>
        <x:v>0</x:v>
      </x:c>
    </x:row>
    <x:row r="4102" ht="23" customHeight="1">
      <x:c r="A4102" s="2" t="str">
        <x:v>1D-RSI-全期</x:v>
      </x:c>
      <x:c r="B4102" s="2" t="str">
        <x:v>1D</x:v>
      </x:c>
      <x:c r="C4102" s="2" t="str">
        <x:v>RSI</x:v>
      </x:c>
      <x:c r="D4102" s="2" t="str">
        <x:v>全期</x:v>
      </x:c>
      <x:c r="E4102" s="2" t="n">
        <x:v>45</x:v>
      </x:c>
      <x:c r="F4102" s="2" t="str">
        <x:v>多</x:v>
      </x:c>
      <x:c r="G4102" s="11" t="n">
        <x:v>46010.333333333336</x:v>
      </x:c>
      <x:c r="H4102" s="11" t="n">
        <x:v>46011.333333333336</x:v>
      </x:c>
      <x:c r="I4102" s="11" t="n">
        <x:v>46021.333321759266</x:v>
      </x:c>
      <x:c r="J4102" s="9" t="n">
        <x:v>88100</x:v>
      </x:c>
      <x:c r="K4102" s="9" t="n">
        <x:v>87203.3</x:v>
      </x:c>
      <x:c r="L4102" s="9" t="n">
        <x:v>88117.62</x:v>
      </x:c>
      <x:c r="M4102" s="9" t="n">
        <x:v>87185.85934000001</x:v>
      </x:c>
      <x:c r="N4102" s="10" t="n">
        <x:f>IF(F4102="多",1,-1)*(K4102/J4102-1)</x:f>
        <x:v>-0.01017820658342794</x:v>
      </x:c>
      <x:c r="O4102" s="10" t="n">
        <x:f>IF(F4102="多",1,-1)*(M4102/L4102-1)</x:f>
        <x:v>-0.010574056130884912</x:v>
      </x:c>
      <x:c r="P4102" s="10" t="n">
        <x:v>0.0009947129719345576</x:v>
      </x:c>
      <x:c r="Q4102" s="10" t="n">
        <x:v>0.0018493242250424405</x:v>
      </x:c>
      <x:c r="R4102" s="10" t="n">
        <x:f>O4102-P4102-Q4102</x:f>
        <x:v>-0.01341809332786191</x:v>
      </x:c>
      <x:c r="S4102" s="9" t="n">
        <x:f>V4101</x:f>
        <x:v>48162.068333850155</x:v>
      </x:c>
      <x:c r="T4102" s="9" t="n">
        <x:f>S4102/(1+'回测计划'!$B$33)</x:f>
        <x:v>48137.99933418306</x:v>
      </x:c>
      <x:c r="U4102" s="9" t="n">
        <x:f>T4102*R4102</x:f>
        <x:v>-645.9201676826228</x:v>
      </x:c>
      <x:c r="V4102" s="9" t="n">
        <x:f>S4102+U4102</x:f>
        <x:v>47516.148166167535</x:v>
      </x:c>
      <x:c r="W4102" s="2" t="n">
        <x:f>IF(N4102&gt;0,1,0)</x:f>
        <x:v>0</x:v>
      </x:c>
      <x:c r="X4102" s="2" t="n">
        <x:f>IF(U4102&gt;0,1,0)</x:f>
        <x:v>0</x:v>
      </x:c>
      <x:c r="Y4102" s="9" t="n">
        <x:f>MAX(U4102,0)</x:f>
        <x:v>0</x:v>
      </x:c>
      <x:c r="Z4102" s="9" t="n">
        <x:f>-MIN(U4102,0)</x:f>
        <x:v>645.9201676826228</x:v>
      </x:c>
    </x:row>
    <x:row r="4103" ht="23" customHeight="1">
      <x:c r="A4103" s="2" t="str">
        <x:v>1D-RSI-全期</x:v>
      </x:c>
      <x:c r="B4103" s="2" t="str">
        <x:v>1D</x:v>
      </x:c>
      <x:c r="C4103" s="2" t="str">
        <x:v>RSI</x:v>
      </x:c>
      <x:c r="D4103" s="2" t="str">
        <x:v>全期</x:v>
      </x:c>
      <x:c r="E4103" s="2" t="n">
        <x:v>46</x:v>
      </x:c>
      <x:c r="F4103" s="2" t="str">
        <x:v>多</x:v>
      </x:c>
      <x:c r="G4103" s="11" t="n">
        <x:v>46055.333333333336</x:v>
      </x:c>
      <x:c r="H4103" s="11" t="n">
        <x:v>46056.333333333336</x:v>
      </x:c>
      <x:c r="I4103" s="11" t="n">
        <x:v>46066.333321759266</x:v>
      </x:c>
      <x:c r="J4103" s="9" t="n">
        <x:v>78692.5</x:v>
      </x:c>
      <x:c r="K4103" s="9" t="n">
        <x:v>66243.1</x:v>
      </x:c>
      <x:c r="L4103" s="9" t="n">
        <x:v>78708.23849999999</x:v>
      </x:c>
      <x:c r="M4103" s="9" t="n">
        <x:v>66229.85138000001</x:v>
      </x:c>
      <x:c r="N4103" s="10" t="n">
        <x:f>IF(F4103="多",1,-1)*(K4103/J4103-1)</x:f>
        <x:v>-0.15820313244591278</x:v>
      </x:c>
      <x:c r="O4103" s="10" t="n">
        <x:f>IF(F4103="多",1,-1)*(M4103/L4103-1)</x:f>
        <x:v>-0.158539783862651</x:v>
      </x:c>
      <x:c r="P4103" s="10" t="n">
        <x:v>0.0009207301080686745</x:v>
      </x:c>
      <x:c r="Q4103" s="10" t="n">
        <x:v>-0.000752228164896026</x:v>
      </x:c>
      <x:c r="R4103" s="10" t="n">
        <x:f>O4103-P4103-Q4103</x:f>
        <x:v>-0.15870828580582363</x:v>
      </x:c>
      <x:c r="S4103" s="9" t="n">
        <x:f>V4102</x:f>
        <x:v>47516.148166167535</x:v>
      </x:c>
      <x:c r="T4103" s="9" t="n">
        <x:f>S4103/(1+'回测计划'!$B$33)</x:f>
        <x:v>47492.401965184945</x:v>
      </x:c>
      <x:c r="U4103" s="9" t="n">
        <x:f>T4103*R4103</x:f>
        <x:v>-7537.437704695632</x:v>
      </x:c>
      <x:c r="V4103" s="9" t="n">
        <x:f>S4103+U4103</x:f>
        <x:v>39978.7104614719</x:v>
      </x:c>
      <x:c r="W4103" s="2" t="n">
        <x:f>IF(N4103&gt;0,1,0)</x:f>
        <x:v>0</x:v>
      </x:c>
      <x:c r="X4103" s="2" t="n">
        <x:f>IF(U4103&gt;0,1,0)</x:f>
        <x:v>0</x:v>
      </x:c>
      <x:c r="Y4103" s="9" t="n">
        <x:f>MAX(U4103,0)</x:f>
        <x:v>0</x:v>
      </x:c>
      <x:c r="Z4103" s="9" t="n">
        <x:f>-MIN(U4103,0)</x:f>
        <x:v>7537.437704695632</x:v>
      </x:c>
    </x:row>
    <x:row r="4104" ht="23" customHeight="1">
      <x:c r="A4104" s="2" t="str">
        <x:v>1D-RSI-全期</x:v>
      </x:c>
      <x:c r="B4104" s="2" t="str">
        <x:v>1D</x:v>
      </x:c>
      <x:c r="C4104" s="2" t="str">
        <x:v>RSI</x:v>
      </x:c>
      <x:c r="D4104" s="2" t="str">
        <x:v>全期</x:v>
      </x:c>
      <x:c r="E4104" s="2" t="n">
        <x:v>47</x:v>
      </x:c>
      <x:c r="F4104" s="2" t="str">
        <x:v>多</x:v>
      </x:c>
      <x:c r="G4104" s="11" t="n">
        <x:v>46078.333333333336</x:v>
      </x:c>
      <x:c r="H4104" s="11" t="n">
        <x:v>46079.333333333336</x:v>
      </x:c>
      <x:c r="I4104" s="11" t="n">
        <x:v>46089.333321759266</x:v>
      </x:c>
      <x:c r="J4104" s="9" t="n">
        <x:v>67952.5</x:v>
      </x:c>
      <x:c r="K4104" s="9" t="n">
        <x:v>67232.1</x:v>
      </x:c>
      <x:c r="L4104" s="9" t="n">
        <x:v>67966.0905</x:v>
      </x:c>
      <x:c r="M4104" s="9" t="n">
        <x:v>67218.65358000001</x:v>
      </x:c>
      <x:c r="N4104" s="10" t="n">
        <x:f>IF(F4104="多",1,-1)*(K4104/J4104-1)</x:f>
        <x:v>-0.010601523122769518</x:v>
      </x:c>
      <x:c r="O4104" s="10" t="n">
        <x:f>IF(F4104="多",1,-1)*(M4104/L4104-1)</x:f>
        <x:v>-0.010997203377469456</x:v>
      </x:c>
      <x:c r="P4104" s="10" t="n">
        <x:v>0.0009945013983112653</x:v>
      </x:c>
      <x:c r="Q4104" s="10" t="n">
        <x:v>0.000033831139319364376</x:v>
      </x:c>
      <x:c r="R4104" s="10" t="n">
        <x:f>O4104-P4104-Q4104</x:f>
        <x:v>-0.012025535915100086</x:v>
      </x:c>
      <x:c r="S4104" s="9" t="n">
        <x:f>V4103</x:f>
        <x:v>39978.7104614719</x:v>
      </x:c>
      <x:c r="T4104" s="9" t="n">
        <x:f>S4104/(1+'回测计划'!$B$33)</x:f>
        <x:v>39958.73109592394</x:v>
      </x:c>
      <x:c r="U4104" s="9" t="n">
        <x:f>T4104*R4104</x:f>
        <x:v>-480.52515591585995</x:v>
      </x:c>
      <x:c r="V4104" s="9" t="n">
        <x:f>S4104+U4104</x:f>
        <x:v>39498.18530555604</x:v>
      </x:c>
      <x:c r="W4104" s="2" t="n">
        <x:f>IF(N4104&gt;0,1,0)</x:f>
        <x:v>0</x:v>
      </x:c>
      <x:c r="X4104" s="2" t="n">
        <x:f>IF(U4104&gt;0,1,0)</x:f>
        <x:v>0</x:v>
      </x:c>
      <x:c r="Y4104" s="9" t="n">
        <x:f>MAX(U4104,0)</x:f>
        <x:v>0</x:v>
      </x:c>
      <x:c r="Z4104" s="9" t="n">
        <x:f>-MIN(U4104,0)</x:f>
        <x:v>480.52515591585995</x:v>
      </x:c>
    </x:row>
    <x:row r="4105" ht="23" customHeight="1">
      <x:c r="A4105" s="2" t="str">
        <x:v>1D-RSI-全期</x:v>
      </x:c>
      <x:c r="B4105" s="2" t="str">
        <x:v>1D</x:v>
      </x:c>
      <x:c r="C4105" s="2" t="str">
        <x:v>RSI</x:v>
      </x:c>
      <x:c r="D4105" s="2" t="str">
        <x:v>全期</x:v>
      </x:c>
      <x:c r="E4105" s="2" t="n">
        <x:v>48</x:v>
      </x:c>
      <x:c r="F4105" s="2" t="str">
        <x:v>空</x:v>
      </x:c>
      <x:c r="G4105" s="11" t="n">
        <x:v>46145.333333333336</x:v>
      </x:c>
      <x:c r="H4105" s="11" t="n">
        <x:v>46146.333333333336</x:v>
      </x:c>
      <x:c r="I4105" s="11" t="n">
        <x:v>46156.333321759266</x:v>
      </x:c>
      <x:c r="J4105" s="9" t="n">
        <x:v>78529</x:v>
      </x:c>
      <x:c r="K4105" s="9" t="n">
        <x:v>79288.3</x:v>
      </x:c>
      <x:c r="L4105" s="9" t="n">
        <x:v>78513.2942</x:v>
      </x:c>
      <x:c r="M4105" s="9" t="n">
        <x:v>79304.15766</x:v>
      </x:c>
      <x:c r="N4105" s="10" t="n">
        <x:f>IF(F4105="多",1,-1)*(K4105/J4105-1)</x:f>
        <x:v>-0.009669039463128248</x:v>
      </x:c>
      <x:c r="O4105" s="10" t="n">
        <x:f>IF(F4105="多",1,-1)*(M4105/L4105-1)</x:f>
        <x:v>-0.010072987868594563</x:v>
      </x:c>
      <x:c r="P4105" s="10" t="n">
        <x:v>0.0010050364939342973</x:v>
      </x:c>
      <x:c r="Q4105" s="10" t="n">
        <x:v>0.00008621027346847496</x:v>
      </x:c>
      <x:c r="R4105" s="10" t="n">
        <x:f>O4105-P4105-Q4105</x:f>
        <x:v>-0.011164234635997335</x:v>
      </x:c>
      <x:c r="S4105" s="9" t="n">
        <x:f>V4104</x:f>
        <x:v>39498.18530555604</x:v>
      </x:c>
      <x:c r="T4105" s="9" t="n">
        <x:f>S4105/(1+'回测计划'!$B$33)</x:f>
        <x:v>39478.44608251478</x:v>
      </x:c>
      <x:c r="U4105" s="9" t="n">
        <x:f>T4105*R4105</x:f>
        <x:v>-440.74663512976485</x:v>
      </x:c>
      <x:c r="V4105" s="9" t="n">
        <x:f>S4105+U4105</x:f>
        <x:v>39057.43867042628</x:v>
      </x:c>
      <x:c r="W4105" s="2" t="n">
        <x:f>IF(N4105&gt;0,1,0)</x:f>
        <x:v>0</x:v>
      </x:c>
      <x:c r="X4105" s="2" t="n">
        <x:f>IF(U4105&gt;0,1,0)</x:f>
        <x:v>0</x:v>
      </x:c>
      <x:c r="Y4105" s="9" t="n">
        <x:f>MAX(U4105,0)</x:f>
        <x:v>0</x:v>
      </x:c>
      <x:c r="Z4105" s="9" t="n">
        <x:f>-MIN(U4105,0)</x:f>
        <x:v>440.74663512976485</x:v>
      </x:c>
    </x:row>
    <x:row r="4106" ht="23" customHeight="1">
      <x:c r="A4106" s="2" t="str">
        <x:v>1D-RSI-全期</x:v>
      </x:c>
      <x:c r="B4106" s="2" t="str">
        <x:v>1D</x:v>
      </x:c>
      <x:c r="C4106" s="2" t="str">
        <x:v>RSI</x:v>
      </x:c>
      <x:c r="D4106" s="2" t="str">
        <x:v>全期</x:v>
      </x:c>
      <x:c r="E4106" s="2" t="n">
        <x:v>49</x:v>
      </x:c>
      <x:c r="F4106" s="2" t="str">
        <x:v>多</x:v>
      </x:c>
      <x:c r="G4106" s="11" t="n">
        <x:v>46199.333333333336</x:v>
      </x:c>
      <x:c r="H4106" s="11" t="n">
        <x:v>46200.333333333336</x:v>
      </x:c>
      <x:c r="I4106" s="11" t="n">
        <x:v>46210.333321759266</x:v>
      </x:c>
      <x:c r="J4106" s="9" t="n">
        <x:v>60071.9</x:v>
      </x:c>
      <x:c r="K4106" s="9" t="n">
        <x:v>64023.6</x:v>
      </x:c>
      <x:c r="L4106" s="9" t="n">
        <x:v>60083.91438</x:v>
      </x:c>
      <x:c r="M4106" s="9" t="n">
        <x:v>64010.79528</x:v>
      </x:c>
      <x:c r="N4106" s="10" t="n">
        <x:f>IF(F4106="多",1,-1)*(K4106/J4106-1)</x:f>
        <x:v>0.06578283690044762</x:v>
      </x:c>
      <x:c r="O4106" s="10" t="n">
        <x:f>IF(F4106="多",1,-1)*(M4106/L4106-1)</x:f>
        <x:v>0.06535660901126517</x:v>
      </x:c>
      <x:c r="P4106" s="10" t="n">
        <x:v>0.0010326783045056325</x:v>
      </x:c>
      <x:c r="Q4106" s="10" t="n">
        <x:v>0.001964304819841037</x:v>
      </x:c>
      <x:c r="R4106" s="10" t="n">
        <x:f>O4106-P4106-Q4106</x:f>
        <x:v>0.06235962588691849</x:v>
      </x:c>
      <x:c r="S4106" s="9" t="n">
        <x:f>V4105</x:f>
        <x:v>39057.43867042628</x:v>
      </x:c>
      <x:c r="T4106" s="9" t="n">
        <x:f>S4106/(1+'回测计划'!$B$33)</x:f>
        <x:v>39037.919710571</x:v>
      </x:c>
      <x:c r="U4106" s="9" t="n">
        <x:f>T4106*R4106</x:f>
        <x:v>2434.3900685547687</x:v>
      </x:c>
      <x:c r="V4106" s="9" t="n">
        <x:f>S4106+U4106</x:f>
        <x:v>41491.82873898105</x:v>
      </x:c>
      <x:c r="W4106" s="2" t="n">
        <x:f>IF(N4106&gt;0,1,0)</x:f>
        <x:v>1</x:v>
      </x:c>
      <x:c r="X4106" s="2" t="n">
        <x:f>IF(U4106&gt;0,1,0)</x:f>
        <x:v>1</x:v>
      </x:c>
      <x:c r="Y4106" s="9" t="n">
        <x:f>MAX(U4106,0)</x:f>
        <x:v>2434.3900685547687</x:v>
      </x:c>
      <x:c r="Z4106" s="9" t="n">
        <x:f>-MIN(U4106,0)</x:f>
        <x:v>0</x:v>
      </x:c>
    </x:row>
    <x:row r="4107" ht="23" customHeight="1">
      <x:c r="A4107" s="2" t="str">
        <x:v>1D-RSI-全期</x:v>
      </x:c>
      <x:c r="B4107" s="2" t="str">
        <x:v>1D</x:v>
      </x:c>
      <x:c r="C4107" s="2" t="str">
        <x:v>RSI</x:v>
      </x:c>
      <x:c r="D4107" s="2" t="str">
        <x:v>全期</x:v>
      </x:c>
      <x:c r="E4107" s="2" t="n">
        <x:v>50</x:v>
      </x:c>
      <x:c r="F4107" s="2" t="str">
        <x:v>空</x:v>
      </x:c>
      <x:c r="G4107" s="11" t="n">
        <x:v>46269.333333333336</x:v>
      </x:c>
      <x:c r="H4107" s="11" t="n">
        <x:v>46270.333333333336</x:v>
      </x:c>
      <x:c r="I4107" s="11" t="n">
        <x:v>46280.333321759266</x:v>
      </x:c>
      <x:c r="J4107" s="9" t="n">
        <x:v>79616.2</x:v>
      </x:c>
      <x:c r="K4107" s="9" t="n">
        <x:v>78153.3</x:v>
      </x:c>
      <x:c r="L4107" s="9" t="n">
        <x:v>79600.27676</x:v>
      </x:c>
      <x:c r="M4107" s="9" t="n">
        <x:v>78168.93066</x:v>
      </x:c>
      <x:c r="N4107" s="10" t="n">
        <x:f>IF(F4107="多",1,-1)*(K4107/J4107-1)</x:f>
        <x:v>0.018374401189707568</x:v>
      </x:c>
      <x:c r="O4107" s="10" t="n">
        <x:f>IF(F4107="多",1,-1)*(M4107/L4107-1)</x:f>
        <x:v>0.017981672404426385</x:v>
      </x:c>
      <x:c r="P4107" s="10" t="n">
        <x:v>0.000991009163797787</x:v>
      </x:c>
      <x:c r="Q4107" s="10" t="n">
        <x:v>-0.001393397585837147</x:v>
      </x:c>
      <x:c r="R4107" s="10" t="n">
        <x:f>O4107-P4107-Q4107</x:f>
        <x:v>0.018384060826465747</x:v>
      </x:c>
      <x:c r="S4107" s="9" t="n">
        <x:f>V4106</x:f>
        <x:v>41491.82873898105</x:v>
      </x:c>
      <x:c r="T4107" s="9" t="n">
        <x:f>S4107/(1+'回测计划'!$B$33)</x:f>
        <x:v>41471.09319238486</x:v>
      </x:c>
      <x:c r="U4107" s="9" t="n">
        <x:f>T4107*R4107</x:f>
        <x:v>762.4070997888329</x:v>
      </x:c>
      <x:c r="V4107" s="9" t="n">
        <x:f>S4107+U4107</x:f>
        <x:v>42254.235838769884</x:v>
      </x:c>
      <x:c r="W4107" s="2" t="n">
        <x:f>IF(N4107&gt;0,1,0)</x:f>
        <x:v>1</x:v>
      </x:c>
      <x:c r="X4107" s="2" t="n">
        <x:f>IF(U4107&gt;0,1,0)</x:f>
        <x:v>1</x:v>
      </x:c>
      <x:c r="Y4107" s="9" t="n">
        <x:f>MAX(U4107,0)</x:f>
        <x:v>762.4070997888329</x:v>
      </x:c>
      <x:c r="Z4107" s="9" t="n">
        <x:f>-MIN(U4107,0)</x:f>
        <x:v>0</x:v>
      </x:c>
    </x:row>
    <x:row r="4108" ht="23" customHeight="1">
      <x:c r="A4108" s="2" t="str">
        <x:v>1D-RSI-全期</x:v>
      </x:c>
      <x:c r="B4108" s="2" t="str">
        <x:v>1D</x:v>
      </x:c>
      <x:c r="C4108" s="2" t="str">
        <x:v>RSI</x:v>
      </x:c>
      <x:c r="D4108" s="2" t="str">
        <x:v>全期</x:v>
      </x:c>
      <x:c r="E4108" s="2" t="n">
        <x:v>51</x:v>
      </x:c>
      <x:c r="F4108" s="2" t="str">
        <x:v>空</x:v>
      </x:c>
      <x:c r="G4108" s="11" t="n">
        <x:v>46287.333333333336</x:v>
      </x:c>
      <x:c r="H4108" s="11" t="n">
        <x:v>46288.333333333336</x:v>
      </x:c>
      <x:c r="I4108" s="11" t="n">
        <x:v>46298.333321759266</x:v>
      </x:c>
      <x:c r="J4108" s="9" t="n">
        <x:v>86158.6</x:v>
      </x:c>
      <x:c r="K4108" s="9" t="n">
        <x:v>84482.8</x:v>
      </x:c>
      <x:c r="L4108" s="9" t="n">
        <x:v>86141.36828000001</x:v>
      </x:c>
      <x:c r="M4108" s="9" t="n">
        <x:v>84499.69656</x:v>
      </x:c>
      <x:c r="N4108" s="10" t="n">
        <x:f>IF(F4108="多",1,-1)*(K4108/J4108-1)</x:f>
        <x:v>0.01945017676703198</x:v>
      </x:c>
      <x:c r="O4108" s="10" t="n">
        <x:f>IF(F4108="多",1,-1)*(M4108/L4108-1)</x:f>
        <x:v>0.019057878378061166</x:v>
      </x:c>
      <x:c r="P4108" s="10" t="n">
        <x:v>0.0009904710608109695</x:v>
      </x:c>
      <x:c r="Q4108" s="10" t="n">
        <x:v>-0.0008693645800956524</x:v>
      </x:c>
      <x:c r="R4108" s="10" t="n">
        <x:f>O4108-P4108-Q4108</x:f>
        <x:v>0.01893677189734585</x:v>
      </x:c>
      <x:c r="S4108" s="9" t="n">
        <x:f>V4107</x:f>
        <x:v>42254.235838769884</x:v>
      </x:c>
      <x:c r="T4108" s="9" t="n">
        <x:f>S4108/(1+'回测计划'!$B$33)</x:f>
        <x:v>42233.11927913032</x:v>
      </x:c>
      <x:c r="U4108" s="9" t="n">
        <x:f>T4108*R4108</x:f>
        <x:v>799.7589463022902</x:v>
      </x:c>
      <x:c r="V4108" s="9" t="n">
        <x:f>S4108+U4108</x:f>
        <x:v>43053.99478507217</x:v>
      </x:c>
      <x:c r="W4108" s="2" t="n">
        <x:f>IF(N4108&gt;0,1,0)</x:f>
        <x:v>1</x:v>
      </x:c>
      <x:c r="X4108" s="2" t="n">
        <x:f>IF(U4108&gt;0,1,0)</x:f>
        <x:v>1</x:v>
      </x:c>
      <x:c r="Y4108" s="9" t="n">
        <x:f>MAX(U4108,0)</x:f>
        <x:v>799.7589463022902</x:v>
      </x:c>
      <x:c r="Z4108" s="9" t="n">
        <x:f>-MIN(U4108,0)</x:f>
        <x:v>0</x:v>
      </x:c>
    </x:row>
    <x:row r="4109" ht="23" customHeight="1">
      <x:c r="A4109" s="2" t="str">
        <x:v>1D-Stoch-全期</x:v>
      </x:c>
      <x:c r="B4109" s="2" t="str">
        <x:v>1D</x:v>
      </x:c>
      <x:c r="C4109" s="2" t="str">
        <x:v>Stochastic</x:v>
      </x:c>
      <x:c r="D4109" s="2" t="str">
        <x:v>全期</x:v>
      </x:c>
      <x:c r="E4109" s="2" t="n">
        <x:v>1</x:v>
      </x:c>
      <x:c r="F4109" s="2" t="str">
        <x:v>空</x:v>
      </x:c>
      <x:c r="G4109" s="11" t="n">
        <x:v>44245.333333333336</x:v>
      </x:c>
      <x:c r="H4109" s="11" t="n">
        <x:v>44246.333333333336</x:v>
      </x:c>
      <x:c r="I4109" s="11" t="n">
        <x:v>44256.333321759266</x:v>
      </x:c>
      <x:c r="J4109" s="9" t="n">
        <x:v>51612.46</x:v>
      </x:c>
      <x:c r="K4109" s="9" t="n">
        <x:v>45163.36</x:v>
      </x:c>
      <x:c r="L4109" s="9" t="n">
        <x:v>51602.137508</x:v>
      </x:c>
      <x:c r="M4109" s="9" t="n">
        <x:v>45172.392672</x:v>
      </x:c>
      <x:c r="N4109" s="10" t="n">
        <x:f>IF(F4109="多",1,-1)*(K4109/J4109-1)</x:f>
        <x:v>0.12495238552861065</x:v>
      </x:c>
      <x:c r="O4109" s="10" t="n">
        <x:f>IF(F4109="多",1,-1)*(M4109/L4109-1)</x:f>
        <x:v>0.12460229646500942</x:v>
      </x:c>
      <x:c r="P4109" s="10" t="n">
        <x:v>0.0009376988517674953</x:v>
      </x:c>
      <x:c r="Q4109" s="10" t="n">
        <x:v>-0.017912701096878016</x:v>
      </x:c>
      <x:c r="R4109" s="10" t="n">
        <x:f>O4109-P4109-Q4109</x:f>
        <x:v>0.14157729871011995</x:v>
      </x:c>
      <x:c r="S4109" s="9" t="n">
        <x:f>'回测计划'!$B$32</x:f>
        <x:v>10000</x:v>
      </x:c>
      <x:c r="T4109" s="9" t="n">
        <x:f>S4109/(1+'回测计划'!$B$33)</x:f>
        <x:v>9995.002498750626</x:v>
      </x:c>
      <x:c r="U4109" s="9" t="n">
        <x:f>T4109*R4109</x:f>
        <x:v>1415.0654543740127</x:v>
      </x:c>
      <x:c r="V4109" s="9" t="n">
        <x:f>S4109+U4109</x:f>
        <x:v>11415.065454374013</x:v>
      </x:c>
      <x:c r="W4109" s="2" t="n">
        <x:f>IF(N4109&gt;0,1,0)</x:f>
        <x:v>1</x:v>
      </x:c>
      <x:c r="X4109" s="2" t="n">
        <x:f>IF(U4109&gt;0,1,0)</x:f>
        <x:v>1</x:v>
      </x:c>
      <x:c r="Y4109" s="9" t="n">
        <x:f>MAX(U4109,0)</x:f>
        <x:v>1415.0654543740127</x:v>
      </x:c>
      <x:c r="Z4109" s="9" t="n">
        <x:f>-MIN(U4109,0)</x:f>
        <x:v>0</x:v>
      </x:c>
    </x:row>
    <x:row r="4110" ht="23" customHeight="1">
      <x:c r="A4110" s="2" t="str">
        <x:v>1D-Stoch-全期</x:v>
      </x:c>
      <x:c r="B4110" s="2" t="str">
        <x:v>1D</x:v>
      </x:c>
      <x:c r="C4110" s="2" t="str">
        <x:v>Stochastic</x:v>
      </x:c>
      <x:c r="D4110" s="2" t="str">
        <x:v>全期</x:v>
      </x:c>
      <x:c r="E4110" s="2" t="n">
        <x:v>2</x:v>
      </x:c>
      <x:c r="F4110" s="2" t="str">
        <x:v>空</x:v>
      </x:c>
      <x:c r="G4110" s="11" t="n">
        <x:v>44300.333333333336</x:v>
      </x:c>
      <x:c r="H4110" s="11" t="n">
        <x:v>44301.333333333336</x:v>
      </x:c>
      <x:c r="I4110" s="11" t="n">
        <x:v>44311.333321759266</x:v>
      </x:c>
      <x:c r="J4110" s="9" t="n">
        <x:v>63018.34</x:v>
      </x:c>
      <x:c r="K4110" s="9" t="n">
        <x:v>50092.4</x:v>
      </x:c>
      <x:c r="L4110" s="9" t="n">
        <x:v>63005.736332</x:v>
      </x:c>
      <x:c r="M4110" s="9" t="n">
        <x:v>50102.41848</x:v>
      </x:c>
      <x:c r="N4110" s="10" t="n">
        <x:f>IF(F4110="多",1,-1)*(K4110/J4110-1)</x:f>
        <x:v>0.20511393984671755</x:v>
      </x:c>
      <x:c r="O4110" s="10" t="n">
        <x:f>IF(F4110="多",1,-1)*(M4110/L4110-1)</x:f>
        <x:v>0.20479592181905082</x:v>
      </x:c>
      <x:c r="P4110" s="10" t="n">
        <x:v>0.0008976020390904746</x:v>
      </x:c>
      <x:c r="Q4110" s="10" t="n">
        <x:v>-0.011390985093563451</x:v>
      </x:c>
      <x:c r="R4110" s="10" t="n">
        <x:f>O4110-P4110-Q4110</x:f>
        <x:v>0.2152893048735238</x:v>
      </x:c>
      <x:c r="S4110" s="9" t="n">
        <x:f>V4109</x:f>
        <x:v>11415.065454374013</x:v>
      </x:c>
      <x:c r="T4110" s="9" t="n">
        <x:f>S4110/(1+'回测计划'!$B$33)</x:f>
        <x:v>11409.36077398702</x:v>
      </x:c>
      <x:c r="U4110" s="9" t="n">
        <x:f>T4110*R4110</x:f>
        <x:v>2456.313350082915</x:v>
      </x:c>
      <x:c r="V4110" s="9" t="n">
        <x:f>S4110+U4110</x:f>
        <x:v>13871.378804456928</x:v>
      </x:c>
      <x:c r="W4110" s="2" t="n">
        <x:f>IF(N4110&gt;0,1,0)</x:f>
        <x:v>1</x:v>
      </x:c>
      <x:c r="X4110" s="2" t="n">
        <x:f>IF(U4110&gt;0,1,0)</x:f>
        <x:v>1</x:v>
      </x:c>
      <x:c r="Y4110" s="9" t="n">
        <x:f>MAX(U4110,0)</x:f>
        <x:v>2456.313350082915</x:v>
      </x:c>
      <x:c r="Z4110" s="9" t="n">
        <x:f>-MIN(U4110,0)</x:f>
        <x:v>0</x:v>
      </x:c>
    </x:row>
    <x:row r="4111" ht="23" customHeight="1">
      <x:c r="A4111" s="2" t="str">
        <x:v>1D-Stoch-全期</x:v>
      </x:c>
      <x:c r="B4111" s="2" t="str">
        <x:v>1D</x:v>
      </x:c>
      <x:c r="C4111" s="2" t="str">
        <x:v>Stochastic</x:v>
      </x:c>
      <x:c r="D4111" s="2" t="str">
        <x:v>全期</x:v>
      </x:c>
      <x:c r="E4111" s="2" t="n">
        <x:v>3</x:v>
      </x:c>
      <x:c r="F4111" s="2" t="str">
        <x:v>多</x:v>
      </x:c>
      <x:c r="G4111" s="11" t="n">
        <x:v>44311.333333333336</x:v>
      </x:c>
      <x:c r="H4111" s="11" t="n">
        <x:v>44312.333333333336</x:v>
      </x:c>
      <x:c r="I4111" s="11" t="n">
        <x:v>44322.333321759266</x:v>
      </x:c>
      <x:c r="J4111" s="9" t="n">
        <x:v>49063.94</x:v>
      </x:c>
      <x:c r="K4111" s="9" t="n">
        <x:v>57497.77</x:v>
      </x:c>
      <x:c r="L4111" s="9" t="n">
        <x:v>49073.752788</x:v>
      </x:c>
      <x:c r="M4111" s="9" t="n">
        <x:v>57486.270445999995</x:v>
      </x:c>
      <x:c r="N4111" s="10" t="n">
        <x:f>IF(F4111="多",1,-1)*(K4111/J4111-1)</x:f>
        <x:v>0.1718946745817802</x:v>
      </x:c>
      <x:c r="O4111" s="10" t="n">
        <x:f>IF(F4111="多",1,-1)*(M4111/L4111-1)</x:f>
        <x:v>0.17142601044477512</x:v>
      </x:c>
      <x:c r="P4111" s="10" t="n">
        <x:v>0.0010857130052223875</x:v>
      </x:c>
      <x:c r="Q4111" s="10" t="n">
        <x:v>0.0077644479819418775</x:v>
      </x:c>
      <x:c r="R4111" s="10" t="n">
        <x:f>O4111-P4111-Q4111</x:f>
        <x:v>0.16257584945761086</x:v>
      </x:c>
      <x:c r="S4111" s="9" t="n">
        <x:f>V4110</x:f>
        <x:v>13871.378804456928</x:v>
      </x:c>
      <x:c r="T4111" s="9" t="n">
        <x:f>S4111/(1+'回测计划'!$B$33)</x:f>
        <x:v>13864.446581166347</x:v>
      </x:c>
      <x:c r="U4111" s="9" t="n">
        <x:f>T4111*R4111</x:f>
        <x:v>2254.0241801927878</x:v>
      </x:c>
      <x:c r="V4111" s="9" t="n">
        <x:f>S4111+U4111</x:f>
        <x:v>16125.402984649716</x:v>
      </x:c>
      <x:c r="W4111" s="2" t="n">
        <x:f>IF(N4111&gt;0,1,0)</x:f>
        <x:v>1</x:v>
      </x:c>
      <x:c r="X4111" s="2" t="n">
        <x:f>IF(U4111&gt;0,1,0)</x:f>
        <x:v>1</x:v>
      </x:c>
      <x:c r="Y4111" s="9" t="n">
        <x:f>MAX(U4111,0)</x:f>
        <x:v>2254.0241801927878</x:v>
      </x:c>
      <x:c r="Z4111" s="9" t="n">
        <x:f>-MIN(U4111,0)</x:f>
        <x:v>0</x:v>
      </x:c>
    </x:row>
    <x:row r="4112" ht="23" customHeight="1">
      <x:c r="A4112" s="2" t="str">
        <x:v>1D-Stoch-全期</x:v>
      </x:c>
      <x:c r="B4112" s="2" t="str">
        <x:v>1D</x:v>
      </x:c>
      <x:c r="C4112" s="2" t="str">
        <x:v>Stochastic</x:v>
      </x:c>
      <x:c r="D4112" s="2" t="str">
        <x:v>全期</x:v>
      </x:c>
      <x:c r="E4112" s="2" t="n">
        <x:v>4</x:v>
      </x:c>
      <x:c r="F4112" s="2" t="str">
        <x:v>多</x:v>
      </x:c>
      <x:c r="G4112" s="11" t="n">
        <x:v>44346.333333333336</x:v>
      </x:c>
      <x:c r="H4112" s="11" t="n">
        <x:v>44347.333333333336</x:v>
      </x:c>
      <x:c r="I4112" s="11" t="n">
        <x:v>44357.333321759266</x:v>
      </x:c>
      <x:c r="J4112" s="9" t="n">
        <x:v>35651.8</x:v>
      </x:c>
      <x:c r="K4112" s="9" t="n">
        <x:v>37368.45</x:v>
      </x:c>
      <x:c r="L4112" s="9" t="n">
        <x:v>35658.930360000006</x:v>
      </x:c>
      <x:c r="M4112" s="9" t="n">
        <x:v>37360.97631</x:v>
      </x:c>
      <x:c r="N4112" s="10" t="n">
        <x:f>IF(F4112="多",1,-1)*(K4112/J4112-1)</x:f>
        <x:v>0.048150444016851646</x:v>
      </x:c>
      <x:c r="O4112" s="10" t="n">
        <x:f>IF(F4112="多",1,-1)*(M4112/L4112-1)</x:f>
        <x:v>0.04773126767451341</x:v>
      </x:c>
      <x:c r="P4112" s="10" t="n">
        <x:v>0.0010238656338372567</x:v>
      </x:c>
      <x:c r="Q4112" s="10" t="n">
        <x:v>0.0026727181439660415</x:v>
      </x:c>
      <x:c r="R4112" s="10" t="n">
        <x:f>O4112-P4112-Q4112</x:f>
        <x:v>0.044034683896710114</x:v>
      </x:c>
      <x:c r="S4112" s="9" t="n">
        <x:f>V4111</x:f>
        <x:v>16125.402984649716</x:v>
      </x:c>
      <x:c r="T4112" s="9" t="n">
        <x:f>S4112/(1+'回测计划'!$B$33)</x:f>
        <x:v>16117.344312493471</x:v>
      </x:c>
      <x:c r="U4112" s="9" t="n">
        <x:f>T4112*R4112</x:f>
        <x:v>709.7221620550886</x:v>
      </x:c>
      <x:c r="V4112" s="9" t="n">
        <x:f>S4112+U4112</x:f>
        <x:v>16835.125146704806</x:v>
      </x:c>
      <x:c r="W4112" s="2" t="n">
        <x:f>IF(N4112&gt;0,1,0)</x:f>
        <x:v>1</x:v>
      </x:c>
      <x:c r="X4112" s="2" t="n">
        <x:f>IF(U4112&gt;0,1,0)</x:f>
        <x:v>1</x:v>
      </x:c>
      <x:c r="Y4112" s="9" t="n">
        <x:f>MAX(U4112,0)</x:f>
        <x:v>709.7221620550886</x:v>
      </x:c>
      <x:c r="Z4112" s="9" t="n">
        <x:f>-MIN(U4112,0)</x:f>
        <x:v>0</x:v>
      </x:c>
    </x:row>
    <x:row r="4113" ht="23" customHeight="1">
      <x:c r="A4113" s="2" t="str">
        <x:v>1D-Stoch-全期</x:v>
      </x:c>
      <x:c r="B4113" s="2" t="str">
        <x:v>1D</x:v>
      </x:c>
      <x:c r="C4113" s="2" t="str">
        <x:v>Stochastic</x:v>
      </x:c>
      <x:c r="D4113" s="2" t="str">
        <x:v>全期</x:v>
      </x:c>
      <x:c r="E4113" s="2" t="n">
        <x:v>5</x:v>
      </x:c>
      <x:c r="F4113" s="2" t="str">
        <x:v>多</x:v>
      </x:c>
      <x:c r="G4113" s="11" t="n">
        <x:v>44369.333333333336</x:v>
      </x:c>
      <x:c r="H4113" s="11" t="n">
        <x:v>44370.333333333336</x:v>
      </x:c>
      <x:c r="I4113" s="11" t="n">
        <x:v>44380.333321759266</x:v>
      </x:c>
      <x:c r="J4113" s="9" t="n">
        <x:v>32496</x:v>
      </x:c>
      <x:c r="K4113" s="9" t="n">
        <x:v>33760.94</x:v>
      </x:c>
      <x:c r="L4113" s="9" t="n">
        <x:v>32502.4992</x:v>
      </x:c>
      <x:c r="M4113" s="9" t="n">
        <x:v>33754.187812000004</x:v>
      </x:c>
      <x:c r="N4113" s="10" t="n">
        <x:f>IF(F4113="多",1,-1)*(K4113/J4113-1)</x:f>
        <x:v>0.03892602166420489</x:v>
      </x:c>
      <x:c r="O4113" s="10" t="n">
        <x:f>IF(F4113="多",1,-1)*(M4113/L4113-1)</x:f>
        <x:v>0.03851053435300145</x:v>
      </x:c>
      <x:c r="P4113" s="10" t="n">
        <x:v>0.0010192552671765007</x:v>
      </x:c>
      <x:c r="Q4113" s="10" t="n">
        <x:v>-0.000615343321925205</x:v>
      </x:c>
      <x:c r="R4113" s="10" t="n">
        <x:f>O4113-P4113-Q4113</x:f>
        <x:v>0.03810662240775015</x:v>
      </x:c>
      <x:c r="S4113" s="9" t="n">
        <x:f>V4112</x:f>
        <x:v>16835.125146704806</x:v>
      </x:c>
      <x:c r="T4113" s="9" t="n">
        <x:f>S4113/(1+'回测计划'!$B$33)</x:f>
        <x:v>16826.7117908094</x:v>
      </x:c>
      <x:c r="U4113" s="9" t="n">
        <x:f>T4113*R4113</x:f>
        <x:v>641.2091525764112</x:v>
      </x:c>
      <x:c r="V4113" s="9" t="n">
        <x:f>S4113+U4113</x:f>
        <x:v>17476.334299281218</x:v>
      </x:c>
      <x:c r="W4113" s="2" t="n">
        <x:f>IF(N4113&gt;0,1,0)</x:f>
        <x:v>1</x:v>
      </x:c>
      <x:c r="X4113" s="2" t="n">
        <x:f>IF(U4113&gt;0,1,0)</x:f>
        <x:v>1</x:v>
      </x:c>
      <x:c r="Y4113" s="9" t="n">
        <x:f>MAX(U4113,0)</x:f>
        <x:v>641.2091525764112</x:v>
      </x:c>
      <x:c r="Z4113" s="9" t="n">
        <x:f>-MIN(U4113,0)</x:f>
        <x:v>0</x:v>
      </x:c>
    </x:row>
    <x:row r="4114" ht="23" customHeight="1">
      <x:c r="A4114" s="2" t="str">
        <x:v>1D-Stoch-全期</x:v>
      </x:c>
      <x:c r="B4114" s="2" t="str">
        <x:v>1D</x:v>
      </x:c>
      <x:c r="C4114" s="2" t="str">
        <x:v>Stochastic</x:v>
      </x:c>
      <x:c r="D4114" s="2" t="str">
        <x:v>全期</x:v>
      </x:c>
      <x:c r="E4114" s="2" t="n">
        <x:v>6</x:v>
      </x:c>
      <x:c r="F4114" s="2" t="str">
        <x:v>空</x:v>
      </x:c>
      <x:c r="G4114" s="11" t="n">
        <x:v>44443.333333333336</x:v>
      </x:c>
      <x:c r="H4114" s="11" t="n">
        <x:v>44444.333333333336</x:v>
      </x:c>
      <x:c r="I4114" s="11" t="n">
        <x:v>44454.333321759266</x:v>
      </x:c>
      <x:c r="J4114" s="9" t="n">
        <x:v>49942.2</x:v>
      </x:c>
      <x:c r="K4114" s="9" t="n">
        <x:v>47087.18</x:v>
      </x:c>
      <x:c r="L4114" s="9" t="n">
        <x:v>49932.211559999996</x:v>
      </x:c>
      <x:c r="M4114" s="9" t="n">
        <x:v>47096.597436</x:v>
      </x:c>
      <x:c r="N4114" s="10" t="n">
        <x:f>IF(F4114="多",1,-1)*(K4114/J4114-1)</x:f>
        <x:v>0.05716648445603112</x:v>
      </x:c>
      <x:c r="O4114" s="10" t="n">
        <x:f>IF(F4114="多",1,-1)*(M4114/L4114-1)</x:f>
        <x:v>0.05678927560804403</x:v>
      </x:c>
      <x:c r="P4114" s="10" t="n">
        <x:v>0.0009716053621959779</x:v>
      </x:c>
      <x:c r="Q4114" s="10" t="n">
        <x:v>-0.003142914266169156</x:v>
      </x:c>
      <x:c r="R4114" s="10" t="n">
        <x:f>O4114-P4114-Q4114</x:f>
        <x:v>0.05896058451201721</x:v>
      </x:c>
      <x:c r="S4114" s="9" t="n">
        <x:f>V4113</x:f>
        <x:v>17476.334299281218</x:v>
      </x:c>
      <x:c r="T4114" s="9" t="n">
        <x:f>S4114/(1+'回测计划'!$B$33)</x:f>
        <x:v>17467.6004990317</x:v>
      </x:c>
      <x:c r="U4114" s="9" t="n">
        <x:f>T4114*R4114</x:f>
        <x:v>1029.8999354453126</x:v>
      </x:c>
      <x:c r="V4114" s="9" t="n">
        <x:f>S4114+U4114</x:f>
        <x:v>18506.23423472653</x:v>
      </x:c>
      <x:c r="W4114" s="2" t="n">
        <x:f>IF(N4114&gt;0,1,0)</x:f>
        <x:v>1</x:v>
      </x:c>
      <x:c r="X4114" s="2" t="n">
        <x:f>IF(U4114&gt;0,1,0)</x:f>
        <x:v>1</x:v>
      </x:c>
      <x:c r="Y4114" s="9" t="n">
        <x:f>MAX(U4114,0)</x:f>
        <x:v>1029.8999354453126</x:v>
      </x:c>
      <x:c r="Z4114" s="9" t="n">
        <x:f>-MIN(U4114,0)</x:f>
        <x:v>0</x:v>
      </x:c>
    </x:row>
    <x:row r="4115" ht="23" customHeight="1">
      <x:c r="A4115" s="2" t="str">
        <x:v>1D-Stoch-全期</x:v>
      </x:c>
      <x:c r="B4115" s="2" t="str">
        <x:v>1D</x:v>
      </x:c>
      <x:c r="C4115" s="2" t="str">
        <x:v>Stochastic</x:v>
      </x:c>
      <x:c r="D4115" s="2" t="str">
        <x:v>全期</x:v>
      </x:c>
      <x:c r="E4115" s="2" t="n">
        <x:v>7</x:v>
      </x:c>
      <x:c r="F4115" s="2" t="str">
        <x:v>空</x:v>
      </x:c>
      <x:c r="G4115" s="11" t="n">
        <x:v>44509.333333333336</x:v>
      </x:c>
      <x:c r="H4115" s="11" t="n">
        <x:v>44510.333333333336</x:v>
      </x:c>
      <x:c r="I4115" s="11" t="n">
        <x:v>44520.333321759266</x:v>
      </x:c>
      <x:c r="J4115" s="9" t="n">
        <x:v>67010.65</x:v>
      </x:c>
      <x:c r="K4115" s="9" t="n">
        <x:v>58069.51</x:v>
      </x:c>
      <x:c r="L4115" s="9" t="n">
        <x:v>66997.24786999999</x:v>
      </x:c>
      <x:c r="M4115" s="9" t="n">
        <x:v>58081.123902</x:v>
      </x:c>
      <x:c r="N4115" s="10" t="n">
        <x:f>IF(F4115="多",1,-1)*(K4115/J4115-1)</x:f>
        <x:v>0.13342864156667622</x:v>
      </x:c>
      <x:c r="O4115" s="10" t="n">
        <x:f>IF(F4115="多",1,-1)*(M4115/L4115-1)</x:f>
        <x:v>0.13308194368372628</x:v>
      </x:c>
      <x:c r="P4115" s="10" t="n">
        <x:v>0.0009334590281581368</x:v>
      </x:c>
      <x:c r="Q4115" s="10" t="n">
        <x:v>-0.005786645450734929</x:v>
      </x:c>
      <x:c r="R4115" s="10" t="n">
        <x:f>O4115-P4115-Q4115</x:f>
        <x:v>0.13793513010630307</x:v>
      </x:c>
      <x:c r="S4115" s="9" t="n">
        <x:f>V4114</x:f>
        <x:v>18506.23423472653</x:v>
      </x:c>
      <x:c r="T4115" s="9" t="n">
        <x:f>S4115/(1+'回测计划'!$B$33)</x:f>
        <x:v>18496.985741855602</x:v>
      </x:c>
      <x:c r="U4115" s="9" t="n">
        <x:f>T4115*R4115</x:f>
        <x:v>2551.3841348772853</x:v>
      </x:c>
      <x:c r="V4115" s="9" t="n">
        <x:f>S4115+U4115</x:f>
        <x:v>21057.618369603813</x:v>
      </x:c>
      <x:c r="W4115" s="2" t="n">
        <x:f>IF(N4115&gt;0,1,0)</x:f>
        <x:v>1</x:v>
      </x:c>
      <x:c r="X4115" s="2" t="n">
        <x:f>IF(U4115&gt;0,1,0)</x:f>
        <x:v>1</x:v>
      </x:c>
      <x:c r="Y4115" s="9" t="n">
        <x:f>MAX(U4115,0)</x:f>
        <x:v>2551.3841348772853</x:v>
      </x:c>
      <x:c r="Z4115" s="9" t="n">
        <x:f>-MIN(U4115,0)</x:f>
        <x:v>0</x:v>
      </x:c>
    </x:row>
    <x:row r="4116" ht="23" customHeight="1">
      <x:c r="A4116" s="2" t="str">
        <x:v>1D-Stoch-全期</x:v>
      </x:c>
      <x:c r="B4116" s="2" t="str">
        <x:v>1D</x:v>
      </x:c>
      <x:c r="C4116" s="2" t="str">
        <x:v>Stochastic</x:v>
      </x:c>
      <x:c r="D4116" s="2" t="str">
        <x:v>全期</x:v>
      </x:c>
      <x:c r="E4116" s="2" t="n">
        <x:v>8</x:v>
      </x:c>
      <x:c r="F4116" s="2" t="str">
        <x:v>空</x:v>
      </x:c>
      <x:c r="G4116" s="11" t="n">
        <x:v>44608.333333333336</x:v>
      </x:c>
      <x:c r="H4116" s="11" t="n">
        <x:v>44609.333333333336</x:v>
      </x:c>
      <x:c r="I4116" s="11" t="n">
        <x:v>44619.333321759266</x:v>
      </x:c>
      <x:c r="J4116" s="9" t="n">
        <x:v>43860.8</x:v>
      </x:c>
      <x:c r="K4116" s="9" t="n">
        <x:v>39099.3</x:v>
      </x:c>
      <x:c r="L4116" s="9" t="n">
        <x:v>43852.02784</x:v>
      </x:c>
      <x:c r="M4116" s="9" t="n">
        <x:v>39107.11986</x:v>
      </x:c>
      <x:c r="N4116" s="10" t="n">
        <x:f>IF(F4116="多",1,-1)*(K4116/J4116-1)</x:f>
        <x:v>0.10855935140261919</x:v>
      </x:c>
      <x:c r="O4116" s="10" t="n">
        <x:f>IF(F4116="多",1,-1)*(M4116/L4116-1)</x:f>
        <x:v>0.10820270381366248</x:v>
      </x:c>
      <x:c r="P4116" s="10" t="n">
        <x:v>0.0009458986480931688</x:v>
      </x:c>
      <x:c r="Q4116" s="10" t="n">
        <x:v>-0.00046186873918131765</x:v>
      </x:c>
      <x:c r="R4116" s="10" t="n">
        <x:f>O4116-P4116-Q4116</x:f>
        <x:v>0.10771867390475064</x:v>
      </x:c>
      <x:c r="S4116" s="9" t="n">
        <x:f>V4115</x:f>
        <x:v>21057.618369603813</x:v>
      </x:c>
      <x:c r="T4116" s="9" t="n">
        <x:f>S4116/(1+'回测计划'!$B$33)</x:f>
        <x:v>21047.094822192717</x:v>
      </x:c>
      <x:c r="U4116" s="9" t="n">
        <x:f>T4116*R4116</x:f>
        <x:v>2267.1651437941428</x:v>
      </x:c>
      <x:c r="V4116" s="9" t="n">
        <x:f>S4116+U4116</x:f>
        <x:v>23324.783513397957</x:v>
      </x:c>
      <x:c r="W4116" s="2" t="n">
        <x:f>IF(N4116&gt;0,1,0)</x:f>
        <x:v>1</x:v>
      </x:c>
      <x:c r="X4116" s="2" t="n">
        <x:f>IF(U4116&gt;0,1,0)</x:f>
        <x:v>1</x:v>
      </x:c>
      <x:c r="Y4116" s="9" t="n">
        <x:f>MAX(U4116,0)</x:f>
        <x:v>2267.1651437941428</x:v>
      </x:c>
      <x:c r="Z4116" s="9" t="n">
        <x:f>-MIN(U4116,0)</x:f>
        <x:v>0</x:v>
      </x:c>
    </x:row>
    <x:row r="4117" ht="23" customHeight="1">
      <x:c r="A4117" s="2" t="str">
        <x:v>1D-Stoch-全期</x:v>
      </x:c>
      <x:c r="B4117" s="2" t="str">
        <x:v>1D</x:v>
      </x:c>
      <x:c r="C4117" s="2" t="str">
        <x:v>Stochastic</x:v>
      </x:c>
      <x:c r="D4117" s="2" t="str">
        <x:v>全期</x:v>
      </x:c>
      <x:c r="E4117" s="2" t="n">
        <x:v>9</x:v>
      </x:c>
      <x:c r="F4117" s="2" t="str">
        <x:v>多</x:v>
      </x:c>
      <x:c r="G4117" s="11" t="n">
        <x:v>44675.333333333336</x:v>
      </x:c>
      <x:c r="H4117" s="11" t="n">
        <x:v>44676.333333333336</x:v>
      </x:c>
      <x:c r="I4117" s="11" t="n">
        <x:v>44686.333321759266</x:v>
      </x:c>
      <x:c r="J4117" s="9" t="n">
        <x:v>39433.4</x:v>
      </x:c>
      <x:c r="K4117" s="9" t="n">
        <x:v>39684</x:v>
      </x:c>
      <x:c r="L4117" s="9" t="n">
        <x:v>39441.28668</x:v>
      </x:c>
      <x:c r="M4117" s="9" t="n">
        <x:v>39676.063200000004</x:v>
      </x:c>
      <x:c r="N4117" s="10" t="n">
        <x:f>IF(F4117="多",1,-1)*(K4117/J4117-1)</x:f>
        <x:v>0.006355018841895488</x:v>
      </x:c>
      <x:c r="O4117" s="10" t="n">
        <x:f>IF(F4117="多",1,-1)*(M4117/L4117-1)</x:f>
        <x:v>0.005952557326661889</x:v>
      </x:c>
      <x:c r="P4117" s="10" t="n">
        <x:v>0.001002976278663331</x:v>
      </x:c>
      <x:c r="Q4117" s="10" t="n">
        <x:v>0.0011396232748864448</x:v>
      </x:c>
      <x:c r="R4117" s="10" t="n">
        <x:f>O4117-P4117-Q4117</x:f>
        <x:v>0.0038099577731121135</x:v>
      </x:c>
      <x:c r="S4117" s="9" t="n">
        <x:f>V4116</x:f>
        <x:v>23324.783513397957</x:v>
      </x:c>
      <x:c r="T4117" s="9" t="n">
        <x:f>S4117/(1+'回测计划'!$B$33)</x:f>
        <x:v>23313.126949922997</x:v>
      </x:c>
      <x:c r="U4117" s="9" t="n">
        <x:f>T4117*R4117</x:f>
        <x:v>88.82202923840862</x:v>
      </x:c>
      <x:c r="V4117" s="9" t="n">
        <x:f>S4117+U4117</x:f>
        <x:v>23413.605542636367</x:v>
      </x:c>
      <x:c r="W4117" s="2" t="n">
        <x:f>IF(N4117&gt;0,1,0)</x:f>
        <x:v>1</x:v>
      </x:c>
      <x:c r="X4117" s="2" t="n">
        <x:f>IF(U4117&gt;0,1,0)</x:f>
        <x:v>1</x:v>
      </x:c>
      <x:c r="Y4117" s="9" t="n">
        <x:f>MAX(U4117,0)</x:f>
        <x:v>88.82202923840862</x:v>
      </x:c>
      <x:c r="Z4117" s="9" t="n">
        <x:f>-MIN(U4117,0)</x:f>
        <x:v>0</x:v>
      </x:c>
    </x:row>
    <x:row r="4118" ht="23" customHeight="1">
      <x:c r="A4118" s="2" t="str">
        <x:v>1D-Stoch-全期</x:v>
      </x:c>
      <x:c r="B4118" s="2" t="str">
        <x:v>1D</x:v>
      </x:c>
      <x:c r="C4118" s="2" t="str">
        <x:v>Stochastic</x:v>
      </x:c>
      <x:c r="D4118" s="2" t="str">
        <x:v>全期</x:v>
      </x:c>
      <x:c r="E4118" s="2" t="n">
        <x:v>10</x:v>
      </x:c>
      <x:c r="F4118" s="2" t="str">
        <x:v>多</x:v>
      </x:c>
      <x:c r="G4118" s="11" t="n">
        <x:v>44700.333333333336</x:v>
      </x:c>
      <x:c r="H4118" s="11" t="n">
        <x:v>44701.333333333336</x:v>
      </x:c>
      <x:c r="I4118" s="11" t="n">
        <x:v>44711.333321759266</x:v>
      </x:c>
      <x:c r="J4118" s="9" t="n">
        <x:v>30319.9</x:v>
      </x:c>
      <x:c r="K4118" s="9" t="n">
        <x:v>29452.8</x:v>
      </x:c>
      <x:c r="L4118" s="9" t="n">
        <x:v>30325.96398</x:v>
      </x:c>
      <x:c r="M4118" s="9" t="n">
        <x:v>29446.90944</x:v>
      </x:c>
      <x:c r="N4118" s="10" t="n">
        <x:f>IF(F4118="多",1,-1)*(K4118/J4118-1)</x:f>
        <x:v>-0.028598379282253616</x:v>
      </x:c>
      <x:c r="O4118" s="10" t="n">
        <x:f>IF(F4118="多",1,-1)*(M4118/L4118-1)</x:f>
        <x:v>-0.028986862233950306</x:v>
      </x:c>
      <x:c r="P4118" s="10" t="n">
        <x:v>0.000985506568883025</x:v>
      </x:c>
      <x:c r="Q4118" s="10" t="n">
        <x:v>0.0018501885756708515</x:v>
      </x:c>
      <x:c r="R4118" s="10" t="n">
        <x:f>O4118-P4118-Q4118</x:f>
        <x:v>-0.03182255737850418</x:v>
      </x:c>
      <x:c r="S4118" s="9" t="n">
        <x:f>V4117</x:f>
        <x:v>23413.605542636367</x:v>
      </x:c>
      <x:c r="T4118" s="9" t="n">
        <x:f>S4118/(1+'回测计划'!$B$33)</x:f>
        <x:v>23401.904590341197</x:v>
      </x:c>
      <x:c r="U4118" s="9" t="n">
        <x:f>T4118*R4118</x:f>
        <x:v>-744.7084515924131</x:v>
      </x:c>
      <x:c r="V4118" s="9" t="n">
        <x:f>S4118+U4118</x:f>
        <x:v>22668.897091043953</x:v>
      </x:c>
      <x:c r="W4118" s="2" t="n">
        <x:f>IF(N4118&gt;0,1,0)</x:f>
        <x:v>0</x:v>
      </x:c>
      <x:c r="X4118" s="2" t="n">
        <x:f>IF(U4118&gt;0,1,0)</x:f>
        <x:v>0</x:v>
      </x:c>
      <x:c r="Y4118" s="9" t="n">
        <x:f>MAX(U4118,0)</x:f>
        <x:v>0</x:v>
      </x:c>
      <x:c r="Z4118" s="9" t="n">
        <x:f>-MIN(U4118,0)</x:f>
        <x:v>744.7084515924131</x:v>
      </x:c>
    </x:row>
    <x:row r="4119" ht="23" customHeight="1">
      <x:c r="A4119" s="2" t="str">
        <x:v>1D-Stoch-全期</x:v>
      </x:c>
      <x:c r="B4119" s="2" t="str">
        <x:v>1D</x:v>
      </x:c>
      <x:c r="C4119" s="2" t="str">
        <x:v>Stochastic</x:v>
      </x:c>
      <x:c r="D4119" s="2" t="str">
        <x:v>全期</x:v>
      </x:c>
      <x:c r="E4119" s="2" t="n">
        <x:v>11</x:v>
      </x:c>
      <x:c r="F4119" s="2" t="str">
        <x:v>多</x:v>
      </x:c>
      <x:c r="G4119" s="11" t="n">
        <x:v>44811.333333333336</x:v>
      </x:c>
      <x:c r="H4119" s="11" t="n">
        <x:v>44812.333333333336</x:v>
      </x:c>
      <x:c r="I4119" s="11" t="n">
        <x:v>44822.333321759266</x:v>
      </x:c>
      <x:c r="J4119" s="9" t="n">
        <x:v>19287</x:v>
      </x:c>
      <x:c r="K4119" s="9" t="n">
        <x:v>20102</x:v>
      </x:c>
      <x:c r="L4119" s="9" t="n">
        <x:v>19290.8574</x:v>
      </x:c>
      <x:c r="M4119" s="9" t="n">
        <x:v>20097.9796</x:v>
      </x:c>
      <x:c r="N4119" s="10" t="n">
        <x:f>IF(F4119="多",1,-1)*(K4119/J4119-1)</x:f>
        <x:v>0.04225644216311508</x:v>
      </x:c>
      <x:c r="O4119" s="10" t="n">
        <x:f>IF(F4119="多",1,-1)*(M4119/L4119-1)</x:f>
        <x:v>0.04183962295009236</x:v>
      </x:c>
      <x:c r="P4119" s="10" t="n">
        <x:v>0.0010209198114750461</x:v>
      </x:c>
      <x:c r="Q4119" s="10" t="n">
        <x:v>0.0019233585587546287</x:v>
      </x:c>
      <x:c r="R4119" s="10" t="n">
        <x:f>O4119-P4119-Q4119</x:f>
        <x:v>0.038895344579862684</x:v>
      </x:c>
      <x:c r="S4119" s="9" t="n">
        <x:f>V4118</x:f>
        <x:v>22668.897091043953</x:v>
      </x:c>
      <x:c r="T4119" s="9" t="n">
        <x:f>S4119/(1+'回测计划'!$B$33)</x:f>
        <x:v>22657.56830689051</x:v>
      </x:c>
      <x:c r="U4119" s="9" t="n">
        <x:f>T4119*R4119</x:f>
        <x:v>881.2739266382823</x:v>
      </x:c>
      <x:c r="V4119" s="9" t="n">
        <x:f>S4119+U4119</x:f>
        <x:v>23550.171017682234</x:v>
      </x:c>
      <x:c r="W4119" s="2" t="n">
        <x:f>IF(N4119&gt;0,1,0)</x:f>
        <x:v>1</x:v>
      </x:c>
      <x:c r="X4119" s="2" t="n">
        <x:f>IF(U4119&gt;0,1,0)</x:f>
        <x:v>1</x:v>
      </x:c>
      <x:c r="Y4119" s="9" t="n">
        <x:f>MAX(U4119,0)</x:f>
        <x:v>881.2739266382823</x:v>
      </x:c>
      <x:c r="Z4119" s="9" t="n">
        <x:f>-MIN(U4119,0)</x:f>
        <x:v>0</x:v>
      </x:c>
    </x:row>
    <x:row r="4120" ht="23" customHeight="1">
      <x:c r="A4120" s="2" t="str">
        <x:v>1D-Stoch-全期</x:v>
      </x:c>
      <x:c r="B4120" s="2" t="str">
        <x:v>1D</x:v>
      </x:c>
      <x:c r="C4120" s="2" t="str">
        <x:v>Stochastic</x:v>
      </x:c>
      <x:c r="D4120" s="2" t="str">
        <x:v>全期</x:v>
      </x:c>
      <x:c r="E4120" s="2" t="n">
        <x:v>12</x:v>
      </x:c>
      <x:c r="F4120" s="2" t="str">
        <x:v>多</x:v>
      </x:c>
      <x:c r="G4120" s="11" t="n">
        <x:v>44826.333333333336</x:v>
      </x:c>
      <x:c r="H4120" s="11" t="n">
        <x:v>44827.333333333336</x:v>
      </x:c>
      <x:c r="I4120" s="11" t="n">
        <x:v>44837.333321759266</x:v>
      </x:c>
      <x:c r="J4120" s="9" t="n">
        <x:v>19392.5</x:v>
      </x:c>
      <x:c r="K4120" s="9" t="n">
        <x:v>19049.4</x:v>
      </x:c>
      <x:c r="L4120" s="9" t="n">
        <x:v>19396.3785</x:v>
      </x:c>
      <x:c r="M4120" s="9" t="n">
        <x:v>19045.59012</x:v>
      </x:c>
      <x:c r="N4120" s="10" t="n">
        <x:f>IF(F4120="多",1,-1)*(K4120/J4120-1)</x:f>
        <x:v>-0.017692406858321408</x:v>
      </x:c>
      <x:c r="O4120" s="10" t="n">
        <x:f>IF(F4120="多",1,-1)*(M4120/L4120-1)</x:f>
        <x:v>-0.01808525132668437</x:v>
      </x:c>
      <x:c r="P4120" s="10" t="n">
        <x:v>0.0009909573743366578</x:v>
      </x:c>
      <x:c r="Q4120" s="10" t="n">
        <x:v>0.00142295994744565</x:v>
      </x:c>
      <x:c r="R4120" s="10" t="n">
        <x:f>O4120-P4120-Q4120</x:f>
        <x:v>-0.02049916864846668</x:v>
      </x:c>
      <x:c r="S4120" s="9" t="n">
        <x:f>V4119</x:f>
        <x:v>23550.171017682234</x:v>
      </x:c>
      <x:c r="T4120" s="9" t="n">
        <x:f>S4120/(1+'回测计划'!$B$33)</x:f>
        <x:v>23538.40181677385</x:v>
      </x:c>
      <x:c r="U4120" s="9" t="n">
        <x:f>T4120*R4120</x:f>
        <x:v>-482.5176685574217</x:v>
      </x:c>
      <x:c r="V4120" s="9" t="n">
        <x:f>S4120+U4120</x:f>
        <x:v>23067.653349124812</x:v>
      </x:c>
      <x:c r="W4120" s="2" t="n">
        <x:f>IF(N4120&gt;0,1,0)</x:f>
        <x:v>0</x:v>
      </x:c>
      <x:c r="X4120" s="2" t="n">
        <x:f>IF(U4120&gt;0,1,0)</x:f>
        <x:v>0</x:v>
      </x:c>
      <x:c r="Y4120" s="9" t="n">
        <x:f>MAX(U4120,0)</x:f>
        <x:v>0</x:v>
      </x:c>
      <x:c r="Z4120" s="9" t="n">
        <x:f>-MIN(U4120,0)</x:f>
        <x:v>482.5176685574217</x:v>
      </x:c>
    </x:row>
    <x:row r="4121" ht="23" customHeight="1">
      <x:c r="A4121" s="2" t="str">
        <x:v>1D-Stoch-全期</x:v>
      </x:c>
      <x:c r="B4121" s="2" t="str">
        <x:v>1D</x:v>
      </x:c>
      <x:c r="C4121" s="2" t="str">
        <x:v>Stochastic</x:v>
      </x:c>
      <x:c r="D4121" s="2" t="str">
        <x:v>全期</x:v>
      </x:c>
      <x:c r="E4121" s="2" t="n">
        <x:v>13</x:v>
      </x:c>
      <x:c r="F4121" s="2" t="str">
        <x:v>空</x:v>
      </x:c>
      <x:c r="G4121" s="11" t="n">
        <x:v>44975.333333333336</x:v>
      </x:c>
      <x:c r="H4121" s="11" t="n">
        <x:v>44976.333333333336</x:v>
      </x:c>
      <x:c r="I4121" s="11" t="n">
        <x:v>44986.333321759266</x:v>
      </x:c>
      <x:c r="J4121" s="9" t="n">
        <x:v>24636.8</x:v>
      </x:c>
      <x:c r="K4121" s="9" t="n">
        <x:v>23129.6</x:v>
      </x:c>
      <x:c r="L4121" s="9" t="n">
        <x:v>24631.87264</x:v>
      </x:c>
      <x:c r="M4121" s="9" t="n">
        <x:v>23134.225919999997</x:v>
      </x:c>
      <x:c r="N4121" s="10" t="n">
        <x:f>IF(F4121="多",1,-1)*(K4121/J4121-1)</x:f>
        <x:v>0.061176776204701966</x:v>
      </x:c>
      <x:c r="O4121" s="10" t="n">
        <x:f>IF(F4121="多",1,-1)*(M4121/L4121-1)</x:f>
        <x:v>0.06080117179430189</x:v>
      </x:c>
      <x:c r="P4121" s="10" t="n">
        <x:v>0.000969599414102849</x:v>
      </x:c>
      <x:c r="Q4121" s="10" t="n">
        <x:v>-0.0019475750521335737</x:v>
      </x:c>
      <x:c r="R4121" s="10" t="n">
        <x:f>O4121-P4121-Q4121</x:f>
        <x:v>0.061779147432332614</x:v>
      </x:c>
      <x:c r="S4121" s="9" t="n">
        <x:f>V4120</x:f>
        <x:v>23067.653349124812</x:v>
      </x:c>
      <x:c r="T4121" s="9" t="n">
        <x:f>S4121/(1+'回测计划'!$B$33)</x:f>
        <x:v>23056.125286481572</x:v>
      </x:c>
      <x:c r="U4121" s="9" t="n">
        <x:f>T4121*R4121</x:f>
        <x:v>1424.387763291877</x:v>
      </x:c>
      <x:c r="V4121" s="9" t="n">
        <x:f>S4121+U4121</x:f>
        <x:v>24492.04111241669</x:v>
      </x:c>
      <x:c r="W4121" s="2" t="n">
        <x:f>IF(N4121&gt;0,1,0)</x:f>
        <x:v>1</x:v>
      </x:c>
      <x:c r="X4121" s="2" t="n">
        <x:f>IF(U4121&gt;0,1,0)</x:f>
        <x:v>1</x:v>
      </x:c>
      <x:c r="Y4121" s="9" t="n">
        <x:f>MAX(U4121,0)</x:f>
        <x:v>1424.387763291877</x:v>
      </x:c>
      <x:c r="Z4121" s="9" t="n">
        <x:f>-MIN(U4121,0)</x:f>
        <x:v>0</x:v>
      </x:c>
    </x:row>
    <x:row r="4122" ht="23" customHeight="1">
      <x:c r="A4122" s="2" t="str">
        <x:v>1D-Stoch-全期</x:v>
      </x:c>
      <x:c r="B4122" s="2" t="str">
        <x:v>1D</x:v>
      </x:c>
      <x:c r="C4122" s="2" t="str">
        <x:v>Stochastic</x:v>
      </x:c>
      <x:c r="D4122" s="2" t="str">
        <x:v>全期</x:v>
      </x:c>
      <x:c r="E4122" s="2" t="n">
        <x:v>14</x:v>
      </x:c>
      <x:c r="F4122" s="2" t="str">
        <x:v>空</x:v>
      </x:c>
      <x:c r="G4122" s="11" t="n">
        <x:v>45003.333333333336</x:v>
      </x:c>
      <x:c r="H4122" s="11" t="n">
        <x:v>45004.333333333336</x:v>
      </x:c>
      <x:c r="I4122" s="11" t="n">
        <x:v>45014.333321759266</x:v>
      </x:c>
      <x:c r="J4122" s="9" t="n">
        <x:v>26907</x:v>
      </x:c>
      <x:c r="K4122" s="9" t="n">
        <x:v>27249.7</x:v>
      </x:c>
      <x:c r="L4122" s="9" t="n">
        <x:v>26901.6186</x:v>
      </x:c>
      <x:c r="M4122" s="9" t="n">
        <x:v>27255.14994</x:v>
      </x:c>
      <x:c r="N4122" s="10" t="n">
        <x:f>IF(F4122="多",1,-1)*(K4122/J4122-1)</x:f>
        <x:v>-0.012736462630542178</x:v>
      </x:c>
      <x:c r="O4122" s="10" t="n">
        <x:f>IF(F4122="多",1,-1)*(M4122/L4122-1)</x:f>
        <x:v>-0.013141638250718346</x:v>
      </x:c>
      <x:c r="P4122" s="10" t="n">
        <x:v>0.0010065708191253592</x:v>
      </x:c>
      <x:c r="Q4122" s="10" t="n">
        <x:v>-0.0013072027370497567</x:v>
      </x:c>
      <x:c r="R4122" s="10" t="n">
        <x:f>O4122-P4122-Q4122</x:f>
        <x:v>-0.012841006332793949</x:v>
      </x:c>
      <x:c r="S4122" s="9" t="n">
        <x:f>V4121</x:f>
        <x:v>24492.04111241669</x:v>
      </x:c>
      <x:c r="T4122" s="9" t="n">
        <x:f>S4122/(1+'回测计划'!$B$33)</x:f>
        <x:v>24479.801211810784</x:v>
      </x:c>
      <x:c r="U4122" s="9" t="n">
        <x:f>T4122*R4122</x:f>
        <x:v>-314.3452823863993</x:v>
      </x:c>
      <x:c r="V4122" s="9" t="n">
        <x:f>S4122+U4122</x:f>
        <x:v>24177.69583003029</x:v>
      </x:c>
      <x:c r="W4122" s="2" t="n">
        <x:f>IF(N4122&gt;0,1,0)</x:f>
        <x:v>0</x:v>
      </x:c>
      <x:c r="X4122" s="2" t="n">
        <x:f>IF(U4122&gt;0,1,0)</x:f>
        <x:v>0</x:v>
      </x:c>
      <x:c r="Y4122" s="9" t="n">
        <x:f>MAX(U4122,0)</x:f>
        <x:v>0</x:v>
      </x:c>
      <x:c r="Z4122" s="9" t="n">
        <x:f>-MIN(U4122,0)</x:f>
        <x:v>314.3452823863993</x:v>
      </x:c>
    </x:row>
    <x:row r="4123" ht="23" customHeight="1">
      <x:c r="A4123" s="2" t="str">
        <x:v>1D-Stoch-全期</x:v>
      </x:c>
      <x:c r="B4123" s="2" t="str">
        <x:v>1D</x:v>
      </x:c>
      <x:c r="C4123" s="2" t="str">
        <x:v>Stochastic</x:v>
      </x:c>
      <x:c r="D4123" s="2" t="str">
        <x:v>全期</x:v>
      </x:c>
      <x:c r="E4123" s="2" t="n">
        <x:v>15</x:v>
      </x:c>
      <x:c r="F4123" s="2" t="str">
        <x:v>空</x:v>
      </x:c>
      <x:c r="G4123" s="11" t="n">
        <x:v>45017.333333333336</x:v>
      </x:c>
      <x:c r="H4123" s="11" t="n">
        <x:v>45018.333333333336</x:v>
      </x:c>
      <x:c r="I4123" s="11" t="n">
        <x:v>45028.333321759266</x:v>
      </x:c>
      <x:c r="J4123" s="9" t="n">
        <x:v>28443.7</x:v>
      </x:c>
      <x:c r="K4123" s="9" t="n">
        <x:v>30185.1</x:v>
      </x:c>
      <x:c r="L4123" s="9" t="n">
        <x:v>28438.011260000003</x:v>
      </x:c>
      <x:c r="M4123" s="9" t="n">
        <x:v>30191.13702</x:v>
      </x:c>
      <x:c r="N4123" s="10" t="n">
        <x:f>IF(F4123="多",1,-1)*(K4123/J4123-1)</x:f>
        <x:v>-0.06122269606274844</x:v>
      </x:c>
      <x:c r="O4123" s="10" t="n">
        <x:f>IF(F4123="多",1,-1)*(M4123/L4123-1)</x:f>
        <x:v>-0.06164727005597204</x:v>
      </x:c>
      <x:c r="P4123" s="10" t="n">
        <x:v>0.001030823635027986</x:v>
      </x:c>
      <x:c r="Q4123" s="10" t="n">
        <x:v>-0.0009335489055572456</x:v>
      </x:c>
      <x:c r="R4123" s="10" t="n">
        <x:f>O4123-P4123-Q4123</x:f>
        <x:v>-0.06174454478544278</x:v>
      </x:c>
      <x:c r="S4123" s="9" t="n">
        <x:f>V4122</x:f>
        <x:v>24177.69583003029</x:v>
      </x:c>
      <x:c r="T4123" s="9" t="n">
        <x:f>S4123/(1+'回测计划'!$B$33)</x:f>
        <x:v>24165.613023518534</x:v>
      </x:c>
      <x:c r="U4123" s="9" t="n">
        <x:f>T4123*R4123</x:f>
        <x:v>-1492.0947755983193</x:v>
      </x:c>
      <x:c r="V4123" s="9" t="n">
        <x:f>S4123+U4123</x:f>
        <x:v>22685.601054431972</x:v>
      </x:c>
      <x:c r="W4123" s="2" t="n">
        <x:f>IF(N4123&gt;0,1,0)</x:f>
        <x:v>0</x:v>
      </x:c>
      <x:c r="X4123" s="2" t="n">
        <x:f>IF(U4123&gt;0,1,0)</x:f>
        <x:v>0</x:v>
      </x:c>
      <x:c r="Y4123" s="9" t="n">
        <x:f>MAX(U4123,0)</x:f>
        <x:v>0</x:v>
      </x:c>
      <x:c r="Z4123" s="9" t="n">
        <x:f>-MIN(U4123,0)</x:f>
        <x:v>1492.0947755983193</x:v>
      </x:c>
    </x:row>
    <x:row r="4124" ht="23" customHeight="1">
      <x:c r="A4124" s="2" t="str">
        <x:v>1D-Stoch-全期</x:v>
      </x:c>
      <x:c r="B4124" s="2" t="str">
        <x:v>1D</x:v>
      </x:c>
      <x:c r="C4124" s="2" t="str">
        <x:v>Stochastic</x:v>
      </x:c>
      <x:c r="D4124" s="2" t="str">
        <x:v>全期</x:v>
      </x:c>
      <x:c r="E4124" s="2" t="n">
        <x:v>16</x:v>
      </x:c>
      <x:c r="F4124" s="2" t="str">
        <x:v>空</x:v>
      </x:c>
      <x:c r="G4124" s="11" t="n">
        <x:v>45028.333333333336</x:v>
      </x:c>
      <x:c r="H4124" s="11" t="n">
        <x:v>45029.333333333336</x:v>
      </x:c>
      <x:c r="I4124" s="11" t="n">
        <x:v>45039.333321759266</x:v>
      </x:c>
      <x:c r="J4124" s="9" t="n">
        <x:v>29874.9</x:v>
      </x:c>
      <x:c r="K4124" s="9" t="n">
        <x:v>27807.2</x:v>
      </x:c>
      <x:c r="L4124" s="9" t="n">
        <x:v>29868.925020000002</x:v>
      </x:c>
      <x:c r="M4124" s="9" t="n">
        <x:v>27812.76144</x:v>
      </x:c>
      <x:c r="N4124" s="10" t="n">
        <x:f>IF(F4124="多",1,-1)*(K4124/J4124-1)</x:f>
        <x:v>0.0692119471529612</x:v>
      </x:c>
      <x:c r="O4124" s="10" t="n">
        <x:f>IF(F4124="多",1,-1)*(M4124/L4124-1)</x:f>
        <x:v>0.0688395574538827</x:v>
      </x:c>
      <x:c r="P4124" s="10" t="n">
        <x:v>0.0009655802212730586</x:v>
      </x:c>
      <x:c r="Q4124" s="10" t="n">
        <x:v>-0.0019032438374978978</x:v>
      </x:c>
      <x:c r="R4124" s="10" t="n">
        <x:f>O4124-P4124-Q4124</x:f>
        <x:v>0.06977722107010755</x:v>
      </x:c>
      <x:c r="S4124" s="9" t="n">
        <x:f>V4123</x:f>
        <x:v>22685.601054431972</x:v>
      </x:c>
      <x:c r="T4124" s="9" t="n">
        <x:f>S4124/(1+'回测计划'!$B$33)</x:f>
        <x:v>22674.263922470738</x:v>
      </x:c>
      <x:c r="U4124" s="9" t="n">
        <x:f>T4124*R4124</x:f>
        <x:v>1582.1471263202045</x:v>
      </x:c>
      <x:c r="V4124" s="9" t="n">
        <x:f>S4124+U4124</x:f>
        <x:v>24267.748180752176</x:v>
      </x:c>
      <x:c r="W4124" s="2" t="n">
        <x:f>IF(N4124&gt;0,1,0)</x:f>
        <x:v>1</x:v>
      </x:c>
      <x:c r="X4124" s="2" t="n">
        <x:f>IF(U4124&gt;0,1,0)</x:f>
        <x:v>1</x:v>
      </x:c>
      <x:c r="Y4124" s="9" t="n">
        <x:f>MAX(U4124,0)</x:f>
        <x:v>1582.1471263202045</x:v>
      </x:c>
      <x:c r="Z4124" s="9" t="n">
        <x:f>-MIN(U4124,0)</x:f>
        <x:v>0</x:v>
      </x:c>
    </x:row>
    <x:row r="4125" ht="23" customHeight="1">
      <x:c r="A4125" s="2" t="str">
        <x:v>1D-Stoch-全期</x:v>
      </x:c>
      <x:c r="B4125" s="2" t="str">
        <x:v>1D</x:v>
      </x:c>
      <x:c r="C4125" s="2" t="str">
        <x:v>Stochastic</x:v>
      </x:c>
      <x:c r="D4125" s="2" t="str">
        <x:v>全期</x:v>
      </x:c>
      <x:c r="E4125" s="2" t="n">
        <x:v>17</x:v>
      </x:c>
      <x:c r="F4125" s="2" t="str">
        <x:v>多</x:v>
      </x:c>
      <x:c r="G4125" s="11" t="n">
        <x:v>45083.333333333336</x:v>
      </x:c>
      <x:c r="H4125" s="11" t="n">
        <x:v>45084.333333333336</x:v>
      </x:c>
      <x:c r="I4125" s="11" t="n">
        <x:v>45094.333321759266</x:v>
      </x:c>
      <x:c r="J4125" s="9" t="n">
        <x:v>27221.5</x:v>
      </x:c>
      <x:c r="K4125" s="9" t="n">
        <x:v>26336</x:v>
      </x:c>
      <x:c r="L4125" s="9" t="n">
        <x:v>27226.9443</x:v>
      </x:c>
      <x:c r="M4125" s="9" t="n">
        <x:v>26330.7328</x:v>
      </x:c>
      <x:c r="N4125" s="10" t="n">
        <x:f>IF(F4125="多",1,-1)*(K4125/J4125-1)</x:f>
        <x:v>-0.0325294344543835</x:v>
      </x:c>
      <x:c r="O4125" s="10" t="n">
        <x:f>IF(F4125="多",1,-1)*(M4125/L4125-1)</x:f>
        <x:v>-0.03291634529843279</x:v>
      </x:c>
      <x:c r="P4125" s="10" t="n">
        <x:v>0.0009835418273507837</x:v>
      </x:c>
      <x:c r="Q4125" s="10" t="n">
        <x:v>0.0012959870090894644</x:v>
      </x:c>
      <x:c r="R4125" s="10" t="n">
        <x:f>O4125-P4125-Q4125</x:f>
        <x:v>-0.03519587413487304</x:v>
      </x:c>
      <x:c r="S4125" s="9" t="n">
        <x:f>V4124</x:f>
        <x:v>24267.748180752176</x:v>
      </x:c>
      <x:c r="T4125" s="9" t="n">
        <x:f>S4125/(1+'回测计划'!$B$33)</x:f>
        <x:v>24255.620370566896</x:v>
      </x:c>
      <x:c r="U4125" s="9" t="n">
        <x:f>T4125*R4125</x:f>
        <x:v>-853.697761625735</x:v>
      </x:c>
      <x:c r="V4125" s="9" t="n">
        <x:f>S4125+U4125</x:f>
        <x:v>23414.05041912644</x:v>
      </x:c>
      <x:c r="W4125" s="2" t="n">
        <x:f>IF(N4125&gt;0,1,0)</x:f>
        <x:v>0</x:v>
      </x:c>
      <x:c r="X4125" s="2" t="n">
        <x:f>IF(U4125&gt;0,1,0)</x:f>
        <x:v>0</x:v>
      </x:c>
      <x:c r="Y4125" s="9" t="n">
        <x:f>MAX(U4125,0)</x:f>
        <x:v>0</x:v>
      </x:c>
      <x:c r="Z4125" s="9" t="n">
        <x:f>-MIN(U4125,0)</x:f>
        <x:v>853.697761625735</x:v>
      </x:c>
    </x:row>
    <x:row r="4126" ht="23" customHeight="1">
      <x:c r="A4126" s="2" t="str">
        <x:v>1D-Stoch-全期</x:v>
      </x:c>
      <x:c r="B4126" s="2" t="str">
        <x:v>1D</x:v>
      </x:c>
      <x:c r="C4126" s="2" t="str">
        <x:v>Stochastic</x:v>
      </x:c>
      <x:c r="D4126" s="2" t="str">
        <x:v>全期</x:v>
      </x:c>
      <x:c r="E4126" s="2" t="n">
        <x:v>18</x:v>
      </x:c>
      <x:c r="F4126" s="2" t="str">
        <x:v>多</x:v>
      </x:c>
      <x:c r="G4126" s="11" t="n">
        <x:v>45165.333333333336</x:v>
      </x:c>
      <x:c r="H4126" s="11" t="n">
        <x:v>45166.333333333336</x:v>
      </x:c>
      <x:c r="I4126" s="11" t="n">
        <x:v>45176.333321759266</x:v>
      </x:c>
      <x:c r="J4126" s="9" t="n">
        <x:v>26087.6</x:v>
      </x:c>
      <x:c r="K4126" s="9" t="n">
        <x:v>25747.4</x:v>
      </x:c>
      <x:c r="L4126" s="9" t="n">
        <x:v>26092.817519999997</x:v>
      </x:c>
      <x:c r="M4126" s="9" t="n">
        <x:v>25742.25052</x:v>
      </x:c>
      <x:c r="N4126" s="10" t="n">
        <x:f>IF(F4126="多",1,-1)*(K4126/J4126-1)</x:f>
        <x:v>-0.013040678329934385</x:v>
      </x:c>
      <x:c r="O4126" s="10" t="n">
        <x:f>IF(F4126="多",1,-1)*(M4126/L4126-1)</x:f>
        <x:v>-0.013435383117644806</x:v>
      </x:c>
      <x:c r="P4126" s="10" t="n">
        <x:v>0.0009932823084411776</x:v>
      </x:c>
      <x:c r="Q4126" s="10" t="n">
        <x:v>0.0007281267426351905</x:v>
      </x:c>
      <x:c r="R4126" s="10" t="n">
        <x:f>O4126-P4126-Q4126</x:f>
        <x:v>-0.015156792168721173</x:v>
      </x:c>
      <x:c r="S4126" s="9" t="n">
        <x:f>V4125</x:f>
        <x:v>23414.05041912644</x:v>
      </x:c>
      <x:c r="T4126" s="9" t="n">
        <x:f>S4126/(1+'回测计划'!$B$33)</x:f>
        <x:v>23402.34924450419</x:v>
      </x:c>
      <x:c r="U4126" s="9" t="n">
        <x:f>T4126*R4126</x:f>
        <x:v>-354.7045437587789</x:v>
      </x:c>
      <x:c r="V4126" s="9" t="n">
        <x:f>S4126+U4126</x:f>
        <x:v>23059.34587536766</x:v>
      </x:c>
      <x:c r="W4126" s="2" t="n">
        <x:f>IF(N4126&gt;0,1,0)</x:f>
        <x:v>0</x:v>
      </x:c>
      <x:c r="X4126" s="2" t="n">
        <x:f>IF(U4126&gt;0,1,0)</x:f>
        <x:v>0</x:v>
      </x:c>
      <x:c r="Y4126" s="9" t="n">
        <x:f>MAX(U4126,0)</x:f>
        <x:v>0</x:v>
      </x:c>
      <x:c r="Z4126" s="9" t="n">
        <x:f>-MIN(U4126,0)</x:f>
        <x:v>354.7045437587789</x:v>
      </x:c>
    </x:row>
    <x:row r="4127" ht="23" customHeight="1">
      <x:c r="A4127" s="2" t="str">
        <x:v>1D-Stoch-全期</x:v>
      </x:c>
      <x:c r="B4127" s="2" t="str">
        <x:v>1D</x:v>
      </x:c>
      <x:c r="C4127" s="2" t="str">
        <x:v>Stochastic</x:v>
      </x:c>
      <x:c r="D4127" s="2" t="str">
        <x:v>全期</x:v>
      </x:c>
      <x:c r="E4127" s="2" t="n">
        <x:v>19</x:v>
      </x:c>
      <x:c r="F4127" s="2" t="str">
        <x:v>空</x:v>
      </x:c>
      <x:c r="G4127" s="11" t="n">
        <x:v>45351.333333333336</x:v>
      </x:c>
      <x:c r="H4127" s="11" t="n">
        <x:v>45352.333333333336</x:v>
      </x:c>
      <x:c r="I4127" s="11" t="n">
        <x:v>45362.333321759266</x:v>
      </x:c>
      <x:c r="J4127" s="9" t="n">
        <x:v>61203.3</x:v>
      </x:c>
      <x:c r="K4127" s="9" t="n">
        <x:v>69001.8</x:v>
      </x:c>
      <x:c r="L4127" s="9" t="n">
        <x:v>61191.05934000001</x:v>
      </x:c>
      <x:c r="M4127" s="9" t="n">
        <x:v>69015.60036</x:v>
      </x:c>
      <x:c r="N4127" s="10" t="n">
        <x:f>IF(F4127="多",1,-1)*(K4127/J4127-1)</x:f>
        <x:v>-0.12741959992353347</x:v>
      </x:c>
      <x:c r="O4127" s="10" t="n">
        <x:f>IF(F4127="多",1,-1)*(M4127/L4127-1)</x:f>
        <x:v>-0.127870657975113</x:v>
      </x:c>
      <x:c r="P4127" s="10" t="n">
        <x:v>0.0010639353289875566</x:v>
      </x:c>
      <x:c r="Q4127" s="10" t="n">
        <x:v>-0.014865171328125286</x:v>
      </x:c>
      <x:c r="R4127" s="10" t="n">
        <x:f>O4127-P4127-Q4127</x:f>
        <x:v>-0.11406942197597525</x:v>
      </x:c>
      <x:c r="S4127" s="9" t="n">
        <x:f>V4126</x:f>
        <x:v>23059.34587536766</x:v>
      </x:c>
      <x:c r="T4127" s="9" t="n">
        <x:f>S4127/(1+'回测计划'!$B$33)</x:f>
        <x:v>23047.821964385468</x:v>
      </x:c>
      <x:c r="U4127" s="9" t="n">
        <x:f>T4127*R4127</x:f>
        <x:v>-2629.0517292826366</x:v>
      </x:c>
      <x:c r="V4127" s="9" t="n">
        <x:f>S4127+U4127</x:f>
        <x:v>20430.294146085023</x:v>
      </x:c>
      <x:c r="W4127" s="2" t="n">
        <x:f>IF(N4127&gt;0,1,0)</x:f>
        <x:v>0</x:v>
      </x:c>
      <x:c r="X4127" s="2" t="n">
        <x:f>IF(U4127&gt;0,1,0)</x:f>
        <x:v>0</x:v>
      </x:c>
      <x:c r="Y4127" s="9" t="n">
        <x:f>MAX(U4127,0)</x:f>
        <x:v>0</x:v>
      </x:c>
      <x:c r="Z4127" s="9" t="n">
        <x:f>-MIN(U4127,0)</x:f>
        <x:v>2629.0517292826366</x:v>
      </x:c>
    </x:row>
    <x:row r="4128" ht="23" customHeight="1">
      <x:c r="A4128" s="2" t="str">
        <x:v>1D-Stoch-全期</x:v>
      </x:c>
      <x:c r="B4128" s="2" t="str">
        <x:v>1D</x:v>
      </x:c>
      <x:c r="C4128" s="2" t="str">
        <x:v>Stochastic</x:v>
      </x:c>
      <x:c r="D4128" s="2" t="str">
        <x:v>全期</x:v>
      </x:c>
      <x:c r="E4128" s="2" t="n">
        <x:v>20</x:v>
      </x:c>
      <x:c r="F4128" s="2" t="str">
        <x:v>多</x:v>
      </x:c>
      <x:c r="G4128" s="11" t="n">
        <x:v>45479.333333333336</x:v>
      </x:c>
      <x:c r="H4128" s="11" t="n">
        <x:v>45480.333333333336</x:v>
      </x:c>
      <x:c r="I4128" s="11" t="n">
        <x:v>45490.333321759266</x:v>
      </x:c>
      <x:c r="J4128" s="9" t="n">
        <x:v>58216</x:v>
      </x:c>
      <x:c r="K4128" s="9" t="n">
        <x:v>65010</x:v>
      </x:c>
      <x:c r="L4128" s="9" t="n">
        <x:v>58227.6432</x:v>
      </x:c>
      <x:c r="M4128" s="9" t="n">
        <x:v>64996.998</x:v>
      </x:c>
      <x:c r="N4128" s="10" t="n">
        <x:f>IF(F4128="多",1,-1)*(K4128/J4128-1)</x:f>
        <x:v>0.11670331180431504</x:v>
      </x:c>
      <x:c r="O4128" s="10" t="n">
        <x:f>IF(F4128="多",1,-1)*(M4128/L4128-1)</x:f>
        <x:v>0.11625671979799446</x:v>
      </x:c>
      <x:c r="P4128" s="10" t="n">
        <x:v>0.0010581283598989973</x:v>
      </x:c>
      <x:c r="Q4128" s="10" t="n">
        <x:v>0.002021593015942542</x:v>
      </x:c>
      <x:c r="R4128" s="10" t="n">
        <x:f>O4128-P4128-Q4128</x:f>
        <x:v>0.11317699842215292</x:v>
      </x:c>
      <x:c r="S4128" s="9" t="n">
        <x:f>V4127</x:f>
        <x:v>20430.294146085023</x:v>
      </x:c>
      <x:c r="T4128" s="9" t="n">
        <x:f>S4128/(1+'回测计划'!$B$33)</x:f>
        <x:v>20420.08410403301</x:v>
      </x:c>
      <x:c r="U4128" s="9" t="n">
        <x:f>T4128*R4128</x:f>
        <x:v>2311.083826422374</x:v>
      </x:c>
      <x:c r="V4128" s="9" t="n">
        <x:f>S4128+U4128</x:f>
        <x:v>22741.3779725074</x:v>
      </x:c>
      <x:c r="W4128" s="2" t="n">
        <x:f>IF(N4128&gt;0,1,0)</x:f>
        <x:v>1</x:v>
      </x:c>
      <x:c r="X4128" s="2" t="n">
        <x:f>IF(U4128&gt;0,1,0)</x:f>
        <x:v>1</x:v>
      </x:c>
      <x:c r="Y4128" s="9" t="n">
        <x:f>MAX(U4128,0)</x:f>
        <x:v>2311.083826422374</x:v>
      </x:c>
      <x:c r="Z4128" s="9" t="n">
        <x:f>-MIN(U4128,0)</x:f>
        <x:v>0</x:v>
      </x:c>
    </x:row>
    <x:row r="4129" ht="23" customHeight="1">
      <x:c r="A4129" s="2" t="str">
        <x:v>1D-Stoch-全期</x:v>
      </x:c>
      <x:c r="B4129" s="2" t="str">
        <x:v>1D</x:v>
      </x:c>
      <x:c r="C4129" s="2" t="str">
        <x:v>Stochastic</x:v>
      </x:c>
      <x:c r="D4129" s="2" t="str">
        <x:v>全期</x:v>
      </x:c>
      <x:c r="E4129" s="2" t="n">
        <x:v>21</x:v>
      </x:c>
      <x:c r="F4129" s="2" t="str">
        <x:v>空</x:v>
      </x:c>
      <x:c r="G4129" s="11" t="n">
        <x:v>45582.333333333336</x:v>
      </x:c>
      <x:c r="H4129" s="11" t="n">
        <x:v>45583.333333333336</x:v>
      </x:c>
      <x:c r="I4129" s="11" t="n">
        <x:v>45593.333321759266</x:v>
      </x:c>
      <x:c r="J4129" s="9" t="n">
        <x:v>67401.5</x:v>
      </x:c>
      <x:c r="K4129" s="9" t="n">
        <x:v>67992.6</x:v>
      </x:c>
      <x:c r="L4129" s="9" t="n">
        <x:v>67388.0197</x:v>
      </x:c>
      <x:c r="M4129" s="9" t="n">
        <x:v>68006.19852</x:v>
      </x:c>
      <x:c r="N4129" s="10" t="n">
        <x:f>IF(F4129="多",1,-1)*(K4129/J4129-1)</x:f>
        <x:v>-0.00876983449923241</x:v>
      </x:c>
      <x:c r="O4129" s="10" t="n">
        <x:f>IF(F4129="多",1,-1)*(M4129/L4129-1)</x:f>
        <x:v>-0.009173423150762305</x:v>
      </x:c>
      <x:c r="P4129" s="10" t="n">
        <x:v>0.001004586711575381</x:v>
      </x:c>
      <x:c r="Q4129" s="10" t="n">
        <x:v>-0.002932118808086137</x:v>
      </x:c>
      <x:c r="R4129" s="10" t="n">
        <x:f>O4129-P4129-Q4129</x:f>
        <x:v>-0.0072458910542515485</x:v>
      </x:c>
      <x:c r="S4129" s="9" t="n">
        <x:f>V4128</x:f>
        <x:v>22741.3779725074</x:v>
      </x:c>
      <x:c r="T4129" s="9" t="n">
        <x:f>S4129/(1+'回测计划'!$B$33)</x:f>
        <x:v>22730.012966024387</x:v>
      </x:c>
      <x:c r="U4129" s="9" t="n">
        <x:f>T4129*R4129</x:f>
        <x:v>-164.69919761353782</x:v>
      </x:c>
      <x:c r="V4129" s="9" t="n">
        <x:f>S4129+U4129</x:f>
        <x:v>22576.67877489386</x:v>
      </x:c>
      <x:c r="W4129" s="2" t="n">
        <x:f>IF(N4129&gt;0,1,0)</x:f>
        <x:v>0</x:v>
      </x:c>
      <x:c r="X4129" s="2" t="n">
        <x:f>IF(U4129&gt;0,1,0)</x:f>
        <x:v>0</x:v>
      </x:c>
      <x:c r="Y4129" s="9" t="n">
        <x:f>MAX(U4129,0)</x:f>
        <x:v>0</x:v>
      </x:c>
      <x:c r="Z4129" s="9" t="n">
        <x:f>-MIN(U4129,0)</x:f>
        <x:v>164.69919761353782</x:v>
      </x:c>
    </x:row>
    <x:row r="4130" ht="23" customHeight="1">
      <x:c r="A4130" s="2" t="str">
        <x:v>1D-Stoch-全期</x:v>
      </x:c>
      <x:c r="B4130" s="2" t="str">
        <x:v>1D</x:v>
      </x:c>
      <x:c r="C4130" s="2" t="str">
        <x:v>Stochastic</x:v>
      </x:c>
      <x:c r="D4130" s="2" t="str">
        <x:v>全期</x:v>
      </x:c>
      <x:c r="E4130" s="2" t="n">
        <x:v>22</x:v>
      </x:c>
      <x:c r="F4130" s="2" t="str">
        <x:v>空</x:v>
      </x:c>
      <x:c r="G4130" s="11" t="n">
        <x:v>45595.333333333336</x:v>
      </x:c>
      <x:c r="H4130" s="11" t="n">
        <x:v>45596.333333333336</x:v>
      </x:c>
      <x:c r="I4130" s="11" t="n">
        <x:v>45606.333321759266</x:v>
      </x:c>
      <x:c r="J4130" s="9" t="n">
        <x:v>72349</x:v>
      </x:c>
      <x:c r="K4130" s="9" t="n">
        <x:v>76675.1</x:v>
      </x:c>
      <x:c r="L4130" s="9" t="n">
        <x:v>72334.53020000001</x:v>
      </x:c>
      <x:c r="M4130" s="9" t="n">
        <x:v>76690.43502</x:v>
      </x:c>
      <x:c r="N4130" s="10" t="n">
        <x:f>IF(F4130="多",1,-1)*(K4130/J4130-1)</x:f>
        <x:v>-0.05979488313591075</x:v>
      </x:c>
      <x:c r="O4130" s="10" t="n">
        <x:f>IF(F4130="多",1,-1)*(M4130/L4130-1)</x:f>
        <x:v>-0.06021888588971569</x:v>
      </x:c>
      <x:c r="P4130" s="10" t="n">
        <x:v>0.0010301094429448578</x:v>
      </x:c>
      <x:c r="Q4130" s="10" t="n">
        <x:v>-0.0028758311900300903</x:v>
      </x:c>
      <x:c r="R4130" s="10" t="n">
        <x:f>O4130-P4130-Q4130</x:f>
        <x:v>-0.058373164142630454</x:v>
      </x:c>
      <x:c r="S4130" s="9" t="n">
        <x:f>V4129</x:f>
        <x:v>22576.67877489386</x:v>
      </x:c>
      <x:c r="T4130" s="9" t="n">
        <x:f>S4130/(1+'回测计划'!$B$33)</x:f>
        <x:v>22565.39607685543</x:v>
      </x:c>
      <x:c r="U4130" s="9" t="n">
        <x:f>T4130*R4130</x:f>
        <x:v>-1317.2135691377514</x:v>
      </x:c>
      <x:c r="V4130" s="9" t="n">
        <x:f>S4130+U4130</x:f>
        <x:v>21259.465205756107</x:v>
      </x:c>
      <x:c r="W4130" s="2" t="n">
        <x:f>IF(N4130&gt;0,1,0)</x:f>
        <x:v>0</x:v>
      </x:c>
      <x:c r="X4130" s="2" t="n">
        <x:f>IF(U4130&gt;0,1,0)</x:f>
        <x:v>0</x:v>
      </x:c>
      <x:c r="Y4130" s="9" t="n">
        <x:f>MAX(U4130,0)</x:f>
        <x:v>0</x:v>
      </x:c>
      <x:c r="Z4130" s="9" t="n">
        <x:f>-MIN(U4130,0)</x:f>
        <x:v>1317.2135691377514</x:v>
      </x:c>
    </x:row>
    <x:row r="4131" ht="23" customHeight="1">
      <x:c r="A4131" s="2" t="str">
        <x:v>1D-Stoch-全期</x:v>
      </x:c>
      <x:c r="B4131" s="2" t="str">
        <x:v>1D</x:v>
      </x:c>
      <x:c r="C4131" s="2" t="str">
        <x:v>Stochastic</x:v>
      </x:c>
      <x:c r="D4131" s="2" t="str">
        <x:v>全期</x:v>
      </x:c>
      <x:c r="E4131" s="2" t="n">
        <x:v>23</x:v>
      </x:c>
      <x:c r="F4131" s="2" t="str">
        <x:v>空</x:v>
      </x:c>
      <x:c r="G4131" s="11" t="n">
        <x:v>45608.333333333336</x:v>
      </x:c>
      <x:c r="H4131" s="11" t="n">
        <x:v>45609.333333333336</x:v>
      </x:c>
      <x:c r="I4131" s="11" t="n">
        <x:v>45619.333321759266</x:v>
      </x:c>
      <x:c r="J4131" s="9" t="n">
        <x:v>87972</x:v>
      </x:c>
      <x:c r="K4131" s="9" t="n">
        <x:v>98921.4</x:v>
      </x:c>
      <x:c r="L4131" s="9" t="n">
        <x:v>87954.4056</x:v>
      </x:c>
      <x:c r="M4131" s="9" t="n">
        <x:v>98941.18427999999</x:v>
      </x:c>
      <x:c r="N4131" s="10" t="n">
        <x:f>IF(F4131="多",1,-1)*(K4131/J4131-1)</x:f>
        <x:v>-0.12446460237348234</x:v>
      </x:c>
      <x:c r="O4131" s="10" t="n">
        <x:f>IF(F4131="多",1,-1)*(M4131/L4131-1)</x:f>
        <x:v>-0.124914478189595</x:v>
      </x:c>
      <x:c r="P4131" s="10" t="n">
        <x:v>0.0010624572390947975</x:v>
      </x:c>
      <x:c r="Q4131" s="10" t="n">
        <x:v>-0.0041084525022638445</x:v>
      </x:c>
      <x:c r="R4131" s="10" t="n">
        <x:f>O4131-P4131-Q4131</x:f>
        <x:v>-0.12186848292642595</x:v>
      </x:c>
      <x:c r="S4131" s="9" t="n">
        <x:f>V4130</x:f>
        <x:v>21259.465205756107</x:v>
      </x:c>
      <x:c r="T4131" s="9" t="n">
        <x:f>S4131/(1+'回测计划'!$B$33)</x:f>
        <x:v>21248.840785363427</x:v>
      </x:c>
      <x:c r="U4131" s="9" t="n">
        <x:f>T4131*R4131</x:f>
        <x:v>-2589.5639904574064</x:v>
      </x:c>
      <x:c r="V4131" s="9" t="n">
        <x:f>S4131+U4131</x:f>
        <x:v>18669.9012152987</x:v>
      </x:c>
      <x:c r="W4131" s="2" t="n">
        <x:f>IF(N4131&gt;0,1,0)</x:f>
        <x:v>0</x:v>
      </x:c>
      <x:c r="X4131" s="2" t="n">
        <x:f>IF(U4131&gt;0,1,0)</x:f>
        <x:v>0</x:v>
      </x:c>
      <x:c r="Y4131" s="9" t="n">
        <x:f>MAX(U4131,0)</x:f>
        <x:v>0</x:v>
      </x:c>
      <x:c r="Z4131" s="9" t="n">
        <x:f>-MIN(U4131,0)</x:f>
        <x:v>2589.5639904574064</x:v>
      </x:c>
    </x:row>
    <x:row r="4132" ht="23" customHeight="1">
      <x:c r="A4132" s="2" t="str">
        <x:v>1D-Stoch-全期</x:v>
      </x:c>
      <x:c r="B4132" s="2" t="str">
        <x:v>1D</x:v>
      </x:c>
      <x:c r="C4132" s="2" t="str">
        <x:v>Stochastic</x:v>
      </x:c>
      <x:c r="D4132" s="2" t="str">
        <x:v>全期</x:v>
      </x:c>
      <x:c r="E4132" s="2" t="n">
        <x:v>24</x:v>
      </x:c>
      <x:c r="F4132" s="2" t="str">
        <x:v>空</x:v>
      </x:c>
      <x:c r="G4132" s="11" t="n">
        <x:v>45635.333333333336</x:v>
      </x:c>
      <x:c r="H4132" s="11" t="n">
        <x:v>45636.333333333336</x:v>
      </x:c>
      <x:c r="I4132" s="11" t="n">
        <x:v>45646.333321759266</x:v>
      </x:c>
      <x:c r="J4132" s="9" t="n">
        <x:v>97349.1</x:v>
      </x:c>
      <x:c r="K4132" s="9" t="n">
        <x:v>97434.4</x:v>
      </x:c>
      <x:c r="L4132" s="9" t="n">
        <x:v>97329.63018000001</x:v>
      </x:c>
      <x:c r="M4132" s="9" t="n">
        <x:v>97453.88687999999</x:v>
      </x:c>
      <x:c r="N4132" s="10" t="n">
        <x:f>IF(F4132="多",1,-1)*(K4132/J4132-1)</x:f>
        <x:v>-0.0008762279260927652</x:v>
      </x:c>
      <x:c r="O4132" s="10" t="n">
        <x:f>IF(F4132="多",1,-1)*(M4132/L4132-1)</x:f>
        <x:v>-0.0012766585033785471</x:v>
      </x:c>
      <x:c r="P4132" s="10" t="n">
        <x:v>0.0010006383292516894</x:v>
      </x:c>
      <x:c r="Q4132" s="10" t="n">
        <x:v>-0.0030401998349240972</x:v>
      </x:c>
      <x:c r="R4132" s="10" t="n">
        <x:f>O4132-P4132-Q4132</x:f>
        <x:v>0.000762903002293861</x:v>
      </x:c>
      <x:c r="S4132" s="9" t="n">
        <x:f>V4131</x:f>
        <x:v>18669.9012152987</x:v>
      </x:c>
      <x:c r="T4132" s="9" t="n">
        <x:f>S4132/(1+'回测计划'!$B$33)</x:f>
        <x:v>18660.570929833786</x:v>
      </x:c>
      <x:c r="U4132" s="9" t="n">
        <x:f>T4132*R4132</x:f>
        <x:v>14.23620558688774</x:v>
      </x:c>
      <x:c r="V4132" s="9" t="n">
        <x:f>S4132+U4132</x:f>
        <x:v>18684.13742088559</x:v>
      </x:c>
      <x:c r="W4132" s="2" t="n">
        <x:f>IF(N4132&gt;0,1,0)</x:f>
        <x:v>0</x:v>
      </x:c>
      <x:c r="X4132" s="2" t="n">
        <x:f>IF(U4132&gt;0,1,0)</x:f>
        <x:v>1</x:v>
      </x:c>
      <x:c r="Y4132" s="9" t="n">
        <x:f>MAX(U4132,0)</x:f>
        <x:v>14.23620558688774</x:v>
      </x:c>
      <x:c r="Z4132" s="9" t="n">
        <x:f>-MIN(U4132,0)</x:f>
        <x:v>0</x:v>
      </x:c>
    </x:row>
    <x:row r="4133" ht="23" customHeight="1">
      <x:c r="A4133" s="2" t="str">
        <x:v>1D-Stoch-全期</x:v>
      </x:c>
      <x:c r="B4133" s="2" t="str">
        <x:v>1D</x:v>
      </x:c>
      <x:c r="C4133" s="2" t="str">
        <x:v>Stochastic</x:v>
      </x:c>
      <x:c r="D4133" s="2" t="str">
        <x:v>全期</x:v>
      </x:c>
      <x:c r="E4133" s="2" t="n">
        <x:v>25</x:v>
      </x:c>
      <x:c r="F4133" s="2" t="str">
        <x:v>多</x:v>
      </x:c>
      <x:c r="G4133" s="11" t="n">
        <x:v>45727.333333333336</x:v>
      </x:c>
      <x:c r="H4133" s="11" t="n">
        <x:v>45728.333333333336</x:v>
      </x:c>
      <x:c r="I4133" s="11" t="n">
        <x:v>45738.333321759266</x:v>
      </x:c>
      <x:c r="J4133" s="9" t="n">
        <x:v>82896</x:v>
      </x:c>
      <x:c r="K4133" s="9" t="n">
        <x:v>84050.3</x:v>
      </x:c>
      <x:c r="L4133" s="9" t="n">
        <x:v>82912.5792</x:v>
      </x:c>
      <x:c r="M4133" s="9" t="n">
        <x:v>84033.48994</x:v>
      </x:c>
      <x:c r="N4133" s="10" t="n">
        <x:f>IF(F4133="多",1,-1)*(K4133/J4133-1)</x:f>
        <x:v>0.01392467670333919</x:v>
      </x:c>
      <x:c r="O4133" s="10" t="n">
        <x:f>IF(F4133="多",1,-1)*(M4133/L4133-1)</x:f>
        <x:v>0.013519187930412402</x:v>
      </x:c>
      <x:c r="P4133" s="10" t="n">
        <x:v>0.001006759593965206</x:v>
      </x:c>
      <x:c r="Q4133" s="10" t="n">
        <x:v>0.0006804817276624052</x:v>
      </x:c>
      <x:c r="R4133" s="10" t="n">
        <x:f>O4133-P4133-Q4133</x:f>
        <x:v>0.011831946608784791</x:v>
      </x:c>
      <x:c r="S4133" s="9" t="n">
        <x:f>V4132</x:f>
        <x:v>18684.13742088559</x:v>
      </x:c>
      <x:c r="T4133" s="9" t="n">
        <x:f>S4133/(1+'回测计划'!$B$33)</x:f>
        <x:v>18674.80002087515</x:v>
      </x:c>
      <x:c r="U4133" s="9" t="n">
        <x:f>T4133*R4133</x:f>
        <x:v>220.9592367767279</x:v>
      </x:c>
      <x:c r="V4133" s="9" t="n">
        <x:f>S4133+U4133</x:f>
        <x:v>18905.096657662318</x:v>
      </x:c>
      <x:c r="W4133" s="2" t="n">
        <x:f>IF(N4133&gt;0,1,0)</x:f>
        <x:v>1</x:v>
      </x:c>
      <x:c r="X4133" s="2" t="n">
        <x:f>IF(U4133&gt;0,1,0)</x:f>
        <x:v>1</x:v>
      </x:c>
      <x:c r="Y4133" s="9" t="n">
        <x:f>MAX(U4133,0)</x:f>
        <x:v>220.9592367767279</x:v>
      </x:c>
      <x:c r="Z4133" s="9" t="n">
        <x:f>-MIN(U4133,0)</x:f>
        <x:v>0</x:v>
      </x:c>
    </x:row>
    <x:row r="4134" ht="23" customHeight="1">
      <x:c r="A4134" s="2" t="str">
        <x:v>1D-Stoch-全期</x:v>
      </x:c>
      <x:c r="B4134" s="2" t="str">
        <x:v>1D</x:v>
      </x:c>
      <x:c r="C4134" s="2" t="str">
        <x:v>Stochastic</x:v>
      </x:c>
      <x:c r="D4134" s="2" t="str">
        <x:v>全期</x:v>
      </x:c>
      <x:c r="E4134" s="2" t="n">
        <x:v>26</x:v>
      </x:c>
      <x:c r="F4134" s="2" t="str">
        <x:v>空</x:v>
      </x:c>
      <x:c r="G4134" s="11" t="n">
        <x:v>45850.333333333336</x:v>
      </x:c>
      <x:c r="H4134" s="11" t="n">
        <x:v>45851.333333333336</x:v>
      </x:c>
      <x:c r="I4134" s="11" t="n">
        <x:v>45861.333321759266</x:v>
      </x:c>
      <x:c r="J4134" s="9" t="n">
        <x:v>117389.4</x:v>
      </x:c>
      <x:c r="K4134" s="9" t="n">
        <x:v>119993.7</x:v>
      </x:c>
      <x:c r="L4134" s="9" t="n">
        <x:v>117365.92212</x:v>
      </x:c>
      <x:c r="M4134" s="9" t="n">
        <x:v>120017.69873999999</x:v>
      </x:c>
      <x:c r="N4134" s="10" t="n">
        <x:f>IF(F4134="多",1,-1)*(K4134/J4134-1)</x:f>
        <x:v>-0.022185137670011068</x:v>
      </x:c>
      <x:c r="O4134" s="10" t="n">
        <x:f>IF(F4134="多",1,-1)*(M4134/L4134-1)</x:f>
        <x:v>-0.022594093516248304</x:v>
      </x:c>
      <x:c r="P4134" s="10" t="n">
        <x:v>0.0010112970467581243</x:v>
      </x:c>
      <x:c r="Q4134" s="10" t="n">
        <x:v>-0.0030077871421510492</x:v>
      </x:c>
      <x:c r="R4134" s="10" t="n">
        <x:f>O4134-P4134-Q4134</x:f>
        <x:v>-0.020597603420855377</x:v>
      </x:c>
      <x:c r="S4134" s="9" t="n">
        <x:f>V4133</x:f>
        <x:v>18905.096657662318</x:v>
      </x:c>
      <x:c r="T4134" s="9" t="n">
        <x:f>S4134/(1+'回测计划'!$B$33)</x:f>
        <x:v>18895.648833245697</x:v>
      </x:c>
      <x:c r="U4134" s="9" t="n">
        <x:f>T4134*R4134</x:f>
        <x:v>-389.2050810469435</x:v>
      </x:c>
      <x:c r="V4134" s="9" t="n">
        <x:f>S4134+U4134</x:f>
        <x:v>18515.891576615373</x:v>
      </x:c>
      <x:c r="W4134" s="2" t="n">
        <x:f>IF(N4134&gt;0,1,0)</x:f>
        <x:v>0</x:v>
      </x:c>
      <x:c r="X4134" s="2" t="n">
        <x:f>IF(U4134&gt;0,1,0)</x:f>
        <x:v>0</x:v>
      </x:c>
      <x:c r="Y4134" s="9" t="n">
        <x:f>MAX(U4134,0)</x:f>
        <x:v>0</x:v>
      </x:c>
      <x:c r="Z4134" s="9" t="n">
        <x:f>-MIN(U4134,0)</x:f>
        <x:v>389.2050810469435</x:v>
      </x:c>
    </x:row>
    <x:row r="4135" ht="23" customHeight="1">
      <x:c r="A4135" s="2" t="str">
        <x:v>1D-Stoch-全期</x:v>
      </x:c>
      <x:c r="B4135" s="2" t="str">
        <x:v>1D</x:v>
      </x:c>
      <x:c r="C4135" s="2" t="str">
        <x:v>Stochastic</x:v>
      </x:c>
      <x:c r="D4135" s="2" t="str">
        <x:v>全期</x:v>
      </x:c>
      <x:c r="E4135" s="2" t="n">
        <x:v>27</x:v>
      </x:c>
      <x:c r="F4135" s="2" t="str">
        <x:v>空</x:v>
      </x:c>
      <x:c r="G4135" s="11" t="n">
        <x:v>45861.333333333336</x:v>
      </x:c>
      <x:c r="H4135" s="11" t="n">
        <x:v>45862.333333333336</x:v>
      </x:c>
      <x:c r="I4135" s="11" t="n">
        <x:v>45872.333321759266</x:v>
      </x:c>
      <x:c r="J4135" s="9" t="n">
        <x:v>118713.4</x:v>
      </x:c>
      <x:c r="K4135" s="9" t="n">
        <x:v>112508.8</x:v>
      </x:c>
      <x:c r="L4135" s="9" t="n">
        <x:v>118689.65732</x:v>
      </x:c>
      <x:c r="M4135" s="9" t="n">
        <x:v>112531.30176</x:v>
      </x:c>
      <x:c r="N4135" s="10" t="n">
        <x:f>IF(F4135="多",1,-1)*(K4135/J4135-1)</x:f>
        <x:v>0.052265371895674706</x:v>
      </x:c>
      <x:c r="O4135" s="10" t="n">
        <x:f>IF(F4135="多",1,-1)*(M4135/L4135-1)</x:f>
        <x:v>0.051886202210496</x:v>
      </x:c>
      <x:c r="P4135" s="10" t="n">
        <x:v>0.000974056898894752</x:v>
      </x:c>
      <x:c r="Q4135" s="10" t="n">
        <x:v>-0.0023966822960948503</x:v>
      </x:c>
      <x:c r="R4135" s="10" t="n">
        <x:f>O4135-P4135-Q4135</x:f>
        <x:v>0.0533088276076961</x:v>
      </x:c>
      <x:c r="S4135" s="9" t="n">
        <x:f>V4134</x:f>
        <x:v>18515.891576615373</x:v>
      </x:c>
      <x:c r="T4135" s="9" t="n">
        <x:f>S4135/(1+'回测计划'!$B$33)</x:f>
        <x:v>18506.63825748663</x:v>
      </x:c>
      <x:c r="U4135" s="9" t="n">
        <x:f>T4135*R4135</x:f>
        <x:v>986.5671884663481</x:v>
      </x:c>
      <x:c r="V4135" s="9" t="n">
        <x:f>S4135+U4135</x:f>
        <x:v>19502.458765081723</x:v>
      </x:c>
      <x:c r="W4135" s="2" t="n">
        <x:f>IF(N4135&gt;0,1,0)</x:f>
        <x:v>1</x:v>
      </x:c>
      <x:c r="X4135" s="2" t="n">
        <x:f>IF(U4135&gt;0,1,0)</x:f>
        <x:v>1</x:v>
      </x:c>
      <x:c r="Y4135" s="9" t="n">
        <x:f>MAX(U4135,0)</x:f>
        <x:v>986.5671884663481</x:v>
      </x:c>
      <x:c r="Z4135" s="9" t="n">
        <x:f>-MIN(U4135,0)</x:f>
        <x:v>0</x:v>
      </x:c>
    </x:row>
    <x:row r="4136" ht="23" customHeight="1">
      <x:c r="A4136" s="2" t="str">
        <x:v>1D-Stoch-全期</x:v>
      </x:c>
      <x:c r="B4136" s="2" t="str">
        <x:v>1D</x:v>
      </x:c>
      <x:c r="C4136" s="2" t="str">
        <x:v>Stochastic</x:v>
      </x:c>
      <x:c r="D4136" s="2" t="str">
        <x:v>全期</x:v>
      </x:c>
      <x:c r="E4136" s="2" t="n">
        <x:v>28</x:v>
      </x:c>
      <x:c r="F4136" s="2" t="str">
        <x:v>空</x:v>
      </x:c>
      <x:c r="G4136" s="11" t="n">
        <x:v>45883.333333333336</x:v>
      </x:c>
      <x:c r="H4136" s="11" t="n">
        <x:v>45884.333333333336</x:v>
      </x:c>
      <x:c r="I4136" s="11" t="n">
        <x:v>45894.333321759266</x:v>
      </x:c>
      <x:c r="J4136" s="9" t="n">
        <x:v>118242.2</x:v>
      </x:c>
      <x:c r="K4136" s="9" t="n">
        <x:v>113446.3</x:v>
      </x:c>
      <x:c r="L4136" s="9" t="n">
        <x:v>118218.55155999999</x:v>
      </x:c>
      <x:c r="M4136" s="9" t="n">
        <x:v>113468.98926</x:v>
      </x:c>
      <x:c r="N4136" s="10" t="n">
        <x:f>IF(F4136="多",1,-1)*(K4136/J4136-1)</x:f>
        <x:v>0.04055996928338612</x:v>
      </x:c>
      <x:c r="O4136" s="10" t="n">
        <x:f>IF(F4136="多",1,-1)*(M4136/L4136-1)</x:f>
        <x:v>0.04017611650054287</x:v>
      </x:c>
      <x:c r="P4136" s="10" t="n">
        <x:v>0.0009799119417497287</x:v>
      </x:c>
      <x:c r="Q4136" s="10" t="n">
        <x:v>-0.001824469040884412</x:v>
      </x:c>
      <x:c r="R4136" s="10" t="n">
        <x:f>O4136-P4136-Q4136</x:f>
        <x:v>0.04102067359967755</x:v>
      </x:c>
      <x:c r="S4136" s="9" t="n">
        <x:f>V4135</x:f>
        <x:v>19502.458765081723</x:v>
      </x:c>
      <x:c r="T4136" s="9" t="n">
        <x:f>S4136/(1+'回测计划'!$B$33)</x:f>
        <x:v>19492.712408877287</x:v>
      </x:c>
      <x:c r="U4136" s="9" t="n">
        <x:f>T4136*R4136</x:f>
        <x:v>799.6041932969396</x:v>
      </x:c>
      <x:c r="V4136" s="9" t="n">
        <x:f>S4136+U4136</x:f>
        <x:v>20302.06295837866</x:v>
      </x:c>
      <x:c r="W4136" s="2" t="n">
        <x:f>IF(N4136&gt;0,1,0)</x:f>
        <x:v>1</x:v>
      </x:c>
      <x:c r="X4136" s="2" t="n">
        <x:f>IF(U4136&gt;0,1,0)</x:f>
        <x:v>1</x:v>
      </x:c>
      <x:c r="Y4136" s="9" t="n">
        <x:f>MAX(U4136,0)</x:f>
        <x:v>799.6041932969396</x:v>
      </x:c>
      <x:c r="Z4136" s="9" t="n">
        <x:f>-MIN(U4136,0)</x:f>
        <x:v>0</x:v>
      </x:c>
    </x:row>
    <x:row r="4137" ht="23" customHeight="1">
      <x:c r="A4137" s="2" t="str">
        <x:v>1D-Stoch-全期</x:v>
      </x:c>
      <x:c r="B4137" s="2" t="str">
        <x:v>1D</x:v>
      </x:c>
      <x:c r="C4137" s="2" t="str">
        <x:v>Stochastic</x:v>
      </x:c>
      <x:c r="D4137" s="2" t="str">
        <x:v>全期</x:v>
      </x:c>
      <x:c r="E4137" s="2" t="n">
        <x:v>29</x:v>
      </x:c>
      <x:c r="F4137" s="2" t="str">
        <x:v>空</x:v>
      </x:c>
      <x:c r="G4137" s="11" t="n">
        <x:v>46145.333333333336</x:v>
      </x:c>
      <x:c r="H4137" s="11" t="n">
        <x:v>46146.333333333336</x:v>
      </x:c>
      <x:c r="I4137" s="11" t="n">
        <x:v>46156.333321759266</x:v>
      </x:c>
      <x:c r="J4137" s="9" t="n">
        <x:v>78529</x:v>
      </x:c>
      <x:c r="K4137" s="9" t="n">
        <x:v>79288.3</x:v>
      </x:c>
      <x:c r="L4137" s="9" t="n">
        <x:v>78513.2942</x:v>
      </x:c>
      <x:c r="M4137" s="9" t="n">
        <x:v>79304.15766</x:v>
      </x:c>
      <x:c r="N4137" s="10" t="n">
        <x:f>IF(F4137="多",1,-1)*(K4137/J4137-1)</x:f>
        <x:v>-0.009669039463128248</x:v>
      </x:c>
      <x:c r="O4137" s="10" t="n">
        <x:f>IF(F4137="多",1,-1)*(M4137/L4137-1)</x:f>
        <x:v>-0.010072987868594563</x:v>
      </x:c>
      <x:c r="P4137" s="10" t="n">
        <x:v>0.0010050364939342973</x:v>
      </x:c>
      <x:c r="Q4137" s="10" t="n">
        <x:v>0.00008621027346847496</x:v>
      </x:c>
      <x:c r="R4137" s="10" t="n">
        <x:f>O4137-P4137-Q4137</x:f>
        <x:v>-0.011164234635997335</x:v>
      </x:c>
      <x:c r="S4137" s="9" t="n">
        <x:f>V4136</x:f>
        <x:v>20302.06295837866</x:v>
      </x:c>
      <x:c r="T4137" s="9" t="n">
        <x:f>S4137/(1+'回测计划'!$B$33)</x:f>
        <x:v>20291.916999878722</x:v>
      </x:c>
      <x:c r="U4137" s="9" t="n">
        <x:f>T4137*R4137</x:f>
        <x:v>-226.54372260082917</x:v>
      </x:c>
      <x:c r="V4137" s="9" t="n">
        <x:f>S4137+U4137</x:f>
        <x:v>20075.519235777832</x:v>
      </x:c>
      <x:c r="W4137" s="2" t="n">
        <x:f>IF(N4137&gt;0,1,0)</x:f>
        <x:v>0</x:v>
      </x:c>
      <x:c r="X4137" s="2" t="n">
        <x:f>IF(U4137&gt;0,1,0)</x:f>
        <x:v>0</x:v>
      </x:c>
      <x:c r="Y4137" s="9" t="n">
        <x:f>MAX(U4137,0)</x:f>
        <x:v>0</x:v>
      </x:c>
      <x:c r="Z4137" s="9" t="n">
        <x:f>-MIN(U4137,0)</x:f>
        <x:v>226.54372260082917</x:v>
      </x:c>
    </x:row>
    <x:row r="4138" ht="23" customHeight="1">
      <x:c r="A4138" s="2" t="str">
        <x:v>1D-Stoch-全期</x:v>
      </x:c>
      <x:c r="B4138" s="2" t="str">
        <x:v>1D</x:v>
      </x:c>
      <x:c r="C4138" s="2" t="str">
        <x:v>Stochastic</x:v>
      </x:c>
      <x:c r="D4138" s="2" t="str">
        <x:v>全期</x:v>
      </x:c>
      <x:c r="E4138" s="2" t="n">
        <x:v>30</x:v>
      </x:c>
      <x:c r="F4138" s="2" t="str">
        <x:v>多</x:v>
      </x:c>
      <x:c r="G4138" s="11" t="n">
        <x:v>46199.333333333336</x:v>
      </x:c>
      <x:c r="H4138" s="11" t="n">
        <x:v>46200.333333333336</x:v>
      </x:c>
      <x:c r="I4138" s="11" t="n">
        <x:v>46210.333321759266</x:v>
      </x:c>
      <x:c r="J4138" s="9" t="n">
        <x:v>60071.9</x:v>
      </x:c>
      <x:c r="K4138" s="9" t="n">
        <x:v>64023.6</x:v>
      </x:c>
      <x:c r="L4138" s="9" t="n">
        <x:v>60083.91438</x:v>
      </x:c>
      <x:c r="M4138" s="9" t="n">
        <x:v>64010.79528</x:v>
      </x:c>
      <x:c r="N4138" s="10" t="n">
        <x:f>IF(F4138="多",1,-1)*(K4138/J4138-1)</x:f>
        <x:v>0.06578283690044762</x:v>
      </x:c>
      <x:c r="O4138" s="10" t="n">
        <x:f>IF(F4138="多",1,-1)*(M4138/L4138-1)</x:f>
        <x:v>0.06535660901126517</x:v>
      </x:c>
      <x:c r="P4138" s="10" t="n">
        <x:v>0.0010326783045056325</x:v>
      </x:c>
      <x:c r="Q4138" s="10" t="n">
        <x:v>0.001964304819841037</x:v>
      </x:c>
      <x:c r="R4138" s="10" t="n">
        <x:f>O4138-P4138-Q4138</x:f>
        <x:v>0.06235962588691849</x:v>
      </x:c>
      <x:c r="S4138" s="9" t="n">
        <x:f>V4137</x:f>
        <x:v>20075.519235777832</x:v>
      </x:c>
      <x:c r="T4138" s="9" t="n">
        <x:f>S4138/(1+'回测计划'!$B$33)</x:f>
        <x:v>20065.486492531567</x:v>
      </x:c>
      <x:c r="U4138" s="9" t="n">
        <x:f>T4138*R4138</x:f>
        <x:v>1251.2762309132847</x:v>
      </x:c>
      <x:c r="V4138" s="9" t="n">
        <x:f>S4138+U4138</x:f>
        <x:v>21326.795466691117</x:v>
      </x:c>
      <x:c r="W4138" s="2" t="n">
        <x:f>IF(N4138&gt;0,1,0)</x:f>
        <x:v>1</x:v>
      </x:c>
      <x:c r="X4138" s="2" t="n">
        <x:f>IF(U4138&gt;0,1,0)</x:f>
        <x:v>1</x:v>
      </x:c>
      <x:c r="Y4138" s="9" t="n">
        <x:f>MAX(U4138,0)</x:f>
        <x:v>1251.2762309132847</x:v>
      </x:c>
      <x:c r="Z4138" s="9" t="n">
        <x:f>-MIN(U4138,0)</x:f>
        <x:v>0</x:v>
      </x:c>
    </x:row>
    <x:row r="4139" ht="23" customHeight="1">
      <x:c r="A4139" s="2" t="str">
        <x:v>1D-CCI-全期</x:v>
      </x:c>
      <x:c r="B4139" s="2" t="str">
        <x:v>1D</x:v>
      </x:c>
      <x:c r="C4139" s="2" t="str">
        <x:v>CCI</x:v>
      </x:c>
      <x:c r="D4139" s="2" t="str">
        <x:v>全期</x:v>
      </x:c>
      <x:c r="E4139" s="2" t="n">
        <x:v>1</x:v>
      </x:c>
      <x:c r="F4139" s="2" t="str">
        <x:v>多</x:v>
      </x:c>
      <x:c r="G4139" s="11" t="n">
        <x:v>44224.333333333336</x:v>
      </x:c>
      <x:c r="H4139" s="11" t="n">
        <x:v>44225.333333333336</x:v>
      </x:c>
      <x:c r="I4139" s="11" t="n">
        <x:v>44235.333321759266</x:v>
      </x:c>
      <x:c r="J4139" s="9" t="n">
        <x:v>33399.99</x:v>
      </x:c>
      <x:c r="K4139" s="9" t="n">
        <x:v>38849.25</x:v>
      </x:c>
      <x:c r="L4139" s="9" t="n">
        <x:v>33406.669998</x:v>
      </x:c>
      <x:c r="M4139" s="9" t="n">
        <x:v>38841.48015</x:v>
      </x:c>
      <x:c r="N4139" s="10" t="n">
        <x:f>IF(F4139="多",1,-1)*(K4139/J4139-1)</x:f>
        <x:v>0.16315154585375624</x:v>
      </x:c>
      <x:c r="O4139" s="10" t="n">
        <x:f>IF(F4139="多",1,-1)*(M4139/L4139-1)</x:f>
        <x:v>0.16268637826893184</x:v>
      </x:c>
      <x:c r="P4139" s="10" t="n">
        <x:v>0.001081343189134466</x:v>
      </x:c>
      <x:c r="Q4139" s="10" t="n">
        <x:v>0.02185400010638317</x:v>
      </x:c>
      <x:c r="R4139" s="10" t="n">
        <x:f>O4139-P4139-Q4139</x:f>
        <x:v>0.1397510349734142</x:v>
      </x:c>
      <x:c r="S4139" s="9" t="n">
        <x:f>'回测计划'!$B$32</x:f>
        <x:v>10000</x:v>
      </x:c>
      <x:c r="T4139" s="9" t="n">
        <x:f>S4139/(1+'回测计划'!$B$33)</x:f>
        <x:v>9995.002498750626</x:v>
      </x:c>
      <x:c r="U4139" s="9" t="n">
        <x:f>T4139*R4139</x:f>
        <x:v>1396.811943762261</x:v>
      </x:c>
      <x:c r="V4139" s="9" t="n">
        <x:f>S4139+U4139</x:f>
        <x:v>11396.81194376226</x:v>
      </x:c>
      <x:c r="W4139" s="2" t="n">
        <x:f>IF(N4139&gt;0,1,0)</x:f>
        <x:v>1</x:v>
      </x:c>
      <x:c r="X4139" s="2" t="n">
        <x:f>IF(U4139&gt;0,1,0)</x:f>
        <x:v>1</x:v>
      </x:c>
      <x:c r="Y4139" s="9" t="n">
        <x:f>MAX(U4139,0)</x:f>
        <x:v>1396.811943762261</x:v>
      </x:c>
      <x:c r="Z4139" s="9" t="n">
        <x:f>-MIN(U4139,0)</x:f>
        <x:v>0</x:v>
      </x:c>
    </x:row>
    <x:row r="4140" ht="23" customHeight="1">
      <x:c r="A4140" s="2" t="str">
        <x:v>1D-CCI-全期</x:v>
      </x:c>
      <x:c r="B4140" s="2" t="str">
        <x:v>1D</x:v>
      </x:c>
      <x:c r="C4140" s="2" t="str">
        <x:v>CCI</x:v>
      </x:c>
      <x:c r="D4140" s="2" t="str">
        <x:v>全期</x:v>
      </x:c>
      <x:c r="E4140" s="2" t="n">
        <x:v>2</x:v>
      </x:c>
      <x:c r="F4140" s="2" t="str">
        <x:v>空</x:v>
      </x:c>
      <x:c r="G4140" s="11" t="n">
        <x:v>44325.333333333336</x:v>
      </x:c>
      <x:c r="H4140" s="11" t="n">
        <x:v>44326.333333333336</x:v>
      </x:c>
      <x:c r="I4140" s="11" t="n">
        <x:v>44336.333321759266</x:v>
      </x:c>
      <x:c r="J4140" s="9" t="n">
        <x:v>58292.53</x:v>
      </x:c>
      <x:c r="K4140" s="9" t="n">
        <x:v>36689.14</x:v>
      </x:c>
      <x:c r="L4140" s="9" t="n">
        <x:v>58280.871494</x:v>
      </x:c>
      <x:c r="M4140" s="9" t="n">
        <x:v>36696.477827999995</x:v>
      </x:c>
      <x:c r="N4140" s="10" t="n">
        <x:f>IF(F4140="多",1,-1)*(K4140/J4140-1)</x:f>
        <x:v>0.37060306011765143</x:v>
      </x:c>
      <x:c r="O4140" s="10" t="n">
        <x:f>IF(F4140="多",1,-1)*(M4140/L4140-1)</x:f>
        <x:v>0.370351250979871</x:v>
      </x:c>
      <x:c r="P4140" s="10" t="n">
        <x:v>0.0008148243745100646</x:v>
      </x:c>
      <x:c r="Q4140" s="10" t="n">
        <x:v>-0.007920199476080558</x:v>
      </x:c>
      <x:c r="R4140" s="10" t="n">
        <x:f>O4140-P4140-Q4140</x:f>
        <x:v>0.3774566260814415</x:v>
      </x:c>
      <x:c r="S4140" s="9" t="n">
        <x:f>V4139</x:f>
        <x:v>11396.81194376226</x:v>
      </x:c>
      <x:c r="T4140" s="9" t="n">
        <x:f>S4140/(1+'回测计划'!$B$33)</x:f>
        <x:v>11391.116385569478</x:v>
      </x:c>
      <x:c r="U4140" s="9" t="n">
        <x:f>T4140*R4140</x:f>
        <x:v>4299.652358198079</x:v>
      </x:c>
      <x:c r="V4140" s="9" t="n">
        <x:f>S4140+U4140</x:f>
        <x:v>15696.464301960339</x:v>
      </x:c>
      <x:c r="W4140" s="2" t="n">
        <x:f>IF(N4140&gt;0,1,0)</x:f>
        <x:v>1</x:v>
      </x:c>
      <x:c r="X4140" s="2" t="n">
        <x:f>IF(U4140&gt;0,1,0)</x:f>
        <x:v>1</x:v>
      </x:c>
      <x:c r="Y4140" s="9" t="n">
        <x:f>MAX(U4140,0)</x:f>
        <x:v>4299.652358198079</x:v>
      </x:c>
      <x:c r="Z4140" s="9" t="n">
        <x:f>-MIN(U4140,0)</x:f>
        <x:v>0</x:v>
      </x:c>
    </x:row>
    <x:row r="4141" ht="23" customHeight="1">
      <x:c r="A4141" s="2" t="str">
        <x:v>1D-CCI-全期</x:v>
      </x:c>
      <x:c r="B4141" s="2" t="str">
        <x:v>1D</x:v>
      </x:c>
      <x:c r="C4141" s="2" t="str">
        <x:v>CCI</x:v>
      </x:c>
      <x:c r="D4141" s="2" t="str">
        <x:v>全期</x:v>
      </x:c>
      <x:c r="E4141" s="2" t="n">
        <x:v>3</x:v>
      </x:c>
      <x:c r="F4141" s="2" t="str">
        <x:v>空</x:v>
      </x:c>
      <x:c r="G4141" s="11" t="n">
        <x:v>44648.333333333336</x:v>
      </x:c>
      <x:c r="H4141" s="11" t="n">
        <x:v>44649.333333333336</x:v>
      </x:c>
      <x:c r="I4141" s="11" t="n">
        <x:v>44659.333321759266</x:v>
      </x:c>
      <x:c r="J4141" s="9" t="n">
        <x:v>47121.8</x:v>
      </x:c>
      <x:c r="K4141" s="9" t="n">
        <x:v>43417.1</x:v>
      </x:c>
      <x:c r="L4141" s="9" t="n">
        <x:v>47112.375640000006</x:v>
      </x:c>
      <x:c r="M4141" s="9" t="n">
        <x:v>43425.78342</x:v>
      </x:c>
      <x:c r="N4141" s="10" t="n">
        <x:f>IF(F4141="多",1,-1)*(K4141/J4141-1)</x:f>
        <x:v>0.07861966223701145</x:v>
      </x:c>
      <x:c r="O4141" s="10" t="n">
        <x:f>IF(F4141="多",1,-1)*(M4141/L4141-1)</x:f>
        <x:v>0.07825103637673414</x:v>
      </x:c>
      <x:c r="P4141" s="10" t="n">
        <x:v>0.0009608744818116329</x:v>
      </x:c>
      <x:c r="Q4141" s="10" t="n">
        <x:v>-0.0027261945067561604</x:v>
      </x:c>
      <x:c r="R4141" s="10" t="n">
        <x:f>O4141-P4141-Q4141</x:f>
        <x:v>0.08001635640167867</x:v>
      </x:c>
      <x:c r="S4141" s="9" t="n">
        <x:f>V4140</x:f>
        <x:v>15696.464301960339</x:v>
      </x:c>
      <x:c r="T4141" s="9" t="n">
        <x:f>S4141/(1+'回测计划'!$B$33)</x:f>
        <x:v>15688.619991964359</x:v>
      </x:c>
      <x:c r="U4141" s="9" t="n">
        <x:f>T4141*R4141</x:f>
        <x:v>1255.3462087275213</x:v>
      </x:c>
      <x:c r="V4141" s="9" t="n">
        <x:f>S4141+U4141</x:f>
        <x:v>16951.81051068786</x:v>
      </x:c>
      <x:c r="W4141" s="2" t="n">
        <x:f>IF(N4141&gt;0,1,0)</x:f>
        <x:v>1</x:v>
      </x:c>
      <x:c r="X4141" s="2" t="n">
        <x:f>IF(U4141&gt;0,1,0)</x:f>
        <x:v>1</x:v>
      </x:c>
      <x:c r="Y4141" s="9" t="n">
        <x:f>MAX(U4141,0)</x:f>
        <x:v>1255.3462087275213</x:v>
      </x:c>
      <x:c r="Z4141" s="9" t="n">
        <x:f>-MIN(U4141,0)</x:f>
        <x:v>0</x:v>
      </x:c>
    </x:row>
    <x:row r="4142" ht="23" customHeight="1">
      <x:c r="A4142" s="2" t="str">
        <x:v>1D-CCI-全期</x:v>
      </x:c>
      <x:c r="B4142" s="2" t="str">
        <x:v>1D</x:v>
      </x:c>
      <x:c r="C4142" s="2" t="str">
        <x:v>CCI</x:v>
      </x:c>
      <x:c r="D4142" s="2" t="str">
        <x:v>全期</x:v>
      </x:c>
      <x:c r="E4142" s="2" t="n">
        <x:v>4</x:v>
      </x:c>
      <x:c r="F4142" s="2" t="str">
        <x:v>多</x:v>
      </x:c>
      <x:c r="G4142" s="11" t="n">
        <x:v>44675.333333333336</x:v>
      </x:c>
      <x:c r="H4142" s="11" t="n">
        <x:v>44676.333333333336</x:v>
      </x:c>
      <x:c r="I4142" s="11" t="n">
        <x:v>44686.333321759266</x:v>
      </x:c>
      <x:c r="J4142" s="9" t="n">
        <x:v>39433.4</x:v>
      </x:c>
      <x:c r="K4142" s="9" t="n">
        <x:v>39684</x:v>
      </x:c>
      <x:c r="L4142" s="9" t="n">
        <x:v>39441.28668</x:v>
      </x:c>
      <x:c r="M4142" s="9" t="n">
        <x:v>39676.063200000004</x:v>
      </x:c>
      <x:c r="N4142" s="10" t="n">
        <x:f>IF(F4142="多",1,-1)*(K4142/J4142-1)</x:f>
        <x:v>0.006355018841895488</x:v>
      </x:c>
      <x:c r="O4142" s="10" t="n">
        <x:f>IF(F4142="多",1,-1)*(M4142/L4142-1)</x:f>
        <x:v>0.005952557326661889</x:v>
      </x:c>
      <x:c r="P4142" s="10" t="n">
        <x:v>0.001002976278663331</x:v>
      </x:c>
      <x:c r="Q4142" s="10" t="n">
        <x:v>0.0011396232748864448</x:v>
      </x:c>
      <x:c r="R4142" s="10" t="n">
        <x:f>O4142-P4142-Q4142</x:f>
        <x:v>0.0038099577731121135</x:v>
      </x:c>
      <x:c r="S4142" s="9" t="n">
        <x:f>V4141</x:f>
        <x:v>16951.81051068786</x:v>
      </x:c>
      <x:c r="T4142" s="9" t="n">
        <x:f>S4142/(1+'回测计划'!$B$33)</x:f>
        <x:v>16943.33884126723</x:v>
      </x:c>
      <x:c r="U4142" s="9" t="n">
        <x:f>T4142*R4142</x:f>
        <x:v>64.55340552075846</x:v>
      </x:c>
      <x:c r="V4142" s="9" t="n">
        <x:f>S4142+U4142</x:f>
        <x:v>17016.36391620862</x:v>
      </x:c>
      <x:c r="W4142" s="2" t="n">
        <x:f>IF(N4142&gt;0,1,0)</x:f>
        <x:v>1</x:v>
      </x:c>
      <x:c r="X4142" s="2" t="n">
        <x:f>IF(U4142&gt;0,1,0)</x:f>
        <x:v>1</x:v>
      </x:c>
      <x:c r="Y4142" s="9" t="n">
        <x:f>MAX(U4142,0)</x:f>
        <x:v>64.55340552075846</x:v>
      </x:c>
      <x:c r="Z4142" s="9" t="n">
        <x:f>-MIN(U4142,0)</x:f>
        <x:v>0</x:v>
      </x:c>
    </x:row>
    <x:row r="4143" ht="23" customHeight="1">
      <x:c r="A4143" s="2" t="str">
        <x:v>1D-CCI-全期</x:v>
      </x:c>
      <x:c r="B4143" s="2" t="str">
        <x:v>1D</x:v>
      </x:c>
      <x:c r="C4143" s="2" t="str">
        <x:v>CCI</x:v>
      </x:c>
      <x:c r="D4143" s="2" t="str">
        <x:v>全期</x:v>
      </x:c>
      <x:c r="E4143" s="2" t="n">
        <x:v>5</x:v>
      </x:c>
      <x:c r="F4143" s="2" t="str">
        <x:v>空</x:v>
      </x:c>
      <x:c r="G4143" s="11" t="n">
        <x:v>44762.333333333336</x:v>
      </x:c>
      <x:c r="H4143" s="11" t="n">
        <x:v>44763.333333333336</x:v>
      </x:c>
      <x:c r="I4143" s="11" t="n">
        <x:v>44773.333321759266</x:v>
      </x:c>
      <x:c r="J4143" s="9" t="n">
        <x:v>23221.5</x:v>
      </x:c>
      <x:c r="K4143" s="9" t="n">
        <x:v>23629.9</x:v>
      </x:c>
      <x:c r="L4143" s="9" t="n">
        <x:v>23216.8557</x:v>
      </x:c>
      <x:c r="M4143" s="9" t="n">
        <x:v>23634.62598</x:v>
      </x:c>
      <x:c r="N4143" s="10" t="n">
        <x:f>IF(F4143="多",1,-1)*(K4143/J4143-1)</x:f>
        <x:v>-0.017587149839588312</x:v>
      </x:c>
      <x:c r="O4143" s="10" t="n">
        <x:f>IF(F4143="多",1,-1)*(M4143/L4143-1)</x:f>
        <x:v>-0.017994266122780767</x:v>
      </x:c>
      <x:c r="P4143" s="10" t="n">
        <x:v>0.0010089971330613902</x:v>
      </x:c>
      <x:c r="Q4143" s="10" t="n">
        <x:v>-0.0022183023777848023</x:v>
      </x:c>
      <x:c r="R4143" s="10" t="n">
        <x:f>O4143-P4143-Q4143</x:f>
        <x:v>-0.016784960878057354</x:v>
      </x:c>
      <x:c r="S4143" s="9" t="n">
        <x:f>V4142</x:f>
        <x:v>17016.36391620862</x:v>
      </x:c>
      <x:c r="T4143" s="9" t="n">
        <x:f>S4143/(1+'回测计划'!$B$33)</x:f>
        <x:v>17007.85998621551</x:v>
      </x:c>
      <x:c r="U4143" s="9" t="n">
        <x:f>T4143*R4143</x:f>
        <x:v>-285.47626448810445</x:v>
      </x:c>
      <x:c r="V4143" s="9" t="n">
        <x:f>S4143+U4143</x:f>
        <x:v>16730.887651720514</x:v>
      </x:c>
      <x:c r="W4143" s="2" t="n">
        <x:f>IF(N4143&gt;0,1,0)</x:f>
        <x:v>0</x:v>
      </x:c>
      <x:c r="X4143" s="2" t="n">
        <x:f>IF(U4143&gt;0,1,0)</x:f>
        <x:v>0</x:v>
      </x:c>
      <x:c r="Y4143" s="9" t="n">
        <x:f>MAX(U4143,0)</x:f>
        <x:v>0</x:v>
      </x:c>
      <x:c r="Z4143" s="9" t="n">
        <x:f>-MIN(U4143,0)</x:f>
        <x:v>285.47626448810445</x:v>
      </x:c>
    </x:row>
    <x:row r="4144" ht="23" customHeight="1">
      <x:c r="A4144" s="2" t="str">
        <x:v>1D-CCI-全期</x:v>
      </x:c>
      <x:c r="B4144" s="2" t="str">
        <x:v>1D</x:v>
      </x:c>
      <x:c r="C4144" s="2" t="str">
        <x:v>CCI</x:v>
      </x:c>
      <x:c r="D4144" s="2" t="str">
        <x:v>全期</x:v>
      </x:c>
      <x:c r="E4144" s="2" t="n">
        <x:v>6</x:v>
      </x:c>
      <x:c r="F4144" s="2" t="str">
        <x:v>多</x:v>
      </x:c>
      <x:c r="G4144" s="11" t="n">
        <x:v>44802.333333333336</x:v>
      </x:c>
      <x:c r="H4144" s="11" t="n">
        <x:v>44803.333333333336</x:v>
      </x:c>
      <x:c r="I4144" s="11" t="n">
        <x:v>44813.333321759266</x:v>
      </x:c>
      <x:c r="J4144" s="9" t="n">
        <x:v>20275.5</x:v>
      </x:c>
      <x:c r="K4144" s="9" t="n">
        <x:v>19309.3</x:v>
      </x:c>
      <x:c r="L4144" s="9" t="n">
        <x:v>20279.555099999998</x:v>
      </x:c>
      <x:c r="M4144" s="9" t="n">
        <x:v>19305.43814</x:v>
      </x:c>
      <x:c r="N4144" s="10" t="n">
        <x:f>IF(F4144="多",1,-1)*(K4144/J4144-1)</x:f>
        <x:v>-0.04765357204507903</x:v>
      </x:c>
      <x:c r="O4144" s="10" t="n">
        <x:f>IF(F4144="多",1,-1)*(M4144/L4144-1)</x:f>
        <x:v>-0.04803443444378119</x:v>
      </x:c>
      <x:c r="P4144" s="10" t="n">
        <x:v>0.0009759827827781094</x:v>
      </x:c>
      <x:c r="Q4144" s="10" t="n">
        <x:v>0.0006151445034415203</x:v>
      </x:c>
      <x:c r="R4144" s="10" t="n">
        <x:f>O4144-P4144-Q4144</x:f>
        <x:v>-0.04962556173000082</x:v>
      </x:c>
      <x:c r="S4144" s="9" t="n">
        <x:f>V4143</x:f>
        <x:v>16730.887651720514</x:v>
      </x:c>
      <x:c r="T4144" s="9" t="n">
        <x:f>S4144/(1+'回测计划'!$B$33)</x:f>
        <x:v>16722.52638852625</x:v>
      </x:c>
      <x:c r="U4144" s="9" t="n">
        <x:f>T4144*R4144</x:f>
        <x:v>-829.8647655753772</x:v>
      </x:c>
      <x:c r="V4144" s="9" t="n">
        <x:f>S4144+U4144</x:f>
        <x:v>15901.022886145136</x:v>
      </x:c>
      <x:c r="W4144" s="2" t="n">
        <x:f>IF(N4144&gt;0,1,0)</x:f>
        <x:v>0</x:v>
      </x:c>
      <x:c r="X4144" s="2" t="n">
        <x:f>IF(U4144&gt;0,1,0)</x:f>
        <x:v>0</x:v>
      </x:c>
      <x:c r="Y4144" s="9" t="n">
        <x:f>MAX(U4144,0)</x:f>
        <x:v>0</x:v>
      </x:c>
      <x:c r="Z4144" s="9" t="n">
        <x:f>-MIN(U4144,0)</x:f>
        <x:v>829.8647655753772</x:v>
      </x:c>
    </x:row>
    <x:row r="4145" ht="23" customHeight="1">
      <x:c r="A4145" s="2" t="str">
        <x:v>1D-CCI-全期</x:v>
      </x:c>
      <x:c r="B4145" s="2" t="str">
        <x:v>1D</x:v>
      </x:c>
      <x:c r="C4145" s="2" t="str">
        <x:v>CCI</x:v>
      </x:c>
      <x:c r="D4145" s="2" t="str">
        <x:v>全期</x:v>
      </x:c>
      <x:c r="E4145" s="2" t="n">
        <x:v>7</x:v>
      </x:c>
      <x:c r="F4145" s="2" t="str">
        <x:v>多</x:v>
      </x:c>
      <x:c r="G4145" s="11" t="n">
        <x:v>44826.333333333336</x:v>
      </x:c>
      <x:c r="H4145" s="11" t="n">
        <x:v>44827.333333333336</x:v>
      </x:c>
      <x:c r="I4145" s="11" t="n">
        <x:v>44837.333321759266</x:v>
      </x:c>
      <x:c r="J4145" s="9" t="n">
        <x:v>19392.5</x:v>
      </x:c>
      <x:c r="K4145" s="9" t="n">
        <x:v>19049.4</x:v>
      </x:c>
      <x:c r="L4145" s="9" t="n">
        <x:v>19396.3785</x:v>
      </x:c>
      <x:c r="M4145" s="9" t="n">
        <x:v>19045.59012</x:v>
      </x:c>
      <x:c r="N4145" s="10" t="n">
        <x:f>IF(F4145="多",1,-1)*(K4145/J4145-1)</x:f>
        <x:v>-0.017692406858321408</x:v>
      </x:c>
      <x:c r="O4145" s="10" t="n">
        <x:f>IF(F4145="多",1,-1)*(M4145/L4145-1)</x:f>
        <x:v>-0.01808525132668437</x:v>
      </x:c>
      <x:c r="P4145" s="10" t="n">
        <x:v>0.0009909573743366578</x:v>
      </x:c>
      <x:c r="Q4145" s="10" t="n">
        <x:v>0.00142295994744565</x:v>
      </x:c>
      <x:c r="R4145" s="10" t="n">
        <x:f>O4145-P4145-Q4145</x:f>
        <x:v>-0.02049916864846668</x:v>
      </x:c>
      <x:c r="S4145" s="9" t="n">
        <x:f>V4144</x:f>
        <x:v>15901.022886145136</x:v>
      </x:c>
      <x:c r="T4145" s="9" t="n">
        <x:f>S4145/(1+'回测计划'!$B$33)</x:f>
        <x:v>15893.076347971151</x:v>
      </x:c>
      <x:c r="U4145" s="9" t="n">
        <x:f>T4145*R4145</x:f>
        <x:v>-325.7948524000176</x:v>
      </x:c>
      <x:c r="V4145" s="9" t="n">
        <x:f>S4145+U4145</x:f>
        <x:v>15575.22803374512</x:v>
      </x:c>
      <x:c r="W4145" s="2" t="n">
        <x:f>IF(N4145&gt;0,1,0)</x:f>
        <x:v>0</x:v>
      </x:c>
      <x:c r="X4145" s="2" t="n">
        <x:f>IF(U4145&gt;0,1,0)</x:f>
        <x:v>0</x:v>
      </x:c>
      <x:c r="Y4145" s="9" t="n">
        <x:f>MAX(U4145,0)</x:f>
        <x:v>0</x:v>
      </x:c>
      <x:c r="Z4145" s="9" t="n">
        <x:f>-MIN(U4145,0)</x:f>
        <x:v>325.7948524000176</x:v>
      </x:c>
    </x:row>
    <x:row r="4146" ht="23" customHeight="1">
      <x:c r="A4146" s="2" t="str">
        <x:v>1D-CCI-全期</x:v>
      </x:c>
      <x:c r="B4146" s="2" t="str">
        <x:v>1D</x:v>
      </x:c>
      <x:c r="C4146" s="2" t="str">
        <x:v>CCI</x:v>
      </x:c>
      <x:c r="D4146" s="2" t="str">
        <x:v>全期</x:v>
      </x:c>
      <x:c r="E4146" s="2" t="n">
        <x:v>8</x:v>
      </x:c>
      <x:c r="F4146" s="2" t="str">
        <x:v>多</x:v>
      </x:c>
      <x:c r="G4146" s="11" t="n">
        <x:v>44855.333333333336</x:v>
      </x:c>
      <x:c r="H4146" s="11" t="n">
        <x:v>44856.333333333336</x:v>
      </x:c>
      <x:c r="I4146" s="11" t="n">
        <x:v>44866.333321759266</x:v>
      </x:c>
      <x:c r="J4146" s="9" t="n">
        <x:v>19151</x:v>
      </x:c>
      <x:c r="K4146" s="9" t="n">
        <x:v>20482</x:v>
      </x:c>
      <x:c r="L4146" s="9" t="n">
        <x:v>19154.8302</x:v>
      </x:c>
      <x:c r="M4146" s="9" t="n">
        <x:v>20477.9036</x:v>
      </x:c>
      <x:c r="N4146" s="10" t="n">
        <x:f>IF(F4146="多",1,-1)*(K4146/J4146-1)</x:f>
        <x:v>0.06950028719126933</x:v>
      </x:c>
      <x:c r="O4146" s="10" t="n">
        <x:f>IF(F4146="多",1,-1)*(M4146/L4146-1)</x:f>
        <x:v>0.06907257261930733</x:v>
      </x:c>
      <x:c r="P4146" s="10" t="n">
        <x:v>0.0010345362863096537</x:v>
      </x:c>
      <x:c r="Q4146" s="10" t="n">
        <x:v>0.0009212207377334157</x:v>
      </x:c>
      <x:c r="R4146" s="10" t="n">
        <x:f>O4146-P4146-Q4146</x:f>
        <x:v>0.06711681559526425</x:v>
      </x:c>
      <x:c r="S4146" s="9" t="n">
        <x:f>V4145</x:f>
        <x:v>15575.22803374512</x:v>
      </x:c>
      <x:c r="T4146" s="9" t="n">
        <x:f>S4146/(1+'回测计划'!$B$33)</x:f>
        <x:v>15567.444311589326</x:v>
      </x:c>
      <x:c r="U4146" s="9" t="n">
        <x:f>T4146*R4146</x:f>
        <x:v>1044.8372891504862</x:v>
      </x:c>
      <x:c r="V4146" s="9" t="n">
        <x:f>S4146+U4146</x:f>
        <x:v>16620.065322895607</x:v>
      </x:c>
      <x:c r="W4146" s="2" t="n">
        <x:f>IF(N4146&gt;0,1,0)</x:f>
        <x:v>1</x:v>
      </x:c>
      <x:c r="X4146" s="2" t="n">
        <x:f>IF(U4146&gt;0,1,0)</x:f>
        <x:v>1</x:v>
      </x:c>
      <x:c r="Y4146" s="9" t="n">
        <x:f>MAX(U4146,0)</x:f>
        <x:v>1044.8372891504862</x:v>
      </x:c>
      <x:c r="Z4146" s="9" t="n">
        <x:f>-MIN(U4146,0)</x:f>
        <x:v>0</x:v>
      </x:c>
    </x:row>
    <x:row r="4147" ht="23" customHeight="1">
      <x:c r="A4147" s="2" t="str">
        <x:v>1D-CCI-全期</x:v>
      </x:c>
      <x:c r="B4147" s="2" t="str">
        <x:v>1D</x:v>
      </x:c>
      <x:c r="C4147" s="2" t="str">
        <x:v>CCI</x:v>
      </x:c>
      <x:c r="D4147" s="2" t="str">
        <x:v>全期</x:v>
      </x:c>
      <x:c r="E4147" s="2" t="n">
        <x:v>9</x:v>
      </x:c>
      <x:c r="F4147" s="2" t="str">
        <x:v>多</x:v>
      </x:c>
      <x:c r="G4147" s="11" t="n">
        <x:v>44887.333333333336</x:v>
      </x:c>
      <x:c r="H4147" s="11" t="n">
        <x:v>44888.333333333336</x:v>
      </x:c>
      <x:c r="I4147" s="11" t="n">
        <x:v>44898.333321759266</x:v>
      </x:c>
      <x:c r="J4147" s="9" t="n">
        <x:v>16220.5</x:v>
      </x:c>
      <x:c r="K4147" s="9" t="n">
        <x:v>17083</x:v>
      </x:c>
      <x:c r="L4147" s="9" t="n">
        <x:v>16223.7441</x:v>
      </x:c>
      <x:c r="M4147" s="9" t="n">
        <x:v>17079.5834</x:v>
      </x:c>
      <x:c r="N4147" s="10" t="n">
        <x:f>IF(F4147="多",1,-1)*(K4147/J4147-1)</x:f>
        <x:v>0.05317345334607437</x:v>
      </x:c>
      <x:c r="O4147" s="10" t="n">
        <x:f>IF(F4147="多",1,-1)*(M4147/L4147-1)</x:f>
        <x:v>0.05275226820176493</x:v>
      </x:c>
      <x:c r="P4147" s="10" t="n">
        <x:v>0.0010263761341008824</x:v>
      </x:c>
      <x:c r="Q4147" s="10" t="n">
        <x:v>0.0007746329043127259</x:v>
      </x:c>
      <x:c r="R4147" s="10" t="n">
        <x:f>O4147-P4147-Q4147</x:f>
        <x:v>0.05095125916335132</x:v>
      </x:c>
      <x:c r="S4147" s="9" t="n">
        <x:f>V4146</x:f>
        <x:v>16620.065322895607</x:v>
      </x:c>
      <x:c r="T4147" s="9" t="n">
        <x:f>S4147/(1+'回测计划'!$B$33)</x:f>
        <x:v>16611.75944317402</x:v>
      </x:c>
      <x:c r="U4147" s="9" t="n">
        <x:f>T4147*R4147</x:f>
        <x:v>846.3900605484082</x:v>
      </x:c>
      <x:c r="V4147" s="9" t="n">
        <x:f>S4147+U4147</x:f>
        <x:v>17466.455383444016</x:v>
      </x:c>
      <x:c r="W4147" s="2" t="n">
        <x:f>IF(N4147&gt;0,1,0)</x:f>
        <x:v>1</x:v>
      </x:c>
      <x:c r="X4147" s="2" t="n">
        <x:f>IF(U4147&gt;0,1,0)</x:f>
        <x:v>1</x:v>
      </x:c>
      <x:c r="Y4147" s="9" t="n">
        <x:f>MAX(U4147,0)</x:f>
        <x:v>846.3900605484082</x:v>
      </x:c>
      <x:c r="Z4147" s="9" t="n">
        <x:f>-MIN(U4147,0)</x:f>
        <x:v>0</x:v>
      </x:c>
    </x:row>
    <x:row r="4148" ht="23" customHeight="1">
      <x:c r="A4148" s="2" t="str">
        <x:v>1D-CCI-全期</x:v>
      </x:c>
      <x:c r="B4148" s="2" t="str">
        <x:v>1D</x:v>
      </x:c>
      <x:c r="C4148" s="2" t="str">
        <x:v>CCI</x:v>
      </x:c>
      <x:c r="D4148" s="2" t="str">
        <x:v>全期</x:v>
      </x:c>
      <x:c r="E4148" s="2" t="n">
        <x:v>10</x:v>
      </x:c>
      <x:c r="F4148" s="2" t="str">
        <x:v>空</x:v>
      </x:c>
      <x:c r="G4148" s="11" t="n">
        <x:v>44904.333333333336</x:v>
      </x:c>
      <x:c r="H4148" s="11" t="n">
        <x:v>44905.333333333336</x:v>
      </x:c>
      <x:c r="I4148" s="11" t="n">
        <x:v>44915.333321759266</x:v>
      </x:c>
      <x:c r="J4148" s="9" t="n">
        <x:v>17122</x:v>
      </x:c>
      <x:c r="K4148" s="9" t="n">
        <x:v>16429.2</x:v>
      </x:c>
      <x:c r="L4148" s="9" t="n">
        <x:v>17118.5756</x:v>
      </x:c>
      <x:c r="M4148" s="9" t="n">
        <x:v>16432.48584</x:v>
      </x:c>
      <x:c r="N4148" s="10" t="n">
        <x:f>IF(F4148="多",1,-1)*(K4148/J4148-1)</x:f>
        <x:v>0.04046256278472138</x:v>
      </x:c>
      <x:c r="O4148" s="10" t="n">
        <x:f>IF(F4148="多",1,-1)*(M4148/L4148-1)</x:f>
        <x:v>0.04007867103148455</x:v>
      </x:c>
      <x:c r="P4148" s="10" t="n">
        <x:v>0.0009799606644842578</x:v>
      </x:c>
      <x:c r="Q4148" s="10" t="n">
        <x:v>-0.001320350258405883</x:v>
      </x:c>
      <x:c r="R4148" s="10" t="n">
        <x:f>O4148-P4148-Q4148</x:f>
        <x:v>0.04041906062540617</x:v>
      </x:c>
      <x:c r="S4148" s="9" t="n">
        <x:f>V4147</x:f>
        <x:v>17466.455383444016</x:v>
      </x:c>
      <x:c r="T4148" s="9" t="n">
        <x:f>S4148/(1+'回测计划'!$B$33)</x:f>
        <x:v>17457.726520183925</x:v>
      </x:c>
      <x:c r="U4148" s="9" t="n">
        <x:f>T4148*R4148</x:f>
        <x:v>705.6249066010752</x:v>
      </x:c>
      <x:c r="V4148" s="9" t="n">
        <x:f>S4148+U4148</x:f>
        <x:v>18172.08029004509</x:v>
      </x:c>
      <x:c r="W4148" s="2" t="n">
        <x:f>IF(N4148&gt;0,1,0)</x:f>
        <x:v>1</x:v>
      </x:c>
      <x:c r="X4148" s="2" t="n">
        <x:f>IF(U4148&gt;0,1,0)</x:f>
        <x:v>1</x:v>
      </x:c>
      <x:c r="Y4148" s="9" t="n">
        <x:f>MAX(U4148,0)</x:f>
        <x:v>705.6249066010752</x:v>
      </x:c>
      <x:c r="Z4148" s="9" t="n">
        <x:f>-MIN(U4148,0)</x:f>
        <x:v>0</x:v>
      </x:c>
    </x:row>
    <x:row r="4149" ht="23" customHeight="1">
      <x:c r="A4149" s="2" t="str">
        <x:v>1D-CCI-全期</x:v>
      </x:c>
      <x:c r="B4149" s="2" t="str">
        <x:v>1D</x:v>
      </x:c>
      <x:c r="C4149" s="2" t="str">
        <x:v>CCI</x:v>
      </x:c>
      <x:c r="D4149" s="2" t="str">
        <x:v>全期</x:v>
      </x:c>
      <x:c r="E4149" s="2" t="n">
        <x:v>11</x:v>
      </x:c>
      <x:c r="F4149" s="2" t="str">
        <x:v>空</x:v>
      </x:c>
      <x:c r="G4149" s="11" t="n">
        <x:v>44973.333333333336</x:v>
      </x:c>
      <x:c r="H4149" s="11" t="n">
        <x:v>44974.333333333336</x:v>
      </x:c>
      <x:c r="I4149" s="11" t="n">
        <x:v>44984.333321759266</x:v>
      </x:c>
      <x:c r="J4149" s="9" t="n">
        <x:v>23526.6</x:v>
      </x:c>
      <x:c r="K4149" s="9" t="n">
        <x:v>23545.3</x:v>
      </x:c>
      <x:c r="L4149" s="9" t="n">
        <x:v>23521.894679999998</x:v>
      </x:c>
      <x:c r="M4149" s="9" t="n">
        <x:v>23550.00906</x:v>
      </x:c>
      <x:c r="N4149" s="10" t="n">
        <x:f>IF(F4149="多",1,-1)*(K4149/J4149-1)</x:f>
        <x:v>-0.00079484498397564</x:v>
      </x:c>
      <x:c r="O4149" s="10" t="n">
        <x:f>IF(F4149="多",1,-1)*(M4149/L4149-1)</x:f>
        <x:v>-0.001195243001572921</x:v>
      </x:c>
      <x:c r="P4149" s="10" t="n">
        <x:v>0.0010005976215007864</x:v>
      </x:c>
      <x:c r="Q4149" s="10" t="n">
        <x:v>-0.002381308875369942</x:v>
      </x:c>
      <x:c r="R4149" s="10" t="n">
        <x:f>O4149-P4149-Q4149</x:f>
        <x:v>0.00018546825229623452</x:v>
      </x:c>
      <x:c r="S4149" s="9" t="n">
        <x:f>V4148</x:f>
        <x:v>18172.08029004509</x:v>
      </x:c>
      <x:c r="T4149" s="9" t="n">
        <x:f>S4149/(1+'回测计划'!$B$33)</x:f>
        <x:v>18162.998790649766</x:v>
      </x:c>
      <x:c r="U4149" s="9" t="n">
        <x:f>T4149*R4149</x:f>
        <x:v>3.3686596421604333</x:v>
      </x:c>
      <x:c r="V4149" s="9" t="n">
        <x:f>S4149+U4149</x:f>
        <x:v>18175.448949687252</x:v>
      </x:c>
      <x:c r="W4149" s="2" t="n">
        <x:f>IF(N4149&gt;0,1,0)</x:f>
        <x:v>0</x:v>
      </x:c>
      <x:c r="X4149" s="2" t="n">
        <x:f>IF(U4149&gt;0,1,0)</x:f>
        <x:v>1</x:v>
      </x:c>
      <x:c r="Y4149" s="9" t="n">
        <x:f>MAX(U4149,0)</x:f>
        <x:v>3.3686596421604333</x:v>
      </x:c>
      <x:c r="Z4149" s="9" t="n">
        <x:f>-MIN(U4149,0)</x:f>
        <x:v>0</x:v>
      </x:c>
    </x:row>
    <x:row r="4150" ht="23" customHeight="1">
      <x:c r="A4150" s="2" t="str">
        <x:v>1D-CCI-全期</x:v>
      </x:c>
      <x:c r="B4150" s="2" t="str">
        <x:v>1D</x:v>
      </x:c>
      <x:c r="C4150" s="2" t="str">
        <x:v>CCI</x:v>
      </x:c>
      <x:c r="D4150" s="2" t="str">
        <x:v>全期</x:v>
      </x:c>
      <x:c r="E4150" s="2" t="n">
        <x:v>12</x:v>
      </x:c>
      <x:c r="F4150" s="2" t="str">
        <x:v>多</x:v>
      </x:c>
      <x:c r="G4150" s="11" t="n">
        <x:v>45068.333333333336</x:v>
      </x:c>
      <x:c r="H4150" s="11" t="n">
        <x:v>45069.333333333336</x:v>
      </x:c>
      <x:c r="I4150" s="11" t="n">
        <x:v>45079.333321759266</x:v>
      </x:c>
      <x:c r="J4150" s="9" t="n">
        <x:v>26840.2</x:v>
      </x:c>
      <x:c r="K4150" s="9" t="n">
        <x:v>26805.3</x:v>
      </x:c>
      <x:c r="L4150" s="9" t="n">
        <x:v>26845.568040000002</x:v>
      </x:c>
      <x:c r="M4150" s="9" t="n">
        <x:v>26799.93894</x:v>
      </x:c>
      <x:c r="N4150" s="10" t="n">
        <x:f>IF(F4150="多",1,-1)*(K4150/J4150-1)</x:f>
        <x:v>-0.001300288373410119</x:v>
      </x:c>
      <x:c r="O4150" s="10" t="n">
        <x:f>IF(F4150="多",1,-1)*(M4150/L4150-1)</x:f>
        <x:v>-0.0016996883780597827</x:v>
      </x:c>
      <x:c r="P4150" s="10" t="n">
        <x:v>0.0009991501558109701</x:v>
      </x:c>
      <x:c r="Q4150" s="10" t="n">
        <x:v>0.0023715349309850206</x:v>
      </x:c>
      <x:c r="R4150" s="10" t="n">
        <x:f>O4150-P4150-Q4150</x:f>
        <x:v>-0.005070373464855773</x:v>
      </x:c>
      <x:c r="S4150" s="9" t="n">
        <x:f>V4149</x:f>
        <x:v>18175.448949687252</x:v>
      </x:c>
      <x:c r="T4150" s="9" t="n">
        <x:f>S4150/(1+'回测计划'!$B$33)</x:f>
        <x:v>18166.36576680385</x:v>
      </x:c>
      <x:c r="U4150" s="9" t="n">
        <x:f>T4150*R4150</x:f>
        <x:v>-92.11025893686654</x:v>
      </x:c>
      <x:c r="V4150" s="9" t="n">
        <x:f>S4150+U4150</x:f>
        <x:v>18083.338690750385</x:v>
      </x:c>
      <x:c r="W4150" s="2" t="n">
        <x:f>IF(N4150&gt;0,1,0)</x:f>
        <x:v>0</x:v>
      </x:c>
      <x:c r="X4150" s="2" t="n">
        <x:f>IF(U4150&gt;0,1,0)</x:f>
        <x:v>0</x:v>
      </x:c>
      <x:c r="Y4150" s="9" t="n">
        <x:f>MAX(U4150,0)</x:f>
        <x:v>0</x:v>
      </x:c>
      <x:c r="Z4150" s="9" t="n">
        <x:f>-MIN(U4150,0)</x:f>
        <x:v>92.11025893686654</x:v>
      </x:c>
    </x:row>
    <x:row r="4151" ht="23" customHeight="1">
      <x:c r="A4151" s="2" t="str">
        <x:v>1D-CCI-全期</x:v>
      </x:c>
      <x:c r="B4151" s="2" t="str">
        <x:v>1D</x:v>
      </x:c>
      <x:c r="C4151" s="2" t="str">
        <x:v>CCI</x:v>
      </x:c>
      <x:c r="D4151" s="2" t="str">
        <x:v>全期</x:v>
      </x:c>
      <x:c r="E4151" s="2" t="n">
        <x:v>13</x:v>
      </x:c>
      <x:c r="F4151" s="2" t="str">
        <x:v>多</x:v>
      </x:c>
      <x:c r="G4151" s="11" t="n">
        <x:v>45092.333333333336</x:v>
      </x:c>
      <x:c r="H4151" s="11" t="n">
        <x:v>45093.333333333336</x:v>
      </x:c>
      <x:c r="I4151" s="11" t="n">
        <x:v>45103.333321759266</x:v>
      </x:c>
      <x:c r="J4151" s="9" t="n">
        <x:v>25586</x:v>
      </x:c>
      <x:c r="K4151" s="9" t="n">
        <x:v>30458</x:v>
      </x:c>
      <x:c r="L4151" s="9" t="n">
        <x:v>25591.1172</x:v>
      </x:c>
      <x:c r="M4151" s="9" t="n">
        <x:v>30451.9084</x:v>
      </x:c>
      <x:c r="N4151" s="10" t="n">
        <x:f>IF(F4151="多",1,-1)*(K4151/J4151-1)</x:f>
        <x:v>0.19041663409677168</x:v>
      </x:c>
      <x:c r="O4151" s="10" t="n">
        <x:f>IF(F4151="多",1,-1)*(M4151/L4151-1)</x:f>
        <x:v>0.18994056265742087</x:v>
      </x:c>
      <x:c r="P4151" s="10" t="n">
        <x:v>0.0010949702813287106</x:v>
      </x:c>
      <x:c r="Q4151" s="10" t="n">
        <x:v>0.0023040012067940046</x:v>
      </x:c>
      <x:c r="R4151" s="10" t="n">
        <x:f>O4151-P4151-Q4151</x:f>
        <x:v>0.18654159116929817</x:v>
      </x:c>
      <x:c r="S4151" s="9" t="n">
        <x:f>V4150</x:f>
        <x:v>18083.338690750385</x:v>
      </x:c>
      <x:c r="T4151" s="9" t="n">
        <x:f>S4151/(1+'回测计划'!$B$33)</x:f>
        <x:v>18074.301539980395</x:v>
      </x:c>
      <x:c r="U4151" s="9" t="n">
        <x:f>T4151*R4151</x:f>
        <x:v>3371.608968541639</x:v>
      </x:c>
      <x:c r="V4151" s="9" t="n">
        <x:f>S4151+U4151</x:f>
        <x:v>21454.947659292025</x:v>
      </x:c>
      <x:c r="W4151" s="2" t="n">
        <x:f>IF(N4151&gt;0,1,0)</x:f>
        <x:v>1</x:v>
      </x:c>
      <x:c r="X4151" s="2" t="n">
        <x:f>IF(U4151&gt;0,1,0)</x:f>
        <x:v>1</x:v>
      </x:c>
      <x:c r="Y4151" s="9" t="n">
        <x:f>MAX(U4151,0)</x:f>
        <x:v>3371.608968541639</x:v>
      </x:c>
      <x:c r="Z4151" s="9" t="n">
        <x:f>-MIN(U4151,0)</x:f>
        <x:v>0</x:v>
      </x:c>
    </x:row>
    <x:row r="4152" ht="23" customHeight="1">
      <x:c r="A4152" s="2" t="str">
        <x:v>1D-CCI-全期</x:v>
      </x:c>
      <x:c r="B4152" s="2" t="str">
        <x:v>1D</x:v>
      </x:c>
      <x:c r="C4152" s="2" t="str">
        <x:v>CCI</x:v>
      </x:c>
      <x:c r="D4152" s="2" t="str">
        <x:v>全期</x:v>
      </x:c>
      <x:c r="E4152" s="2" t="n">
        <x:v>14</x:v>
      </x:c>
      <x:c r="F4152" s="2" t="str">
        <x:v>多</x:v>
      </x:c>
      <x:c r="G4152" s="11" t="n">
        <x:v>45126.333333333336</x:v>
      </x:c>
      <x:c r="H4152" s="11" t="n">
        <x:v>45127.333333333336</x:v>
      </x:c>
      <x:c r="I4152" s="11" t="n">
        <x:v>45137.333321759266</x:v>
      </x:c>
      <x:c r="J4152" s="9" t="n">
        <x:v>29895.5</x:v>
      </x:c>
      <x:c r="K4152" s="9" t="n">
        <x:v>29339.1</x:v>
      </x:c>
      <x:c r="L4152" s="9" t="n">
        <x:v>29901.4791</x:v>
      </x:c>
      <x:c r="M4152" s="9" t="n">
        <x:v>29333.23218</x:v>
      </x:c>
      <x:c r="N4152" s="10" t="n">
        <x:f>IF(F4152="多",1,-1)*(K4152/J4152-1)</x:f>
        <x:v>-0.018611496713552222</x:v>
      </x:c>
      <x:c r="O4152" s="10" t="n">
        <x:f>IF(F4152="多",1,-1)*(M4152/L4152-1)</x:f>
        <x:v>-0.019003973619485692</x:v>
      </x:c>
      <x:c r="P4152" s="10" t="n">
        <x:v>0.0009904980131902573</x:v>
      </x:c>
      <x:c r="Q4152" s="10" t="n">
        <x:v>0.0017235632883120238</x:v>
      </x:c>
      <x:c r="R4152" s="10" t="n">
        <x:f>O4152-P4152-Q4152</x:f>
        <x:v>-0.021718034920987974</x:v>
      </x:c>
      <x:c r="S4152" s="9" t="n">
        <x:f>V4151</x:f>
        <x:v>21454.947659292025</x:v>
      </x:c>
      <x:c r="T4152" s="9" t="n">
        <x:f>S4152/(1+'回测计划'!$B$33)</x:f>
        <x:v>21444.225546518766</x:v>
      </x:c>
      <x:c r="U4152" s="9" t="n">
        <x:f>T4152*R4152</x:f>
        <x:v>-465.726439272837</x:v>
      </x:c>
      <x:c r="V4152" s="9" t="n">
        <x:f>S4152+U4152</x:f>
        <x:v>20989.22122001919</x:v>
      </x:c>
      <x:c r="W4152" s="2" t="n">
        <x:f>IF(N4152&gt;0,1,0)</x:f>
        <x:v>0</x:v>
      </x:c>
      <x:c r="X4152" s="2" t="n">
        <x:f>IF(U4152&gt;0,1,0)</x:f>
        <x:v>0</x:v>
      </x:c>
      <x:c r="Y4152" s="9" t="n">
        <x:f>MAX(U4152,0)</x:f>
        <x:v>0</x:v>
      </x:c>
      <x:c r="Z4152" s="9" t="n">
        <x:f>-MIN(U4152,0)</x:f>
        <x:v>465.726439272837</x:v>
      </x:c>
    </x:row>
    <x:row r="4153" ht="23" customHeight="1">
      <x:c r="A4153" s="2" t="str">
        <x:v>1D-CCI-全期</x:v>
      </x:c>
      <x:c r="B4153" s="2" t="str">
        <x:v>1D</x:v>
      </x:c>
      <x:c r="C4153" s="2" t="str">
        <x:v>CCI</x:v>
      </x:c>
      <x:c r="D4153" s="2" t="str">
        <x:v>全期</x:v>
      </x:c>
      <x:c r="E4153" s="2" t="n">
        <x:v>15</x:v>
      </x:c>
      <x:c r="F4153" s="2" t="str">
        <x:v>多</x:v>
      </x:c>
      <x:c r="G4153" s="11" t="n">
        <x:v>45144.333333333336</x:v>
      </x:c>
      <x:c r="H4153" s="11" t="n">
        <x:v>45145.333333333336</x:v>
      </x:c>
      <x:c r="I4153" s="11" t="n">
        <x:v>45155.333321759266</x:v>
      </x:c>
      <x:c r="J4153" s="9" t="n">
        <x:v>29075.9</x:v>
      </x:c>
      <x:c r="K4153" s="9" t="n">
        <x:v>28714.4</x:v>
      </x:c>
      <x:c r="L4153" s="9" t="n">
        <x:v>29081.71518</x:v>
      </x:c>
      <x:c r="M4153" s="9" t="n">
        <x:v>28708.657120000003</x:v>
      </x:c>
      <x:c r="N4153" s="10" t="n">
        <x:f>IF(F4153="多",1,-1)*(K4153/J4153-1)</x:f>
        <x:v>-0.012432977139142709</x:v>
      </x:c>
      <x:c r="O4153" s="10" t="n">
        <x:f>IF(F4153="多",1,-1)*(M4153/L4153-1)</x:f>
        <x:v>-0.01282792495872298</x:v>
      </x:c>
      <x:c r="P4153" s="10" t="n">
        <x:v>0.0009935860375206384</x:v>
      </x:c>
      <x:c r="Q4153" s="10" t="n">
        <x:v>0.00271392582602152</x:v>
      </x:c>
      <x:c r="R4153" s="10" t="n">
        <x:f>O4153-P4153-Q4153</x:f>
        <x:v>-0.01653543682226514</x:v>
      </x:c>
      <x:c r="S4153" s="9" t="n">
        <x:f>V4152</x:f>
        <x:v>20989.22122001919</x:v>
      </x:c>
      <x:c r="T4153" s="9" t="n">
        <x:f>S4153/(1+'回测计划'!$B$33)</x:f>
        <x:v>20978.731854092144</x:v>
      </x:c>
      <x:c r="U4153" s="9" t="n">
        <x:f>T4153*R4153</x:f>
        <x:v>-346.89249518458183</x:v>
      </x:c>
      <x:c r="V4153" s="9" t="n">
        <x:f>S4153+U4153</x:f>
        <x:v>20642.32872483461</x:v>
      </x:c>
      <x:c r="W4153" s="2" t="n">
        <x:f>IF(N4153&gt;0,1,0)</x:f>
        <x:v>0</x:v>
      </x:c>
      <x:c r="X4153" s="2" t="n">
        <x:f>IF(U4153&gt;0,1,0)</x:f>
        <x:v>0</x:v>
      </x:c>
      <x:c r="Y4153" s="9" t="n">
        <x:f>MAX(U4153,0)</x:f>
        <x:v>0</x:v>
      </x:c>
      <x:c r="Z4153" s="9" t="n">
        <x:f>-MIN(U4153,0)</x:f>
        <x:v>346.89249518458183</x:v>
      </x:c>
    </x:row>
    <x:row r="4154" ht="23" customHeight="1">
      <x:c r="A4154" s="2" t="str">
        <x:v>1D-CCI-全期</x:v>
      </x:c>
      <x:c r="B4154" s="2" t="str">
        <x:v>1D</x:v>
      </x:c>
      <x:c r="C4154" s="2" t="str">
        <x:v>CCI</x:v>
      </x:c>
      <x:c r="D4154" s="2" t="str">
        <x:v>全期</x:v>
      </x:c>
      <x:c r="E4154" s="2" t="n">
        <x:v>16</x:v>
      </x:c>
      <x:c r="F4154" s="2" t="str">
        <x:v>多</x:v>
      </x:c>
      <x:c r="G4154" s="11" t="n">
        <x:v>45165.333333333336</x:v>
      </x:c>
      <x:c r="H4154" s="11" t="n">
        <x:v>45166.333333333336</x:v>
      </x:c>
      <x:c r="I4154" s="11" t="n">
        <x:v>45176.333321759266</x:v>
      </x:c>
      <x:c r="J4154" s="9" t="n">
        <x:v>26087.6</x:v>
      </x:c>
      <x:c r="K4154" s="9" t="n">
        <x:v>25747.4</x:v>
      </x:c>
      <x:c r="L4154" s="9" t="n">
        <x:v>26092.817519999997</x:v>
      </x:c>
      <x:c r="M4154" s="9" t="n">
        <x:v>25742.25052</x:v>
      </x:c>
      <x:c r="N4154" s="10" t="n">
        <x:f>IF(F4154="多",1,-1)*(K4154/J4154-1)</x:f>
        <x:v>-0.013040678329934385</x:v>
      </x:c>
      <x:c r="O4154" s="10" t="n">
        <x:f>IF(F4154="多",1,-1)*(M4154/L4154-1)</x:f>
        <x:v>-0.013435383117644806</x:v>
      </x:c>
      <x:c r="P4154" s="10" t="n">
        <x:v>0.0009932823084411776</x:v>
      </x:c>
      <x:c r="Q4154" s="10" t="n">
        <x:v>0.0007281267426351905</x:v>
      </x:c>
      <x:c r="R4154" s="10" t="n">
        <x:f>O4154-P4154-Q4154</x:f>
        <x:v>-0.015156792168721173</x:v>
      </x:c>
      <x:c r="S4154" s="9" t="n">
        <x:f>V4153</x:f>
        <x:v>20642.32872483461</x:v>
      </x:c>
      <x:c r="T4154" s="9" t="n">
        <x:f>S4154/(1+'回测计划'!$B$33)</x:f>
        <x:v>20632.012718475373</x:v>
      </x:c>
      <x:c r="U4154" s="9" t="n">
        <x:f>T4154*R4154</x:f>
        <x:v>-312.71512879634315</x:v>
      </x:c>
      <x:c r="V4154" s="9" t="n">
        <x:f>S4154+U4154</x:f>
        <x:v>20329.613596038267</x:v>
      </x:c>
      <x:c r="W4154" s="2" t="n">
        <x:f>IF(N4154&gt;0,1,0)</x:f>
        <x:v>0</x:v>
      </x:c>
      <x:c r="X4154" s="2" t="n">
        <x:f>IF(U4154&gt;0,1,0)</x:f>
        <x:v>0</x:v>
      </x:c>
      <x:c r="Y4154" s="9" t="n">
        <x:f>MAX(U4154,0)</x:f>
        <x:v>0</x:v>
      </x:c>
      <x:c r="Z4154" s="9" t="n">
        <x:f>-MIN(U4154,0)</x:f>
        <x:v>312.71512879634315</x:v>
      </x:c>
    </x:row>
    <x:row r="4155" ht="23" customHeight="1">
      <x:c r="A4155" s="2" t="str">
        <x:v>1D-CCI-全期</x:v>
      </x:c>
      <x:c r="B4155" s="2" t="str">
        <x:v>1D</x:v>
      </x:c>
      <x:c r="C4155" s="2" t="str">
        <x:v>CCI</x:v>
      </x:c>
      <x:c r="D4155" s="2" t="str">
        <x:v>全期</x:v>
      </x:c>
      <x:c r="E4155" s="2" t="n">
        <x:v>17</x:v>
      </x:c>
      <x:c r="F4155" s="2" t="str">
        <x:v>空</x:v>
      </x:c>
      <x:c r="G4155" s="11" t="n">
        <x:v>45201.333333333336</x:v>
      </x:c>
      <x:c r="H4155" s="11" t="n">
        <x:v>45202.333333333336</x:v>
      </x:c>
      <x:c r="I4155" s="11" t="n">
        <x:v>45212.333321759266</x:v>
      </x:c>
      <x:c r="J4155" s="9" t="n">
        <x:v>27477.7</x:v>
      </x:c>
      <x:c r="K4155" s="9" t="n">
        <x:v>26744</x:v>
      </x:c>
      <x:c r="L4155" s="9" t="n">
        <x:v>27472.20446</x:v>
      </x:c>
      <x:c r="M4155" s="9" t="n">
        <x:v>26749.3488</x:v>
      </x:c>
      <x:c r="N4155" s="10" t="n">
        <x:f>IF(F4155="多",1,-1)*(K4155/J4155-1)</x:f>
        <x:v>0.026701652612846072</x:v>
      </x:c>
      <x:c r="O4155" s="10" t="n">
        <x:f>IF(F4155="多",1,-1)*(M4155/L4155-1)</x:f>
        <x:v>0.026312255394447592</x:v>
      </x:c>
      <x:c r="P4155" s="10" t="n">
        <x:v>0.000986843872302776</x:v>
      </x:c>
      <x:c r="Q4155" s="10" t="n">
        <x:v>-0.000818973740776831</x:v>
      </x:c>
      <x:c r="R4155" s="10" t="n">
        <x:f>O4155-P4155-Q4155</x:f>
        <x:v>0.026144385262921645</x:v>
      </x:c>
      <x:c r="S4155" s="9" t="n">
        <x:f>V4154</x:f>
        <x:v>20329.613596038267</x:v>
      </x:c>
      <x:c r="T4155" s="9" t="n">
        <x:f>S4155/(1+'回测计划'!$B$33)</x:f>
        <x:v>20319.453869103716</x:v>
      </x:c>
      <x:c r="U4155" s="9" t="n">
        <x:f>T4155*R4155</x:f>
        <x:v>531.2396302860114</x:v>
      </x:c>
      <x:c r="V4155" s="9" t="n">
        <x:f>S4155+U4155</x:f>
        <x:v>20860.853226324278</x:v>
      </x:c>
      <x:c r="W4155" s="2" t="n">
        <x:f>IF(N4155&gt;0,1,0)</x:f>
        <x:v>1</x:v>
      </x:c>
      <x:c r="X4155" s="2" t="n">
        <x:f>IF(U4155&gt;0,1,0)</x:f>
        <x:v>1</x:v>
      </x:c>
      <x:c r="Y4155" s="9" t="n">
        <x:f>MAX(U4155,0)</x:f>
        <x:v>531.2396302860114</x:v>
      </x:c>
      <x:c r="Z4155" s="9" t="n">
        <x:f>-MIN(U4155,0)</x:f>
        <x:v>0</x:v>
      </x:c>
    </x:row>
    <x:row r="4156" ht="23" customHeight="1">
      <x:c r="A4156" s="2" t="str">
        <x:v>1D-CCI-全期</x:v>
      </x:c>
      <x:c r="B4156" s="2" t="str">
        <x:v>1D</x:v>
      </x:c>
      <x:c r="C4156" s="2" t="str">
        <x:v>CCI</x:v>
      </x:c>
      <x:c r="D4156" s="2" t="str">
        <x:v>全期</x:v>
      </x:c>
      <x:c r="E4156" s="2" t="n">
        <x:v>18</x:v>
      </x:c>
      <x:c r="F4156" s="2" t="str">
        <x:v>空</x:v>
      </x:c>
      <x:c r="G4156" s="11" t="n">
        <x:v>45216.333333333336</x:v>
      </x:c>
      <x:c r="H4156" s="11" t="n">
        <x:v>45217.333333333336</x:v>
      </x:c>
      <x:c r="I4156" s="11" t="n">
        <x:v>45227.333321759266</x:v>
      </x:c>
      <x:c r="J4156" s="9" t="n">
        <x:v>28382</x:v>
      </x:c>
      <x:c r="K4156" s="9" t="n">
        <x:v>33893.1</x:v>
      </x:c>
      <x:c r="L4156" s="9" t="n">
        <x:v>28376.3236</x:v>
      </x:c>
      <x:c r="M4156" s="9" t="n">
        <x:v>33899.878619999996</x:v>
      </x:c>
      <x:c r="N4156" s="10" t="n">
        <x:f>IF(F4156="多",1,-1)*(K4156/J4156-1)</x:f>
        <x:v>-0.1941758861250087</x:v>
      </x:c>
      <x:c r="O4156" s="10" t="n">
        <x:f>IF(F4156="多",1,-1)*(M4156/L4156-1)</x:f>
        <x:v>-0.1946536520326403</x:v>
      </x:c>
      <x:c r="P4156" s="10" t="n">
        <x:v>0.00109732682601632</x:v>
      </x:c>
      <x:c r="Q4156" s="10" t="n">
        <x:v>-0.001645727591152994</x:v>
      </x:c>
      <x:c r="R4156" s="10" t="n">
        <x:f>O4156-P4156-Q4156</x:f>
        <x:v>-0.1941052512675036</x:v>
      </x:c>
      <x:c r="S4156" s="9" t="n">
        <x:f>V4155</x:f>
        <x:v>20860.853226324278</x:v>
      </x:c>
      <x:c r="T4156" s="9" t="n">
        <x:f>S4156/(1+'回测计划'!$B$33)</x:f>
        <x:v>20850.42801231812</x:v>
      </x:c>
      <x:c r="U4156" s="9" t="n">
        <x:f>T4156*R4156</x:f>
        <x:v>-4047.1775683660044</x:v>
      </x:c>
      <x:c r="V4156" s="9" t="n">
        <x:f>S4156+U4156</x:f>
        <x:v>16813.675657958272</x:v>
      </x:c>
      <x:c r="W4156" s="2" t="n">
        <x:f>IF(N4156&gt;0,1,0)</x:f>
        <x:v>0</x:v>
      </x:c>
      <x:c r="X4156" s="2" t="n">
        <x:f>IF(U4156&gt;0,1,0)</x:f>
        <x:v>0</x:v>
      </x:c>
      <x:c r="Y4156" s="9" t="n">
        <x:f>MAX(U4156,0)</x:f>
        <x:v>0</x:v>
      </x:c>
      <x:c r="Z4156" s="9" t="n">
        <x:f>-MIN(U4156,0)</x:f>
        <x:v>4047.1775683660044</x:v>
      </x:c>
    </x:row>
    <x:row r="4157" ht="23" customHeight="1">
      <x:c r="A4157" s="2" t="str">
        <x:v>1D-CCI-全期</x:v>
      </x:c>
      <x:c r="B4157" s="2" t="str">
        <x:v>1D</x:v>
      </x:c>
      <x:c r="C4157" s="2" t="str">
        <x:v>CCI</x:v>
      </x:c>
      <x:c r="D4157" s="2" t="str">
        <x:v>全期</x:v>
      </x:c>
      <x:c r="E4157" s="2" t="n">
        <x:v>19</x:v>
      </x:c>
      <x:c r="F4157" s="2" t="str">
        <x:v>空</x:v>
      </x:c>
      <x:c r="G4157" s="11" t="n">
        <x:v>45240.333333333336</x:v>
      </x:c>
      <x:c r="H4157" s="11" t="n">
        <x:v>45241.333333333336</x:v>
      </x:c>
      <x:c r="I4157" s="11" t="n">
        <x:v>45251.333321759266</x:v>
      </x:c>
      <x:c r="J4157" s="9" t="n">
        <x:v>37330.3</x:v>
      </x:c>
      <x:c r="K4157" s="9" t="n">
        <x:v>37462.5</x:v>
      </x:c>
      <x:c r="L4157" s="9" t="n">
        <x:v>37322.833940000004</x:v>
      </x:c>
      <x:c r="M4157" s="9" t="n">
        <x:v>37469.9925</x:v>
      </x:c>
      <x:c r="N4157" s="10" t="n">
        <x:f>IF(F4157="多",1,-1)*(K4157/J4157-1)</x:f>
        <x:v>-0.0035413591640034436</x:v>
      </x:c>
      <x:c r="O4157" s="10" t="n">
        <x:f>IF(F4157="多",1,-1)*(M4157/L4157-1)</x:f>
        <x:v>-0.003942856007037587</x:v>
      </x:c>
      <x:c r="P4157" s="10" t="n">
        <x:v>0.0010019714280035188</x:v>
      </x:c>
      <x:c r="Q4157" s="10" t="n">
        <x:v>-0.003911639784323612</x:v>
      </x:c>
      <x:c r="R4157" s="10" t="n">
        <x:f>O4157-P4157-Q4157</x:f>
        <x:v>-0.0010331876507174943</x:v>
      </x:c>
      <x:c r="S4157" s="9" t="n">
        <x:f>V4156</x:f>
        <x:v>16813.675657958272</x:v>
      </x:c>
      <x:c r="T4157" s="9" t="n">
        <x:f>S4157/(1+'回测计划'!$B$33)</x:f>
        <x:v>16805.27302144755</x:v>
      </x:c>
      <x:c r="U4157" s="9" t="n">
        <x:f>T4157*R4157</x:f>
        <x:v>-17.36300055269548</x:v>
      </x:c>
      <x:c r="V4157" s="9" t="n">
        <x:f>S4157+U4157</x:f>
        <x:v>16796.31265740558</x:v>
      </x:c>
      <x:c r="W4157" s="2" t="n">
        <x:f>IF(N4157&gt;0,1,0)</x:f>
        <x:v>0</x:v>
      </x:c>
      <x:c r="X4157" s="2" t="n">
        <x:f>IF(U4157&gt;0,1,0)</x:f>
        <x:v>0</x:v>
      </x:c>
      <x:c r="Y4157" s="9" t="n">
        <x:f>MAX(U4157,0)</x:f>
        <x:v>0</x:v>
      </x:c>
      <x:c r="Z4157" s="9" t="n">
        <x:f>-MIN(U4157,0)</x:f>
        <x:v>17.36300055269548</x:v>
      </x:c>
    </x:row>
    <x:row r="4158" ht="23" customHeight="1">
      <x:c r="A4158" s="2" t="str">
        <x:v>1D-CCI-全期</x:v>
      </x:c>
      <x:c r="B4158" s="2" t="str">
        <x:v>1D</x:v>
      </x:c>
      <x:c r="C4158" s="2" t="str">
        <x:v>CCI</x:v>
      </x:c>
      <x:c r="D4158" s="2" t="str">
        <x:v>全期</x:v>
      </x:c>
      <x:c r="E4158" s="2" t="n">
        <x:v>20</x:v>
      </x:c>
      <x:c r="F4158" s="2" t="str">
        <x:v>多</x:v>
      </x:c>
      <x:c r="G4158" s="11" t="n">
        <x:v>45306.333333333336</x:v>
      </x:c>
      <x:c r="H4158" s="11" t="n">
        <x:v>45307.333333333336</x:v>
      </x:c>
      <x:c r="I4158" s="11" t="n">
        <x:v>45317.333321759266</x:v>
      </x:c>
      <x:c r="J4158" s="9" t="n">
        <x:v>42515</x:v>
      </x:c>
      <x:c r="K4158" s="9" t="n">
        <x:v>39953.3</x:v>
      </x:c>
      <x:c r="L4158" s="9" t="n">
        <x:v>42523.503</x:v>
      </x:c>
      <x:c r="M4158" s="9" t="n">
        <x:v>39945.30934000001</x:v>
      </x:c>
      <x:c r="N4158" s="10" t="n">
        <x:f>IF(F4158="多",1,-1)*(K4158/J4158-1)</x:f>
        <x:v>-0.06025402799012103</x:v>
      </x:c>
      <x:c r="O4158" s="10" t="n">
        <x:f>IF(F4158="多",1,-1)*(M4158/L4158-1)</x:f>
        <x:v>-0.060629851214279995</x:v>
      </x:c>
      <x:c r="P4158" s="10" t="n">
        <x:v>0.00096968507439286</x:v>
      </x:c>
      <x:c r="Q4158" s="10" t="n">
        <x:v>0.0028169105170458746</x:v>
      </x:c>
      <x:c r="R4158" s="10" t="n">
        <x:f>O4158-P4158-Q4158</x:f>
        <x:v>-0.06441644680571873</x:v>
      </x:c>
      <x:c r="S4158" s="9" t="n">
        <x:f>V4157</x:f>
        <x:v>16796.31265740558</x:v>
      </x:c>
      <x:c r="T4158" s="9" t="n">
        <x:f>S4158/(1+'回测计划'!$B$33)</x:f>
        <x:v>16787.91869805655</x:v>
      </x:c>
      <x:c r="U4158" s="9" t="n">
        <x:f>T4158*R4158</x:f>
        <x:v>-1081.4180717920906</x:v>
      </x:c>
      <x:c r="V4158" s="9" t="n">
        <x:f>S4158+U4158</x:f>
        <x:v>15714.894585613489</x:v>
      </x:c>
      <x:c r="W4158" s="2" t="n">
        <x:f>IF(N4158&gt;0,1,0)</x:f>
        <x:v>0</x:v>
      </x:c>
      <x:c r="X4158" s="2" t="n">
        <x:f>IF(U4158&gt;0,1,0)</x:f>
        <x:v>0</x:v>
      </x:c>
      <x:c r="Y4158" s="9" t="n">
        <x:f>MAX(U4158,0)</x:f>
        <x:v>0</x:v>
      </x:c>
      <x:c r="Z4158" s="9" t="n">
        <x:f>-MIN(U4158,0)</x:f>
        <x:v>1081.4180717920906</x:v>
      </x:c>
    </x:row>
    <x:row r="4159" ht="23" customHeight="1">
      <x:c r="A4159" s="2" t="str">
        <x:v>1D-CCI-全期</x:v>
      </x:c>
      <x:c r="B4159" s="2" t="str">
        <x:v>1D</x:v>
      </x:c>
      <x:c r="C4159" s="2" t="str">
        <x:v>CCI</x:v>
      </x:c>
      <x:c r="D4159" s="2" t="str">
        <x:v>全期</x:v>
      </x:c>
      <x:c r="E4159" s="2" t="n">
        <x:v>21</x:v>
      </x:c>
      <x:c r="F4159" s="2" t="str">
        <x:v>多</x:v>
      </x:c>
      <x:c r="G4159" s="11" t="n">
        <x:v>45396.333333333336</x:v>
      </x:c>
      <x:c r="H4159" s="11" t="n">
        <x:v>45397.333333333336</x:v>
      </x:c>
      <x:c r="I4159" s="11" t="n">
        <x:v>45407.333321759266</x:v>
      </x:c>
      <x:c r="J4159" s="9" t="n">
        <x:v>65615.9</x:v>
      </x:c>
      <x:c r="K4159" s="9" t="n">
        <x:v>64250</x:v>
      </x:c>
      <x:c r="L4159" s="9" t="n">
        <x:v>65629.02317999999</x:v>
      </x:c>
      <x:c r="M4159" s="9" t="n">
        <x:v>64237.15</x:v>
      </x:c>
      <x:c r="N4159" s="10" t="n">
        <x:f>IF(F4159="多",1,-1)*(K4159/J4159-1)</x:f>
        <x:v>-0.020816600854365985</x:v>
      </x:c>
      <x:c r="O4159" s="10" t="n">
        <x:f>IF(F4159="多",1,-1)*(M4159/L4159-1)</x:f>
        <x:v>-0.02120819589501599</x:v>
      </x:c>
      <x:c r="P4159" s="10" t="n">
        <x:v>0.000989395902052492</x:v>
      </x:c>
      <x:c r="Q4159" s="10" t="n">
        <x:v>0.0011046199819815185</x:v>
      </x:c>
      <x:c r="R4159" s="10" t="n">
        <x:f>O4159-P4159-Q4159</x:f>
        <x:v>-0.02330221177905</x:v>
      </x:c>
      <x:c r="S4159" s="9" t="n">
        <x:f>V4158</x:f>
        <x:v>15714.894585613489</x:v>
      </x:c>
      <x:c r="T4159" s="9" t="n">
        <x:f>S4159/(1+'回测计划'!$B$33)</x:f>
        <x:v>15707.04106508095</x:v>
      </x:c>
      <x:c r="U4159" s="9" t="n">
        <x:f>T4159*R4159</x:f>
        <x:v>-366.0087973207514</x:v>
      </x:c>
      <x:c r="V4159" s="9" t="n">
        <x:f>S4159+U4159</x:f>
        <x:v>15348.885788292737</x:v>
      </x:c>
      <x:c r="W4159" s="2" t="n">
        <x:f>IF(N4159&gt;0,1,0)</x:f>
        <x:v>0</x:v>
      </x:c>
      <x:c r="X4159" s="2" t="n">
        <x:f>IF(U4159&gt;0,1,0)</x:f>
        <x:v>0</x:v>
      </x:c>
      <x:c r="Y4159" s="9" t="n">
        <x:f>MAX(U4159,0)</x:f>
        <x:v>0</x:v>
      </x:c>
      <x:c r="Z4159" s="9" t="n">
        <x:f>-MIN(U4159,0)</x:f>
        <x:v>366.0087973207514</x:v>
      </x:c>
    </x:row>
    <x:row r="4160" ht="23" customHeight="1">
      <x:c r="A4160" s="2" t="str">
        <x:v>1D-CCI-全期</x:v>
      </x:c>
      <x:c r="B4160" s="2" t="str">
        <x:v>1D</x:v>
      </x:c>
      <x:c r="C4160" s="2" t="str">
        <x:v>CCI</x:v>
      </x:c>
      <x:c r="D4160" s="2" t="str">
        <x:v>全期</x:v>
      </x:c>
      <x:c r="E4160" s="2" t="n">
        <x:v>22</x:v>
      </x:c>
      <x:c r="F4160" s="2" t="str">
        <x:v>空</x:v>
      </x:c>
      <x:c r="G4160" s="11" t="n">
        <x:v>45502.333333333336</x:v>
      </x:c>
      <x:c r="H4160" s="11" t="n">
        <x:v>45503.333333333336</x:v>
      </x:c>
      <x:c r="I4160" s="11" t="n">
        <x:v>45513.333321759266</x:v>
      </x:c>
      <x:c r="J4160" s="9" t="n">
        <x:v>66750.1</x:v>
      </x:c>
      <x:c r="K4160" s="9" t="n">
        <x:v>61659.8</x:v>
      </x:c>
      <x:c r="L4160" s="9" t="n">
        <x:v>66736.74998000001</x:v>
      </x:c>
      <x:c r="M4160" s="9" t="n">
        <x:v>61672.13196</x:v>
      </x:c>
      <x:c r="N4160" s="10" t="n">
        <x:f>IF(F4160="多",1,-1)*(K4160/J4160-1)</x:f>
        <x:v>0.07625906178417718</x:v>
      </x:c>
      <x:c r="O4160" s="10" t="n">
        <x:f>IF(F4160="多",1,-1)*(M4160/L4160-1)</x:f>
        <x:v>0.07588949149483304</x:v>
      </x:c>
      <x:c r="P4160" s="10" t="n">
        <x:v>0.0009620552542525836</x:v>
      </x:c>
      <x:c r="Q4160" s="10" t="n">
        <x:v>-0.0014941943506894034</x:v>
      </x:c>
      <x:c r="R4160" s="10" t="n">
        <x:f>O4160-P4160-Q4160</x:f>
        <x:v>0.07642163059126986</x:v>
      </x:c>
      <x:c r="S4160" s="9" t="n">
        <x:f>V4159</x:f>
        <x:v>15348.885788292737</x:v>
      </x:c>
      <x:c r="T4160" s="9" t="n">
        <x:f>S4160/(1+'回测计划'!$B$33)</x:f>
        <x:v>15341.215180702386</x:v>
      </x:c>
      <x:c r="U4160" s="9" t="n">
        <x:f>T4160*R4160</x:f>
        <x:v>1172.400679360819</x:v>
      </x:c>
      <x:c r="V4160" s="9" t="n">
        <x:f>S4160+U4160</x:f>
        <x:v>16521.286467653557</x:v>
      </x:c>
      <x:c r="W4160" s="2" t="n">
        <x:f>IF(N4160&gt;0,1,0)</x:f>
        <x:v>1</x:v>
      </x:c>
      <x:c r="X4160" s="2" t="n">
        <x:f>IF(U4160&gt;0,1,0)</x:f>
        <x:v>1</x:v>
      </x:c>
      <x:c r="Y4160" s="9" t="n">
        <x:f>MAX(U4160,0)</x:f>
        <x:v>1172.400679360819</x:v>
      </x:c>
      <x:c r="Z4160" s="9" t="n">
        <x:f>-MIN(U4160,0)</x:f>
        <x:v>0</x:v>
      </x:c>
    </x:row>
    <x:row r="4161" ht="23" customHeight="1">
      <x:c r="A4161" s="2" t="str">
        <x:v>1D-CCI-全期</x:v>
      </x:c>
      <x:c r="B4161" s="2" t="str">
        <x:v>1D</x:v>
      </x:c>
      <x:c r="C4161" s="2" t="str">
        <x:v>CCI</x:v>
      </x:c>
      <x:c r="D4161" s="2" t="str">
        <x:v>全期</x:v>
      </x:c>
      <x:c r="E4161" s="2" t="n">
        <x:v>23</x:v>
      </x:c>
      <x:c r="F4161" s="2" t="str">
        <x:v>多</x:v>
      </x:c>
      <x:c r="G4161" s="11" t="n">
        <x:v>45576.333333333336</x:v>
      </x:c>
      <x:c r="H4161" s="11" t="n">
        <x:v>45577.333333333336</x:v>
      </x:c>
      <x:c r="I4161" s="11" t="n">
        <x:v>45587.333321759266</x:v>
      </x:c>
      <x:c r="J4161" s="9" t="n">
        <x:v>62509</x:v>
      </x:c>
      <x:c r="K4161" s="9" t="n">
        <x:v>67368.8</x:v>
      </x:c>
      <x:c r="L4161" s="9" t="n">
        <x:v>62521.5018</x:v>
      </x:c>
      <x:c r="M4161" s="9" t="n">
        <x:v>67355.32624000001</x:v>
      </x:c>
      <x:c r="N4161" s="10" t="n">
        <x:f>IF(F4161="多",1,-1)*(K4161/J4161-1)</x:f>
        <x:v>0.07774560463293301</x:v>
      </x:c>
      <x:c r="O4161" s="10" t="n">
        <x:f>IF(F4161="多",1,-1)*(M4161/L4161-1)</x:f>
        <x:v>0.07731459259348772</x:v>
      </x:c>
      <x:c r="P4161" s="10" t="n">
        <x:v>0.0010386572962967438</x:v>
      </x:c>
      <x:c r="Q4161" s="10" t="n">
        <x:v>0.0026266439012957387</x:v>
      </x:c>
      <x:c r="R4161" s="10" t="n">
        <x:f>O4161-P4161-Q4161</x:f>
        <x:v>0.07364929139589522</x:v>
      </x:c>
      <x:c r="S4161" s="9" t="n">
        <x:f>V4160</x:f>
        <x:v>16521.286467653557</x:v>
      </x:c>
      <x:c r="T4161" s="9" t="n">
        <x:f>S4161/(1+'回测计划'!$B$33)</x:f>
        <x:v>16513.02995267722</x:v>
      </x:c>
      <x:c r="U4161" s="9" t="n">
        <x:f>T4161*R4161</x:f>
        <x:v>1216.1729548138705</x:v>
      </x:c>
      <x:c r="V4161" s="9" t="n">
        <x:f>S4161+U4161</x:f>
        <x:v>17737.45942246743</x:v>
      </x:c>
      <x:c r="W4161" s="2" t="n">
        <x:f>IF(N4161&gt;0,1,0)</x:f>
        <x:v>1</x:v>
      </x:c>
      <x:c r="X4161" s="2" t="n">
        <x:f>IF(U4161&gt;0,1,0)</x:f>
        <x:v>1</x:v>
      </x:c>
      <x:c r="Y4161" s="9" t="n">
        <x:f>MAX(U4161,0)</x:f>
        <x:v>1216.1729548138705</x:v>
      </x:c>
      <x:c r="Z4161" s="9" t="n">
        <x:f>-MIN(U4161,0)</x:f>
        <x:v>0</x:v>
      </x:c>
    </x:row>
    <x:row r="4162" ht="23" customHeight="1">
      <x:c r="A4162" s="2" t="str">
        <x:v>1D-CCI-全期</x:v>
      </x:c>
      <x:c r="B4162" s="2" t="str">
        <x:v>1D</x:v>
      </x:c>
      <x:c r="C4162" s="2" t="str">
        <x:v>CCI</x:v>
      </x:c>
      <x:c r="D4162" s="2" t="str">
        <x:v>全期</x:v>
      </x:c>
      <x:c r="E4162" s="2" t="n">
        <x:v>24</x:v>
      </x:c>
      <x:c r="F4162" s="2" t="str">
        <x:v>空</x:v>
      </x:c>
      <x:c r="G4162" s="11" t="n">
        <x:v>45603.333333333336</x:v>
      </x:c>
      <x:c r="H4162" s="11" t="n">
        <x:v>45604.333333333336</x:v>
      </x:c>
      <x:c r="I4162" s="11" t="n">
        <x:v>45614.333321759266</x:v>
      </x:c>
      <x:c r="J4162" s="9" t="n">
        <x:v>75859.4</x:v>
      </x:c>
      <x:c r="K4162" s="9" t="n">
        <x:v>89899.9</x:v>
      </x:c>
      <x:c r="L4162" s="9" t="n">
        <x:v>75844.22812</x:v>
      </x:c>
      <x:c r="M4162" s="9" t="n">
        <x:v>89917.87998</x:v>
      </x:c>
      <x:c r="N4162" s="10" t="n">
        <x:f>IF(F4162="多",1,-1)*(K4162/J4162-1)</x:f>
        <x:v>-0.1850858298378315</x:v>
      </x:c>
      <x:c r="O4162" s="10" t="n">
        <x:f>IF(F4162="多",1,-1)*(M4162/L4162-1)</x:f>
        <x:v>-0.1855599589955983</x:v>
      </x:c>
      <x:c r="P4162" s="10" t="n">
        <x:v>0.0010927799794977992</x:v>
      </x:c>
      <x:c r="Q4162" s="10" t="n">
        <x:v>-0.005239098033050296</x:v>
      </x:c>
      <x:c r="R4162" s="10" t="n">
        <x:f>O4162-P4162-Q4162</x:f>
        <x:v>-0.18141364094204582</x:v>
      </x:c>
      <x:c r="S4162" s="9" t="n">
        <x:f>V4161</x:f>
        <x:v>17737.45942246743</x:v>
      </x:c>
      <x:c r="T4162" s="9" t="n">
        <x:f>S4162/(1+'回测计划'!$B$33)</x:f>
        <x:v>17728.59512490498</x:v>
      </x:c>
      <x:c r="U4162" s="9" t="n">
        <x:f>T4162*R4162</x:f>
        <x:v>-3216.208990396416</x:v>
      </x:c>
      <x:c r="V4162" s="9" t="n">
        <x:f>S4162+U4162</x:f>
        <x:v>14521.250432071014</x:v>
      </x:c>
      <x:c r="W4162" s="2" t="n">
        <x:f>IF(N4162&gt;0,1,0)</x:f>
        <x:v>0</x:v>
      </x:c>
      <x:c r="X4162" s="2" t="n">
        <x:f>IF(U4162&gt;0,1,0)</x:f>
        <x:v>0</x:v>
      </x:c>
      <x:c r="Y4162" s="9" t="n">
        <x:f>MAX(U4162,0)</x:f>
        <x:v>0</x:v>
      </x:c>
      <x:c r="Z4162" s="9" t="n">
        <x:f>-MIN(U4162,0)</x:f>
        <x:v>3216.208990396416</x:v>
      </x:c>
    </x:row>
    <x:row r="4163" ht="23" customHeight="1">
      <x:c r="A4163" s="2" t="str">
        <x:v>1D-CCI-全期</x:v>
      </x:c>
      <x:c r="B4163" s="2" t="str">
        <x:v>1D</x:v>
      </x:c>
      <x:c r="C4163" s="2" t="str">
        <x:v>CCI</x:v>
      </x:c>
      <x:c r="D4163" s="2" t="str">
        <x:v>全期</x:v>
      </x:c>
      <x:c r="E4163" s="2" t="n">
        <x:v>25</x:v>
      </x:c>
      <x:c r="F4163" s="2" t="str">
        <x:v>多</x:v>
      </x:c>
      <x:c r="G4163" s="11" t="n">
        <x:v>45727.333333333336</x:v>
      </x:c>
      <x:c r="H4163" s="11" t="n">
        <x:v>45728.333333333336</x:v>
      </x:c>
      <x:c r="I4163" s="11" t="n">
        <x:v>45738.333321759266</x:v>
      </x:c>
      <x:c r="J4163" s="9" t="n">
        <x:v>82896</x:v>
      </x:c>
      <x:c r="K4163" s="9" t="n">
        <x:v>84050.3</x:v>
      </x:c>
      <x:c r="L4163" s="9" t="n">
        <x:v>82912.5792</x:v>
      </x:c>
      <x:c r="M4163" s="9" t="n">
        <x:v>84033.48994</x:v>
      </x:c>
      <x:c r="N4163" s="10" t="n">
        <x:f>IF(F4163="多",1,-1)*(K4163/J4163-1)</x:f>
        <x:v>0.01392467670333919</x:v>
      </x:c>
      <x:c r="O4163" s="10" t="n">
        <x:f>IF(F4163="多",1,-1)*(M4163/L4163-1)</x:f>
        <x:v>0.013519187930412402</x:v>
      </x:c>
      <x:c r="P4163" s="10" t="n">
        <x:v>0.001006759593965206</x:v>
      </x:c>
      <x:c r="Q4163" s="10" t="n">
        <x:v>0.0006804817276624052</x:v>
      </x:c>
      <x:c r="R4163" s="10" t="n">
        <x:f>O4163-P4163-Q4163</x:f>
        <x:v>0.011831946608784791</x:v>
      </x:c>
      <x:c r="S4163" s="9" t="n">
        <x:f>V4162</x:f>
        <x:v>14521.250432071014</x:v>
      </x:c>
      <x:c r="T4163" s="9" t="n">
        <x:f>S4163/(1+'回测计划'!$B$33)</x:f>
        <x:v>14513.993435353339</x:v>
      </x:c>
      <x:c r="U4163" s="9" t="n">
        <x:f>T4163*R4163</x:f>
        <x:v>171.72879540735366</x:v>
      </x:c>
      <x:c r="V4163" s="9" t="n">
        <x:f>S4163+U4163</x:f>
        <x:v>14692.979227478369</x:v>
      </x:c>
      <x:c r="W4163" s="2" t="n">
        <x:f>IF(N4163&gt;0,1,0)</x:f>
        <x:v>1</x:v>
      </x:c>
      <x:c r="X4163" s="2" t="n">
        <x:f>IF(U4163&gt;0,1,0)</x:f>
        <x:v>1</x:v>
      </x:c>
      <x:c r="Y4163" s="9" t="n">
        <x:f>MAX(U4163,0)</x:f>
        <x:v>171.72879540735366</x:v>
      </x:c>
      <x:c r="Z4163" s="9" t="n">
        <x:f>-MIN(U4163,0)</x:f>
        <x:v>0</x:v>
      </x:c>
    </x:row>
    <x:row r="4164" ht="23" customHeight="1">
      <x:c r="A4164" s="2" t="str">
        <x:v>1D-CCI-全期</x:v>
      </x:c>
      <x:c r="B4164" s="2" t="str">
        <x:v>1D</x:v>
      </x:c>
      <x:c r="C4164" s="2" t="str">
        <x:v>CCI</x:v>
      </x:c>
      <x:c r="D4164" s="2" t="str">
        <x:v>全期</x:v>
      </x:c>
      <x:c r="E4164" s="2" t="n">
        <x:v>26</x:v>
      </x:c>
      <x:c r="F4164" s="2" t="str">
        <x:v>空</x:v>
      </x:c>
      <x:c r="G4164" s="11" t="n">
        <x:v>46036.333333333336</x:v>
      </x:c>
      <x:c r="H4164" s="11" t="n">
        <x:v>46037.333333333336</x:v>
      </x:c>
      <x:c r="I4164" s="11" t="n">
        <x:v>46047.333321759266</x:v>
      </x:c>
      <x:c r="J4164" s="9" t="n">
        <x:v>96908</x:v>
      </x:c>
      <x:c r="K4164" s="9" t="n">
        <x:v>89180.7</x:v>
      </x:c>
      <x:c r="L4164" s="9" t="n">
        <x:v>96888.6184</x:v>
      </x:c>
      <x:c r="M4164" s="9" t="n">
        <x:v>89198.53614</x:v>
      </x:c>
      <x:c r="N4164" s="10" t="n">
        <x:f>IF(F4164="多",1,-1)*(K4164/J4164-1)</x:f>
        <x:v>0.07973851488009254</x:v>
      </x:c>
      <x:c r="O4164" s="10" t="n">
        <x:f>IF(F4164="多",1,-1)*(M4164/L4164-1)</x:f>
        <x:v>0.07937033665039861</x:v>
      </x:c>
      <x:c r="P4164" s="10" t="n">
        <x:v>0.0009603148316748007</x:v>
      </x:c>
      <x:c r="Q4164" s="10" t="n">
        <x:v>-0.001374427722902474</x:v>
      </x:c>
      <x:c r="R4164" s="10" t="n">
        <x:f>O4164-P4164-Q4164</x:f>
        <x:v>0.07978444954162628</x:v>
      </x:c>
      <x:c r="S4164" s="9" t="n">
        <x:f>V4163</x:f>
        <x:v>14692.979227478369</x:v>
      </x:c>
      <x:c r="T4164" s="9" t="n">
        <x:f>S4164/(1+'回测计划'!$B$33)</x:f>
        <x:v>14685.636409273733</x:v>
      </x:c>
      <x:c r="U4164" s="9" t="n">
        <x:f>T4164*R4164</x:f>
        <x:v>1171.68541708237</x:v>
      </x:c>
      <x:c r="V4164" s="9" t="n">
        <x:f>S4164+U4164</x:f>
        <x:v>15864.664644560738</x:v>
      </x:c>
      <x:c r="W4164" s="2" t="n">
        <x:f>IF(N4164&gt;0,1,0)</x:f>
        <x:v>1</x:v>
      </x:c>
      <x:c r="X4164" s="2" t="n">
        <x:f>IF(U4164&gt;0,1,0)</x:f>
        <x:v>1</x:v>
      </x:c>
      <x:c r="Y4164" s="9" t="n">
        <x:f>MAX(U4164,0)</x:f>
        <x:v>1171.68541708237</x:v>
      </x:c>
      <x:c r="Z4164" s="9" t="n">
        <x:f>-MIN(U4164,0)</x:f>
        <x:v>0</x:v>
      </x:c>
    </x:row>
    <x:row r="4165" ht="23" customHeight="1">
      <x:c r="A4165" s="2" t="str">
        <x:v>1D-CCI-全期</x:v>
      </x:c>
      <x:c r="B4165" s="2" t="str">
        <x:v>1D</x:v>
      </x:c>
      <x:c r="C4165" s="2" t="str">
        <x:v>CCI</x:v>
      </x:c>
      <x:c r="D4165" s="2" t="str">
        <x:v>全期</x:v>
      </x:c>
      <x:c r="E4165" s="2" t="n">
        <x:v>27</x:v>
      </x:c>
      <x:c r="F4165" s="2" t="str">
        <x:v>空</x:v>
      </x:c>
      <x:c r="G4165" s="11" t="n">
        <x:v>46098.333333333336</x:v>
      </x:c>
      <x:c r="H4165" s="11" t="n">
        <x:v>46099.333333333336</x:v>
      </x:c>
      <x:c r="I4165" s="11" t="n">
        <x:v>46109.333321759266</x:v>
      </x:c>
      <x:c r="J4165" s="9" t="n">
        <x:v>73872.3</x:v>
      </x:c>
      <x:c r="K4165" s="9" t="n">
        <x:v>66364.2</x:v>
      </x:c>
      <x:c r="L4165" s="9" t="n">
        <x:v>73857.52554</x:v>
      </x:c>
      <x:c r="M4165" s="9" t="n">
        <x:v>66377.47284</x:v>
      </x:c>
      <x:c r="N4165" s="10" t="n">
        <x:f>IF(F4165="多",1,-1)*(K4165/J4165-1)</x:f>
        <x:v>0.10163620193225342</x:v>
      </x:c>
      <x:c r="O4165" s="10" t="n">
        <x:f>IF(F4165="多",1,-1)*(M4165/L4165-1)</x:f>
        <x:v>0.1012767845295457</x:v>
      </x:c>
      <x:c r="P4165" s="10" t="n">
        <x:v>0.0009493616077352272</x:v>
      </x:c>
      <x:c r="Q4165" s="10" t="n">
        <x:v>0.0001422820991521878</x:v>
      </x:c>
      <x:c r="R4165" s="10" t="n">
        <x:f>O4165-P4165-Q4165</x:f>
        <x:v>0.10018514082265827</x:v>
      </x:c>
      <x:c r="S4165" s="9" t="n">
        <x:f>V4164</x:f>
        <x:v>15864.664644560738</x:v>
      </x:c>
      <x:c r="T4165" s="9" t="n">
        <x:f>S4165/(1+'回测计划'!$B$33)</x:f>
        <x:v>15856.736276422527</x:v>
      </x:c>
      <x:c r="U4165" s="9" t="n">
        <x:f>T4165*R4165</x:f>
        <x:v>1588.6093568411447</x:v>
      </x:c>
      <x:c r="V4165" s="9" t="n">
        <x:f>S4165+U4165</x:f>
        <x:v>17453.274001401882</x:v>
      </x:c>
      <x:c r="W4165" s="2" t="n">
        <x:f>IF(N4165&gt;0,1,0)</x:f>
        <x:v>1</x:v>
      </x:c>
      <x:c r="X4165" s="2" t="n">
        <x:f>IF(U4165&gt;0,1,0)</x:f>
        <x:v>1</x:v>
      </x:c>
      <x:c r="Y4165" s="9" t="n">
        <x:f>MAX(U4165,0)</x:f>
        <x:v>1588.6093568411447</x:v>
      </x:c>
      <x:c r="Z4165" s="9" t="n">
        <x:f>-MIN(U4165,0)</x:f>
        <x:v>0</x:v>
      </x:c>
    </x:row>
    <x:row r="4166" ht="23" customHeight="1">
      <x:c r="A4166" s="2" t="str">
        <x:v>1D-CCI-全期</x:v>
      </x:c>
      <x:c r="B4166" s="2" t="str">
        <x:v>1D</x:v>
      </x:c>
      <x:c r="C4166" s="2" t="str">
        <x:v>CCI</x:v>
      </x:c>
      <x:c r="D4166" s="2" t="str">
        <x:v>全期</x:v>
      </x:c>
      <x:c r="E4166" s="2" t="n">
        <x:v>28</x:v>
      </x:c>
      <x:c r="F4166" s="2" t="str">
        <x:v>空</x:v>
      </x:c>
      <x:c r="G4166" s="11" t="n">
        <x:v>46145.333333333336</x:v>
      </x:c>
      <x:c r="H4166" s="11" t="n">
        <x:v>46146.333333333336</x:v>
      </x:c>
      <x:c r="I4166" s="11" t="n">
        <x:v>46156.333321759266</x:v>
      </x:c>
      <x:c r="J4166" s="9" t="n">
        <x:v>78529</x:v>
      </x:c>
      <x:c r="K4166" s="9" t="n">
        <x:v>79288.3</x:v>
      </x:c>
      <x:c r="L4166" s="9" t="n">
        <x:v>78513.2942</x:v>
      </x:c>
      <x:c r="M4166" s="9" t="n">
        <x:v>79304.15766</x:v>
      </x:c>
      <x:c r="N4166" s="10" t="n">
        <x:f>IF(F4166="多",1,-1)*(K4166/J4166-1)</x:f>
        <x:v>-0.009669039463128248</x:v>
      </x:c>
      <x:c r="O4166" s="10" t="n">
        <x:f>IF(F4166="多",1,-1)*(M4166/L4166-1)</x:f>
        <x:v>-0.010072987868594563</x:v>
      </x:c>
      <x:c r="P4166" s="10" t="n">
        <x:v>0.0010050364939342973</x:v>
      </x:c>
      <x:c r="Q4166" s="10" t="n">
        <x:v>0.00008621027346847496</x:v>
      </x:c>
      <x:c r="R4166" s="10" t="n">
        <x:f>O4166-P4166-Q4166</x:f>
        <x:v>-0.011164234635997335</x:v>
      </x:c>
      <x:c r="S4166" s="9" t="n">
        <x:f>V4165</x:f>
        <x:v>17453.274001401882</x:v>
      </x:c>
      <x:c r="T4166" s="9" t="n">
        <x:f>S4166/(1+'回测计划'!$B$33)</x:f>
        <x:v>17444.551725539113</x:v>
      </x:c>
      <x:c r="U4166" s="9" t="n">
        <x:f>T4166*R4166</x:f>
        <x:v>-194.75506858371085</x:v>
      </x:c>
      <x:c r="V4166" s="9" t="n">
        <x:f>S4166+U4166</x:f>
        <x:v>17258.51893281817</x:v>
      </x:c>
      <x:c r="W4166" s="2" t="n">
        <x:f>IF(N4166&gt;0,1,0)</x:f>
        <x:v>0</x:v>
      </x:c>
      <x:c r="X4166" s="2" t="n">
        <x:f>IF(U4166&gt;0,1,0)</x:f>
        <x:v>0</x:v>
      </x:c>
      <x:c r="Y4166" s="9" t="n">
        <x:f>MAX(U4166,0)</x:f>
        <x:v>0</x:v>
      </x:c>
      <x:c r="Z4166" s="9" t="n">
        <x:f>-MIN(U4166,0)</x:f>
        <x:v>194.75506858371085</x:v>
      </x:c>
    </x:row>
    <x:row r="4167" ht="23" customHeight="1">
      <x:c r="A4167" s="2" t="str">
        <x:v>1D-MOM-全期</x:v>
      </x:c>
      <x:c r="B4167" s="2" t="str">
        <x:v>1D</x:v>
      </x:c>
      <x:c r="C4167" s="2" t="str">
        <x:v>Momentum</x:v>
      </x:c>
      <x:c r="D4167" s="2" t="str">
        <x:v>全期</x:v>
      </x:c>
      <x:c r="E4167" s="2" t="n">
        <x:v>1</x:v>
      </x:c>
      <x:c r="F4167" s="2" t="str">
        <x:v>空</x:v>
      </x:c>
      <x:c r="G4167" s="11" t="n">
        <x:v>44300.333333333336</x:v>
      </x:c>
      <x:c r="H4167" s="11" t="n">
        <x:v>44301.333333333336</x:v>
      </x:c>
      <x:c r="I4167" s="11" t="n">
        <x:v>44311.333321759266</x:v>
      </x:c>
      <x:c r="J4167" s="9" t="n">
        <x:v>63018.34</x:v>
      </x:c>
      <x:c r="K4167" s="9" t="n">
        <x:v>50092.4</x:v>
      </x:c>
      <x:c r="L4167" s="9" t="n">
        <x:v>63005.736332</x:v>
      </x:c>
      <x:c r="M4167" s="9" t="n">
        <x:v>50102.41848</x:v>
      </x:c>
      <x:c r="N4167" s="10" t="n">
        <x:f>IF(F4167="多",1,-1)*(K4167/J4167-1)</x:f>
        <x:v>0.20511393984671755</x:v>
      </x:c>
      <x:c r="O4167" s="10" t="n">
        <x:f>IF(F4167="多",1,-1)*(M4167/L4167-1)</x:f>
        <x:v>0.20479592181905082</x:v>
      </x:c>
      <x:c r="P4167" s="10" t="n">
        <x:v>0.0008976020390904746</x:v>
      </x:c>
      <x:c r="Q4167" s="10" t="n">
        <x:v>-0.011390985093563451</x:v>
      </x:c>
      <x:c r="R4167" s="10" t="n">
        <x:f>O4167-P4167-Q4167</x:f>
        <x:v>0.2152893048735238</x:v>
      </x:c>
      <x:c r="S4167" s="9" t="n">
        <x:f>'回测计划'!$B$32</x:f>
        <x:v>10000</x:v>
      </x:c>
      <x:c r="T4167" s="9" t="n">
        <x:f>S4167/(1+'回测计划'!$B$33)</x:f>
        <x:v>9995.002498750626</x:v>
      </x:c>
      <x:c r="U4167" s="9" t="n">
        <x:f>T4167*R4167</x:f>
        <x:v>2151.8171401651557</x:v>
      </x:c>
      <x:c r="V4167" s="9" t="n">
        <x:f>S4167+U4167</x:f>
        <x:v>12151.817140165156</x:v>
      </x:c>
      <x:c r="W4167" s="2" t="n">
        <x:f>IF(N4167&gt;0,1,0)</x:f>
        <x:v>1</x:v>
      </x:c>
      <x:c r="X4167" s="2" t="n">
        <x:f>IF(U4167&gt;0,1,0)</x:f>
        <x:v>1</x:v>
      </x:c>
      <x:c r="Y4167" s="9" t="n">
        <x:f>MAX(U4167,0)</x:f>
        <x:v>2151.8171401651557</x:v>
      </x:c>
      <x:c r="Z4167" s="9" t="n">
        <x:f>-MIN(U4167,0)</x:f>
        <x:v>0</x:v>
      </x:c>
    </x:row>
    <x:row r="4168" ht="23" customHeight="1">
      <x:c r="A4168" s="2" t="str">
        <x:v>1D-MOM-全期</x:v>
      </x:c>
      <x:c r="B4168" s="2" t="str">
        <x:v>1D</x:v>
      </x:c>
      <x:c r="C4168" s="2" t="str">
        <x:v>Momentum</x:v>
      </x:c>
      <x:c r="D4168" s="2" t="str">
        <x:v>全期</x:v>
      </x:c>
      <x:c r="E4168" s="2" t="n">
        <x:v>2</x:v>
      </x:c>
      <x:c r="F4168" s="2" t="str">
        <x:v>多</x:v>
      </x:c>
      <x:c r="G4168" s="11" t="n">
        <x:v>44332.333333333336</x:v>
      </x:c>
      <x:c r="H4168" s="11" t="n">
        <x:v>44333.333333333336</x:v>
      </x:c>
      <x:c r="I4168" s="11" t="n">
        <x:v>44343.333321759266</x:v>
      </x:c>
      <x:c r="J4168" s="9" t="n">
        <x:v>46429.28</x:v>
      </x:c>
      <x:c r="K4168" s="9" t="n">
        <x:v>39224.2</x:v>
      </x:c>
      <x:c r="L4168" s="9" t="n">
        <x:v>46438.565856</x:v>
      </x:c>
      <x:c r="M4168" s="9" t="n">
        <x:v>39216.35516</x:v>
      </x:c>
      <x:c r="N4168" s="10" t="n">
        <x:f>IF(F4168="多",1,-1)*(K4168/J4168-1)</x:f>
        <x:v>-0.15518397011540996</x:v>
      </x:c>
      <x:c r="O4168" s="10" t="n">
        <x:f>IF(F4168="多",1,-1)*(M4168/L4168-1)</x:f>
        <x:v>-0.15552182895559574</x:v>
      </x:c>
      <x:c r="P4168" s="10" t="n">
        <x:v>0.0009222390855222021</x:v>
      </x:c>
      <x:c r="Q4168" s="10" t="n">
        <x:v>0.0025377764299427405</x:v>
      </x:c>
      <x:c r="R4168" s="10" t="n">
        <x:f>O4168-P4168-Q4168</x:f>
        <x:v>-0.15898184447106067</x:v>
      </x:c>
      <x:c r="S4168" s="9" t="n">
        <x:f>V4167</x:f>
        <x:v>12151.817140165156</x:v>
      </x:c>
      <x:c r="T4168" s="9" t="n">
        <x:f>S4168/(1+'回测计划'!$B$33)</x:f>
        <x:v>12145.744268031141</x:v>
      </x:c>
      <x:c r="U4168" s="9" t="n">
        <x:f>T4168*R4168</x:f>
        <x:v>-1930.9528262054037</x:v>
      </x:c>
      <x:c r="V4168" s="9" t="n">
        <x:f>S4168+U4168</x:f>
        <x:v>10220.864313959752</x:v>
      </x:c>
      <x:c r="W4168" s="2" t="n">
        <x:f>IF(N4168&gt;0,1,0)</x:f>
        <x:v>0</x:v>
      </x:c>
      <x:c r="X4168" s="2" t="n">
        <x:f>IF(U4168&gt;0,1,0)</x:f>
        <x:v>0</x:v>
      </x:c>
      <x:c r="Y4168" s="9" t="n">
        <x:f>MAX(U4168,0)</x:f>
        <x:v>0</x:v>
      </x:c>
      <x:c r="Z4168" s="9" t="n">
        <x:f>-MIN(U4168,0)</x:f>
        <x:v>1930.9528262054037</x:v>
      </x:c>
    </x:row>
    <x:row r="4169" ht="23" customHeight="1">
      <x:c r="A4169" s="2" t="str">
        <x:v>1D-MOM-全期</x:v>
      </x:c>
      <x:c r="B4169" s="2" t="str">
        <x:v>1D</x:v>
      </x:c>
      <x:c r="C4169" s="2" t="str">
        <x:v>Momentum</x:v>
      </x:c>
      <x:c r="D4169" s="2" t="str">
        <x:v>全期</x:v>
      </x:c>
      <x:c r="E4169" s="2" t="n">
        <x:v>3</x:v>
      </x:c>
      <x:c r="F4169" s="2" t="str">
        <x:v>多</x:v>
      </x:c>
      <x:c r="G4169" s="11" t="n">
        <x:v>44355.333333333336</x:v>
      </x:c>
      <x:c r="H4169" s="11" t="n">
        <x:v>44356.333333333336</x:v>
      </x:c>
      <x:c r="I4169" s="11" t="n">
        <x:v>44366.333321759266</x:v>
      </x:c>
      <x:c r="J4169" s="9" t="n">
        <x:v>33372.58</x:v>
      </x:c>
      <x:c r="K4169" s="9" t="n">
        <x:v>35811.41</x:v>
      </x:c>
      <x:c r="L4169" s="9" t="n">
        <x:v>33379.254516</x:v>
      </x:c>
      <x:c r="M4169" s="9" t="n">
        <x:v>35804.247718000006</x:v>
      </x:c>
      <x:c r="N4169" s="10" t="n">
        <x:f>IF(F4169="多",1,-1)*(K4169/J4169-1)</x:f>
        <x:v>0.07307885695382255</x:v>
      </x:c>
      <x:c r="O4169" s="10" t="n">
        <x:f>IF(F4169="多",1,-1)*(M4169/L4169-1)</x:f>
        <x:v>0.07264971124018382</x:v>
      </x:c>
      <x:c r="P4169" s="10" t="n">
        <x:v>0.0010363248556200918</x:v>
      </x:c>
      <x:c r="Q4169" s="10" t="n">
        <x:v>0.0015504862872503572</x:v>
      </x:c>
      <x:c r="R4169" s="10" t="n">
        <x:f>O4169-P4169-Q4169</x:f>
        <x:v>0.07006290009731338</x:v>
      </x:c>
      <x:c r="S4169" s="9" t="n">
        <x:f>V4168</x:f>
        <x:v>10220.864313959752</x:v>
      </x:c>
      <x:c r="T4169" s="9" t="n">
        <x:f>S4169/(1+'回测计划'!$B$33)</x:f>
        <x:v>10215.756435741881</x:v>
      </x:c>
      <x:c r="U4169" s="9" t="n">
        <x:f>T4169*R4169</x:f>
        <x:v>715.7455225758696</x:v>
      </x:c>
      <x:c r="V4169" s="9" t="n">
        <x:f>S4169+U4169</x:f>
        <x:v>10936.609836535621</x:v>
      </x:c>
      <x:c r="W4169" s="2" t="n">
        <x:f>IF(N4169&gt;0,1,0)</x:f>
        <x:v>1</x:v>
      </x:c>
      <x:c r="X4169" s="2" t="n">
        <x:f>IF(U4169&gt;0,1,0)</x:f>
        <x:v>1</x:v>
      </x:c>
      <x:c r="Y4169" s="9" t="n">
        <x:f>MAX(U4169,0)</x:f>
        <x:v>715.7455225758696</x:v>
      </x:c>
      <x:c r="Z4169" s="9" t="n">
        <x:f>-MIN(U4169,0)</x:f>
        <x:v>0</x:v>
      </x:c>
    </x:row>
    <x:row r="4170" ht="23" customHeight="1">
      <x:c r="A4170" s="2" t="str">
        <x:v>1D-MOM-全期</x:v>
      </x:c>
      <x:c r="B4170" s="2" t="str">
        <x:v>1D</x:v>
      </x:c>
      <x:c r="C4170" s="2" t="str">
        <x:v>Momentum</x:v>
      </x:c>
      <x:c r="D4170" s="2" t="str">
        <x:v>全期</x:v>
      </x:c>
      <x:c r="E4170" s="2" t="n">
        <x:v>4</x:v>
      </x:c>
      <x:c r="F4170" s="2" t="str">
        <x:v>多</x:v>
      </x:c>
      <x:c r="G4170" s="11" t="n">
        <x:v>44369.333333333336</x:v>
      </x:c>
      <x:c r="H4170" s="11" t="n">
        <x:v>44370.333333333336</x:v>
      </x:c>
      <x:c r="I4170" s="11" t="n">
        <x:v>44380.333321759266</x:v>
      </x:c>
      <x:c r="J4170" s="9" t="n">
        <x:v>32496</x:v>
      </x:c>
      <x:c r="K4170" s="9" t="n">
        <x:v>33760.94</x:v>
      </x:c>
      <x:c r="L4170" s="9" t="n">
        <x:v>32502.4992</x:v>
      </x:c>
      <x:c r="M4170" s="9" t="n">
        <x:v>33754.187812000004</x:v>
      </x:c>
      <x:c r="N4170" s="10" t="n">
        <x:f>IF(F4170="多",1,-1)*(K4170/J4170-1)</x:f>
        <x:v>0.03892602166420489</x:v>
      </x:c>
      <x:c r="O4170" s="10" t="n">
        <x:f>IF(F4170="多",1,-1)*(M4170/L4170-1)</x:f>
        <x:v>0.03851053435300145</x:v>
      </x:c>
      <x:c r="P4170" s="10" t="n">
        <x:v>0.0010192552671765007</x:v>
      </x:c>
      <x:c r="Q4170" s="10" t="n">
        <x:v>-0.000615343321925205</x:v>
      </x:c>
      <x:c r="R4170" s="10" t="n">
        <x:f>O4170-P4170-Q4170</x:f>
        <x:v>0.03810662240775015</x:v>
      </x:c>
      <x:c r="S4170" s="9" t="n">
        <x:f>V4169</x:f>
        <x:v>10936.609836535621</x:v>
      </x:c>
      <x:c r="T4170" s="9" t="n">
        <x:f>S4170/(1+'回测计划'!$B$33)</x:f>
        <x:v>10931.14426440342</x:v>
      </x:c>
      <x:c r="U4170" s="9" t="n">
        <x:f>T4170*R4170</x:f>
        <x:v>416.5489869682649</x:v>
      </x:c>
      <x:c r="V4170" s="9" t="n">
        <x:f>S4170+U4170</x:f>
        <x:v>11353.158823503885</x:v>
      </x:c>
      <x:c r="W4170" s="2" t="n">
        <x:f>IF(N4170&gt;0,1,0)</x:f>
        <x:v>1</x:v>
      </x:c>
      <x:c r="X4170" s="2" t="n">
        <x:f>IF(U4170&gt;0,1,0)</x:f>
        <x:v>1</x:v>
      </x:c>
      <x:c r="Y4170" s="9" t="n">
        <x:f>MAX(U4170,0)</x:f>
        <x:v>416.5489869682649</x:v>
      </x:c>
      <x:c r="Z4170" s="9" t="n">
        <x:f>-MIN(U4170,0)</x:f>
        <x:v>0</x:v>
      </x:c>
    </x:row>
    <x:row r="4171" ht="23" customHeight="1">
      <x:c r="A4171" s="2" t="str">
        <x:v>1D-MOM-全期</x:v>
      </x:c>
      <x:c r="B4171" s="2" t="str">
        <x:v>1D</x:v>
      </x:c>
      <x:c r="C4171" s="2" t="str">
        <x:v>Momentum</x:v>
      </x:c>
      <x:c r="D4171" s="2" t="str">
        <x:v>全期</x:v>
      </x:c>
      <x:c r="E4171" s="2" t="n">
        <x:v>5</x:v>
      </x:c>
      <x:c r="F4171" s="2" t="str">
        <x:v>多</x:v>
      </x:c>
      <x:c r="G4171" s="11" t="n">
        <x:v>44394.333333333336</x:v>
      </x:c>
      <x:c r="H4171" s="11" t="n">
        <x:v>44395.333333333336</x:v>
      </x:c>
      <x:c r="I4171" s="11" t="n">
        <x:v>44405.333321759266</x:v>
      </x:c>
      <x:c r="J4171" s="9" t="n">
        <x:v>31496.65</x:v>
      </x:c>
      <x:c r="K4171" s="9" t="n">
        <x:v>39442.33</x:v>
      </x:c>
      <x:c r="L4171" s="9" t="n">
        <x:v>31502.94933</x:v>
      </x:c>
      <x:c r="M4171" s="9" t="n">
        <x:v>39434.441534000005</x:v>
      </x:c>
      <x:c r="N4171" s="10" t="n">
        <x:f>IF(F4171="多",1,-1)*(K4171/J4171-1)</x:f>
        <x:v>0.2522706383059785</x:v>
      </x:c>
      <x:c r="O4171" s="10" t="n">
        <x:f>IF(F4171="多",1,-1)*(M4171/L4171-1)</x:f>
        <x:v>0.25176983021227506</x:v>
      </x:c>
      <x:c r="P4171" s="10" t="n">
        <x:v>0.0011258849151061377</x:v>
      </x:c>
      <x:c r="Q4171" s="10" t="n">
        <x:v>-0.0027693892758516043</x:v>
      </x:c>
      <x:c r="R4171" s="10" t="n">
        <x:f>O4171-P4171-Q4171</x:f>
        <x:v>0.25341333457302057</x:v>
      </x:c>
      <x:c r="S4171" s="9" t="n">
        <x:f>V4170</x:f>
        <x:v>11353.158823503885</x:v>
      </x:c>
      <x:c r="T4171" s="9" t="n">
        <x:f>S4171/(1+'回测计划'!$B$33)</x:f>
        <x:v>11347.485080963404</x:v>
      </x:c>
      <x:c r="U4171" s="9" t="n">
        <x:f>T4171*R4171</x:f>
        <x:v>2875.6040333845385</x:v>
      </x:c>
      <x:c r="V4171" s="9" t="n">
        <x:f>S4171+U4171</x:f>
        <x:v>14228.762856888425</x:v>
      </x:c>
      <x:c r="W4171" s="2" t="n">
        <x:f>IF(N4171&gt;0,1,0)</x:f>
        <x:v>1</x:v>
      </x:c>
      <x:c r="X4171" s="2" t="n">
        <x:f>IF(U4171&gt;0,1,0)</x:f>
        <x:v>1</x:v>
      </x:c>
      <x:c r="Y4171" s="9" t="n">
        <x:f>MAX(U4171,0)</x:f>
        <x:v>2875.6040333845385</x:v>
      </x:c>
      <x:c r="Z4171" s="9" t="n">
        <x:f>-MIN(U4171,0)</x:f>
        <x:v>0</x:v>
      </x:c>
    </x:row>
    <x:row r="4172" ht="23" customHeight="1">
      <x:c r="A4172" s="2" t="str">
        <x:v>1D-MOM-全期</x:v>
      </x:c>
      <x:c r="B4172" s="2" t="str">
        <x:v>1D</x:v>
      </x:c>
      <x:c r="C4172" s="2" t="str">
        <x:v>Momentum</x:v>
      </x:c>
      <x:c r="D4172" s="2" t="str">
        <x:v>全期</x:v>
      </x:c>
      <x:c r="E4172" s="2" t="n">
        <x:v>6</x:v>
      </x:c>
      <x:c r="F4172" s="2" t="str">
        <x:v>空</x:v>
      </x:c>
      <x:c r="G4172" s="11" t="n">
        <x:v>44416.333333333336</x:v>
      </x:c>
      <x:c r="H4172" s="11" t="n">
        <x:v>44417.333333333336</x:v>
      </x:c>
      <x:c r="I4172" s="11" t="n">
        <x:v>44427.333321759266</x:v>
      </x:c>
      <x:c r="J4172" s="9" t="n">
        <x:v>43787.71</x:v>
      </x:c>
      <x:c r="K4172" s="9" t="n">
        <x:v>44714.09</x:v>
      </x:c>
      <x:c r="L4172" s="9" t="n">
        <x:v>43778.952458</x:v>
      </x:c>
      <x:c r="M4172" s="9" t="n">
        <x:v>44723.03281799999</x:v>
      </x:c>
      <x:c r="N4172" s="10" t="n">
        <x:f>IF(F4172="多",1,-1)*(K4172/J4172-1)</x:f>
        <x:v>-0.02115616459504266</x:v>
      </x:c>
      <x:c r="O4172" s="10" t="n">
        <x:f>IF(F4172="多",1,-1)*(M4172/L4172-1)</x:f>
        <x:v>-0.0215647087697155</x:v>
      </x:c>
      <x:c r="P4172" s="10" t="n">
        <x:v>0.0010107823543848578</x:v>
      </x:c>
      <x:c r="Q4172" s="10" t="n">
        <x:v>-0.0030853108584903317</x:v>
      </x:c>
      <x:c r="R4172" s="10" t="n">
        <x:f>O4172-P4172-Q4172</x:f>
        <x:v>-0.019490180265610026</x:v>
      </x:c>
      <x:c r="S4172" s="9" t="n">
        <x:f>V4171</x:f>
        <x:v>14228.762856888425</x:v>
      </x:c>
      <x:c r="T4172" s="9" t="n">
        <x:f>S4172/(1+'回测计划'!$B$33)</x:f>
        <x:v>14221.652030872989</x:v>
      </x:c>
      <x:c r="U4172" s="9" t="n">
        <x:f>T4172*R4172</x:f>
        <x:v>-277.1825617564935</x:v>
      </x:c>
      <x:c r="V4172" s="9" t="n">
        <x:f>S4172+U4172</x:f>
        <x:v>13951.580295131931</x:v>
      </x:c>
      <x:c r="W4172" s="2" t="n">
        <x:f>IF(N4172&gt;0,1,0)</x:f>
        <x:v>0</x:v>
      </x:c>
      <x:c r="X4172" s="2" t="n">
        <x:f>IF(U4172&gt;0,1,0)</x:f>
        <x:v>0</x:v>
      </x:c>
      <x:c r="Y4172" s="9" t="n">
        <x:f>MAX(U4172,0)</x:f>
        <x:v>0</x:v>
      </x:c>
      <x:c r="Z4172" s="9" t="n">
        <x:f>-MIN(U4172,0)</x:f>
        <x:v>277.1825617564935</x:v>
      </x:c>
    </x:row>
    <x:row r="4173" ht="23" customHeight="1">
      <x:c r="A4173" s="2" t="str">
        <x:v>1D-MOM-全期</x:v>
      </x:c>
      <x:c r="B4173" s="2" t="str">
        <x:v>1D</x:v>
      </x:c>
      <x:c r="C4173" s="2" t="str">
        <x:v>Momentum</x:v>
      </x:c>
      <x:c r="D4173" s="2" t="str">
        <x:v>全期</x:v>
      </x:c>
      <x:c r="E4173" s="2" t="n">
        <x:v>7</x:v>
      </x:c>
      <x:c r="F4173" s="2" t="str">
        <x:v>空</x:v>
      </x:c>
      <x:c r="G4173" s="11" t="n">
        <x:v>44429.333333333336</x:v>
      </x:c>
      <x:c r="H4173" s="11" t="n">
        <x:v>44430.333333333336</x:v>
      </x:c>
      <x:c r="I4173" s="11" t="n">
        <x:v>44440.333321759266</x:v>
      </x:c>
      <x:c r="J4173" s="9" t="n">
        <x:v>48846.11</x:v>
      </x:c>
      <x:c r="K4173" s="9" t="n">
        <x:v>47150.32</x:v>
      </x:c>
      <x:c r="L4173" s="9" t="n">
        <x:v>48836.340778000005</x:v>
      </x:c>
      <x:c r="M4173" s="9" t="n">
        <x:v>47159.750064</x:v>
      </x:c>
      <x:c r="N4173" s="10" t="n">
        <x:f>IF(F4173="多",1,-1)*(K4173/J4173-1)</x:f>
        <x:v>0.0347169917932052</x:v>
      </x:c>
      <x:c r="O4173" s="10" t="n">
        <x:f>IF(F4173="多",1,-1)*(M4173/L4173-1)</x:f>
        <x:v>0.034330801351834306</x:v>
      </x:c>
      <x:c r="P4173" s="10" t="n">
        <x:v>0.000982834599324083</x:v>
      </x:c>
      <x:c r="Q4173" s="10" t="n">
        <x:v>-0.005212554603431258</x:v>
      </x:c>
      <x:c r="R4173" s="10" t="n">
        <x:f>O4173-P4173-Q4173</x:f>
        <x:v>0.03856052135594148</x:v>
      </x:c>
      <x:c r="S4173" s="9" t="n">
        <x:f>V4172</x:f>
        <x:v>13951.580295131931</x:v>
      </x:c>
      <x:c r="T4173" s="9" t="n">
        <x:f>S4173/(1+'回测计划'!$B$33)</x:f>
        <x:v>13944.607991136363</x:v>
      </x:c>
      <x:c r="U4173" s="9" t="n">
        <x:f>T4173*R4173</x:f>
        <x:v>537.711354242446</x:v>
      </x:c>
      <x:c r="V4173" s="9" t="n">
        <x:f>S4173+U4173</x:f>
        <x:v>14489.291649374378</x:v>
      </x:c>
      <x:c r="W4173" s="2" t="n">
        <x:f>IF(N4173&gt;0,1,0)</x:f>
        <x:v>1</x:v>
      </x:c>
      <x:c r="X4173" s="2" t="n">
        <x:f>IF(U4173&gt;0,1,0)</x:f>
        <x:v>1</x:v>
      </x:c>
      <x:c r="Y4173" s="9" t="n">
        <x:f>MAX(U4173,0)</x:f>
        <x:v>537.711354242446</x:v>
      </x:c>
      <x:c r="Z4173" s="9" t="n">
        <x:f>-MIN(U4173,0)</x:f>
        <x:v>0</x:v>
      </x:c>
    </x:row>
    <x:row r="4174" ht="23" customHeight="1">
      <x:c r="A4174" s="2" t="str">
        <x:v>1D-MOM-全期</x:v>
      </x:c>
      <x:c r="B4174" s="2" t="str">
        <x:v>1D</x:v>
      </x:c>
      <x:c r="C4174" s="2" t="str">
        <x:v>Momentum</x:v>
      </x:c>
      <x:c r="D4174" s="2" t="str">
        <x:v>全期</x:v>
      </x:c>
      <x:c r="E4174" s="2" t="n">
        <x:v>8</x:v>
      </x:c>
      <x:c r="F4174" s="2" t="str">
        <x:v>空</x:v>
      </x:c>
      <x:c r="G4174" s="11" t="n">
        <x:v>44509.333333333336</x:v>
      </x:c>
      <x:c r="H4174" s="11" t="n">
        <x:v>44510.333333333336</x:v>
      </x:c>
      <x:c r="I4174" s="11" t="n">
        <x:v>44520.333321759266</x:v>
      </x:c>
      <x:c r="J4174" s="9" t="n">
        <x:v>67010.65</x:v>
      </x:c>
      <x:c r="K4174" s="9" t="n">
        <x:v>58069.51</x:v>
      </x:c>
      <x:c r="L4174" s="9" t="n">
        <x:v>66997.24786999999</x:v>
      </x:c>
      <x:c r="M4174" s="9" t="n">
        <x:v>58081.123902</x:v>
      </x:c>
      <x:c r="N4174" s="10" t="n">
        <x:f>IF(F4174="多",1,-1)*(K4174/J4174-1)</x:f>
        <x:v>0.13342864156667622</x:v>
      </x:c>
      <x:c r="O4174" s="10" t="n">
        <x:f>IF(F4174="多",1,-1)*(M4174/L4174-1)</x:f>
        <x:v>0.13308194368372628</x:v>
      </x:c>
      <x:c r="P4174" s="10" t="n">
        <x:v>0.0009334590281581368</x:v>
      </x:c>
      <x:c r="Q4174" s="10" t="n">
        <x:v>-0.005786645450734929</x:v>
      </x:c>
      <x:c r="R4174" s="10" t="n">
        <x:f>O4174-P4174-Q4174</x:f>
        <x:v>0.13793513010630307</x:v>
      </x:c>
      <x:c r="S4174" s="9" t="n">
        <x:f>V4173</x:f>
        <x:v>14489.291649374378</x:v>
      </x:c>
      <x:c r="T4174" s="9" t="n">
        <x:f>S4174/(1+'回测计划'!$B$33)</x:f>
        <x:v>14482.050624062347</x:v>
      </x:c>
      <x:c r="U4174" s="9" t="n">
        <x:f>T4174*R4174</x:f>
        <x:v>1997.5835370361074</x:v>
      </x:c>
      <x:c r="V4174" s="9" t="n">
        <x:f>S4174+U4174</x:f>
        <x:v>16486.875186410485</x:v>
      </x:c>
      <x:c r="W4174" s="2" t="n">
        <x:f>IF(N4174&gt;0,1,0)</x:f>
        <x:v>1</x:v>
      </x:c>
      <x:c r="X4174" s="2" t="n">
        <x:f>IF(U4174&gt;0,1,0)</x:f>
        <x:v>1</x:v>
      </x:c>
      <x:c r="Y4174" s="9" t="n">
        <x:f>MAX(U4174,0)</x:f>
        <x:v>1997.5835370361074</x:v>
      </x:c>
      <x:c r="Z4174" s="9" t="n">
        <x:f>-MIN(U4174,0)</x:f>
        <x:v>0</x:v>
      </x:c>
    </x:row>
    <x:row r="4175" ht="23" customHeight="1">
      <x:c r="A4175" s="2" t="str">
        <x:v>1D-MOM-全期</x:v>
      </x:c>
      <x:c r="B4175" s="2" t="str">
        <x:v>1D</x:v>
      </x:c>
      <x:c r="C4175" s="2" t="str">
        <x:v>Momentum</x:v>
      </x:c>
      <x:c r="D4175" s="2" t="str">
        <x:v>全期</x:v>
      </x:c>
      <x:c r="E4175" s="2" t="n">
        <x:v>9</x:v>
      </x:c>
      <x:c r="F4175" s="2" t="str">
        <x:v>空</x:v>
      </x:c>
      <x:c r="G4175" s="11" t="n">
        <x:v>44648.333333333336</x:v>
      </x:c>
      <x:c r="H4175" s="11" t="n">
        <x:v>44649.333333333336</x:v>
      </x:c>
      <x:c r="I4175" s="11" t="n">
        <x:v>44659.333321759266</x:v>
      </x:c>
      <x:c r="J4175" s="9" t="n">
        <x:v>47121.8</x:v>
      </x:c>
      <x:c r="K4175" s="9" t="n">
        <x:v>43417.1</x:v>
      </x:c>
      <x:c r="L4175" s="9" t="n">
        <x:v>47112.375640000006</x:v>
      </x:c>
      <x:c r="M4175" s="9" t="n">
        <x:v>43425.78342</x:v>
      </x:c>
      <x:c r="N4175" s="10" t="n">
        <x:f>IF(F4175="多",1,-1)*(K4175/J4175-1)</x:f>
        <x:v>0.07861966223701145</x:v>
      </x:c>
      <x:c r="O4175" s="10" t="n">
        <x:f>IF(F4175="多",1,-1)*(M4175/L4175-1)</x:f>
        <x:v>0.07825103637673414</x:v>
      </x:c>
      <x:c r="P4175" s="10" t="n">
        <x:v>0.0009608744818116329</x:v>
      </x:c>
      <x:c r="Q4175" s="10" t="n">
        <x:v>-0.0027261945067561604</x:v>
      </x:c>
      <x:c r="R4175" s="10" t="n">
        <x:f>O4175-P4175-Q4175</x:f>
        <x:v>0.08001635640167867</x:v>
      </x:c>
      <x:c r="S4175" s="9" t="n">
        <x:f>V4174</x:f>
        <x:v>16486.875186410485</x:v>
      </x:c>
      <x:c r="T4175" s="9" t="n">
        <x:f>S4175/(1+'回测计划'!$B$33)</x:f>
        <x:v>16478.63586847625</x:v>
      </x:c>
      <x:c r="U4175" s="9" t="n">
        <x:f>T4175*R4175</x:f>
        <x:v>1318.5604006654812</x:v>
      </x:c>
      <x:c r="V4175" s="9" t="n">
        <x:f>S4175+U4175</x:f>
        <x:v>17805.43558707597</x:v>
      </x:c>
      <x:c r="W4175" s="2" t="n">
        <x:f>IF(N4175&gt;0,1,0)</x:f>
        <x:v>1</x:v>
      </x:c>
      <x:c r="X4175" s="2" t="n">
        <x:f>IF(U4175&gt;0,1,0)</x:f>
        <x:v>1</x:v>
      </x:c>
      <x:c r="Y4175" s="9" t="n">
        <x:f>MAX(U4175,0)</x:f>
        <x:v>1318.5604006654812</x:v>
      </x:c>
      <x:c r="Z4175" s="9" t="n">
        <x:f>-MIN(U4175,0)</x:f>
        <x:v>0</x:v>
      </x:c>
    </x:row>
    <x:row r="4176" ht="23" customHeight="1">
      <x:c r="A4176" s="2" t="str">
        <x:v>1D-MOM-全期</x:v>
      </x:c>
      <x:c r="B4176" s="2" t="str">
        <x:v>1D</x:v>
      </x:c>
      <x:c r="C4176" s="2" t="str">
        <x:v>Momentum</x:v>
      </x:c>
      <x:c r="D4176" s="2" t="str">
        <x:v>全期</x:v>
      </x:c>
      <x:c r="E4176" s="2" t="n">
        <x:v>10</x:v>
      </x:c>
      <x:c r="F4176" s="2" t="str">
        <x:v>多</x:v>
      </x:c>
      <x:c r="G4176" s="11" t="n">
        <x:v>44675.333333333336</x:v>
      </x:c>
      <x:c r="H4176" s="11" t="n">
        <x:v>44676.333333333336</x:v>
      </x:c>
      <x:c r="I4176" s="11" t="n">
        <x:v>44686.333321759266</x:v>
      </x:c>
      <x:c r="J4176" s="9" t="n">
        <x:v>39433.4</x:v>
      </x:c>
      <x:c r="K4176" s="9" t="n">
        <x:v>39684</x:v>
      </x:c>
      <x:c r="L4176" s="9" t="n">
        <x:v>39441.28668</x:v>
      </x:c>
      <x:c r="M4176" s="9" t="n">
        <x:v>39676.063200000004</x:v>
      </x:c>
      <x:c r="N4176" s="10" t="n">
        <x:f>IF(F4176="多",1,-1)*(K4176/J4176-1)</x:f>
        <x:v>0.006355018841895488</x:v>
      </x:c>
      <x:c r="O4176" s="10" t="n">
        <x:f>IF(F4176="多",1,-1)*(M4176/L4176-1)</x:f>
        <x:v>0.005952557326661889</x:v>
      </x:c>
      <x:c r="P4176" s="10" t="n">
        <x:v>0.001002976278663331</x:v>
      </x:c>
      <x:c r="Q4176" s="10" t="n">
        <x:v>0.0011396232748864448</x:v>
      </x:c>
      <x:c r="R4176" s="10" t="n">
        <x:f>O4176-P4176-Q4176</x:f>
        <x:v>0.0038099577731121135</x:v>
      </x:c>
      <x:c r="S4176" s="9" t="n">
        <x:f>V4175</x:f>
        <x:v>17805.43558707597</x:v>
      </x:c>
      <x:c r="T4176" s="9" t="n">
        <x:f>S4176/(1+'回测计划'!$B$33)</x:f>
        <x:v>17796.537318416762</x:v>
      </x:c>
      <x:c r="U4176" s="9" t="n">
        <x:f>T4176*R4176</x:f>
        <x:v>67.80405569078175</x:v>
      </x:c>
      <x:c r="V4176" s="9" t="n">
        <x:f>S4176+U4176</x:f>
        <x:v>17873.239642766748</x:v>
      </x:c>
      <x:c r="W4176" s="2" t="n">
        <x:f>IF(N4176&gt;0,1,0)</x:f>
        <x:v>1</x:v>
      </x:c>
      <x:c r="X4176" s="2" t="n">
        <x:f>IF(U4176&gt;0,1,0)</x:f>
        <x:v>1</x:v>
      </x:c>
      <x:c r="Y4176" s="9" t="n">
        <x:f>MAX(U4176,0)</x:f>
        <x:v>67.80405569078175</x:v>
      </x:c>
      <x:c r="Z4176" s="9" t="n">
        <x:f>-MIN(U4176,0)</x:f>
        <x:v>0</x:v>
      </x:c>
    </x:row>
    <x:row r="4177" ht="23" customHeight="1">
      <x:c r="A4177" s="2" t="str">
        <x:v>1D-MOM-全期</x:v>
      </x:c>
      <x:c r="B4177" s="2" t="str">
        <x:v>1D</x:v>
      </x:c>
      <x:c r="C4177" s="2" t="str">
        <x:v>Momentum</x:v>
      </x:c>
      <x:c r="D4177" s="2" t="str">
        <x:v>全期</x:v>
      </x:c>
      <x:c r="E4177" s="2" t="n">
        <x:v>11</x:v>
      </x:c>
      <x:c r="F4177" s="2" t="str">
        <x:v>多</x:v>
      </x:c>
      <x:c r="G4177" s="11" t="n">
        <x:v>44709.333333333336</x:v>
      </x:c>
      <x:c r="H4177" s="11" t="n">
        <x:v>44710.333333333336</x:v>
      </x:c>
      <x:c r="I4177" s="11" t="n">
        <x:v>44720.333321759266</x:v>
      </x:c>
      <x:c r="J4177" s="9" t="n">
        <x:v>29018.8</x:v>
      </x:c>
      <x:c r="K4177" s="9" t="n">
        <x:v>31118.1</x:v>
      </x:c>
      <x:c r="L4177" s="9" t="n">
        <x:v>29024.603759999998</x:v>
      </x:c>
      <x:c r="M4177" s="9" t="n">
        <x:v>31111.876379999998</x:v>
      </x:c>
      <x:c r="N4177" s="10" t="n">
        <x:f>IF(F4177="多",1,-1)*(K4177/J4177-1)</x:f>
        <x:v>0.07234275710918436</x:v>
      </x:c>
      <x:c r="O4177" s="10" t="n">
        <x:f>IF(F4177="多",1,-1)*(M4177/L4177-1)</x:f>
        <x:v>0.07191390577660717</x:v>
      </x:c>
      <x:c r="P4177" s="10" t="n">
        <x:v>0.0010359569528883034</x:v>
      </x:c>
      <x:c r="Q4177" s="10" t="n">
        <x:v>0.001687310373948734</x:v>
      </x:c>
      <x:c r="R4177" s="10" t="n">
        <x:f>O4177-P4177-Q4177</x:f>
        <x:v>0.06919063844977014</x:v>
      </x:c>
      <x:c r="S4177" s="9" t="n">
        <x:f>V4176</x:f>
        <x:v>17873.239642766748</x:v>
      </x:c>
      <x:c r="T4177" s="9" t="n">
        <x:f>S4177/(1+'回测计划'!$B$33)</x:f>
        <x:v>17864.307489022238</x:v>
      </x:c>
      <x:c r="U4177" s="9" t="n">
        <x:f>T4177*R4177</x:f>
        <x:v>1236.0428406284586</x:v>
      </x:c>
      <x:c r="V4177" s="9" t="n">
        <x:f>S4177+U4177</x:f>
        <x:v>19109.282483395207</x:v>
      </x:c>
      <x:c r="W4177" s="2" t="n">
        <x:f>IF(N4177&gt;0,1,0)</x:f>
        <x:v>1</x:v>
      </x:c>
      <x:c r="X4177" s="2" t="n">
        <x:f>IF(U4177&gt;0,1,0)</x:f>
        <x:v>1</x:v>
      </x:c>
      <x:c r="Y4177" s="9" t="n">
        <x:f>MAX(U4177,0)</x:f>
        <x:v>1236.0428406284586</x:v>
      </x:c>
      <x:c r="Z4177" s="9" t="n">
        <x:f>-MIN(U4177,0)</x:f>
        <x:v>0</x:v>
      </x:c>
    </x:row>
    <x:row r="4178" ht="23" customHeight="1">
      <x:c r="A4178" s="2" t="str">
        <x:v>1D-MOM-全期</x:v>
      </x:c>
      <x:c r="B4178" s="2" t="str">
        <x:v>1D</x:v>
      </x:c>
      <x:c r="C4178" s="2" t="str">
        <x:v>Momentum</x:v>
      </x:c>
      <x:c r="D4178" s="2" t="str">
        <x:v>全期</x:v>
      </x:c>
      <x:c r="E4178" s="2" t="n">
        <x:v>12</x:v>
      </x:c>
      <x:c r="F4178" s="2" t="str">
        <x:v>多</x:v>
      </x:c>
      <x:c r="G4178" s="11" t="n">
        <x:v>44811.333333333336</x:v>
      </x:c>
      <x:c r="H4178" s="11" t="n">
        <x:v>44812.333333333336</x:v>
      </x:c>
      <x:c r="I4178" s="11" t="n">
        <x:v>44822.333321759266</x:v>
      </x:c>
      <x:c r="J4178" s="9" t="n">
        <x:v>19287</x:v>
      </x:c>
      <x:c r="K4178" s="9" t="n">
        <x:v>20102</x:v>
      </x:c>
      <x:c r="L4178" s="9" t="n">
        <x:v>19290.8574</x:v>
      </x:c>
      <x:c r="M4178" s="9" t="n">
        <x:v>20097.9796</x:v>
      </x:c>
      <x:c r="N4178" s="10" t="n">
        <x:f>IF(F4178="多",1,-1)*(K4178/J4178-1)</x:f>
        <x:v>0.04225644216311508</x:v>
      </x:c>
      <x:c r="O4178" s="10" t="n">
        <x:f>IF(F4178="多",1,-1)*(M4178/L4178-1)</x:f>
        <x:v>0.04183962295009236</x:v>
      </x:c>
      <x:c r="P4178" s="10" t="n">
        <x:v>0.0010209198114750461</x:v>
      </x:c>
      <x:c r="Q4178" s="10" t="n">
        <x:v>0.0019233585587546287</x:v>
      </x:c>
      <x:c r="R4178" s="10" t="n">
        <x:f>O4178-P4178-Q4178</x:f>
        <x:v>0.038895344579862684</x:v>
      </x:c>
      <x:c r="S4178" s="9" t="n">
        <x:f>V4177</x:f>
        <x:v>19109.282483395207</x:v>
      </x:c>
      <x:c r="T4178" s="9" t="n">
        <x:f>S4178/(1+'回测计划'!$B$33)</x:f>
        <x:v>19099.732617086665</x:v>
      </x:c>
      <x:c r="U4178" s="9" t="n">
        <x:f>T4178*R4178</x:f>
        <x:v>742.8906815248283</x:v>
      </x:c>
      <x:c r="V4178" s="9" t="n">
        <x:f>S4178+U4178</x:f>
        <x:v>19852.173164920037</x:v>
      </x:c>
      <x:c r="W4178" s="2" t="n">
        <x:f>IF(N4178&gt;0,1,0)</x:f>
        <x:v>1</x:v>
      </x:c>
      <x:c r="X4178" s="2" t="n">
        <x:f>IF(U4178&gt;0,1,0)</x:f>
        <x:v>1</x:v>
      </x:c>
      <x:c r="Y4178" s="9" t="n">
        <x:f>MAX(U4178,0)</x:f>
        <x:v>742.8906815248283</x:v>
      </x:c>
      <x:c r="Z4178" s="9" t="n">
        <x:f>-MIN(U4178,0)</x:f>
        <x:v>0</x:v>
      </x:c>
    </x:row>
    <x:row r="4179" ht="23" customHeight="1">
      <x:c r="A4179" s="2" t="str">
        <x:v>1D-MOM-全期</x:v>
      </x:c>
      <x:c r="B4179" s="2" t="str">
        <x:v>1D</x:v>
      </x:c>
      <x:c r="C4179" s="2" t="str">
        <x:v>Momentum</x:v>
      </x:c>
      <x:c r="D4179" s="2" t="str">
        <x:v>全期</x:v>
      </x:c>
      <x:c r="E4179" s="2" t="n">
        <x:v>13</x:v>
      </x:c>
      <x:c r="F4179" s="2" t="str">
        <x:v>多</x:v>
      </x:c>
      <x:c r="G4179" s="11" t="n">
        <x:v>44826.333333333336</x:v>
      </x:c>
      <x:c r="H4179" s="11" t="n">
        <x:v>44827.333333333336</x:v>
      </x:c>
      <x:c r="I4179" s="11" t="n">
        <x:v>44837.333321759266</x:v>
      </x:c>
      <x:c r="J4179" s="9" t="n">
        <x:v>19392.5</x:v>
      </x:c>
      <x:c r="K4179" s="9" t="n">
        <x:v>19049.4</x:v>
      </x:c>
      <x:c r="L4179" s="9" t="n">
        <x:v>19396.3785</x:v>
      </x:c>
      <x:c r="M4179" s="9" t="n">
        <x:v>19045.59012</x:v>
      </x:c>
      <x:c r="N4179" s="10" t="n">
        <x:f>IF(F4179="多",1,-1)*(K4179/J4179-1)</x:f>
        <x:v>-0.017692406858321408</x:v>
      </x:c>
      <x:c r="O4179" s="10" t="n">
        <x:f>IF(F4179="多",1,-1)*(M4179/L4179-1)</x:f>
        <x:v>-0.01808525132668437</x:v>
      </x:c>
      <x:c r="P4179" s="10" t="n">
        <x:v>0.0009909573743366578</x:v>
      </x:c>
      <x:c r="Q4179" s="10" t="n">
        <x:v>0.00142295994744565</x:v>
      </x:c>
      <x:c r="R4179" s="10" t="n">
        <x:f>O4179-P4179-Q4179</x:f>
        <x:v>-0.02049916864846668</x:v>
      </x:c>
      <x:c r="S4179" s="9" t="n">
        <x:f>V4178</x:f>
        <x:v>19852.173164920037</x:v>
      </x:c>
      <x:c r="T4179" s="9" t="n">
        <x:f>S4179/(1+'回测计划'!$B$33)</x:f>
        <x:v>19842.252038900588</x:v>
      </x:c>
      <x:c r="U4179" s="9" t="n">
        <x:f>T4179*R4179</x:f>
        <x:v>-406.74967091080504</x:v>
      </x:c>
      <x:c r="V4179" s="9" t="n">
        <x:f>S4179+U4179</x:f>
        <x:v>19445.423494009232</x:v>
      </x:c>
      <x:c r="W4179" s="2" t="n">
        <x:f>IF(N4179&gt;0,1,0)</x:f>
        <x:v>0</x:v>
      </x:c>
      <x:c r="X4179" s="2" t="n">
        <x:f>IF(U4179&gt;0,1,0)</x:f>
        <x:v>0</x:v>
      </x:c>
      <x:c r="Y4179" s="9" t="n">
        <x:f>MAX(U4179,0)</x:f>
        <x:v>0</x:v>
      </x:c>
      <x:c r="Z4179" s="9" t="n">
        <x:f>-MIN(U4179,0)</x:f>
        <x:v>406.74967091080504</x:v>
      </x:c>
    </x:row>
    <x:row r="4180" ht="23" customHeight="1">
      <x:c r="A4180" s="2" t="str">
        <x:v>1D-MOM-全期</x:v>
      </x:c>
      <x:c r="B4180" s="2" t="str">
        <x:v>1D</x:v>
      </x:c>
      <x:c r="C4180" s="2" t="str">
        <x:v>Momentum</x:v>
      </x:c>
      <x:c r="D4180" s="2" t="str">
        <x:v>全期</x:v>
      </x:c>
      <x:c r="E4180" s="2" t="n">
        <x:v>14</x:v>
      </x:c>
      <x:c r="F4180" s="2" t="str">
        <x:v>空</x:v>
      </x:c>
      <x:c r="G4180" s="11" t="n">
        <x:v>44933.333333333336</x:v>
      </x:c>
      <x:c r="H4180" s="11" t="n">
        <x:v>44934.333333333336</x:v>
      </x:c>
      <x:c r="I4180" s="11" t="n">
        <x:v>44944.333321759266</x:v>
      </x:c>
      <x:c r="J4180" s="9" t="n">
        <x:v>16936.5</x:v>
      </x:c>
      <x:c r="K4180" s="9" t="n">
        <x:v>21130.9</x:v>
      </x:c>
      <x:c r="L4180" s="9" t="n">
        <x:v>16933.1127</x:v>
      </x:c>
      <x:c r="M4180" s="9" t="n">
        <x:v>21135.12618</x:v>
      </x:c>
      <x:c r="N4180" s="10" t="n">
        <x:f>IF(F4180="多",1,-1)*(K4180/J4180-1)</x:f>
        <x:v>-0.2476544740648896</x:v>
      </x:c>
      <x:c r="O4180" s="10" t="n">
        <x:f>IF(F4180="多",1,-1)*(M4180/L4180-1)</x:f>
        <x:v>-0.24815363568683968</x:v>
      </x:c>
      <x:c r="P4180" s="10" t="n">
        <x:v>0.0011240768178434198</x:v>
      </x:c>
      <x:c r="Q4180" s="10" t="n">
        <x:v>-0.0032036308665207456</x:v>
      </x:c>
      <x:c r="R4180" s="10" t="n">
        <x:f>O4180-P4180-Q4180</x:f>
        <x:v>-0.24607408163816236</x:v>
      </x:c>
      <x:c r="S4180" s="9" t="n">
        <x:f>V4179</x:f>
        <x:v>19445.423494009232</x:v>
      </x:c>
      <x:c r="T4180" s="9" t="n">
        <x:f>S4180/(1+'回测计划'!$B$33)</x:f>
        <x:v>19435.705641188637</x:v>
      </x:c>
      <x:c r="U4180" s="9" t="n">
        <x:f>T4180*R4180</x:f>
        <x:v>-4782.623416645145</x:v>
      </x:c>
      <x:c r="V4180" s="9" t="n">
        <x:f>S4180+U4180</x:f>
        <x:v>14662.800077364087</x:v>
      </x:c>
      <x:c r="W4180" s="2" t="n">
        <x:f>IF(N4180&gt;0,1,0)</x:f>
        <x:v>0</x:v>
      </x:c>
      <x:c r="X4180" s="2" t="n">
        <x:f>IF(U4180&gt;0,1,0)</x:f>
        <x:v>0</x:v>
      </x:c>
      <x:c r="Y4180" s="9" t="n">
        <x:f>MAX(U4180,0)</x:f>
        <x:v>0</x:v>
      </x:c>
      <x:c r="Z4180" s="9" t="n">
        <x:f>-MIN(U4180,0)</x:f>
        <x:v>4782.623416645145</x:v>
      </x:c>
    </x:row>
    <x:row r="4181" ht="23" customHeight="1">
      <x:c r="A4181" s="2" t="str">
        <x:v>1D-MOM-全期</x:v>
      </x:c>
      <x:c r="B4181" s="2" t="str">
        <x:v>1D</x:v>
      </x:c>
      <x:c r="C4181" s="2" t="str">
        <x:v>Momentum</x:v>
      </x:c>
      <x:c r="D4181" s="2" t="str">
        <x:v>全期</x:v>
      </x:c>
      <x:c r="E4181" s="2" t="n">
        <x:v>15</x:v>
      </x:c>
      <x:c r="F4181" s="2" t="str">
        <x:v>空</x:v>
      </x:c>
      <x:c r="G4181" s="11" t="n">
        <x:v>44973.333333333336</x:v>
      </x:c>
      <x:c r="H4181" s="11" t="n">
        <x:v>44974.333333333336</x:v>
      </x:c>
      <x:c r="I4181" s="11" t="n">
        <x:v>44984.333321759266</x:v>
      </x:c>
      <x:c r="J4181" s="9" t="n">
        <x:v>23526.6</x:v>
      </x:c>
      <x:c r="K4181" s="9" t="n">
        <x:v>23545.3</x:v>
      </x:c>
      <x:c r="L4181" s="9" t="n">
        <x:v>23521.894679999998</x:v>
      </x:c>
      <x:c r="M4181" s="9" t="n">
        <x:v>23550.00906</x:v>
      </x:c>
      <x:c r="N4181" s="10" t="n">
        <x:f>IF(F4181="多",1,-1)*(K4181/J4181-1)</x:f>
        <x:v>-0.00079484498397564</x:v>
      </x:c>
      <x:c r="O4181" s="10" t="n">
        <x:f>IF(F4181="多",1,-1)*(M4181/L4181-1)</x:f>
        <x:v>-0.001195243001572921</x:v>
      </x:c>
      <x:c r="P4181" s="10" t="n">
        <x:v>0.0010005976215007864</x:v>
      </x:c>
      <x:c r="Q4181" s="10" t="n">
        <x:v>-0.002381308875369942</x:v>
      </x:c>
      <x:c r="R4181" s="10" t="n">
        <x:f>O4181-P4181-Q4181</x:f>
        <x:v>0.00018546825229623452</x:v>
      </x:c>
      <x:c r="S4181" s="9" t="n">
        <x:f>V4180</x:f>
        <x:v>14662.800077364087</x:v>
      </x:c>
      <x:c r="T4181" s="9" t="n">
        <x:f>S4181/(1+'回测计划'!$B$33)</x:f>
        <x:v>14655.47234119349</x:v>
      </x:c>
      <x:c r="U4181" s="9" t="n">
        <x:f>T4181*R4181</x:f>
        <x:v>2.718124841696961</x:v>
      </x:c>
      <x:c r="V4181" s="9" t="n">
        <x:f>S4181+U4181</x:f>
        <x:v>14665.518202205783</x:v>
      </x:c>
      <x:c r="W4181" s="2" t="n">
        <x:f>IF(N4181&gt;0,1,0)</x:f>
        <x:v>0</x:v>
      </x:c>
      <x:c r="X4181" s="2" t="n">
        <x:f>IF(U4181&gt;0,1,0)</x:f>
        <x:v>1</x:v>
      </x:c>
      <x:c r="Y4181" s="9" t="n">
        <x:f>MAX(U4181,0)</x:f>
        <x:v>2.718124841696961</x:v>
      </x:c>
      <x:c r="Z4181" s="9" t="n">
        <x:f>-MIN(U4181,0)</x:f>
        <x:v>0</x:v>
      </x:c>
    </x:row>
    <x:row r="4182" ht="23" customHeight="1">
      <x:c r="A4182" s="2" t="str">
        <x:v>1D-MOM-全期</x:v>
      </x:c>
      <x:c r="B4182" s="2" t="str">
        <x:v>1D</x:v>
      </x:c>
      <x:c r="C4182" s="2" t="str">
        <x:v>Momentum</x:v>
      </x:c>
      <x:c r="D4182" s="2" t="str">
        <x:v>全期</x:v>
      </x:c>
      <x:c r="E4182" s="2" t="n">
        <x:v>16</x:v>
      </x:c>
      <x:c r="F4182" s="2" t="str">
        <x:v>空</x:v>
      </x:c>
      <x:c r="G4182" s="11" t="n">
        <x:v>45028.333333333336</x:v>
      </x:c>
      <x:c r="H4182" s="11" t="n">
        <x:v>45029.333333333336</x:v>
      </x:c>
      <x:c r="I4182" s="11" t="n">
        <x:v>45039.333321759266</x:v>
      </x:c>
      <x:c r="J4182" s="9" t="n">
        <x:v>29874.9</x:v>
      </x:c>
      <x:c r="K4182" s="9" t="n">
        <x:v>27807.2</x:v>
      </x:c>
      <x:c r="L4182" s="9" t="n">
        <x:v>29868.925020000002</x:v>
      </x:c>
      <x:c r="M4182" s="9" t="n">
        <x:v>27812.76144</x:v>
      </x:c>
      <x:c r="N4182" s="10" t="n">
        <x:f>IF(F4182="多",1,-1)*(K4182/J4182-1)</x:f>
        <x:v>0.0692119471529612</x:v>
      </x:c>
      <x:c r="O4182" s="10" t="n">
        <x:f>IF(F4182="多",1,-1)*(M4182/L4182-1)</x:f>
        <x:v>0.0688395574538827</x:v>
      </x:c>
      <x:c r="P4182" s="10" t="n">
        <x:v>0.0009655802212730586</x:v>
      </x:c>
      <x:c r="Q4182" s="10" t="n">
        <x:v>-0.0019032438374978978</x:v>
      </x:c>
      <x:c r="R4182" s="10" t="n">
        <x:f>O4182-P4182-Q4182</x:f>
        <x:v>0.06977722107010755</x:v>
      </x:c>
      <x:c r="S4182" s="9" t="n">
        <x:f>V4181</x:f>
        <x:v>14665.518202205783</x:v>
      </x:c>
      <x:c r="T4182" s="9" t="n">
        <x:f>S4182/(1+'回测计划'!$B$33)</x:f>
        <x:v>14658.189107651959</x:v>
      </x:c>
      <x:c r="U4182" s="9" t="n">
        <x:f>T4182*R4182</x:f>
        <x:v>1022.8077018520731</x:v>
      </x:c>
      <x:c r="V4182" s="9" t="n">
        <x:f>S4182+U4182</x:f>
        <x:v>15688.325904057856</x:v>
      </x:c>
      <x:c r="W4182" s="2" t="n">
        <x:f>IF(N4182&gt;0,1,0)</x:f>
        <x:v>1</x:v>
      </x:c>
      <x:c r="X4182" s="2" t="n">
        <x:f>IF(U4182&gt;0,1,0)</x:f>
        <x:v>1</x:v>
      </x:c>
      <x:c r="Y4182" s="9" t="n">
        <x:f>MAX(U4182,0)</x:f>
        <x:v>1022.8077018520731</x:v>
      </x:c>
      <x:c r="Z4182" s="9" t="n">
        <x:f>-MIN(U4182,0)</x:f>
        <x:v>0</x:v>
      </x:c>
    </x:row>
    <x:row r="4183" ht="23" customHeight="1">
      <x:c r="A4183" s="2" t="str">
        <x:v>1D-MOM-全期</x:v>
      </x:c>
      <x:c r="B4183" s="2" t="str">
        <x:v>1D</x:v>
      </x:c>
      <x:c r="C4183" s="2" t="str">
        <x:v>Momentum</x:v>
      </x:c>
      <x:c r="D4183" s="2" t="str">
        <x:v>全期</x:v>
      </x:c>
      <x:c r="E4183" s="2" t="n">
        <x:v>17</x:v>
      </x:c>
      <x:c r="F4183" s="2" t="str">
        <x:v>空</x:v>
      </x:c>
      <x:c r="G4183" s="11" t="n">
        <x:v>45121.333333333336</x:v>
      </x:c>
      <x:c r="H4183" s="11" t="n">
        <x:v>45122.333333333336</x:v>
      </x:c>
      <x:c r="I4183" s="11" t="n">
        <x:v>45132.333321759266</x:v>
      </x:c>
      <x:c r="J4183" s="9" t="n">
        <x:v>30293.3</x:v>
      </x:c>
      <x:c r="K4183" s="9" t="n">
        <x:v>29163.8</x:v>
      </x:c>
      <x:c r="L4183" s="9" t="n">
        <x:v>30287.24134</x:v>
      </x:c>
      <x:c r="M4183" s="9" t="n">
        <x:v>29169.63276</x:v>
      </x:c>
      <x:c r="N4183" s="10" t="n">
        <x:f>IF(F4183="多",1,-1)*(K4183/J4183-1)</x:f>
        <x:v>0.03728547236517643</x:v>
      </x:c>
      <x:c r="O4183" s="10" t="n">
        <x:f>IF(F4183="多",1,-1)*(M4183/L4183-1)</x:f>
        <x:v>0.036900309521553765</x:v>
      </x:c>
      <x:c r="P4183" s="10" t="n">
        <x:v>0.000981549845239223</x:v>
      </x:c>
      <x:c r="Q4183" s="10" t="n">
        <x:v>-0.0015033941620775236</x:v>
      </x:c>
      <x:c r="R4183" s="10" t="n">
        <x:f>O4183-P4183-Q4183</x:f>
        <x:v>0.037422153838392064</x:v>
      </x:c>
      <x:c r="S4183" s="9" t="n">
        <x:f>V4182</x:f>
        <x:v>15688.325904057856</x:v>
      </x:c>
      <x:c r="T4183" s="9" t="n">
        <x:f>S4183/(1+'回测计划'!$B$33)</x:f>
        <x:v>15680.485661227243</x:v>
      </x:c>
      <x:c r="U4183" s="9" t="n">
        <x:f>T4183*R4183</x:f>
        <x:v>586.7975466751468</x:v>
      </x:c>
      <x:c r="V4183" s="9" t="n">
        <x:f>S4183+U4183</x:f>
        <x:v>16275.123450733003</x:v>
      </x:c>
      <x:c r="W4183" s="2" t="n">
        <x:f>IF(N4183&gt;0,1,0)</x:f>
        <x:v>1</x:v>
      </x:c>
      <x:c r="X4183" s="2" t="n">
        <x:f>IF(U4183&gt;0,1,0)</x:f>
        <x:v>1</x:v>
      </x:c>
      <x:c r="Y4183" s="9" t="n">
        <x:f>MAX(U4183,0)</x:f>
        <x:v>586.7975466751468</x:v>
      </x:c>
      <x:c r="Z4183" s="9" t="n">
        <x:f>-MIN(U4183,0)</x:f>
        <x:v>0</x:v>
      </x:c>
    </x:row>
    <x:row r="4184" ht="23" customHeight="1">
      <x:c r="A4184" s="2" t="str">
        <x:v>1D-MOM-全期</x:v>
      </x:c>
      <x:c r="B4184" s="2" t="str">
        <x:v>1D</x:v>
      </x:c>
      <x:c r="C4184" s="2" t="str">
        <x:v>Momentum</x:v>
      </x:c>
      <x:c r="D4184" s="2" t="str">
        <x:v>全期</x:v>
      </x:c>
      <x:c r="E4184" s="2" t="n">
        <x:v>18</x:v>
      </x:c>
      <x:c r="F4184" s="2" t="str">
        <x:v>空</x:v>
      </x:c>
      <x:c r="G4184" s="11" t="n">
        <x:v>45201.333333333336</x:v>
      </x:c>
      <x:c r="H4184" s="11" t="n">
        <x:v>45202.333333333336</x:v>
      </x:c>
      <x:c r="I4184" s="11" t="n">
        <x:v>45212.333321759266</x:v>
      </x:c>
      <x:c r="J4184" s="9" t="n">
        <x:v>27477.7</x:v>
      </x:c>
      <x:c r="K4184" s="9" t="n">
        <x:v>26744</x:v>
      </x:c>
      <x:c r="L4184" s="9" t="n">
        <x:v>27472.20446</x:v>
      </x:c>
      <x:c r="M4184" s="9" t="n">
        <x:v>26749.3488</x:v>
      </x:c>
      <x:c r="N4184" s="10" t="n">
        <x:f>IF(F4184="多",1,-1)*(K4184/J4184-1)</x:f>
        <x:v>0.026701652612846072</x:v>
      </x:c>
      <x:c r="O4184" s="10" t="n">
        <x:f>IF(F4184="多",1,-1)*(M4184/L4184-1)</x:f>
        <x:v>0.026312255394447592</x:v>
      </x:c>
      <x:c r="P4184" s="10" t="n">
        <x:v>0.000986843872302776</x:v>
      </x:c>
      <x:c r="Q4184" s="10" t="n">
        <x:v>-0.000818973740776831</x:v>
      </x:c>
      <x:c r="R4184" s="10" t="n">
        <x:f>O4184-P4184-Q4184</x:f>
        <x:v>0.026144385262921645</x:v>
      </x:c>
      <x:c r="S4184" s="9" t="n">
        <x:f>V4183</x:f>
        <x:v>16275.123450733003</x:v>
      </x:c>
      <x:c r="T4184" s="9" t="n">
        <x:f>S4184/(1+'回测计划'!$B$33)</x:f>
        <x:v>16266.989955755125</x:v>
      </x:c>
      <x:c r="U4184" s="9" t="n">
        <x:f>T4184*R4184</x:f>
        <x:v>425.2904524713387</x:v>
      </x:c>
      <x:c r="V4184" s="9" t="n">
        <x:f>S4184+U4184</x:f>
        <x:v>16700.413903204342</x:v>
      </x:c>
      <x:c r="W4184" s="2" t="n">
        <x:f>IF(N4184&gt;0,1,0)</x:f>
        <x:v>1</x:v>
      </x:c>
      <x:c r="X4184" s="2" t="n">
        <x:f>IF(U4184&gt;0,1,0)</x:f>
        <x:v>1</x:v>
      </x:c>
      <x:c r="Y4184" s="9" t="n">
        <x:f>MAX(U4184,0)</x:f>
        <x:v>425.2904524713387</x:v>
      </x:c>
      <x:c r="Z4184" s="9" t="n">
        <x:f>-MIN(U4184,0)</x:f>
        <x:v>0</x:v>
      </x:c>
    </x:row>
    <x:row r="4185" ht="23" customHeight="1">
      <x:c r="A4185" s="2" t="str">
        <x:v>1D-MOM-全期</x:v>
      </x:c>
      <x:c r="B4185" s="2" t="str">
        <x:v>1D</x:v>
      </x:c>
      <x:c r="C4185" s="2" t="str">
        <x:v>Momentum</x:v>
      </x:c>
      <x:c r="D4185" s="2" t="str">
        <x:v>全期</x:v>
      </x:c>
      <x:c r="E4185" s="2" t="n">
        <x:v>19</x:v>
      </x:c>
      <x:c r="F4185" s="2" t="str">
        <x:v>空</x:v>
      </x:c>
      <x:c r="G4185" s="11" t="n">
        <x:v>45216.333333333336</x:v>
      </x:c>
      <x:c r="H4185" s="11" t="n">
        <x:v>45217.333333333336</x:v>
      </x:c>
      <x:c r="I4185" s="11" t="n">
        <x:v>45227.333321759266</x:v>
      </x:c>
      <x:c r="J4185" s="9" t="n">
        <x:v>28382</x:v>
      </x:c>
      <x:c r="K4185" s="9" t="n">
        <x:v>33893.1</x:v>
      </x:c>
      <x:c r="L4185" s="9" t="n">
        <x:v>28376.3236</x:v>
      </x:c>
      <x:c r="M4185" s="9" t="n">
        <x:v>33899.878619999996</x:v>
      </x:c>
      <x:c r="N4185" s="10" t="n">
        <x:f>IF(F4185="多",1,-1)*(K4185/J4185-1)</x:f>
        <x:v>-0.1941758861250087</x:v>
      </x:c>
      <x:c r="O4185" s="10" t="n">
        <x:f>IF(F4185="多",1,-1)*(M4185/L4185-1)</x:f>
        <x:v>-0.1946536520326403</x:v>
      </x:c>
      <x:c r="P4185" s="10" t="n">
        <x:v>0.00109732682601632</x:v>
      </x:c>
      <x:c r="Q4185" s="10" t="n">
        <x:v>-0.001645727591152994</x:v>
      </x:c>
      <x:c r="R4185" s="10" t="n">
        <x:f>O4185-P4185-Q4185</x:f>
        <x:v>-0.1941052512675036</x:v>
      </x:c>
      <x:c r="S4185" s="9" t="n">
        <x:f>V4184</x:f>
        <x:v>16700.413903204342</x:v>
      </x:c>
      <x:c r="T4185" s="9" t="n">
        <x:f>S4185/(1+'回测计划'!$B$33)</x:f>
        <x:v>16692.067869269707</x:v>
      </x:c>
      <x:c r="U4185" s="9" t="n">
        <x:f>T4185*R4185</x:f>
        <x:v>-3240.01802793882</x:v>
      </x:c>
      <x:c r="V4185" s="9" t="n">
        <x:f>S4185+U4185</x:f>
        <x:v>13460.395875265522</x:v>
      </x:c>
      <x:c r="W4185" s="2" t="n">
        <x:f>IF(N4185&gt;0,1,0)</x:f>
        <x:v>0</x:v>
      </x:c>
      <x:c r="X4185" s="2" t="n">
        <x:f>IF(U4185&gt;0,1,0)</x:f>
        <x:v>0</x:v>
      </x:c>
      <x:c r="Y4185" s="9" t="n">
        <x:f>MAX(U4185,0)</x:f>
        <x:v>0</x:v>
      </x:c>
      <x:c r="Z4185" s="9" t="n">
        <x:f>-MIN(U4185,0)</x:f>
        <x:v>3240.01802793882</x:v>
      </x:c>
    </x:row>
    <x:row r="4186" ht="23" customHeight="1">
      <x:c r="A4186" s="2" t="str">
        <x:v>1D-MOM-全期</x:v>
      </x:c>
      <x:c r="B4186" s="2" t="str">
        <x:v>1D</x:v>
      </x:c>
      <x:c r="C4186" s="2" t="str">
        <x:v>Momentum</x:v>
      </x:c>
      <x:c r="D4186" s="2" t="str">
        <x:v>全期</x:v>
      </x:c>
      <x:c r="E4186" s="2" t="n">
        <x:v>20</x:v>
      </x:c>
      <x:c r="F4186" s="2" t="str">
        <x:v>空</x:v>
      </x:c>
      <x:c r="G4186" s="11" t="n">
        <x:v>45241.333333333336</x:v>
      </x:c>
      <x:c r="H4186" s="11" t="n">
        <x:v>45242.333333333336</x:v>
      </x:c>
      <x:c r="I4186" s="11" t="n">
        <x:v>45252.333321759266</x:v>
      </x:c>
      <x:c r="J4186" s="9" t="n">
        <x:v>37162.1</x:v>
      </x:c>
      <x:c r="K4186" s="9" t="n">
        <x:v>35737</x:v>
      </x:c>
      <x:c r="L4186" s="9" t="n">
        <x:v>37154.66758</x:v>
      </x:c>
      <x:c r="M4186" s="9" t="n">
        <x:v>35744.1474</x:v>
      </x:c>
      <x:c r="N4186" s="10" t="n">
        <x:f>IF(F4186="多",1,-1)*(K4186/J4186-1)</x:f>
        <x:v>0.03834820960064145</x:v>
      </x:c>
      <x:c r="O4186" s="10" t="n">
        <x:f>IF(F4186="多",1,-1)*(M4186/L4186-1)</x:f>
        <x:v>0.037963471936949045</x:v>
      </x:c>
      <x:c r="P4186" s="10" t="n">
        <x:v>0.0009810182640315255</x:v>
      </x:c>
      <x:c r="Q4186" s="10" t="n">
        <x:v>-0.0037640816045829014</x:v>
      </x:c>
      <x:c r="R4186" s="10" t="n">
        <x:f>O4186-P4186-Q4186</x:f>
        <x:v>0.04074653527750042</x:v>
      </x:c>
      <x:c r="S4186" s="9" t="n">
        <x:f>V4185</x:f>
        <x:v>13460.395875265522</x:v>
      </x:c>
      <x:c r="T4186" s="9" t="n">
        <x:f>S4186/(1+'回测计划'!$B$33)</x:f>
        <x:v>13453.66904074515</x:v>
      </x:c>
      <x:c r="U4186" s="9" t="n">
        <x:f>T4186*R4186</x:f>
        <x:v>548.1904001805375</x:v>
      </x:c>
      <x:c r="V4186" s="9" t="n">
        <x:f>S4186+U4186</x:f>
        <x:v>14008.58627544606</x:v>
      </x:c>
      <x:c r="W4186" s="2" t="n">
        <x:f>IF(N4186&gt;0,1,0)</x:f>
        <x:v>1</x:v>
      </x:c>
      <x:c r="X4186" s="2" t="n">
        <x:f>IF(U4186&gt;0,1,0)</x:f>
        <x:v>1</x:v>
      </x:c>
      <x:c r="Y4186" s="9" t="n">
        <x:f>MAX(U4186,0)</x:f>
        <x:v>548.1904001805375</x:v>
      </x:c>
      <x:c r="Z4186" s="9" t="n">
        <x:f>-MIN(U4186,0)</x:f>
        <x:v>0</x:v>
      </x:c>
    </x:row>
    <x:row r="4187" ht="23" customHeight="1">
      <x:c r="A4187" s="2" t="str">
        <x:v>1D-MOM-全期</x:v>
      </x:c>
      <x:c r="B4187" s="2" t="str">
        <x:v>1D</x:v>
      </x:c>
      <x:c r="C4187" s="2" t="str">
        <x:v>Momentum</x:v>
      </x:c>
      <x:c r="D4187" s="2" t="str">
        <x:v>全期</x:v>
      </x:c>
      <x:c r="E4187" s="2" t="n">
        <x:v>21</x:v>
      </x:c>
      <x:c r="F4187" s="2" t="str">
        <x:v>空</x:v>
      </x:c>
      <x:c r="G4187" s="11" t="n">
        <x:v>45300.333333333336</x:v>
      </x:c>
      <x:c r="H4187" s="11" t="n">
        <x:v>45301.333333333336</x:v>
      </x:c>
      <x:c r="I4187" s="11" t="n">
        <x:v>45311.333321759266</x:v>
      </x:c>
      <x:c r="J4187" s="9" t="n">
        <x:v>46113.9</x:v>
      </x:c>
      <x:c r="K4187" s="9" t="n">
        <x:v>41662.2</x:v>
      </x:c>
      <x:c r="L4187" s="9" t="n">
        <x:v>46104.677220000005</x:v>
      </x:c>
      <x:c r="M4187" s="9" t="n">
        <x:v>41670.532439999995</x:v>
      </x:c>
      <x:c r="N4187" s="10" t="n">
        <x:f>IF(F4187="多",1,-1)*(K4187/J4187-1)</x:f>
        <x:v>0.0965370528192151</x:v>
      </x:c>
      <x:c r="O4187" s="10" t="n">
        <x:f>IF(F4187="多",1,-1)*(M4187/L4187-1)</x:f>
        <x:v>0.0961755953488489</x:v>
      </x:c>
      <x:c r="P4187" s="10" t="n">
        <x:v>0.0009519122023255755</x:v>
      </x:c>
      <x:c r="Q4187" s="10" t="n">
        <x:v>-0.0027349050774276395</x:v>
      </x:c>
      <x:c r="R4187" s="10" t="n">
        <x:f>O4187-P4187-Q4187</x:f>
        <x:v>0.09795858822395097</x:v>
      </x:c>
      <x:c r="S4187" s="9" t="n">
        <x:f>V4186</x:f>
        <x:v>14008.58627544606</x:v>
      </x:c>
      <x:c r="T4187" s="9" t="n">
        <x:f>S4187/(1+'回测计划'!$B$33)</x:f>
        <x:v>14001.585482704708</x:v>
      </x:c>
      <x:c r="U4187" s="9" t="n">
        <x:f>T4187*R4187</x:f>
        <x:v>1371.5755467827203</x:v>
      </x:c>
      <x:c r="V4187" s="9" t="n">
        <x:f>S4187+U4187</x:f>
        <x:v>15380.16182222878</x:v>
      </x:c>
      <x:c r="W4187" s="2" t="n">
        <x:f>IF(N4187&gt;0,1,0)</x:f>
        <x:v>1</x:v>
      </x:c>
      <x:c r="X4187" s="2" t="n">
        <x:f>IF(U4187&gt;0,1,0)</x:f>
        <x:v>1</x:v>
      </x:c>
      <x:c r="Y4187" s="9" t="n">
        <x:f>MAX(U4187,0)</x:f>
        <x:v>1371.5755467827203</x:v>
      </x:c>
      <x:c r="Z4187" s="9" t="n">
        <x:f>-MIN(U4187,0)</x:f>
        <x:v>0</x:v>
      </x:c>
    </x:row>
    <x:row r="4188" ht="23" customHeight="1">
      <x:c r="A4188" s="2" t="str">
        <x:v>1D-MOM-全期</x:v>
      </x:c>
      <x:c r="B4188" s="2" t="str">
        <x:v>1D</x:v>
      </x:c>
      <x:c r="C4188" s="2" t="str">
        <x:v>Momentum</x:v>
      </x:c>
      <x:c r="D4188" s="2" t="str">
        <x:v>全期</x:v>
      </x:c>
      <x:c r="E4188" s="2" t="n">
        <x:v>22</x:v>
      </x:c>
      <x:c r="F4188" s="2" t="str">
        <x:v>多</x:v>
      </x:c>
      <x:c r="G4188" s="11" t="n">
        <x:v>45455.333333333336</x:v>
      </x:c>
      <x:c r="H4188" s="11" t="n">
        <x:v>45456.333333333336</x:v>
      </x:c>
      <x:c r="I4188" s="11" t="n">
        <x:v>45466.333321759266</x:v>
      </x:c>
      <x:c r="J4188" s="9" t="n">
        <x:v>68270.3</x:v>
      </x:c>
      <x:c r="K4188" s="9" t="n">
        <x:v>64240</x:v>
      </x:c>
      <x:c r="L4188" s="9" t="n">
        <x:v>68283.95406</x:v>
      </x:c>
      <x:c r="M4188" s="9" t="n">
        <x:v>64227.152</x:v>
      </x:c>
      <x:c r="N4188" s="10" t="n">
        <x:f>IF(F4188="多",1,-1)*(K4188/J4188-1)</x:f>
        <x:v>-0.0590344556857082</x:v>
      </x:c>
      <x:c r="O4188" s="10" t="n">
        <x:f>IF(F4188="多",1,-1)*(M4188/L4188-1)</x:f>
        <x:v>-0.059410766641242785</x:v>
      </x:c>
      <x:c r="P4188" s="10" t="n">
        <x:v>0.0009702946166793787</x:v>
      </x:c>
      <x:c r="Q4188" s="10" t="n">
        <x:v>0.0023775164856127398</x:v>
      </x:c>
      <x:c r="R4188" s="10" t="n">
        <x:f>O4188-P4188-Q4188</x:f>
        <x:v>-0.0627585777435349</x:v>
      </x:c>
      <x:c r="S4188" s="9" t="n">
        <x:f>V4187</x:f>
        <x:v>15380.16182222878</x:v>
      </x:c>
      <x:c r="T4188" s="9" t="n">
        <x:f>S4188/(1+'回测计划'!$B$33)</x:f>
        <x:v>15372.475584436563</x:v>
      </x:c>
      <x:c r="U4188" s="9" t="n">
        <x:f>T4188*R4188</x:f>
        <x:v>-964.7547040764541</x:v>
      </x:c>
      <x:c r="V4188" s="9" t="n">
        <x:f>S4188+U4188</x:f>
        <x:v>14415.407118152325</x:v>
      </x:c>
      <x:c r="W4188" s="2" t="n">
        <x:f>IF(N4188&gt;0,1,0)</x:f>
        <x:v>0</x:v>
      </x:c>
      <x:c r="X4188" s="2" t="n">
        <x:f>IF(U4188&gt;0,1,0)</x:f>
        <x:v>0</x:v>
      </x:c>
      <x:c r="Y4188" s="9" t="n">
        <x:f>MAX(U4188,0)</x:f>
        <x:v>0</x:v>
      </x:c>
      <x:c r="Z4188" s="9" t="n">
        <x:f>-MIN(U4188,0)</x:f>
        <x:v>964.7547040764541</x:v>
      </x:c>
    </x:row>
    <x:row r="4189" ht="23" customHeight="1">
      <x:c r="A4189" s="2" t="str">
        <x:v>1D-MOM-全期</x:v>
      </x:c>
      <x:c r="B4189" s="2" t="str">
        <x:v>1D</x:v>
      </x:c>
      <x:c r="C4189" s="2" t="str">
        <x:v>Momentum</x:v>
      </x:c>
      <x:c r="D4189" s="2" t="str">
        <x:v>全期</x:v>
      </x:c>
      <x:c r="E4189" s="2" t="n">
        <x:v>23</x:v>
      </x:c>
      <x:c r="F4189" s="2" t="str">
        <x:v>空</x:v>
      </x:c>
      <x:c r="G4189" s="11" t="n">
        <x:v>45502.333333333336</x:v>
      </x:c>
      <x:c r="H4189" s="11" t="n">
        <x:v>45503.333333333336</x:v>
      </x:c>
      <x:c r="I4189" s="11" t="n">
        <x:v>45513.333321759266</x:v>
      </x:c>
      <x:c r="J4189" s="9" t="n">
        <x:v>66750.1</x:v>
      </x:c>
      <x:c r="K4189" s="9" t="n">
        <x:v>61659.8</x:v>
      </x:c>
      <x:c r="L4189" s="9" t="n">
        <x:v>66736.74998000001</x:v>
      </x:c>
      <x:c r="M4189" s="9" t="n">
        <x:v>61672.13196</x:v>
      </x:c>
      <x:c r="N4189" s="10" t="n">
        <x:f>IF(F4189="多",1,-1)*(K4189/J4189-1)</x:f>
        <x:v>0.07625906178417718</x:v>
      </x:c>
      <x:c r="O4189" s="10" t="n">
        <x:f>IF(F4189="多",1,-1)*(M4189/L4189-1)</x:f>
        <x:v>0.07588949149483304</x:v>
      </x:c>
      <x:c r="P4189" s="10" t="n">
        <x:v>0.0009620552542525836</x:v>
      </x:c>
      <x:c r="Q4189" s="10" t="n">
        <x:v>-0.0014941943506894034</x:v>
      </x:c>
      <x:c r="R4189" s="10" t="n">
        <x:f>O4189-P4189-Q4189</x:f>
        <x:v>0.07642163059126986</x:v>
      </x:c>
      <x:c r="S4189" s="9" t="n">
        <x:f>V4188</x:f>
        <x:v>14415.407118152325</x:v>
      </x:c>
      <x:c r="T4189" s="9" t="n">
        <x:f>S4189/(1+'回测计划'!$B$33)</x:f>
        <x:v>14408.203016644004</x:v>
      </x:c>
      <x:c r="U4189" s="9" t="n">
        <x:f>T4189*R4189</x:f>
        <x:v>1101.098368421988</x:v>
      </x:c>
      <x:c r="V4189" s="9" t="n">
        <x:f>S4189+U4189</x:f>
        <x:v>15516.505486574313</x:v>
      </x:c>
      <x:c r="W4189" s="2" t="n">
        <x:f>IF(N4189&gt;0,1,0)</x:f>
        <x:v>1</x:v>
      </x:c>
      <x:c r="X4189" s="2" t="n">
        <x:f>IF(U4189&gt;0,1,0)</x:f>
        <x:v>1</x:v>
      </x:c>
      <x:c r="Y4189" s="9" t="n">
        <x:f>MAX(U4189,0)</x:f>
        <x:v>1101.098368421988</x:v>
      </x:c>
      <x:c r="Z4189" s="9" t="n">
        <x:f>-MIN(U4189,0)</x:f>
        <x:v>0</x:v>
      </x:c>
    </x:row>
    <x:row r="4190" ht="23" customHeight="1">
      <x:c r="A4190" s="2" t="str">
        <x:v>1D-MOM-全期</x:v>
      </x:c>
      <x:c r="B4190" s="2" t="str">
        <x:v>1D</x:v>
      </x:c>
      <x:c r="C4190" s="2" t="str">
        <x:v>Momentum</x:v>
      </x:c>
      <x:c r="D4190" s="2" t="str">
        <x:v>全期</x:v>
      </x:c>
      <x:c r="E4190" s="2" t="n">
        <x:v>24</x:v>
      </x:c>
      <x:c r="F4190" s="2" t="str">
        <x:v>空</x:v>
      </x:c>
      <x:c r="G4190" s="11" t="n">
        <x:v>45595.333333333336</x:v>
      </x:c>
      <x:c r="H4190" s="11" t="n">
        <x:v>45596.333333333336</x:v>
      </x:c>
      <x:c r="I4190" s="11" t="n">
        <x:v>45606.333321759266</x:v>
      </x:c>
      <x:c r="J4190" s="9" t="n">
        <x:v>72349</x:v>
      </x:c>
      <x:c r="K4190" s="9" t="n">
        <x:v>76675.1</x:v>
      </x:c>
      <x:c r="L4190" s="9" t="n">
        <x:v>72334.53020000001</x:v>
      </x:c>
      <x:c r="M4190" s="9" t="n">
        <x:v>76690.43502</x:v>
      </x:c>
      <x:c r="N4190" s="10" t="n">
        <x:f>IF(F4190="多",1,-1)*(K4190/J4190-1)</x:f>
        <x:v>-0.05979488313591075</x:v>
      </x:c>
      <x:c r="O4190" s="10" t="n">
        <x:f>IF(F4190="多",1,-1)*(M4190/L4190-1)</x:f>
        <x:v>-0.06021888588971569</x:v>
      </x:c>
      <x:c r="P4190" s="10" t="n">
        <x:v>0.0010301094429448578</x:v>
      </x:c>
      <x:c r="Q4190" s="10" t="n">
        <x:v>-0.0028758311900300903</x:v>
      </x:c>
      <x:c r="R4190" s="10" t="n">
        <x:f>O4190-P4190-Q4190</x:f>
        <x:v>-0.058373164142630454</x:v>
      </x:c>
      <x:c r="S4190" s="9" t="n">
        <x:f>V4189</x:f>
        <x:v>15516.505486574313</x:v>
      </x:c>
      <x:c r="T4190" s="9" t="n">
        <x:f>S4190/(1+'回测计划'!$B$33)</x:f>
        <x:v>15508.751111018804</x:v>
      </x:c>
      <x:c r="U4190" s="9" t="n">
        <x:f>T4190*R4190</x:f>
        <x:v>-905.2948742507031</x:v>
      </x:c>
      <x:c r="V4190" s="9" t="n">
        <x:f>S4190+U4190</x:f>
        <x:v>14611.21061232361</x:v>
      </x:c>
      <x:c r="W4190" s="2" t="n">
        <x:f>IF(N4190&gt;0,1,0)</x:f>
        <x:v>0</x:v>
      </x:c>
      <x:c r="X4190" s="2" t="n">
        <x:f>IF(U4190&gt;0,1,0)</x:f>
        <x:v>0</x:v>
      </x:c>
      <x:c r="Y4190" s="9" t="n">
        <x:f>MAX(U4190,0)</x:f>
        <x:v>0</x:v>
      </x:c>
      <x:c r="Z4190" s="9" t="n">
        <x:f>-MIN(U4190,0)</x:f>
        <x:v>905.2948742507031</x:v>
      </x:c>
    </x:row>
    <x:row r="4191" ht="23" customHeight="1">
      <x:c r="A4191" s="2" t="str">
        <x:v>1D-MOM-全期</x:v>
      </x:c>
      <x:c r="B4191" s="2" t="str">
        <x:v>1D</x:v>
      </x:c>
      <x:c r="C4191" s="2" t="str">
        <x:v>Momentum</x:v>
      </x:c>
      <x:c r="D4191" s="2" t="str">
        <x:v>全期</x:v>
      </x:c>
      <x:c r="E4191" s="2" t="n">
        <x:v>25</x:v>
      </x:c>
      <x:c r="F4191" s="2" t="str">
        <x:v>空</x:v>
      </x:c>
      <x:c r="G4191" s="11" t="n">
        <x:v>45642.333333333336</x:v>
      </x:c>
      <x:c r="H4191" s="11" t="n">
        <x:v>45643.333333333336</x:v>
      </x:c>
      <x:c r="I4191" s="11" t="n">
        <x:v>45653.333321759266</x:v>
      </x:c>
      <x:c r="J4191" s="9" t="n">
        <x:v>106023.2</x:v>
      </x:c>
      <x:c r="K4191" s="9" t="n">
        <x:v>95751</x:v>
      </x:c>
      <x:c r="L4191" s="9" t="n">
        <x:v>106001.99536</x:v>
      </x:c>
      <x:c r="M4191" s="9" t="n">
        <x:v>95770.1502</x:v>
      </x:c>
      <x:c r="N4191" s="10" t="n">
        <x:f>IF(F4191="多",1,-1)*(K4191/J4191-1)</x:f>
        <x:v>0.09688634185725387</x:v>
      </x:c>
      <x:c r="O4191" s="10" t="n">
        <x:f>IF(F4191="多",1,-1)*(M4191/L4191-1)</x:f>
        <x:v>0.09652502413045139</x:v>
      </x:c>
      <x:c r="P4191" s="10" t="n">
        <x:v>0.0009517374879347743</x:v>
      </x:c>
      <x:c r="Q4191" s="10" t="n">
        <x:v>-0.00256209453069309</x:v>
      </x:c>
      <x:c r="R4191" s="10" t="n">
        <x:f>O4191-P4191-Q4191</x:f>
        <x:v>0.0981353811732097</x:v>
      </x:c>
      <x:c r="S4191" s="9" t="n">
        <x:f>V4190</x:f>
        <x:v>14611.21061232361</x:v>
      </x:c>
      <x:c r="T4191" s="9" t="n">
        <x:f>S4191/(1+'回测计划'!$B$33)</x:f>
        <x:v>14603.908657994614</x:v>
      </x:c>
      <x:c r="U4191" s="9" t="n">
        <x:f>T4191*R4191</x:f>
        <x:v>1433.1601427710389</x:v>
      </x:c>
      <x:c r="V4191" s="9" t="n">
        <x:f>S4191+U4191</x:f>
        <x:v>16044.37075509465</x:v>
      </x:c>
      <x:c r="W4191" s="2" t="n">
        <x:f>IF(N4191&gt;0,1,0)</x:f>
        <x:v>1</x:v>
      </x:c>
      <x:c r="X4191" s="2" t="n">
        <x:f>IF(U4191&gt;0,1,0)</x:f>
        <x:v>1</x:v>
      </x:c>
      <x:c r="Y4191" s="9" t="n">
        <x:f>MAX(U4191,0)</x:f>
        <x:v>1433.1601427710389</x:v>
      </x:c>
      <x:c r="Z4191" s="9" t="n">
        <x:f>-MIN(U4191,0)</x:f>
        <x:v>0</x:v>
      </x:c>
    </x:row>
    <x:row r="4192" ht="23" customHeight="1">
      <x:c r="A4192" s="2" t="str">
        <x:v>1D-MOM-全期</x:v>
      </x:c>
      <x:c r="B4192" s="2" t="str">
        <x:v>1D</x:v>
      </x:c>
      <x:c r="C4192" s="2" t="str">
        <x:v>Momentum</x:v>
      </x:c>
      <x:c r="D4192" s="2" t="str">
        <x:v>全期</x:v>
      </x:c>
      <x:c r="E4192" s="2" t="n">
        <x:v>26</x:v>
      </x:c>
      <x:c r="F4192" s="2" t="str">
        <x:v>多</x:v>
      </x:c>
      <x:c r="G4192" s="11" t="n">
        <x:v>45667.333333333336</x:v>
      </x:c>
      <x:c r="H4192" s="11" t="n">
        <x:v>45668.333333333336</x:v>
      </x:c>
      <x:c r="I4192" s="11" t="n">
        <x:v>45678.333321759266</x:v>
      </x:c>
      <x:c r="J4192" s="9" t="n">
        <x:v>94675.6</x:v>
      </x:c>
      <x:c r="K4192" s="9" t="n">
        <x:v>102247.6</x:v>
      </x:c>
      <x:c r="L4192" s="9" t="n">
        <x:v>94694.53512</x:v>
      </x:c>
      <x:c r="M4192" s="9" t="n">
        <x:v>102227.15048000001</x:v>
      </x:c>
      <x:c r="N4192" s="10" t="n">
        <x:f>IF(F4192="多",1,-1)*(K4192/J4192-1)</x:f>
        <x:v>0.07997836823849025</x:v>
      </x:c>
      <x:c r="O4192" s="10" t="n">
        <x:f>IF(F4192="多",1,-1)*(M4192/L4192-1)</x:f>
        <x:v>0.07954646327218806</x:v>
      </x:c>
      <x:c r="P4192" s="10" t="n">
        <x:v>0.0010397732316360941</x:v>
      </x:c>
      <x:c r="Q4192" s="10" t="n">
        <x:v>0.0021222866757778184</x:v>
      </x:c>
      <x:c r="R4192" s="10" t="n">
        <x:f>O4192-P4192-Q4192</x:f>
        <x:v>0.07638440336477414</x:v>
      </x:c>
      <x:c r="S4192" s="9" t="n">
        <x:f>V4191</x:f>
        <x:v>16044.37075509465</x:v>
      </x:c>
      <x:c r="T4192" s="9" t="n">
        <x:f>S4192/(1+'回测计划'!$B$33)</x:f>
        <x:v>16036.352578805247</x:v>
      </x:c>
      <x:c r="U4192" s="9" t="n">
        <x:f>T4192*R4192</x:f>
        <x:v>1224.927223879196</x:v>
      </x:c>
      <x:c r="V4192" s="9" t="n">
        <x:f>S4192+U4192</x:f>
        <x:v>17269.297978973846</x:v>
      </x:c>
      <x:c r="W4192" s="2" t="n">
        <x:f>IF(N4192&gt;0,1,0)</x:f>
        <x:v>1</x:v>
      </x:c>
      <x:c r="X4192" s="2" t="n">
        <x:f>IF(U4192&gt;0,1,0)</x:f>
        <x:v>1</x:v>
      </x:c>
      <x:c r="Y4192" s="9" t="n">
        <x:f>MAX(U4192,0)</x:f>
        <x:v>1224.927223879196</x:v>
      </x:c>
      <x:c r="Z4192" s="9" t="n">
        <x:f>-MIN(U4192,0)</x:f>
        <x:v>0</x:v>
      </x:c>
    </x:row>
    <x:row r="4193" ht="23" customHeight="1">
      <x:c r="A4193" s="2" t="str">
        <x:v>1D-MOM-全期</x:v>
      </x:c>
      <x:c r="B4193" s="2" t="str">
        <x:v>1D</x:v>
      </x:c>
      <x:c r="C4193" s="2" t="str">
        <x:v>Momentum</x:v>
      </x:c>
      <x:c r="D4193" s="2" t="str">
        <x:v>全期</x:v>
      </x:c>
      <x:c r="E4193" s="2" t="n">
        <x:v>27</x:v>
      </x:c>
      <x:c r="F4193" s="2" t="str">
        <x:v>空</x:v>
      </x:c>
      <x:c r="G4193" s="11" t="n">
        <x:v>45800.333333333336</x:v>
      </x:c>
      <x:c r="H4193" s="11" t="n">
        <x:v>45801.333333333336</x:v>
      </x:c>
      <x:c r="I4193" s="11" t="n">
        <x:v>45811.333321759266</x:v>
      </x:c>
      <x:c r="J4193" s="9" t="n">
        <x:v>107271.6</x:v>
      </x:c>
      <x:c r="K4193" s="9" t="n">
        <x:v>105814.3</x:v>
      </x:c>
      <x:c r="L4193" s="9" t="n">
        <x:v>107250.14568</x:v>
      </x:c>
      <x:c r="M4193" s="9" t="n">
        <x:v>105835.46286</x:v>
      </x:c>
      <x:c r="N4193" s="10" t="n">
        <x:f>IF(F4193="多",1,-1)*(K4193/J4193-1)</x:f>
        <x:v>0.013585142759127367</x:v>
      </x:c>
      <x:c r="O4193" s="10" t="n">
        <x:f>IF(F4193="多",1,-1)*(M4193/L4193-1)</x:f>
        <x:v>0.01319049788725657</x:v>
      </x:c>
      <x:c r="P4193" s="10" t="n">
        <x:v>0.0009934047510563716</x:v>
      </x:c>
      <x:c r="Q4193" s="10" t="n">
        <x:v>-0.001541007927730267</x:v>
      </x:c>
      <x:c r="R4193" s="10" t="n">
        <x:f>O4193-P4193-Q4193</x:f>
        <x:v>0.013738101063930464</x:v>
      </x:c>
      <x:c r="S4193" s="9" t="n">
        <x:f>V4192</x:f>
        <x:v>17269.297978973846</x:v>
      </x:c>
      <x:c r="T4193" s="9" t="n">
        <x:f>S4193/(1+'回测计划'!$B$33)</x:f>
        <x:v>17260.667645151272</x:v>
      </x:c>
      <x:c r="U4193" s="9" t="n">
        <x:f>T4193*R4193</x:f>
        <x:v>237.12879654000284</x:v>
      </x:c>
      <x:c r="V4193" s="9" t="n">
        <x:f>S4193+U4193</x:f>
        <x:v>17506.42677551385</x:v>
      </x:c>
      <x:c r="W4193" s="2" t="n">
        <x:f>IF(N4193&gt;0,1,0)</x:f>
        <x:v>1</x:v>
      </x:c>
      <x:c r="X4193" s="2" t="n">
        <x:f>IF(U4193&gt;0,1,0)</x:f>
        <x:v>1</x:v>
      </x:c>
      <x:c r="Y4193" s="9" t="n">
        <x:f>MAX(U4193,0)</x:f>
        <x:v>237.12879654000284</x:v>
      </x:c>
      <x:c r="Z4193" s="9" t="n">
        <x:f>-MIN(U4193,0)</x:f>
        <x:v>0</x:v>
      </x:c>
    </x:row>
    <x:row r="4194" ht="23" customHeight="1">
      <x:c r="A4194" s="2" t="str">
        <x:v>1D-MOM-全期</x:v>
      </x:c>
      <x:c r="B4194" s="2" t="str">
        <x:v>1D</x:v>
      </x:c>
      <x:c r="C4194" s="2" t="str">
        <x:v>Momentum</x:v>
      </x:c>
      <x:c r="D4194" s="2" t="str">
        <x:v>全期</x:v>
      </x:c>
      <x:c r="E4194" s="2" t="n">
        <x:v>28</x:v>
      </x:c>
      <x:c r="F4194" s="2" t="str">
        <x:v>空</x:v>
      </x:c>
      <x:c r="G4194" s="11" t="n">
        <x:v>45883.333333333336</x:v>
      </x:c>
      <x:c r="H4194" s="11" t="n">
        <x:v>45884.333333333336</x:v>
      </x:c>
      <x:c r="I4194" s="11" t="n">
        <x:v>45894.333321759266</x:v>
      </x:c>
      <x:c r="J4194" s="9" t="n">
        <x:v>118242.2</x:v>
      </x:c>
      <x:c r="K4194" s="9" t="n">
        <x:v>113446.3</x:v>
      </x:c>
      <x:c r="L4194" s="9" t="n">
        <x:v>118218.55155999999</x:v>
      </x:c>
      <x:c r="M4194" s="9" t="n">
        <x:v>113468.98926</x:v>
      </x:c>
      <x:c r="N4194" s="10" t="n">
        <x:f>IF(F4194="多",1,-1)*(K4194/J4194-1)</x:f>
        <x:v>0.04055996928338612</x:v>
      </x:c>
      <x:c r="O4194" s="10" t="n">
        <x:f>IF(F4194="多",1,-1)*(M4194/L4194-1)</x:f>
        <x:v>0.04017611650054287</x:v>
      </x:c>
      <x:c r="P4194" s="10" t="n">
        <x:v>0.0009799119417497287</x:v>
      </x:c>
      <x:c r="Q4194" s="10" t="n">
        <x:v>-0.001824469040884412</x:v>
      </x:c>
      <x:c r="R4194" s="10" t="n">
        <x:f>O4194-P4194-Q4194</x:f>
        <x:v>0.04102067359967755</x:v>
      </x:c>
      <x:c r="S4194" s="9" t="n">
        <x:f>V4193</x:f>
        <x:v>17506.42677551385</x:v>
      </x:c>
      <x:c r="T4194" s="9" t="n">
        <x:f>S4194/(1+'回测计划'!$B$33)</x:f>
        <x:v>17497.677936545577</x:v>
      </x:c>
      <x:c r="U4194" s="9" t="n">
        <x:f>T4194*R4194</x:f>
        <x:v>717.7665353873155</x:v>
      </x:c>
      <x:c r="V4194" s="9" t="n">
        <x:f>S4194+U4194</x:f>
        <x:v>18224.193310901166</x:v>
      </x:c>
      <x:c r="W4194" s="2" t="n">
        <x:f>IF(N4194&gt;0,1,0)</x:f>
        <x:v>1</x:v>
      </x:c>
      <x:c r="X4194" s="2" t="n">
        <x:f>IF(U4194&gt;0,1,0)</x:f>
        <x:v>1</x:v>
      </x:c>
      <x:c r="Y4194" s="9" t="n">
        <x:f>MAX(U4194,0)</x:f>
        <x:v>717.7665353873155</x:v>
      </x:c>
      <x:c r="Z4194" s="9" t="n">
        <x:f>-MIN(U4194,0)</x:f>
        <x:v>0</x:v>
      </x:c>
    </x:row>
    <x:row r="4195" ht="23" customHeight="1">
      <x:c r="A4195" s="2" t="str">
        <x:v>1D-MOM-全期</x:v>
      </x:c>
      <x:c r="B4195" s="2" t="str">
        <x:v>1D</x:v>
      </x:c>
      <x:c r="C4195" s="2" t="str">
        <x:v>Momentum</x:v>
      </x:c>
      <x:c r="D4195" s="2" t="str">
        <x:v>全期</x:v>
      </x:c>
      <x:c r="E4195" s="2" t="n">
        <x:v>29</x:v>
      </x:c>
      <x:c r="F4195" s="2" t="str">
        <x:v>空</x:v>
      </x:c>
      <x:c r="G4195" s="11" t="n">
        <x:v>46028.333333333336</x:v>
      </x:c>
      <x:c r="H4195" s="11" t="n">
        <x:v>46029.333333333336</x:v>
      </x:c>
      <x:c r="I4195" s="11" t="n">
        <x:v>46039.333321759266</x:v>
      </x:c>
      <x:c r="J4195" s="9" t="n">
        <x:v>93708.1</x:v>
      </x:c>
      <x:c r="K4195" s="9" t="n">
        <x:v>95503.7</x:v>
      </x:c>
      <x:c r="L4195" s="9" t="n">
        <x:v>93689.35838</x:v>
      </x:c>
      <x:c r="M4195" s="9" t="n">
        <x:v>95522.80073999999</x:v>
      </x:c>
      <x:c r="N4195" s="10" t="n">
        <x:f>IF(F4195="多",1,-1)*(K4195/J4195-1)</x:f>
        <x:v>-0.01916163063811971</x:v>
      </x:c>
      <x:c r="O4195" s="10" t="n">
        <x:f>IF(F4195="多",1,-1)*(M4195/L4195-1)</x:f>
        <x:v>-0.019569376839615238</x:v>
      </x:c>
      <x:c r="P4195" s="10" t="n">
        <x:v>0.0010097846884198076</x:v>
      </x:c>
      <x:c r="Q4195" s="10" t="n">
        <x:v>-0.0013343166464956935</x:v>
      </x:c>
      <x:c r="R4195" s="10" t="n">
        <x:f>O4195-P4195-Q4195</x:f>
        <x:v>-0.019244844881539352</x:v>
      </x:c>
      <x:c r="S4195" s="9" t="n">
        <x:f>V4194</x:f>
        <x:v>18224.193310901166</x:v>
      </x:c>
      <x:c r="T4195" s="9" t="n">
        <x:f>S4195/(1+'回测计划'!$B$33)</x:f>
        <x:v>18215.085768017158</x:v>
      </x:c>
      <x:c r="U4195" s="9" t="n">
        <x:f>T4195*R4195</x:f>
        <x:v>-350.5465001094253</x:v>
      </x:c>
      <x:c r="V4195" s="9" t="n">
        <x:f>S4195+U4195</x:f>
        <x:v>17873.64681079174</x:v>
      </x:c>
      <x:c r="W4195" s="2" t="n">
        <x:f>IF(N4195&gt;0,1,0)</x:f>
        <x:v>0</x:v>
      </x:c>
      <x:c r="X4195" s="2" t="n">
        <x:f>IF(U4195&gt;0,1,0)</x:f>
        <x:v>0</x:v>
      </x:c>
      <x:c r="Y4195" s="9" t="n">
        <x:f>MAX(U4195,0)</x:f>
        <x:v>0</x:v>
      </x:c>
      <x:c r="Z4195" s="9" t="n">
        <x:f>-MIN(U4195,0)</x:f>
        <x:v>350.5465001094253</x:v>
      </x:c>
    </x:row>
    <x:row r="4196" ht="23" customHeight="1">
      <x:c r="A4196" s="2" t="str">
        <x:v>1D-MOM-全期</x:v>
      </x:c>
      <x:c r="B4196" s="2" t="str">
        <x:v>1D</x:v>
      </x:c>
      <x:c r="C4196" s="2" t="str">
        <x:v>Momentum</x:v>
      </x:c>
      <x:c r="D4196" s="2" t="str">
        <x:v>全期</x:v>
      </x:c>
      <x:c r="E4196" s="2" t="n">
        <x:v>30</x:v>
      </x:c>
      <x:c r="F4196" s="2" t="str">
        <x:v>多</x:v>
      </x:c>
      <x:c r="G4196" s="11" t="n">
        <x:v>46055.333333333336</x:v>
      </x:c>
      <x:c r="H4196" s="11" t="n">
        <x:v>46056.333333333336</x:v>
      </x:c>
      <x:c r="I4196" s="11" t="n">
        <x:v>46066.333321759266</x:v>
      </x:c>
      <x:c r="J4196" s="9" t="n">
        <x:v>78692.5</x:v>
      </x:c>
      <x:c r="K4196" s="9" t="n">
        <x:v>66243.1</x:v>
      </x:c>
      <x:c r="L4196" s="9" t="n">
        <x:v>78708.23849999999</x:v>
      </x:c>
      <x:c r="M4196" s="9" t="n">
        <x:v>66229.85138000001</x:v>
      </x:c>
      <x:c r="N4196" s="10" t="n">
        <x:f>IF(F4196="多",1,-1)*(K4196/J4196-1)</x:f>
        <x:v>-0.15820313244591278</x:v>
      </x:c>
      <x:c r="O4196" s="10" t="n">
        <x:f>IF(F4196="多",1,-1)*(M4196/L4196-1)</x:f>
        <x:v>-0.158539783862651</x:v>
      </x:c>
      <x:c r="P4196" s="10" t="n">
        <x:v>0.0009207301080686745</x:v>
      </x:c>
      <x:c r="Q4196" s="10" t="n">
        <x:v>-0.000752228164896026</x:v>
      </x:c>
      <x:c r="R4196" s="10" t="n">
        <x:f>O4196-P4196-Q4196</x:f>
        <x:v>-0.15870828580582363</x:v>
      </x:c>
      <x:c r="S4196" s="9" t="n">
        <x:f>V4195</x:f>
        <x:v>17873.64681079174</x:v>
      </x:c>
      <x:c r="T4196" s="9" t="n">
        <x:f>S4196/(1+'回测计划'!$B$33)</x:f>
        <x:v>17864.714453564957</x:v>
      </x:c>
      <x:c r="U4196" s="9" t="n">
        <x:f>T4196*R4196</x:f>
        <x:v>-2835.2782073358158</x:v>
      </x:c>
      <x:c r="V4196" s="9" t="n">
        <x:f>S4196+U4196</x:f>
        <x:v>15038.368603455923</x:v>
      </x:c>
      <x:c r="W4196" s="2" t="n">
        <x:f>IF(N4196&gt;0,1,0)</x:f>
        <x:v>0</x:v>
      </x:c>
      <x:c r="X4196" s="2" t="n">
        <x:f>IF(U4196&gt;0,1,0)</x:f>
        <x:v>0</x:v>
      </x:c>
      <x:c r="Y4196" s="9" t="n">
        <x:f>MAX(U4196,0)</x:f>
        <x:v>0</x:v>
      </x:c>
      <x:c r="Z4196" s="9" t="n">
        <x:f>-MIN(U4196,0)</x:f>
        <x:v>2835.2782073358158</x:v>
      </x:c>
    </x:row>
    <x:row r="4197" ht="23" customHeight="1">
      <x:c r="A4197" s="2" t="str">
        <x:v>1D-MOM-全期</x:v>
      </x:c>
      <x:c r="B4197" s="2" t="str">
        <x:v>1D</x:v>
      </x:c>
      <x:c r="C4197" s="2" t="str">
        <x:v>Momentum</x:v>
      </x:c>
      <x:c r="D4197" s="2" t="str">
        <x:v>全期</x:v>
      </x:c>
      <x:c r="E4197" s="2" t="n">
        <x:v>31</x:v>
      </x:c>
      <x:c r="F4197" s="2" t="str">
        <x:v>多</x:v>
      </x:c>
      <x:c r="G4197" s="11" t="n">
        <x:v>46078.333333333336</x:v>
      </x:c>
      <x:c r="H4197" s="11" t="n">
        <x:v>46079.333333333336</x:v>
      </x:c>
      <x:c r="I4197" s="11" t="n">
        <x:v>46089.333321759266</x:v>
      </x:c>
      <x:c r="J4197" s="9" t="n">
        <x:v>67952.5</x:v>
      </x:c>
      <x:c r="K4197" s="9" t="n">
        <x:v>67232.1</x:v>
      </x:c>
      <x:c r="L4197" s="9" t="n">
        <x:v>67966.0905</x:v>
      </x:c>
      <x:c r="M4197" s="9" t="n">
        <x:v>67218.65358000001</x:v>
      </x:c>
      <x:c r="N4197" s="10" t="n">
        <x:f>IF(F4197="多",1,-1)*(K4197/J4197-1)</x:f>
        <x:v>-0.010601523122769518</x:v>
      </x:c>
      <x:c r="O4197" s="10" t="n">
        <x:f>IF(F4197="多",1,-1)*(M4197/L4197-1)</x:f>
        <x:v>-0.010997203377469456</x:v>
      </x:c>
      <x:c r="P4197" s="10" t="n">
        <x:v>0.0009945013983112653</x:v>
      </x:c>
      <x:c r="Q4197" s="10" t="n">
        <x:v>0.000033831139319364376</x:v>
      </x:c>
      <x:c r="R4197" s="10" t="n">
        <x:f>O4197-P4197-Q4197</x:f>
        <x:v>-0.012025535915100086</x:v>
      </x:c>
      <x:c r="S4197" s="9" t="n">
        <x:f>V4196</x:f>
        <x:v>15038.368603455923</x:v>
      </x:c>
      <x:c r="T4197" s="9" t="n">
        <x:f>S4197/(1+'回测计划'!$B$33)</x:f>
        <x:v>15030.853176867491</x:v>
      </x:c>
      <x:c r="U4197" s="9" t="n">
        <x:f>T4197*R4197</x:f>
        <x:v>-180.75406471301625</x:v>
      </x:c>
      <x:c r="V4197" s="9" t="n">
        <x:f>S4197+U4197</x:f>
        <x:v>14857.614538742908</x:v>
      </x:c>
      <x:c r="W4197" s="2" t="n">
        <x:f>IF(N4197&gt;0,1,0)</x:f>
        <x:v>0</x:v>
      </x:c>
      <x:c r="X4197" s="2" t="n">
        <x:f>IF(U4197&gt;0,1,0)</x:f>
        <x:v>0</x:v>
      </x:c>
      <x:c r="Y4197" s="9" t="n">
        <x:f>MAX(U4197,0)</x:f>
        <x:v>0</x:v>
      </x:c>
      <x:c r="Z4197" s="9" t="n">
        <x:f>-MIN(U4197,0)</x:f>
        <x:v>180.75406471301625</x:v>
      </x:c>
    </x:row>
    <x:row r="4198" ht="23" customHeight="1">
      <x:c r="A4198" s="2" t="str">
        <x:v>1D-MOM-全期</x:v>
      </x:c>
      <x:c r="B4198" s="2" t="str">
        <x:v>1D</x:v>
      </x:c>
      <x:c r="C4198" s="2" t="str">
        <x:v>Momentum</x:v>
      </x:c>
      <x:c r="D4198" s="2" t="str">
        <x:v>全期</x:v>
      </x:c>
      <x:c r="E4198" s="2" t="n">
        <x:v>32</x:v>
      </x:c>
      <x:c r="F4198" s="2" t="str">
        <x:v>空</x:v>
      </x:c>
      <x:c r="G4198" s="11" t="n">
        <x:v>46148.333333333336</x:v>
      </x:c>
      <x:c r="H4198" s="11" t="n">
        <x:v>46149.333333333336</x:v>
      </x:c>
      <x:c r="I4198" s="11" t="n">
        <x:v>46159.333321759266</x:v>
      </x:c>
      <x:c r="J4198" s="9" t="n">
        <x:v>81390</x:v>
      </x:c>
      <x:c r="K4198" s="9" t="n">
        <x:v>78104.2</x:v>
      </x:c>
      <x:c r="L4198" s="9" t="n">
        <x:v>81373.72200000001</x:v>
      </x:c>
      <x:c r="M4198" s="9" t="n">
        <x:v>78119.82084</x:v>
      </x:c>
      <x:c r="N4198" s="10" t="n">
        <x:f>IF(F4198="多",1,-1)*(K4198/J4198-1)</x:f>
        <x:v>0.040371052954908504</x:v>
      </x:c>
      <x:c r="O4198" s="10" t="n">
        <x:f>IF(F4198="多",1,-1)*(M4198/L4198-1)</x:f>
        <x:v>0.039987124590417644</x:v>
      </x:c>
      <x:c r="P4198" s="10" t="n">
        <x:v>0.0009800064377047913</x:v>
      </x:c>
      <x:c r="Q4198" s="10" t="n">
        <x:v>-0.00047606488254381657</x:v>
      </x:c>
      <x:c r="R4198" s="10" t="n">
        <x:f>O4198-P4198-Q4198</x:f>
        <x:v>0.039483183035256664</x:v>
      </x:c>
      <x:c r="S4198" s="9" t="n">
        <x:f>V4197</x:f>
        <x:v>14857.614538742908</x:v>
      </x:c>
      <x:c r="T4198" s="9" t="n">
        <x:f>S4198/(1+'回测计划'!$B$33)</x:f>
        <x:v>14850.189444020898</x:v>
      </x:c>
      <x:c r="U4198" s="9" t="n">
        <x:f>T4198*R4198</x:f>
        <x:v>586.3327479265135</x:v>
      </x:c>
      <x:c r="V4198" s="9" t="n">
        <x:f>S4198+U4198</x:f>
        <x:v>15443.947286669421</x:v>
      </x:c>
      <x:c r="W4198" s="2" t="n">
        <x:f>IF(N4198&gt;0,1,0)</x:f>
        <x:v>1</x:v>
      </x:c>
      <x:c r="X4198" s="2" t="n">
        <x:f>IF(U4198&gt;0,1,0)</x:f>
        <x:v>1</x:v>
      </x:c>
      <x:c r="Y4198" s="9" t="n">
        <x:f>MAX(U4198,0)</x:f>
        <x:v>586.3327479265135</x:v>
      </x:c>
      <x:c r="Z4198" s="9" t="n">
        <x:f>-MIN(U4198,0)</x:f>
        <x:v>0</x:v>
      </x:c>
    </x:row>
    <x:row r="4199" ht="23" customHeight="1">
      <x:c r="A4199" s="2" t="str">
        <x:v>1D-MOM-全期</x:v>
      </x:c>
      <x:c r="B4199" s="2" t="str">
        <x:v>1D</x:v>
      </x:c>
      <x:c r="C4199" s="2" t="str">
        <x:v>Momentum</x:v>
      </x:c>
      <x:c r="D4199" s="2" t="str">
        <x:v>全期</x:v>
      </x:c>
      <x:c r="E4199" s="2" t="n">
        <x:v>33</x:v>
      </x:c>
      <x:c r="F4199" s="2" t="str">
        <x:v>多</x:v>
      </x:c>
      <x:c r="G4199" s="11" t="n">
        <x:v>46204.333333333336</x:v>
      </x:c>
      <x:c r="H4199" s="11" t="n">
        <x:v>46205.333333333336</x:v>
      </x:c>
      <x:c r="I4199" s="11" t="n">
        <x:v>46215.333321759266</x:v>
      </x:c>
      <x:c r="J4199" s="9" t="n">
        <x:v>59999.6</x:v>
      </x:c>
      <x:c r="K4199" s="9" t="n">
        <x:v>63783</x:v>
      </x:c>
      <x:c r="L4199" s="9" t="n">
        <x:v>60011.59992</x:v>
      </x:c>
      <x:c r="M4199" s="9" t="n">
        <x:v>63770.2434</x:v>
      </x:c>
      <x:c r="N4199" s="10" t="n">
        <x:f>IF(F4199="多",1,-1)*(K4199/J4199-1)</x:f>
        <x:v>0.0630570870472471</x:v>
      </x:c>
      <x:c r="O4199" s="10" t="n">
        <x:f>IF(F4199="多",1,-1)*(M4199/L4199-1)</x:f>
        <x:v>0.0626319492399896</x:v>
      </x:c>
      <x:c r="P4199" s="10" t="n">
        <x:v>0.0010313159746199946</x:v>
      </x:c>
      <x:c r="Q4199" s="10" t="n">
        <x:v>0.0021863235596384064</x:v>
      </x:c>
      <x:c r="R4199" s="10" t="n">
        <x:f>O4199-P4199-Q4199</x:f>
        <x:v>0.0594143097057312</x:v>
      </x:c>
      <x:c r="S4199" s="9" t="n">
        <x:f>V4198</x:f>
        <x:v>15443.947286669421</x:v>
      </x:c>
      <x:c r="T4199" s="9" t="n">
        <x:f>S4199/(1+'回测计划'!$B$33)</x:f>
        <x:v>15436.22917208338</x:v>
      </x:c>
      <x:c r="U4199" s="9" t="n">
        <x:f>T4199*R4199</x:f>
        <x:v>917.1329007188046</x:v>
      </x:c>
      <x:c r="V4199" s="9" t="n">
        <x:f>S4199+U4199</x:f>
        <x:v>16361.080187388226</x:v>
      </x:c>
      <x:c r="W4199" s="2" t="n">
        <x:f>IF(N4199&gt;0,1,0)</x:f>
        <x:v>1</x:v>
      </x:c>
      <x:c r="X4199" s="2" t="n">
        <x:f>IF(U4199&gt;0,1,0)</x:f>
        <x:v>1</x:v>
      </x:c>
      <x:c r="Y4199" s="9" t="n">
        <x:f>MAX(U4199,0)</x:f>
        <x:v>917.1329007188046</x:v>
      </x:c>
      <x:c r="Z4199" s="9" t="n">
        <x:f>-MIN(U4199,0)</x:f>
        <x:v>0</x:v>
      </x:c>
    </x:row>
    <x:row r="4200" ht="23" customHeight="1">
      <x:c r="A4200" s="2" t="str">
        <x:v>1D-MOM-全期</x:v>
      </x:c>
      <x:c r="B4200" s="2" t="str">
        <x:v>1D</x:v>
      </x:c>
      <x:c r="C4200" s="2" t="str">
        <x:v>Momentum</x:v>
      </x:c>
      <x:c r="D4200" s="2" t="str">
        <x:v>全期</x:v>
      </x:c>
      <x:c r="E4200" s="2" t="n">
        <x:v>34</x:v>
      </x:c>
      <x:c r="F4200" s="2" t="str">
        <x:v>空</x:v>
      </x:c>
      <x:c r="G4200" s="11" t="n">
        <x:v>46269.333333333336</x:v>
      </x:c>
      <x:c r="H4200" s="11" t="n">
        <x:v>46270.333333333336</x:v>
      </x:c>
      <x:c r="I4200" s="11" t="n">
        <x:v>46280.333321759266</x:v>
      </x:c>
      <x:c r="J4200" s="9" t="n">
        <x:v>79616.2</x:v>
      </x:c>
      <x:c r="K4200" s="9" t="n">
        <x:v>78153.3</x:v>
      </x:c>
      <x:c r="L4200" s="9" t="n">
        <x:v>79600.27676</x:v>
      </x:c>
      <x:c r="M4200" s="9" t="n">
        <x:v>78168.93066</x:v>
      </x:c>
      <x:c r="N4200" s="10" t="n">
        <x:f>IF(F4200="多",1,-1)*(K4200/J4200-1)</x:f>
        <x:v>0.018374401189707568</x:v>
      </x:c>
      <x:c r="O4200" s="10" t="n">
        <x:f>IF(F4200="多",1,-1)*(M4200/L4200-1)</x:f>
        <x:v>0.017981672404426385</x:v>
      </x:c>
      <x:c r="P4200" s="10" t="n">
        <x:v>0.000991009163797787</x:v>
      </x:c>
      <x:c r="Q4200" s="10" t="n">
        <x:v>-0.001393397585837147</x:v>
      </x:c>
      <x:c r="R4200" s="10" t="n">
        <x:f>O4200-P4200-Q4200</x:f>
        <x:v>0.018384060826465747</x:v>
      </x:c>
      <x:c r="S4200" s="9" t="n">
        <x:f>V4199</x:f>
        <x:v>16361.080187388226</x:v>
      </x:c>
      <x:c r="T4200" s="9" t="n">
        <x:f>S4200/(1+'回测计划'!$B$33)</x:f>
        <x:v>16352.903735520467</x:v>
      </x:c>
      <x:c r="U4200" s="9" t="n">
        <x:f>T4200*R4200</x:f>
        <x:v>300.6327769631472</x:v>
      </x:c>
      <x:c r="V4200" s="9" t="n">
        <x:f>S4200+U4200</x:f>
        <x:v>16661.712964351373</x:v>
      </x:c>
      <x:c r="W4200" s="2" t="n">
        <x:f>IF(N4200&gt;0,1,0)</x:f>
        <x:v>1</x:v>
      </x:c>
      <x:c r="X4200" s="2" t="n">
        <x:f>IF(U4200&gt;0,1,0)</x:f>
        <x:v>1</x:v>
      </x:c>
      <x:c r="Y4200" s="9" t="n">
        <x:f>MAX(U4200,0)</x:f>
        <x:v>300.6327769631472</x:v>
      </x:c>
      <x:c r="Z4200" s="9" t="n">
        <x:f>-MIN(U4200,0)</x:f>
        <x:v>0</x:v>
      </x:c>
    </x:row>
    <x:row r="4201" ht="23" customHeight="1">
      <x:c r="A4201" s="2" t="str">
        <x:v>1D-MOM-全期</x:v>
      </x:c>
      <x:c r="B4201" s="2" t="str">
        <x:v>1D</x:v>
      </x:c>
      <x:c r="C4201" s="2" t="str">
        <x:v>Momentum</x:v>
      </x:c>
      <x:c r="D4201" s="2" t="str">
        <x:v>全期</x:v>
      </x:c>
      <x:c r="E4201" s="2" t="n">
        <x:v>35</x:v>
      </x:c>
      <x:c r="F4201" s="2" t="str">
        <x:v>空</x:v>
      </x:c>
      <x:c r="G4201" s="11" t="n">
        <x:v>46287.333333333336</x:v>
      </x:c>
      <x:c r="H4201" s="11" t="n">
        <x:v>46288.333333333336</x:v>
      </x:c>
      <x:c r="I4201" s="11" t="n">
        <x:v>46298.333321759266</x:v>
      </x:c>
      <x:c r="J4201" s="9" t="n">
        <x:v>86158.6</x:v>
      </x:c>
      <x:c r="K4201" s="9" t="n">
        <x:v>84482.8</x:v>
      </x:c>
      <x:c r="L4201" s="9" t="n">
        <x:v>86141.36828000001</x:v>
      </x:c>
      <x:c r="M4201" s="9" t="n">
        <x:v>84499.69656</x:v>
      </x:c>
      <x:c r="N4201" s="10" t="n">
        <x:f>IF(F4201="多",1,-1)*(K4201/J4201-1)</x:f>
        <x:v>0.01945017676703198</x:v>
      </x:c>
      <x:c r="O4201" s="10" t="n">
        <x:f>IF(F4201="多",1,-1)*(M4201/L4201-1)</x:f>
        <x:v>0.019057878378061166</x:v>
      </x:c>
      <x:c r="P4201" s="10" t="n">
        <x:v>0.0009904710608109695</x:v>
      </x:c>
      <x:c r="Q4201" s="10" t="n">
        <x:v>-0.0008693645800956524</x:v>
      </x:c>
      <x:c r="R4201" s="10" t="n">
        <x:f>O4201-P4201-Q4201</x:f>
        <x:v>0.01893677189734585</x:v>
      </x:c>
      <x:c r="S4201" s="9" t="n">
        <x:f>V4200</x:f>
        <x:v>16661.712964351373</x:v>
      </x:c>
      <x:c r="T4201" s="9" t="n">
        <x:f>S4201/(1+'回测计划'!$B$33)</x:f>
        <x:v>16653.386271215764</x:v>
      </x:c>
      <x:c r="U4201" s="9" t="n">
        <x:f>T4201*R4201</x:f>
        <x:v>315.36137713640386</x:v>
      </x:c>
      <x:c r="V4201" s="9" t="n">
        <x:f>S4201+U4201</x:f>
        <x:v>16977.074341487776</x:v>
      </x:c>
      <x:c r="W4201" s="2" t="n">
        <x:f>IF(N4201&gt;0,1,0)</x:f>
        <x:v>1</x:v>
      </x:c>
      <x:c r="X4201" s="2" t="n">
        <x:f>IF(U4201&gt;0,1,0)</x:f>
        <x:v>1</x:v>
      </x:c>
      <x:c r="Y4201" s="9" t="n">
        <x:f>MAX(U4201,0)</x:f>
        <x:v>315.36137713640386</x:v>
      </x:c>
      <x:c r="Z4201" s="9" t="n">
        <x:f>-MIN(U4201,0)</x:f>
        <x:v>0</x:v>
      </x:c>
    </x:row>
    <x:row r="4202" ht="23" customHeight="1">
      <x:c r="A4202" s="2" t="str">
        <x:v>1D-OBV-全期</x:v>
      </x:c>
      <x:c r="B4202" s="2" t="str">
        <x:v>1D</x:v>
      </x:c>
      <x:c r="C4202" s="2" t="str">
        <x:v>OBV</x:v>
      </x:c>
      <x:c r="D4202" s="2" t="str">
        <x:v>全期</x:v>
      </x:c>
      <x:c r="E4202" s="2" t="n">
        <x:v>1</x:v>
      </x:c>
      <x:c r="F4202" s="2" t="str">
        <x:v>多</x:v>
      </x:c>
      <x:c r="G4202" s="11" t="n">
        <x:v>44224.333333333336</x:v>
      </x:c>
      <x:c r="H4202" s="11" t="n">
        <x:v>44225.333333333336</x:v>
      </x:c>
      <x:c r="I4202" s="11" t="n">
        <x:v>44235.333321759266</x:v>
      </x:c>
      <x:c r="J4202" s="9" t="n">
        <x:v>33399.99</x:v>
      </x:c>
      <x:c r="K4202" s="9" t="n">
        <x:v>38849.25</x:v>
      </x:c>
      <x:c r="L4202" s="9" t="n">
        <x:v>33406.669998</x:v>
      </x:c>
      <x:c r="M4202" s="9" t="n">
        <x:v>38841.48015</x:v>
      </x:c>
      <x:c r="N4202" s="10" t="n">
        <x:f>IF(F4202="多",1,-1)*(K4202/J4202-1)</x:f>
        <x:v>0.16315154585375624</x:v>
      </x:c>
      <x:c r="O4202" s="10" t="n">
        <x:f>IF(F4202="多",1,-1)*(M4202/L4202-1)</x:f>
        <x:v>0.16268637826893184</x:v>
      </x:c>
      <x:c r="P4202" s="10" t="n">
        <x:v>0.001081343189134466</x:v>
      </x:c>
      <x:c r="Q4202" s="10" t="n">
        <x:v>0.02185400010638317</x:v>
      </x:c>
      <x:c r="R4202" s="10" t="n">
        <x:f>O4202-P4202-Q4202</x:f>
        <x:v>0.1397510349734142</x:v>
      </x:c>
      <x:c r="S4202" s="9" t="n">
        <x:f>'回测计划'!$B$32</x:f>
        <x:v>10000</x:v>
      </x:c>
      <x:c r="T4202" s="9" t="n">
        <x:f>S4202/(1+'回测计划'!$B$33)</x:f>
        <x:v>9995.002498750626</x:v>
      </x:c>
      <x:c r="U4202" s="9" t="n">
        <x:f>T4202*R4202</x:f>
        <x:v>1396.811943762261</x:v>
      </x:c>
      <x:c r="V4202" s="9" t="n">
        <x:f>S4202+U4202</x:f>
        <x:v>11396.81194376226</x:v>
      </x:c>
      <x:c r="W4202" s="2" t="n">
        <x:f>IF(N4202&gt;0,1,0)</x:f>
        <x:v>1</x:v>
      </x:c>
      <x:c r="X4202" s="2" t="n">
        <x:f>IF(U4202&gt;0,1,0)</x:f>
        <x:v>1</x:v>
      </x:c>
      <x:c r="Y4202" s="9" t="n">
        <x:f>MAX(U4202,0)</x:f>
        <x:v>1396.811943762261</x:v>
      </x:c>
      <x:c r="Z4202" s="9" t="n">
        <x:f>-MIN(U4202,0)</x:f>
        <x:v>0</x:v>
      </x:c>
    </x:row>
    <x:row r="4203" ht="23" customHeight="1">
      <x:c r="A4203" s="2" t="str">
        <x:v>1D-OBV-全期</x:v>
      </x:c>
      <x:c r="B4203" s="2" t="str">
        <x:v>1D</x:v>
      </x:c>
      <x:c r="C4203" s="2" t="str">
        <x:v>OBV</x:v>
      </x:c>
      <x:c r="D4203" s="2" t="str">
        <x:v>全期</x:v>
      </x:c>
      <x:c r="E4203" s="2" t="n">
        <x:v>2</x:v>
      </x:c>
      <x:c r="F4203" s="2" t="str">
        <x:v>空</x:v>
      </x:c>
      <x:c r="G4203" s="11" t="n">
        <x:v>44239.333333333336</x:v>
      </x:c>
      <x:c r="H4203" s="11" t="n">
        <x:v>44240.333333333336</x:v>
      </x:c>
      <x:c r="I4203" s="11" t="n">
        <x:v>44250.333321759266</x:v>
      </x:c>
      <x:c r="J4203" s="9" t="n">
        <x:v>47364</x:v>
      </x:c>
      <x:c r="K4203" s="9" t="n">
        <x:v>54121.1</x:v>
      </x:c>
      <x:c r="L4203" s="9" t="n">
        <x:v>47354.527200000004</x:v>
      </x:c>
      <x:c r="M4203" s="9" t="n">
        <x:v>54131.92422</x:v>
      </x:c>
      <x:c r="N4203" s="10" t="n">
        <x:f>IF(F4203="多",1,-1)*(K4203/J4203-1)</x:f>
        <x:v>-0.14266320412127342</x:v>
      </x:c>
      <x:c r="O4203" s="10" t="n">
        <x:f>IF(F4203="多",1,-1)*(M4203/L4203-1)</x:f>
        <x:v>-0.1431203608342646</x:v>
      </x:c>
      <x:c r="P4203" s="10" t="n">
        <x:v>0.0010715601804171322</x:v>
      </x:c>
      <x:c r="Q4203" s="10" t="n">
        <x:v>-0.03705769179606127</x:v>
      </x:c>
      <x:c r="R4203" s="10" t="n">
        <x:f>O4203-P4203-Q4203</x:f>
        <x:v>-0.10713422921862045</x:v>
      </x:c>
      <x:c r="S4203" s="9" t="n">
        <x:f>V4202</x:f>
        <x:v>11396.81194376226</x:v>
      </x:c>
      <x:c r="T4203" s="9" t="n">
        <x:f>S4203/(1+'回测计划'!$B$33)</x:f>
        <x:v>11391.116385569478</x:v>
      </x:c>
      <x:c r="U4203" s="9" t="n">
        <x:f>T4203*R4203</x:f>
        <x:v>-1220.3784739075838</x:v>
      </x:c>
      <x:c r="V4203" s="9" t="n">
        <x:f>S4203+U4203</x:f>
        <x:v>10176.433469854677</x:v>
      </x:c>
      <x:c r="W4203" s="2" t="n">
        <x:f>IF(N4203&gt;0,1,0)</x:f>
        <x:v>0</x:v>
      </x:c>
      <x:c r="X4203" s="2" t="n">
        <x:f>IF(U4203&gt;0,1,0)</x:f>
        <x:v>0</x:v>
      </x:c>
      <x:c r="Y4203" s="9" t="n">
        <x:f>MAX(U4203,0)</x:f>
        <x:v>0</x:v>
      </x:c>
      <x:c r="Z4203" s="9" t="n">
        <x:f>-MIN(U4203,0)</x:f>
        <x:v>1220.3784739075838</x:v>
      </x:c>
    </x:row>
    <x:row r="4204" ht="23" customHeight="1">
      <x:c r="A4204" s="2" t="str">
        <x:v>1D-OBV-全期</x:v>
      </x:c>
      <x:c r="B4204" s="2" t="str">
        <x:v>1D</x:v>
      </x:c>
      <x:c r="C4204" s="2" t="str">
        <x:v>OBV</x:v>
      </x:c>
      <x:c r="D4204" s="2" t="str">
        <x:v>全期</x:v>
      </x:c>
      <x:c r="E4204" s="2" t="n">
        <x:v>3</x:v>
      </x:c>
      <x:c r="F4204" s="2" t="str">
        <x:v>空</x:v>
      </x:c>
      <x:c r="G4204" s="11" t="n">
        <x:v>44267.333333333336</x:v>
      </x:c>
      <x:c r="H4204" s="11" t="n">
        <x:v>44268.333333333336</x:v>
      </x:c>
      <x:c r="I4204" s="11" t="n">
        <x:v>44278.333321759266</x:v>
      </x:c>
      <x:c r="J4204" s="9" t="n">
        <x:v>57291.04</x:v>
      </x:c>
      <x:c r="K4204" s="9" t="n">
        <x:v>54129.56</x:v>
      </x:c>
      <x:c r="L4204" s="9" t="n">
        <x:v>57279.581792000004</x:v>
      </x:c>
      <x:c r="M4204" s="9" t="n">
        <x:v>54140.385912</x:v>
      </x:c>
      <x:c r="N4204" s="10" t="n">
        <x:f>IF(F4204="多",1,-1)*(K4204/J4204-1)</x:f>
        <x:v>0.05518279996313569</x:v>
      </x:c>
      <x:c r="O4204" s="10" t="n">
        <x:f>IF(F4204="多",1,-1)*(M4204/L4204-1)</x:f>
        <x:v>0.0548047974826249</x:v>
      </x:c>
      <x:c r="P4204" s="10" t="n">
        <x:v>0.0009725976012586875</x:v>
      </x:c>
      <x:c r="Q4204" s="10" t="n">
        <x:v>-0.013483965954984849</x:v>
      </x:c>
      <x:c r="R4204" s="10" t="n">
        <x:f>O4204-P4204-Q4204</x:f>
        <x:v>0.06731616583635106</x:v>
      </x:c>
      <x:c r="S4204" s="9" t="n">
        <x:f>V4203</x:f>
        <x:v>10176.433469854677</x:v>
      </x:c>
      <x:c r="T4204" s="9" t="n">
        <x:f>S4204/(1+'回测计划'!$B$33)</x:f>
        <x:v>10171.347795956699</x:v>
      </x:c>
      <x:c r="U4204" s="9" t="n">
        <x:f>T4204*R4204</x:f>
        <x:v>684.6961350118249</x:v>
      </x:c>
      <x:c r="V4204" s="9" t="n">
        <x:f>S4204+U4204</x:f>
        <x:v>10861.129604866503</x:v>
      </x:c>
      <x:c r="W4204" s="2" t="n">
        <x:f>IF(N4204&gt;0,1,0)</x:f>
        <x:v>1</x:v>
      </x:c>
      <x:c r="X4204" s="2" t="n">
        <x:f>IF(U4204&gt;0,1,0)</x:f>
        <x:v>1</x:v>
      </x:c>
      <x:c r="Y4204" s="9" t="n">
        <x:f>MAX(U4204,0)</x:f>
        <x:v>684.6961350118249</x:v>
      </x:c>
      <x:c r="Z4204" s="9" t="n">
        <x:f>-MIN(U4204,0)</x:f>
        <x:v>0</x:v>
      </x:c>
    </x:row>
    <x:row r="4205" ht="23" customHeight="1">
      <x:c r="A4205" s="2" t="str">
        <x:v>1D-OBV-全期</x:v>
      </x:c>
      <x:c r="B4205" s="2" t="str">
        <x:v>1D</x:v>
      </x:c>
      <x:c r="C4205" s="2" t="str">
        <x:v>OBV</x:v>
      </x:c>
      <x:c r="D4205" s="2" t="str">
        <x:v>全期</x:v>
      </x:c>
      <x:c r="E4205" s="2" t="n">
        <x:v>4</x:v>
      </x:c>
      <x:c r="F4205" s="2" t="str">
        <x:v>多</x:v>
      </x:c>
      <x:c r="G4205" s="11" t="n">
        <x:v>44278.333333333336</x:v>
      </x:c>
      <x:c r="H4205" s="11" t="n">
        <x:v>44279.333333333336</x:v>
      </x:c>
      <x:c r="I4205" s="11" t="n">
        <x:v>44289.333321759266</x:v>
      </x:c>
      <x:c r="J4205" s="9" t="n">
        <x:v>54400</x:v>
      </x:c>
      <x:c r="K4205" s="9" t="n">
        <x:v>59031.36</x:v>
      </x:c>
      <x:c r="L4205" s="9" t="n">
        <x:v>54410.88</x:v>
      </x:c>
      <x:c r="M4205" s="9" t="n">
        <x:v>59019.553728</x:v>
      </x:c>
      <x:c r="N4205" s="10" t="n">
        <x:f>IF(F4205="多",1,-1)*(K4205/J4205-1)</x:f>
        <x:v>0.08513529411764709</x:v>
      </x:c>
      <x:c r="O4205" s="10" t="n">
        <x:f>IF(F4205="多",1,-1)*(M4205/L4205-1)</x:f>
        <x:v>0.08470132679346487</x:v>
      </x:c>
      <x:c r="P4205" s="10" t="n">
        <x:v>0.0010423506633967326</x:v>
      </x:c>
      <x:c r="Q4205" s="10" t="n">
        <x:v>0.012259343613753346</x:v>
      </x:c>
      <x:c r="R4205" s="10" t="n">
        <x:f>O4205-P4205-Q4205</x:f>
        <x:v>0.07139963251631479</x:v>
      </x:c>
      <x:c r="S4205" s="9" t="n">
        <x:f>V4204</x:f>
        <x:v>10861.129604866503</x:v>
      </x:c>
      <x:c r="T4205" s="9" t="n">
        <x:f>S4205/(1+'回测计划'!$B$33)</x:f>
        <x:v>10855.701753989508</x:v>
      </x:c>
      <x:c r="U4205" s="9" t="n">
        <x:f>T4205*R4205</x:f>
        <x:v>775.0931159415647</x:v>
      </x:c>
      <x:c r="V4205" s="9" t="n">
        <x:f>S4205+U4205</x:f>
        <x:v>11636.222720808068</x:v>
      </x:c>
      <x:c r="W4205" s="2" t="n">
        <x:f>IF(N4205&gt;0,1,0)</x:f>
        <x:v>1</x:v>
      </x:c>
      <x:c r="X4205" s="2" t="n">
        <x:f>IF(U4205&gt;0,1,0)</x:f>
        <x:v>1</x:v>
      </x:c>
      <x:c r="Y4205" s="9" t="n">
        <x:f>MAX(U4205,0)</x:f>
        <x:v>775.0931159415647</x:v>
      </x:c>
      <x:c r="Z4205" s="9" t="n">
        <x:f>-MIN(U4205,0)</x:f>
        <x:v>0</x:v>
      </x:c>
    </x:row>
    <x:row r="4206" ht="23" customHeight="1">
      <x:c r="A4206" s="2" t="str">
        <x:v>1D-OBV-全期</x:v>
      </x:c>
      <x:c r="B4206" s="2" t="str">
        <x:v>1D</x:v>
      </x:c>
      <x:c r="C4206" s="2" t="str">
        <x:v>OBV</x:v>
      </x:c>
      <x:c r="D4206" s="2" t="str">
        <x:v>全期</x:v>
      </x:c>
      <x:c r="E4206" s="2" t="n">
        <x:v>5</x:v>
      </x:c>
      <x:c r="F4206" s="2" t="str">
        <x:v>空</x:v>
      </x:c>
      <x:c r="G4206" s="11" t="n">
        <x:v>44351.333333333336</x:v>
      </x:c>
      <x:c r="H4206" s="11" t="n">
        <x:v>44352.333333333336</x:v>
      </x:c>
      <x:c r="I4206" s="11" t="n">
        <x:v>44362.333321759266</x:v>
      </x:c>
      <x:c r="J4206" s="9" t="n">
        <x:v>36828.03</x:v>
      </x:c>
      <x:c r="K4206" s="9" t="n">
        <x:v>40489.1</x:v>
      </x:c>
      <x:c r="L4206" s="9" t="n">
        <x:v>36820.664394</x:v>
      </x:c>
      <x:c r="M4206" s="9" t="n">
        <x:v>40497.19782</x:v>
      </x:c>
      <x:c r="N4206" s="10" t="n">
        <x:f>IF(F4206="多",1,-1)*(K4206/J4206-1)</x:f>
        <x:v>-0.09940987883413799</x:v>
      </x:c>
      <x:c r="O4206" s="10" t="n">
        <x:f>IF(F4206="多",1,-1)*(M4206/L4206-1)</x:f>
        <x:v>-0.09984973075605619</x:v>
      </x:c>
      <x:c r="P4206" s="10" t="n">
        <x:v>0.0010499248653780282</x:v>
      </x:c>
      <x:c r="Q4206" s="10" t="n">
        <x:v>-0.0012748812409165667</x:v>
      </x:c>
      <x:c r="R4206" s="10" t="n">
        <x:f>O4206-P4206-Q4206</x:f>
        <x:v>-0.09962477438051764</x:v>
      </x:c>
      <x:c r="S4206" s="9" t="n">
        <x:f>V4205</x:f>
        <x:v>11636.222720808068</x:v>
      </x:c>
      <x:c r="T4206" s="9" t="n">
        <x:f>S4206/(1+'回测计划'!$B$33)</x:f>
        <x:v>11630.407517049543</x:v>
      </x:c>
      <x:c r="U4206" s="9" t="n">
        <x:f>T4206*R4206</x:f>
        <x:v>-1158.6767248395372</x:v>
      </x:c>
      <x:c r="V4206" s="9" t="n">
        <x:f>S4206+U4206</x:f>
        <x:v>10477.54599596853</x:v>
      </x:c>
      <x:c r="W4206" s="2" t="n">
        <x:f>IF(N4206&gt;0,1,0)</x:f>
        <x:v>0</x:v>
      </x:c>
      <x:c r="X4206" s="2" t="n">
        <x:f>IF(U4206&gt;0,1,0)</x:f>
        <x:v>0</x:v>
      </x:c>
      <x:c r="Y4206" s="9" t="n">
        <x:f>MAX(U4206,0)</x:f>
        <x:v>0</x:v>
      </x:c>
      <x:c r="Z4206" s="9" t="n">
        <x:f>-MIN(U4206,0)</x:f>
        <x:v>1158.6767248395372</x:v>
      </x:c>
    </x:row>
    <x:row r="4207" ht="23" customHeight="1">
      <x:c r="A4207" s="2" t="str">
        <x:v>1D-OBV-全期</x:v>
      </x:c>
      <x:c r="B4207" s="2" t="str">
        <x:v>1D</x:v>
      </x:c>
      <x:c r="C4207" s="2" t="str">
        <x:v>OBV</x:v>
      </x:c>
      <x:c r="D4207" s="2" t="str">
        <x:v>全期</x:v>
      </x:c>
      <x:c r="E4207" s="2" t="n">
        <x:v>6</x:v>
      </x:c>
      <x:c r="F4207" s="2" t="str">
        <x:v>空</x:v>
      </x:c>
      <x:c r="G4207" s="11" t="n">
        <x:v>44362.333333333336</x:v>
      </x:c>
      <x:c r="H4207" s="11" t="n">
        <x:v>44363.333333333336</x:v>
      </x:c>
      <x:c r="I4207" s="11" t="n">
        <x:v>44373.333321759266</x:v>
      </x:c>
      <x:c r="J4207" s="9" t="n">
        <x:v>40132.86</x:v>
      </x:c>
      <x:c r="K4207" s="9" t="n">
        <x:v>31568.07</x:v>
      </x:c>
      <x:c r="L4207" s="9" t="n">
        <x:v>40124.833428</x:v>
      </x:c>
      <x:c r="M4207" s="9" t="n">
        <x:v>31574.383614</x:v>
      </x:c>
      <x:c r="N4207" s="10" t="n">
        <x:f>IF(F4207="多",1,-1)*(K4207/J4207-1)</x:f>
        <x:v>0.21341090567679455</x:v>
      </x:c>
      <x:c r="O4207" s="10" t="n">
        <x:f>IF(F4207="多",1,-1)*(M4207/L4207-1)</x:f>
        <x:v>0.21309620709934973</x:v>
      </x:c>
      <x:c r="P4207" s="10" t="n">
        <x:v>0.0008934518964503251</x:v>
      </x:c>
      <x:c r="Q4207" s="10" t="n">
        <x:v>-0.00024221271033899808</x:v>
      </x:c>
      <x:c r="R4207" s="10" t="n">
        <x:f>O4207-P4207-Q4207</x:f>
        <x:v>0.21244496791323841</x:v>
      </x:c>
      <x:c r="S4207" s="9" t="n">
        <x:f>V4206</x:f>
        <x:v>10477.54599596853</x:v>
      </x:c>
      <x:c r="T4207" s="9" t="n">
        <x:f>S4207/(1+'回测计划'!$B$33)</x:f>
        <x:v>10472.309841048007</x:v>
      </x:c>
      <x:c r="U4207" s="9" t="n">
        <x:f>T4207*R4207</x:f>
        <x:v>2224.789528158935</x:v>
      </x:c>
      <x:c r="V4207" s="9" t="n">
        <x:f>S4207+U4207</x:f>
        <x:v>12702.335524127466</x:v>
      </x:c>
      <x:c r="W4207" s="2" t="n">
        <x:f>IF(N4207&gt;0,1,0)</x:f>
        <x:v>1</x:v>
      </x:c>
      <x:c r="X4207" s="2" t="n">
        <x:f>IF(U4207&gt;0,1,0)</x:f>
        <x:v>1</x:v>
      </x:c>
      <x:c r="Y4207" s="9" t="n">
        <x:f>MAX(U4207,0)</x:f>
        <x:v>2224.789528158935</x:v>
      </x:c>
      <x:c r="Z4207" s="9" t="n">
        <x:f>-MIN(U4207,0)</x:f>
        <x:v>0</x:v>
      </x:c>
    </x:row>
    <x:row r="4208" ht="23" customHeight="1">
      <x:c r="A4208" s="2" t="str">
        <x:v>1D-OBV-全期</x:v>
      </x:c>
      <x:c r="B4208" s="2" t="str">
        <x:v>1D</x:v>
      </x:c>
      <x:c r="C4208" s="2" t="str">
        <x:v>OBV</x:v>
      </x:c>
      <x:c r="D4208" s="2" t="str">
        <x:v>全期</x:v>
      </x:c>
      <x:c r="E4208" s="2" t="n">
        <x:v>7</x:v>
      </x:c>
      <x:c r="F4208" s="2" t="str">
        <x:v>空</x:v>
      </x:c>
      <x:c r="G4208" s="11" t="n">
        <x:v>44429.333333333336</x:v>
      </x:c>
      <x:c r="H4208" s="11" t="n">
        <x:v>44430.333333333336</x:v>
      </x:c>
      <x:c r="I4208" s="11" t="n">
        <x:v>44440.333321759266</x:v>
      </x:c>
      <x:c r="J4208" s="9" t="n">
        <x:v>48846.11</x:v>
      </x:c>
      <x:c r="K4208" s="9" t="n">
        <x:v>47150.32</x:v>
      </x:c>
      <x:c r="L4208" s="9" t="n">
        <x:v>48836.340778000005</x:v>
      </x:c>
      <x:c r="M4208" s="9" t="n">
        <x:v>47159.750064</x:v>
      </x:c>
      <x:c r="N4208" s="10" t="n">
        <x:f>IF(F4208="多",1,-1)*(K4208/J4208-1)</x:f>
        <x:v>0.0347169917932052</x:v>
      </x:c>
      <x:c r="O4208" s="10" t="n">
        <x:f>IF(F4208="多",1,-1)*(M4208/L4208-1)</x:f>
        <x:v>0.034330801351834306</x:v>
      </x:c>
      <x:c r="P4208" s="10" t="n">
        <x:v>0.000982834599324083</x:v>
      </x:c>
      <x:c r="Q4208" s="10" t="n">
        <x:v>-0.005212554603431258</x:v>
      </x:c>
      <x:c r="R4208" s="10" t="n">
        <x:f>O4208-P4208-Q4208</x:f>
        <x:v>0.03856052135594148</x:v>
      </x:c>
      <x:c r="S4208" s="9" t="n">
        <x:f>V4207</x:f>
        <x:v>12702.335524127466</x:v>
      </x:c>
      <x:c r="T4208" s="9" t="n">
        <x:f>S4208/(1+'回测计划'!$B$33)</x:f>
        <x:v>12695.987530362285</x:v>
      </x:c>
      <x:c r="U4208" s="9" t="n">
        <x:f>T4208*R4208</x:f>
        <x:v>489.56389829930157</x:v>
      </x:c>
      <x:c r="V4208" s="9" t="n">
        <x:f>S4208+U4208</x:f>
        <x:v>13191.899422426768</x:v>
      </x:c>
      <x:c r="W4208" s="2" t="n">
        <x:f>IF(N4208&gt;0,1,0)</x:f>
        <x:v>1</x:v>
      </x:c>
      <x:c r="X4208" s="2" t="n">
        <x:f>IF(U4208&gt;0,1,0)</x:f>
        <x:v>1</x:v>
      </x:c>
      <x:c r="Y4208" s="9" t="n">
        <x:f>MAX(U4208,0)</x:f>
        <x:v>489.56389829930157</x:v>
      </x:c>
      <x:c r="Z4208" s="9" t="n">
        <x:f>-MIN(U4208,0)</x:f>
        <x:v>0</x:v>
      </x:c>
    </x:row>
    <x:row r="4209" ht="23" customHeight="1">
      <x:c r="A4209" s="2" t="str">
        <x:v>1D-OBV-全期</x:v>
      </x:c>
      <x:c r="B4209" s="2" t="str">
        <x:v>1D</x:v>
      </x:c>
      <x:c r="C4209" s="2" t="str">
        <x:v>OBV</x:v>
      </x:c>
      <x:c r="D4209" s="2" t="str">
        <x:v>全期</x:v>
      </x:c>
      <x:c r="E4209" s="2" t="n">
        <x:v>8</x:v>
      </x:c>
      <x:c r="F4209" s="2" t="str">
        <x:v>空</x:v>
      </x:c>
      <x:c r="G4209" s="11" t="n">
        <x:v>44476.333333333336</x:v>
      </x:c>
      <x:c r="H4209" s="11" t="n">
        <x:v>44477.333333333336</x:v>
      </x:c>
      <x:c r="I4209" s="11" t="n">
        <x:v>44487.333321759266</x:v>
      </x:c>
      <x:c r="J4209" s="9" t="n">
        <x:v>53814.99</x:v>
      </x:c>
      <x:c r="K4209" s="9" t="n">
        <x:v>61571.45</x:v>
      </x:c>
      <x:c r="L4209" s="9" t="n">
        <x:v>53804.227002</x:v>
      </x:c>
      <x:c r="M4209" s="9" t="n">
        <x:v>61583.76429</x:v>
      </x:c>
      <x:c r="N4209" s="10" t="n">
        <x:f>IF(F4209="多",1,-1)*(K4209/J4209-1)</x:f>
        <x:v>-0.1441319602586566</x:v>
      </x:c>
      <x:c r="O4209" s="10" t="n">
        <x:f>IF(F4209="多",1,-1)*(M4209/L4209-1)</x:f>
        <x:v>-0.14458970459162668</x:v>
      </x:c>
      <x:c r="P4209" s="10" t="n">
        <x:v>0.0010722948522958135</x:v>
      </x:c>
      <x:c r="Q4209" s="10" t="n">
        <x:v>-0.006258539515666391</x:v>
      </x:c>
      <x:c r="R4209" s="10" t="n">
        <x:f>O4209-P4209-Q4209</x:f>
        <x:v>-0.13940345992825612</x:v>
      </x:c>
      <x:c r="S4209" s="9" t="n">
        <x:f>V4208</x:f>
        <x:v>13191.899422426768</x:v>
      </x:c>
      <x:c r="T4209" s="9" t="n">
        <x:f>S4209/(1+'回测计划'!$B$33)</x:f>
        <x:v>13185.306769042249</x:v>
      </x:c>
      <x:c r="U4209" s="9" t="n">
        <x:f>T4209*R4209</x:f>
        <x:v>-1838.0773838199452</x:v>
      </x:c>
      <x:c r="V4209" s="9" t="n">
        <x:f>S4209+U4209</x:f>
        <x:v>11353.822038606822</x:v>
      </x:c>
      <x:c r="W4209" s="2" t="n">
        <x:f>IF(N4209&gt;0,1,0)</x:f>
        <x:v>0</x:v>
      </x:c>
      <x:c r="X4209" s="2" t="n">
        <x:f>IF(U4209&gt;0,1,0)</x:f>
        <x:v>0</x:v>
      </x:c>
      <x:c r="Y4209" s="9" t="n">
        <x:f>MAX(U4209,0)</x:f>
        <x:v>0</x:v>
      </x:c>
      <x:c r="Z4209" s="9" t="n">
        <x:f>-MIN(U4209,0)</x:f>
        <x:v>1838.0773838199452</x:v>
      </x:c>
    </x:row>
    <x:row r="4210" ht="23" customHeight="1">
      <x:c r="A4210" s="2" t="str">
        <x:v>1D-OBV-全期</x:v>
      </x:c>
      <x:c r="B4210" s="2" t="str">
        <x:v>1D</x:v>
      </x:c>
      <x:c r="C4210" s="2" t="str">
        <x:v>OBV</x:v>
      </x:c>
      <x:c r="D4210" s="2" t="str">
        <x:v>全期</x:v>
      </x:c>
      <x:c r="E4210" s="2" t="n">
        <x:v>9</x:v>
      </x:c>
      <x:c r="F4210" s="2" t="str">
        <x:v>空</x:v>
      </x:c>
      <x:c r="G4210" s="11" t="n">
        <x:v>44509.333333333336</x:v>
      </x:c>
      <x:c r="H4210" s="11" t="n">
        <x:v>44510.333333333336</x:v>
      </x:c>
      <x:c r="I4210" s="11" t="n">
        <x:v>44520.333321759266</x:v>
      </x:c>
      <x:c r="J4210" s="9" t="n">
        <x:v>67010.65</x:v>
      </x:c>
      <x:c r="K4210" s="9" t="n">
        <x:v>58069.51</x:v>
      </x:c>
      <x:c r="L4210" s="9" t="n">
        <x:v>66997.24786999999</x:v>
      </x:c>
      <x:c r="M4210" s="9" t="n">
        <x:v>58081.123902</x:v>
      </x:c>
      <x:c r="N4210" s="10" t="n">
        <x:f>IF(F4210="多",1,-1)*(K4210/J4210-1)</x:f>
        <x:v>0.13342864156667622</x:v>
      </x:c>
      <x:c r="O4210" s="10" t="n">
        <x:f>IF(F4210="多",1,-1)*(M4210/L4210-1)</x:f>
        <x:v>0.13308194368372628</x:v>
      </x:c>
      <x:c r="P4210" s="10" t="n">
        <x:v>0.0009334590281581368</x:v>
      </x:c>
      <x:c r="Q4210" s="10" t="n">
        <x:v>-0.005786645450734929</x:v>
      </x:c>
      <x:c r="R4210" s="10" t="n">
        <x:f>O4210-P4210-Q4210</x:f>
        <x:v>0.13793513010630307</x:v>
      </x:c>
      <x:c r="S4210" s="9" t="n">
        <x:f>V4209</x:f>
        <x:v>11353.822038606822</x:v>
      </x:c>
      <x:c r="T4210" s="9" t="n">
        <x:f>S4210/(1+'回测计划'!$B$33)</x:f>
        <x:v>11348.147964624512</x:v>
      </x:c>
      <x:c r="U4210" s="9" t="n">
        <x:f>T4210*R4210</x:f>
        <x:v>1565.3082659660604</x:v>
      </x:c>
      <x:c r="V4210" s="9" t="n">
        <x:f>S4210+U4210</x:f>
        <x:v>12919.130304572882</x:v>
      </x:c>
      <x:c r="W4210" s="2" t="n">
        <x:f>IF(N4210&gt;0,1,0)</x:f>
        <x:v>1</x:v>
      </x:c>
      <x:c r="X4210" s="2" t="n">
        <x:f>IF(U4210&gt;0,1,0)</x:f>
        <x:v>1</x:v>
      </x:c>
      <x:c r="Y4210" s="9" t="n">
        <x:f>MAX(U4210,0)</x:f>
        <x:v>1565.3082659660604</x:v>
      </x:c>
      <x:c r="Z4210" s="9" t="n">
        <x:f>-MIN(U4210,0)</x:f>
        <x:v>0</x:v>
      </x:c>
    </x:row>
    <x:row r="4211" ht="23" customHeight="1">
      <x:c r="A4211" s="2" t="str">
        <x:v>1D-OBV-全期</x:v>
      </x:c>
      <x:c r="B4211" s="2" t="str">
        <x:v>1D</x:v>
      </x:c>
      <x:c r="C4211" s="2" t="str">
        <x:v>OBV</x:v>
      </x:c>
      <x:c r="D4211" s="2" t="str">
        <x:v>全期</x:v>
      </x:c>
      <x:c r="E4211" s="2" t="n">
        <x:v>10</x:v>
      </x:c>
      <x:c r="F4211" s="2" t="str">
        <x:v>空</x:v>
      </x:c>
      <x:c r="G4211" s="11" t="n">
        <x:v>44608.333333333336</x:v>
      </x:c>
      <x:c r="H4211" s="11" t="n">
        <x:v>44609.333333333336</x:v>
      </x:c>
      <x:c r="I4211" s="11" t="n">
        <x:v>44619.333321759266</x:v>
      </x:c>
      <x:c r="J4211" s="9" t="n">
        <x:v>43860.8</x:v>
      </x:c>
      <x:c r="K4211" s="9" t="n">
        <x:v>39099.3</x:v>
      </x:c>
      <x:c r="L4211" s="9" t="n">
        <x:v>43852.02784</x:v>
      </x:c>
      <x:c r="M4211" s="9" t="n">
        <x:v>39107.11986</x:v>
      </x:c>
      <x:c r="N4211" s="10" t="n">
        <x:f>IF(F4211="多",1,-1)*(K4211/J4211-1)</x:f>
        <x:v>0.10855935140261919</x:v>
      </x:c>
      <x:c r="O4211" s="10" t="n">
        <x:f>IF(F4211="多",1,-1)*(M4211/L4211-1)</x:f>
        <x:v>0.10820270381366248</x:v>
      </x:c>
      <x:c r="P4211" s="10" t="n">
        <x:v>0.0009458986480931688</x:v>
      </x:c>
      <x:c r="Q4211" s="10" t="n">
        <x:v>-0.00046186873918131765</x:v>
      </x:c>
      <x:c r="R4211" s="10" t="n">
        <x:f>O4211-P4211-Q4211</x:f>
        <x:v>0.10771867390475064</x:v>
      </x:c>
      <x:c r="S4211" s="9" t="n">
        <x:f>V4210</x:f>
        <x:v>12919.130304572882</x:v>
      </x:c>
      <x:c r="T4211" s="9" t="n">
        <x:f>S4211/(1+'回测计划'!$B$33)</x:f>
        <x:v>12912.673967589088</x:v>
      </x:c>
      <x:c r="U4211" s="9" t="n">
        <x:f>T4211*R4211</x:f>
        <x:v>1390.9361163530916</x:v>
      </x:c>
      <x:c r="V4211" s="9" t="n">
        <x:f>S4211+U4211</x:f>
        <x:v>14310.066420925974</x:v>
      </x:c>
      <x:c r="W4211" s="2" t="n">
        <x:f>IF(N4211&gt;0,1,0)</x:f>
        <x:v>1</x:v>
      </x:c>
      <x:c r="X4211" s="2" t="n">
        <x:f>IF(U4211&gt;0,1,0)</x:f>
        <x:v>1</x:v>
      </x:c>
      <x:c r="Y4211" s="9" t="n">
        <x:f>MAX(U4211,0)</x:f>
        <x:v>1390.9361163530916</x:v>
      </x:c>
      <x:c r="Z4211" s="9" t="n">
        <x:f>-MIN(U4211,0)</x:f>
        <x:v>0</x:v>
      </x:c>
    </x:row>
    <x:row r="4212" ht="23" customHeight="1">
      <x:c r="A4212" s="2" t="str">
        <x:v>1D-OBV-全期</x:v>
      </x:c>
      <x:c r="B4212" s="2" t="str">
        <x:v>1D</x:v>
      </x:c>
      <x:c r="C4212" s="2" t="str">
        <x:v>OBV</x:v>
      </x:c>
      <x:c r="D4212" s="2" t="str">
        <x:v>全期</x:v>
      </x:c>
      <x:c r="E4212" s="2" t="n">
        <x:v>11</x:v>
      </x:c>
      <x:c r="F4212" s="2" t="str">
        <x:v>空</x:v>
      </x:c>
      <x:c r="G4212" s="11" t="n">
        <x:v>44640.333333333336</x:v>
      </x:c>
      <x:c r="H4212" s="11" t="n">
        <x:v>44641.333333333336</x:v>
      </x:c>
      <x:c r="I4212" s="11" t="n">
        <x:v>44651.333321759266</x:v>
      </x:c>
      <x:c r="J4212" s="9" t="n">
        <x:v>41261</x:v>
      </x:c>
      <x:c r="K4212" s="9" t="n">
        <x:v>47053.2</x:v>
      </x:c>
      <x:c r="L4212" s="9" t="n">
        <x:v>41252.7478</x:v>
      </x:c>
      <x:c r="M4212" s="9" t="n">
        <x:v>47062.61064</x:v>
      </x:c>
      <x:c r="N4212" s="10" t="n">
        <x:f>IF(F4212="多",1,-1)*(K4212/J4212-1)</x:f>
        <x:v>-0.14037953515426183</x:v>
      </x:c>
      <x:c r="O4212" s="10" t="n">
        <x:f>IF(F4212="多",1,-1)*(M4212/L4212-1)</x:f>
        <x:v>-0.14083577821693627</x:v>
      </x:c>
      <x:c r="P4212" s="10" t="n">
        <x:v>0.0010704178891084682</x:v>
      </x:c>
      <x:c r="Q4212" s="10" t="n">
        <x:v>-0.002046763302710246</x:v>
      </x:c>
      <x:c r="R4212" s="10" t="n">
        <x:f>O4212-P4212-Q4212</x:f>
        <x:v>-0.1398594328033345</x:v>
      </x:c>
      <x:c r="S4212" s="9" t="n">
        <x:f>V4211</x:f>
        <x:v>14310.066420925974</x:v>
      </x:c>
      <x:c r="T4212" s="9" t="n">
        <x:f>S4212/(1+'回测计划'!$B$33)</x:f>
        <x:v>14302.914963444253</x:v>
      </x:c>
      <x:c r="U4212" s="9" t="n">
        <x:f>T4212*R4212</x:f>
        <x:v>-2000.397574221639</x:v>
      </x:c>
      <x:c r="V4212" s="9" t="n">
        <x:f>S4212+U4212</x:f>
        <x:v>12309.668846704335</x:v>
      </x:c>
      <x:c r="W4212" s="2" t="n">
        <x:f>IF(N4212&gt;0,1,0)</x:f>
        <x:v>0</x:v>
      </x:c>
      <x:c r="X4212" s="2" t="n">
        <x:f>IF(U4212&gt;0,1,0)</x:f>
        <x:v>0</x:v>
      </x:c>
      <x:c r="Y4212" s="9" t="n">
        <x:f>MAX(U4212,0)</x:f>
        <x:v>0</x:v>
      </x:c>
      <x:c r="Z4212" s="9" t="n">
        <x:f>-MIN(U4212,0)</x:f>
        <x:v>2000.397574221639</x:v>
      </x:c>
    </x:row>
    <x:row r="4213" ht="23" customHeight="1">
      <x:c r="A4213" s="2" t="str">
        <x:v>1D-OBV-全期</x:v>
      </x:c>
      <x:c r="B4213" s="2" t="str">
        <x:v>1D</x:v>
      </x:c>
      <x:c r="C4213" s="2" t="str">
        <x:v>OBV</x:v>
      </x:c>
      <x:c r="D4213" s="2" t="str">
        <x:v>全期</x:v>
      </x:c>
      <x:c r="E4213" s="2" t="n">
        <x:v>12</x:v>
      </x:c>
      <x:c r="F4213" s="2" t="str">
        <x:v>空</x:v>
      </x:c>
      <x:c r="G4213" s="11" t="n">
        <x:v>44650.333333333336</x:v>
      </x:c>
      <x:c r="H4213" s="11" t="n">
        <x:v>44651.333333333336</x:v>
      </x:c>
      <x:c r="I4213" s="11" t="n">
        <x:v>44661.333321759266</x:v>
      </x:c>
      <x:c r="J4213" s="9" t="n">
        <x:v>47053.1</x:v>
      </x:c>
      <x:c r="K4213" s="9" t="n">
        <x:v>42727.7</x:v>
      </x:c>
      <x:c r="L4213" s="9" t="n">
        <x:v>47043.689379999996</x:v>
      </x:c>
      <x:c r="M4213" s="9" t="n">
        <x:v>42736.245539999996</x:v>
      </x:c>
      <x:c r="N4213" s="10" t="n">
        <x:f>IF(F4213="多",1,-1)*(K4213/J4213-1)</x:f>
        <x:v>0.09192593049129605</x:v>
      </x:c>
      <x:c r="O4213" s="10" t="n">
        <x:f>IF(F4213="多",1,-1)*(M4213/L4213-1)</x:f>
        <x:v>0.09156262820303485</x:v>
      </x:c>
      <x:c r="P4213" s="10" t="n">
        <x:v>0.0009542186858984826</x:v>
      </x:c>
      <x:c r="Q4213" s="10" t="n">
        <x:v>-0.002719933542168105</x:v>
      </x:c>
      <x:c r="R4213" s="10" t="n">
        <x:f>O4213-P4213-Q4213</x:f>
        <x:v>0.09332834305930447</x:v>
      </x:c>
      <x:c r="S4213" s="9" t="n">
        <x:f>V4212</x:f>
        <x:v>12309.668846704335</x:v>
      </x:c>
      <x:c r="T4213" s="9" t="n">
        <x:f>S4213/(1+'回测计划'!$B$33)</x:f>
        <x:v>12303.517088160255</x:v>
      </x:c>
      <x:c r="U4213" s="9" t="n">
        <x:f>T4213*R4213</x:f>
        <x:v>1148.266863639835</x:v>
      </x:c>
      <x:c r="V4213" s="9" t="n">
        <x:f>S4213+U4213</x:f>
        <x:v>13457.93571034417</x:v>
      </x:c>
      <x:c r="W4213" s="2" t="n">
        <x:f>IF(N4213&gt;0,1,0)</x:f>
        <x:v>1</x:v>
      </x:c>
      <x:c r="X4213" s="2" t="n">
        <x:f>IF(U4213&gt;0,1,0)</x:f>
        <x:v>1</x:v>
      </x:c>
      <x:c r="Y4213" s="9" t="n">
        <x:f>MAX(U4213,0)</x:f>
        <x:v>1148.266863639835</x:v>
      </x:c>
      <x:c r="Z4213" s="9" t="n">
        <x:f>-MIN(U4213,0)</x:f>
        <x:v>0</x:v>
      </x:c>
    </x:row>
    <x:row r="4214" ht="23" customHeight="1">
      <x:c r="A4214" s="2" t="str">
        <x:v>1D-OBV-全期</x:v>
      </x:c>
      <x:c r="B4214" s="2" t="str">
        <x:v>1D</x:v>
      </x:c>
      <x:c r="C4214" s="2" t="str">
        <x:v>OBV</x:v>
      </x:c>
      <x:c r="D4214" s="2" t="str">
        <x:v>全期</x:v>
      </x:c>
      <x:c r="E4214" s="2" t="n">
        <x:v>13</x:v>
      </x:c>
      <x:c r="F4214" s="2" t="str">
        <x:v>多</x:v>
      </x:c>
      <x:c r="G4214" s="11" t="n">
        <x:v>44700.333333333336</x:v>
      </x:c>
      <x:c r="H4214" s="11" t="n">
        <x:v>44701.333333333336</x:v>
      </x:c>
      <x:c r="I4214" s="11" t="n">
        <x:v>44711.333321759266</x:v>
      </x:c>
      <x:c r="J4214" s="9" t="n">
        <x:v>30319.9</x:v>
      </x:c>
      <x:c r="K4214" s="9" t="n">
        <x:v>29452.8</x:v>
      </x:c>
      <x:c r="L4214" s="9" t="n">
        <x:v>30325.96398</x:v>
      </x:c>
      <x:c r="M4214" s="9" t="n">
        <x:v>29446.90944</x:v>
      </x:c>
      <x:c r="N4214" s="10" t="n">
        <x:f>IF(F4214="多",1,-1)*(K4214/J4214-1)</x:f>
        <x:v>-0.028598379282253616</x:v>
      </x:c>
      <x:c r="O4214" s="10" t="n">
        <x:f>IF(F4214="多",1,-1)*(M4214/L4214-1)</x:f>
        <x:v>-0.028986862233950306</x:v>
      </x:c>
      <x:c r="P4214" s="10" t="n">
        <x:v>0.000985506568883025</x:v>
      </x:c>
      <x:c r="Q4214" s="10" t="n">
        <x:v>0.0018501885756708515</x:v>
      </x:c>
      <x:c r="R4214" s="10" t="n">
        <x:f>O4214-P4214-Q4214</x:f>
        <x:v>-0.03182255737850418</x:v>
      </x:c>
      <x:c r="S4214" s="9" t="n">
        <x:f>V4213</x:f>
        <x:v>13457.93571034417</x:v>
      </x:c>
      <x:c r="T4214" s="9" t="n">
        <x:f>S4214/(1+'回测计划'!$B$33)</x:f>
        <x:v>13451.210105291526</x:v>
      </x:c>
      <x:c r="U4214" s="9" t="n">
        <x:f>T4214*R4214</x:f>
        <x:v>-428.05190538595485</x:v>
      </x:c>
      <x:c r="V4214" s="9" t="n">
        <x:f>S4214+U4214</x:f>
        <x:v>13029.883804958215</x:v>
      </x:c>
      <x:c r="W4214" s="2" t="n">
        <x:f>IF(N4214&gt;0,1,0)</x:f>
        <x:v>0</x:v>
      </x:c>
      <x:c r="X4214" s="2" t="n">
        <x:f>IF(U4214&gt;0,1,0)</x:f>
        <x:v>0</x:v>
      </x:c>
      <x:c r="Y4214" s="9" t="n">
        <x:f>MAX(U4214,0)</x:f>
        <x:v>0</x:v>
      </x:c>
      <x:c r="Z4214" s="9" t="n">
        <x:f>-MIN(U4214,0)</x:f>
        <x:v>428.05190538595485</x:v>
      </x:c>
    </x:row>
    <x:row r="4215" ht="23" customHeight="1">
      <x:c r="A4215" s="2" t="str">
        <x:v>1D-OBV-全期</x:v>
      </x:c>
      <x:c r="B4215" s="2" t="str">
        <x:v>1D</x:v>
      </x:c>
      <x:c r="C4215" s="2" t="str">
        <x:v>OBV</x:v>
      </x:c>
      <x:c r="D4215" s="2" t="str">
        <x:v>全期</x:v>
      </x:c>
      <x:c r="E4215" s="2" t="n">
        <x:v>14</x:v>
      </x:c>
      <x:c r="F4215" s="2" t="str">
        <x:v>空</x:v>
      </x:c>
      <x:c r="G4215" s="11" t="n">
        <x:v>44750.333333333336</x:v>
      </x:c>
      <x:c r="H4215" s="11" t="n">
        <x:v>44751.333333333336</x:v>
      </x:c>
      <x:c r="I4215" s="11" t="n">
        <x:v>44761.333321759266</x:v>
      </x:c>
      <x:c r="J4215" s="9" t="n">
        <x:v>21587.8</x:v>
      </x:c>
      <x:c r="K4215" s="9" t="n">
        <x:v>22423.9</x:v>
      </x:c>
      <x:c r="L4215" s="9" t="n">
        <x:v>21583.48244</x:v>
      </x:c>
      <x:c r="M4215" s="9" t="n">
        <x:v>22428.38478</x:v>
      </x:c>
      <x:c r="N4215" s="10" t="n">
        <x:f>IF(F4215="多",1,-1)*(K4215/J4215-1)</x:f>
        <x:v>-0.038730208729004456</x:v>
      </x:c>
      <x:c r="O4215" s="10" t="n">
        <x:f>IF(F4215="多",1,-1)*(M4215/L4215-1)</x:f>
        <x:v>-0.03914578392753576</x:v>
      </x:c>
      <x:c r="P4215" s="10" t="n">
        <x:v>0.0010195728919637679</x:v>
      </x:c>
      <x:c r="Q4215" s="10" t="n">
        <x:v>-0.0017441784621944937</x:v>
      </x:c>
      <x:c r="R4215" s="10" t="n">
        <x:f>O4215-P4215-Q4215</x:f>
        <x:v>-0.03842117835730503</x:v>
      </x:c>
      <x:c r="S4215" s="9" t="n">
        <x:f>V4214</x:f>
        <x:v>13029.883804958215</x:v>
      </x:c>
      <x:c r="T4215" s="9" t="n">
        <x:f>S4215/(1+'回测计划'!$B$33)</x:f>
        <x:v>13023.372118898767</x:v>
      </x:c>
      <x:c r="U4215" s="9" t="n">
        <x:f>T4215*R4215</x:f>
        <x:v>-500.3733029937631</x:v>
      </x:c>
      <x:c r="V4215" s="9" t="n">
        <x:f>S4215+U4215</x:f>
        <x:v>12529.510501964452</x:v>
      </x:c>
      <x:c r="W4215" s="2" t="n">
        <x:f>IF(N4215&gt;0,1,0)</x:f>
        <x:v>0</x:v>
      </x:c>
      <x:c r="X4215" s="2" t="n">
        <x:f>IF(U4215&gt;0,1,0)</x:f>
        <x:v>0</x:v>
      </x:c>
      <x:c r="Y4215" s="9" t="n">
        <x:f>MAX(U4215,0)</x:f>
        <x:v>0</x:v>
      </x:c>
      <x:c r="Z4215" s="9" t="n">
        <x:f>-MIN(U4215,0)</x:f>
        <x:v>500.3733029937631</x:v>
      </x:c>
    </x:row>
    <x:row r="4216" ht="23" customHeight="1">
      <x:c r="A4216" s="2" t="str">
        <x:v>1D-OBV-全期</x:v>
      </x:c>
      <x:c r="B4216" s="2" t="str">
        <x:v>1D</x:v>
      </x:c>
      <x:c r="C4216" s="2" t="str">
        <x:v>OBV</x:v>
      </x:c>
      <x:c r="D4216" s="2" t="str">
        <x:v>全期</x:v>
      </x:c>
      <x:c r="E4216" s="2" t="n">
        <x:v>15</x:v>
      </x:c>
      <x:c r="F4216" s="2" t="str">
        <x:v>空</x:v>
      </x:c>
      <x:c r="G4216" s="11" t="n">
        <x:v>44762.333333333336</x:v>
      </x:c>
      <x:c r="H4216" s="11" t="n">
        <x:v>44763.333333333336</x:v>
      </x:c>
      <x:c r="I4216" s="11" t="n">
        <x:v>44773.333321759266</x:v>
      </x:c>
      <x:c r="J4216" s="9" t="n">
        <x:v>23221.5</x:v>
      </x:c>
      <x:c r="K4216" s="9" t="n">
        <x:v>23629.9</x:v>
      </x:c>
      <x:c r="L4216" s="9" t="n">
        <x:v>23216.8557</x:v>
      </x:c>
      <x:c r="M4216" s="9" t="n">
        <x:v>23634.62598</x:v>
      </x:c>
      <x:c r="N4216" s="10" t="n">
        <x:f>IF(F4216="多",1,-1)*(K4216/J4216-1)</x:f>
        <x:v>-0.017587149839588312</x:v>
      </x:c>
      <x:c r="O4216" s="10" t="n">
        <x:f>IF(F4216="多",1,-1)*(M4216/L4216-1)</x:f>
        <x:v>-0.017994266122780767</x:v>
      </x:c>
      <x:c r="P4216" s="10" t="n">
        <x:v>0.0010089971330613902</x:v>
      </x:c>
      <x:c r="Q4216" s="10" t="n">
        <x:v>-0.0022183023777848023</x:v>
      </x:c>
      <x:c r="R4216" s="10" t="n">
        <x:f>O4216-P4216-Q4216</x:f>
        <x:v>-0.016784960878057354</x:v>
      </x:c>
      <x:c r="S4216" s="9" t="n">
        <x:f>V4215</x:f>
        <x:v>12529.510501964452</x:v>
      </x:c>
      <x:c r="T4216" s="9" t="n">
        <x:f>S4216/(1+'回测计划'!$B$33)</x:f>
        <x:v>12523.24887752569</x:v>
      </x:c>
      <x:c r="U4216" s="9" t="n">
        <x:f>T4216*R4216</x:f>
        <x:v>-210.20224247544436</x:v>
      </x:c>
      <x:c r="V4216" s="9" t="n">
        <x:f>S4216+U4216</x:f>
        <x:v>12319.308259489007</x:v>
      </x:c>
      <x:c r="W4216" s="2" t="n">
        <x:f>IF(N4216&gt;0,1,0)</x:f>
        <x:v>0</x:v>
      </x:c>
      <x:c r="X4216" s="2" t="n">
        <x:f>IF(U4216&gt;0,1,0)</x:f>
        <x:v>0</x:v>
      </x:c>
      <x:c r="Y4216" s="9" t="n">
        <x:f>MAX(U4216,0)</x:f>
        <x:v>0</x:v>
      </x:c>
      <x:c r="Z4216" s="9" t="n">
        <x:f>-MIN(U4216,0)</x:f>
        <x:v>210.20224247544436</x:v>
      </x:c>
    </x:row>
    <x:row r="4217" ht="23" customHeight="1">
      <x:c r="A4217" s="2" t="str">
        <x:v>1D-OBV-全期</x:v>
      </x:c>
      <x:c r="B4217" s="2" t="str">
        <x:v>1D</x:v>
      </x:c>
      <x:c r="C4217" s="2" t="str">
        <x:v>OBV</x:v>
      </x:c>
      <x:c r="D4217" s="2" t="str">
        <x:v>全期</x:v>
      </x:c>
      <x:c r="E4217" s="2" t="n">
        <x:v>16</x:v>
      </x:c>
      <x:c r="F4217" s="2" t="str">
        <x:v>空</x:v>
      </x:c>
      <x:c r="G4217" s="11" t="n">
        <x:v>44784.333333333336</x:v>
      </x:c>
      <x:c r="H4217" s="11" t="n">
        <x:v>44785.333333333336</x:v>
      </x:c>
      <x:c r="I4217" s="11" t="n">
        <x:v>44795.333321759266</x:v>
      </x:c>
      <x:c r="J4217" s="9" t="n">
        <x:v>23917.3</x:v>
      </x:c>
      <x:c r="K4217" s="9" t="n">
        <x:v>21505.6</x:v>
      </x:c>
      <x:c r="L4217" s="9" t="n">
        <x:v>23912.51654</x:v>
      </x:c>
      <x:c r="M4217" s="9" t="n">
        <x:v>21509.90112</x:v>
      </x:c>
      <x:c r="N4217" s="10" t="n">
        <x:f>IF(F4217="多",1,-1)*(K4217/J4217-1)</x:f>
        <x:v>0.10083496046794582</x:v>
      </x:c>
      <x:c r="O4217" s="10" t="n">
        <x:f>IF(F4217="多",1,-1)*(M4217/L4217-1)</x:f>
        <x:v>0.10047522250454033</x:v>
      </x:c>
      <x:c r="P4217" s="10" t="n">
        <x:v>0.0009497623887477298</x:v>
      </x:c>
      <x:c r="Q4217" s="10" t="n">
        <x:v>-0.0004340586582612703</x:v>
      </x:c>
      <x:c r="R4217" s="10" t="n">
        <x:f>O4217-P4217-Q4217</x:f>
        <x:v>0.09995951877405386</x:v>
      </x:c>
      <x:c r="S4217" s="9" t="n">
        <x:f>V4216</x:f>
        <x:v>12319.308259489007</x:v>
      </x:c>
      <x:c r="T4217" s="9" t="n">
        <x:f>S4217/(1+'回测计划'!$B$33)</x:f>
        <x:v>12313.151683647184</x:v>
      </x:c>
      <x:c r="U4217" s="9" t="n">
        <x:f>T4217*R4217</x:f>
        <x:v>1230.8167168893035</x:v>
      </x:c>
      <x:c r="V4217" s="9" t="n">
        <x:f>S4217+U4217</x:f>
        <x:v>13550.12497637831</x:v>
      </x:c>
      <x:c r="W4217" s="2" t="n">
        <x:f>IF(N4217&gt;0,1,0)</x:f>
        <x:v>1</x:v>
      </x:c>
      <x:c r="X4217" s="2" t="n">
        <x:f>IF(U4217&gt;0,1,0)</x:f>
        <x:v>1</x:v>
      </x:c>
      <x:c r="Y4217" s="9" t="n">
        <x:f>MAX(U4217,0)</x:f>
        <x:v>1230.8167168893035</x:v>
      </x:c>
      <x:c r="Z4217" s="9" t="n">
        <x:f>-MIN(U4217,0)</x:f>
        <x:v>0</x:v>
      </x:c>
    </x:row>
    <x:row r="4218" ht="23" customHeight="1">
      <x:c r="A4218" s="2" t="str">
        <x:v>1D-OBV-全期</x:v>
      </x:c>
      <x:c r="B4218" s="2" t="str">
        <x:v>1D</x:v>
      </x:c>
      <x:c r="C4218" s="2" t="str">
        <x:v>OBV</x:v>
      </x:c>
      <x:c r="D4218" s="2" t="str">
        <x:v>全期</x:v>
      </x:c>
      <x:c r="E4218" s="2" t="n">
        <x:v>17</x:v>
      </x:c>
      <x:c r="F4218" s="2" t="str">
        <x:v>多</x:v>
      </x:c>
      <x:c r="G4218" s="11" t="n">
        <x:v>44826.333333333336</x:v>
      </x:c>
      <x:c r="H4218" s="11" t="n">
        <x:v>44827.333333333336</x:v>
      </x:c>
      <x:c r="I4218" s="11" t="n">
        <x:v>44837.333321759266</x:v>
      </x:c>
      <x:c r="J4218" s="9" t="n">
        <x:v>19392.5</x:v>
      </x:c>
      <x:c r="K4218" s="9" t="n">
        <x:v>19049.4</x:v>
      </x:c>
      <x:c r="L4218" s="9" t="n">
        <x:v>19396.3785</x:v>
      </x:c>
      <x:c r="M4218" s="9" t="n">
        <x:v>19045.59012</x:v>
      </x:c>
      <x:c r="N4218" s="10" t="n">
        <x:f>IF(F4218="多",1,-1)*(K4218/J4218-1)</x:f>
        <x:v>-0.017692406858321408</x:v>
      </x:c>
      <x:c r="O4218" s="10" t="n">
        <x:f>IF(F4218="多",1,-1)*(M4218/L4218-1)</x:f>
        <x:v>-0.01808525132668437</x:v>
      </x:c>
      <x:c r="P4218" s="10" t="n">
        <x:v>0.0009909573743366578</x:v>
      </x:c>
      <x:c r="Q4218" s="10" t="n">
        <x:v>0.00142295994744565</x:v>
      </x:c>
      <x:c r="R4218" s="10" t="n">
        <x:f>O4218-P4218-Q4218</x:f>
        <x:v>-0.02049916864846668</x:v>
      </x:c>
      <x:c r="S4218" s="9" t="n">
        <x:f>V4217</x:f>
        <x:v>13550.12497637831</x:v>
      </x:c>
      <x:c r="T4218" s="9" t="n">
        <x:f>S4218/(1+'回测计划'!$B$33)</x:f>
        <x:v>13543.353299728447</x:v>
      </x:c>
      <x:c r="U4218" s="9" t="n">
        <x:f>T4218*R4218</x:f>
        <x:v>-277.62748335690117</x:v>
      </x:c>
      <x:c r="V4218" s="9" t="n">
        <x:f>S4218+U4218</x:f>
        <x:v>13272.49749302141</x:v>
      </x:c>
      <x:c r="W4218" s="2" t="n">
        <x:f>IF(N4218&gt;0,1,0)</x:f>
        <x:v>0</x:v>
      </x:c>
      <x:c r="X4218" s="2" t="n">
        <x:f>IF(U4218&gt;0,1,0)</x:f>
        <x:v>0</x:v>
      </x:c>
      <x:c r="Y4218" s="9" t="n">
        <x:f>MAX(U4218,0)</x:f>
        <x:v>0</x:v>
      </x:c>
      <x:c r="Z4218" s="9" t="n">
        <x:f>-MIN(U4218,0)</x:f>
        <x:v>277.62748335690117</x:v>
      </x:c>
    </x:row>
    <x:row r="4219" ht="23" customHeight="1">
      <x:c r="A4219" s="2" t="str">
        <x:v>1D-OBV-全期</x:v>
      </x:c>
      <x:c r="B4219" s="2" t="str">
        <x:v>1D</x:v>
      </x:c>
      <x:c r="C4219" s="2" t="str">
        <x:v>OBV</x:v>
      </x:c>
      <x:c r="D4219" s="2" t="str">
        <x:v>全期</x:v>
      </x:c>
      <x:c r="E4219" s="2" t="n">
        <x:v>18</x:v>
      </x:c>
      <x:c r="F4219" s="2" t="str">
        <x:v>空</x:v>
      </x:c>
      <x:c r="G4219" s="11" t="n">
        <x:v>44858.333333333336</x:v>
      </x:c>
      <x:c r="H4219" s="11" t="n">
        <x:v>44859.333333333336</x:v>
      </x:c>
      <x:c r="I4219" s="11" t="n">
        <x:v>44869.333321759266</x:v>
      </x:c>
      <x:c r="J4219" s="9" t="n">
        <x:v>19318.1</x:v>
      </x:c>
      <x:c r="K4219" s="9" t="n">
        <x:v>20199.7</x:v>
      </x:c>
      <x:c r="L4219" s="9" t="n">
        <x:v>19314.23638</x:v>
      </x:c>
      <x:c r="M4219" s="9" t="n">
        <x:v>20203.73994</x:v>
      </x:c>
      <x:c r="N4219" s="10" t="n">
        <x:f>IF(F4219="多",1,-1)*(K4219/J4219-1)</x:f>
        <x:v>-0.045635957987586906</x:v>
      </x:c>
      <x:c r="O4219" s="10" t="n">
        <x:f>IF(F4219="多",1,-1)*(M4219/L4219-1)</x:f>
        <x:v>-0.04605429603839206</x:v>
      </x:c>
      <x:c r="P4219" s="10" t="n">
        <x:v>0.001023027148019196</x:v>
      </x:c>
      <x:c r="Q4219" s="10" t="n">
        <x:v>-0.0007475213522781191</x:v>
      </x:c>
      <x:c r="R4219" s="10" t="n">
        <x:f>O4219-P4219-Q4219</x:f>
        <x:v>-0.04632980183413314</x:v>
      </x:c>
      <x:c r="S4219" s="9" t="n">
        <x:f>V4218</x:f>
        <x:v>13272.49749302141</x:v>
      </x:c>
      <x:c r="T4219" s="9" t="n">
        <x:f>S4219/(1+'回测计划'!$B$33)</x:f>
        <x:v>13265.86456074104</x:v>
      </x:c>
      <x:c r="U4219" s="9" t="n">
        <x:f>T4219*R4219</x:f>
        <x:v>-614.6048762575821</x:v>
      </x:c>
      <x:c r="V4219" s="9" t="n">
        <x:f>S4219+U4219</x:f>
        <x:v>12657.892616763827</x:v>
      </x:c>
      <x:c r="W4219" s="2" t="n">
        <x:f>IF(N4219&gt;0,1,0)</x:f>
        <x:v>0</x:v>
      </x:c>
      <x:c r="X4219" s="2" t="n">
        <x:f>IF(U4219&gt;0,1,0)</x:f>
        <x:v>0</x:v>
      </x:c>
      <x:c r="Y4219" s="9" t="n">
        <x:f>MAX(U4219,0)</x:f>
        <x:v>0</x:v>
      </x:c>
      <x:c r="Z4219" s="9" t="n">
        <x:f>-MIN(U4219,0)</x:f>
        <x:v>614.6048762575821</x:v>
      </x:c>
    </x:row>
    <x:row r="4220" ht="23" customHeight="1">
      <x:c r="A4220" s="2" t="str">
        <x:v>1D-OBV-全期</x:v>
      </x:c>
      <x:c r="B4220" s="2" t="str">
        <x:v>1D</x:v>
      </x:c>
      <x:c r="C4220" s="2" t="str">
        <x:v>OBV</x:v>
      </x:c>
      <x:c r="D4220" s="2" t="str">
        <x:v>全期</x:v>
      </x:c>
      <x:c r="E4220" s="2" t="n">
        <x:v>19</x:v>
      </x:c>
      <x:c r="F4220" s="2" t="str">
        <x:v>空</x:v>
      </x:c>
      <x:c r="G4220" s="11" t="n">
        <x:v>44871.333333333336</x:v>
      </x:c>
      <x:c r="H4220" s="11" t="n">
        <x:v>44872.333333333336</x:v>
      </x:c>
      <x:c r="I4220" s="11" t="n">
        <x:v>44882.333321759266</x:v>
      </x:c>
      <x:c r="J4220" s="9" t="n">
        <x:v>20900</x:v>
      </x:c>
      <x:c r="K4220" s="9" t="n">
        <x:v>16650.6</x:v>
      </x:c>
      <x:c r="L4220" s="9" t="n">
        <x:v>20895.82</x:v>
      </x:c>
      <x:c r="M4220" s="9" t="n">
        <x:v>16653.930119999997</x:v>
      </x:c>
      <x:c r="N4220" s="10" t="n">
        <x:f>IF(F4220="多",1,-1)*(K4220/J4220-1)</x:f>
        <x:v>0.20332057416267946</x:v>
      </x:c>
      <x:c r="O4220" s="10" t="n">
        <x:f>IF(F4220="多",1,-1)*(M4220/L4220-1)</x:f>
        <x:v>0.20300183864524113</x:v>
      </x:c>
      <x:c r="P4220" s="10" t="n">
        <x:v>0.0008984990806773794</x:v>
      </x:c>
      <x:c r="Q4220" s="10" t="n">
        <x:v>0.002601267830982269</x:v>
      </x:c>
      <x:c r="R4220" s="10" t="n">
        <x:f>O4220-P4220-Q4220</x:f>
        <x:v>0.19950207173358148</x:v>
      </x:c>
      <x:c r="S4220" s="9" t="n">
        <x:f>V4219</x:f>
        <x:v>12657.892616763827</x:v>
      </x:c>
      <x:c r="T4220" s="9" t="n">
        <x:f>S4220/(1+'回测计划'!$B$33)</x:f>
        <x:v>12651.566833347155</x:v>
      </x:c>
      <x:c r="U4220" s="9" t="n">
        <x:f>T4220*R4220</x:f>
        <x:v>2524.013793928624</x:v>
      </x:c>
      <x:c r="V4220" s="9" t="n">
        <x:f>S4220+U4220</x:f>
        <x:v>15181.906410692452</x:v>
      </x:c>
      <x:c r="W4220" s="2" t="n">
        <x:f>IF(N4220&gt;0,1,0)</x:f>
        <x:v>1</x:v>
      </x:c>
      <x:c r="X4220" s="2" t="n">
        <x:f>IF(U4220&gt;0,1,0)</x:f>
        <x:v>1</x:v>
      </x:c>
      <x:c r="Y4220" s="9" t="n">
        <x:f>MAX(U4220,0)</x:f>
        <x:v>2524.013793928624</x:v>
      </x:c>
      <x:c r="Z4220" s="9" t="n">
        <x:f>-MIN(U4220,0)</x:f>
        <x:v>0</x:v>
      </x:c>
    </x:row>
    <x:row r="4221" ht="23" customHeight="1">
      <x:c r="A4221" s="2" t="str">
        <x:v>1D-OBV-全期</x:v>
      </x:c>
      <x:c r="B4221" s="2" t="str">
        <x:v>1D</x:v>
      </x:c>
      <x:c r="C4221" s="2" t="str">
        <x:v>OBV</x:v>
      </x:c>
      <x:c r="D4221" s="2" t="str">
        <x:v>全期</x:v>
      </x:c>
      <x:c r="E4221" s="2" t="n">
        <x:v>20</x:v>
      </x:c>
      <x:c r="F4221" s="2" t="str">
        <x:v>空</x:v>
      </x:c>
      <x:c r="G4221" s="11" t="n">
        <x:v>45003.333333333336</x:v>
      </x:c>
      <x:c r="H4221" s="11" t="n">
        <x:v>45004.333333333336</x:v>
      </x:c>
      <x:c r="I4221" s="11" t="n">
        <x:v>45014.333321759266</x:v>
      </x:c>
      <x:c r="J4221" s="9" t="n">
        <x:v>26907</x:v>
      </x:c>
      <x:c r="K4221" s="9" t="n">
        <x:v>27249.7</x:v>
      </x:c>
      <x:c r="L4221" s="9" t="n">
        <x:v>26901.6186</x:v>
      </x:c>
      <x:c r="M4221" s="9" t="n">
        <x:v>27255.14994</x:v>
      </x:c>
      <x:c r="N4221" s="10" t="n">
        <x:f>IF(F4221="多",1,-1)*(K4221/J4221-1)</x:f>
        <x:v>-0.012736462630542178</x:v>
      </x:c>
      <x:c r="O4221" s="10" t="n">
        <x:f>IF(F4221="多",1,-1)*(M4221/L4221-1)</x:f>
        <x:v>-0.013141638250718346</x:v>
      </x:c>
      <x:c r="P4221" s="10" t="n">
        <x:v>0.0010065708191253592</x:v>
      </x:c>
      <x:c r="Q4221" s="10" t="n">
        <x:v>-0.0013072027370497567</x:v>
      </x:c>
      <x:c r="R4221" s="10" t="n">
        <x:f>O4221-P4221-Q4221</x:f>
        <x:v>-0.012841006332793949</x:v>
      </x:c>
      <x:c r="S4221" s="9" t="n">
        <x:f>V4220</x:f>
        <x:v>15181.906410692452</x:v>
      </x:c>
      <x:c r="T4221" s="9" t="n">
        <x:f>S4221/(1+'回测计划'!$B$33)</x:f>
        <x:v>15174.31925106692</x:v>
      </x:c>
      <x:c r="U4221" s="9" t="n">
        <x:f>T4221*R4221</x:f>
        <x:v>-194.85352959878745</x:v>
      </x:c>
      <x:c r="V4221" s="9" t="n">
        <x:f>S4221+U4221</x:f>
        <x:v>14987.052881093665</x:v>
      </x:c>
      <x:c r="W4221" s="2" t="n">
        <x:f>IF(N4221&gt;0,1,0)</x:f>
        <x:v>0</x:v>
      </x:c>
      <x:c r="X4221" s="2" t="n">
        <x:f>IF(U4221&gt;0,1,0)</x:f>
        <x:v>0</x:v>
      </x:c>
      <x:c r="Y4221" s="9" t="n">
        <x:f>MAX(U4221,0)</x:f>
        <x:v>0</x:v>
      </x:c>
      <x:c r="Z4221" s="9" t="n">
        <x:f>-MIN(U4221,0)</x:f>
        <x:v>194.85352959878745</x:v>
      </x:c>
    </x:row>
    <x:row r="4222" ht="23" customHeight="1">
      <x:c r="A4222" s="2" t="str">
        <x:v>1D-OBV-全期</x:v>
      </x:c>
      <x:c r="B4222" s="2" t="str">
        <x:v>1D</x:v>
      </x:c>
      <x:c r="C4222" s="2" t="str">
        <x:v>OBV</x:v>
      </x:c>
      <x:c r="D4222" s="2" t="str">
        <x:v>全期</x:v>
      </x:c>
      <x:c r="E4222" s="2" t="n">
        <x:v>21</x:v>
      </x:c>
      <x:c r="F4222" s="2" t="str">
        <x:v>空</x:v>
      </x:c>
      <x:c r="G4222" s="11" t="n">
        <x:v>45028.333333333336</x:v>
      </x:c>
      <x:c r="H4222" s="11" t="n">
        <x:v>45029.333333333336</x:v>
      </x:c>
      <x:c r="I4222" s="11" t="n">
        <x:v>45039.333321759266</x:v>
      </x:c>
      <x:c r="J4222" s="9" t="n">
        <x:v>29874.9</x:v>
      </x:c>
      <x:c r="K4222" s="9" t="n">
        <x:v>27807.2</x:v>
      </x:c>
      <x:c r="L4222" s="9" t="n">
        <x:v>29868.925020000002</x:v>
      </x:c>
      <x:c r="M4222" s="9" t="n">
        <x:v>27812.76144</x:v>
      </x:c>
      <x:c r="N4222" s="10" t="n">
        <x:f>IF(F4222="多",1,-1)*(K4222/J4222-1)</x:f>
        <x:v>0.0692119471529612</x:v>
      </x:c>
      <x:c r="O4222" s="10" t="n">
        <x:f>IF(F4222="多",1,-1)*(M4222/L4222-1)</x:f>
        <x:v>0.0688395574538827</x:v>
      </x:c>
      <x:c r="P4222" s="10" t="n">
        <x:v>0.0009655802212730586</x:v>
      </x:c>
      <x:c r="Q4222" s="10" t="n">
        <x:v>-0.0019032438374978978</x:v>
      </x:c>
      <x:c r="R4222" s="10" t="n">
        <x:f>O4222-P4222-Q4222</x:f>
        <x:v>0.06977722107010755</x:v>
      </x:c>
      <x:c r="S4222" s="9" t="n">
        <x:f>V4221</x:f>
        <x:v>14987.052881093665</x:v>
      </x:c>
      <x:c r="T4222" s="9" t="n">
        <x:f>S4222/(1+'回测计划'!$B$33)</x:f>
        <x:v>14979.563099543893</x:v>
      </x:c>
      <x:c r="U4222" s="9" t="n">
        <x:f>T4222*R4222</x:f>
        <x:v>1045.2322859304995</x:v>
      </x:c>
      <x:c r="V4222" s="9" t="n">
        <x:f>S4222+U4222</x:f>
        <x:v>16032.285167024165</x:v>
      </x:c>
      <x:c r="W4222" s="2" t="n">
        <x:f>IF(N4222&gt;0,1,0)</x:f>
        <x:v>1</x:v>
      </x:c>
      <x:c r="X4222" s="2" t="n">
        <x:f>IF(U4222&gt;0,1,0)</x:f>
        <x:v>1</x:v>
      </x:c>
      <x:c r="Y4222" s="9" t="n">
        <x:f>MAX(U4222,0)</x:f>
        <x:v>1045.2322859304995</x:v>
      </x:c>
      <x:c r="Z4222" s="9" t="n">
        <x:f>-MIN(U4222,0)</x:f>
        <x:v>0</x:v>
      </x:c>
    </x:row>
    <x:row r="4223" ht="23" customHeight="1">
      <x:c r="A4223" s="2" t="str">
        <x:v>1D-OBV-全期</x:v>
      </x:c>
      <x:c r="B4223" s="2" t="str">
        <x:v>1D</x:v>
      </x:c>
      <x:c r="C4223" s="2" t="str">
        <x:v>OBV</x:v>
      </x:c>
      <x:c r="D4223" s="2" t="str">
        <x:v>全期</x:v>
      </x:c>
      <x:c r="E4223" s="2" t="n">
        <x:v>22</x:v>
      </x:c>
      <x:c r="F4223" s="2" t="str">
        <x:v>多</x:v>
      </x:c>
      <x:c r="G4223" s="11" t="n">
        <x:v>45083.333333333336</x:v>
      </x:c>
      <x:c r="H4223" s="11" t="n">
        <x:v>45084.333333333336</x:v>
      </x:c>
      <x:c r="I4223" s="11" t="n">
        <x:v>45094.333321759266</x:v>
      </x:c>
      <x:c r="J4223" s="9" t="n">
        <x:v>27221.5</x:v>
      </x:c>
      <x:c r="K4223" s="9" t="n">
        <x:v>26336</x:v>
      </x:c>
      <x:c r="L4223" s="9" t="n">
        <x:v>27226.9443</x:v>
      </x:c>
      <x:c r="M4223" s="9" t="n">
        <x:v>26330.7328</x:v>
      </x:c>
      <x:c r="N4223" s="10" t="n">
        <x:f>IF(F4223="多",1,-1)*(K4223/J4223-1)</x:f>
        <x:v>-0.0325294344543835</x:v>
      </x:c>
      <x:c r="O4223" s="10" t="n">
        <x:f>IF(F4223="多",1,-1)*(M4223/L4223-1)</x:f>
        <x:v>-0.03291634529843279</x:v>
      </x:c>
      <x:c r="P4223" s="10" t="n">
        <x:v>0.0009835418273507837</x:v>
      </x:c>
      <x:c r="Q4223" s="10" t="n">
        <x:v>0.0012959870090894644</x:v>
      </x:c>
      <x:c r="R4223" s="10" t="n">
        <x:f>O4223-P4223-Q4223</x:f>
        <x:v>-0.03519587413487304</x:v>
      </x:c>
      <x:c r="S4223" s="9" t="n">
        <x:f>V4222</x:f>
        <x:v>16032.285167024165</x:v>
      </x:c>
      <x:c r="T4223" s="9" t="n">
        <x:f>S4223/(1+'回测计划'!$B$33)</x:f>
        <x:v>16024.273030508912</x:v>
      </x:c>
      <x:c r="U4223" s="9" t="n">
        <x:f>T4223*R4223</x:f>
        <x:v>-563.9882966846322</x:v>
      </x:c>
      <x:c r="V4223" s="9" t="n">
        <x:f>S4223+U4223</x:f>
        <x:v>15468.296870339533</x:v>
      </x:c>
      <x:c r="W4223" s="2" t="n">
        <x:f>IF(N4223&gt;0,1,0)</x:f>
        <x:v>0</x:v>
      </x:c>
      <x:c r="X4223" s="2" t="n">
        <x:f>IF(U4223&gt;0,1,0)</x:f>
        <x:v>0</x:v>
      </x:c>
      <x:c r="Y4223" s="9" t="n">
        <x:f>MAX(U4223,0)</x:f>
        <x:v>0</x:v>
      </x:c>
      <x:c r="Z4223" s="9" t="n">
        <x:f>-MIN(U4223,0)</x:f>
        <x:v>563.9882966846322</x:v>
      </x:c>
    </x:row>
    <x:row r="4224" ht="23" customHeight="1">
      <x:c r="A4224" s="2" t="str">
        <x:v>1D-OBV-全期</x:v>
      </x:c>
      <x:c r="B4224" s="2" t="str">
        <x:v>1D</x:v>
      </x:c>
      <x:c r="C4224" s="2" t="str">
        <x:v>OBV</x:v>
      </x:c>
      <x:c r="D4224" s="2" t="str">
        <x:v>全期</x:v>
      </x:c>
      <x:c r="E4224" s="2" t="n">
        <x:v>23</x:v>
      </x:c>
      <x:c r="F4224" s="2" t="str">
        <x:v>空</x:v>
      </x:c>
      <x:c r="G4224" s="11" t="n">
        <x:v>45099.333333333336</x:v>
      </x:c>
      <x:c r="H4224" s="11" t="n">
        <x:v>45100.333333333336</x:v>
      </x:c>
      <x:c r="I4224" s="11" t="n">
        <x:v>45110.333321759266</x:v>
      </x:c>
      <x:c r="J4224" s="9" t="n">
        <x:v>29875</x:v>
      </x:c>
      <x:c r="K4224" s="9" t="n">
        <x:v>30612.7</x:v>
      </x:c>
      <x:c r="L4224" s="9" t="n">
        <x:v>29869.025</x:v>
      </x:c>
      <x:c r="M4224" s="9" t="n">
        <x:v>30618.82254</x:v>
      </x:c>
      <x:c r="N4224" s="10" t="n">
        <x:f>IF(F4224="多",1,-1)*(K4224/J4224-1)</x:f>
        <x:v>-0.024692887029288624</x:v>
      </x:c>
      <x:c r="O4224" s="10" t="n">
        <x:f>IF(F4224="多",1,-1)*(M4224/L4224-1)</x:f>
        <x:v>-0.025102846175929727</x:v>
      </x:c>
      <x:c r="P4224" s="10" t="n">
        <x:v>0.0010125514230879648</x:v>
      </x:c>
      <x:c r="Q4224" s="10" t="n">
        <x:v>-0.0028540320812612944</x:v>
      </x:c>
      <x:c r="R4224" s="10" t="n">
        <x:f>O4224-P4224-Q4224</x:f>
        <x:v>-0.023261365517756396</x:v>
      </x:c>
      <x:c r="S4224" s="9" t="n">
        <x:f>V4223</x:f>
        <x:v>15468.296870339533</x:v>
      </x:c>
      <x:c r="T4224" s="9" t="n">
        <x:f>S4224/(1+'回测计划'!$B$33)</x:f>
        <x:v>15460.56658704601</x:v>
      </x:c>
      <x:c r="U4224" s="9" t="n">
        <x:f>T4224*R4224</x:f>
        <x:v>-359.6338904928888</x:v>
      </x:c>
      <x:c r="V4224" s="9" t="n">
        <x:f>S4224+U4224</x:f>
        <x:v>15108.662979846644</x:v>
      </x:c>
      <x:c r="W4224" s="2" t="n">
        <x:f>IF(N4224&gt;0,1,0)</x:f>
        <x:v>0</x:v>
      </x:c>
      <x:c r="X4224" s="2" t="n">
        <x:f>IF(U4224&gt;0,1,0)</x:f>
        <x:v>0</x:v>
      </x:c>
      <x:c r="Y4224" s="9" t="n">
        <x:f>MAX(U4224,0)</x:f>
        <x:v>0</x:v>
      </x:c>
      <x:c r="Z4224" s="9" t="n">
        <x:f>-MIN(U4224,0)</x:f>
        <x:v>359.6338904928888</x:v>
      </x:c>
    </x:row>
    <x:row r="4225" ht="23" customHeight="1">
      <x:c r="A4225" s="2" t="str">
        <x:v>1D-OBV-全期</x:v>
      </x:c>
      <x:c r="B4225" s="2" t="str">
        <x:v>1D</x:v>
      </x:c>
      <x:c r="C4225" s="2" t="str">
        <x:v>OBV</x:v>
      </x:c>
      <x:c r="D4225" s="2" t="str">
        <x:v>全期</x:v>
      </x:c>
      <x:c r="E4225" s="2" t="n">
        <x:v>24</x:v>
      </x:c>
      <x:c r="F4225" s="2" t="str">
        <x:v>多</x:v>
      </x:c>
      <x:c r="G4225" s="11" t="n">
        <x:v>45114.333333333336</x:v>
      </x:c>
      <x:c r="H4225" s="11" t="n">
        <x:v>45115.333333333336</x:v>
      </x:c>
      <x:c r="I4225" s="11" t="n">
        <x:v>45125.333321759266</x:v>
      </x:c>
      <x:c r="J4225" s="9" t="n">
        <x:v>30328</x:v>
      </x:c>
      <x:c r="K4225" s="9" t="n">
        <x:v>30126.1</x:v>
      </x:c>
      <x:c r="L4225" s="9" t="n">
        <x:v>30334.065599999998</x:v>
      </x:c>
      <x:c r="M4225" s="9" t="n">
        <x:v>30120.07478</x:v>
      </x:c>
      <x:c r="N4225" s="10" t="n">
        <x:f>IF(F4225="多",1,-1)*(K4225/J4225-1)</x:f>
        <x:v>-0.0066572144552888846</x:v>
      </x:c>
      <x:c r="O4225" s="10" t="n">
        <x:f>IF(F4225="多",1,-1)*(M4225/L4225-1)</x:f>
        <x:v>-0.007054472117974164</x:v>
      </x:c>
      <x:c r="P4225" s="10" t="n">
        <x:v>0.0009964727639410129</x:v>
      </x:c>
      <x:c r="Q4225" s="10" t="n">
        <x:v>0.0013197291913614696</x:v>
      </x:c>
      <x:c r="R4225" s="10" t="n">
        <x:f>O4225-P4225-Q4225</x:f>
        <x:v>-0.009370674073276648</x:v>
      </x:c>
      <x:c r="S4225" s="9" t="n">
        <x:f>V4224</x:f>
        <x:v>15108.662979846644</x:v>
      </x:c>
      <x:c r="T4225" s="9" t="n">
        <x:f>S4225/(1+'回测计划'!$B$33)</x:f>
        <x:v>15101.112423634828</x:v>
      </x:c>
      <x:c r="U4225" s="9" t="n">
        <x:f>T4225*R4225</x:f>
        <x:v>-141.50760266579076</x:v>
      </x:c>
      <x:c r="V4225" s="9" t="n">
        <x:f>S4225+U4225</x:f>
        <x:v>14967.155377180852</x:v>
      </x:c>
      <x:c r="W4225" s="2" t="n">
        <x:f>IF(N4225&gt;0,1,0)</x:f>
        <x:v>0</x:v>
      </x:c>
      <x:c r="X4225" s="2" t="n">
        <x:f>IF(U4225&gt;0,1,0)</x:f>
        <x:v>0</x:v>
      </x:c>
      <x:c r="Y4225" s="9" t="n">
        <x:f>MAX(U4225,0)</x:f>
        <x:v>0</x:v>
      </x:c>
      <x:c r="Z4225" s="9" t="n">
        <x:f>-MIN(U4225,0)</x:f>
        <x:v>141.50760266579076</x:v>
      </x:c>
    </x:row>
    <x:row r="4226" ht="23" customHeight="1">
      <x:c r="A4226" s="2" t="str">
        <x:v>1D-OBV-全期</x:v>
      </x:c>
      <x:c r="B4226" s="2" t="str">
        <x:v>1D</x:v>
      </x:c>
      <x:c r="C4226" s="2" t="str">
        <x:v>OBV</x:v>
      </x:c>
      <x:c r="D4226" s="2" t="str">
        <x:v>全期</x:v>
      </x:c>
      <x:c r="E4226" s="2" t="n">
        <x:v>25</x:v>
      </x:c>
      <x:c r="F4226" s="2" t="str">
        <x:v>多</x:v>
      </x:c>
      <x:c r="G4226" s="11" t="n">
        <x:v>45144.333333333336</x:v>
      </x:c>
      <x:c r="H4226" s="11" t="n">
        <x:v>45145.333333333336</x:v>
      </x:c>
      <x:c r="I4226" s="11" t="n">
        <x:v>45155.333321759266</x:v>
      </x:c>
      <x:c r="J4226" s="9" t="n">
        <x:v>29075.9</x:v>
      </x:c>
      <x:c r="K4226" s="9" t="n">
        <x:v>28714.4</x:v>
      </x:c>
      <x:c r="L4226" s="9" t="n">
        <x:v>29081.71518</x:v>
      </x:c>
      <x:c r="M4226" s="9" t="n">
        <x:v>28708.657120000003</x:v>
      </x:c>
      <x:c r="N4226" s="10" t="n">
        <x:f>IF(F4226="多",1,-1)*(K4226/J4226-1)</x:f>
        <x:v>-0.012432977139142709</x:v>
      </x:c>
      <x:c r="O4226" s="10" t="n">
        <x:f>IF(F4226="多",1,-1)*(M4226/L4226-1)</x:f>
        <x:v>-0.01282792495872298</x:v>
      </x:c>
      <x:c r="P4226" s="10" t="n">
        <x:v>0.0009935860375206384</x:v>
      </x:c>
      <x:c r="Q4226" s="10" t="n">
        <x:v>0.00271392582602152</x:v>
      </x:c>
      <x:c r="R4226" s="10" t="n">
        <x:f>O4226-P4226-Q4226</x:f>
        <x:v>-0.01653543682226514</x:v>
      </x:c>
      <x:c r="S4226" s="9" t="n">
        <x:f>V4225</x:f>
        <x:v>14967.155377180852</x:v>
      </x:c>
      <x:c r="T4226" s="9" t="n">
        <x:f>S4226/(1+'回测计划'!$B$33)</x:f>
        <x:v>14959.675539411148</x:v>
      </x:c>
      <x:c r="U4226" s="9" t="n">
        <x:f>T4226*R4226</x:f>
        <x:v>-247.36476976351818</x:v>
      </x:c>
      <x:c r="V4226" s="9" t="n">
        <x:f>S4226+U4226</x:f>
        <x:v>14719.790607417333</x:v>
      </x:c>
      <x:c r="W4226" s="2" t="n">
        <x:f>IF(N4226&gt;0,1,0)</x:f>
        <x:v>0</x:v>
      </x:c>
      <x:c r="X4226" s="2" t="n">
        <x:f>IF(U4226&gt;0,1,0)</x:f>
        <x:v>0</x:v>
      </x:c>
      <x:c r="Y4226" s="9" t="n">
        <x:f>MAX(U4226,0)</x:f>
        <x:v>0</x:v>
      </x:c>
      <x:c r="Z4226" s="9" t="n">
        <x:f>-MIN(U4226,0)</x:f>
        <x:v>247.36476976351818</x:v>
      </x:c>
    </x:row>
    <x:row r="4227" ht="23" customHeight="1">
      <x:c r="A4227" s="2" t="str">
        <x:v>1D-OBV-全期</x:v>
      </x:c>
      <x:c r="B4227" s="2" t="str">
        <x:v>1D</x:v>
      </x:c>
      <x:c r="C4227" s="2" t="str">
        <x:v>OBV</x:v>
      </x:c>
      <x:c r="D4227" s="2" t="str">
        <x:v>全期</x:v>
      </x:c>
      <x:c r="E4227" s="2" t="n">
        <x:v>26</x:v>
      </x:c>
      <x:c r="F4227" s="2" t="str">
        <x:v>空</x:v>
      </x:c>
      <x:c r="G4227" s="11" t="n">
        <x:v>45216.333333333336</x:v>
      </x:c>
      <x:c r="H4227" s="11" t="n">
        <x:v>45217.333333333336</x:v>
      </x:c>
      <x:c r="I4227" s="11" t="n">
        <x:v>45227.333321759266</x:v>
      </x:c>
      <x:c r="J4227" s="9" t="n">
        <x:v>28382</x:v>
      </x:c>
      <x:c r="K4227" s="9" t="n">
        <x:v>33893.1</x:v>
      </x:c>
      <x:c r="L4227" s="9" t="n">
        <x:v>28376.3236</x:v>
      </x:c>
      <x:c r="M4227" s="9" t="n">
        <x:v>33899.878619999996</x:v>
      </x:c>
      <x:c r="N4227" s="10" t="n">
        <x:f>IF(F4227="多",1,-1)*(K4227/J4227-1)</x:f>
        <x:v>-0.1941758861250087</x:v>
      </x:c>
      <x:c r="O4227" s="10" t="n">
        <x:f>IF(F4227="多",1,-1)*(M4227/L4227-1)</x:f>
        <x:v>-0.1946536520326403</x:v>
      </x:c>
      <x:c r="P4227" s="10" t="n">
        <x:v>0.00109732682601632</x:v>
      </x:c>
      <x:c r="Q4227" s="10" t="n">
        <x:v>-0.001645727591152994</x:v>
      </x:c>
      <x:c r="R4227" s="10" t="n">
        <x:f>O4227-P4227-Q4227</x:f>
        <x:v>-0.1941052512675036</x:v>
      </x:c>
      <x:c r="S4227" s="9" t="n">
        <x:f>V4226</x:f>
        <x:v>14719.790607417333</x:v>
      </x:c>
      <x:c r="T4227" s="9" t="n">
        <x:f>S4227/(1+'回测计划'!$B$33)</x:f>
        <x:v>14712.434390222223</x:v>
      </x:c>
      <x:c r="U4227" s="9" t="n">
        <x:f>T4227*R4227</x:f>
        <x:v>-2855.760774070746</x:v>
      </x:c>
      <x:c r="V4227" s="9" t="n">
        <x:f>S4227+U4227</x:f>
        <x:v>11864.029833346587</x:v>
      </x:c>
      <x:c r="W4227" s="2" t="n">
        <x:f>IF(N4227&gt;0,1,0)</x:f>
        <x:v>0</x:v>
      </x:c>
      <x:c r="X4227" s="2" t="n">
        <x:f>IF(U4227&gt;0,1,0)</x:f>
        <x:v>0</x:v>
      </x:c>
      <x:c r="Y4227" s="9" t="n">
        <x:f>MAX(U4227,0)</x:f>
        <x:v>0</x:v>
      </x:c>
      <x:c r="Z4227" s="9" t="n">
        <x:f>-MIN(U4227,0)</x:f>
        <x:v>2855.760774070746</x:v>
      </x:c>
    </x:row>
    <x:row r="4228" ht="23" customHeight="1">
      <x:c r="A4228" s="2" t="str">
        <x:v>1D-OBV-全期</x:v>
      </x:c>
      <x:c r="B4228" s="2" t="str">
        <x:v>1D</x:v>
      </x:c>
      <x:c r="C4228" s="2" t="str">
        <x:v>OBV</x:v>
      </x:c>
      <x:c r="D4228" s="2" t="str">
        <x:v>全期</x:v>
      </x:c>
      <x:c r="E4228" s="2" t="n">
        <x:v>27</x:v>
      </x:c>
      <x:c r="F4228" s="2" t="str">
        <x:v>多</x:v>
      </x:c>
      <x:c r="G4228" s="11" t="n">
        <x:v>45306.333333333336</x:v>
      </x:c>
      <x:c r="H4228" s="11" t="n">
        <x:v>45307.333333333336</x:v>
      </x:c>
      <x:c r="I4228" s="11" t="n">
        <x:v>45317.333321759266</x:v>
      </x:c>
      <x:c r="J4228" s="9" t="n">
        <x:v>42515</x:v>
      </x:c>
      <x:c r="K4228" s="9" t="n">
        <x:v>39953.3</x:v>
      </x:c>
      <x:c r="L4228" s="9" t="n">
        <x:v>42523.503</x:v>
      </x:c>
      <x:c r="M4228" s="9" t="n">
        <x:v>39945.30934000001</x:v>
      </x:c>
      <x:c r="N4228" s="10" t="n">
        <x:f>IF(F4228="多",1,-1)*(K4228/J4228-1)</x:f>
        <x:v>-0.06025402799012103</x:v>
      </x:c>
      <x:c r="O4228" s="10" t="n">
        <x:f>IF(F4228="多",1,-1)*(M4228/L4228-1)</x:f>
        <x:v>-0.060629851214279995</x:v>
      </x:c>
      <x:c r="P4228" s="10" t="n">
        <x:v>0.00096968507439286</x:v>
      </x:c>
      <x:c r="Q4228" s="10" t="n">
        <x:v>0.0028169105170458746</x:v>
      </x:c>
      <x:c r="R4228" s="10" t="n">
        <x:f>O4228-P4228-Q4228</x:f>
        <x:v>-0.06441644680571873</x:v>
      </x:c>
      <x:c r="S4228" s="9" t="n">
        <x:f>V4227</x:f>
        <x:v>11864.029833346587</x:v>
      </x:c>
      <x:c r="T4228" s="9" t="n">
        <x:f>S4228/(1+'回测计划'!$B$33)</x:f>
        <x:v>11858.10078295511</x:v>
      </x:c>
      <x:c r="U4228" s="9" t="n">
        <x:f>T4228*R4228</x:f>
        <x:v>-763.8567183020796</x:v>
      </x:c>
      <x:c r="V4228" s="9" t="n">
        <x:f>S4228+U4228</x:f>
        <x:v>11100.173115044508</x:v>
      </x:c>
      <x:c r="W4228" s="2" t="n">
        <x:f>IF(N4228&gt;0,1,0)</x:f>
        <x:v>0</x:v>
      </x:c>
      <x:c r="X4228" s="2" t="n">
        <x:f>IF(U4228&gt;0,1,0)</x:f>
        <x:v>0</x:v>
      </x:c>
      <x:c r="Y4228" s="9" t="n">
        <x:f>MAX(U4228,0)</x:f>
        <x:v>0</x:v>
      </x:c>
      <x:c r="Z4228" s="9" t="n">
        <x:f>-MIN(U4228,0)</x:f>
        <x:v>763.8567183020796</x:v>
      </x:c>
    </x:row>
    <x:row r="4229" ht="23" customHeight="1">
      <x:c r="A4229" s="2" t="str">
        <x:v>1D-OBV-全期</x:v>
      </x:c>
      <x:c r="B4229" s="2" t="str">
        <x:v>1D</x:v>
      </x:c>
      <x:c r="C4229" s="2" t="str">
        <x:v>OBV</x:v>
      </x:c>
      <x:c r="D4229" s="2" t="str">
        <x:v>全期</x:v>
      </x:c>
      <x:c r="E4229" s="2" t="n">
        <x:v>28</x:v>
      </x:c>
      <x:c r="F4229" s="2" t="str">
        <x:v>多</x:v>
      </x:c>
      <x:c r="G4229" s="11" t="n">
        <x:v>45414.333333333336</x:v>
      </x:c>
      <x:c r="H4229" s="11" t="n">
        <x:v>45415.333333333336</x:v>
      </x:c>
      <x:c r="I4229" s="11" t="n">
        <x:v>45425.333321759266</x:v>
      </x:c>
      <x:c r="J4229" s="9" t="n">
        <x:v>59036.7</x:v>
      </x:c>
      <x:c r="K4229" s="9" t="n">
        <x:v>61455.8</x:v>
      </x:c>
      <x:c r="L4229" s="9" t="n">
        <x:v>59048.50734</x:v>
      </x:c>
      <x:c r="M4229" s="9" t="n">
        <x:v>61443.50884</x:v>
      </x:c>
      <x:c r="N4229" s="10" t="n">
        <x:f>IF(F4229="多",1,-1)*(K4229/J4229-1)</x:f>
        <x:v>0.0409762063258956</x:v>
      </x:c>
      <x:c r="O4229" s="10" t="n">
        <x:f>IF(F4229="多",1,-1)*(M4229/L4229-1)</x:f>
        <x:v>0.040559899104809505</x:v>
      </x:c>
      <x:c r="P4229" s="10" t="n">
        <x:v>0.0010202799495524046</x:v>
      </x:c>
      <x:c r="Q4229" s="10" t="n">
        <x:v>0.0014778545750348101</x:v>
      </x:c>
      <x:c r="R4229" s="10" t="n">
        <x:f>O4229-P4229-Q4229</x:f>
        <x:v>0.038061764580222285</x:v>
      </x:c>
      <x:c r="S4229" s="9" t="n">
        <x:f>V4228</x:f>
        <x:v>11100.173115044508</x:v>
      </x:c>
      <x:c r="T4229" s="9" t="n">
        <x:f>S4229/(1+'回测计划'!$B$33)</x:f>
        <x:v>11094.625802143437</x:v>
      </x:c>
      <x:c r="U4229" s="9" t="n">
        <x:f>T4229*R4229</x:f>
        <x:v>422.2810353868433</x:v>
      </x:c>
      <x:c r="V4229" s="9" t="n">
        <x:f>S4229+U4229</x:f>
        <x:v>11522.454150431351</x:v>
      </x:c>
      <x:c r="W4229" s="2" t="n">
        <x:f>IF(N4229&gt;0,1,0)</x:f>
        <x:v>1</x:v>
      </x:c>
      <x:c r="X4229" s="2" t="n">
        <x:f>IF(U4229&gt;0,1,0)</x:f>
        <x:v>1</x:v>
      </x:c>
      <x:c r="Y4229" s="9" t="n">
        <x:f>MAX(U4229,0)</x:f>
        <x:v>422.2810353868433</x:v>
      </x:c>
      <x:c r="Z4229" s="9" t="n">
        <x:f>-MIN(U4229,0)</x:f>
        <x:v>0</x:v>
      </x:c>
    </x:row>
    <x:row r="4230" ht="23" customHeight="1">
      <x:c r="A4230" s="2" t="str">
        <x:v>1D-OBV-全期</x:v>
      </x:c>
      <x:c r="B4230" s="2" t="str">
        <x:v>1D</x:v>
      </x:c>
      <x:c r="C4230" s="2" t="str">
        <x:v>OBV</x:v>
      </x:c>
      <x:c r="D4230" s="2" t="str">
        <x:v>全期</x:v>
      </x:c>
      <x:c r="E4230" s="2" t="n">
        <x:v>29</x:v>
      </x:c>
      <x:c r="F4230" s="2" t="str">
        <x:v>空</x:v>
      </x:c>
      <x:c r="G4230" s="11" t="n">
        <x:v>45428.333333333336</x:v>
      </x:c>
      <x:c r="H4230" s="11" t="n">
        <x:v>45429.333333333336</x:v>
      </x:c>
      <x:c r="I4230" s="11" t="n">
        <x:v>45439.333321759266</x:v>
      </x:c>
      <x:c r="J4230" s="9" t="n">
        <x:v>65217.7</x:v>
      </x:c>
      <x:c r="K4230" s="9" t="n">
        <x:v>68524.3</x:v>
      </x:c>
      <x:c r="L4230" s="9" t="n">
        <x:v>65204.65646</x:v>
      </x:c>
      <x:c r="M4230" s="9" t="n">
        <x:v>68538.00486</x:v>
      </x:c>
      <x:c r="N4230" s="10" t="n">
        <x:f>IF(F4230="多",1,-1)*(K4230/J4230-1)</x:f>
        <x:v>-0.05070096001545599</x:v>
      </x:c>
      <x:c r="O4230" s="10" t="n">
        <x:f>IF(F4230="多",1,-1)*(M4230/L4230-1)</x:f>
        <x:v>-0.051121324472353624</x:v>
      </x:c>
      <x:c r="P4230" s="10" t="n">
        <x:v>0.001025560662236177</x:v>
      </x:c>
      <x:c r="Q4230" s="10" t="n">
        <x:v>-0.0023113045748406635</x:v>
      </x:c>
      <x:c r="R4230" s="10" t="n">
        <x:f>O4230-P4230-Q4230</x:f>
        <x:v>-0.04983558055974914</x:v>
      </x:c>
      <x:c r="S4230" s="9" t="n">
        <x:f>V4229</x:f>
        <x:v>11522.454150431351</x:v>
      </x:c>
      <x:c r="T4230" s="9" t="n">
        <x:f>S4230/(1+'回测计划'!$B$33)</x:f>
        <x:v>11516.695802530086</x:v>
      </x:c>
      <x:c r="U4230" s="9" t="n">
        <x:f>T4230*R4230</x:f>
        <x:v>-573.9412214491128</x:v>
      </x:c>
      <x:c r="V4230" s="9" t="n">
        <x:f>S4230+U4230</x:f>
        <x:v>10948.512928982238</x:v>
      </x:c>
      <x:c r="W4230" s="2" t="n">
        <x:f>IF(N4230&gt;0,1,0)</x:f>
        <x:v>0</x:v>
      </x:c>
      <x:c r="X4230" s="2" t="n">
        <x:f>IF(U4230&gt;0,1,0)</x:f>
        <x:v>0</x:v>
      </x:c>
      <x:c r="Y4230" s="9" t="n">
        <x:f>MAX(U4230,0)</x:f>
        <x:v>0</x:v>
      </x:c>
      <x:c r="Z4230" s="9" t="n">
        <x:f>-MIN(U4230,0)</x:f>
        <x:v>573.9412214491128</x:v>
      </x:c>
    </x:row>
    <x:row r="4231" ht="23" customHeight="1">
      <x:c r="A4231" s="2" t="str">
        <x:v>1D-OBV-全期</x:v>
      </x:c>
      <x:c r="B4231" s="2" t="str">
        <x:v>1D</x:v>
      </x:c>
      <x:c r="C4231" s="2" t="str">
        <x:v>OBV</x:v>
      </x:c>
      <x:c r="D4231" s="2" t="str">
        <x:v>全期</x:v>
      </x:c>
      <x:c r="E4231" s="2" t="n">
        <x:v>30</x:v>
      </x:c>
      <x:c r="F4231" s="2" t="str">
        <x:v>空</x:v>
      </x:c>
      <x:c r="G4231" s="11" t="n">
        <x:v>45490.333333333336</x:v>
      </x:c>
      <x:c r="H4231" s="11" t="n">
        <x:v>45491.333333333336</x:v>
      </x:c>
      <x:c r="I4231" s="11" t="n">
        <x:v>45501.333321759266</x:v>
      </x:c>
      <x:c r="J4231" s="9" t="n">
        <x:v>64055.8</x:v>
      </x:c>
      <x:c r="K4231" s="9" t="n">
        <x:v>67873.8</x:v>
      </x:c>
      <x:c r="L4231" s="9" t="n">
        <x:v>64042.988840000005</x:v>
      </x:c>
      <x:c r="M4231" s="9" t="n">
        <x:v>67887.37476</x:v>
      </x:c>
      <x:c r="N4231" s="10" t="n">
        <x:f>IF(F4231="多",1,-1)*(K4231/J4231-1)</x:f>
        <x:v>-0.059604282516181106</x:v>
      </x:c>
      <x:c r="O4231" s="10" t="n">
        <x:f>IF(F4231="多",1,-1)*(M4231/L4231-1)</x:f>
        <x:v>-0.060028209014487244</x:v>
      </x:c>
      <x:c r="P4231" s="10" t="n">
        <x:v>0.0010300141045072437</x:v>
      </x:c>
      <x:c r="Q4231" s="10" t="n">
        <x:v>-0.0016003167745988857</x:v>
      </x:c>
      <x:c r="R4231" s="10" t="n">
        <x:f>O4231-P4231-Q4231</x:f>
        <x:v>-0.05945790634439561</x:v>
      </x:c>
      <x:c r="S4231" s="9" t="n">
        <x:f>V4230</x:f>
        <x:v>10948.512928982238</x:v>
      </x:c>
      <x:c r="T4231" s="9" t="n">
        <x:f>S4231/(1+'回测计划'!$B$33)</x:f>
        <x:v>10943.041408278099</x:v>
      </x:c>
      <x:c r="U4231" s="9" t="n">
        <x:f>T4231*R4231</x:f>
        <x:v>-650.6503311762423</x:v>
      </x:c>
      <x:c r="V4231" s="9" t="n">
        <x:f>S4231+U4231</x:f>
        <x:v>10297.862597805995</x:v>
      </x:c>
      <x:c r="W4231" s="2" t="n">
        <x:f>IF(N4231&gt;0,1,0)</x:f>
        <x:v>0</x:v>
      </x:c>
      <x:c r="X4231" s="2" t="n">
        <x:f>IF(U4231&gt;0,1,0)</x:f>
        <x:v>0</x:v>
      </x:c>
      <x:c r="Y4231" s="9" t="n">
        <x:f>MAX(U4231,0)</x:f>
        <x:v>0</x:v>
      </x:c>
      <x:c r="Z4231" s="9" t="n">
        <x:f>-MIN(U4231,0)</x:f>
        <x:v>650.6503311762423</x:v>
      </x:c>
    </x:row>
    <x:row r="4232" ht="23" customHeight="1">
      <x:c r="A4232" s="2" t="str">
        <x:v>1D-OBV-全期</x:v>
      </x:c>
      <x:c r="B4232" s="2" t="str">
        <x:v>1D</x:v>
      </x:c>
      <x:c r="C4232" s="2" t="str">
        <x:v>OBV</x:v>
      </x:c>
      <x:c r="D4232" s="2" t="str">
        <x:v>全期</x:v>
      </x:c>
      <x:c r="E4232" s="2" t="n">
        <x:v>31</x:v>
      </x:c>
      <x:c r="F4232" s="2" t="str">
        <x:v>空</x:v>
      </x:c>
      <x:c r="G4232" s="11" t="n">
        <x:v>45578.333333333336</x:v>
      </x:c>
      <x:c r="H4232" s="11" t="n">
        <x:v>45579.333333333336</x:v>
      </x:c>
      <x:c r="I4232" s="11" t="n">
        <x:v>45589.333321759266</x:v>
      </x:c>
      <x:c r="J4232" s="9" t="n">
        <x:v>62839.7</x:v>
      </x:c>
      <x:c r="K4232" s="9" t="n">
        <x:v>66647.2</x:v>
      </x:c>
      <x:c r="L4232" s="9" t="n">
        <x:v>62827.132059999996</x:v>
      </x:c>
      <x:c r="M4232" s="9" t="n">
        <x:v>66660.52944</x:v>
      </x:c>
      <x:c r="N4232" s="10" t="n">
        <x:f>IF(F4232="多",1,-1)*(K4232/J4232-1)</x:f>
        <x:v>-0.06059067754938363</x:v>
      </x:c>
      <x:c r="O4232" s="10" t="n">
        <x:f>IF(F4232="多",1,-1)*(M4232/L4232-1)</x:f>
        <x:v>-0.06101499868463045</x:v>
      </x:c>
      <x:c r="P4232" s="10" t="n">
        <x:v>0.001030507499342315</x:v>
      </x:c>
      <x:c r="Q4232" s="10" t="n">
        <x:v>-0.003076287701909212</x:v>
      </x:c>
      <x:c r="R4232" s="10" t="n">
        <x:f>O4232-P4232-Q4232</x:f>
        <x:v>-0.05896921848206355</x:v>
      </x:c>
      <x:c r="S4232" s="9" t="n">
        <x:f>V4231</x:f>
        <x:v>10297.862597805995</x:v>
      </x:c>
      <x:c r="T4232" s="9" t="n">
        <x:f>S4232/(1+'回测计划'!$B$33)</x:f>
        <x:v>10292.716239686153</x:v>
      </x:c>
      <x:c r="U4232" s="9" t="n">
        <x:f>T4232*R4232</x:f>
        <x:v>-606.9534327119363</x:v>
      </x:c>
      <x:c r="V4232" s="9" t="n">
        <x:f>S4232+U4232</x:f>
        <x:v>9690.909165094059</x:v>
      </x:c>
      <x:c r="W4232" s="2" t="n">
        <x:f>IF(N4232&gt;0,1,0)</x:f>
        <x:v>0</x:v>
      </x:c>
      <x:c r="X4232" s="2" t="n">
        <x:f>IF(U4232&gt;0,1,0)</x:f>
        <x:v>0</x:v>
      </x:c>
      <x:c r="Y4232" s="9" t="n">
        <x:f>MAX(U4232,0)</x:f>
        <x:v>0</x:v>
      </x:c>
      <x:c r="Z4232" s="9" t="n">
        <x:f>-MIN(U4232,0)</x:f>
        <x:v>606.9534327119363</x:v>
      </x:c>
    </x:row>
    <x:row r="4233" ht="23" customHeight="1">
      <x:c r="A4233" s="2" t="str">
        <x:v>1D-OBV-全期</x:v>
      </x:c>
      <x:c r="B4233" s="2" t="str">
        <x:v>1D</x:v>
      </x:c>
      <x:c r="C4233" s="2" t="str">
        <x:v>OBV</x:v>
      </x:c>
      <x:c r="D4233" s="2" t="str">
        <x:v>全期</x:v>
      </x:c>
      <x:c r="E4233" s="2" t="n">
        <x:v>32</x:v>
      </x:c>
      <x:c r="F4233" s="2" t="str">
        <x:v>空</x:v>
      </x:c>
      <x:c r="G4233" s="11" t="n">
        <x:v>45595.333333333336</x:v>
      </x:c>
      <x:c r="H4233" s="11" t="n">
        <x:v>45596.333333333336</x:v>
      </x:c>
      <x:c r="I4233" s="11" t="n">
        <x:v>45606.333321759266</x:v>
      </x:c>
      <x:c r="J4233" s="9" t="n">
        <x:v>72349</x:v>
      </x:c>
      <x:c r="K4233" s="9" t="n">
        <x:v>76675.1</x:v>
      </x:c>
      <x:c r="L4233" s="9" t="n">
        <x:v>72334.53020000001</x:v>
      </x:c>
      <x:c r="M4233" s="9" t="n">
        <x:v>76690.43502</x:v>
      </x:c>
      <x:c r="N4233" s="10" t="n">
        <x:f>IF(F4233="多",1,-1)*(K4233/J4233-1)</x:f>
        <x:v>-0.05979488313591075</x:v>
      </x:c>
      <x:c r="O4233" s="10" t="n">
        <x:f>IF(F4233="多",1,-1)*(M4233/L4233-1)</x:f>
        <x:v>-0.06021888588971569</x:v>
      </x:c>
      <x:c r="P4233" s="10" t="n">
        <x:v>0.0010301094429448578</x:v>
      </x:c>
      <x:c r="Q4233" s="10" t="n">
        <x:v>-0.0028758311900300903</x:v>
      </x:c>
      <x:c r="R4233" s="10" t="n">
        <x:f>O4233-P4233-Q4233</x:f>
        <x:v>-0.058373164142630454</x:v>
      </x:c>
      <x:c r="S4233" s="9" t="n">
        <x:f>V4232</x:f>
        <x:v>9690.909165094059</x:v>
      </x:c>
      <x:c r="T4233" s="9" t="n">
        <x:f>S4233/(1+'回测计划'!$B$33)</x:f>
        <x:v>9686.066132028045</x:v>
      </x:c>
      <x:c r="U4233" s="9" t="n">
        <x:f>T4233*R4233</x:f>
        <x:v>-565.4063282212468</x:v>
      </x:c>
      <x:c r="V4233" s="9" t="n">
        <x:f>S4233+U4233</x:f>
        <x:v>9125.502836872813</x:v>
      </x:c>
      <x:c r="W4233" s="2" t="n">
        <x:f>IF(N4233&gt;0,1,0)</x:f>
        <x:v>0</x:v>
      </x:c>
      <x:c r="X4233" s="2" t="n">
        <x:f>IF(U4233&gt;0,1,0)</x:f>
        <x:v>0</x:v>
      </x:c>
      <x:c r="Y4233" s="9" t="n">
        <x:f>MAX(U4233,0)</x:f>
        <x:v>0</x:v>
      </x:c>
      <x:c r="Z4233" s="9" t="n">
        <x:f>-MIN(U4233,0)</x:f>
        <x:v>565.4063282212468</x:v>
      </x:c>
    </x:row>
    <x:row r="4234" ht="23" customHeight="1">
      <x:c r="A4234" s="2" t="str">
        <x:v>1D-OBV-全期</x:v>
      </x:c>
      <x:c r="B4234" s="2" t="str">
        <x:v>1D</x:v>
      </x:c>
      <x:c r="C4234" s="2" t="str">
        <x:v>OBV</x:v>
      </x:c>
      <x:c r="D4234" s="2" t="str">
        <x:v>全期</x:v>
      </x:c>
      <x:c r="E4234" s="2" t="n">
        <x:v>33</x:v>
      </x:c>
      <x:c r="F4234" s="2" t="str">
        <x:v>多</x:v>
      </x:c>
      <x:c r="G4234" s="11" t="n">
        <x:v>45650.333333333336</x:v>
      </x:c>
      <x:c r="H4234" s="11" t="n">
        <x:v>45651.333333333336</x:v>
      </x:c>
      <x:c r="I4234" s="11" t="n">
        <x:v>45661.333321759266</x:v>
      </x:c>
      <x:c r="J4234" s="9" t="n">
        <x:v>98626.9</x:v>
      </x:c>
      <x:c r="K4234" s="9" t="n">
        <x:v>98145.7</x:v>
      </x:c>
      <x:c r="L4234" s="9" t="n">
        <x:v>98646.62538</x:v>
      </x:c>
      <x:c r="M4234" s="9" t="n">
        <x:v>98126.07085999999</x:v>
      </x:c>
      <x:c r="N4234" s="10" t="n">
        <x:f>IF(F4234="多",1,-1)*(K4234/J4234-1)</x:f>
        <x:v>-0.004878993459188075</x:v>
      </x:c>
      <x:c r="O4234" s="10" t="n">
        <x:f>IF(F4234="多",1,-1)*(M4234/L4234-1)</x:f>
        <x:v>-0.005276962268042751</x:v>
      </x:c>
      <x:c r="P4234" s="10" t="n">
        <x:v>0.0009973615188659786</x:v>
      </x:c>
      <x:c r="Q4234" s="10" t="n">
        <x:v>0.0026178833373357536</x:v>
      </x:c>
      <x:c r="R4234" s="10" t="n">
        <x:f>O4234-P4234-Q4234</x:f>
        <x:v>-0.008892207124244482</x:v>
      </x:c>
      <x:c r="S4234" s="9" t="n">
        <x:f>V4233</x:f>
        <x:v>9125.502836872813</x:v>
      </x:c>
      <x:c r="T4234" s="9" t="n">
        <x:f>S4234/(1+'回测计划'!$B$33)</x:f>
        <x:v>9120.942365689969</x:v>
      </x:c>
      <x:c r="U4234" s="9" t="n">
        <x:f>T4234*R4234</x:f>
        <x:v>-81.10530868401166</x:v>
      </x:c>
      <x:c r="V4234" s="9" t="n">
        <x:f>S4234+U4234</x:f>
        <x:v>9044.397528188802</x:v>
      </x:c>
      <x:c r="W4234" s="2" t="n">
        <x:f>IF(N4234&gt;0,1,0)</x:f>
        <x:v>0</x:v>
      </x:c>
      <x:c r="X4234" s="2" t="n">
        <x:f>IF(U4234&gt;0,1,0)</x:f>
        <x:v>0</x:v>
      </x:c>
      <x:c r="Y4234" s="9" t="n">
        <x:f>MAX(U4234,0)</x:f>
        <x:v>0</x:v>
      </x:c>
      <x:c r="Z4234" s="9" t="n">
        <x:f>-MIN(U4234,0)</x:f>
        <x:v>81.10530868401166</x:v>
      </x:c>
    </x:row>
    <x:row r="4235" ht="23" customHeight="1">
      <x:c r="A4235" s="2" t="str">
        <x:v>1D-OBV-全期</x:v>
      </x:c>
      <x:c r="B4235" s="2" t="str">
        <x:v>1D</x:v>
      </x:c>
      <x:c r="C4235" s="2" t="str">
        <x:v>OBV</x:v>
      </x:c>
      <x:c r="D4235" s="2" t="str">
        <x:v>全期</x:v>
      </x:c>
      <x:c r="E4235" s="2" t="n">
        <x:v>34</x:v>
      </x:c>
      <x:c r="F4235" s="2" t="str">
        <x:v>多</x:v>
      </x:c>
      <x:c r="G4235" s="11" t="n">
        <x:v>45667.333333333336</x:v>
      </x:c>
      <x:c r="H4235" s="11" t="n">
        <x:v>45668.333333333336</x:v>
      </x:c>
      <x:c r="I4235" s="11" t="n">
        <x:v>45678.333321759266</x:v>
      </x:c>
      <x:c r="J4235" s="9" t="n">
        <x:v>94675.6</x:v>
      </x:c>
      <x:c r="K4235" s="9" t="n">
        <x:v>102247.6</x:v>
      </x:c>
      <x:c r="L4235" s="9" t="n">
        <x:v>94694.53512</x:v>
      </x:c>
      <x:c r="M4235" s="9" t="n">
        <x:v>102227.15048000001</x:v>
      </x:c>
      <x:c r="N4235" s="10" t="n">
        <x:f>IF(F4235="多",1,-1)*(K4235/J4235-1)</x:f>
        <x:v>0.07997836823849025</x:v>
      </x:c>
      <x:c r="O4235" s="10" t="n">
        <x:f>IF(F4235="多",1,-1)*(M4235/L4235-1)</x:f>
        <x:v>0.07954646327218806</x:v>
      </x:c>
      <x:c r="P4235" s="10" t="n">
        <x:v>0.0010397732316360941</x:v>
      </x:c>
      <x:c r="Q4235" s="10" t="n">
        <x:v>0.0021222866757778184</x:v>
      </x:c>
      <x:c r="R4235" s="10" t="n">
        <x:f>O4235-P4235-Q4235</x:f>
        <x:v>0.07638440336477414</x:v>
      </x:c>
      <x:c r="S4235" s="9" t="n">
        <x:f>V4234</x:f>
        <x:v>9044.397528188802</x:v>
      </x:c>
      <x:c r="T4235" s="9" t="n">
        <x:f>S4235/(1+'回测计划'!$B$33)</x:f>
        <x:v>9039.877589394106</x:v>
      </x:c>
      <x:c r="U4235" s="9" t="n">
        <x:f>T4235*R4235</x:f>
        <x:v>690.5056561564616</x:v>
      </x:c>
      <x:c r="V4235" s="9" t="n">
        <x:f>S4235+U4235</x:f>
        <x:v>9734.903184345263</x:v>
      </x:c>
      <x:c r="W4235" s="2" t="n">
        <x:f>IF(N4235&gt;0,1,0)</x:f>
        <x:v>1</x:v>
      </x:c>
      <x:c r="X4235" s="2" t="n">
        <x:f>IF(U4235&gt;0,1,0)</x:f>
        <x:v>1</x:v>
      </x:c>
      <x:c r="Y4235" s="9" t="n">
        <x:f>MAX(U4235,0)</x:f>
        <x:v>690.5056561564616</x:v>
      </x:c>
      <x:c r="Z4235" s="9" t="n">
        <x:f>-MIN(U4235,0)</x:f>
        <x:v>0</x:v>
      </x:c>
    </x:row>
    <x:row r="4236" ht="23" customHeight="1">
      <x:c r="A4236" s="2" t="str">
        <x:v>1D-OBV-全期</x:v>
      </x:c>
      <x:c r="B4236" s="2" t="str">
        <x:v>1D</x:v>
      </x:c>
      <x:c r="C4236" s="2" t="str">
        <x:v>OBV</x:v>
      </x:c>
      <x:c r="D4236" s="2" t="str">
        <x:v>全期</x:v>
      </x:c>
      <x:c r="E4236" s="2" t="n">
        <x:v>35</x:v>
      </x:c>
      <x:c r="F4236" s="2" t="str">
        <x:v>空</x:v>
      </x:c>
      <x:c r="G4236" s="11" t="n">
        <x:v>45679.333333333336</x:v>
      </x:c>
      <x:c r="H4236" s="11" t="n">
        <x:v>45680.333333333336</x:v>
      </x:c>
      <x:c r="I4236" s="11" t="n">
        <x:v>45690.333321759266</x:v>
      </x:c>
      <x:c r="J4236" s="9" t="n">
        <x:v>103664.9</x:v>
      </x:c>
      <x:c r="K4236" s="9" t="n">
        <x:v>100603.6</x:v>
      </x:c>
      <x:c r="L4236" s="9" t="n">
        <x:v>103644.16702</x:v>
      </x:c>
      <x:c r="M4236" s="9" t="n">
        <x:v>100623.72072</x:v>
      </x:c>
      <x:c r="N4236" s="10" t="n">
        <x:f>IF(F4236="多",1,-1)*(K4236/J4236-1)</x:f>
        <x:v>0.029530728337170964</x:v>
      </x:c>
      <x:c r="O4236" s="10" t="n">
        <x:f>IF(F4236="多",1,-1)*(M4236/L4236-1)</x:f>
        <x:v>0.029142462975433547</x:v>
      </x:c>
      <x:c r="P4236" s="10" t="n">
        <x:v>0.0009854287685122833</x:v>
      </x:c>
      <x:c r="Q4236" s="10" t="n">
        <x:v>-0.0022775185804154003</x:v>
      </x:c>
      <x:c r="R4236" s="10" t="n">
        <x:f>O4236-P4236-Q4236</x:f>
        <x:v>0.03043455278733666</x:v>
      </x:c>
      <x:c r="S4236" s="9" t="n">
        <x:f>V4235</x:f>
        <x:v>9734.903184345263</x:v>
      </x:c>
      <x:c r="T4236" s="9" t="n">
        <x:f>S4236/(1+'回测计划'!$B$33)</x:f>
        <x:v>9730.038165262633</x:v>
      </x:c>
      <x:c r="U4236" s="9" t="n">
        <x:f>T4236*R4236</x:f>
        <x:v>296.12936016348596</x:v>
      </x:c>
      <x:c r="V4236" s="9" t="n">
        <x:f>S4236+U4236</x:f>
        <x:v>10031.03254450875</x:v>
      </x:c>
      <x:c r="W4236" s="2" t="n">
        <x:f>IF(N4236&gt;0,1,0)</x:f>
        <x:v>1</x:v>
      </x:c>
      <x:c r="X4236" s="2" t="n">
        <x:f>IF(U4236&gt;0,1,0)</x:f>
        <x:v>1</x:v>
      </x:c>
      <x:c r="Y4236" s="9" t="n">
        <x:f>MAX(U4236,0)</x:f>
        <x:v>296.12936016348596</x:v>
      </x:c>
      <x:c r="Z4236" s="9" t="n">
        <x:f>-MIN(U4236,0)</x:f>
        <x:v>0</x:v>
      </x:c>
    </x:row>
    <x:row r="4237" ht="23" customHeight="1">
      <x:c r="A4237" s="2" t="str">
        <x:v>1D-OBV-全期</x:v>
      </x:c>
      <x:c r="B4237" s="2" t="str">
        <x:v>1D</x:v>
      </x:c>
      <x:c r="C4237" s="2" t="str">
        <x:v>OBV</x:v>
      </x:c>
      <x:c r="D4237" s="2" t="str">
        <x:v>全期</x:v>
      </x:c>
      <x:c r="E4237" s="2" t="n">
        <x:v>36</x:v>
      </x:c>
      <x:c r="F4237" s="2" t="str">
        <x:v>空</x:v>
      </x:c>
      <x:c r="G4237" s="11" t="n">
        <x:v>45796.333333333336</x:v>
      </x:c>
      <x:c r="H4237" s="11" t="n">
        <x:v>45797.333333333336</x:v>
      </x:c>
      <x:c r="I4237" s="11" t="n">
        <x:v>45807.333321759266</x:v>
      </x:c>
      <x:c r="J4237" s="9" t="n">
        <x:v>105531.5</x:v>
      </x:c>
      <x:c r="K4237" s="9" t="n">
        <x:v>105539.9</x:v>
      </x:c>
      <x:c r="L4237" s="9" t="n">
        <x:v>105510.3937</x:v>
      </x:c>
      <x:c r="M4237" s="9" t="n">
        <x:v>105561.00798</x:v>
      </x:c>
      <x:c r="N4237" s="10" t="n">
        <x:f>IF(F4237="多",1,-1)*(K4237/J4237-1)</x:f>
        <x:v>-0.00007959708712568236</x:v>
      </x:c>
      <x:c r="O4237" s="10" t="n">
        <x:f>IF(F4237="多",1,-1)*(M4237/L4237-1)</x:f>
        <x:v>-0.00047970894833260225</x:v>
      </x:c>
      <x:c r="P4237" s="10" t="n">
        <x:v>0.0010002398544741661</x:v>
      </x:c>
      <x:c r="Q4237" s="10" t="n">
        <x:v>-0.0019470780459392505</x:v>
      </x:c>
      <x:c r="R4237" s="10" t="n">
        <x:f>O4237-P4237-Q4237</x:f>
        <x:v>0.0004671292431324822</x:v>
      </x:c>
      <x:c r="S4237" s="9" t="n">
        <x:f>V4236</x:f>
        <x:v>10031.03254450875</x:v>
      </x:c>
      <x:c r="T4237" s="9" t="n">
        <x:f>S4237/(1+'回测计划'!$B$33)</x:f>
        <x:v>10026.01953474138</x:v>
      </x:c>
      <x:c r="U4237" s="9" t="n">
        <x:f>T4237*R4237</x:f>
        <x:v>4.683446916895222</x:v>
      </x:c>
      <x:c r="V4237" s="9" t="n">
        <x:f>S4237+U4237</x:f>
        <x:v>10035.715991425644</x:v>
      </x:c>
      <x:c r="W4237" s="2" t="n">
        <x:f>IF(N4237&gt;0,1,0)</x:f>
        <x:v>0</x:v>
      </x:c>
      <x:c r="X4237" s="2" t="n">
        <x:f>IF(U4237&gt;0,1,0)</x:f>
        <x:v>1</x:v>
      </x:c>
      <x:c r="Y4237" s="9" t="n">
        <x:f>MAX(U4237,0)</x:f>
        <x:v>4.683446916895222</x:v>
      </x:c>
      <x:c r="Z4237" s="9" t="n">
        <x:f>-MIN(U4237,0)</x:f>
        <x:v>0</x:v>
      </x:c>
    </x:row>
    <x:row r="4238" ht="23" customHeight="1">
      <x:c r="A4238" s="2" t="str">
        <x:v>1D-OBV-全期</x:v>
      </x:c>
      <x:c r="B4238" s="2" t="str">
        <x:v>1D</x:v>
      </x:c>
      <x:c r="C4238" s="2" t="str">
        <x:v>OBV</x:v>
      </x:c>
      <x:c r="D4238" s="2" t="str">
        <x:v>全期</x:v>
      </x:c>
      <x:c r="E4238" s="2" t="n">
        <x:v>37</x:v>
      </x:c>
      <x:c r="F4238" s="2" t="str">
        <x:v>多</x:v>
      </x:c>
      <x:c r="G4238" s="11" t="n">
        <x:v>45831.333333333336</x:v>
      </x:c>
      <x:c r="H4238" s="11" t="n">
        <x:v>45832.333333333336</x:v>
      </x:c>
      <x:c r="I4238" s="11" t="n">
        <x:v>45842.333321759266</x:v>
      </x:c>
      <x:c r="J4238" s="9" t="n">
        <x:v>105291</x:v>
      </x:c>
      <x:c r="K4238" s="9" t="n">
        <x:v>109545.2</x:v>
      </x:c>
      <x:c r="L4238" s="9" t="n">
        <x:v>105312.0582</x:v>
      </x:c>
      <x:c r="M4238" s="9" t="n">
        <x:v>109523.29096</x:v>
      </x:c>
      <x:c r="N4238" s="10" t="n">
        <x:f>IF(F4238="多",1,-1)*(K4238/J4238-1)</x:f>
        <x:v>0.040404213085638796</x:v>
      </x:c>
      <x:c r="O4238" s="10" t="n">
        <x:f>IF(F4238="多",1,-1)*(M4238/L4238-1)</x:f>
        <x:v>0.0399881346160984</x:v>
      </x:c>
      <x:c r="P4238" s="10" t="n">
        <x:v>0.0010199940673080493</x:v>
      </x:c>
      <x:c r="Q4238" s="10" t="n">
        <x:v>0.0008034155582407854</x:v>
      </x:c>
      <x:c r="R4238" s="10" t="n">
        <x:f>O4238-P4238-Q4238</x:f>
        <x:v>0.03816472499054956</x:v>
      </x:c>
      <x:c r="S4238" s="9" t="n">
        <x:f>V4237</x:f>
        <x:v>10035.715991425644</x:v>
      </x:c>
      <x:c r="T4238" s="9" t="n">
        <x:f>S4238/(1+'回测计划'!$B$33)</x:f>
        <x:v>10030.700641105092</x:v>
      </x:c>
      <x:c r="U4238" s="9" t="n">
        <x:f>T4238*R4238</x:f>
        <x:v>382.818931430305</x:v>
      </x:c>
      <x:c r="V4238" s="9" t="n">
        <x:f>S4238+U4238</x:f>
        <x:v>10418.53492285595</x:v>
      </x:c>
      <x:c r="W4238" s="2" t="n">
        <x:f>IF(N4238&gt;0,1,0)</x:f>
        <x:v>1</x:v>
      </x:c>
      <x:c r="X4238" s="2" t="n">
        <x:f>IF(U4238&gt;0,1,0)</x:f>
        <x:v>1</x:v>
      </x:c>
      <x:c r="Y4238" s="9" t="n">
        <x:f>MAX(U4238,0)</x:f>
        <x:v>382.818931430305</x:v>
      </x:c>
      <x:c r="Z4238" s="9" t="n">
        <x:f>-MIN(U4238,0)</x:f>
        <x:v>0</x:v>
      </x:c>
    </x:row>
    <x:row r="4239" ht="23" customHeight="1">
      <x:c r="A4239" s="2" t="str">
        <x:v>1D-OBV-全期</x:v>
      </x:c>
      <x:c r="B4239" s="2" t="str">
        <x:v>1D</x:v>
      </x:c>
      <x:c r="C4239" s="2" t="str">
        <x:v>OBV</x:v>
      </x:c>
      <x:c r="D4239" s="2" t="str">
        <x:v>全期</x:v>
      </x:c>
      <x:c r="E4239" s="2" t="n">
        <x:v>38</x:v>
      </x:c>
      <x:c r="F4239" s="2" t="str">
        <x:v>空</x:v>
      </x:c>
      <x:c r="G4239" s="11" t="n">
        <x:v>45883.333333333336</x:v>
      </x:c>
      <x:c r="H4239" s="11" t="n">
        <x:v>45884.333333333336</x:v>
      </x:c>
      <x:c r="I4239" s="11" t="n">
        <x:v>45894.333321759266</x:v>
      </x:c>
      <x:c r="J4239" s="9" t="n">
        <x:v>118242.2</x:v>
      </x:c>
      <x:c r="K4239" s="9" t="n">
        <x:v>113446.3</x:v>
      </x:c>
      <x:c r="L4239" s="9" t="n">
        <x:v>118218.55155999999</x:v>
      </x:c>
      <x:c r="M4239" s="9" t="n">
        <x:v>113468.98926</x:v>
      </x:c>
      <x:c r="N4239" s="10" t="n">
        <x:f>IF(F4239="多",1,-1)*(K4239/J4239-1)</x:f>
        <x:v>0.04055996928338612</x:v>
      </x:c>
      <x:c r="O4239" s="10" t="n">
        <x:f>IF(F4239="多",1,-1)*(M4239/L4239-1)</x:f>
        <x:v>0.04017611650054287</x:v>
      </x:c>
      <x:c r="P4239" s="10" t="n">
        <x:v>0.0009799119417497287</x:v>
      </x:c>
      <x:c r="Q4239" s="10" t="n">
        <x:v>-0.001824469040884412</x:v>
      </x:c>
      <x:c r="R4239" s="10" t="n">
        <x:f>O4239-P4239-Q4239</x:f>
        <x:v>0.04102067359967755</x:v>
      </x:c>
      <x:c r="S4239" s="9" t="n">
        <x:f>V4238</x:f>
        <x:v>10418.53492285595</x:v>
      </x:c>
      <x:c r="T4239" s="9" t="n">
        <x:f>S4239/(1+'回测计划'!$B$33)</x:f>
        <x:v>10413.328258726588</x:v>
      </x:c>
      <x:c r="U4239" s="9" t="n">
        <x:f>T4239*R4239</x:f>
        <x:v>427.16173958752194</x:v>
      </x:c>
      <x:c r="V4239" s="9" t="n">
        <x:f>S4239+U4239</x:f>
        <x:v>10845.696662443472</x:v>
      </x:c>
      <x:c r="W4239" s="2" t="n">
        <x:f>IF(N4239&gt;0,1,0)</x:f>
        <x:v>1</x:v>
      </x:c>
      <x:c r="X4239" s="2" t="n">
        <x:f>IF(U4239&gt;0,1,0)</x:f>
        <x:v>1</x:v>
      </x:c>
      <x:c r="Y4239" s="9" t="n">
        <x:f>MAX(U4239,0)</x:f>
        <x:v>427.16173958752194</x:v>
      </x:c>
      <x:c r="Z4239" s="9" t="n">
        <x:f>-MIN(U4239,0)</x:f>
        <x:v>0</x:v>
      </x:c>
    </x:row>
    <x:row r="4240" ht="23" customHeight="1">
      <x:c r="A4240" s="2" t="str">
        <x:v>1D-OBV-全期</x:v>
      </x:c>
      <x:c r="B4240" s="2" t="str">
        <x:v>1D</x:v>
      </x:c>
      <x:c r="C4240" s="2" t="str">
        <x:v>OBV</x:v>
      </x:c>
      <x:c r="D4240" s="2" t="str">
        <x:v>全期</x:v>
      </x:c>
      <x:c r="E4240" s="2" t="n">
        <x:v>39</x:v>
      </x:c>
      <x:c r="F4240" s="2" t="str">
        <x:v>空</x:v>
      </x:c>
      <x:c r="G4240" s="11" t="n">
        <x:v>45995.333333333336</x:v>
      </x:c>
      <x:c r="H4240" s="11" t="n">
        <x:v>45996.333333333336</x:v>
      </x:c>
      <x:c r="I4240" s="11" t="n">
        <x:v>46006.333321759266</x:v>
      </x:c>
      <x:c r="J4240" s="9" t="n">
        <x:v>92034.7</x:v>
      </x:c>
      <x:c r="K4240" s="9" t="n">
        <x:v>88118.8</x:v>
      </x:c>
      <x:c r="L4240" s="9" t="n">
        <x:v>92016.29306</x:v>
      </x:c>
      <x:c r="M4240" s="9" t="n">
        <x:v>88136.42376</x:v>
      </x:c>
      <x:c r="N4240" s="10" t="n">
        <x:f>IF(F4240="多",1,-1)*(K4240/J4240-1)</x:f>
        <x:v>0.04254808240804819</x:v>
      </x:c>
      <x:c r="O4240" s="10" t="n">
        <x:f>IF(F4240="多",1,-1)*(M4240/L4240-1)</x:f>
        <x:v>0.042165025029535674</x:v>
      </x:c>
      <x:c r="P4240" s="10" t="n">
        <x:v>0.0009789174874852322</x:v>
      </x:c>
      <x:c r="Q4240" s="10" t="n">
        <x:v>-0.0009986493772634786</x:v>
      </x:c>
      <x:c r="R4240" s="10" t="n">
        <x:f>O4240-P4240-Q4240</x:f>
        <x:v>0.04218475691931392</x:v>
      </x:c>
      <x:c r="S4240" s="9" t="n">
        <x:f>V4239</x:f>
        <x:v>10845.696662443472</x:v>
      </x:c>
      <x:c r="T4240" s="9" t="n">
        <x:f>S4240/(1+'回测计划'!$B$33)</x:f>
        <x:v>10840.276524181381</x:v>
      </x:c>
      <x:c r="U4240" s="9" t="n">
        <x:f>T4240*R4240</x:f>
        <x:v>457.29443011073676</x:v>
      </x:c>
      <x:c r="V4240" s="9" t="n">
        <x:f>S4240+U4240</x:f>
        <x:v>11302.991092554208</x:v>
      </x:c>
      <x:c r="W4240" s="2" t="n">
        <x:f>IF(N4240&gt;0,1,0)</x:f>
        <x:v>1</x:v>
      </x:c>
      <x:c r="X4240" s="2" t="n">
        <x:f>IF(U4240&gt;0,1,0)</x:f>
        <x:v>1</x:v>
      </x:c>
      <x:c r="Y4240" s="9" t="n">
        <x:f>MAX(U4240,0)</x:f>
        <x:v>457.29443011073676</x:v>
      </x:c>
      <x:c r="Z4240" s="9" t="n">
        <x:f>-MIN(U4240,0)</x:f>
        <x:v>0</x:v>
      </x:c>
    </x:row>
    <x:row r="4241" ht="23" customHeight="1">
      <x:c r="A4241" s="2" t="str">
        <x:v>1D-OBV-全期</x:v>
      </x:c>
      <x:c r="B4241" s="2" t="str">
        <x:v>1D</x:v>
      </x:c>
      <x:c r="C4241" s="2" t="str">
        <x:v>OBV</x:v>
      </x:c>
      <x:c r="D4241" s="2" t="str">
        <x:v>全期</x:v>
      </x:c>
      <x:c r="E4241" s="2" t="n">
        <x:v>40</x:v>
      </x:c>
      <x:c r="F4241" s="2" t="str">
        <x:v>空</x:v>
      </x:c>
      <x:c r="G4241" s="11" t="n">
        <x:v>46037.333333333336</x:v>
      </x:c>
      <x:c r="H4241" s="11" t="n">
        <x:v>46038.333333333336</x:v>
      </x:c>
      <x:c r="I4241" s="11" t="n">
        <x:v>46048.333321759266</x:v>
      </x:c>
      <x:c r="J4241" s="9" t="n">
        <x:v>95567.4</x:v>
      </x:c>
      <x:c r="K4241" s="9" t="n">
        <x:v>86628.9</x:v>
      </x:c>
      <x:c r="L4241" s="9" t="n">
        <x:v>95548.28652</x:v>
      </x:c>
      <x:c r="M4241" s="9" t="n">
        <x:v>86646.22578</x:v>
      </x:c>
      <x:c r="N4241" s="10" t="n">
        <x:f>IF(F4241="多",1,-1)*(K4241/J4241-1)</x:f>
        <x:v>0.09353084838553738</x:v>
      </x:c>
      <x:c r="O4241" s="10" t="n">
        <x:f>IF(F4241="多",1,-1)*(M4241/L4241-1)</x:f>
        <x:v>0.093168188192853</x:v>
      </x:c>
      <x:c r="P4241" s="10" t="n">
        <x:v>0.0009534159059035735</x:v>
      </x:c>
      <x:c r="Q4241" s="10" t="n">
        <x:v>-0.001419803068251098</x:v>
      </x:c>
      <x:c r="R4241" s="10" t="n">
        <x:f>O4241-P4241-Q4241</x:f>
        <x:v>0.09363457535520052</x:v>
      </x:c>
      <x:c r="S4241" s="9" t="n">
        <x:f>V4240</x:f>
        <x:v>11302.991092554208</x:v>
      </x:c>
      <x:c r="T4241" s="9" t="n">
        <x:f>S4241/(1+'回测计划'!$B$33)</x:f>
        <x:v>11297.342421343537</x:v>
      </x:c>
      <x:c r="U4241" s="9" t="n">
        <x:f>T4241*R4241</x:f>
        <x:v>1057.8218602647949</x:v>
      </x:c>
      <x:c r="V4241" s="9" t="n">
        <x:f>S4241+U4241</x:f>
        <x:v>12360.812952819004</x:v>
      </x:c>
      <x:c r="W4241" s="2" t="n">
        <x:f>IF(N4241&gt;0,1,0)</x:f>
        <x:v>1</x:v>
      </x:c>
      <x:c r="X4241" s="2" t="n">
        <x:f>IF(U4241&gt;0,1,0)</x:f>
        <x:v>1</x:v>
      </x:c>
      <x:c r="Y4241" s="9" t="n">
        <x:f>MAX(U4241,0)</x:f>
        <x:v>1057.8218602647949</x:v>
      </x:c>
      <x:c r="Z4241" s="9" t="n">
        <x:f>-MIN(U4241,0)</x:f>
        <x:v>0</x:v>
      </x:c>
    </x:row>
    <x:row r="4242" ht="23" customHeight="1">
      <x:c r="A4242" s="2" t="str">
        <x:v>1D-OBV-全期</x:v>
      </x:c>
      <x:c r="B4242" s="2" t="str">
        <x:v>1D</x:v>
      </x:c>
      <x:c r="C4242" s="2" t="str">
        <x:v>OBV</x:v>
      </x:c>
      <x:c r="D4242" s="2" t="str">
        <x:v>全期</x:v>
      </x:c>
      <x:c r="E4242" s="2" t="n">
        <x:v>41</x:v>
      </x:c>
      <x:c r="F4242" s="2" t="str">
        <x:v>空</x:v>
      </x:c>
      <x:c r="G4242" s="11" t="n">
        <x:v>46120.333333333336</x:v>
      </x:c>
      <x:c r="H4242" s="11" t="n">
        <x:v>46121.333333333336</x:v>
      </x:c>
      <x:c r="I4242" s="11" t="n">
        <x:v>46131.333321759266</x:v>
      </x:c>
      <x:c r="J4242" s="9" t="n">
        <x:v>71038.2</x:v>
      </x:c>
      <x:c r="K4242" s="9" t="n">
        <x:v>75653.8</x:v>
      </x:c>
      <x:c r="L4242" s="9" t="n">
        <x:v>71023.99236</x:v>
      </x:c>
      <x:c r="M4242" s="9" t="n">
        <x:v>75668.93076</x:v>
      </x:c>
      <x:c r="N4242" s="10" t="n">
        <x:f>IF(F4242="多",1,-1)*(K4242/J4242-1)</x:f>
        <x:v>-0.0649734931346797</x:v>
      </x:c>
      <x:c r="O4242" s="10" t="n">
        <x:f>IF(F4242="多",1,-1)*(M4242/L4242-1)</x:f>
        <x:v>-0.06539956774685596</x:v>
      </x:c>
      <x:c r="P4242" s="10" t="n">
        <x:v>0.001032699783873428</x:v>
      </x:c>
      <x:c r="Q4242" s="10" t="n">
        <x:v>0.0010188919396862952</x:v>
      </x:c>
      <x:c r="R4242" s="10" t="n">
        <x:f>O4242-P4242-Q4242</x:f>
        <x:v>-0.06745115947041568</x:v>
      </x:c>
      <x:c r="S4242" s="9" t="n">
        <x:f>V4241</x:f>
        <x:v>12360.812952819004</x:v>
      </x:c>
      <x:c r="T4242" s="9" t="n">
        <x:f>S4242/(1+'回测计划'!$B$33)</x:f>
        <x:v>12354.635635001503</x:v>
      </x:c>
      <x:c r="U4242" s="9" t="n">
        <x:f>T4242*R4242</x:f>
        <x:v>-833.3344984153666</x:v>
      </x:c>
      <x:c r="V4242" s="9" t="n">
        <x:f>S4242+U4242</x:f>
        <x:v>11527.478454403637</x:v>
      </x:c>
      <x:c r="W4242" s="2" t="n">
        <x:f>IF(N4242&gt;0,1,0)</x:f>
        <x:v>0</x:v>
      </x:c>
      <x:c r="X4242" s="2" t="n">
        <x:f>IF(U4242&gt;0,1,0)</x:f>
        <x:v>0</x:v>
      </x:c>
      <x:c r="Y4242" s="9" t="n">
        <x:f>MAX(U4242,0)</x:f>
        <x:v>0</x:v>
      </x:c>
      <x:c r="Z4242" s="9" t="n">
        <x:f>-MIN(U4242,0)</x:f>
        <x:v>833.3344984153666</x:v>
      </x:c>
    </x:row>
    <x:row r="4243" ht="23" customHeight="1">
      <x:c r="A4243" s="2" t="str">
        <x:v>1D-OBV-全期</x:v>
      </x:c>
      <x:c r="B4243" s="2" t="str">
        <x:v>1D</x:v>
      </x:c>
      <x:c r="C4243" s="2" t="str">
        <x:v>OBV</x:v>
      </x:c>
      <x:c r="D4243" s="2" t="str">
        <x:v>全期</x:v>
      </x:c>
      <x:c r="E4243" s="2" t="n">
        <x:v>42</x:v>
      </x:c>
      <x:c r="F4243" s="2" t="str">
        <x:v>空</x:v>
      </x:c>
      <x:c r="G4243" s="11" t="n">
        <x:v>46145.333333333336</x:v>
      </x:c>
      <x:c r="H4243" s="11" t="n">
        <x:v>46146.333333333336</x:v>
      </x:c>
      <x:c r="I4243" s="11" t="n">
        <x:v>46156.333321759266</x:v>
      </x:c>
      <x:c r="J4243" s="9" t="n">
        <x:v>78529</x:v>
      </x:c>
      <x:c r="K4243" s="9" t="n">
        <x:v>79288.3</x:v>
      </x:c>
      <x:c r="L4243" s="9" t="n">
        <x:v>78513.2942</x:v>
      </x:c>
      <x:c r="M4243" s="9" t="n">
        <x:v>79304.15766</x:v>
      </x:c>
      <x:c r="N4243" s="10" t="n">
        <x:f>IF(F4243="多",1,-1)*(K4243/J4243-1)</x:f>
        <x:v>-0.009669039463128248</x:v>
      </x:c>
      <x:c r="O4243" s="10" t="n">
        <x:f>IF(F4243="多",1,-1)*(M4243/L4243-1)</x:f>
        <x:v>-0.010072987868594563</x:v>
      </x:c>
      <x:c r="P4243" s="10" t="n">
        <x:v>0.0010050364939342973</x:v>
      </x:c>
      <x:c r="Q4243" s="10" t="n">
        <x:v>0.00008621027346847496</x:v>
      </x:c>
      <x:c r="R4243" s="10" t="n">
        <x:f>O4243-P4243-Q4243</x:f>
        <x:v>-0.011164234635997335</x:v>
      </x:c>
      <x:c r="S4243" s="9" t="n">
        <x:f>V4242</x:f>
        <x:v>11527.478454403637</x:v>
      </x:c>
      <x:c r="T4243" s="9" t="n">
        <x:f>S4243/(1+'回测计划'!$B$33)</x:f>
        <x:v>11521.717595605835</x:v>
      </x:c>
      <x:c r="U4243" s="9" t="n">
        <x:f>T4243*R4243</x:f>
        <x:v>-128.63115864704258</x:v>
      </x:c>
      <x:c r="V4243" s="9" t="n">
        <x:f>S4243+U4243</x:f>
        <x:v>11398.847295756595</x:v>
      </x:c>
      <x:c r="W4243" s="2" t="n">
        <x:f>IF(N4243&gt;0,1,0)</x:f>
        <x:v>0</x:v>
      </x:c>
      <x:c r="X4243" s="2" t="n">
        <x:f>IF(U4243&gt;0,1,0)</x:f>
        <x:v>0</x:v>
      </x:c>
      <x:c r="Y4243" s="9" t="n">
        <x:f>MAX(U4243,0)</x:f>
        <x:v>0</x:v>
      </x:c>
      <x:c r="Z4243" s="9" t="n">
        <x:f>-MIN(U4243,0)</x:f>
        <x:v>128.63115864704258</x:v>
      </x:c>
    </x:row>
    <x:row r="4244" ht="23" customHeight="1">
      <x:c r="A4244" s="2" t="str">
        <x:v>1D-OBV-全期</x:v>
      </x:c>
      <x:c r="B4244" s="2" t="str">
        <x:v>1D</x:v>
      </x:c>
      <x:c r="C4244" s="2" t="str">
        <x:v>OBV</x:v>
      </x:c>
      <x:c r="D4244" s="2" t="str">
        <x:v>全期</x:v>
      </x:c>
      <x:c r="E4244" s="2" t="n">
        <x:v>43</x:v>
      </x:c>
      <x:c r="F4244" s="2" t="str">
        <x:v>多</x:v>
      </x:c>
      <x:c r="G4244" s="11" t="n">
        <x:v>46172.333333333336</x:v>
      </x:c>
      <x:c r="H4244" s="11" t="n">
        <x:v>46173.333333333336</x:v>
      </x:c>
      <x:c r="I4244" s="11" t="n">
        <x:v>46183.333321759266</x:v>
      </x:c>
      <x:c r="J4244" s="9" t="n">
        <x:v>73856.9</x:v>
      </x:c>
      <x:c r="K4244" s="9" t="n">
        <x:v>61695</x:v>
      </x:c>
      <x:c r="L4244" s="9" t="n">
        <x:v>73871.67138</x:v>
      </x:c>
      <x:c r="M4244" s="9" t="n">
        <x:v>61682.661</x:v>
      </x:c>
      <x:c r="N4244" s="10" t="n">
        <x:f>IF(F4244="多",1,-1)*(K4244/J4244-1)</x:f>
        <x:v>-0.16466843314571822</x:v>
      </x:c>
      <x:c r="O4244" s="10" t="n">
        <x:f>IF(F4244="多",1,-1)*(M4244/L4244-1)</x:f>
        <x:v>-0.1650024989592973</x:v>
      </x:c>
      <x:c r="P4244" s="10" t="n">
        <x:v>0.0009174987505203514</x:v>
      </x:c>
      <x:c r="Q4244" s="10" t="n">
        <x:v>0.000853025136434788</x:v>
      </x:c>
      <x:c r="R4244" s="10" t="n">
        <x:f>O4244-P4244-Q4244</x:f>
        <x:v>-0.16677302284625245</x:v>
      </x:c>
      <x:c r="S4244" s="9" t="n">
        <x:f>V4243</x:f>
        <x:v>11398.847295756595</x:v>
      </x:c>
      <x:c r="T4244" s="9" t="n">
        <x:f>S4244/(1+'回测计划'!$B$33)</x:f>
        <x:v>11393.150720396397</x:v>
      </x:c>
      <x:c r="U4244" s="9" t="n">
        <x:f>T4244*R4244</x:f>
        <x:v>-1900.070185383466</x:v>
      </x:c>
      <x:c r="V4244" s="9" t="n">
        <x:f>S4244+U4244</x:f>
        <x:v>9498.77711037313</x:v>
      </x:c>
      <x:c r="W4244" s="2" t="n">
        <x:f>IF(N4244&gt;0,1,0)</x:f>
        <x:v>0</x:v>
      </x:c>
      <x:c r="X4244" s="2" t="n">
        <x:f>IF(U4244&gt;0,1,0)</x:f>
        <x:v>0</x:v>
      </x:c>
      <x:c r="Y4244" s="9" t="n">
        <x:f>MAX(U4244,0)</x:f>
        <x:v>0</x:v>
      </x:c>
      <x:c r="Z4244" s="9" t="n">
        <x:f>-MIN(U4244,0)</x:f>
        <x:v>1900.070185383466</x:v>
      </x:c>
    </x:row>
    <x:row r="4245" ht="23" customHeight="1">
      <x:c r="A4245" s="2" t="str">
        <x:v>1D-OBV-全期</x:v>
      </x:c>
      <x:c r="B4245" s="2" t="str">
        <x:v>1D</x:v>
      </x:c>
      <x:c r="C4245" s="2" t="str">
        <x:v>OBV</x:v>
      </x:c>
      <x:c r="D4245" s="2" t="str">
        <x:v>全期</x:v>
      </x:c>
      <x:c r="E4245" s="2" t="n">
        <x:v>44</x:v>
      </x:c>
      <x:c r="F4245" s="2" t="str">
        <x:v>空</x:v>
      </x:c>
      <x:c r="G4245" s="11" t="n">
        <x:v>46269.333333333336</x:v>
      </x:c>
      <x:c r="H4245" s="11" t="n">
        <x:v>46270.333333333336</x:v>
      </x:c>
      <x:c r="I4245" s="11" t="n">
        <x:v>46280.333321759266</x:v>
      </x:c>
      <x:c r="J4245" s="9" t="n">
        <x:v>79616.2</x:v>
      </x:c>
      <x:c r="K4245" s="9" t="n">
        <x:v>78153.3</x:v>
      </x:c>
      <x:c r="L4245" s="9" t="n">
        <x:v>79600.27676</x:v>
      </x:c>
      <x:c r="M4245" s="9" t="n">
        <x:v>78168.93066</x:v>
      </x:c>
      <x:c r="N4245" s="10" t="n">
        <x:f>IF(F4245="多",1,-1)*(K4245/J4245-1)</x:f>
        <x:v>0.018374401189707568</x:v>
      </x:c>
      <x:c r="O4245" s="10" t="n">
        <x:f>IF(F4245="多",1,-1)*(M4245/L4245-1)</x:f>
        <x:v>0.017981672404426385</x:v>
      </x:c>
      <x:c r="P4245" s="10" t="n">
        <x:v>0.000991009163797787</x:v>
      </x:c>
      <x:c r="Q4245" s="10" t="n">
        <x:v>-0.001393397585837147</x:v>
      </x:c>
      <x:c r="R4245" s="10" t="n">
        <x:f>O4245-P4245-Q4245</x:f>
        <x:v>0.018384060826465747</x:v>
      </x:c>
      <x:c r="S4245" s="9" t="n">
        <x:f>V4244</x:f>
        <x:v>9498.77711037313</x:v>
      </x:c>
      <x:c r="T4245" s="9" t="n">
        <x:f>S4245/(1+'回测计划'!$B$33)</x:f>
        <x:v>9494.030095325468</x:v>
      </x:c>
      <x:c r="U4245" s="9" t="n">
        <x:f>T4245*R4245</x:f>
        <x:v>174.5388267607598</x:v>
      </x:c>
      <x:c r="V4245" s="9" t="n">
        <x:f>S4245+U4245</x:f>
        <x:v>9673.31593713389</x:v>
      </x:c>
      <x:c r="W4245" s="2" t="n">
        <x:f>IF(N4245&gt;0,1,0)</x:f>
        <x:v>1</x:v>
      </x:c>
      <x:c r="X4245" s="2" t="n">
        <x:f>IF(U4245&gt;0,1,0)</x:f>
        <x:v>1</x:v>
      </x:c>
      <x:c r="Y4245" s="9" t="n">
        <x:f>MAX(U4245,0)</x:f>
        <x:v>174.5388267607598</x:v>
      </x:c>
      <x:c r="Z4245" s="9" t="n">
        <x:f>-MIN(U4245,0)</x:f>
        <x:v>0</x:v>
      </x:c>
    </x:row>
    <x:row r="4246" ht="23" customHeight="1">
      <x:c r="A4246" s="2" t="str">
        <x:v>1D-VWMACD-全期</x:v>
      </x:c>
      <x:c r="B4246" s="2" t="str">
        <x:v>1D</x:v>
      </x:c>
      <x:c r="C4246" s="2" t="str">
        <x:v>VWmacd</x:v>
      </x:c>
      <x:c r="D4246" s="2" t="str">
        <x:v>全期</x:v>
      </x:c>
      <x:c r="E4246" s="2" t="n">
        <x:v>1</x:v>
      </x:c>
      <x:c r="F4246" s="2" t="str">
        <x:v>多</x:v>
      </x:c>
      <x:c r="G4246" s="11" t="n">
        <x:v>44278.333333333336</x:v>
      </x:c>
      <x:c r="H4246" s="11" t="n">
        <x:v>44279.333333333336</x:v>
      </x:c>
      <x:c r="I4246" s="11" t="n">
        <x:v>44289.333321759266</x:v>
      </x:c>
      <x:c r="J4246" s="9" t="n">
        <x:v>54400</x:v>
      </x:c>
      <x:c r="K4246" s="9" t="n">
        <x:v>59031.36</x:v>
      </x:c>
      <x:c r="L4246" s="9" t="n">
        <x:v>54410.88</x:v>
      </x:c>
      <x:c r="M4246" s="9" t="n">
        <x:v>59019.553728</x:v>
      </x:c>
      <x:c r="N4246" s="10" t="n">
        <x:f>IF(F4246="多",1,-1)*(K4246/J4246-1)</x:f>
        <x:v>0.08513529411764709</x:v>
      </x:c>
      <x:c r="O4246" s="10" t="n">
        <x:f>IF(F4246="多",1,-1)*(M4246/L4246-1)</x:f>
        <x:v>0.08470132679346487</x:v>
      </x:c>
      <x:c r="P4246" s="10" t="n">
        <x:v>0.0010423506633967326</x:v>
      </x:c>
      <x:c r="Q4246" s="10" t="n">
        <x:v>0.012259343613753346</x:v>
      </x:c>
      <x:c r="R4246" s="10" t="n">
        <x:f>O4246-P4246-Q4246</x:f>
        <x:v>0.07139963251631479</x:v>
      </x:c>
      <x:c r="S4246" s="9" t="n">
        <x:f>'回测计划'!$B$32</x:f>
        <x:v>10000</x:v>
      </x:c>
      <x:c r="T4246" s="9" t="n">
        <x:f>S4246/(1+'回测计划'!$B$33)</x:f>
        <x:v>9995.002498750626</x:v>
      </x:c>
      <x:c r="U4246" s="9" t="n">
        <x:f>T4246*R4246</x:f>
        <x:v>713.6395054104428</x:v>
      </x:c>
      <x:c r="V4246" s="9" t="n">
        <x:f>S4246+U4246</x:f>
        <x:v>10713.639505410443</x:v>
      </x:c>
      <x:c r="W4246" s="2" t="n">
        <x:f>IF(N4246&gt;0,1,0)</x:f>
        <x:v>1</x:v>
      </x:c>
      <x:c r="X4246" s="2" t="n">
        <x:f>IF(U4246&gt;0,1,0)</x:f>
        <x:v>1</x:v>
      </x:c>
      <x:c r="Y4246" s="9" t="n">
        <x:f>MAX(U4246,0)</x:f>
        <x:v>713.6395054104428</x:v>
      </x:c>
      <x:c r="Z4246" s="9" t="n">
        <x:f>-MIN(U4246,0)</x:f>
        <x:v>0</x:v>
      </x:c>
    </x:row>
    <x:row r="4247" ht="23" customHeight="1">
      <x:c r="A4247" s="2" t="str">
        <x:v>1D-VWMACD-全期</x:v>
      </x:c>
      <x:c r="B4247" s="2" t="str">
        <x:v>1D</x:v>
      </x:c>
      <x:c r="C4247" s="2" t="str">
        <x:v>VWmacd</x:v>
      </x:c>
      <x:c r="D4247" s="2" t="str">
        <x:v>全期</x:v>
      </x:c>
      <x:c r="E4247" s="2" t="n">
        <x:v>2</x:v>
      </x:c>
      <x:c r="F4247" s="2" t="str">
        <x:v>多</x:v>
      </x:c>
      <x:c r="G4247" s="11" t="n">
        <x:v>44306.333333333336</x:v>
      </x:c>
      <x:c r="H4247" s="11" t="n">
        <x:v>44307.333333333336</x:v>
      </x:c>
      <x:c r="I4247" s="11" t="n">
        <x:v>44317.333321759266</x:v>
      </x:c>
      <x:c r="J4247" s="9" t="n">
        <x:v>56411.25</x:v>
      </x:c>
      <x:c r="K4247" s="9" t="n">
        <x:v>57684.16</x:v>
      </x:c>
      <x:c r="L4247" s="9" t="n">
        <x:v>56422.53225</x:v>
      </x:c>
      <x:c r="M4247" s="9" t="n">
        <x:v>57672.623168000006</x:v>
      </x:c>
      <x:c r="N4247" s="10" t="n">
        <x:f>IF(F4247="多",1,-1)*(K4247/J4247-1)</x:f>
        <x:v>0.022564825278645673</x:v>
      </x:c>
      <x:c r="O4247" s="10" t="n">
        <x:f>IF(F4247="多",1,-1)*(M4247/L4247-1)</x:f>
        <x:v>0.022155881137362554</x:v>
      </x:c>
      <x:c r="P4247" s="10" t="n">
        <x:v>0.0010110779405686815</x:v>
      </x:c>
      <x:c r="Q4247" s="10" t="n">
        <x:v>0.0037134000920209247</x:v>
      </x:c>
      <x:c r="R4247" s="10" t="n">
        <x:f>O4247-P4247-Q4247</x:f>
        <x:v>0.01743140310477295</x:v>
      </x:c>
      <x:c r="S4247" s="9" t="n">
        <x:f>V4246</x:f>
        <x:v>10713.639505410443</x:v>
      </x:c>
      <x:c r="T4247" s="9" t="n">
        <x:f>S4247/(1+'回测计划'!$B$33)</x:f>
        <x:v>10708.285362729079</x:v>
      </x:c>
      <x:c r="U4247" s="9" t="n">
        <x:f>T4247*R4247</x:f>
        <x:v>186.66043871867038</x:v>
      </x:c>
      <x:c r="V4247" s="9" t="n">
        <x:f>S4247+U4247</x:f>
        <x:v>10900.299944129114</x:v>
      </x:c>
      <x:c r="W4247" s="2" t="n">
        <x:f>IF(N4247&gt;0,1,0)</x:f>
        <x:v>1</x:v>
      </x:c>
      <x:c r="X4247" s="2" t="n">
        <x:f>IF(U4247&gt;0,1,0)</x:f>
        <x:v>1</x:v>
      </x:c>
      <x:c r="Y4247" s="9" t="n">
        <x:f>MAX(U4247,0)</x:f>
        <x:v>186.66043871867038</x:v>
      </x:c>
      <x:c r="Z4247" s="9" t="n">
        <x:f>-MIN(U4247,0)</x:f>
        <x:v>0</x:v>
      </x:c>
    </x:row>
    <x:row r="4248" ht="23" customHeight="1">
      <x:c r="A4248" s="2" t="str">
        <x:v>1D-VWMACD-全期</x:v>
      </x:c>
      <x:c r="B4248" s="2" t="str">
        <x:v>1D</x:v>
      </x:c>
      <x:c r="C4248" s="2" t="str">
        <x:v>VWmacd</x:v>
      </x:c>
      <x:c r="D4248" s="2" t="str">
        <x:v>全期</x:v>
      </x:c>
      <x:c r="E4248" s="2" t="n">
        <x:v>3</x:v>
      </x:c>
      <x:c r="F4248" s="2" t="str">
        <x:v>多</x:v>
      </x:c>
      <x:c r="G4248" s="11" t="n">
        <x:v>44329.333333333336</x:v>
      </x:c>
      <x:c r="H4248" s="11" t="n">
        <x:v>44330.333333333336</x:v>
      </x:c>
      <x:c r="I4248" s="11" t="n">
        <x:v>44340.333321759266</x:v>
      </x:c>
      <x:c r="J4248" s="9" t="n">
        <x:v>49706.27</x:v>
      </x:c>
      <x:c r="K4248" s="9" t="n">
        <x:v>34651.6</x:v>
      </x:c>
      <x:c r="L4248" s="9" t="n">
        <x:v>49716.211253999994</x:v>
      </x:c>
      <x:c r="M4248" s="9" t="n">
        <x:v>34644.66968</x:v>
      </x:c>
      <x:c r="N4248" s="10" t="n">
        <x:f>IF(F4248="多",1,-1)*(K4248/J4248-1)</x:f>
        <x:v>-0.302872655703194</x:v>
      </x:c>
      <x:c r="O4248" s="10" t="n">
        <x:f>IF(F4248="多",1,-1)*(M4248/L4248-1)</x:f>
        <x:v>-0.3031514508818769</x:v>
      </x:c>
      <x:c r="P4248" s="10" t="n">
        <x:v>0.0008484242745590615</x:v>
      </x:c>
      <x:c r="Q4248" s="10" t="n">
        <x:v>0.00421793799470036</x:v>
      </x:c>
      <x:c r="R4248" s="10" t="n">
        <x:f>O4248-P4248-Q4248</x:f>
        <x:v>-0.30821781315113633</x:v>
      </x:c>
      <x:c r="S4248" s="9" t="n">
        <x:f>V4247</x:f>
        <x:v>10900.299944129114</x:v>
      </x:c>
      <x:c r="T4248" s="9" t="n">
        <x:f>S4248/(1+'回测计划'!$B$33)</x:f>
        <x:v>10894.85251787018</x:v>
      </x:c>
      <x:c r="U4248" s="9" t="n">
        <x:f>T4248*R4248</x:f>
        <x:v>-3357.9876176620983</x:v>
      </x:c>
      <x:c r="V4248" s="9" t="n">
        <x:f>S4248+U4248</x:f>
        <x:v>7542.312326467016</x:v>
      </x:c>
      <x:c r="W4248" s="2" t="n">
        <x:f>IF(N4248&gt;0,1,0)</x:f>
        <x:v>0</x:v>
      </x:c>
      <x:c r="X4248" s="2" t="n">
        <x:f>IF(U4248&gt;0,1,0)</x:f>
        <x:v>0</x:v>
      </x:c>
      <x:c r="Y4248" s="9" t="n">
        <x:f>MAX(U4248,0)</x:f>
        <x:v>0</x:v>
      </x:c>
      <x:c r="Z4248" s="9" t="n">
        <x:f>-MIN(U4248,0)</x:f>
        <x:v>3357.9876176620983</x:v>
      </x:c>
    </x:row>
    <x:row r="4249" ht="23" customHeight="1">
      <x:c r="A4249" s="2" t="str">
        <x:v>1D-VWMACD-全期</x:v>
      </x:c>
      <x:c r="B4249" s="2" t="str">
        <x:v>1D</x:v>
      </x:c>
      <x:c r="C4249" s="2" t="str">
        <x:v>VWmacd</x:v>
      </x:c>
      <x:c r="D4249" s="2" t="str">
        <x:v>全期</x:v>
      </x:c>
      <x:c r="E4249" s="2" t="n">
        <x:v>4</x:v>
      </x:c>
      <x:c r="F4249" s="2" t="str">
        <x:v>多</x:v>
      </x:c>
      <x:c r="G4249" s="11" t="n">
        <x:v>44369.333333333336</x:v>
      </x:c>
      <x:c r="H4249" s="11" t="n">
        <x:v>44370.333333333336</x:v>
      </x:c>
      <x:c r="I4249" s="11" t="n">
        <x:v>44380.333321759266</x:v>
      </x:c>
      <x:c r="J4249" s="9" t="n">
        <x:v>32496</x:v>
      </x:c>
      <x:c r="K4249" s="9" t="n">
        <x:v>33760.94</x:v>
      </x:c>
      <x:c r="L4249" s="9" t="n">
        <x:v>32502.4992</x:v>
      </x:c>
      <x:c r="M4249" s="9" t="n">
        <x:v>33754.187812000004</x:v>
      </x:c>
      <x:c r="N4249" s="10" t="n">
        <x:f>IF(F4249="多",1,-1)*(K4249/J4249-1)</x:f>
        <x:v>0.03892602166420489</x:v>
      </x:c>
      <x:c r="O4249" s="10" t="n">
        <x:f>IF(F4249="多",1,-1)*(M4249/L4249-1)</x:f>
        <x:v>0.03851053435300145</x:v>
      </x:c>
      <x:c r="P4249" s="10" t="n">
        <x:v>0.0010192552671765007</x:v>
      </x:c>
      <x:c r="Q4249" s="10" t="n">
        <x:v>-0.000615343321925205</x:v>
      </x:c>
      <x:c r="R4249" s="10" t="n">
        <x:f>O4249-P4249-Q4249</x:f>
        <x:v>0.03810662240775015</x:v>
      </x:c>
      <x:c r="S4249" s="9" t="n">
        <x:f>V4248</x:f>
        <x:v>7542.312326467016</x:v>
      </x:c>
      <x:c r="T4249" s="9" t="n">
        <x:f>S4249/(1+'回测计划'!$B$33)</x:f>
        <x:v>7538.543054939546</x:v>
      </x:c>
      <x:c r="U4249" s="9" t="n">
        <x:f>T4249*R4249</x:f>
        <x:v>287.2684136991486</x:v>
      </x:c>
      <x:c r="V4249" s="9" t="n">
        <x:f>S4249+U4249</x:f>
        <x:v>7829.580740166164</x:v>
      </x:c>
      <x:c r="W4249" s="2" t="n">
        <x:f>IF(N4249&gt;0,1,0)</x:f>
        <x:v>1</x:v>
      </x:c>
      <x:c r="X4249" s="2" t="n">
        <x:f>IF(U4249&gt;0,1,0)</x:f>
        <x:v>1</x:v>
      </x:c>
      <x:c r="Y4249" s="9" t="n">
        <x:f>MAX(U4249,0)</x:f>
        <x:v>287.2684136991486</x:v>
      </x:c>
      <x:c r="Z4249" s="9" t="n">
        <x:f>-MIN(U4249,0)</x:f>
        <x:v>0</x:v>
      </x:c>
    </x:row>
    <x:row r="4250" ht="23" customHeight="1">
      <x:c r="A4250" s="2" t="str">
        <x:v>1D-VWMACD-全期</x:v>
      </x:c>
      <x:c r="B4250" s="2" t="str">
        <x:v>1D</x:v>
      </x:c>
      <x:c r="C4250" s="2" t="str">
        <x:v>VWmacd</x:v>
      </x:c>
      <x:c r="D4250" s="2" t="str">
        <x:v>全期</x:v>
      </x:c>
      <x:c r="E4250" s="2" t="n">
        <x:v>5</x:v>
      </x:c>
      <x:c r="F4250" s="2" t="str">
        <x:v>空</x:v>
      </x:c>
      <x:c r="G4250" s="11" t="n">
        <x:v>44476.333333333336</x:v>
      </x:c>
      <x:c r="H4250" s="11" t="n">
        <x:v>44477.333333333336</x:v>
      </x:c>
      <x:c r="I4250" s="11" t="n">
        <x:v>44487.333321759266</x:v>
      </x:c>
      <x:c r="J4250" s="9" t="n">
        <x:v>53814.99</x:v>
      </x:c>
      <x:c r="K4250" s="9" t="n">
        <x:v>61571.45</x:v>
      </x:c>
      <x:c r="L4250" s="9" t="n">
        <x:v>53804.227002</x:v>
      </x:c>
      <x:c r="M4250" s="9" t="n">
        <x:v>61583.76429</x:v>
      </x:c>
      <x:c r="N4250" s="10" t="n">
        <x:f>IF(F4250="多",1,-1)*(K4250/J4250-1)</x:f>
        <x:v>-0.1441319602586566</x:v>
      </x:c>
      <x:c r="O4250" s="10" t="n">
        <x:f>IF(F4250="多",1,-1)*(M4250/L4250-1)</x:f>
        <x:v>-0.14458970459162668</x:v>
      </x:c>
      <x:c r="P4250" s="10" t="n">
        <x:v>0.0010722948522958135</x:v>
      </x:c>
      <x:c r="Q4250" s="10" t="n">
        <x:v>-0.006258539515666391</x:v>
      </x:c>
      <x:c r="R4250" s="10" t="n">
        <x:f>O4250-P4250-Q4250</x:f>
        <x:v>-0.13940345992825612</x:v>
      </x:c>
      <x:c r="S4250" s="9" t="n">
        <x:f>V4249</x:f>
        <x:v>7829.580740166164</x:v>
      </x:c>
      <x:c r="T4250" s="9" t="n">
        <x:f>S4250/(1+'回测计划'!$B$33)</x:f>
        <x:v>7825.667906213058</x:v>
      </x:c>
      <x:c r="U4250" s="9" t="n">
        <x:f>T4250*R4250</x:f>
        <x:v>-1090.925182375612</x:v>
      </x:c>
      <x:c r="V4250" s="9" t="n">
        <x:f>S4250+U4250</x:f>
        <x:v>6738.655557790552</x:v>
      </x:c>
      <x:c r="W4250" s="2" t="n">
        <x:f>IF(N4250&gt;0,1,0)</x:f>
        <x:v>0</x:v>
      </x:c>
      <x:c r="X4250" s="2" t="n">
        <x:f>IF(U4250&gt;0,1,0)</x:f>
        <x:v>0</x:v>
      </x:c>
      <x:c r="Y4250" s="9" t="n">
        <x:f>MAX(U4250,0)</x:f>
        <x:v>0</x:v>
      </x:c>
      <x:c r="Z4250" s="9" t="n">
        <x:f>-MIN(U4250,0)</x:f>
        <x:v>1090.925182375612</x:v>
      </x:c>
    </x:row>
    <x:row r="4251" ht="23" customHeight="1">
      <x:c r="A4251" s="2" t="str">
        <x:v>1D-VWMACD-全期</x:v>
      </x:c>
      <x:c r="B4251" s="2" t="str">
        <x:v>1D</x:v>
      </x:c>
      <x:c r="C4251" s="2" t="str">
        <x:v>VWmacd</x:v>
      </x:c>
      <x:c r="D4251" s="2" t="str">
        <x:v>全期</x:v>
      </x:c>
      <x:c r="E4251" s="2" t="n">
        <x:v>6</x:v>
      </x:c>
      <x:c r="F4251" s="2" t="str">
        <x:v>多</x:v>
      </x:c>
      <x:c r="G4251" s="11" t="n">
        <x:v>44634.333333333336</x:v>
      </x:c>
      <x:c r="H4251" s="11" t="n">
        <x:v>44635.333333333336</x:v>
      </x:c>
      <x:c r="I4251" s="11" t="n">
        <x:v>44645.333321759266</x:v>
      </x:c>
      <x:c r="J4251" s="9" t="n">
        <x:v>39651.6</x:v>
      </x:c>
      <x:c r="K4251" s="9" t="n">
        <x:v>43973.4</x:v>
      </x:c>
      <x:c r="L4251" s="9" t="n">
        <x:v>39659.53032</x:v>
      </x:c>
      <x:c r="M4251" s="9" t="n">
        <x:v>43964.60532</x:v>
      </x:c>
      <x:c r="N4251" s="10" t="n">
        <x:f>IF(F4251="多",1,-1)*(K4251/J4251-1)</x:f>
        <x:v>0.10899434070756286</x:v>
      </x:c>
      <x:c r="O4251" s="10" t="n">
        <x:f>IF(F4251="多",1,-1)*(M4251/L4251-1)</x:f>
        <x:v>0.10855083167308677</x:v>
      </x:c>
      <x:c r="P4251" s="10" t="n">
        <x:v>0.0010542754158365435</x:v>
      </x:c>
      <x:c r="Q4251" s="10" t="n">
        <x:v>0.002329212600039722</x:v>
      </x:c>
      <x:c r="R4251" s="10" t="n">
        <x:f>O4251-P4251-Q4251</x:f>
        <x:v>0.1051673436572105</x:v>
      </x:c>
      <x:c r="S4251" s="9" t="n">
        <x:f>V4250</x:f>
        <x:v>6738.655557790552</x:v>
      </x:c>
      <x:c r="T4251" s="9" t="n">
        <x:f>S4251/(1+'回测计划'!$B$33)</x:f>
        <x:v>6735.287913833636</x:v>
      </x:c>
      <x:c r="U4251" s="9" t="n">
        <x:f>T4251*R4251</x:f>
        <x:v>708.3323386643984</x:v>
      </x:c>
      <x:c r="V4251" s="9" t="n">
        <x:f>S4251+U4251</x:f>
        <x:v>7446.987896454951</x:v>
      </x:c>
      <x:c r="W4251" s="2" t="n">
        <x:f>IF(N4251&gt;0,1,0)</x:f>
        <x:v>1</x:v>
      </x:c>
      <x:c r="X4251" s="2" t="n">
        <x:f>IF(U4251&gt;0,1,0)</x:f>
        <x:v>1</x:v>
      </x:c>
      <x:c r="Y4251" s="9" t="n">
        <x:f>MAX(U4251,0)</x:f>
        <x:v>708.3323386643984</x:v>
      </x:c>
      <x:c r="Z4251" s="9" t="n">
        <x:f>-MIN(U4251,0)</x:f>
        <x:v>0</x:v>
      </x:c>
    </x:row>
    <x:row r="4252" ht="23" customHeight="1">
      <x:c r="A4252" s="2" t="str">
        <x:v>1D-VWMACD-全期</x:v>
      </x:c>
      <x:c r="B4252" s="2" t="str">
        <x:v>1D</x:v>
      </x:c>
      <x:c r="C4252" s="2" t="str">
        <x:v>VWmacd</x:v>
      </x:c>
      <x:c r="D4252" s="2" t="str">
        <x:v>全期</x:v>
      </x:c>
      <x:c r="E4252" s="2" t="n">
        <x:v>7</x:v>
      </x:c>
      <x:c r="F4252" s="2" t="str">
        <x:v>空</x:v>
      </x:c>
      <x:c r="G4252" s="11" t="n">
        <x:v>44650.333333333336</x:v>
      </x:c>
      <x:c r="H4252" s="11" t="n">
        <x:v>44651.333333333336</x:v>
      </x:c>
      <x:c r="I4252" s="11" t="n">
        <x:v>44661.333321759266</x:v>
      </x:c>
      <x:c r="J4252" s="9" t="n">
        <x:v>47053.1</x:v>
      </x:c>
      <x:c r="K4252" s="9" t="n">
        <x:v>42727.7</x:v>
      </x:c>
      <x:c r="L4252" s="9" t="n">
        <x:v>47043.689379999996</x:v>
      </x:c>
      <x:c r="M4252" s="9" t="n">
        <x:v>42736.245539999996</x:v>
      </x:c>
      <x:c r="N4252" s="10" t="n">
        <x:f>IF(F4252="多",1,-1)*(K4252/J4252-1)</x:f>
        <x:v>0.09192593049129605</x:v>
      </x:c>
      <x:c r="O4252" s="10" t="n">
        <x:f>IF(F4252="多",1,-1)*(M4252/L4252-1)</x:f>
        <x:v>0.09156262820303485</x:v>
      </x:c>
      <x:c r="P4252" s="10" t="n">
        <x:v>0.0009542186858984826</x:v>
      </x:c>
      <x:c r="Q4252" s="10" t="n">
        <x:v>-0.002719933542168105</x:v>
      </x:c>
      <x:c r="R4252" s="10" t="n">
        <x:f>O4252-P4252-Q4252</x:f>
        <x:v>0.09332834305930447</x:v>
      </x:c>
      <x:c r="S4252" s="9" t="n">
        <x:f>V4251</x:f>
        <x:v>7446.987896454951</x:v>
      </x:c>
      <x:c r="T4252" s="9" t="n">
        <x:f>S4252/(1+'回测计划'!$B$33)</x:f>
        <x:v>7443.266263323289</x:v>
      </x:c>
      <x:c r="U4252" s="9" t="n">
        <x:f>T4252*R4252</x:f>
        <x:v>694.6677073051833</x:v>
      </x:c>
      <x:c r="V4252" s="9" t="n">
        <x:f>S4252+U4252</x:f>
        <x:v>8141.655603760134</x:v>
      </x:c>
      <x:c r="W4252" s="2" t="n">
        <x:f>IF(N4252&gt;0,1,0)</x:f>
        <x:v>1</x:v>
      </x:c>
      <x:c r="X4252" s="2" t="n">
        <x:f>IF(U4252&gt;0,1,0)</x:f>
        <x:v>1</x:v>
      </x:c>
      <x:c r="Y4252" s="9" t="n">
        <x:f>MAX(U4252,0)</x:f>
        <x:v>694.6677073051833</x:v>
      </x:c>
      <x:c r="Z4252" s="9" t="n">
        <x:f>-MIN(U4252,0)</x:f>
        <x:v>0</x:v>
      </x:c>
    </x:row>
    <x:row r="4253" ht="23" customHeight="1">
      <x:c r="A4253" s="2" t="str">
        <x:v>1D-VWMACD-全期</x:v>
      </x:c>
      <x:c r="B4253" s="2" t="str">
        <x:v>1D</x:v>
      </x:c>
      <x:c r="C4253" s="2" t="str">
        <x:v>VWmacd</x:v>
      </x:c>
      <x:c r="D4253" s="2" t="str">
        <x:v>全期</x:v>
      </x:c>
      <x:c r="E4253" s="2" t="n">
        <x:v>8</x:v>
      </x:c>
      <x:c r="F4253" s="2" t="str">
        <x:v>多</x:v>
      </x:c>
      <x:c r="G4253" s="11" t="n">
        <x:v>44855.333333333336</x:v>
      </x:c>
      <x:c r="H4253" s="11" t="n">
        <x:v>44856.333333333336</x:v>
      </x:c>
      <x:c r="I4253" s="11" t="n">
        <x:v>44866.333321759266</x:v>
      </x:c>
      <x:c r="J4253" s="9" t="n">
        <x:v>19151</x:v>
      </x:c>
      <x:c r="K4253" s="9" t="n">
        <x:v>20482</x:v>
      </x:c>
      <x:c r="L4253" s="9" t="n">
        <x:v>19154.8302</x:v>
      </x:c>
      <x:c r="M4253" s="9" t="n">
        <x:v>20477.9036</x:v>
      </x:c>
      <x:c r="N4253" s="10" t="n">
        <x:f>IF(F4253="多",1,-1)*(K4253/J4253-1)</x:f>
        <x:v>0.06950028719126933</x:v>
      </x:c>
      <x:c r="O4253" s="10" t="n">
        <x:f>IF(F4253="多",1,-1)*(M4253/L4253-1)</x:f>
        <x:v>0.06907257261930733</x:v>
      </x:c>
      <x:c r="P4253" s="10" t="n">
        <x:v>0.0010345362863096537</x:v>
      </x:c>
      <x:c r="Q4253" s="10" t="n">
        <x:v>0.0009212207377334157</x:v>
      </x:c>
      <x:c r="R4253" s="10" t="n">
        <x:f>O4253-P4253-Q4253</x:f>
        <x:v>0.06711681559526425</x:v>
      </x:c>
      <x:c r="S4253" s="9" t="n">
        <x:f>V4252</x:f>
        <x:v>8141.655603760134</x:v>
      </x:c>
      <x:c r="T4253" s="9" t="n">
        <x:f>S4253/(1+'回测计划'!$B$33)</x:f>
        <x:v>8137.586810354957</x:v>
      </x:c>
      <x:c r="U4253" s="9" t="n">
        <x:f>T4253*R4253</x:f>
        <x:v>546.1689133410483</x:v>
      </x:c>
      <x:c r="V4253" s="9" t="n">
        <x:f>S4253+U4253</x:f>
        <x:v>8687.824517101182</x:v>
      </x:c>
      <x:c r="W4253" s="2" t="n">
        <x:f>IF(N4253&gt;0,1,0)</x:f>
        <x:v>1</x:v>
      </x:c>
      <x:c r="X4253" s="2" t="n">
        <x:f>IF(U4253&gt;0,1,0)</x:f>
        <x:v>1</x:v>
      </x:c>
      <x:c r="Y4253" s="9" t="n">
        <x:f>MAX(U4253,0)</x:f>
        <x:v>546.1689133410483</x:v>
      </x:c>
      <x:c r="Z4253" s="9" t="n">
        <x:f>-MIN(U4253,0)</x:f>
        <x:v>0</x:v>
      </x:c>
    </x:row>
    <x:row r="4254" ht="23" customHeight="1">
      <x:c r="A4254" s="2" t="str">
        <x:v>1D-VWMACD-全期</x:v>
      </x:c>
      <x:c r="B4254" s="2" t="str">
        <x:v>1D</x:v>
      </x:c>
      <x:c r="C4254" s="2" t="str">
        <x:v>VWmacd</x:v>
      </x:c>
      <x:c r="D4254" s="2" t="str">
        <x:v>全期</x:v>
      </x:c>
      <x:c r="E4254" s="2" t="n">
        <x:v>9</x:v>
      </x:c>
      <x:c r="F4254" s="2" t="str">
        <x:v>多</x:v>
      </x:c>
      <x:c r="G4254" s="11" t="n">
        <x:v>44875.333333333336</x:v>
      </x:c>
      <x:c r="H4254" s="11" t="n">
        <x:v>44876.333333333336</x:v>
      </x:c>
      <x:c r="I4254" s="11" t="n">
        <x:v>44886.333321759266</x:v>
      </x:c>
      <x:c r="J4254" s="9" t="n">
        <x:v>17588</x:v>
      </x:c>
      <x:c r="K4254" s="9" t="n">
        <x:v>16272.6</x:v>
      </x:c>
      <x:c r="L4254" s="9" t="n">
        <x:v>17591.5176</x:v>
      </x:c>
      <x:c r="M4254" s="9" t="n">
        <x:v>16269.34548</x:v>
      </x:c>
      <x:c r="N4254" s="10" t="n">
        <x:f>IF(F4254="多",1,-1)*(K4254/J4254-1)</x:f>
        <x:v>-0.0747896292926995</x:v>
      </x:c>
      <x:c r="O4254" s="10" t="n">
        <x:f>IF(F4254="多",1,-1)*(M4254/L4254-1)</x:f>
        <x:v>-0.07515963943895321</x:v>
      </x:c>
      <x:c r="P4254" s="10" t="n">
        <x:v>0.0009624201802805234</x:v>
      </x:c>
      <x:c r="Q4254" s="10" t="n">
        <x:v>-0.0006027036214883897</x:v>
      </x:c>
      <x:c r="R4254" s="10" t="n">
        <x:f>O4254-P4254-Q4254</x:f>
        <x:v>-0.07551935599774534</x:v>
      </x:c>
      <x:c r="S4254" s="9" t="n">
        <x:f>V4253</x:f>
        <x:v>8687.824517101182</x:v>
      </x:c>
      <x:c r="T4254" s="9" t="n">
        <x:f>S4254/(1+'回测计划'!$B$33)</x:f>
        <x:v>8683.482775713326</x:v>
      </x:c>
      <x:c r="U4254" s="9" t="n">
        <x:f>T4254*R4254</x:f>
        <x:v>-655.7710270393845</x:v>
      </x:c>
      <x:c r="V4254" s="9" t="n">
        <x:f>S4254+U4254</x:f>
        <x:v>8032.053490061798</x:v>
      </x:c>
      <x:c r="W4254" s="2" t="n">
        <x:f>IF(N4254&gt;0,1,0)</x:f>
        <x:v>0</x:v>
      </x:c>
      <x:c r="X4254" s="2" t="n">
        <x:f>IF(U4254&gt;0,1,0)</x:f>
        <x:v>0</x:v>
      </x:c>
      <x:c r="Y4254" s="9" t="n">
        <x:f>MAX(U4254,0)</x:f>
        <x:v>0</x:v>
      </x:c>
      <x:c r="Z4254" s="9" t="n">
        <x:f>-MIN(U4254,0)</x:f>
        <x:v>655.7710270393845</x:v>
      </x:c>
    </x:row>
    <x:row r="4255" ht="23" customHeight="1">
      <x:c r="A4255" s="2" t="str">
        <x:v>1D-VWMACD-全期</x:v>
      </x:c>
      <x:c r="B4255" s="2" t="str">
        <x:v>1D</x:v>
      </x:c>
      <x:c r="C4255" s="2" t="str">
        <x:v>VWmacd</x:v>
      </x:c>
      <x:c r="D4255" s="2" t="str">
        <x:v>全期</x:v>
      </x:c>
      <x:c r="E4255" s="2" t="n">
        <x:v>10</x:v>
      </x:c>
      <x:c r="F4255" s="2" t="str">
        <x:v>多</x:v>
      </x:c>
      <x:c r="G4255" s="11" t="n">
        <x:v>44912.333333333336</x:v>
      </x:c>
      <x:c r="H4255" s="11" t="n">
        <x:v>44913.333333333336</x:v>
      </x:c>
      <x:c r="I4255" s="11" t="n">
        <x:v>44923.333321759266</x:v>
      </x:c>
      <x:c r="J4255" s="9" t="n">
        <x:v>16768.1</x:v>
      </x:c>
      <x:c r="K4255" s="9" t="n">
        <x:v>16698.2</x:v>
      </x:c>
      <x:c r="L4255" s="9" t="n">
        <x:v>16771.453619999997</x:v>
      </x:c>
      <x:c r="M4255" s="9" t="n">
        <x:v>16694.860360000002</x:v>
      </x:c>
      <x:c r="N4255" s="10" t="n">
        <x:f>IF(F4255="多",1,-1)*(K4255/J4255-1)</x:f>
        <x:v>-0.004168629719526806</x:v>
      </x:c>
      <x:c r="O4255" s="10" t="n">
        <x:f>IF(F4255="多",1,-1)*(M4255/L4255-1)</x:f>
        <x:v>-0.004566882617059287</x:v>
      </x:c>
      <x:c r="P4255" s="10" t="n">
        <x:v>0.0009977165586914703</x:v>
      </x:c>
      <x:c r="Q4255" s="10" t="n">
        <x:v>0.001415662702527106</x:v>
      </x:c>
      <x:c r="R4255" s="10" t="n">
        <x:f>O4255-P4255-Q4255</x:f>
        <x:v>-0.006980261878277863</x:v>
      </x:c>
      <x:c r="S4255" s="9" t="n">
        <x:f>V4254</x:f>
        <x:v>8032.053490061798</x:v>
      </x:c>
      <x:c r="T4255" s="9" t="n">
        <x:f>S4255/(1+'回测计划'!$B$33)</x:f>
        <x:v>8028.039470326635</x:v>
      </x:c>
      <x:c r="U4255" s="9" t="n">
        <x:f>T4255*R4255</x:f>
        <x:v>-56.03781787203102</x:v>
      </x:c>
      <x:c r="V4255" s="9" t="n">
        <x:f>S4255+U4255</x:f>
        <x:v>7976.0156721897665</x:v>
      </x:c>
      <x:c r="W4255" s="2" t="n">
        <x:f>IF(N4255&gt;0,1,0)</x:f>
        <x:v>0</x:v>
      </x:c>
      <x:c r="X4255" s="2" t="n">
        <x:f>IF(U4255&gt;0,1,0)</x:f>
        <x:v>0</x:v>
      </x:c>
      <x:c r="Y4255" s="9" t="n">
        <x:f>MAX(U4255,0)</x:f>
        <x:v>0</x:v>
      </x:c>
      <x:c r="Z4255" s="9" t="n">
        <x:f>-MIN(U4255,0)</x:f>
        <x:v>56.03781787203102</x:v>
      </x:c>
    </x:row>
    <x:row r="4256" ht="23" customHeight="1">
      <x:c r="A4256" s="2" t="str">
        <x:v>1D-VWMACD-全期</x:v>
      </x:c>
      <x:c r="B4256" s="2" t="str">
        <x:v>1D</x:v>
      </x:c>
      <x:c r="C4256" s="2" t="str">
        <x:v>VWmacd</x:v>
      </x:c>
      <x:c r="D4256" s="2" t="str">
        <x:v>全期</x:v>
      </x:c>
      <x:c r="E4256" s="2" t="n">
        <x:v>11</x:v>
      </x:c>
      <x:c r="F4256" s="2" t="str">
        <x:v>空</x:v>
      </x:c>
      <x:c r="G4256" s="11" t="n">
        <x:v>45003.333333333336</x:v>
      </x:c>
      <x:c r="H4256" s="11" t="n">
        <x:v>45004.333333333336</x:v>
      </x:c>
      <x:c r="I4256" s="11" t="n">
        <x:v>45014.333321759266</x:v>
      </x:c>
      <x:c r="J4256" s="9" t="n">
        <x:v>26907</x:v>
      </x:c>
      <x:c r="K4256" s="9" t="n">
        <x:v>27249.7</x:v>
      </x:c>
      <x:c r="L4256" s="9" t="n">
        <x:v>26901.6186</x:v>
      </x:c>
      <x:c r="M4256" s="9" t="n">
        <x:v>27255.14994</x:v>
      </x:c>
      <x:c r="N4256" s="10" t="n">
        <x:f>IF(F4256="多",1,-1)*(K4256/J4256-1)</x:f>
        <x:v>-0.012736462630542178</x:v>
      </x:c>
      <x:c r="O4256" s="10" t="n">
        <x:f>IF(F4256="多",1,-1)*(M4256/L4256-1)</x:f>
        <x:v>-0.013141638250718346</x:v>
      </x:c>
      <x:c r="P4256" s="10" t="n">
        <x:v>0.0010065708191253592</x:v>
      </x:c>
      <x:c r="Q4256" s="10" t="n">
        <x:v>-0.0013072027370497567</x:v>
      </x:c>
      <x:c r="R4256" s="10" t="n">
        <x:f>O4256-P4256-Q4256</x:f>
        <x:v>-0.012841006332793949</x:v>
      </x:c>
      <x:c r="S4256" s="9" t="n">
        <x:f>V4255</x:f>
        <x:v>7976.0156721897665</x:v>
      </x:c>
      <x:c r="T4256" s="9" t="n">
        <x:f>S4256/(1+'回测计划'!$B$33)</x:f>
        <x:v>7972.029657361087</x:v>
      </x:c>
      <x:c r="U4256" s="9" t="n">
        <x:f>T4256*R4256</x:f>
        <x:v>-102.3688833153949</x:v>
      </x:c>
      <x:c r="V4256" s="9" t="n">
        <x:f>S4256+U4256</x:f>
        <x:v>7873.646788874372</x:v>
      </x:c>
      <x:c r="W4256" s="2" t="n">
        <x:f>IF(N4256&gt;0,1,0)</x:f>
        <x:v>0</x:v>
      </x:c>
      <x:c r="X4256" s="2" t="n">
        <x:f>IF(U4256&gt;0,1,0)</x:f>
        <x:v>0</x:v>
      </x:c>
      <x:c r="Y4256" s="9" t="n">
        <x:f>MAX(U4256,0)</x:f>
        <x:v>0</x:v>
      </x:c>
      <x:c r="Z4256" s="9" t="n">
        <x:f>-MIN(U4256,0)</x:f>
        <x:v>102.3688833153949</x:v>
      </x:c>
    </x:row>
    <x:row r="4257" ht="23" customHeight="1">
      <x:c r="A4257" s="2" t="str">
        <x:v>1D-VWMACD-全期</x:v>
      </x:c>
      <x:c r="B4257" s="2" t="str">
        <x:v>1D</x:v>
      </x:c>
      <x:c r="C4257" s="2" t="str">
        <x:v>VWmacd</x:v>
      </x:c>
      <x:c r="D4257" s="2" t="str">
        <x:v>全期</x:v>
      </x:c>
      <x:c r="E4257" s="2" t="n">
        <x:v>12</x:v>
      </x:c>
      <x:c r="F4257" s="2" t="str">
        <x:v>空</x:v>
      </x:c>
      <x:c r="G4257" s="11" t="n">
        <x:v>45052.333333333336</x:v>
      </x:c>
      <x:c r="H4257" s="11" t="n">
        <x:v>45053.333333333336</x:v>
      </x:c>
      <x:c r="I4257" s="11" t="n">
        <x:v>45063.333321759266</x:v>
      </x:c>
      <x:c r="J4257" s="9" t="n">
        <x:v>28837.9</x:v>
      </x:c>
      <x:c r="K4257" s="9" t="n">
        <x:v>27024.8</x:v>
      </x:c>
      <x:c r="L4257" s="9" t="n">
        <x:v>28832.13242</x:v>
      </x:c>
      <x:c r="M4257" s="9" t="n">
        <x:v>27030.20496</x:v>
      </x:c>
      <x:c r="N4257" s="10" t="n">
        <x:f>IF(F4257="多",1,-1)*(K4257/J4257-1)</x:f>
        <x:v>0.06287212314350221</x:v>
      </x:c>
      <x:c r="O4257" s="10" t="n">
        <x:f>IF(F4257="多",1,-1)*(M4257/L4257-1)</x:f>
        <x:v>0.06249719700753242</x:v>
      </x:c>
      <x:c r="P4257" s="10" t="n">
        <x:v>0.0009687514014962337</x:v>
      </x:c>
      <x:c r="Q4257" s="10" t="n">
        <x:v>-0.0009716487177536288</x:v>
      </x:c>
      <x:c r="R4257" s="10" t="n">
        <x:f>O4257-P4257-Q4257</x:f>
        <x:v>0.06250009432378982</x:v>
      </x:c>
      <x:c r="S4257" s="9" t="n">
        <x:f>V4256</x:f>
        <x:v>7873.646788874372</x:v>
      </x:c>
      <x:c r="T4257" s="9" t="n">
        <x:f>S4257/(1+'回测计划'!$B$33)</x:f>
        <x:v>7869.711932907919</x:v>
      </x:c>
      <x:c r="U4257" s="9" t="n">
        <x:f>T4257*R4257</x:f>
        <x:v>491.8577381077992</x:v>
      </x:c>
      <x:c r="V4257" s="9" t="n">
        <x:f>S4257+U4257</x:f>
        <x:v>8365.504526982171</x:v>
      </x:c>
      <x:c r="W4257" s="2" t="n">
        <x:f>IF(N4257&gt;0,1,0)</x:f>
        <x:v>1</x:v>
      </x:c>
      <x:c r="X4257" s="2" t="n">
        <x:f>IF(U4257&gt;0,1,0)</x:f>
        <x:v>1</x:v>
      </x:c>
      <x:c r="Y4257" s="9" t="n">
        <x:f>MAX(U4257,0)</x:f>
        <x:v>491.8577381077992</x:v>
      </x:c>
      <x:c r="Z4257" s="9" t="n">
        <x:f>-MIN(U4257,0)</x:f>
        <x:v>0</x:v>
      </x:c>
    </x:row>
    <x:row r="4258" ht="23" customHeight="1">
      <x:c r="A4258" s="2" t="str">
        <x:v>1D-VWMACD-全期</x:v>
      </x:c>
      <x:c r="B4258" s="2" t="str">
        <x:v>1D</x:v>
      </x:c>
      <x:c r="C4258" s="2" t="str">
        <x:v>VWmacd</x:v>
      </x:c>
      <x:c r="D4258" s="2" t="str">
        <x:v>全期</x:v>
      </x:c>
      <x:c r="E4258" s="2" t="n">
        <x:v>13</x:v>
      </x:c>
      <x:c r="F4258" s="2" t="str">
        <x:v>多</x:v>
      </x:c>
      <x:c r="G4258" s="11" t="n">
        <x:v>45092.333333333336</x:v>
      </x:c>
      <x:c r="H4258" s="11" t="n">
        <x:v>45093.333333333336</x:v>
      </x:c>
      <x:c r="I4258" s="11" t="n">
        <x:v>45103.333321759266</x:v>
      </x:c>
      <x:c r="J4258" s="9" t="n">
        <x:v>25586</x:v>
      </x:c>
      <x:c r="K4258" s="9" t="n">
        <x:v>30458</x:v>
      </x:c>
      <x:c r="L4258" s="9" t="n">
        <x:v>25591.1172</x:v>
      </x:c>
      <x:c r="M4258" s="9" t="n">
        <x:v>30451.9084</x:v>
      </x:c>
      <x:c r="N4258" s="10" t="n">
        <x:f>IF(F4258="多",1,-1)*(K4258/J4258-1)</x:f>
        <x:v>0.19041663409677168</x:v>
      </x:c>
      <x:c r="O4258" s="10" t="n">
        <x:f>IF(F4258="多",1,-1)*(M4258/L4258-1)</x:f>
        <x:v>0.18994056265742087</x:v>
      </x:c>
      <x:c r="P4258" s="10" t="n">
        <x:v>0.0010949702813287106</x:v>
      </x:c>
      <x:c r="Q4258" s="10" t="n">
        <x:v>0.0023040012067940046</x:v>
      </x:c>
      <x:c r="R4258" s="10" t="n">
        <x:f>O4258-P4258-Q4258</x:f>
        <x:v>0.18654159116929817</x:v>
      </x:c>
      <x:c r="S4258" s="9" t="n">
        <x:f>V4257</x:f>
        <x:v>8365.504526982171</x:v>
      </x:c>
      <x:c r="T4258" s="9" t="n">
        <x:f>S4258/(1+'回测计划'!$B$33)</x:f>
        <x:v>8361.323865049646</x:v>
      </x:c>
      <x:c r="U4258" s="9" t="n">
        <x:f>T4258*R4258</x:f>
        <x:v>1559.734658068187</x:v>
      </x:c>
      <x:c r="V4258" s="9" t="n">
        <x:f>S4258+U4258</x:f>
        <x:v>9925.239185050359</x:v>
      </x:c>
      <x:c r="W4258" s="2" t="n">
        <x:f>IF(N4258&gt;0,1,0)</x:f>
        <x:v>1</x:v>
      </x:c>
      <x:c r="X4258" s="2" t="n">
        <x:f>IF(U4258&gt;0,1,0)</x:f>
        <x:v>1</x:v>
      </x:c>
      <x:c r="Y4258" s="9" t="n">
        <x:f>MAX(U4258,0)</x:f>
        <x:v>1559.734658068187</x:v>
      </x:c>
      <x:c r="Z4258" s="9" t="n">
        <x:f>-MIN(U4258,0)</x:f>
        <x:v>0</x:v>
      </x:c>
    </x:row>
    <x:row r="4259" ht="23" customHeight="1">
      <x:c r="A4259" s="2" t="str">
        <x:v>1D-VWMACD-全期</x:v>
      </x:c>
      <x:c r="B4259" s="2" t="str">
        <x:v>1D</x:v>
      </x:c>
      <x:c r="C4259" s="2" t="str">
        <x:v>VWmacd</x:v>
      </x:c>
      <x:c r="D4259" s="2" t="str">
        <x:v>全期</x:v>
      </x:c>
      <x:c r="E4259" s="2" t="n">
        <x:v>14</x:v>
      </x:c>
      <x:c r="F4259" s="2" t="str">
        <x:v>多</x:v>
      </x:c>
      <x:c r="G4259" s="11" t="n">
        <x:v>45157.333333333336</x:v>
      </x:c>
      <x:c r="H4259" s="11" t="n">
        <x:v>45158.333333333336</x:v>
      </x:c>
      <x:c r="I4259" s="11" t="n">
        <x:v>45168.333321759266</x:v>
      </x:c>
      <x:c r="J4259" s="9" t="n">
        <x:v>26088.4</x:v>
      </x:c>
      <x:c r="K4259" s="9" t="n">
        <x:v>27700.1</x:v>
      </x:c>
      <x:c r="L4259" s="9" t="n">
        <x:v>26093.61768</x:v>
      </x:c>
      <x:c r="M4259" s="9" t="n">
        <x:v>27694.559979999998</x:v>
      </x:c>
      <x:c r="N4259" s="10" t="n">
        <x:f>IF(F4259="多",1,-1)*(K4259/J4259-1)</x:f>
        <x:v>0.06177841492770719</x:v>
      </x:c>
      <x:c r="O4259" s="10" t="n">
        <x:f>IF(F4259="多",1,-1)*(M4259/L4259-1)</x:f>
        <x:v>0.06135378848702433</x:v>
      </x:c>
      <x:c r="P4259" s="10" t="n">
        <x:v>0.0010306768942435123</x:v>
      </x:c>
      <x:c r="Q4259" s="10" t="n">
        <x:v>0.00025626452958741914</x:v>
      </x:c>
      <x:c r="R4259" s="10" t="n">
        <x:f>O4259-P4259-Q4259</x:f>
        <x:v>0.060066847063193395</x:v>
      </x:c>
      <x:c r="S4259" s="9" t="n">
        <x:f>V4258</x:f>
        <x:v>9925.239185050359</x:v>
      </x:c>
      <x:c r="T4259" s="9" t="n">
        <x:f>S4259/(1+'回测计划'!$B$33)</x:f>
        <x:v>9920.279045527595</x:v>
      </x:c>
      <x:c r="U4259" s="9" t="n">
        <x:f>T4259*R4259</x:f>
        <x:v>595.8798842519083</x:v>
      </x:c>
      <x:c r="V4259" s="9" t="n">
        <x:f>S4259+U4259</x:f>
        <x:v>10521.119069302267</x:v>
      </x:c>
      <x:c r="W4259" s="2" t="n">
        <x:f>IF(N4259&gt;0,1,0)</x:f>
        <x:v>1</x:v>
      </x:c>
      <x:c r="X4259" s="2" t="n">
        <x:f>IF(U4259&gt;0,1,0)</x:f>
        <x:v>1</x:v>
      </x:c>
      <x:c r="Y4259" s="9" t="n">
        <x:f>MAX(U4259,0)</x:f>
        <x:v>595.8798842519083</x:v>
      </x:c>
      <x:c r="Z4259" s="9" t="n">
        <x:f>-MIN(U4259,0)</x:f>
        <x:v>0</x:v>
      </x:c>
    </x:row>
    <x:row r="4260" ht="23" customHeight="1">
      <x:c r="A4260" s="2" t="str">
        <x:v>1D-VWMACD-全期</x:v>
      </x:c>
      <x:c r="B4260" s="2" t="str">
        <x:v>1D</x:v>
      </x:c>
      <x:c r="C4260" s="2" t="str">
        <x:v>VWmacd</x:v>
      </x:c>
      <x:c r="D4260" s="2" t="str">
        <x:v>全期</x:v>
      </x:c>
      <x:c r="E4260" s="2" t="n">
        <x:v>15</x:v>
      </x:c>
      <x:c r="F4260" s="2" t="str">
        <x:v>多</x:v>
      </x:c>
      <x:c r="G4260" s="11" t="n">
        <x:v>45396.333333333336</x:v>
      </x:c>
      <x:c r="H4260" s="11" t="n">
        <x:v>45397.333333333336</x:v>
      </x:c>
      <x:c r="I4260" s="11" t="n">
        <x:v>45407.333321759266</x:v>
      </x:c>
      <x:c r="J4260" s="9" t="n">
        <x:v>65615.9</x:v>
      </x:c>
      <x:c r="K4260" s="9" t="n">
        <x:v>64250</x:v>
      </x:c>
      <x:c r="L4260" s="9" t="n">
        <x:v>65629.02317999999</x:v>
      </x:c>
      <x:c r="M4260" s="9" t="n">
        <x:v>64237.15</x:v>
      </x:c>
      <x:c r="N4260" s="10" t="n">
        <x:f>IF(F4260="多",1,-1)*(K4260/J4260-1)</x:f>
        <x:v>-0.020816600854365985</x:v>
      </x:c>
      <x:c r="O4260" s="10" t="n">
        <x:f>IF(F4260="多",1,-1)*(M4260/L4260-1)</x:f>
        <x:v>-0.02120819589501599</x:v>
      </x:c>
      <x:c r="P4260" s="10" t="n">
        <x:v>0.000989395902052492</x:v>
      </x:c>
      <x:c r="Q4260" s="10" t="n">
        <x:v>0.0011046199819815185</x:v>
      </x:c>
      <x:c r="R4260" s="10" t="n">
        <x:f>O4260-P4260-Q4260</x:f>
        <x:v>-0.02330221177905</x:v>
      </x:c>
      <x:c r="S4260" s="9" t="n">
        <x:f>V4259</x:f>
        <x:v>10521.119069302267</x:v>
      </x:c>
      <x:c r="T4260" s="9" t="n">
        <x:f>S4260/(1+'回测计划'!$B$33)</x:f>
        <x:v>10515.861138732902</x:v>
      </x:c>
      <x:c r="U4260" s="9" t="n">
        <x:f>T4260*R4260</x:f>
        <x:v>-245.042823293836</x:v>
      </x:c>
      <x:c r="V4260" s="9" t="n">
        <x:f>S4260+U4260</x:f>
        <x:v>10276.076246008432</x:v>
      </x:c>
      <x:c r="W4260" s="2" t="n">
        <x:f>IF(N4260&gt;0,1,0)</x:f>
        <x:v>0</x:v>
      </x:c>
      <x:c r="X4260" s="2" t="n">
        <x:f>IF(U4260&gt;0,1,0)</x:f>
        <x:v>0</x:v>
      </x:c>
      <x:c r="Y4260" s="9" t="n">
        <x:f>MAX(U4260,0)</x:f>
        <x:v>0</x:v>
      </x:c>
      <x:c r="Z4260" s="9" t="n">
        <x:f>-MIN(U4260,0)</x:f>
        <x:v>245.042823293836</x:v>
      </x:c>
    </x:row>
    <x:row r="4261" ht="23" customHeight="1">
      <x:c r="A4261" s="2" t="str">
        <x:v>1D-VWMACD-全期</x:v>
      </x:c>
      <x:c r="B4261" s="2" t="str">
        <x:v>1D</x:v>
      </x:c>
      <x:c r="C4261" s="2" t="str">
        <x:v>VWmacd</x:v>
      </x:c>
      <x:c r="D4261" s="2" t="str">
        <x:v>全期</x:v>
      </x:c>
      <x:c r="E4261" s="2" t="n">
        <x:v>16</x:v>
      </x:c>
      <x:c r="F4261" s="2" t="str">
        <x:v>多</x:v>
      </x:c>
      <x:c r="G4261" s="11" t="n">
        <x:v>45510.333333333336</x:v>
      </x:c>
      <x:c r="H4261" s="11" t="n">
        <x:v>45511.333333333336</x:v>
      </x:c>
      <x:c r="I4261" s="11" t="n">
        <x:v>45521.333321759266</x:v>
      </x:c>
      <x:c r="J4261" s="9" t="n">
        <x:v>55991.3</x:v>
      </x:c>
      <x:c r="K4261" s="9" t="n">
        <x:v>58854.9</x:v>
      </x:c>
      <x:c r="L4261" s="9" t="n">
        <x:v>56002.49826</x:v>
      </x:c>
      <x:c r="M4261" s="9" t="n">
        <x:v>58843.12902</x:v>
      </x:c>
      <x:c r="N4261" s="10" t="n">
        <x:f>IF(F4261="多",1,-1)*(K4261/J4261-1)</x:f>
        <x:v>0.051143659818578824</x:v>
      </x:c>
      <x:c r="O4261" s="10" t="n">
        <x:f>IF(F4261="多",1,-1)*(M4261/L4261-1)</x:f>
        <x:v>0.05072328642932944</x:v>
      </x:c>
      <x:c r="P4261" s="10" t="n">
        <x:v>0.001025361643214665</x:v>
      </x:c>
      <x:c r="Q4261" s="10" t="n">
        <x:v>-0.00014273766383757604</x:v>
      </x:c>
      <x:c r="R4261" s="10" t="n">
        <x:f>O4261-P4261-Q4261</x:f>
        <x:v>0.049840662449952354</x:v>
      </x:c>
      <x:c r="S4261" s="9" t="n">
        <x:f>V4260</x:f>
        <x:v>10276.076246008432</x:v>
      </x:c>
      <x:c r="T4261" s="9" t="n">
        <x:f>S4261/(1+'回测计划'!$B$33)</x:f>
        <x:v>10270.940775620622</x:v>
      </x:c>
      <x:c r="U4261" s="9" t="n">
        <x:f>T4261*R4261</x:f>
        <x:v>511.91049224115926</x:v>
      </x:c>
      <x:c r="V4261" s="9" t="n">
        <x:f>S4261+U4261</x:f>
        <x:v>10787.98673824959</x:v>
      </x:c>
      <x:c r="W4261" s="2" t="n">
        <x:f>IF(N4261&gt;0,1,0)</x:f>
        <x:v>1</x:v>
      </x:c>
      <x:c r="X4261" s="2" t="n">
        <x:f>IF(U4261&gt;0,1,0)</x:f>
        <x:v>1</x:v>
      </x:c>
      <x:c r="Y4261" s="9" t="n">
        <x:f>MAX(U4261,0)</x:f>
        <x:v>511.91049224115926</x:v>
      </x:c>
      <x:c r="Z4261" s="9" t="n">
        <x:f>-MIN(U4261,0)</x:f>
        <x:v>0</x:v>
      </x:c>
    </x:row>
    <x:row r="4262" ht="23" customHeight="1">
      <x:c r="A4262" s="2" t="str">
        <x:v>1D-VWMACD-全期</x:v>
      </x:c>
      <x:c r="B4262" s="2" t="str">
        <x:v>1D</x:v>
      </x:c>
      <x:c r="C4262" s="2" t="str">
        <x:v>VWmacd</x:v>
      </x:c>
      <x:c r="D4262" s="2" t="str">
        <x:v>全期</x:v>
      </x:c>
      <x:c r="E4262" s="2" t="n">
        <x:v>17</x:v>
      </x:c>
      <x:c r="F4262" s="2" t="str">
        <x:v>多</x:v>
      </x:c>
      <x:c r="G4262" s="11" t="n">
        <x:v>45537.333333333336</x:v>
      </x:c>
      <x:c r="H4262" s="11" t="n">
        <x:v>45538.333333333336</x:v>
      </x:c>
      <x:c r="I4262" s="11" t="n">
        <x:v>45548.333321759266</x:v>
      </x:c>
      <x:c r="J4262" s="9" t="n">
        <x:v>59112.2</x:v>
      </x:c>
      <x:c r="K4262" s="9" t="n">
        <x:v>58097</x:v>
      </x:c>
      <x:c r="L4262" s="9" t="n">
        <x:v>59124.02243999999</x:v>
      </x:c>
      <x:c r="M4262" s="9" t="n">
        <x:v>58085.380600000004</x:v>
      </x:c>
      <x:c r="N4262" s="10" t="n">
        <x:f>IF(F4262="多",1,-1)*(K4262/J4262-1)</x:f>
        <x:v>-0.017174119724862158</x:v>
      </x:c>
      <x:c r="O4262" s="10" t="n">
        <x:f>IF(F4262="多",1,-1)*(M4262/L4262-1)</x:f>
        <x:v>-0.017567171466623788</x:v>
      </x:c>
      <x:c r="P4262" s="10" t="n">
        <x:v>0.0009912164142666883</x:v>
      </x:c>
      <x:c r="Q4262" s="10" t="n">
        <x:v>-0.00041296324474852984</x:v>
      </x:c>
      <x:c r="R4262" s="10" t="n">
        <x:f>O4262-P4262-Q4262</x:f>
        <x:v>-0.018145424636141945</x:v>
      </x:c>
      <x:c r="S4262" s="9" t="n">
        <x:f>V4261</x:f>
        <x:v>10787.98673824959</x:v>
      </x:c>
      <x:c r="T4262" s="9" t="n">
        <x:f>S4262/(1+'回测计划'!$B$33)</x:f>
        <x:v>10782.595440529327</x:v>
      </x:c>
      <x:c r="U4262" s="9" t="n">
        <x:f>T4262*R4262</x:f>
        <x:v>-195.65477294813266</x:v>
      </x:c>
      <x:c r="V4262" s="9" t="n">
        <x:f>S4262+U4262</x:f>
        <x:v>10592.331965301457</x:v>
      </x:c>
      <x:c r="W4262" s="2" t="n">
        <x:f>IF(N4262&gt;0,1,0)</x:f>
        <x:v>0</x:v>
      </x:c>
      <x:c r="X4262" s="2" t="n">
        <x:f>IF(U4262&gt;0,1,0)</x:f>
        <x:v>0</x:v>
      </x:c>
      <x:c r="Y4262" s="9" t="n">
        <x:f>MAX(U4262,0)</x:f>
        <x:v>0</x:v>
      </x:c>
      <x:c r="Z4262" s="9" t="n">
        <x:f>-MIN(U4262,0)</x:f>
        <x:v>195.65477294813266</x:v>
      </x:c>
    </x:row>
    <x:row r="4263" ht="23" customHeight="1">
      <x:c r="A4263" s="2" t="str">
        <x:v>1D-VWMACD-全期</x:v>
      </x:c>
      <x:c r="B4263" s="2" t="str">
        <x:v>1D</x:v>
      </x:c>
      <x:c r="C4263" s="2" t="str">
        <x:v>VWmacd</x:v>
      </x:c>
      <x:c r="D4263" s="2" t="str">
        <x:v>全期</x:v>
      </x:c>
      <x:c r="E4263" s="2" t="n">
        <x:v>18</x:v>
      </x:c>
      <x:c r="F4263" s="2" t="str">
        <x:v>空</x:v>
      </x:c>
      <x:c r="G4263" s="11" t="n">
        <x:v>45578.333333333336</x:v>
      </x:c>
      <x:c r="H4263" s="11" t="n">
        <x:v>45579.333333333336</x:v>
      </x:c>
      <x:c r="I4263" s="11" t="n">
        <x:v>45589.333321759266</x:v>
      </x:c>
      <x:c r="J4263" s="9" t="n">
        <x:v>62839.7</x:v>
      </x:c>
      <x:c r="K4263" s="9" t="n">
        <x:v>66647.2</x:v>
      </x:c>
      <x:c r="L4263" s="9" t="n">
        <x:v>62827.132059999996</x:v>
      </x:c>
      <x:c r="M4263" s="9" t="n">
        <x:v>66660.52944</x:v>
      </x:c>
      <x:c r="N4263" s="10" t="n">
        <x:f>IF(F4263="多",1,-1)*(K4263/J4263-1)</x:f>
        <x:v>-0.06059067754938363</x:v>
      </x:c>
      <x:c r="O4263" s="10" t="n">
        <x:f>IF(F4263="多",1,-1)*(M4263/L4263-1)</x:f>
        <x:v>-0.06101499868463045</x:v>
      </x:c>
      <x:c r="P4263" s="10" t="n">
        <x:v>0.001030507499342315</x:v>
      </x:c>
      <x:c r="Q4263" s="10" t="n">
        <x:v>-0.003076287701909212</x:v>
      </x:c>
      <x:c r="R4263" s="10" t="n">
        <x:f>O4263-P4263-Q4263</x:f>
        <x:v>-0.05896921848206355</x:v>
      </x:c>
      <x:c r="S4263" s="9" t="n">
        <x:f>V4262</x:f>
        <x:v>10592.331965301457</x:v>
      </x:c>
      <x:c r="T4263" s="9" t="n">
        <x:f>S4263/(1+'回测计划'!$B$33)</x:f>
        <x:v>10587.038446078419</x:v>
      </x:c>
      <x:c r="U4263" s="9" t="n">
        <x:f>T4263*R4263</x:f>
        <x:v>-624.3093832048049</x:v>
      </x:c>
      <x:c r="V4263" s="9" t="n">
        <x:f>S4263+U4263</x:f>
        <x:v>9968.022582096652</x:v>
      </x:c>
      <x:c r="W4263" s="2" t="n">
        <x:f>IF(N4263&gt;0,1,0)</x:f>
        <x:v>0</x:v>
      </x:c>
      <x:c r="X4263" s="2" t="n">
        <x:f>IF(U4263&gt;0,1,0)</x:f>
        <x:v>0</x:v>
      </x:c>
      <x:c r="Y4263" s="9" t="n">
        <x:f>MAX(U4263,0)</x:f>
        <x:v>0</x:v>
      </x:c>
      <x:c r="Z4263" s="9" t="n">
        <x:f>-MIN(U4263,0)</x:f>
        <x:v>624.3093832048049</x:v>
      </x:c>
    </x:row>
    <x:row r="4264" ht="23" customHeight="1">
      <x:c r="A4264" s="2" t="str">
        <x:v>1D-VWMACD-全期</x:v>
      </x:c>
      <x:c r="B4264" s="2" t="str">
        <x:v>1D</x:v>
      </x:c>
      <x:c r="C4264" s="2" t="str">
        <x:v>VWmacd</x:v>
      </x:c>
      <x:c r="D4264" s="2" t="str">
        <x:v>全期</x:v>
      </x:c>
      <x:c r="E4264" s="2" t="n">
        <x:v>19</x:v>
      </x:c>
      <x:c r="F4264" s="2" t="str">
        <x:v>空</x:v>
      </x:c>
      <x:c r="G4264" s="11" t="n">
        <x:v>45664.333333333336</x:v>
      </x:c>
      <x:c r="H4264" s="11" t="n">
        <x:v>45665.333333333336</x:v>
      </x:c>
      <x:c r="I4264" s="11" t="n">
        <x:v>45675.333321759266</x:v>
      </x:c>
      <x:c r="J4264" s="9" t="n">
        <x:v>96920.2</x:v>
      </x:c>
      <x:c r="K4264" s="9" t="n">
        <x:v>104042.5</x:v>
      </x:c>
      <x:c r="L4264" s="9" t="n">
        <x:v>96900.81595999999</x:v>
      </x:c>
      <x:c r="M4264" s="9" t="n">
        <x:v>104063.3085</x:v>
      </x:c>
      <x:c r="N4264" s="10" t="n">
        <x:f>IF(F4264="多",1,-1)*(K4264/J4264-1)</x:f>
        <x:v>-0.07348622887695244</x:v>
      </x:c>
      <x:c r="O4264" s="10" t="n">
        <x:f>IF(F4264="多",1,-1)*(M4264/L4264-1)</x:f>
        <x:v>-0.0739157092645808</x:v>
      </x:c>
      <x:c r="P4264" s="10" t="n">
        <x:v>0.0010369578546322905</x:v>
      </x:c>
      <x:c r="Q4264" s="10" t="n">
        <x:v>-0.0017855485304860898</x:v>
      </x:c>
      <x:c r="R4264" s="10" t="n">
        <x:f>O4264-P4264-Q4264</x:f>
        <x:v>-0.073167118588727</x:v>
      </x:c>
      <x:c r="S4264" s="9" t="n">
        <x:f>V4263</x:f>
        <x:v>9968.022582096652</x:v>
      </x:c>
      <x:c r="T4264" s="9" t="n">
        <x:f>S4264/(1+'回测计划'!$B$33)</x:f>
        <x:v>9963.04106156587</x:v>
      </x:c>
      <x:c r="U4264" s="9" t="n">
        <x:f>T4264*R4264</x:f>
        <x:v>-728.9670068559465</x:v>
      </x:c>
      <x:c r="V4264" s="9" t="n">
        <x:f>S4264+U4264</x:f>
        <x:v>9239.055575240705</x:v>
      </x:c>
      <x:c r="W4264" s="2" t="n">
        <x:f>IF(N4264&gt;0,1,0)</x:f>
        <x:v>0</x:v>
      </x:c>
      <x:c r="X4264" s="2" t="n">
        <x:f>IF(U4264&gt;0,1,0)</x:f>
        <x:v>0</x:v>
      </x:c>
      <x:c r="Y4264" s="9" t="n">
        <x:f>MAX(U4264,0)</x:f>
        <x:v>0</x:v>
      </x:c>
      <x:c r="Z4264" s="9" t="n">
        <x:f>-MIN(U4264,0)</x:f>
        <x:v>728.9670068559465</x:v>
      </x:c>
    </x:row>
    <x:row r="4265" ht="23" customHeight="1">
      <x:c r="A4265" s="2" t="str">
        <x:v>1D-VWMACD-全期</x:v>
      </x:c>
      <x:c r="B4265" s="2" t="str">
        <x:v>1D</x:v>
      </x:c>
      <x:c r="C4265" s="2" t="str">
        <x:v>VWmacd</x:v>
      </x:c>
      <x:c r="D4265" s="2" t="str">
        <x:v>全期</x:v>
      </x:c>
      <x:c r="E4265" s="2" t="n">
        <x:v>20</x:v>
      </x:c>
      <x:c r="F4265" s="2" t="str">
        <x:v>空</x:v>
      </x:c>
      <x:c r="G4265" s="11" t="n">
        <x:v>45679.333333333336</x:v>
      </x:c>
      <x:c r="H4265" s="11" t="n">
        <x:v>45680.333333333336</x:v>
      </x:c>
      <x:c r="I4265" s="11" t="n">
        <x:v>45690.333321759266</x:v>
      </x:c>
      <x:c r="J4265" s="9" t="n">
        <x:v>103664.9</x:v>
      </x:c>
      <x:c r="K4265" s="9" t="n">
        <x:v>100603.6</x:v>
      </x:c>
      <x:c r="L4265" s="9" t="n">
        <x:v>103644.16702</x:v>
      </x:c>
      <x:c r="M4265" s="9" t="n">
        <x:v>100623.72072</x:v>
      </x:c>
      <x:c r="N4265" s="10" t="n">
        <x:f>IF(F4265="多",1,-1)*(K4265/J4265-1)</x:f>
        <x:v>0.029530728337170964</x:v>
      </x:c>
      <x:c r="O4265" s="10" t="n">
        <x:f>IF(F4265="多",1,-1)*(M4265/L4265-1)</x:f>
        <x:v>0.029142462975433547</x:v>
      </x:c>
      <x:c r="P4265" s="10" t="n">
        <x:v>0.0009854287685122833</x:v>
      </x:c>
      <x:c r="Q4265" s="10" t="n">
        <x:v>-0.0022775185804154003</x:v>
      </x:c>
      <x:c r="R4265" s="10" t="n">
        <x:f>O4265-P4265-Q4265</x:f>
        <x:v>0.03043455278733666</x:v>
      </x:c>
      <x:c r="S4265" s="9" t="n">
        <x:f>V4264</x:f>
        <x:v>9239.055575240705</x:v>
      </x:c>
      <x:c r="T4265" s="9" t="n">
        <x:f>S4265/(1+'回测计划'!$B$33)</x:f>
        <x:v>9234.438356062674</x:v>
      </x:c>
      <x:c r="U4265" s="9" t="n">
        <x:f>T4265*R4265</x:f>
        <x:v>281.0460016089958</x:v>
      </x:c>
      <x:c r="V4265" s="9" t="n">
        <x:f>S4265+U4265</x:f>
        <x:v>9520.101576849702</x:v>
      </x:c>
      <x:c r="W4265" s="2" t="n">
        <x:f>IF(N4265&gt;0,1,0)</x:f>
        <x:v>1</x:v>
      </x:c>
      <x:c r="X4265" s="2" t="n">
        <x:f>IF(U4265&gt;0,1,0)</x:f>
        <x:v>1</x:v>
      </x:c>
      <x:c r="Y4265" s="9" t="n">
        <x:f>MAX(U4265,0)</x:f>
        <x:v>281.0460016089958</x:v>
      </x:c>
      <x:c r="Z4265" s="9" t="n">
        <x:f>-MIN(U4265,0)</x:f>
        <x:v>0</x:v>
      </x:c>
    </x:row>
    <x:row r="4266" ht="23" customHeight="1">
      <x:c r="A4266" s="2" t="str">
        <x:v>1D-VWMACD-全期</x:v>
      </x:c>
      <x:c r="B4266" s="2" t="str">
        <x:v>1D</x:v>
      </x:c>
      <x:c r="C4266" s="2" t="str">
        <x:v>VWmacd</x:v>
      </x:c>
      <x:c r="D4266" s="2" t="str">
        <x:v>全期</x:v>
      </x:c>
      <x:c r="E4266" s="2" t="n">
        <x:v>21</x:v>
      </x:c>
      <x:c r="F4266" s="2" t="str">
        <x:v>空</x:v>
      </x:c>
      <x:c r="G4266" s="11" t="n">
        <x:v>45850.333333333336</x:v>
      </x:c>
      <x:c r="H4266" s="11" t="n">
        <x:v>45851.333333333336</x:v>
      </x:c>
      <x:c r="I4266" s="11" t="n">
        <x:v>45861.333321759266</x:v>
      </x:c>
      <x:c r="J4266" s="9" t="n">
        <x:v>117389.4</x:v>
      </x:c>
      <x:c r="K4266" s="9" t="n">
        <x:v>119993.7</x:v>
      </x:c>
      <x:c r="L4266" s="9" t="n">
        <x:v>117365.92212</x:v>
      </x:c>
      <x:c r="M4266" s="9" t="n">
        <x:v>120017.69873999999</x:v>
      </x:c>
      <x:c r="N4266" s="10" t="n">
        <x:f>IF(F4266="多",1,-1)*(K4266/J4266-1)</x:f>
        <x:v>-0.022185137670011068</x:v>
      </x:c>
      <x:c r="O4266" s="10" t="n">
        <x:f>IF(F4266="多",1,-1)*(M4266/L4266-1)</x:f>
        <x:v>-0.022594093516248304</x:v>
      </x:c>
      <x:c r="P4266" s="10" t="n">
        <x:v>0.0010112970467581243</x:v>
      </x:c>
      <x:c r="Q4266" s="10" t="n">
        <x:v>-0.0030077871421510492</x:v>
      </x:c>
      <x:c r="R4266" s="10" t="n">
        <x:f>O4266-P4266-Q4266</x:f>
        <x:v>-0.020597603420855377</x:v>
      </x:c>
      <x:c r="S4266" s="9" t="n">
        <x:f>V4265</x:f>
        <x:v>9520.101576849702</x:v>
      </x:c>
      <x:c r="T4266" s="9" t="n">
        <x:f>S4266/(1+'回测计划'!$B$33)</x:f>
        <x:v>9515.343904897254</x:v>
      </x:c>
      <x:c r="U4266" s="9" t="n">
        <x:f>T4266*R4266</x:f>
        <x:v>-195.99328016612705</x:v>
      </x:c>
      <x:c r="V4266" s="9" t="n">
        <x:f>S4266+U4266</x:f>
        <x:v>9324.108296683575</x:v>
      </x:c>
      <x:c r="W4266" s="2" t="n">
        <x:f>IF(N4266&gt;0,1,0)</x:f>
        <x:v>0</x:v>
      </x:c>
      <x:c r="X4266" s="2" t="n">
        <x:f>IF(U4266&gt;0,1,0)</x:f>
        <x:v>0</x:v>
      </x:c>
      <x:c r="Y4266" s="9" t="n">
        <x:f>MAX(U4266,0)</x:f>
        <x:v>0</x:v>
      </x:c>
      <x:c r="Z4266" s="9" t="n">
        <x:f>-MIN(U4266,0)</x:f>
        <x:v>195.99328016612705</x:v>
      </x:c>
    </x:row>
    <x:row r="4267" ht="23" customHeight="1">
      <x:c r="A4267" s="2" t="str">
        <x:v>1D-VWMACD-全期</x:v>
      </x:c>
      <x:c r="B4267" s="2" t="str">
        <x:v>1D</x:v>
      </x:c>
      <x:c r="C4267" s="2" t="str">
        <x:v>VWmacd</x:v>
      </x:c>
      <x:c r="D4267" s="2" t="str">
        <x:v>全期</x:v>
      </x:c>
      <x:c r="E4267" s="2" t="n">
        <x:v>22</x:v>
      </x:c>
      <x:c r="F4267" s="2" t="str">
        <x:v>空</x:v>
      </x:c>
      <x:c r="G4267" s="11" t="n">
        <x:v>45883.333333333336</x:v>
      </x:c>
      <x:c r="H4267" s="11" t="n">
        <x:v>45884.333333333336</x:v>
      </x:c>
      <x:c r="I4267" s="11" t="n">
        <x:v>45894.333321759266</x:v>
      </x:c>
      <x:c r="J4267" s="9" t="n">
        <x:v>118242.2</x:v>
      </x:c>
      <x:c r="K4267" s="9" t="n">
        <x:v>113446.3</x:v>
      </x:c>
      <x:c r="L4267" s="9" t="n">
        <x:v>118218.55155999999</x:v>
      </x:c>
      <x:c r="M4267" s="9" t="n">
        <x:v>113468.98926</x:v>
      </x:c>
      <x:c r="N4267" s="10" t="n">
        <x:f>IF(F4267="多",1,-1)*(K4267/J4267-1)</x:f>
        <x:v>0.04055996928338612</x:v>
      </x:c>
      <x:c r="O4267" s="10" t="n">
        <x:f>IF(F4267="多",1,-1)*(M4267/L4267-1)</x:f>
        <x:v>0.04017611650054287</x:v>
      </x:c>
      <x:c r="P4267" s="10" t="n">
        <x:v>0.0009799119417497287</x:v>
      </x:c>
      <x:c r="Q4267" s="10" t="n">
        <x:v>-0.001824469040884412</x:v>
      </x:c>
      <x:c r="R4267" s="10" t="n">
        <x:f>O4267-P4267-Q4267</x:f>
        <x:v>0.04102067359967755</x:v>
      </x:c>
      <x:c r="S4267" s="9" t="n">
        <x:f>V4266</x:f>
        <x:v>9324.108296683575</x:v>
      </x:c>
      <x:c r="T4267" s="9" t="n">
        <x:f>S4267/(1+'回测计划'!$B$33)</x:f>
        <x:v>9319.448572397376</x:v>
      </x:c>
      <x:c r="U4267" s="9" t="n">
        <x:f>T4267*R4267</x:f>
        <x:v>382.2900580172937</x:v>
      </x:c>
      <x:c r="V4267" s="9" t="n">
        <x:f>S4267+U4267</x:f>
        <x:v>9706.398354700868</x:v>
      </x:c>
      <x:c r="W4267" s="2" t="n">
        <x:f>IF(N4267&gt;0,1,0)</x:f>
        <x:v>1</x:v>
      </x:c>
      <x:c r="X4267" s="2" t="n">
        <x:f>IF(U4267&gt;0,1,0)</x:f>
        <x:v>1</x:v>
      </x:c>
      <x:c r="Y4267" s="9" t="n">
        <x:f>MAX(U4267,0)</x:f>
        <x:v>382.2900580172937</x:v>
      </x:c>
      <x:c r="Z4267" s="9" t="n">
        <x:f>-MIN(U4267,0)</x:f>
        <x:v>0</x:v>
      </x:c>
    </x:row>
    <x:row r="4268" ht="23" customHeight="1">
      <x:c r="A4268" s="2" t="str">
        <x:v>1D-VWMACD-全期</x:v>
      </x:c>
      <x:c r="B4268" s="2" t="str">
        <x:v>1D</x:v>
      </x:c>
      <x:c r="C4268" s="2" t="str">
        <x:v>VWmacd</x:v>
      </x:c>
      <x:c r="D4268" s="2" t="str">
        <x:v>全期</x:v>
      </x:c>
      <x:c r="E4268" s="2" t="n">
        <x:v>23</x:v>
      </x:c>
      <x:c r="F4268" s="2" t="str">
        <x:v>多</x:v>
      </x:c>
      <x:c r="G4268" s="11" t="n">
        <x:v>46010.333333333336</x:v>
      </x:c>
      <x:c r="H4268" s="11" t="n">
        <x:v>46011.333333333336</x:v>
      </x:c>
      <x:c r="I4268" s="11" t="n">
        <x:v>46021.333321759266</x:v>
      </x:c>
      <x:c r="J4268" s="9" t="n">
        <x:v>88100</x:v>
      </x:c>
      <x:c r="K4268" s="9" t="n">
        <x:v>87203.3</x:v>
      </x:c>
      <x:c r="L4268" s="9" t="n">
        <x:v>88117.62</x:v>
      </x:c>
      <x:c r="M4268" s="9" t="n">
        <x:v>87185.85934000001</x:v>
      </x:c>
      <x:c r="N4268" s="10" t="n">
        <x:f>IF(F4268="多",1,-1)*(K4268/J4268-1)</x:f>
        <x:v>-0.01017820658342794</x:v>
      </x:c>
      <x:c r="O4268" s="10" t="n">
        <x:f>IF(F4268="多",1,-1)*(M4268/L4268-1)</x:f>
        <x:v>-0.010574056130884912</x:v>
      </x:c>
      <x:c r="P4268" s="10" t="n">
        <x:v>0.0009947129719345576</x:v>
      </x:c>
      <x:c r="Q4268" s="10" t="n">
        <x:v>0.0018493242250424405</x:v>
      </x:c>
      <x:c r="R4268" s="10" t="n">
        <x:f>O4268-P4268-Q4268</x:f>
        <x:v>-0.01341809332786191</x:v>
      </x:c>
      <x:c r="S4268" s="9" t="n">
        <x:f>V4267</x:f>
        <x:v>9706.398354700868</x:v>
      </x:c>
      <x:c r="T4268" s="9" t="n">
        <x:f>S4268/(1+'回测计划'!$B$33)</x:f>
        <x:v>9701.547580910414</x:v>
      </x:c>
      <x:c r="U4268" s="9" t="n">
        <x:f>T4268*R4268</x:f>
        <x:v>-130.17627086534887</x:v>
      </x:c>
      <x:c r="V4268" s="9" t="n">
        <x:f>S4268+U4268</x:f>
        <x:v>9576.222083835519</x:v>
      </x:c>
      <x:c r="W4268" s="2" t="n">
        <x:f>IF(N4268&gt;0,1,0)</x:f>
        <x:v>0</x:v>
      </x:c>
      <x:c r="X4268" s="2" t="n">
        <x:f>IF(U4268&gt;0,1,0)</x:f>
        <x:v>0</x:v>
      </x:c>
      <x:c r="Y4268" s="9" t="n">
        <x:f>MAX(U4268,0)</x:f>
        <x:v>0</x:v>
      </x:c>
      <x:c r="Z4268" s="9" t="n">
        <x:f>-MIN(U4268,0)</x:f>
        <x:v>130.17627086534887</x:v>
      </x:c>
    </x:row>
    <x:row r="4269" ht="23" customHeight="1">
      <x:c r="A4269" s="2" t="str">
        <x:v>1D-VWMACD-全期</x:v>
      </x:c>
      <x:c r="B4269" s="2" t="str">
        <x:v>1D</x:v>
      </x:c>
      <x:c r="C4269" s="2" t="str">
        <x:v>VWmacd</x:v>
      </x:c>
      <x:c r="D4269" s="2" t="str">
        <x:v>全期</x:v>
      </x:c>
      <x:c r="E4269" s="2" t="n">
        <x:v>24</x:v>
      </x:c>
      <x:c r="F4269" s="2" t="str">
        <x:v>多</x:v>
      </x:c>
      <x:c r="G4269" s="11" t="n">
        <x:v>46055.333333333336</x:v>
      </x:c>
      <x:c r="H4269" s="11" t="n">
        <x:v>46056.333333333336</x:v>
      </x:c>
      <x:c r="I4269" s="11" t="n">
        <x:v>46066.333321759266</x:v>
      </x:c>
      <x:c r="J4269" s="9" t="n">
        <x:v>78692.5</x:v>
      </x:c>
      <x:c r="K4269" s="9" t="n">
        <x:v>66243.1</x:v>
      </x:c>
      <x:c r="L4269" s="9" t="n">
        <x:v>78708.23849999999</x:v>
      </x:c>
      <x:c r="M4269" s="9" t="n">
        <x:v>66229.85138000001</x:v>
      </x:c>
      <x:c r="N4269" s="10" t="n">
        <x:f>IF(F4269="多",1,-1)*(K4269/J4269-1)</x:f>
        <x:v>-0.15820313244591278</x:v>
      </x:c>
      <x:c r="O4269" s="10" t="n">
        <x:f>IF(F4269="多",1,-1)*(M4269/L4269-1)</x:f>
        <x:v>-0.158539783862651</x:v>
      </x:c>
      <x:c r="P4269" s="10" t="n">
        <x:v>0.0009207301080686745</x:v>
      </x:c>
      <x:c r="Q4269" s="10" t="n">
        <x:v>-0.000752228164896026</x:v>
      </x:c>
      <x:c r="R4269" s="10" t="n">
        <x:f>O4269-P4269-Q4269</x:f>
        <x:v>-0.15870828580582363</x:v>
      </x:c>
      <x:c r="S4269" s="9" t="n">
        <x:f>V4268</x:f>
        <x:v>9576.222083835519</x:v>
      </x:c>
      <x:c r="T4269" s="9" t="n">
        <x:f>S4269/(1+'回测计划'!$B$33)</x:f>
        <x:v>9571.436365652693</x:v>
      </x:c>
      <x:c r="U4269" s="9" t="n">
        <x:f>T4269*R4269</x:f>
        <x:v>-1519.0662582922614</x:v>
      </x:c>
      <x:c r="V4269" s="9" t="n">
        <x:f>S4269+U4269</x:f>
        <x:v>8057.155825543257</x:v>
      </x:c>
      <x:c r="W4269" s="2" t="n">
        <x:f>IF(N4269&gt;0,1,0)</x:f>
        <x:v>0</x:v>
      </x:c>
      <x:c r="X4269" s="2" t="n">
        <x:f>IF(U4269&gt;0,1,0)</x:f>
        <x:v>0</x:v>
      </x:c>
      <x:c r="Y4269" s="9" t="n">
        <x:f>MAX(U4269,0)</x:f>
        <x:v>0</x:v>
      </x:c>
      <x:c r="Z4269" s="9" t="n">
        <x:f>-MIN(U4269,0)</x:f>
        <x:v>1519.0662582922614</x:v>
      </x:c>
    </x:row>
    <x:row r="4270" ht="23" customHeight="1">
      <x:c r="A4270" s="2" t="str">
        <x:v>1D-VWMACD-全期</x:v>
      </x:c>
      <x:c r="B4270" s="2" t="str">
        <x:v>1D</x:v>
      </x:c>
      <x:c r="C4270" s="2" t="str">
        <x:v>VWmacd</x:v>
      </x:c>
      <x:c r="D4270" s="2" t="str">
        <x:v>全期</x:v>
      </x:c>
      <x:c r="E4270" s="2" t="n">
        <x:v>25</x:v>
      </x:c>
      <x:c r="F4270" s="2" t="str">
        <x:v>空</x:v>
      </x:c>
      <x:c r="G4270" s="11" t="n">
        <x:v>46120.333333333336</x:v>
      </x:c>
      <x:c r="H4270" s="11" t="n">
        <x:v>46121.333333333336</x:v>
      </x:c>
      <x:c r="I4270" s="11" t="n">
        <x:v>46131.333321759266</x:v>
      </x:c>
      <x:c r="J4270" s="9" t="n">
        <x:v>71038.2</x:v>
      </x:c>
      <x:c r="K4270" s="9" t="n">
        <x:v>75653.8</x:v>
      </x:c>
      <x:c r="L4270" s="9" t="n">
        <x:v>71023.99236</x:v>
      </x:c>
      <x:c r="M4270" s="9" t="n">
        <x:v>75668.93076</x:v>
      </x:c>
      <x:c r="N4270" s="10" t="n">
        <x:f>IF(F4270="多",1,-1)*(K4270/J4270-1)</x:f>
        <x:v>-0.0649734931346797</x:v>
      </x:c>
      <x:c r="O4270" s="10" t="n">
        <x:f>IF(F4270="多",1,-1)*(M4270/L4270-1)</x:f>
        <x:v>-0.06539956774685596</x:v>
      </x:c>
      <x:c r="P4270" s="10" t="n">
        <x:v>0.001032699783873428</x:v>
      </x:c>
      <x:c r="Q4270" s="10" t="n">
        <x:v>0.0010188919396862952</x:v>
      </x:c>
      <x:c r="R4270" s="10" t="n">
        <x:f>O4270-P4270-Q4270</x:f>
        <x:v>-0.06745115947041568</x:v>
      </x:c>
      <x:c r="S4270" s="9" t="n">
        <x:f>V4269</x:f>
        <x:v>8057.155825543257</x:v>
      </x:c>
      <x:c r="T4270" s="9" t="n">
        <x:f>S4270/(1+'回测计划'!$B$33)</x:f>
        <x:v>8053.129260912801</x:v>
      </x:c>
      <x:c r="U4270" s="9" t="n">
        <x:f>T4270*R4270</x:f>
        <x:v>-543.1929060137</x:v>
      </x:c>
      <x:c r="V4270" s="9" t="n">
        <x:f>S4270+U4270</x:f>
        <x:v>7513.962919529557</x:v>
      </x:c>
      <x:c r="W4270" s="2" t="n">
        <x:f>IF(N4270&gt;0,1,0)</x:f>
        <x:v>0</x:v>
      </x:c>
      <x:c r="X4270" s="2" t="n">
        <x:f>IF(U4270&gt;0,1,0)</x:f>
        <x:v>0</x:v>
      </x:c>
      <x:c r="Y4270" s="9" t="n">
        <x:f>MAX(U4270,0)</x:f>
        <x:v>0</x:v>
      </x:c>
      <x:c r="Z4270" s="9" t="n">
        <x:f>-MIN(U4270,0)</x:f>
        <x:v>543.1929060137</x:v>
      </x:c>
    </x:row>
    <x:row r="4271" ht="23" customHeight="1">
      <x:c r="A4271" s="2" t="str">
        <x:v>1D-VWMACD-全期</x:v>
      </x:c>
      <x:c r="B4271" s="2" t="str">
        <x:v>1D</x:v>
      </x:c>
      <x:c r="C4271" s="2" t="str">
        <x:v>VWmacd</x:v>
      </x:c>
      <x:c r="D4271" s="2" t="str">
        <x:v>全期</x:v>
      </x:c>
      <x:c r="E4271" s="2" t="n">
        <x:v>26</x:v>
      </x:c>
      <x:c r="F4271" s="2" t="str">
        <x:v>空</x:v>
      </x:c>
      <x:c r="G4271" s="11" t="n">
        <x:v>46145.333333333336</x:v>
      </x:c>
      <x:c r="H4271" s="11" t="n">
        <x:v>46146.333333333336</x:v>
      </x:c>
      <x:c r="I4271" s="11" t="n">
        <x:v>46156.333321759266</x:v>
      </x:c>
      <x:c r="J4271" s="9" t="n">
        <x:v>78529</x:v>
      </x:c>
      <x:c r="K4271" s="9" t="n">
        <x:v>79288.3</x:v>
      </x:c>
      <x:c r="L4271" s="9" t="n">
        <x:v>78513.2942</x:v>
      </x:c>
      <x:c r="M4271" s="9" t="n">
        <x:v>79304.15766</x:v>
      </x:c>
      <x:c r="N4271" s="10" t="n">
        <x:f>IF(F4271="多",1,-1)*(K4271/J4271-1)</x:f>
        <x:v>-0.009669039463128248</x:v>
      </x:c>
      <x:c r="O4271" s="10" t="n">
        <x:f>IF(F4271="多",1,-1)*(M4271/L4271-1)</x:f>
        <x:v>-0.010072987868594563</x:v>
      </x:c>
      <x:c r="P4271" s="10" t="n">
        <x:v>0.0010050364939342973</x:v>
      </x:c>
      <x:c r="Q4271" s="10" t="n">
        <x:v>0.00008621027346847496</x:v>
      </x:c>
      <x:c r="R4271" s="10" t="n">
        <x:f>O4271-P4271-Q4271</x:f>
        <x:v>-0.011164234635997335</x:v>
      </x:c>
      <x:c r="S4271" s="9" t="n">
        <x:f>V4270</x:f>
        <x:v>7513.962919529557</x:v>
      </x:c>
      <x:c r="T4271" s="9" t="n">
        <x:f>S4271/(1+'回测计划'!$B$33)</x:f>
        <x:v>7510.207815621747</x:v>
      </x:c>
      <x:c r="U4271" s="9" t="n">
        <x:f>T4271*R4271</x:f>
        <x:v>-83.84572221870219</x:v>
      </x:c>
      <x:c r="V4271" s="9" t="n">
        <x:f>S4271+U4271</x:f>
        <x:v>7430.117197310855</x:v>
      </x:c>
      <x:c r="W4271" s="2" t="n">
        <x:f>IF(N4271&gt;0,1,0)</x:f>
        <x:v>0</x:v>
      </x:c>
      <x:c r="X4271" s="2" t="n">
        <x:f>IF(U4271&gt;0,1,0)</x:f>
        <x:v>0</x:v>
      </x:c>
      <x:c r="Y4271" s="9" t="n">
        <x:f>MAX(U4271,0)</x:f>
        <x:v>0</x:v>
      </x:c>
      <x:c r="Z4271" s="9" t="n">
        <x:f>-MIN(U4271,0)</x:f>
        <x:v>83.84572221870219</x:v>
      </x:c>
    </x:row>
    <x:row r="4272" ht="23" customHeight="1">
      <x:c r="A4272" s="2" t="str">
        <x:v>1D-CMF-全期</x:v>
      </x:c>
      <x:c r="B4272" s="2" t="str">
        <x:v>1D</x:v>
      </x:c>
      <x:c r="C4272" s="2" t="str">
        <x:v>Chaikin Money Flow</x:v>
      </x:c>
      <x:c r="D4272" s="2" t="str">
        <x:v>全期</x:v>
      </x:c>
      <x:c r="E4272" s="2" t="n">
        <x:v>1</x:v>
      </x:c>
      <x:c r="F4272" s="2" t="str">
        <x:v>多</x:v>
      </x:c>
      <x:c r="G4272" s="11" t="n">
        <x:v>44278.333333333336</x:v>
      </x:c>
      <x:c r="H4272" s="11" t="n">
        <x:v>44279.333333333336</x:v>
      </x:c>
      <x:c r="I4272" s="11" t="n">
        <x:v>44289.333321759266</x:v>
      </x:c>
      <x:c r="J4272" s="9" t="n">
        <x:v>54400</x:v>
      </x:c>
      <x:c r="K4272" s="9" t="n">
        <x:v>59031.36</x:v>
      </x:c>
      <x:c r="L4272" s="9" t="n">
        <x:v>54410.88</x:v>
      </x:c>
      <x:c r="M4272" s="9" t="n">
        <x:v>59019.553728</x:v>
      </x:c>
      <x:c r="N4272" s="10" t="n">
        <x:f>IF(F4272="多",1,-1)*(K4272/J4272-1)</x:f>
        <x:v>0.08513529411764709</x:v>
      </x:c>
      <x:c r="O4272" s="10" t="n">
        <x:f>IF(F4272="多",1,-1)*(M4272/L4272-1)</x:f>
        <x:v>0.08470132679346487</x:v>
      </x:c>
      <x:c r="P4272" s="10" t="n">
        <x:v>0.0010423506633967326</x:v>
      </x:c>
      <x:c r="Q4272" s="10" t="n">
        <x:v>0.012259343613753346</x:v>
      </x:c>
      <x:c r="R4272" s="10" t="n">
        <x:f>O4272-P4272-Q4272</x:f>
        <x:v>0.07139963251631479</x:v>
      </x:c>
      <x:c r="S4272" s="9" t="n">
        <x:f>'回测计划'!$B$32</x:f>
        <x:v>10000</x:v>
      </x:c>
      <x:c r="T4272" s="9" t="n">
        <x:f>S4272/(1+'回测计划'!$B$33)</x:f>
        <x:v>9995.002498750626</x:v>
      </x:c>
      <x:c r="U4272" s="9" t="n">
        <x:f>T4272*R4272</x:f>
        <x:v>713.6395054104428</x:v>
      </x:c>
      <x:c r="V4272" s="9" t="n">
        <x:f>S4272+U4272</x:f>
        <x:v>10713.639505410443</x:v>
      </x:c>
      <x:c r="W4272" s="2" t="n">
        <x:f>IF(N4272&gt;0,1,0)</x:f>
        <x:v>1</x:v>
      </x:c>
      <x:c r="X4272" s="2" t="n">
        <x:f>IF(U4272&gt;0,1,0)</x:f>
        <x:v>1</x:v>
      </x:c>
      <x:c r="Y4272" s="9" t="n">
        <x:f>MAX(U4272,0)</x:f>
        <x:v>713.6395054104428</x:v>
      </x:c>
      <x:c r="Z4272" s="9" t="n">
        <x:f>-MIN(U4272,0)</x:f>
        <x:v>0</x:v>
      </x:c>
    </x:row>
    <x:row r="4273" ht="23" customHeight="1">
      <x:c r="A4273" s="2" t="str">
        <x:v>1D-CMF-全期</x:v>
      </x:c>
      <x:c r="B4273" s="2" t="str">
        <x:v>1D</x:v>
      </x:c>
      <x:c r="C4273" s="2" t="str">
        <x:v>Chaikin Money Flow</x:v>
      </x:c>
      <x:c r="D4273" s="2" t="str">
        <x:v>全期</x:v>
      </x:c>
      <x:c r="E4273" s="2" t="n">
        <x:v>2</x:v>
      </x:c>
      <x:c r="F4273" s="2" t="str">
        <x:v>多</x:v>
      </x:c>
      <x:c r="G4273" s="11" t="n">
        <x:v>44306.333333333336</x:v>
      </x:c>
      <x:c r="H4273" s="11" t="n">
        <x:v>44307.333333333336</x:v>
      </x:c>
      <x:c r="I4273" s="11" t="n">
        <x:v>44317.333321759266</x:v>
      </x:c>
      <x:c r="J4273" s="9" t="n">
        <x:v>56411.25</x:v>
      </x:c>
      <x:c r="K4273" s="9" t="n">
        <x:v>57684.16</x:v>
      </x:c>
      <x:c r="L4273" s="9" t="n">
        <x:v>56422.53225</x:v>
      </x:c>
      <x:c r="M4273" s="9" t="n">
        <x:v>57672.623168000006</x:v>
      </x:c>
      <x:c r="N4273" s="10" t="n">
        <x:f>IF(F4273="多",1,-1)*(K4273/J4273-1)</x:f>
        <x:v>0.022564825278645673</x:v>
      </x:c>
      <x:c r="O4273" s="10" t="n">
        <x:f>IF(F4273="多",1,-1)*(M4273/L4273-1)</x:f>
        <x:v>0.022155881137362554</x:v>
      </x:c>
      <x:c r="P4273" s="10" t="n">
        <x:v>0.0010110779405686815</x:v>
      </x:c>
      <x:c r="Q4273" s="10" t="n">
        <x:v>0.0037134000920209247</x:v>
      </x:c>
      <x:c r="R4273" s="10" t="n">
        <x:f>O4273-P4273-Q4273</x:f>
        <x:v>0.01743140310477295</x:v>
      </x:c>
      <x:c r="S4273" s="9" t="n">
        <x:f>V4272</x:f>
        <x:v>10713.639505410443</x:v>
      </x:c>
      <x:c r="T4273" s="9" t="n">
        <x:f>S4273/(1+'回测计划'!$B$33)</x:f>
        <x:v>10708.285362729079</x:v>
      </x:c>
      <x:c r="U4273" s="9" t="n">
        <x:f>T4273*R4273</x:f>
        <x:v>186.66043871867038</x:v>
      </x:c>
      <x:c r="V4273" s="9" t="n">
        <x:f>S4273+U4273</x:f>
        <x:v>10900.299944129114</x:v>
      </x:c>
      <x:c r="W4273" s="2" t="n">
        <x:f>IF(N4273&gt;0,1,0)</x:f>
        <x:v>1</x:v>
      </x:c>
      <x:c r="X4273" s="2" t="n">
        <x:f>IF(U4273&gt;0,1,0)</x:f>
        <x:v>1</x:v>
      </x:c>
      <x:c r="Y4273" s="9" t="n">
        <x:f>MAX(U4273,0)</x:f>
        <x:v>186.66043871867038</x:v>
      </x:c>
      <x:c r="Z4273" s="9" t="n">
        <x:f>-MIN(U4273,0)</x:f>
        <x:v>0</x:v>
      </x:c>
    </x:row>
    <x:row r="4274" ht="23" customHeight="1">
      <x:c r="A4274" s="2" t="str">
        <x:v>1D-CMF-全期</x:v>
      </x:c>
      <x:c r="B4274" s="2" t="str">
        <x:v>1D</x:v>
      </x:c>
      <x:c r="C4274" s="2" t="str">
        <x:v>Chaikin Money Flow</x:v>
      </x:c>
      <x:c r="D4274" s="2" t="str">
        <x:v>全期</x:v>
      </x:c>
      <x:c r="E4274" s="2" t="n">
        <x:v>3</x:v>
      </x:c>
      <x:c r="F4274" s="2" t="str">
        <x:v>空</x:v>
      </x:c>
      <x:c r="G4274" s="11" t="n">
        <x:v>44325.333333333336</x:v>
      </x:c>
      <x:c r="H4274" s="11" t="n">
        <x:v>44326.333333333336</x:v>
      </x:c>
      <x:c r="I4274" s="11" t="n">
        <x:v>44336.333321759266</x:v>
      </x:c>
      <x:c r="J4274" s="9" t="n">
        <x:v>58292.53</x:v>
      </x:c>
      <x:c r="K4274" s="9" t="n">
        <x:v>36689.14</x:v>
      </x:c>
      <x:c r="L4274" s="9" t="n">
        <x:v>58280.871494</x:v>
      </x:c>
      <x:c r="M4274" s="9" t="n">
        <x:v>36696.477827999995</x:v>
      </x:c>
      <x:c r="N4274" s="10" t="n">
        <x:f>IF(F4274="多",1,-1)*(K4274/J4274-1)</x:f>
        <x:v>0.37060306011765143</x:v>
      </x:c>
      <x:c r="O4274" s="10" t="n">
        <x:f>IF(F4274="多",1,-1)*(M4274/L4274-1)</x:f>
        <x:v>0.370351250979871</x:v>
      </x:c>
      <x:c r="P4274" s="10" t="n">
        <x:v>0.0008148243745100646</x:v>
      </x:c>
      <x:c r="Q4274" s="10" t="n">
        <x:v>-0.007920199476080558</x:v>
      </x:c>
      <x:c r="R4274" s="10" t="n">
        <x:f>O4274-P4274-Q4274</x:f>
        <x:v>0.3774566260814415</x:v>
      </x:c>
      <x:c r="S4274" s="9" t="n">
        <x:f>V4273</x:f>
        <x:v>10900.299944129114</x:v>
      </x:c>
      <x:c r="T4274" s="9" t="n">
        <x:f>S4274/(1+'回测计划'!$B$33)</x:f>
        <x:v>10894.85251787018</x:v>
      </x:c>
      <x:c r="U4274" s="9" t="n">
        <x:f>T4274*R4274</x:f>
        <x:v>4112.334273050176</x:v>
      </x:c>
      <x:c r="V4274" s="9" t="n">
        <x:f>S4274+U4274</x:f>
        <x:v>15012.63421717929</x:v>
      </x:c>
      <x:c r="W4274" s="2" t="n">
        <x:f>IF(N4274&gt;0,1,0)</x:f>
        <x:v>1</x:v>
      </x:c>
      <x:c r="X4274" s="2" t="n">
        <x:f>IF(U4274&gt;0,1,0)</x:f>
        <x:v>1</x:v>
      </x:c>
      <x:c r="Y4274" s="9" t="n">
        <x:f>MAX(U4274,0)</x:f>
        <x:v>4112.334273050176</x:v>
      </x:c>
      <x:c r="Z4274" s="9" t="n">
        <x:f>-MIN(U4274,0)</x:f>
        <x:v>0</x:v>
      </x:c>
    </x:row>
    <x:row r="4275" ht="23" customHeight="1">
      <x:c r="A4275" s="2" t="str">
        <x:v>1D-CMF-全期</x:v>
      </x:c>
      <x:c r="B4275" s="2" t="str">
        <x:v>1D</x:v>
      </x:c>
      <x:c r="C4275" s="2" t="str">
        <x:v>Chaikin Money Flow</x:v>
      </x:c>
      <x:c r="D4275" s="2" t="str">
        <x:v>全期</x:v>
      </x:c>
      <x:c r="E4275" s="2" t="n">
        <x:v>4</x:v>
      </x:c>
      <x:c r="F4275" s="2" t="str">
        <x:v>多</x:v>
      </x:c>
      <x:c r="G4275" s="11" t="n">
        <x:v>44355.333333333336</x:v>
      </x:c>
      <x:c r="H4275" s="11" t="n">
        <x:v>44356.333333333336</x:v>
      </x:c>
      <x:c r="I4275" s="11" t="n">
        <x:v>44366.333321759266</x:v>
      </x:c>
      <x:c r="J4275" s="9" t="n">
        <x:v>33372.58</x:v>
      </x:c>
      <x:c r="K4275" s="9" t="n">
        <x:v>35811.41</x:v>
      </x:c>
      <x:c r="L4275" s="9" t="n">
        <x:v>33379.254516</x:v>
      </x:c>
      <x:c r="M4275" s="9" t="n">
        <x:v>35804.247718000006</x:v>
      </x:c>
      <x:c r="N4275" s="10" t="n">
        <x:f>IF(F4275="多",1,-1)*(K4275/J4275-1)</x:f>
        <x:v>0.07307885695382255</x:v>
      </x:c>
      <x:c r="O4275" s="10" t="n">
        <x:f>IF(F4275="多",1,-1)*(M4275/L4275-1)</x:f>
        <x:v>0.07264971124018382</x:v>
      </x:c>
      <x:c r="P4275" s="10" t="n">
        <x:v>0.0010363248556200918</x:v>
      </x:c>
      <x:c r="Q4275" s="10" t="n">
        <x:v>0.0015504862872503572</x:v>
      </x:c>
      <x:c r="R4275" s="10" t="n">
        <x:f>O4275-P4275-Q4275</x:f>
        <x:v>0.07006290009731338</x:v>
      </x:c>
      <x:c r="S4275" s="9" t="n">
        <x:f>V4274</x:f>
        <x:v>15012.63421717929</x:v>
      </x:c>
      <x:c r="T4275" s="9" t="n">
        <x:f>S4275/(1+'回测计划'!$B$33)</x:f>
        <x:v>15005.131651353613</x:v>
      </x:c>
      <x:c r="U4275" s="9" t="n">
        <x:f>T4275*R4275</x:f>
        <x:v>1051.303039835823</x:v>
      </x:c>
      <x:c r="V4275" s="9" t="n">
        <x:f>S4275+U4275</x:f>
        <x:v>16063.937257015112</x:v>
      </x:c>
      <x:c r="W4275" s="2" t="n">
        <x:f>IF(N4275&gt;0,1,0)</x:f>
        <x:v>1</x:v>
      </x:c>
      <x:c r="X4275" s="2" t="n">
        <x:f>IF(U4275&gt;0,1,0)</x:f>
        <x:v>1</x:v>
      </x:c>
      <x:c r="Y4275" s="9" t="n">
        <x:f>MAX(U4275,0)</x:f>
        <x:v>1051.303039835823</x:v>
      </x:c>
      <x:c r="Z4275" s="9" t="n">
        <x:f>-MIN(U4275,0)</x:f>
        <x:v>0</x:v>
      </x:c>
    </x:row>
    <x:row r="4276" ht="23" customHeight="1">
      <x:c r="A4276" s="2" t="str">
        <x:v>1D-CMF-全期</x:v>
      </x:c>
      <x:c r="B4276" s="2" t="str">
        <x:v>1D</x:v>
      </x:c>
      <x:c r="C4276" s="2" t="str">
        <x:v>Chaikin Money Flow</x:v>
      </x:c>
      <x:c r="D4276" s="2" t="str">
        <x:v>全期</x:v>
      </x:c>
      <x:c r="E4276" s="2" t="n">
        <x:v>5</x:v>
      </x:c>
      <x:c r="F4276" s="2" t="str">
        <x:v>多</x:v>
      </x:c>
      <x:c r="G4276" s="11" t="n">
        <x:v>44369.333333333336</x:v>
      </x:c>
      <x:c r="H4276" s="11" t="n">
        <x:v>44370.333333333336</x:v>
      </x:c>
      <x:c r="I4276" s="11" t="n">
        <x:v>44380.333321759266</x:v>
      </x:c>
      <x:c r="J4276" s="9" t="n">
        <x:v>32496</x:v>
      </x:c>
      <x:c r="K4276" s="9" t="n">
        <x:v>33760.94</x:v>
      </x:c>
      <x:c r="L4276" s="9" t="n">
        <x:v>32502.4992</x:v>
      </x:c>
      <x:c r="M4276" s="9" t="n">
        <x:v>33754.187812000004</x:v>
      </x:c>
      <x:c r="N4276" s="10" t="n">
        <x:f>IF(F4276="多",1,-1)*(K4276/J4276-1)</x:f>
        <x:v>0.03892602166420489</x:v>
      </x:c>
      <x:c r="O4276" s="10" t="n">
        <x:f>IF(F4276="多",1,-1)*(M4276/L4276-1)</x:f>
        <x:v>0.03851053435300145</x:v>
      </x:c>
      <x:c r="P4276" s="10" t="n">
        <x:v>0.0010192552671765007</x:v>
      </x:c>
      <x:c r="Q4276" s="10" t="n">
        <x:v>-0.000615343321925205</x:v>
      </x:c>
      <x:c r="R4276" s="10" t="n">
        <x:f>O4276-P4276-Q4276</x:f>
        <x:v>0.03810662240775015</x:v>
      </x:c>
      <x:c r="S4276" s="9" t="n">
        <x:f>V4275</x:f>
        <x:v>16063.937257015112</x:v>
      </x:c>
      <x:c r="T4276" s="9" t="n">
        <x:f>S4276/(1+'回测计划'!$B$33)</x:f>
        <x:v>16055.90930236393</x:v>
      </x:c>
      <x:c r="U4276" s="9" t="n">
        <x:f>T4276*R4276</x:f>
        <x:v>611.8364731982655</x:v>
      </x:c>
      <x:c r="V4276" s="9" t="n">
        <x:f>S4276+U4276</x:f>
        <x:v>16675.773730213376</x:v>
      </x:c>
      <x:c r="W4276" s="2" t="n">
        <x:f>IF(N4276&gt;0,1,0)</x:f>
        <x:v>1</x:v>
      </x:c>
      <x:c r="X4276" s="2" t="n">
        <x:f>IF(U4276&gt;0,1,0)</x:f>
        <x:v>1</x:v>
      </x:c>
      <x:c r="Y4276" s="9" t="n">
        <x:f>MAX(U4276,0)</x:f>
        <x:v>611.8364731982655</x:v>
      </x:c>
      <x:c r="Z4276" s="9" t="n">
        <x:f>-MIN(U4276,0)</x:f>
        <x:v>0</x:v>
      </x:c>
    </x:row>
    <x:row r="4277" ht="23" customHeight="1">
      <x:c r="A4277" s="2" t="str">
        <x:v>1D-CMF-全期</x:v>
      </x:c>
      <x:c r="B4277" s="2" t="str">
        <x:v>1D</x:v>
      </x:c>
      <x:c r="C4277" s="2" t="str">
        <x:v>Chaikin Money Flow</x:v>
      </x:c>
      <x:c r="D4277" s="2" t="str">
        <x:v>全期</x:v>
      </x:c>
      <x:c r="E4277" s="2" t="n">
        <x:v>6</x:v>
      </x:c>
      <x:c r="F4277" s="2" t="str">
        <x:v>空</x:v>
      </x:c>
      <x:c r="G4277" s="11" t="n">
        <x:v>44446.333333333336</x:v>
      </x:c>
      <x:c r="H4277" s="11" t="n">
        <x:v>44447.333333333336</x:v>
      </x:c>
      <x:c r="I4277" s="11" t="n">
        <x:v>44457.333321759266</x:v>
      </x:c>
      <x:c r="J4277" s="9" t="n">
        <x:v>46864.38</x:v>
      </x:c>
      <x:c r="K4277" s="9" t="n">
        <x:v>47303.11</x:v>
      </x:c>
      <x:c r="L4277" s="9" t="n">
        <x:v>46855.007123999996</x:v>
      </x:c>
      <x:c r="M4277" s="9" t="n">
        <x:v>47312.570622</x:v>
      </x:c>
      <x:c r="N4277" s="10" t="n">
        <x:f>IF(F4277="多",1,-1)*(K4277/J4277-1)</x:f>
        <x:v>-0.009361694318798186</x:v>
      </x:c>
      <x:c r="O4277" s="10" t="n">
        <x:f>IF(F4277="多",1,-1)*(M4277/L4277-1)</x:f>
        <x:v>-0.009765519761614438</x:v>
      </x:c>
      <x:c r="P4277" s="10" t="n">
        <x:v>0.0010048827598808073</x:v>
      </x:c>
      <x:c r="Q4277" s="10" t="n">
        <x:v>-0.002976786672038724</x:v>
      </x:c>
      <x:c r="R4277" s="10" t="n">
        <x:f>O4277-P4277-Q4277</x:f>
        <x:v>-0.007793615849456523</x:v>
      </x:c>
      <x:c r="S4277" s="9" t="n">
        <x:f>V4276</x:f>
        <x:v>16675.773730213376</x:v>
      </x:c>
      <x:c r="T4277" s="9" t="n">
        <x:f>S4277/(1+'回测计划'!$B$33)</x:f>
        <x:v>16667.440010208273</x:v>
      </x:c>
      <x:c r="U4277" s="9" t="n">
        <x:f>T4277*R4277</x:f>
        <x:v>-129.899624633425</x:v>
      </x:c>
      <x:c r="V4277" s="9" t="n">
        <x:f>S4277+U4277</x:f>
        <x:v>16545.87410557995</x:v>
      </x:c>
      <x:c r="W4277" s="2" t="n">
        <x:f>IF(N4277&gt;0,1,0)</x:f>
        <x:v>0</x:v>
      </x:c>
      <x:c r="X4277" s="2" t="n">
        <x:f>IF(U4277&gt;0,1,0)</x:f>
        <x:v>0</x:v>
      </x:c>
      <x:c r="Y4277" s="9" t="n">
        <x:f>MAX(U4277,0)</x:f>
        <x:v>0</x:v>
      </x:c>
      <x:c r="Z4277" s="9" t="n">
        <x:f>-MIN(U4277,0)</x:f>
        <x:v>129.899624633425</x:v>
      </x:c>
    </x:row>
    <x:row r="4278" ht="23" customHeight="1">
      <x:c r="A4278" s="2" t="str">
        <x:v>1D-CMF-全期</x:v>
      </x:c>
      <x:c r="B4278" s="2" t="str">
        <x:v>1D</x:v>
      </x:c>
      <x:c r="C4278" s="2" t="str">
        <x:v>Chaikin Money Flow</x:v>
      </x:c>
      <x:c r="D4278" s="2" t="str">
        <x:v>全期</x:v>
      </x:c>
      <x:c r="E4278" s="2" t="n">
        <x:v>7</x:v>
      </x:c>
      <x:c r="F4278" s="2" t="str">
        <x:v>空</x:v>
      </x:c>
      <x:c r="G4278" s="11" t="n">
        <x:v>44509.333333333336</x:v>
      </x:c>
      <x:c r="H4278" s="11" t="n">
        <x:v>44510.333333333336</x:v>
      </x:c>
      <x:c r="I4278" s="11" t="n">
        <x:v>44520.333321759266</x:v>
      </x:c>
      <x:c r="J4278" s="9" t="n">
        <x:v>67010.65</x:v>
      </x:c>
      <x:c r="K4278" s="9" t="n">
        <x:v>58069.51</x:v>
      </x:c>
      <x:c r="L4278" s="9" t="n">
        <x:v>66997.24786999999</x:v>
      </x:c>
      <x:c r="M4278" s="9" t="n">
        <x:v>58081.123902</x:v>
      </x:c>
      <x:c r="N4278" s="10" t="n">
        <x:f>IF(F4278="多",1,-1)*(K4278/J4278-1)</x:f>
        <x:v>0.13342864156667622</x:v>
      </x:c>
      <x:c r="O4278" s="10" t="n">
        <x:f>IF(F4278="多",1,-1)*(M4278/L4278-1)</x:f>
        <x:v>0.13308194368372628</x:v>
      </x:c>
      <x:c r="P4278" s="10" t="n">
        <x:v>0.0009334590281581368</x:v>
      </x:c>
      <x:c r="Q4278" s="10" t="n">
        <x:v>-0.005786645450734929</x:v>
      </x:c>
      <x:c r="R4278" s="10" t="n">
        <x:f>O4278-P4278-Q4278</x:f>
        <x:v>0.13793513010630307</x:v>
      </x:c>
      <x:c r="S4278" s="9" t="n">
        <x:f>V4277</x:f>
        <x:v>16545.87410557995</x:v>
      </x:c>
      <x:c r="T4278" s="9" t="n">
        <x:f>S4278/(1+'回测计划'!$B$33)</x:f>
        <x:v>16537.60530292849</x:v>
      </x:c>
      <x:c r="U4278" s="9" t="n">
        <x:f>T4278*R4278</x:f>
        <x:v>2281.1167391061285</x:v>
      </x:c>
      <x:c r="V4278" s="9" t="n">
        <x:f>S4278+U4278</x:f>
        <x:v>18826.99084468608</x:v>
      </x:c>
      <x:c r="W4278" s="2" t="n">
        <x:f>IF(N4278&gt;0,1,0)</x:f>
        <x:v>1</x:v>
      </x:c>
      <x:c r="X4278" s="2" t="n">
        <x:f>IF(U4278&gt;0,1,0)</x:f>
        <x:v>1</x:v>
      </x:c>
      <x:c r="Y4278" s="9" t="n">
        <x:f>MAX(U4278,0)</x:f>
        <x:v>2281.1167391061285</x:v>
      </x:c>
      <x:c r="Z4278" s="9" t="n">
        <x:f>-MIN(U4278,0)</x:f>
        <x:v>0</x:v>
      </x:c>
    </x:row>
    <x:row r="4279" ht="23" customHeight="1">
      <x:c r="A4279" s="2" t="str">
        <x:v>1D-CMF-全期</x:v>
      </x:c>
      <x:c r="B4279" s="2" t="str">
        <x:v>1D</x:v>
      </x:c>
      <x:c r="C4279" s="2" t="str">
        <x:v>Chaikin Money Flow</x:v>
      </x:c>
      <x:c r="D4279" s="2" t="str">
        <x:v>全期</x:v>
      </x:c>
      <x:c r="E4279" s="2" t="n">
        <x:v>8</x:v>
      </x:c>
      <x:c r="F4279" s="2" t="str">
        <x:v>多</x:v>
      </x:c>
      <x:c r="G4279" s="11" t="n">
        <x:v>44691.333333333336</x:v>
      </x:c>
      <x:c r="H4279" s="11" t="n">
        <x:v>44692.333333333336</x:v>
      </x:c>
      <x:c r="I4279" s="11" t="n">
        <x:v>44702.333321759266</x:v>
      </x:c>
      <x:c r="J4279" s="9" t="n">
        <x:v>31002.1</x:v>
      </x:c>
      <x:c r="K4279" s="9" t="n">
        <x:v>29188.9</x:v>
      </x:c>
      <x:c r="L4279" s="9" t="n">
        <x:v>31008.30042</x:v>
      </x:c>
      <x:c r="M4279" s="9" t="n">
        <x:v>29183.062220000003</x:v>
      </x:c>
      <x:c r="N4279" s="10" t="n">
        <x:f>IF(F4279="多",1,-1)*(K4279/J4279-1)</x:f>
        <x:v>-0.05848636060137857</x:v>
      </x:c>
      <x:c r="O4279" s="10" t="n">
        <x:f>IF(F4279="多",1,-1)*(M4279/L4279-1)</x:f>
        <x:v>-0.058862890751107955</x:v>
      </x:c>
      <x:c r="P4279" s="10" t="n">
        <x:v>0.0009705685546244461</x:v>
      </x:c>
      <x:c r="Q4279" s="10" t="n">
        <x:v>0.0006310091778000074</x:v>
      </x:c>
      <x:c r="R4279" s="10" t="n">
        <x:f>O4279-P4279-Q4279</x:f>
        <x:v>-0.06046446848353241</x:v>
      </x:c>
      <x:c r="S4279" s="9" t="n">
        <x:f>V4278</x:f>
        <x:v>18826.99084468608</x:v>
      </x:c>
      <x:c r="T4279" s="9" t="n">
        <x:f>S4279/(1+'回测计划'!$B$33)</x:f>
        <x:v>18817.58205365925</x:v>
      </x:c>
      <x:c r="U4279" s="9" t="n">
        <x:f>T4279*R4279</x:f>
        <x:v>-1137.7950970197649</x:v>
      </x:c>
      <x:c r="V4279" s="9" t="n">
        <x:f>S4279+U4279</x:f>
        <x:v>17689.195747666316</x:v>
      </x:c>
      <x:c r="W4279" s="2" t="n">
        <x:f>IF(N4279&gt;0,1,0)</x:f>
        <x:v>0</x:v>
      </x:c>
      <x:c r="X4279" s="2" t="n">
        <x:f>IF(U4279&gt;0,1,0)</x:f>
        <x:v>0</x:v>
      </x:c>
      <x:c r="Y4279" s="9" t="n">
        <x:f>MAX(U4279,0)</x:f>
        <x:v>0</x:v>
      </x:c>
      <x:c r="Z4279" s="9" t="n">
        <x:f>-MIN(U4279,0)</x:f>
        <x:v>1137.7950970197649</x:v>
      </x:c>
    </x:row>
    <x:row r="4280" ht="23" customHeight="1">
      <x:c r="A4280" s="2" t="str">
        <x:v>1D-CMF-全期</x:v>
      </x:c>
      <x:c r="B4280" s="2" t="str">
        <x:v>1D</x:v>
      </x:c>
      <x:c r="C4280" s="2" t="str">
        <x:v>Chaikin Money Flow</x:v>
      </x:c>
      <x:c r="D4280" s="2" t="str">
        <x:v>全期</x:v>
      </x:c>
      <x:c r="E4280" s="2" t="n">
        <x:v>9</x:v>
      </x:c>
      <x:c r="F4280" s="2" t="str">
        <x:v>多</x:v>
      </x:c>
      <x:c r="G4280" s="11" t="n">
        <x:v>44800.333333333336</x:v>
      </x:c>
      <x:c r="H4280" s="11" t="n">
        <x:v>44801.333333333336</x:v>
      </x:c>
      <x:c r="I4280" s="11" t="n">
        <x:v>44811.333321759266</x:v>
      </x:c>
      <x:c r="J4280" s="9" t="n">
        <x:v>20024</x:v>
      </x:c>
      <x:c r="K4280" s="9" t="n">
        <x:v>18781.5</x:v>
      </x:c>
      <x:c r="L4280" s="9" t="n">
        <x:v>20028.0048</x:v>
      </x:c>
      <x:c r="M4280" s="9" t="n">
        <x:v>18777.7437</x:v>
      </x:c>
      <x:c r="N4280" s="10" t="n">
        <x:f>IF(F4280="多",1,-1)*(K4280/J4280-1)</x:f>
        <x:v>-0.06205053935277671</x:v>
      </x:c>
      <x:c r="O4280" s="10" t="n">
        <x:f>IF(F4280="多",1,-1)*(M4280/L4280-1)</x:f>
        <x:v>-0.06242564411608287</x:v>
      </x:c>
      <x:c r="P4280" s="10" t="n">
        <x:v>0.0009687871779419586</x:v>
      </x:c>
      <x:c r="Q4280" s="10" t="n">
        <x:v>0.00019701590649731036</x:v>
      </x:c>
      <x:c r="R4280" s="10" t="n">
        <x:f>O4280-P4280-Q4280</x:f>
        <x:v>-0.06359144720052215</x:v>
      </x:c>
      <x:c r="S4280" s="9" t="n">
        <x:f>V4279</x:f>
        <x:v>17689.195747666316</x:v>
      </x:c>
      <x:c r="T4280" s="9" t="n">
        <x:f>S4280/(1+'回测计划'!$B$33)</x:f>
        <x:v>17680.355569881376</x:v>
      </x:c>
      <x:c r="U4280" s="9" t="n">
        <x:f>T4280*R4280</x:f>
        <x:v>-1124.3193977085693</x:v>
      </x:c>
      <x:c r="V4280" s="9" t="n">
        <x:f>S4280+U4280</x:f>
        <x:v>16564.876349957747</x:v>
      </x:c>
      <x:c r="W4280" s="2" t="n">
        <x:f>IF(N4280&gt;0,1,0)</x:f>
        <x:v>0</x:v>
      </x:c>
      <x:c r="X4280" s="2" t="n">
        <x:f>IF(U4280&gt;0,1,0)</x:f>
        <x:v>0</x:v>
      </x:c>
      <x:c r="Y4280" s="9" t="n">
        <x:f>MAX(U4280,0)</x:f>
        <x:v>0</x:v>
      </x:c>
      <x:c r="Z4280" s="9" t="n">
        <x:f>-MIN(U4280,0)</x:f>
        <x:v>1124.3193977085693</x:v>
      </x:c>
    </x:row>
    <x:row r="4281" ht="23" customHeight="1">
      <x:c r="A4281" s="2" t="str">
        <x:v>1D-CMF-全期</x:v>
      </x:c>
      <x:c r="B4281" s="2" t="str">
        <x:v>1D</x:v>
      </x:c>
      <x:c r="C4281" s="2" t="str">
        <x:v>Chaikin Money Flow</x:v>
      </x:c>
      <x:c r="D4281" s="2" t="str">
        <x:v>全期</x:v>
      </x:c>
      <x:c r="E4281" s="2" t="n">
        <x:v>10</x:v>
      </x:c>
      <x:c r="F4281" s="2" t="str">
        <x:v>多</x:v>
      </x:c>
      <x:c r="G4281" s="11" t="n">
        <x:v>44826.333333333336</x:v>
      </x:c>
      <x:c r="H4281" s="11" t="n">
        <x:v>44827.333333333336</x:v>
      </x:c>
      <x:c r="I4281" s="11" t="n">
        <x:v>44837.333321759266</x:v>
      </x:c>
      <x:c r="J4281" s="9" t="n">
        <x:v>19392.5</x:v>
      </x:c>
      <x:c r="K4281" s="9" t="n">
        <x:v>19049.4</x:v>
      </x:c>
      <x:c r="L4281" s="9" t="n">
        <x:v>19396.3785</x:v>
      </x:c>
      <x:c r="M4281" s="9" t="n">
        <x:v>19045.59012</x:v>
      </x:c>
      <x:c r="N4281" s="10" t="n">
        <x:f>IF(F4281="多",1,-1)*(K4281/J4281-1)</x:f>
        <x:v>-0.017692406858321408</x:v>
      </x:c>
      <x:c r="O4281" s="10" t="n">
        <x:f>IF(F4281="多",1,-1)*(M4281/L4281-1)</x:f>
        <x:v>-0.01808525132668437</x:v>
      </x:c>
      <x:c r="P4281" s="10" t="n">
        <x:v>0.0009909573743366578</x:v>
      </x:c>
      <x:c r="Q4281" s="10" t="n">
        <x:v>0.00142295994744565</x:v>
      </x:c>
      <x:c r="R4281" s="10" t="n">
        <x:f>O4281-P4281-Q4281</x:f>
        <x:v>-0.02049916864846668</x:v>
      </x:c>
      <x:c r="S4281" s="9" t="n">
        <x:f>V4280</x:f>
        <x:v>16564.876349957747</x:v>
      </x:c>
      <x:c r="T4281" s="9" t="n">
        <x:f>S4281/(1+'回测计划'!$B$33)</x:f>
        <x:v>16556.598050932284</x:v>
      </x:c>
      <x:c r="U4281" s="9" t="n">
        <x:f>T4281*R4281</x:f>
        <x:v>-339.39649569093564</x:v>
      </x:c>
      <x:c r="V4281" s="9" t="n">
        <x:f>S4281+U4281</x:f>
        <x:v>16225.479854266812</x:v>
      </x:c>
      <x:c r="W4281" s="2" t="n">
        <x:f>IF(N4281&gt;0,1,0)</x:f>
        <x:v>0</x:v>
      </x:c>
      <x:c r="X4281" s="2" t="n">
        <x:f>IF(U4281&gt;0,1,0)</x:f>
        <x:v>0</x:v>
      </x:c>
      <x:c r="Y4281" s="9" t="n">
        <x:f>MAX(U4281,0)</x:f>
        <x:v>0</x:v>
      </x:c>
      <x:c r="Z4281" s="9" t="n">
        <x:f>-MIN(U4281,0)</x:f>
        <x:v>339.39649569093564</x:v>
      </x:c>
    </x:row>
    <x:row r="4282" ht="23" customHeight="1">
      <x:c r="A4282" s="2" t="str">
        <x:v>1D-CMF-全期</x:v>
      </x:c>
      <x:c r="B4282" s="2" t="str">
        <x:v>1D</x:v>
      </x:c>
      <x:c r="C4282" s="2" t="str">
        <x:v>Chaikin Money Flow</x:v>
      </x:c>
      <x:c r="D4282" s="2" t="str">
        <x:v>全期</x:v>
      </x:c>
      <x:c r="E4282" s="2" t="n">
        <x:v>11</x:v>
      </x:c>
      <x:c r="F4282" s="2" t="str">
        <x:v>多</x:v>
      </x:c>
      <x:c r="G4282" s="11" t="n">
        <x:v>44875.333333333336</x:v>
      </x:c>
      <x:c r="H4282" s="11" t="n">
        <x:v>44876.333333333336</x:v>
      </x:c>
      <x:c r="I4282" s="11" t="n">
        <x:v>44886.333321759266</x:v>
      </x:c>
      <x:c r="J4282" s="9" t="n">
        <x:v>17588</x:v>
      </x:c>
      <x:c r="K4282" s="9" t="n">
        <x:v>16272.6</x:v>
      </x:c>
      <x:c r="L4282" s="9" t="n">
        <x:v>17591.5176</x:v>
      </x:c>
      <x:c r="M4282" s="9" t="n">
        <x:v>16269.34548</x:v>
      </x:c>
      <x:c r="N4282" s="10" t="n">
        <x:f>IF(F4282="多",1,-1)*(K4282/J4282-1)</x:f>
        <x:v>-0.0747896292926995</x:v>
      </x:c>
      <x:c r="O4282" s="10" t="n">
        <x:f>IF(F4282="多",1,-1)*(M4282/L4282-1)</x:f>
        <x:v>-0.07515963943895321</x:v>
      </x:c>
      <x:c r="P4282" s="10" t="n">
        <x:v>0.0009624201802805234</x:v>
      </x:c>
      <x:c r="Q4282" s="10" t="n">
        <x:v>-0.0006027036214883897</x:v>
      </x:c>
      <x:c r="R4282" s="10" t="n">
        <x:f>O4282-P4282-Q4282</x:f>
        <x:v>-0.07551935599774534</x:v>
      </x:c>
      <x:c r="S4282" s="9" t="n">
        <x:f>V4281</x:f>
        <x:v>16225.479854266812</x:v>
      </x:c>
      <x:c r="T4282" s="9" t="n">
        <x:f>S4282/(1+'回测计划'!$B$33)</x:f>
        <x:v>16217.371168682472</x:v>
      </x:c>
      <x:c r="U4282" s="9" t="n">
        <x:f>T4282*R4282</x:f>
        <x:v>-1224.725426635303</x:v>
      </x:c>
      <x:c r="V4282" s="9" t="n">
        <x:f>S4282+U4282</x:f>
        <x:v>15000.75442763151</x:v>
      </x:c>
      <x:c r="W4282" s="2" t="n">
        <x:f>IF(N4282&gt;0,1,0)</x:f>
        <x:v>0</x:v>
      </x:c>
      <x:c r="X4282" s="2" t="n">
        <x:f>IF(U4282&gt;0,1,0)</x:f>
        <x:v>0</x:v>
      </x:c>
      <x:c r="Y4282" s="9" t="n">
        <x:f>MAX(U4282,0)</x:f>
        <x:v>0</x:v>
      </x:c>
      <x:c r="Z4282" s="9" t="n">
        <x:f>-MIN(U4282,0)</x:f>
        <x:v>1224.725426635303</x:v>
      </x:c>
    </x:row>
    <x:row r="4283" ht="23" customHeight="1">
      <x:c r="A4283" s="2" t="str">
        <x:v>1D-CMF-全期</x:v>
      </x:c>
      <x:c r="B4283" s="2" t="str">
        <x:v>1D</x:v>
      </x:c>
      <x:c r="C4283" s="2" t="str">
        <x:v>Chaikin Money Flow</x:v>
      </x:c>
      <x:c r="D4283" s="2" t="str">
        <x:v>全期</x:v>
      </x:c>
      <x:c r="E4283" s="2" t="n">
        <x:v>12</x:v>
      </x:c>
      <x:c r="F4283" s="2" t="str">
        <x:v>空</x:v>
      </x:c>
      <x:c r="G4283" s="11" t="n">
        <x:v>45003.333333333336</x:v>
      </x:c>
      <x:c r="H4283" s="11" t="n">
        <x:v>45004.333333333336</x:v>
      </x:c>
      <x:c r="I4283" s="11" t="n">
        <x:v>45014.333321759266</x:v>
      </x:c>
      <x:c r="J4283" s="9" t="n">
        <x:v>26907</x:v>
      </x:c>
      <x:c r="K4283" s="9" t="n">
        <x:v>27249.7</x:v>
      </x:c>
      <x:c r="L4283" s="9" t="n">
        <x:v>26901.6186</x:v>
      </x:c>
      <x:c r="M4283" s="9" t="n">
        <x:v>27255.14994</x:v>
      </x:c>
      <x:c r="N4283" s="10" t="n">
        <x:f>IF(F4283="多",1,-1)*(K4283/J4283-1)</x:f>
        <x:v>-0.012736462630542178</x:v>
      </x:c>
      <x:c r="O4283" s="10" t="n">
        <x:f>IF(F4283="多",1,-1)*(M4283/L4283-1)</x:f>
        <x:v>-0.013141638250718346</x:v>
      </x:c>
      <x:c r="P4283" s="10" t="n">
        <x:v>0.0010065708191253592</x:v>
      </x:c>
      <x:c r="Q4283" s="10" t="n">
        <x:v>-0.0013072027370497567</x:v>
      </x:c>
      <x:c r="R4283" s="10" t="n">
        <x:f>O4283-P4283-Q4283</x:f>
        <x:v>-0.012841006332793949</x:v>
      </x:c>
      <x:c r="S4283" s="9" t="n">
        <x:f>V4282</x:f>
        <x:v>15000.75442763151</x:v>
      </x:c>
      <x:c r="T4283" s="9" t="n">
        <x:f>S4283/(1+'回测计划'!$B$33)</x:f>
        <x:v>14993.257798732144</x:v>
      </x:c>
      <x:c r="U4283" s="9" t="n">
        <x:f>T4283*R4283</x:f>
        <x:v>-192.52851834273173</x:v>
      </x:c>
      <x:c r="V4283" s="9" t="n">
        <x:f>S4283+U4283</x:f>
        <x:v>14808.225909288778</x:v>
      </x:c>
      <x:c r="W4283" s="2" t="n">
        <x:f>IF(N4283&gt;0,1,0)</x:f>
        <x:v>0</x:v>
      </x:c>
      <x:c r="X4283" s="2" t="n">
        <x:f>IF(U4283&gt;0,1,0)</x:f>
        <x:v>0</x:v>
      </x:c>
      <x:c r="Y4283" s="9" t="n">
        <x:f>MAX(U4283,0)</x:f>
        <x:v>0</x:v>
      </x:c>
      <x:c r="Z4283" s="9" t="n">
        <x:f>-MIN(U4283,0)</x:f>
        <x:v>192.52851834273173</x:v>
      </x:c>
    </x:row>
    <x:row r="4284" ht="23" customHeight="1">
      <x:c r="A4284" s="2" t="str">
        <x:v>1D-CMF-全期</x:v>
      </x:c>
      <x:c r="B4284" s="2" t="str">
        <x:v>1D</x:v>
      </x:c>
      <x:c r="C4284" s="2" t="str">
        <x:v>Chaikin Money Flow</x:v>
      </x:c>
      <x:c r="D4284" s="2" t="str">
        <x:v>全期</x:v>
      </x:c>
      <x:c r="E4284" s="2" t="n">
        <x:v>13</x:v>
      </x:c>
      <x:c r="F4284" s="2" t="str">
        <x:v>空</x:v>
      </x:c>
      <x:c r="G4284" s="11" t="n">
        <x:v>45027.333333333336</x:v>
      </x:c>
      <x:c r="H4284" s="11" t="n">
        <x:v>45028.333333333336</x:v>
      </x:c>
      <x:c r="I4284" s="11" t="n">
        <x:v>45038.333321759266</x:v>
      </x:c>
      <x:c r="J4284" s="9" t="n">
        <x:v>30185.1</x:v>
      </x:c>
      <x:c r="K4284" s="9" t="n">
        <x:v>27252.5</x:v>
      </x:c>
      <x:c r="L4284" s="9" t="n">
        <x:v>30179.06298</x:v>
      </x:c>
      <x:c r="M4284" s="9" t="n">
        <x:v>27257.9505</x:v>
      </x:c>
      <x:c r="N4284" s="10" t="n">
        <x:f>IF(F4284="多",1,-1)*(K4284/J4284-1)</x:f>
        <x:v>0.09715389380853467</x:v>
      </x:c>
      <x:c r="O4284" s="10" t="n">
        <x:f>IF(F4284="多",1,-1)*(M4284/L4284-1)</x:f>
        <x:v>0.0967926831239212</x:v>
      </x:c>
      <x:c r="P4284" s="10" t="n">
        <x:v>0.0009516036584380394</x:v>
      </x:c>
      <x:c r="Q4284" s="10" t="n">
        <x:v>-0.001906970972562692</x:v>
      </x:c>
      <x:c r="R4284" s="10" t="n">
        <x:f>O4284-P4284-Q4284</x:f>
        <x:v>0.09774805043804585</x:v>
      </x:c>
      <x:c r="S4284" s="9" t="n">
        <x:f>V4283</x:f>
        <x:v>14808.225909288778</x:v>
      </x:c>
      <x:c r="T4284" s="9" t="n">
        <x:f>S4284/(1+'回测计划'!$B$33)</x:f>
        <x:v>14800.825496540509</x:v>
      </x:c>
      <x:c r="U4284" s="9" t="n">
        <x:f>T4284*R4284</x:f>
        <x:v>1446.7518371605568</x:v>
      </x:c>
      <x:c r="V4284" s="9" t="n">
        <x:f>S4284+U4284</x:f>
        <x:v>16254.977746449335</x:v>
      </x:c>
      <x:c r="W4284" s="2" t="n">
        <x:f>IF(N4284&gt;0,1,0)</x:f>
        <x:v>1</x:v>
      </x:c>
      <x:c r="X4284" s="2" t="n">
        <x:f>IF(U4284&gt;0,1,0)</x:f>
        <x:v>1</x:v>
      </x:c>
      <x:c r="Y4284" s="9" t="n">
        <x:f>MAX(U4284,0)</x:f>
        <x:v>1446.7518371605568</x:v>
      </x:c>
      <x:c r="Z4284" s="9" t="n">
        <x:f>-MIN(U4284,0)</x:f>
        <x:v>0</x:v>
      </x:c>
    </x:row>
    <x:row r="4285" ht="23" customHeight="1">
      <x:c r="A4285" s="2" t="str">
        <x:v>1D-CMF-全期</x:v>
      </x:c>
      <x:c r="B4285" s="2" t="str">
        <x:v>1D</x:v>
      </x:c>
      <x:c r="C4285" s="2" t="str">
        <x:v>Chaikin Money Flow</x:v>
      </x:c>
      <x:c r="D4285" s="2" t="str">
        <x:v>全期</x:v>
      </x:c>
      <x:c r="E4285" s="2" t="n">
        <x:v>14</x:v>
      </x:c>
      <x:c r="F4285" s="2" t="str">
        <x:v>多</x:v>
      </x:c>
      <x:c r="G4285" s="11" t="n">
        <x:v>45071.333333333336</x:v>
      </x:c>
      <x:c r="H4285" s="11" t="n">
        <x:v>45072.333333333336</x:v>
      </x:c>
      <x:c r="I4285" s="11" t="n">
        <x:v>45082.333321759266</x:v>
      </x:c>
      <x:c r="J4285" s="9" t="n">
        <x:v>26461.7</x:v>
      </x:c>
      <x:c r="K4285" s="9" t="n">
        <x:v>27102.4</x:v>
      </x:c>
      <x:c r="L4285" s="9" t="n">
        <x:v>26466.99234</x:v>
      </x:c>
      <x:c r="M4285" s="9" t="n">
        <x:v>27096.97952</x:v>
      </x:c>
      <x:c r="N4285" s="10" t="n">
        <x:f>IF(F4285="多",1,-1)*(K4285/J4285-1)</x:f>
        <x:v>0.024212352192036102</x:v>
      </x:c>
      <x:c r="O4285" s="10" t="n">
        <x:f>IF(F4285="多",1,-1)*(M4285/L4285-1)</x:f>
        <x:v>0.02380274917176317</x:v>
      </x:c>
      <x:c r="P4285" s="10" t="n">
        <x:v>0.0010119013745858816</x:v>
      </x:c>
      <x:c r="Q4285" s="10" t="n">
        <x:v>0.0023110169465139427</x:v>
      </x:c>
      <x:c r="R4285" s="10" t="n">
        <x:f>O4285-P4285-Q4285</x:f>
        <x:v>0.020479830850663346</x:v>
      </x:c>
      <x:c r="S4285" s="9" t="n">
        <x:f>V4284</x:f>
        <x:v>16254.977746449335</x:v>
      </x:c>
      <x:c r="T4285" s="9" t="n">
        <x:f>S4285/(1+'回测计划'!$B$33)</x:f>
        <x:v>16246.85431928969</x:v>
      </x:c>
      <x:c r="U4285" s="9" t="n">
        <x:f>T4285*R4285</x:f>
        <x:v>332.732828314422</x:v>
      </x:c>
      <x:c r="V4285" s="9" t="n">
        <x:f>S4285+U4285</x:f>
        <x:v>16587.710574763758</x:v>
      </x:c>
      <x:c r="W4285" s="2" t="n">
        <x:f>IF(N4285&gt;0,1,0)</x:f>
        <x:v>1</x:v>
      </x:c>
      <x:c r="X4285" s="2" t="n">
        <x:f>IF(U4285&gt;0,1,0)</x:f>
        <x:v>1</x:v>
      </x:c>
      <x:c r="Y4285" s="9" t="n">
        <x:f>MAX(U4285,0)</x:f>
        <x:v>332.732828314422</x:v>
      </x:c>
      <x:c r="Z4285" s="9" t="n">
        <x:f>-MIN(U4285,0)</x:f>
        <x:v>0</x:v>
      </x:c>
    </x:row>
    <x:row r="4286" ht="23" customHeight="1">
      <x:c r="A4286" s="2" t="str">
        <x:v>1D-CMF-全期</x:v>
      </x:c>
      <x:c r="B4286" s="2" t="str">
        <x:v>1D</x:v>
      </x:c>
      <x:c r="C4286" s="2" t="str">
        <x:v>Chaikin Money Flow</x:v>
      </x:c>
      <x:c r="D4286" s="2" t="str">
        <x:v>全期</x:v>
      </x:c>
      <x:c r="E4286" s="2" t="n">
        <x:v>15</x:v>
      </x:c>
      <x:c r="F4286" s="2" t="str">
        <x:v>多</x:v>
      </x:c>
      <x:c r="G4286" s="11" t="n">
        <x:v>45083.333333333336</x:v>
      </x:c>
      <x:c r="H4286" s="11" t="n">
        <x:v>45084.333333333336</x:v>
      </x:c>
      <x:c r="I4286" s="11" t="n">
        <x:v>45094.333321759266</x:v>
      </x:c>
      <x:c r="J4286" s="9" t="n">
        <x:v>27221.5</x:v>
      </x:c>
      <x:c r="K4286" s="9" t="n">
        <x:v>26336</x:v>
      </x:c>
      <x:c r="L4286" s="9" t="n">
        <x:v>27226.9443</x:v>
      </x:c>
      <x:c r="M4286" s="9" t="n">
        <x:v>26330.7328</x:v>
      </x:c>
      <x:c r="N4286" s="10" t="n">
        <x:f>IF(F4286="多",1,-1)*(K4286/J4286-1)</x:f>
        <x:v>-0.0325294344543835</x:v>
      </x:c>
      <x:c r="O4286" s="10" t="n">
        <x:f>IF(F4286="多",1,-1)*(M4286/L4286-1)</x:f>
        <x:v>-0.03291634529843279</x:v>
      </x:c>
      <x:c r="P4286" s="10" t="n">
        <x:v>0.0009835418273507837</x:v>
      </x:c>
      <x:c r="Q4286" s="10" t="n">
        <x:v>0.0012959870090894644</x:v>
      </x:c>
      <x:c r="R4286" s="10" t="n">
        <x:f>O4286-P4286-Q4286</x:f>
        <x:v>-0.03519587413487304</x:v>
      </x:c>
      <x:c r="S4286" s="9" t="n">
        <x:f>V4285</x:f>
        <x:v>16587.710574763758</x:v>
      </x:c>
      <x:c r="T4286" s="9" t="n">
        <x:f>S4286/(1+'回测计划'!$B$33)</x:f>
        <x:v>16579.420864331594</x:v>
      </x:c>
      <x:c r="U4286" s="9" t="n">
        <x:f>T4286*R4286</x:f>
        <x:v>-583.5272099701027</x:v>
      </x:c>
      <x:c r="V4286" s="9" t="n">
        <x:f>S4286+U4286</x:f>
        <x:v>16004.183364793655</x:v>
      </x:c>
      <x:c r="W4286" s="2" t="n">
        <x:f>IF(N4286&gt;0,1,0)</x:f>
        <x:v>0</x:v>
      </x:c>
      <x:c r="X4286" s="2" t="n">
        <x:f>IF(U4286&gt;0,1,0)</x:f>
        <x:v>0</x:v>
      </x:c>
      <x:c r="Y4286" s="9" t="n">
        <x:f>MAX(U4286,0)</x:f>
        <x:v>0</x:v>
      </x:c>
      <x:c r="Z4286" s="9" t="n">
        <x:f>-MIN(U4286,0)</x:f>
        <x:v>583.5272099701027</x:v>
      </x:c>
    </x:row>
    <x:row r="4287" ht="23" customHeight="1">
      <x:c r="A4287" s="2" t="str">
        <x:v>1D-CMF-全期</x:v>
      </x:c>
      <x:c r="B4287" s="2" t="str">
        <x:v>1D</x:v>
      </x:c>
      <x:c r="C4287" s="2" t="str">
        <x:v>Chaikin Money Flow</x:v>
      </x:c>
      <x:c r="D4287" s="2" t="str">
        <x:v>全期</x:v>
      </x:c>
      <x:c r="E4287" s="2" t="n">
        <x:v>16</x:v>
      </x:c>
      <x:c r="F4287" s="2" t="str">
        <x:v>多</x:v>
      </x:c>
      <x:c r="G4287" s="11" t="n">
        <x:v>45155.333333333336</x:v>
      </x:c>
      <x:c r="H4287" s="11" t="n">
        <x:v>45156.333333333336</x:v>
      </x:c>
      <x:c r="I4287" s="11" t="n">
        <x:v>45166.333321759266</x:v>
      </x:c>
      <x:c r="J4287" s="9" t="n">
        <x:v>26609.7</x:v>
      </x:c>
      <x:c r="K4287" s="9" t="n">
        <x:v>26087.7</x:v>
      </x:c>
      <x:c r="L4287" s="9" t="n">
        <x:v>26615.02194</x:v>
      </x:c>
      <x:c r="M4287" s="9" t="n">
        <x:v>26082.482460000003</x:v>
      </x:c>
      <x:c r="N4287" s="10" t="n">
        <x:f>IF(F4287="多",1,-1)*(K4287/J4287-1)</x:f>
        <x:v>-0.019616906616760077</x:v>
      </x:c>
      <x:c r="O4287" s="10" t="n">
        <x:f>IF(F4287="多",1,-1)*(M4287/L4287-1)</x:f>
        <x:v>-0.020008981439148754</x:v>
      </x:c>
      <x:c r="P4287" s="10" t="n">
        <x:v>0.0009899955092804256</x:v>
      </x:c>
      <x:c r="Q4287" s="10" t="n">
        <x:v>0.00019745445586499333</x:v>
      </x:c>
      <x:c r="R4287" s="10" t="n">
        <x:f>O4287-P4287-Q4287</x:f>
        <x:v>-0.021196431404294173</x:v>
      </x:c>
      <x:c r="S4287" s="9" t="n">
        <x:f>V4286</x:f>
        <x:v>16004.183364793655</x:v>
      </x:c>
      <x:c r="T4287" s="9" t="n">
        <x:f>S4287/(1+'回测计划'!$B$33)</x:f>
        <x:v>15996.185272157576</x:v>
      </x:c>
      <x:c r="U4287" s="9" t="n">
        <x:f>T4287*R4287</x:f>
        <x:v>-339.06204385166876</x:v>
      </x:c>
      <x:c r="V4287" s="9" t="n">
        <x:f>S4287+U4287</x:f>
        <x:v>15665.121320941986</x:v>
      </x:c>
      <x:c r="W4287" s="2" t="n">
        <x:f>IF(N4287&gt;0,1,0)</x:f>
        <x:v>0</x:v>
      </x:c>
      <x:c r="X4287" s="2" t="n">
        <x:f>IF(U4287&gt;0,1,0)</x:f>
        <x:v>0</x:v>
      </x:c>
      <x:c r="Y4287" s="9" t="n">
        <x:f>MAX(U4287,0)</x:f>
        <x:v>0</x:v>
      </x:c>
      <x:c r="Z4287" s="9" t="n">
        <x:f>-MIN(U4287,0)</x:f>
        <x:v>339.06204385166876</x:v>
      </x:c>
    </x:row>
    <x:row r="4288" ht="23" customHeight="1">
      <x:c r="A4288" s="2" t="str">
        <x:v>1D-CMF-全期</x:v>
      </x:c>
      <x:c r="B4288" s="2" t="str">
        <x:v>1D</x:v>
      </x:c>
      <x:c r="C4288" s="2" t="str">
        <x:v>Chaikin Money Flow</x:v>
      </x:c>
      <x:c r="D4288" s="2" t="str">
        <x:v>全期</x:v>
      </x:c>
      <x:c r="E4288" s="2" t="n">
        <x:v>17</x:v>
      </x:c>
      <x:c r="F4288" s="2" t="str">
        <x:v>空</x:v>
      </x:c>
      <x:c r="G4288" s="11" t="n">
        <x:v>45221.333333333336</x:v>
      </x:c>
      <x:c r="H4288" s="11" t="n">
        <x:v>45222.333333333336</x:v>
      </x:c>
      <x:c r="I4288" s="11" t="n">
        <x:v>45232.333321759266</x:v>
      </x:c>
      <x:c r="J4288" s="9" t="n">
        <x:v>29981.4</x:v>
      </x:c>
      <x:c r="K4288" s="9" t="n">
        <x:v>35437.4</x:v>
      </x:c>
      <x:c r="L4288" s="9" t="n">
        <x:v>29975.403720000002</x:v>
      </x:c>
      <x:c r="M4288" s="9" t="n">
        <x:v>35444.48748</x:v>
      </x:c>
      <x:c r="N4288" s="10" t="n">
        <x:f>IF(F4288="多",1,-1)*(K4288/J4288-1)</x:f>
        <x:v>-0.18197949395291757</x:v>
      </x:c>
      <x:c r="O4288" s="10" t="n">
        <x:f>IF(F4288="多",1,-1)*(M4288/L4288-1)</x:f>
        <x:v>-0.18245238032777356</x:v>
      </x:c>
      <x:c r="P4288" s="10" t="n">
        <x:v>0.0010912261901638866</x:v>
      </x:c>
      <x:c r="Q4288" s="10" t="n">
        <x:v>-0.003184112829463951</x:v>
      </x:c>
      <x:c r="R4288" s="10" t="n">
        <x:f>O4288-P4288-Q4288</x:f>
        <x:v>-0.18035949368847348</x:v>
      </x:c>
      <x:c r="S4288" s="9" t="n">
        <x:f>V4287</x:f>
        <x:v>15665.121320941986</x:v>
      </x:c>
      <x:c r="T4288" s="9" t="n">
        <x:f>S4288/(1+'回测计划'!$B$33)</x:f>
        <x:v>15657.292674604685</x:v>
      </x:c>
      <x:c r="U4288" s="9" t="n">
        <x:f>T4288*R4288</x:f>
        <x:v>-2823.941379323946</x:v>
      </x:c>
      <x:c r="V4288" s="9" t="n">
        <x:f>S4288+U4288</x:f>
        <x:v>12841.17994161804</x:v>
      </x:c>
      <x:c r="W4288" s="2" t="n">
        <x:f>IF(N4288&gt;0,1,0)</x:f>
        <x:v>0</x:v>
      </x:c>
      <x:c r="X4288" s="2" t="n">
        <x:f>IF(U4288&gt;0,1,0)</x:f>
        <x:v>0</x:v>
      </x:c>
      <x:c r="Y4288" s="9" t="n">
        <x:f>MAX(U4288,0)</x:f>
        <x:v>0</x:v>
      </x:c>
      <x:c r="Z4288" s="9" t="n">
        <x:f>-MIN(U4288,0)</x:f>
        <x:v>2823.941379323946</x:v>
      </x:c>
    </x:row>
    <x:row r="4289" ht="23" customHeight="1">
      <x:c r="A4289" s="2" t="str">
        <x:v>1D-CMF-全期</x:v>
      </x:c>
      <x:c r="B4289" s="2" t="str">
        <x:v>1D</x:v>
      </x:c>
      <x:c r="C4289" s="2" t="str">
        <x:v>Chaikin Money Flow</x:v>
      </x:c>
      <x:c r="D4289" s="2" t="str">
        <x:v>全期</x:v>
      </x:c>
      <x:c r="E4289" s="2" t="n">
        <x:v>18</x:v>
      </x:c>
      <x:c r="F4289" s="2" t="str">
        <x:v>空</x:v>
      </x:c>
      <x:c r="G4289" s="11" t="n">
        <x:v>45293.333333333336</x:v>
      </x:c>
      <x:c r="H4289" s="11" t="n">
        <x:v>45294.333333333336</x:v>
      </x:c>
      <x:c r="I4289" s="11" t="n">
        <x:v>45304.333321759266</x:v>
      </x:c>
      <x:c r="J4289" s="9" t="n">
        <x:v>44979.7</x:v>
      </x:c>
      <x:c r="K4289" s="9" t="n">
        <x:v>42788.9</x:v>
      </x:c>
      <x:c r="L4289" s="9" t="n">
        <x:v>44970.70406</x:v>
      </x:c>
      <x:c r="M4289" s="9" t="n">
        <x:v>42797.45778</x:v>
      </x:c>
      <x:c r="N4289" s="10" t="n">
        <x:f>IF(F4289="多",1,-1)*(K4289/J4289-1)</x:f>
        <x:v>0.04870641645008744</x:v>
      </x:c>
      <x:c r="O4289" s="10" t="n">
        <x:f>IF(F4289="多",1,-1)*(M4289/L4289-1)</x:f>
        <x:v>0.04832582289795706</x:v>
      </x:c>
      <x:c r="P4289" s="10" t="n">
        <x:v>0.0009758370885510215</x:v>
      </x:c>
      <x:c r="Q4289" s="10" t="n">
        <x:v>-0.00296257025541625</x:v>
      </x:c>
      <x:c r="R4289" s="10" t="n">
        <x:f>O4289-P4289-Q4289</x:f>
        <x:v>0.05031255606482229</x:v>
      </x:c>
      <x:c r="S4289" s="9" t="n">
        <x:f>V4288</x:f>
        <x:v>12841.17994161804</x:v>
      </x:c>
      <x:c r="T4289" s="9" t="n">
        <x:f>S4289/(1+'回测计划'!$B$33)</x:f>
        <x:v>12834.762560337871</x:v>
      </x:c>
      <x:c r="U4289" s="9" t="n">
        <x:f>T4289*R4289</x:f>
        <x:v>645.7497108956812</x:v>
      </x:c>
      <x:c r="V4289" s="9" t="n">
        <x:f>S4289+U4289</x:f>
        <x:v>13486.929652513722</x:v>
      </x:c>
      <x:c r="W4289" s="2" t="n">
        <x:f>IF(N4289&gt;0,1,0)</x:f>
        <x:v>1</x:v>
      </x:c>
      <x:c r="X4289" s="2" t="n">
        <x:f>IF(U4289&gt;0,1,0)</x:f>
        <x:v>1</x:v>
      </x:c>
      <x:c r="Y4289" s="9" t="n">
        <x:f>MAX(U4289,0)</x:f>
        <x:v>645.7497108956812</x:v>
      </x:c>
      <x:c r="Z4289" s="9" t="n">
        <x:f>-MIN(U4289,0)</x:f>
        <x:v>0</x:v>
      </x:c>
    </x:row>
    <x:row r="4290" ht="23" customHeight="1">
      <x:c r="A4290" s="2" t="str">
        <x:v>1D-CMF-全期</x:v>
      </x:c>
      <x:c r="B4290" s="2" t="str">
        <x:v>1D</x:v>
      </x:c>
      <x:c r="C4290" s="2" t="str">
        <x:v>Chaikin Money Flow</x:v>
      </x:c>
      <x:c r="D4290" s="2" t="str">
        <x:v>全期</x:v>
      </x:c>
      <x:c r="E4290" s="2" t="n">
        <x:v>19</x:v>
      </x:c>
      <x:c r="F4290" s="2" t="str">
        <x:v>多</x:v>
      </x:c>
      <x:c r="G4290" s="11" t="n">
        <x:v>45306.333333333336</x:v>
      </x:c>
      <x:c r="H4290" s="11" t="n">
        <x:v>45307.333333333336</x:v>
      </x:c>
      <x:c r="I4290" s="11" t="n">
        <x:v>45317.333321759266</x:v>
      </x:c>
      <x:c r="J4290" s="9" t="n">
        <x:v>42515</x:v>
      </x:c>
      <x:c r="K4290" s="9" t="n">
        <x:v>39953.3</x:v>
      </x:c>
      <x:c r="L4290" s="9" t="n">
        <x:v>42523.503</x:v>
      </x:c>
      <x:c r="M4290" s="9" t="n">
        <x:v>39945.30934000001</x:v>
      </x:c>
      <x:c r="N4290" s="10" t="n">
        <x:f>IF(F4290="多",1,-1)*(K4290/J4290-1)</x:f>
        <x:v>-0.06025402799012103</x:v>
      </x:c>
      <x:c r="O4290" s="10" t="n">
        <x:f>IF(F4290="多",1,-1)*(M4290/L4290-1)</x:f>
        <x:v>-0.060629851214279995</x:v>
      </x:c>
      <x:c r="P4290" s="10" t="n">
        <x:v>0.00096968507439286</x:v>
      </x:c>
      <x:c r="Q4290" s="10" t="n">
        <x:v>0.0028169105170458746</x:v>
      </x:c>
      <x:c r="R4290" s="10" t="n">
        <x:f>O4290-P4290-Q4290</x:f>
        <x:v>-0.06441644680571873</x:v>
      </x:c>
      <x:c r="S4290" s="9" t="n">
        <x:f>V4289</x:f>
        <x:v>13486.929652513722</x:v>
      </x:c>
      <x:c r="T4290" s="9" t="n">
        <x:f>S4290/(1+'回测计划'!$B$33)</x:f>
        <x:v>13480.189557734855</x:v>
      </x:c>
      <x:c r="U4290" s="9" t="n">
        <x:f>T4290*R4290</x:f>
        <x:v>-868.3459135768323</x:v>
      </x:c>
      <x:c r="V4290" s="9" t="n">
        <x:f>S4290+U4290</x:f>
        <x:v>12618.58373893689</x:v>
      </x:c>
      <x:c r="W4290" s="2" t="n">
        <x:f>IF(N4290&gt;0,1,0)</x:f>
        <x:v>0</x:v>
      </x:c>
      <x:c r="X4290" s="2" t="n">
        <x:f>IF(U4290&gt;0,1,0)</x:f>
        <x:v>0</x:v>
      </x:c>
      <x:c r="Y4290" s="9" t="n">
        <x:f>MAX(U4290,0)</x:f>
        <x:v>0</x:v>
      </x:c>
      <x:c r="Z4290" s="9" t="n">
        <x:f>-MIN(U4290,0)</x:f>
        <x:v>868.3459135768323</x:v>
      </x:c>
    </x:row>
    <x:row r="4291" ht="23" customHeight="1">
      <x:c r="A4291" s="2" t="str">
        <x:v>1D-CMF-全期</x:v>
      </x:c>
      <x:c r="B4291" s="2" t="str">
        <x:v>1D</x:v>
      </x:c>
      <x:c r="C4291" s="2" t="str">
        <x:v>Chaikin Money Flow</x:v>
      </x:c>
      <x:c r="D4291" s="2" t="str">
        <x:v>全期</x:v>
      </x:c>
      <x:c r="E4291" s="2" t="n">
        <x:v>20</x:v>
      </x:c>
      <x:c r="F4291" s="2" t="str">
        <x:v>多</x:v>
      </x:c>
      <x:c r="G4291" s="11" t="n">
        <x:v>45414.333333333336</x:v>
      </x:c>
      <x:c r="H4291" s="11" t="n">
        <x:v>45415.333333333336</x:v>
      </x:c>
      <x:c r="I4291" s="11" t="n">
        <x:v>45425.333321759266</x:v>
      </x:c>
      <x:c r="J4291" s="9" t="n">
        <x:v>59036.7</x:v>
      </x:c>
      <x:c r="K4291" s="9" t="n">
        <x:v>61455.8</x:v>
      </x:c>
      <x:c r="L4291" s="9" t="n">
        <x:v>59048.50734</x:v>
      </x:c>
      <x:c r="M4291" s="9" t="n">
        <x:v>61443.50884</x:v>
      </x:c>
      <x:c r="N4291" s="10" t="n">
        <x:f>IF(F4291="多",1,-1)*(K4291/J4291-1)</x:f>
        <x:v>0.0409762063258956</x:v>
      </x:c>
      <x:c r="O4291" s="10" t="n">
        <x:f>IF(F4291="多",1,-1)*(M4291/L4291-1)</x:f>
        <x:v>0.040559899104809505</x:v>
      </x:c>
      <x:c r="P4291" s="10" t="n">
        <x:v>0.0010202799495524046</x:v>
      </x:c>
      <x:c r="Q4291" s="10" t="n">
        <x:v>0.0014778545750348101</x:v>
      </x:c>
      <x:c r="R4291" s="10" t="n">
        <x:f>O4291-P4291-Q4291</x:f>
        <x:v>0.038061764580222285</x:v>
      </x:c>
      <x:c r="S4291" s="9" t="n">
        <x:f>V4290</x:f>
        <x:v>12618.58373893689</x:v>
      </x:c>
      <x:c r="T4291" s="9" t="n">
        <x:f>S4291/(1+'回测计划'!$B$33)</x:f>
        <x:v>12612.277600136822</x:v>
      </x:c>
      <x:c r="U4291" s="9" t="n">
        <x:f>T4291*R4291</x:f>
        <x:v>480.0455408368186</x:v>
      </x:c>
      <x:c r="V4291" s="9" t="n">
        <x:f>S4291+U4291</x:f>
        <x:v>13098.629279773708</x:v>
      </x:c>
      <x:c r="W4291" s="2" t="n">
        <x:f>IF(N4291&gt;0,1,0)</x:f>
        <x:v>1</x:v>
      </x:c>
      <x:c r="X4291" s="2" t="n">
        <x:f>IF(U4291&gt;0,1,0)</x:f>
        <x:v>1</x:v>
      </x:c>
      <x:c r="Y4291" s="9" t="n">
        <x:f>MAX(U4291,0)</x:f>
        <x:v>480.0455408368186</x:v>
      </x:c>
      <x:c r="Z4291" s="9" t="n">
        <x:f>-MIN(U4291,0)</x:f>
        <x:v>0</x:v>
      </x:c>
    </x:row>
    <x:row r="4292" ht="23" customHeight="1">
      <x:c r="A4292" s="2" t="str">
        <x:v>1D-CMF-全期</x:v>
      </x:c>
      <x:c r="B4292" s="2" t="str">
        <x:v>1D</x:v>
      </x:c>
      <x:c r="C4292" s="2" t="str">
        <x:v>Chaikin Money Flow</x:v>
      </x:c>
      <x:c r="D4292" s="2" t="str">
        <x:v>全期</x:v>
      </x:c>
      <x:c r="E4292" s="2" t="n">
        <x:v>21</x:v>
      </x:c>
      <x:c r="F4292" s="2" t="str">
        <x:v>多</x:v>
      </x:c>
      <x:c r="G4292" s="11" t="n">
        <x:v>45510.333333333336</x:v>
      </x:c>
      <x:c r="H4292" s="11" t="n">
        <x:v>45511.333333333336</x:v>
      </x:c>
      <x:c r="I4292" s="11" t="n">
        <x:v>45521.333321759266</x:v>
      </x:c>
      <x:c r="J4292" s="9" t="n">
        <x:v>55991.3</x:v>
      </x:c>
      <x:c r="K4292" s="9" t="n">
        <x:v>58854.9</x:v>
      </x:c>
      <x:c r="L4292" s="9" t="n">
        <x:v>56002.49826</x:v>
      </x:c>
      <x:c r="M4292" s="9" t="n">
        <x:v>58843.12902</x:v>
      </x:c>
      <x:c r="N4292" s="10" t="n">
        <x:f>IF(F4292="多",1,-1)*(K4292/J4292-1)</x:f>
        <x:v>0.051143659818578824</x:v>
      </x:c>
      <x:c r="O4292" s="10" t="n">
        <x:f>IF(F4292="多",1,-1)*(M4292/L4292-1)</x:f>
        <x:v>0.05072328642932944</x:v>
      </x:c>
      <x:c r="P4292" s="10" t="n">
        <x:v>0.001025361643214665</x:v>
      </x:c>
      <x:c r="Q4292" s="10" t="n">
        <x:v>-0.00014273766383757604</x:v>
      </x:c>
      <x:c r="R4292" s="10" t="n">
        <x:f>O4292-P4292-Q4292</x:f>
        <x:v>0.049840662449952354</x:v>
      </x:c>
      <x:c r="S4292" s="9" t="n">
        <x:f>V4291</x:f>
        <x:v>13098.629279773708</x:v>
      </x:c>
      <x:c r="T4292" s="9" t="n">
        <x:f>S4292/(1+'回测计划'!$B$33)</x:f>
        <x:v>13092.083238154632</x:v>
      </x:c>
      <x:c r="U4292" s="9" t="n">
        <x:f>T4292*R4292</x:f>
        <x:v>652.5181014395441</x:v>
      </x:c>
      <x:c r="V4292" s="9" t="n">
        <x:f>S4292+U4292</x:f>
        <x:v>13751.147381213252</x:v>
      </x:c>
      <x:c r="W4292" s="2" t="n">
        <x:f>IF(N4292&gt;0,1,0)</x:f>
        <x:v>1</x:v>
      </x:c>
      <x:c r="X4292" s="2" t="n">
        <x:f>IF(U4292&gt;0,1,0)</x:f>
        <x:v>1</x:v>
      </x:c>
      <x:c r="Y4292" s="9" t="n">
        <x:f>MAX(U4292,0)</x:f>
        <x:v>652.5181014395441</x:v>
      </x:c>
      <x:c r="Z4292" s="9" t="n">
        <x:f>-MIN(U4292,0)</x:f>
        <x:v>0</x:v>
      </x:c>
    </x:row>
    <x:row r="4293" ht="23" customHeight="1">
      <x:c r="A4293" s="2" t="str">
        <x:v>1D-CMF-全期</x:v>
      </x:c>
      <x:c r="B4293" s="2" t="str">
        <x:v>1D</x:v>
      </x:c>
      <x:c r="C4293" s="2" t="str">
        <x:v>Chaikin Money Flow</x:v>
      </x:c>
      <x:c r="D4293" s="2" t="str">
        <x:v>全期</x:v>
      </x:c>
      <x:c r="E4293" s="2" t="n">
        <x:v>22</x:v>
      </x:c>
      <x:c r="F4293" s="2" t="str">
        <x:v>空</x:v>
      </x:c>
      <x:c r="G4293" s="11" t="n">
        <x:v>45578.333333333336</x:v>
      </x:c>
      <x:c r="H4293" s="11" t="n">
        <x:v>45579.333333333336</x:v>
      </x:c>
      <x:c r="I4293" s="11" t="n">
        <x:v>45589.333321759266</x:v>
      </x:c>
      <x:c r="J4293" s="9" t="n">
        <x:v>62839.7</x:v>
      </x:c>
      <x:c r="K4293" s="9" t="n">
        <x:v>66647.2</x:v>
      </x:c>
      <x:c r="L4293" s="9" t="n">
        <x:v>62827.132059999996</x:v>
      </x:c>
      <x:c r="M4293" s="9" t="n">
        <x:v>66660.52944</x:v>
      </x:c>
      <x:c r="N4293" s="10" t="n">
        <x:f>IF(F4293="多",1,-1)*(K4293/J4293-1)</x:f>
        <x:v>-0.06059067754938363</x:v>
      </x:c>
      <x:c r="O4293" s="10" t="n">
        <x:f>IF(F4293="多",1,-1)*(M4293/L4293-1)</x:f>
        <x:v>-0.06101499868463045</x:v>
      </x:c>
      <x:c r="P4293" s="10" t="n">
        <x:v>0.001030507499342315</x:v>
      </x:c>
      <x:c r="Q4293" s="10" t="n">
        <x:v>-0.003076287701909212</x:v>
      </x:c>
      <x:c r="R4293" s="10" t="n">
        <x:f>O4293-P4293-Q4293</x:f>
        <x:v>-0.05896921848206355</x:v>
      </x:c>
      <x:c r="S4293" s="9" t="n">
        <x:f>V4292</x:f>
        <x:v>13751.147381213252</x:v>
      </x:c>
      <x:c r="T4293" s="9" t="n">
        <x:f>S4293/(1+'回测计划'!$B$33)</x:f>
        <x:v>13744.275243591457</x:v>
      </x:c>
      <x:c r="U4293" s="9" t="n">
        <x:f>T4293*R4293</x:f>
        <x:v>-810.4891697169619</x:v>
      </x:c>
      <x:c r="V4293" s="9" t="n">
        <x:f>S4293+U4293</x:f>
        <x:v>12940.65821149629</x:v>
      </x:c>
      <x:c r="W4293" s="2" t="n">
        <x:f>IF(N4293&gt;0,1,0)</x:f>
        <x:v>0</x:v>
      </x:c>
      <x:c r="X4293" s="2" t="n">
        <x:f>IF(U4293&gt;0,1,0)</x:f>
        <x:v>0</x:v>
      </x:c>
      <x:c r="Y4293" s="9" t="n">
        <x:f>MAX(U4293,0)</x:f>
        <x:v>0</x:v>
      </x:c>
      <x:c r="Z4293" s="9" t="n">
        <x:f>-MIN(U4293,0)</x:f>
        <x:v>810.4891697169619</x:v>
      </x:c>
    </x:row>
    <x:row r="4294" ht="23" customHeight="1">
      <x:c r="A4294" s="2" t="str">
        <x:v>1D-CMF-全期</x:v>
      </x:c>
      <x:c r="B4294" s="2" t="str">
        <x:v>1D</x:v>
      </x:c>
      <x:c r="C4294" s="2" t="str">
        <x:v>Chaikin Money Flow</x:v>
      </x:c>
      <x:c r="D4294" s="2" t="str">
        <x:v>全期</x:v>
      </x:c>
      <x:c r="E4294" s="2" t="n">
        <x:v>23</x:v>
      </x:c>
      <x:c r="F4294" s="2" t="str">
        <x:v>空</x:v>
      </x:c>
      <x:c r="G4294" s="11" t="n">
        <x:v>45595.333333333336</x:v>
      </x:c>
      <x:c r="H4294" s="11" t="n">
        <x:v>45596.333333333336</x:v>
      </x:c>
      <x:c r="I4294" s="11" t="n">
        <x:v>45606.333321759266</x:v>
      </x:c>
      <x:c r="J4294" s="9" t="n">
        <x:v>72349</x:v>
      </x:c>
      <x:c r="K4294" s="9" t="n">
        <x:v>76675.1</x:v>
      </x:c>
      <x:c r="L4294" s="9" t="n">
        <x:v>72334.53020000001</x:v>
      </x:c>
      <x:c r="M4294" s="9" t="n">
        <x:v>76690.43502</x:v>
      </x:c>
      <x:c r="N4294" s="10" t="n">
        <x:f>IF(F4294="多",1,-1)*(K4294/J4294-1)</x:f>
        <x:v>-0.05979488313591075</x:v>
      </x:c>
      <x:c r="O4294" s="10" t="n">
        <x:f>IF(F4294="多",1,-1)*(M4294/L4294-1)</x:f>
        <x:v>-0.06021888588971569</x:v>
      </x:c>
      <x:c r="P4294" s="10" t="n">
        <x:v>0.0010301094429448578</x:v>
      </x:c>
      <x:c r="Q4294" s="10" t="n">
        <x:v>-0.0028758311900300903</x:v>
      </x:c>
      <x:c r="R4294" s="10" t="n">
        <x:f>O4294-P4294-Q4294</x:f>
        <x:v>-0.058373164142630454</x:v>
      </x:c>
      <x:c r="S4294" s="9" t="n">
        <x:f>V4293</x:f>
        <x:v>12940.65821149629</x:v>
      </x:c>
      <x:c r="T4294" s="9" t="n">
        <x:f>S4294/(1+'回测计划'!$B$33)</x:f>
        <x:v>12934.191115938322</x:v>
      </x:c>
      <x:c r="U4294" s="9" t="n">
        <x:f>T4294*R4294</x:f>
        <x:v>-755.0096610628202</x:v>
      </x:c>
      <x:c r="V4294" s="9" t="n">
        <x:f>S4294+U4294</x:f>
        <x:v>12185.648550433469</x:v>
      </x:c>
      <x:c r="W4294" s="2" t="n">
        <x:f>IF(N4294&gt;0,1,0)</x:f>
        <x:v>0</x:v>
      </x:c>
      <x:c r="X4294" s="2" t="n">
        <x:f>IF(U4294&gt;0,1,0)</x:f>
        <x:v>0</x:v>
      </x:c>
      <x:c r="Y4294" s="9" t="n">
        <x:f>MAX(U4294,0)</x:f>
        <x:v>0</x:v>
      </x:c>
      <x:c r="Z4294" s="9" t="n">
        <x:f>-MIN(U4294,0)</x:f>
        <x:v>755.0096610628202</x:v>
      </x:c>
    </x:row>
    <x:row r="4295" ht="23" customHeight="1">
      <x:c r="A4295" s="2" t="str">
        <x:v>1D-CMF-全期</x:v>
      </x:c>
      <x:c r="B4295" s="2" t="str">
        <x:v>1D</x:v>
      </x:c>
      <x:c r="C4295" s="2" t="str">
        <x:v>Chaikin Money Flow</x:v>
      </x:c>
      <x:c r="D4295" s="2" t="str">
        <x:v>全期</x:v>
      </x:c>
      <x:c r="E4295" s="2" t="n">
        <x:v>24</x:v>
      </x:c>
      <x:c r="F4295" s="2" t="str">
        <x:v>空</x:v>
      </x:c>
      <x:c r="G4295" s="11" t="n">
        <x:v>45608.333333333336</x:v>
      </x:c>
      <x:c r="H4295" s="11" t="n">
        <x:v>45609.333333333336</x:v>
      </x:c>
      <x:c r="I4295" s="11" t="n">
        <x:v>45619.333321759266</x:v>
      </x:c>
      <x:c r="J4295" s="9" t="n">
        <x:v>87972</x:v>
      </x:c>
      <x:c r="K4295" s="9" t="n">
        <x:v>98921.4</x:v>
      </x:c>
      <x:c r="L4295" s="9" t="n">
        <x:v>87954.4056</x:v>
      </x:c>
      <x:c r="M4295" s="9" t="n">
        <x:v>98941.18427999999</x:v>
      </x:c>
      <x:c r="N4295" s="10" t="n">
        <x:f>IF(F4295="多",1,-1)*(K4295/J4295-1)</x:f>
        <x:v>-0.12446460237348234</x:v>
      </x:c>
      <x:c r="O4295" s="10" t="n">
        <x:f>IF(F4295="多",1,-1)*(M4295/L4295-1)</x:f>
        <x:v>-0.124914478189595</x:v>
      </x:c>
      <x:c r="P4295" s="10" t="n">
        <x:v>0.0010624572390947975</x:v>
      </x:c>
      <x:c r="Q4295" s="10" t="n">
        <x:v>-0.0041084525022638445</x:v>
      </x:c>
      <x:c r="R4295" s="10" t="n">
        <x:f>O4295-P4295-Q4295</x:f>
        <x:v>-0.12186848292642595</x:v>
      </x:c>
      <x:c r="S4295" s="9" t="n">
        <x:f>V4294</x:f>
        <x:v>12185.648550433469</x:v>
      </x:c>
      <x:c r="T4295" s="9" t="n">
        <x:f>S4295/(1+'回测计划'!$B$33)</x:f>
        <x:v>12179.558771047945</x:v>
      </x:c>
      <x:c r="U4295" s="9" t="n">
        <x:f>T4295*R4295</x:f>
        <x:v>-1484.3043501408579</x:v>
      </x:c>
      <x:c r="V4295" s="9" t="n">
        <x:f>S4295+U4295</x:f>
        <x:v>10701.344200292611</x:v>
      </x:c>
      <x:c r="W4295" s="2" t="n">
        <x:f>IF(N4295&gt;0,1,0)</x:f>
        <x:v>0</x:v>
      </x:c>
      <x:c r="X4295" s="2" t="n">
        <x:f>IF(U4295&gt;0,1,0)</x:f>
        <x:v>0</x:v>
      </x:c>
      <x:c r="Y4295" s="9" t="n">
        <x:f>MAX(U4295,0)</x:f>
        <x:v>0</x:v>
      </x:c>
      <x:c r="Z4295" s="9" t="n">
        <x:f>-MIN(U4295,0)</x:f>
        <x:v>1484.3043501408579</x:v>
      </x:c>
    </x:row>
    <x:row r="4296" ht="23" customHeight="1">
      <x:c r="A4296" s="2" t="str">
        <x:v>1D-CMF-全期</x:v>
      </x:c>
      <x:c r="B4296" s="2" t="str">
        <x:v>1D</x:v>
      </x:c>
      <x:c r="C4296" s="2" t="str">
        <x:v>Chaikin Money Flow</x:v>
      </x:c>
      <x:c r="D4296" s="2" t="str">
        <x:v>全期</x:v>
      </x:c>
      <x:c r="E4296" s="2" t="n">
        <x:v>25</x:v>
      </x:c>
      <x:c r="F4296" s="2" t="str">
        <x:v>空</x:v>
      </x:c>
      <x:c r="G4296" s="11" t="n">
        <x:v>45664.333333333336</x:v>
      </x:c>
      <x:c r="H4296" s="11" t="n">
        <x:v>45665.333333333336</x:v>
      </x:c>
      <x:c r="I4296" s="11" t="n">
        <x:v>45675.333321759266</x:v>
      </x:c>
      <x:c r="J4296" s="9" t="n">
        <x:v>96920.2</x:v>
      </x:c>
      <x:c r="K4296" s="9" t="n">
        <x:v>104042.5</x:v>
      </x:c>
      <x:c r="L4296" s="9" t="n">
        <x:v>96900.81595999999</x:v>
      </x:c>
      <x:c r="M4296" s="9" t="n">
        <x:v>104063.3085</x:v>
      </x:c>
      <x:c r="N4296" s="10" t="n">
        <x:f>IF(F4296="多",1,-1)*(K4296/J4296-1)</x:f>
        <x:v>-0.07348622887695244</x:v>
      </x:c>
      <x:c r="O4296" s="10" t="n">
        <x:f>IF(F4296="多",1,-1)*(M4296/L4296-1)</x:f>
        <x:v>-0.0739157092645808</x:v>
      </x:c>
      <x:c r="P4296" s="10" t="n">
        <x:v>0.0010369578546322905</x:v>
      </x:c>
      <x:c r="Q4296" s="10" t="n">
        <x:v>-0.0017855485304860898</x:v>
      </x:c>
      <x:c r="R4296" s="10" t="n">
        <x:f>O4296-P4296-Q4296</x:f>
        <x:v>-0.073167118588727</x:v>
      </x:c>
      <x:c r="S4296" s="9" t="n">
        <x:f>V4295</x:f>
        <x:v>10701.344200292611</x:v>
      </x:c>
      <x:c r="T4296" s="9" t="n">
        <x:f>S4296/(1+'回测计划'!$B$33)</x:f>
        <x:v>10695.996202191516</x:v>
      </x:c>
      <x:c r="U4296" s="9" t="n">
        <x:f>T4296*R4296</x:f>
        <x:v>-782.5952225503203</x:v>
      </x:c>
      <x:c r="V4296" s="9" t="n">
        <x:f>S4296+U4296</x:f>
        <x:v>9918.74897774229</x:v>
      </x:c>
      <x:c r="W4296" s="2" t="n">
        <x:f>IF(N4296&gt;0,1,0)</x:f>
        <x:v>0</x:v>
      </x:c>
      <x:c r="X4296" s="2" t="n">
        <x:f>IF(U4296&gt;0,1,0)</x:f>
        <x:v>0</x:v>
      </x:c>
      <x:c r="Y4296" s="9" t="n">
        <x:f>MAX(U4296,0)</x:f>
        <x:v>0</x:v>
      </x:c>
      <x:c r="Z4296" s="9" t="n">
        <x:f>-MIN(U4296,0)</x:f>
        <x:v>782.5952225503203</x:v>
      </x:c>
    </x:row>
    <x:row r="4297" ht="23" customHeight="1">
      <x:c r="A4297" s="2" t="str">
        <x:v>1D-CMF-全期</x:v>
      </x:c>
      <x:c r="B4297" s="2" t="str">
        <x:v>1D</x:v>
      </x:c>
      <x:c r="C4297" s="2" t="str">
        <x:v>Chaikin Money Flow</x:v>
      </x:c>
      <x:c r="D4297" s="2" t="str">
        <x:v>全期</x:v>
      </x:c>
      <x:c r="E4297" s="2" t="n">
        <x:v>26</x:v>
      </x:c>
      <x:c r="F4297" s="2" t="str">
        <x:v>多</x:v>
      </x:c>
      <x:c r="G4297" s="11" t="n">
        <x:v>45727.333333333336</x:v>
      </x:c>
      <x:c r="H4297" s="11" t="n">
        <x:v>45728.333333333336</x:v>
      </x:c>
      <x:c r="I4297" s="11" t="n">
        <x:v>45738.333321759266</x:v>
      </x:c>
      <x:c r="J4297" s="9" t="n">
        <x:v>82896</x:v>
      </x:c>
      <x:c r="K4297" s="9" t="n">
        <x:v>84050.3</x:v>
      </x:c>
      <x:c r="L4297" s="9" t="n">
        <x:v>82912.5792</x:v>
      </x:c>
      <x:c r="M4297" s="9" t="n">
        <x:v>84033.48994</x:v>
      </x:c>
      <x:c r="N4297" s="10" t="n">
        <x:f>IF(F4297="多",1,-1)*(K4297/J4297-1)</x:f>
        <x:v>0.01392467670333919</x:v>
      </x:c>
      <x:c r="O4297" s="10" t="n">
        <x:f>IF(F4297="多",1,-1)*(M4297/L4297-1)</x:f>
        <x:v>0.013519187930412402</x:v>
      </x:c>
      <x:c r="P4297" s="10" t="n">
        <x:v>0.001006759593965206</x:v>
      </x:c>
      <x:c r="Q4297" s="10" t="n">
        <x:v>0.0006804817276624052</x:v>
      </x:c>
      <x:c r="R4297" s="10" t="n">
        <x:f>O4297-P4297-Q4297</x:f>
        <x:v>0.011831946608784791</x:v>
      </x:c>
      <x:c r="S4297" s="9" t="n">
        <x:f>V4296</x:f>
        <x:v>9918.74897774229</x:v>
      </x:c>
      <x:c r="T4297" s="9" t="n">
        <x:f>S4297/(1+'回测计划'!$B$33)</x:f>
        <x:v>9913.79208170144</x:v>
      </x:c>
      <x:c r="U4297" s="9" t="n">
        <x:f>T4297*R4297</x:f>
        <x:v>117.29945860128487</x:v>
      </x:c>
      <x:c r="V4297" s="9" t="n">
        <x:f>S4297+U4297</x:f>
        <x:v>10036.048436343575</x:v>
      </x:c>
      <x:c r="W4297" s="2" t="n">
        <x:f>IF(N4297&gt;0,1,0)</x:f>
        <x:v>1</x:v>
      </x:c>
      <x:c r="X4297" s="2" t="n">
        <x:f>IF(U4297&gt;0,1,0)</x:f>
        <x:v>1</x:v>
      </x:c>
      <x:c r="Y4297" s="9" t="n">
        <x:f>MAX(U4297,0)</x:f>
        <x:v>117.29945860128487</x:v>
      </x:c>
      <x:c r="Z4297" s="9" t="n">
        <x:f>-MIN(U4297,0)</x:f>
        <x:v>0</x:v>
      </x:c>
    </x:row>
    <x:row r="4298" ht="23" customHeight="1">
      <x:c r="A4298" s="2" t="str">
        <x:v>1D-CMF-全期</x:v>
      </x:c>
      <x:c r="B4298" s="2" t="str">
        <x:v>1D</x:v>
      </x:c>
      <x:c r="C4298" s="2" t="str">
        <x:v>Chaikin Money Flow</x:v>
      </x:c>
      <x:c r="D4298" s="2" t="str">
        <x:v>全期</x:v>
      </x:c>
      <x:c r="E4298" s="2" t="n">
        <x:v>27</x:v>
      </x:c>
      <x:c r="F4298" s="2" t="str">
        <x:v>空</x:v>
      </x:c>
      <x:c r="G4298" s="11" t="n">
        <x:v>45796.333333333336</x:v>
      </x:c>
      <x:c r="H4298" s="11" t="n">
        <x:v>45797.333333333336</x:v>
      </x:c>
      <x:c r="I4298" s="11" t="n">
        <x:v>45807.333321759266</x:v>
      </x:c>
      <x:c r="J4298" s="9" t="n">
        <x:v>105531.5</x:v>
      </x:c>
      <x:c r="K4298" s="9" t="n">
        <x:v>105539.9</x:v>
      </x:c>
      <x:c r="L4298" s="9" t="n">
        <x:v>105510.3937</x:v>
      </x:c>
      <x:c r="M4298" s="9" t="n">
        <x:v>105561.00798</x:v>
      </x:c>
      <x:c r="N4298" s="10" t="n">
        <x:f>IF(F4298="多",1,-1)*(K4298/J4298-1)</x:f>
        <x:v>-0.00007959708712568236</x:v>
      </x:c>
      <x:c r="O4298" s="10" t="n">
        <x:f>IF(F4298="多",1,-1)*(M4298/L4298-1)</x:f>
        <x:v>-0.00047970894833260225</x:v>
      </x:c>
      <x:c r="P4298" s="10" t="n">
        <x:v>0.0010002398544741661</x:v>
      </x:c>
      <x:c r="Q4298" s="10" t="n">
        <x:v>-0.0019470780459392505</x:v>
      </x:c>
      <x:c r="R4298" s="10" t="n">
        <x:f>O4298-P4298-Q4298</x:f>
        <x:v>0.0004671292431324822</x:v>
      </x:c>
      <x:c r="S4298" s="9" t="n">
        <x:f>V4297</x:f>
        <x:v>10036.048436343575</x:v>
      </x:c>
      <x:c r="T4298" s="9" t="n">
        <x:f>S4298/(1+'回测计划'!$B$33)</x:f>
        <x:v>10031.032919883633</x:v>
      </x:c>
      <x:c r="U4298" s="9" t="n">
        <x:f>T4298*R4298</x:f>
        <x:v>4.685788815702255</x:v>
      </x:c>
      <x:c r="V4298" s="9" t="n">
        <x:f>S4298+U4298</x:f>
        <x:v>10040.734225159278</x:v>
      </x:c>
      <x:c r="W4298" s="2" t="n">
        <x:f>IF(N4298&gt;0,1,0)</x:f>
        <x:v>0</x:v>
      </x:c>
      <x:c r="X4298" s="2" t="n">
        <x:f>IF(U4298&gt;0,1,0)</x:f>
        <x:v>1</x:v>
      </x:c>
      <x:c r="Y4298" s="9" t="n">
        <x:f>MAX(U4298,0)</x:f>
        <x:v>4.685788815702255</x:v>
      </x:c>
      <x:c r="Z4298" s="9" t="n">
        <x:f>-MIN(U4298,0)</x:f>
        <x:v>0</x:v>
      </x:c>
    </x:row>
    <x:row r="4299" ht="23" customHeight="1">
      <x:c r="A4299" s="2" t="str">
        <x:v>1D-CMF-全期</x:v>
      </x:c>
      <x:c r="B4299" s="2" t="str">
        <x:v>1D</x:v>
      </x:c>
      <x:c r="C4299" s="2" t="str">
        <x:v>Chaikin Money Flow</x:v>
      </x:c>
      <x:c r="D4299" s="2" t="str">
        <x:v>全期</x:v>
      </x:c>
      <x:c r="E4299" s="2" t="n">
        <x:v>28</x:v>
      </x:c>
      <x:c r="F4299" s="2" t="str">
        <x:v>空</x:v>
      </x:c>
      <x:c r="G4299" s="11" t="n">
        <x:v>45850.333333333336</x:v>
      </x:c>
      <x:c r="H4299" s="11" t="n">
        <x:v>45851.333333333336</x:v>
      </x:c>
      <x:c r="I4299" s="11" t="n">
        <x:v>45861.333321759266</x:v>
      </x:c>
      <x:c r="J4299" s="9" t="n">
        <x:v>117389.4</x:v>
      </x:c>
      <x:c r="K4299" s="9" t="n">
        <x:v>119993.7</x:v>
      </x:c>
      <x:c r="L4299" s="9" t="n">
        <x:v>117365.92212</x:v>
      </x:c>
      <x:c r="M4299" s="9" t="n">
        <x:v>120017.69873999999</x:v>
      </x:c>
      <x:c r="N4299" s="10" t="n">
        <x:f>IF(F4299="多",1,-1)*(K4299/J4299-1)</x:f>
        <x:v>-0.022185137670011068</x:v>
      </x:c>
      <x:c r="O4299" s="10" t="n">
        <x:f>IF(F4299="多",1,-1)*(M4299/L4299-1)</x:f>
        <x:v>-0.022594093516248304</x:v>
      </x:c>
      <x:c r="P4299" s="10" t="n">
        <x:v>0.0010112970467581243</x:v>
      </x:c>
      <x:c r="Q4299" s="10" t="n">
        <x:v>-0.0030077871421510492</x:v>
      </x:c>
      <x:c r="R4299" s="10" t="n">
        <x:f>O4299-P4299-Q4299</x:f>
        <x:v>-0.020597603420855377</x:v>
      </x:c>
      <x:c r="S4299" s="9" t="n">
        <x:f>V4298</x:f>
        <x:v>10040.734225159278</x:v>
      </x:c>
      <x:c r="T4299" s="9" t="n">
        <x:f>S4299/(1+'回测计划'!$B$33)</x:f>
        <x:v>10035.71636697579</x:v>
      </x:c>
      <x:c r="U4299" s="9" t="n">
        <x:f>T4299*R4299</x:f>
        <x:v>-206.71170577115484</x:v>
      </x:c>
      <x:c r="V4299" s="9" t="n">
        <x:f>S4299+U4299</x:f>
        <x:v>9834.022519388123</x:v>
      </x:c>
      <x:c r="W4299" s="2" t="n">
        <x:f>IF(N4299&gt;0,1,0)</x:f>
        <x:v>0</x:v>
      </x:c>
      <x:c r="X4299" s="2" t="n">
        <x:f>IF(U4299&gt;0,1,0)</x:f>
        <x:v>0</x:v>
      </x:c>
      <x:c r="Y4299" s="9" t="n">
        <x:f>MAX(U4299,0)</x:f>
        <x:v>0</x:v>
      </x:c>
      <x:c r="Z4299" s="9" t="n">
        <x:f>-MIN(U4299,0)</x:f>
        <x:v>206.71170577115484</x:v>
      </x:c>
    </x:row>
    <x:row r="4300" ht="23" customHeight="1">
      <x:c r="A4300" s="2" t="str">
        <x:v>1D-CMF-全期</x:v>
      </x:c>
      <x:c r="B4300" s="2" t="str">
        <x:v>1D</x:v>
      </x:c>
      <x:c r="C4300" s="2" t="str">
        <x:v>Chaikin Money Flow</x:v>
      </x:c>
      <x:c r="D4300" s="2" t="str">
        <x:v>全期</x:v>
      </x:c>
      <x:c r="E4300" s="2" t="n">
        <x:v>29</x:v>
      </x:c>
      <x:c r="F4300" s="2" t="str">
        <x:v>空</x:v>
      </x:c>
      <x:c r="G4300" s="11" t="n">
        <x:v>45861.333333333336</x:v>
      </x:c>
      <x:c r="H4300" s="11" t="n">
        <x:v>45862.333333333336</x:v>
      </x:c>
      <x:c r="I4300" s="11" t="n">
        <x:v>45872.333321759266</x:v>
      </x:c>
      <x:c r="J4300" s="9" t="n">
        <x:v>118713.4</x:v>
      </x:c>
      <x:c r="K4300" s="9" t="n">
        <x:v>112508.8</x:v>
      </x:c>
      <x:c r="L4300" s="9" t="n">
        <x:v>118689.65732</x:v>
      </x:c>
      <x:c r="M4300" s="9" t="n">
        <x:v>112531.30176</x:v>
      </x:c>
      <x:c r="N4300" s="10" t="n">
        <x:f>IF(F4300="多",1,-1)*(K4300/J4300-1)</x:f>
        <x:v>0.052265371895674706</x:v>
      </x:c>
      <x:c r="O4300" s="10" t="n">
        <x:f>IF(F4300="多",1,-1)*(M4300/L4300-1)</x:f>
        <x:v>0.051886202210496</x:v>
      </x:c>
      <x:c r="P4300" s="10" t="n">
        <x:v>0.000974056898894752</x:v>
      </x:c>
      <x:c r="Q4300" s="10" t="n">
        <x:v>-0.0023966822960948503</x:v>
      </x:c>
      <x:c r="R4300" s="10" t="n">
        <x:f>O4300-P4300-Q4300</x:f>
        <x:v>0.0533088276076961</x:v>
      </x:c>
      <x:c r="S4300" s="9" t="n">
        <x:f>V4299</x:f>
        <x:v>9834.022519388123</x:v>
      </x:c>
      <x:c r="T4300" s="9" t="n">
        <x:f>S4300/(1+'回测计划'!$B$33)</x:f>
        <x:v>9829.107965405421</x:v>
      </x:c>
      <x:c r="U4300" s="9" t="n">
        <x:f>T4300*R4300</x:f>
        <x:v>523.9782220652302</x:v>
      </x:c>
      <x:c r="V4300" s="9" t="n">
        <x:f>S4300+U4300</x:f>
        <x:v>10358.000741453354</x:v>
      </x:c>
      <x:c r="W4300" s="2" t="n">
        <x:f>IF(N4300&gt;0,1,0)</x:f>
        <x:v>1</x:v>
      </x:c>
      <x:c r="X4300" s="2" t="n">
        <x:f>IF(U4300&gt;0,1,0)</x:f>
        <x:v>1</x:v>
      </x:c>
      <x:c r="Y4300" s="9" t="n">
        <x:f>MAX(U4300,0)</x:f>
        <x:v>523.9782220652302</x:v>
      </x:c>
      <x:c r="Z4300" s="9" t="n">
        <x:f>-MIN(U4300,0)</x:f>
        <x:v>0</x:v>
      </x:c>
    </x:row>
    <x:row r="4301" ht="23" customHeight="1">
      <x:c r="A4301" s="2" t="str">
        <x:v>1D-CMF-全期</x:v>
      </x:c>
      <x:c r="B4301" s="2" t="str">
        <x:v>1D</x:v>
      </x:c>
      <x:c r="C4301" s="2" t="str">
        <x:v>Chaikin Money Flow</x:v>
      </x:c>
      <x:c r="D4301" s="2" t="str">
        <x:v>全期</x:v>
      </x:c>
      <x:c r="E4301" s="2" t="n">
        <x:v>30</x:v>
      </x:c>
      <x:c r="F4301" s="2" t="str">
        <x:v>空</x:v>
      </x:c>
      <x:c r="G4301" s="11" t="n">
        <x:v>46098.333333333336</x:v>
      </x:c>
      <x:c r="H4301" s="11" t="n">
        <x:v>46099.333333333336</x:v>
      </x:c>
      <x:c r="I4301" s="11" t="n">
        <x:v>46109.333321759266</x:v>
      </x:c>
      <x:c r="J4301" s="9" t="n">
        <x:v>73872.3</x:v>
      </x:c>
      <x:c r="K4301" s="9" t="n">
        <x:v>66364.2</x:v>
      </x:c>
      <x:c r="L4301" s="9" t="n">
        <x:v>73857.52554</x:v>
      </x:c>
      <x:c r="M4301" s="9" t="n">
        <x:v>66377.47284</x:v>
      </x:c>
      <x:c r="N4301" s="10" t="n">
        <x:f>IF(F4301="多",1,-1)*(K4301/J4301-1)</x:f>
        <x:v>0.10163620193225342</x:v>
      </x:c>
      <x:c r="O4301" s="10" t="n">
        <x:f>IF(F4301="多",1,-1)*(M4301/L4301-1)</x:f>
        <x:v>0.1012767845295457</x:v>
      </x:c>
      <x:c r="P4301" s="10" t="n">
        <x:v>0.0009493616077352272</x:v>
      </x:c>
      <x:c r="Q4301" s="10" t="n">
        <x:v>0.0001422820991521878</x:v>
      </x:c>
      <x:c r="R4301" s="10" t="n">
        <x:f>O4301-P4301-Q4301</x:f>
        <x:v>0.10018514082265827</x:v>
      </x:c>
      <x:c r="S4301" s="9" t="n">
        <x:f>V4300</x:f>
        <x:v>10358.000741453354</x:v>
      </x:c>
      <x:c r="T4301" s="9" t="n">
        <x:f>S4301/(1+'回测计划'!$B$33)</x:f>
        <x:v>10352.824329288711</x:v>
      </x:c>
      <x:c r="U4301" s="9" t="n">
        <x:f>T4301*R4301</x:f>
        <x:v>1037.199163342032</x:v>
      </x:c>
      <x:c r="V4301" s="9" t="n">
        <x:f>S4301+U4301</x:f>
        <x:v>11395.199904795387</x:v>
      </x:c>
      <x:c r="W4301" s="2" t="n">
        <x:f>IF(N4301&gt;0,1,0)</x:f>
        <x:v>1</x:v>
      </x:c>
      <x:c r="X4301" s="2" t="n">
        <x:f>IF(U4301&gt;0,1,0)</x:f>
        <x:v>1</x:v>
      </x:c>
      <x:c r="Y4301" s="9" t="n">
        <x:f>MAX(U4301,0)</x:f>
        <x:v>1037.199163342032</x:v>
      </x:c>
      <x:c r="Z4301" s="9" t="n">
        <x:f>-MIN(U4301,0)</x:f>
        <x:v>0</x:v>
      </x:c>
    </x:row>
    <x:row r="4302" ht="23" customHeight="1">
      <x:c r="A4302" s="2" t="str">
        <x:v>1D-MFI-全期</x:v>
      </x:c>
      <x:c r="B4302" s="2" t="str">
        <x:v>1D</x:v>
      </x:c>
      <x:c r="C4302" s="2" t="str">
        <x:v>Money Flow Index</x:v>
      </x:c>
      <x:c r="D4302" s="2" t="str">
        <x:v>全期</x:v>
      </x:c>
      <x:c r="E4302" s="2" t="n">
        <x:v>1</x:v>
      </x:c>
      <x:c r="F4302" s="2" t="str">
        <x:v>空</x:v>
      </x:c>
      <x:c r="G4302" s="11" t="n">
        <x:v>44200.333333333336</x:v>
      </x:c>
      <x:c r="H4302" s="11" t="n">
        <x:v>44201.333333333336</x:v>
      </x:c>
      <x:c r="I4302" s="11" t="n">
        <x:v>44211.333321759266</x:v>
      </x:c>
      <x:c r="J4302" s="9" t="n">
        <x:v>32029.55</x:v>
      </x:c>
      <x:c r="K4302" s="9" t="n">
        <x:v>39163.31</x:v>
      </x:c>
      <x:c r="L4302" s="9" t="n">
        <x:v>32023.14409</x:v>
      </x:c>
      <x:c r="M4302" s="9" t="n">
        <x:v>39171.142662</x:v>
      </x:c>
      <x:c r="N4302" s="10" t="n">
        <x:f>IF(F4302="多",1,-1)*(K4302/J4302-1)</x:f>
        <x:v>-0.22272432800335928</x:v>
      </x:c>
      <x:c r="O4302" s="10" t="n">
        <x:f>IF(F4302="多",1,-1)*(M4302/L4302-1)</x:f>
        <x:v>-0.22321351557207447</x:v>
      </x:c>
      <x:c r="P4302" s="10" t="n">
        <x:v>0.001111606757786037</x:v>
      </x:c>
      <x:c r="Q4302" s="10" t="n">
        <x:v>-0.03194628900784801</x:v>
      </x:c>
      <x:c r="R4302" s="10" t="n">
        <x:f>O4302-P4302-Q4302</x:f>
        <x:v>-0.1923788333220125</x:v>
      </x:c>
      <x:c r="S4302" s="9" t="n">
        <x:f>'回测计划'!$B$32</x:f>
        <x:v>10000</x:v>
      </x:c>
      <x:c r="T4302" s="9" t="n">
        <x:f>S4302/(1+'回测计划'!$B$33)</x:f>
        <x:v>9995.002498750626</x:v>
      </x:c>
      <x:c r="U4302" s="9" t="n">
        <x:f>T4302*R4302</x:f>
        <x:v>-1922.8269197602451</x:v>
      </x:c>
      <x:c r="V4302" s="9" t="n">
        <x:f>S4302+U4302</x:f>
        <x:v>8077.173080239755</x:v>
      </x:c>
      <x:c r="W4302" s="2" t="n">
        <x:f>IF(N4302&gt;0,1,0)</x:f>
        <x:v>0</x:v>
      </x:c>
      <x:c r="X4302" s="2" t="n">
        <x:f>IF(U4302&gt;0,1,0)</x:f>
        <x:v>0</x:v>
      </x:c>
      <x:c r="Y4302" s="9" t="n">
        <x:f>MAX(U4302,0)</x:f>
        <x:v>0</x:v>
      </x:c>
      <x:c r="Z4302" s="9" t="n">
        <x:f>-MIN(U4302,0)</x:f>
        <x:v>1922.8269197602451</x:v>
      </x:c>
    </x:row>
    <x:row r="4303" ht="23" customHeight="1">
      <x:c r="A4303" s="2" t="str">
        <x:v>1D-MFI-全期</x:v>
      </x:c>
      <x:c r="B4303" s="2" t="str">
        <x:v>1D</x:v>
      </x:c>
      <x:c r="C4303" s="2" t="str">
        <x:v>Money Flow Index</x:v>
      </x:c>
      <x:c r="D4303" s="2" t="str">
        <x:v>全期</x:v>
      </x:c>
      <x:c r="E4303" s="2" t="n">
        <x:v>2</x:v>
      </x:c>
      <x:c r="F4303" s="2" t="str">
        <x:v>空</x:v>
      </x:c>
      <x:c r="G4303" s="11" t="n">
        <x:v>44239.333333333336</x:v>
      </x:c>
      <x:c r="H4303" s="11" t="n">
        <x:v>44240.333333333336</x:v>
      </x:c>
      <x:c r="I4303" s="11" t="n">
        <x:v>44250.333321759266</x:v>
      </x:c>
      <x:c r="J4303" s="9" t="n">
        <x:v>47364</x:v>
      </x:c>
      <x:c r="K4303" s="9" t="n">
        <x:v>54121.1</x:v>
      </x:c>
      <x:c r="L4303" s="9" t="n">
        <x:v>47354.527200000004</x:v>
      </x:c>
      <x:c r="M4303" s="9" t="n">
        <x:v>54131.92422</x:v>
      </x:c>
      <x:c r="N4303" s="10" t="n">
        <x:f>IF(F4303="多",1,-1)*(K4303/J4303-1)</x:f>
        <x:v>-0.14266320412127342</x:v>
      </x:c>
      <x:c r="O4303" s="10" t="n">
        <x:f>IF(F4303="多",1,-1)*(M4303/L4303-1)</x:f>
        <x:v>-0.1431203608342646</x:v>
      </x:c>
      <x:c r="P4303" s="10" t="n">
        <x:v>0.0010715601804171322</x:v>
      </x:c>
      <x:c r="Q4303" s="10" t="n">
        <x:v>-0.03705769179606127</x:v>
      </x:c>
      <x:c r="R4303" s="10" t="n">
        <x:f>O4303-P4303-Q4303</x:f>
        <x:v>-0.10713422921862045</x:v>
      </x:c>
      <x:c r="S4303" s="9" t="n">
        <x:f>V4302</x:f>
        <x:v>8077.173080239755</x:v>
      </x:c>
      <x:c r="T4303" s="9" t="n">
        <x:f>S4303/(1+'回测计划'!$B$33)</x:f>
        <x:v>8073.136511983764</x:v>
      </x:c>
      <x:c r="U4303" s="9" t="n">
        <x:f>T4303*R4303</x:f>
        <x:v>-864.9092575880826</x:v>
      </x:c>
      <x:c r="V4303" s="9" t="n">
        <x:f>S4303+U4303</x:f>
        <x:v>7212.263822651673</x:v>
      </x:c>
      <x:c r="W4303" s="2" t="n">
        <x:f>IF(N4303&gt;0,1,0)</x:f>
        <x:v>0</x:v>
      </x:c>
      <x:c r="X4303" s="2" t="n">
        <x:f>IF(U4303&gt;0,1,0)</x:f>
        <x:v>0</x:v>
      </x:c>
      <x:c r="Y4303" s="9" t="n">
        <x:f>MAX(U4303,0)</x:f>
        <x:v>0</x:v>
      </x:c>
      <x:c r="Z4303" s="9" t="n">
        <x:f>-MIN(U4303,0)</x:f>
        <x:v>864.9092575880826</x:v>
      </x:c>
    </x:row>
    <x:row r="4304" ht="23" customHeight="1">
      <x:c r="A4304" s="2" t="str">
        <x:v>1D-MFI-全期</x:v>
      </x:c>
      <x:c r="B4304" s="2" t="str">
        <x:v>1D</x:v>
      </x:c>
      <x:c r="C4304" s="2" t="str">
        <x:v>Money Flow Index</x:v>
      </x:c>
      <x:c r="D4304" s="2" t="str">
        <x:v>全期</x:v>
      </x:c>
      <x:c r="E4304" s="2" t="n">
        <x:v>3</x:v>
      </x:c>
      <x:c r="F4304" s="2" t="str">
        <x:v>多</x:v>
      </x:c>
      <x:c r="G4304" s="11" t="n">
        <x:v>44329.333333333336</x:v>
      </x:c>
      <x:c r="H4304" s="11" t="n">
        <x:v>44330.333333333336</x:v>
      </x:c>
      <x:c r="I4304" s="11" t="n">
        <x:v>44340.333321759266</x:v>
      </x:c>
      <x:c r="J4304" s="9" t="n">
        <x:v>49706.27</x:v>
      </x:c>
      <x:c r="K4304" s="9" t="n">
        <x:v>34651.6</x:v>
      </x:c>
      <x:c r="L4304" s="9" t="n">
        <x:v>49716.211253999994</x:v>
      </x:c>
      <x:c r="M4304" s="9" t="n">
        <x:v>34644.66968</x:v>
      </x:c>
      <x:c r="N4304" s="10" t="n">
        <x:f>IF(F4304="多",1,-1)*(K4304/J4304-1)</x:f>
        <x:v>-0.302872655703194</x:v>
      </x:c>
      <x:c r="O4304" s="10" t="n">
        <x:f>IF(F4304="多",1,-1)*(M4304/L4304-1)</x:f>
        <x:v>-0.3031514508818769</x:v>
      </x:c>
      <x:c r="P4304" s="10" t="n">
        <x:v>0.0008484242745590615</x:v>
      </x:c>
      <x:c r="Q4304" s="10" t="n">
        <x:v>0.00421793799470036</x:v>
      </x:c>
      <x:c r="R4304" s="10" t="n">
        <x:f>O4304-P4304-Q4304</x:f>
        <x:v>-0.30821781315113633</x:v>
      </x:c>
      <x:c r="S4304" s="9" t="n">
        <x:f>V4303</x:f>
        <x:v>7212.263822651673</x:v>
      </x:c>
      <x:c r="T4304" s="9" t="n">
        <x:f>S4304/(1+'回测计划'!$B$33)</x:f>
        <x:v>7208.659492905221</x:v>
      </x:c>
      <x:c r="U4304" s="9" t="n">
        <x:f>T4304*R4304</x:f>
        <x:v>-2221.8372646544267</x:v>
      </x:c>
      <x:c r="V4304" s="9" t="n">
        <x:f>S4304+U4304</x:f>
        <x:v>4990.426557997246</x:v>
      </x:c>
      <x:c r="W4304" s="2" t="n">
        <x:f>IF(N4304&gt;0,1,0)</x:f>
        <x:v>0</x:v>
      </x:c>
      <x:c r="X4304" s="2" t="n">
        <x:f>IF(U4304&gt;0,1,0)</x:f>
        <x:v>0</x:v>
      </x:c>
      <x:c r="Y4304" s="9" t="n">
        <x:f>MAX(U4304,0)</x:f>
        <x:v>0</x:v>
      </x:c>
      <x:c r="Z4304" s="9" t="n">
        <x:f>-MIN(U4304,0)</x:f>
        <x:v>2221.8372646544267</x:v>
      </x:c>
    </x:row>
    <x:row r="4305" ht="23" customHeight="1">
      <x:c r="A4305" s="2" t="str">
        <x:v>1D-MFI-全期</x:v>
      </x:c>
      <x:c r="B4305" s="2" t="str">
        <x:v>1D</x:v>
      </x:c>
      <x:c r="C4305" s="2" t="str">
        <x:v>Money Flow Index</x:v>
      </x:c>
      <x:c r="D4305" s="2" t="str">
        <x:v>全期</x:v>
      </x:c>
      <x:c r="E4305" s="2" t="n">
        <x:v>4</x:v>
      </x:c>
      <x:c r="F4305" s="2" t="str">
        <x:v>多</x:v>
      </x:c>
      <x:c r="G4305" s="11" t="n">
        <x:v>44356.333333333336</x:v>
      </x:c>
      <x:c r="H4305" s="11" t="n">
        <x:v>44357.333333333336</x:v>
      </x:c>
      <x:c r="I4305" s="11" t="n">
        <x:v>44367.333321759266</x:v>
      </x:c>
      <x:c r="J4305" s="9" t="n">
        <x:v>37369.99</x:v>
      </x:c>
      <x:c r="K4305" s="9" t="n">
        <x:v>35483</x:v>
      </x:c>
      <x:c r="L4305" s="9" t="n">
        <x:v>37377.463998</x:v>
      </x:c>
      <x:c r="M4305" s="9" t="n">
        <x:v>35475.9034</x:v>
      </x:c>
      <x:c r="N4305" s="10" t="n">
        <x:f>IF(F4305="多",1,-1)*(K4305/J4305-1)</x:f>
        <x:v>-0.050494795422744265</x:v>
      </x:c>
      <x:c r="O4305" s="10" t="n">
        <x:f>IF(F4305="多",1,-1)*(M4305/L4305-1)</x:f>
        <x:v>-0.050874521559347796</x:v>
      </x:c>
      <x:c r="P4305" s="10" t="n">
        <x:v>0.0009745627392203261</x:v>
      </x:c>
      <x:c r="Q4305" s="10" t="n">
        <x:v>0.001420937402511801</x:v>
      </x:c>
      <x:c r="R4305" s="10" t="n">
        <x:f>O4305-P4305-Q4305</x:f>
        <x:v>-0.053270021701079924</x:v>
      </x:c>
      <x:c r="S4305" s="9" t="n">
        <x:f>V4304</x:f>
        <x:v>4990.426557997246</x:v>
      </x:c>
      <x:c r="T4305" s="9" t="n">
        <x:f>S4305/(1+'回测计划'!$B$33)</x:f>
        <x:v>4987.932591701396</x:v>
      </x:c>
      <x:c r="U4305" s="9" t="n">
        <x:f>T4305*R4305</x:f>
        <x:v>-265.70727740345717</x:v>
      </x:c>
      <x:c r="V4305" s="9" t="n">
        <x:f>S4305+U4305</x:f>
        <x:v>4724.719280593789</x:v>
      </x:c>
      <x:c r="W4305" s="2" t="n">
        <x:f>IF(N4305&gt;0,1,0)</x:f>
        <x:v>0</x:v>
      </x:c>
      <x:c r="X4305" s="2" t="n">
        <x:f>IF(U4305&gt;0,1,0)</x:f>
        <x:v>0</x:v>
      </x:c>
      <x:c r="Y4305" s="9" t="n">
        <x:f>MAX(U4305,0)</x:f>
        <x:v>0</x:v>
      </x:c>
      <x:c r="Z4305" s="9" t="n">
        <x:f>-MIN(U4305,0)</x:f>
        <x:v>265.70727740345717</x:v>
      </x:c>
    </x:row>
    <x:row r="4306" ht="23" customHeight="1">
      <x:c r="A4306" s="2" t="str">
        <x:v>1D-MFI-全期</x:v>
      </x:c>
      <x:c r="B4306" s="2" t="str">
        <x:v>1D</x:v>
      </x:c>
      <x:c r="C4306" s="2" t="str">
        <x:v>Money Flow Index</x:v>
      </x:c>
      <x:c r="D4306" s="2" t="str">
        <x:v>全期</x:v>
      </x:c>
      <x:c r="E4306" s="2" t="n">
        <x:v>5</x:v>
      </x:c>
      <x:c r="F4306" s="2" t="str">
        <x:v>多</x:v>
      </x:c>
      <x:c r="G4306" s="11" t="n">
        <x:v>44369.333333333336</x:v>
      </x:c>
      <x:c r="H4306" s="11" t="n">
        <x:v>44370.333333333336</x:v>
      </x:c>
      <x:c r="I4306" s="11" t="n">
        <x:v>44380.333321759266</x:v>
      </x:c>
      <x:c r="J4306" s="9" t="n">
        <x:v>32496</x:v>
      </x:c>
      <x:c r="K4306" s="9" t="n">
        <x:v>33760.94</x:v>
      </x:c>
      <x:c r="L4306" s="9" t="n">
        <x:v>32502.4992</x:v>
      </x:c>
      <x:c r="M4306" s="9" t="n">
        <x:v>33754.187812000004</x:v>
      </x:c>
      <x:c r="N4306" s="10" t="n">
        <x:f>IF(F4306="多",1,-1)*(K4306/J4306-1)</x:f>
        <x:v>0.03892602166420489</x:v>
      </x:c>
      <x:c r="O4306" s="10" t="n">
        <x:f>IF(F4306="多",1,-1)*(M4306/L4306-1)</x:f>
        <x:v>0.03851053435300145</x:v>
      </x:c>
      <x:c r="P4306" s="10" t="n">
        <x:v>0.0010192552671765007</x:v>
      </x:c>
      <x:c r="Q4306" s="10" t="n">
        <x:v>-0.000615343321925205</x:v>
      </x:c>
      <x:c r="R4306" s="10" t="n">
        <x:f>O4306-P4306-Q4306</x:f>
        <x:v>0.03810662240775015</x:v>
      </x:c>
      <x:c r="S4306" s="9" t="n">
        <x:f>V4305</x:f>
        <x:v>4724.719280593789</x:v>
      </x:c>
      <x:c r="T4306" s="9" t="n">
        <x:f>S4306/(1+'回测计划'!$B$33)</x:f>
        <x:v>4722.358101543018</x:v>
      </x:c>
      <x:c r="U4306" s="9" t="n">
        <x:f>T4306*R4306</x:f>
        <x:v>179.95311704967963</x:v>
      </x:c>
      <x:c r="V4306" s="9" t="n">
        <x:f>S4306+U4306</x:f>
        <x:v>4904.672397643469</x:v>
      </x:c>
      <x:c r="W4306" s="2" t="n">
        <x:f>IF(N4306&gt;0,1,0)</x:f>
        <x:v>1</x:v>
      </x:c>
      <x:c r="X4306" s="2" t="n">
        <x:f>IF(U4306&gt;0,1,0)</x:f>
        <x:v>1</x:v>
      </x:c>
      <x:c r="Y4306" s="9" t="n">
        <x:f>MAX(U4306,0)</x:f>
        <x:v>179.95311704967963</x:v>
      </x:c>
      <x:c r="Z4306" s="9" t="n">
        <x:f>-MIN(U4306,0)</x:f>
        <x:v>0</x:v>
      </x:c>
    </x:row>
    <x:row r="4307" ht="23" customHeight="1">
      <x:c r="A4307" s="2" t="str">
        <x:v>1D-MFI-全期</x:v>
      </x:c>
      <x:c r="B4307" s="2" t="str">
        <x:v>1D</x:v>
      </x:c>
      <x:c r="C4307" s="2" t="str">
        <x:v>Money Flow Index</x:v>
      </x:c>
      <x:c r="D4307" s="2" t="str">
        <x:v>全期</x:v>
      </x:c>
      <x:c r="E4307" s="2" t="n">
        <x:v>6</x:v>
      </x:c>
      <x:c r="F4307" s="2" t="str">
        <x:v>空</x:v>
      </x:c>
      <x:c r="G4307" s="11" t="n">
        <x:v>44416.333333333336</x:v>
      </x:c>
      <x:c r="H4307" s="11" t="n">
        <x:v>44417.333333333336</x:v>
      </x:c>
      <x:c r="I4307" s="11" t="n">
        <x:v>44427.333321759266</x:v>
      </x:c>
      <x:c r="J4307" s="9" t="n">
        <x:v>43787.71</x:v>
      </x:c>
      <x:c r="K4307" s="9" t="n">
        <x:v>44714.09</x:v>
      </x:c>
      <x:c r="L4307" s="9" t="n">
        <x:v>43778.952458</x:v>
      </x:c>
      <x:c r="M4307" s="9" t="n">
        <x:v>44723.03281799999</x:v>
      </x:c>
      <x:c r="N4307" s="10" t="n">
        <x:f>IF(F4307="多",1,-1)*(K4307/J4307-1)</x:f>
        <x:v>-0.02115616459504266</x:v>
      </x:c>
      <x:c r="O4307" s="10" t="n">
        <x:f>IF(F4307="多",1,-1)*(M4307/L4307-1)</x:f>
        <x:v>-0.0215647087697155</x:v>
      </x:c>
      <x:c r="P4307" s="10" t="n">
        <x:v>0.0010107823543848578</x:v>
      </x:c>
      <x:c r="Q4307" s="10" t="n">
        <x:v>-0.0030853108584903317</x:v>
      </x:c>
      <x:c r="R4307" s="10" t="n">
        <x:f>O4307-P4307-Q4307</x:f>
        <x:v>-0.019490180265610026</x:v>
      </x:c>
      <x:c r="S4307" s="9" t="n">
        <x:f>V4306</x:f>
        <x:v>4904.672397643469</x:v>
      </x:c>
      <x:c r="T4307" s="9" t="n">
        <x:f>S4307/(1+'回测计划'!$B$33)</x:f>
        <x:v>4902.221286999969</x:v>
      </x:c>
      <x:c r="U4307" s="9" t="n">
        <x:f>T4307*R4307</x:f>
        <x:v>-95.54517658554019</x:v>
      </x:c>
      <x:c r="V4307" s="9" t="n">
        <x:f>S4307+U4307</x:f>
        <x:v>4809.127221057928</x:v>
      </x:c>
      <x:c r="W4307" s="2" t="n">
        <x:f>IF(N4307&gt;0,1,0)</x:f>
        <x:v>0</x:v>
      </x:c>
      <x:c r="X4307" s="2" t="n">
        <x:f>IF(U4307&gt;0,1,0)</x:f>
        <x:v>0</x:v>
      </x:c>
      <x:c r="Y4307" s="9" t="n">
        <x:f>MAX(U4307,0)</x:f>
        <x:v>0</x:v>
      </x:c>
      <x:c r="Z4307" s="9" t="n">
        <x:f>-MIN(U4307,0)</x:f>
        <x:v>95.54517658554019</x:v>
      </x:c>
    </x:row>
    <x:row r="4308" ht="23" customHeight="1">
      <x:c r="A4308" s="2" t="str">
        <x:v>1D-MFI-全期</x:v>
      </x:c>
      <x:c r="B4308" s="2" t="str">
        <x:v>1D</x:v>
      </x:c>
      <x:c r="C4308" s="2" t="str">
        <x:v>Money Flow Index</x:v>
      </x:c>
      <x:c r="D4308" s="2" t="str">
        <x:v>全期</x:v>
      </x:c>
      <x:c r="E4308" s="2" t="n">
        <x:v>7</x:v>
      </x:c>
      <x:c r="F4308" s="2" t="str">
        <x:v>多</x:v>
      </x:c>
      <x:c r="G4308" s="11" t="n">
        <x:v>44584.333333333336</x:v>
      </x:c>
      <x:c r="H4308" s="11" t="n">
        <x:v>44585.333333333336</x:v>
      </x:c>
      <x:c r="I4308" s="11" t="n">
        <x:v>44595.333321759266</x:v>
      </x:c>
      <x:c r="J4308" s="9" t="n">
        <x:v>36230</x:v>
      </x:c>
      <x:c r="K4308" s="9" t="n">
        <x:v>36892.03</x:v>
      </x:c>
      <x:c r="L4308" s="9" t="n">
        <x:v>36237.246</x:v>
      </x:c>
      <x:c r="M4308" s="9" t="n">
        <x:v>36884.651594</x:v>
      </x:c>
      <x:c r="N4308" s="10" t="n">
        <x:f>IF(F4308="多",1,-1)*(K4308/J4308-1)</x:f>
        <x:v>0.018272978194866063</x:v>
      </x:c>
      <x:c r="O4308" s="10" t="n">
        <x:f>IF(F4308="多",1,-1)*(M4308/L4308-1)</x:f>
        <x:v>0.01786575044913752</x:v>
      </x:c>
      <x:c r="P4308" s="10" t="n">
        <x:v>0.0010089328752245687</x:v>
      </x:c>
      <x:c r="Q4308" s="10" t="n">
        <x:v>0.0003233845012338931</x:v>
      </x:c>
      <x:c r="R4308" s="10" t="n">
        <x:f>O4308-P4308-Q4308</x:f>
        <x:v>0.016533433072679054</x:v>
      </x:c>
      <x:c r="S4308" s="9" t="n">
        <x:f>V4307</x:f>
        <x:v>4809.127221057928</x:v>
      </x:c>
      <x:c r="T4308" s="9" t="n">
        <x:f>S4308/(1+'回测计划'!$B$33)</x:f>
        <x:v>4806.723859128364</x:v>
      </x:c>
      <x:c r="U4308" s="9" t="n">
        <x:f>T4308*R4308</x:f>
        <x:v>79.47164722374839</x:v>
      </x:c>
      <x:c r="V4308" s="9" t="n">
        <x:f>S4308+U4308</x:f>
        <x:v>4888.598868281677</x:v>
      </x:c>
      <x:c r="W4308" s="2" t="n">
        <x:f>IF(N4308&gt;0,1,0)</x:f>
        <x:v>1</x:v>
      </x:c>
      <x:c r="X4308" s="2" t="n">
        <x:f>IF(U4308&gt;0,1,0)</x:f>
        <x:v>1</x:v>
      </x:c>
      <x:c r="Y4308" s="9" t="n">
        <x:f>MAX(U4308,0)</x:f>
        <x:v>79.47164722374839</x:v>
      </x:c>
      <x:c r="Z4308" s="9" t="n">
        <x:f>-MIN(U4308,0)</x:f>
        <x:v>0</x:v>
      </x:c>
    </x:row>
    <x:row r="4309" ht="23" customHeight="1">
      <x:c r="A4309" s="2" t="str">
        <x:v>1D-MFI-全期</x:v>
      </x:c>
      <x:c r="B4309" s="2" t="str">
        <x:v>1D</x:v>
      </x:c>
      <x:c r="C4309" s="2" t="str">
        <x:v>Money Flow Index</x:v>
      </x:c>
      <x:c r="D4309" s="2" t="str">
        <x:v>全期</x:v>
      </x:c>
      <x:c r="E4309" s="2" t="n">
        <x:v>8</x:v>
      </x:c>
      <x:c r="F4309" s="2" t="str">
        <x:v>空</x:v>
      </x:c>
      <x:c r="G4309" s="11" t="n">
        <x:v>44608.333333333336</x:v>
      </x:c>
      <x:c r="H4309" s="11" t="n">
        <x:v>44609.333333333336</x:v>
      </x:c>
      <x:c r="I4309" s="11" t="n">
        <x:v>44619.333321759266</x:v>
      </x:c>
      <x:c r="J4309" s="9" t="n">
        <x:v>43860.8</x:v>
      </x:c>
      <x:c r="K4309" s="9" t="n">
        <x:v>39099.3</x:v>
      </x:c>
      <x:c r="L4309" s="9" t="n">
        <x:v>43852.02784</x:v>
      </x:c>
      <x:c r="M4309" s="9" t="n">
        <x:v>39107.11986</x:v>
      </x:c>
      <x:c r="N4309" s="10" t="n">
        <x:f>IF(F4309="多",1,-1)*(K4309/J4309-1)</x:f>
        <x:v>0.10855935140261919</x:v>
      </x:c>
      <x:c r="O4309" s="10" t="n">
        <x:f>IF(F4309="多",1,-1)*(M4309/L4309-1)</x:f>
        <x:v>0.10820270381366248</x:v>
      </x:c>
      <x:c r="P4309" s="10" t="n">
        <x:v>0.0009458986480931688</x:v>
      </x:c>
      <x:c r="Q4309" s="10" t="n">
        <x:v>-0.00046186873918131765</x:v>
      </x:c>
      <x:c r="R4309" s="10" t="n">
        <x:f>O4309-P4309-Q4309</x:f>
        <x:v>0.10771867390475064</x:v>
      </x:c>
      <x:c r="S4309" s="9" t="n">
        <x:f>V4308</x:f>
        <x:v>4888.598868281677</x:v>
      </x:c>
      <x:c r="T4309" s="9" t="n">
        <x:f>S4309/(1+'回测计划'!$B$33)</x:f>
        <x:v>4886.155790386484</x:v>
      </x:c>
      <x:c r="U4309" s="9" t="n">
        <x:f>T4309*R4309</x:f>
        <x:v>526.3302222324508</x:v>
      </x:c>
      <x:c r="V4309" s="9" t="n">
        <x:f>S4309+U4309</x:f>
        <x:v>5414.929090514128</x:v>
      </x:c>
      <x:c r="W4309" s="2" t="n">
        <x:f>IF(N4309&gt;0,1,0)</x:f>
        <x:v>1</x:v>
      </x:c>
      <x:c r="X4309" s="2" t="n">
        <x:f>IF(U4309&gt;0,1,0)</x:f>
        <x:v>1</x:v>
      </x:c>
      <x:c r="Y4309" s="9" t="n">
        <x:f>MAX(U4309,0)</x:f>
        <x:v>526.3302222324508</x:v>
      </x:c>
      <x:c r="Z4309" s="9" t="n">
        <x:f>-MIN(U4309,0)</x:f>
        <x:v>0</x:v>
      </x:c>
    </x:row>
    <x:row r="4310" ht="23" customHeight="1">
      <x:c r="A4310" s="2" t="str">
        <x:v>1D-MFI-全期</x:v>
      </x:c>
      <x:c r="B4310" s="2" t="str">
        <x:v>1D</x:v>
      </x:c>
      <x:c r="C4310" s="2" t="str">
        <x:v>Money Flow Index</x:v>
      </x:c>
      <x:c r="D4310" s="2" t="str">
        <x:v>全期</x:v>
      </x:c>
      <x:c r="E4310" s="2" t="n">
        <x:v>9</x:v>
      </x:c>
      <x:c r="F4310" s="2" t="str">
        <x:v>空</x:v>
      </x:c>
      <x:c r="G4310" s="11" t="n">
        <x:v>44640.333333333336</x:v>
      </x:c>
      <x:c r="H4310" s="11" t="n">
        <x:v>44641.333333333336</x:v>
      </x:c>
      <x:c r="I4310" s="11" t="n">
        <x:v>44651.333321759266</x:v>
      </x:c>
      <x:c r="J4310" s="9" t="n">
        <x:v>41261</x:v>
      </x:c>
      <x:c r="K4310" s="9" t="n">
        <x:v>47053.2</x:v>
      </x:c>
      <x:c r="L4310" s="9" t="n">
        <x:v>41252.7478</x:v>
      </x:c>
      <x:c r="M4310" s="9" t="n">
        <x:v>47062.61064</x:v>
      </x:c>
      <x:c r="N4310" s="10" t="n">
        <x:f>IF(F4310="多",1,-1)*(K4310/J4310-1)</x:f>
        <x:v>-0.14037953515426183</x:v>
      </x:c>
      <x:c r="O4310" s="10" t="n">
        <x:f>IF(F4310="多",1,-1)*(M4310/L4310-1)</x:f>
        <x:v>-0.14083577821693627</x:v>
      </x:c>
      <x:c r="P4310" s="10" t="n">
        <x:v>0.0010704178891084682</x:v>
      </x:c>
      <x:c r="Q4310" s="10" t="n">
        <x:v>-0.002046763302710246</x:v>
      </x:c>
      <x:c r="R4310" s="10" t="n">
        <x:f>O4310-P4310-Q4310</x:f>
        <x:v>-0.1398594328033345</x:v>
      </x:c>
      <x:c r="S4310" s="9" t="n">
        <x:f>V4309</x:f>
        <x:v>5414.929090514128</x:v>
      </x:c>
      <x:c r="T4310" s="9" t="n">
        <x:f>S4310/(1+'回测计划'!$B$33)</x:f>
        <x:v>5412.222979024616</x:v>
      </x:c>
      <x:c r="U4310" s="9" t="n">
        <x:f>T4310*R4310</x:f>
        <x:v>-756.950436051556</x:v>
      </x:c>
      <x:c r="V4310" s="9" t="n">
        <x:f>S4310+U4310</x:f>
        <x:v>4657.978654462572</x:v>
      </x:c>
      <x:c r="W4310" s="2" t="n">
        <x:f>IF(N4310&gt;0,1,0)</x:f>
        <x:v>0</x:v>
      </x:c>
      <x:c r="X4310" s="2" t="n">
        <x:f>IF(U4310&gt;0,1,0)</x:f>
        <x:v>0</x:v>
      </x:c>
      <x:c r="Y4310" s="9" t="n">
        <x:f>MAX(U4310,0)</x:f>
        <x:v>0</x:v>
      </x:c>
      <x:c r="Z4310" s="9" t="n">
        <x:f>-MIN(U4310,0)</x:f>
        <x:v>756.950436051556</x:v>
      </x:c>
    </x:row>
    <x:row r="4311" ht="23" customHeight="1">
      <x:c r="A4311" s="2" t="str">
        <x:v>1D-MFI-全期</x:v>
      </x:c>
      <x:c r="B4311" s="2" t="str">
        <x:v>1D</x:v>
      </x:c>
      <x:c r="C4311" s="2" t="str">
        <x:v>Money Flow Index</x:v>
      </x:c>
      <x:c r="D4311" s="2" t="str">
        <x:v>全期</x:v>
      </x:c>
      <x:c r="E4311" s="2" t="n">
        <x:v>10</x:v>
      </x:c>
      <x:c r="F4311" s="2" t="str">
        <x:v>空</x:v>
      </x:c>
      <x:c r="G4311" s="11" t="n">
        <x:v>44650.333333333336</x:v>
      </x:c>
      <x:c r="H4311" s="11" t="n">
        <x:v>44651.333333333336</x:v>
      </x:c>
      <x:c r="I4311" s="11" t="n">
        <x:v>44661.333321759266</x:v>
      </x:c>
      <x:c r="J4311" s="9" t="n">
        <x:v>47053.1</x:v>
      </x:c>
      <x:c r="K4311" s="9" t="n">
        <x:v>42727.7</x:v>
      </x:c>
      <x:c r="L4311" s="9" t="n">
        <x:v>47043.689379999996</x:v>
      </x:c>
      <x:c r="M4311" s="9" t="n">
        <x:v>42736.245539999996</x:v>
      </x:c>
      <x:c r="N4311" s="10" t="n">
        <x:f>IF(F4311="多",1,-1)*(K4311/J4311-1)</x:f>
        <x:v>0.09192593049129605</x:v>
      </x:c>
      <x:c r="O4311" s="10" t="n">
        <x:f>IF(F4311="多",1,-1)*(M4311/L4311-1)</x:f>
        <x:v>0.09156262820303485</x:v>
      </x:c>
      <x:c r="P4311" s="10" t="n">
        <x:v>0.0009542186858984826</x:v>
      </x:c>
      <x:c r="Q4311" s="10" t="n">
        <x:v>-0.002719933542168105</x:v>
      </x:c>
      <x:c r="R4311" s="10" t="n">
        <x:f>O4311-P4311-Q4311</x:f>
        <x:v>0.09332834305930447</x:v>
      </x:c>
      <x:c r="S4311" s="9" t="n">
        <x:f>V4310</x:f>
        <x:v>4657.978654462572</x:v>
      </x:c>
      <x:c r="T4311" s="9" t="n">
        <x:f>S4311/(1+'回测计划'!$B$33)</x:f>
        <x:v>4655.650829048049</x:v>
      </x:c>
      <x:c r="U4311" s="9" t="n">
        <x:f>T4311*R4311</x:f>
        <x:v>434.5041777377316</x:v>
      </x:c>
      <x:c r="V4311" s="9" t="n">
        <x:f>S4311+U4311</x:f>
        <x:v>5092.482832200304</x:v>
      </x:c>
      <x:c r="W4311" s="2" t="n">
        <x:f>IF(N4311&gt;0,1,0)</x:f>
        <x:v>1</x:v>
      </x:c>
      <x:c r="X4311" s="2" t="n">
        <x:f>IF(U4311&gt;0,1,0)</x:f>
        <x:v>1</x:v>
      </x:c>
      <x:c r="Y4311" s="9" t="n">
        <x:f>MAX(U4311,0)</x:f>
        <x:v>434.5041777377316</x:v>
      </x:c>
      <x:c r="Z4311" s="9" t="n">
        <x:f>-MIN(U4311,0)</x:f>
        <x:v>0</x:v>
      </x:c>
    </x:row>
    <x:row r="4312" ht="23" customHeight="1">
      <x:c r="A4312" s="2" t="str">
        <x:v>1D-MFI-全期</x:v>
      </x:c>
      <x:c r="B4312" s="2" t="str">
        <x:v>1D</x:v>
      </x:c>
      <x:c r="C4312" s="2" t="str">
        <x:v>Money Flow Index</x:v>
      </x:c>
      <x:c r="D4312" s="2" t="str">
        <x:v>全期</x:v>
      </x:c>
      <x:c r="E4312" s="2" t="n">
        <x:v>11</x:v>
      </x:c>
      <x:c r="F4312" s="2" t="str">
        <x:v>多</x:v>
      </x:c>
      <x:c r="G4312" s="11" t="n">
        <x:v>44700.333333333336</x:v>
      </x:c>
      <x:c r="H4312" s="11" t="n">
        <x:v>44701.333333333336</x:v>
      </x:c>
      <x:c r="I4312" s="11" t="n">
        <x:v>44711.333321759266</x:v>
      </x:c>
      <x:c r="J4312" s="9" t="n">
        <x:v>30319.9</x:v>
      </x:c>
      <x:c r="K4312" s="9" t="n">
        <x:v>29452.8</x:v>
      </x:c>
      <x:c r="L4312" s="9" t="n">
        <x:v>30325.96398</x:v>
      </x:c>
      <x:c r="M4312" s="9" t="n">
        <x:v>29446.90944</x:v>
      </x:c>
      <x:c r="N4312" s="10" t="n">
        <x:f>IF(F4312="多",1,-1)*(K4312/J4312-1)</x:f>
        <x:v>-0.028598379282253616</x:v>
      </x:c>
      <x:c r="O4312" s="10" t="n">
        <x:f>IF(F4312="多",1,-1)*(M4312/L4312-1)</x:f>
        <x:v>-0.028986862233950306</x:v>
      </x:c>
      <x:c r="P4312" s="10" t="n">
        <x:v>0.000985506568883025</x:v>
      </x:c>
      <x:c r="Q4312" s="10" t="n">
        <x:v>0.0018501885756708515</x:v>
      </x:c>
      <x:c r="R4312" s="10" t="n">
        <x:f>O4312-P4312-Q4312</x:f>
        <x:v>-0.03182255737850418</x:v>
      </x:c>
      <x:c r="S4312" s="9" t="n">
        <x:f>V4311</x:f>
        <x:v>5092.482832200304</x:v>
      </x:c>
      <x:c r="T4312" s="9" t="n">
        <x:f>S4312/(1+'回测计划'!$B$33)</x:f>
        <x:v>5089.93786326867</x:v>
      </x:c>
      <x:c r="U4312" s="9" t="n">
        <x:f>T4312*R4312</x:f>
        <x:v>-161.97483970688822</x:v>
      </x:c>
      <x:c r="V4312" s="9" t="n">
        <x:f>S4312+U4312</x:f>
        <x:v>4930.507992493416</x:v>
      </x:c>
      <x:c r="W4312" s="2" t="n">
        <x:f>IF(N4312&gt;0,1,0)</x:f>
        <x:v>0</x:v>
      </x:c>
      <x:c r="X4312" s="2" t="n">
        <x:f>IF(U4312&gt;0,1,0)</x:f>
        <x:v>0</x:v>
      </x:c>
      <x:c r="Y4312" s="9" t="n">
        <x:f>MAX(U4312,0)</x:f>
        <x:v>0</x:v>
      </x:c>
      <x:c r="Z4312" s="9" t="n">
        <x:f>-MIN(U4312,0)</x:f>
        <x:v>161.97483970688822</x:v>
      </x:c>
    </x:row>
    <x:row r="4313" ht="23" customHeight="1">
      <x:c r="A4313" s="2" t="str">
        <x:v>1D-MFI-全期</x:v>
      </x:c>
      <x:c r="B4313" s="2" t="str">
        <x:v>1D</x:v>
      </x:c>
      <x:c r="C4313" s="2" t="str">
        <x:v>Money Flow Index</x:v>
      </x:c>
      <x:c r="D4313" s="2" t="str">
        <x:v>全期</x:v>
      </x:c>
      <x:c r="E4313" s="2" t="n">
        <x:v>12</x:v>
      </x:c>
      <x:c r="F4313" s="2" t="str">
        <x:v>空</x:v>
      </x:c>
      <x:c r="G4313" s="11" t="n">
        <x:v>44771.333333333336</x:v>
      </x:c>
      <x:c r="H4313" s="11" t="n">
        <x:v>44772.333333333336</x:v>
      </x:c>
      <x:c r="I4313" s="11" t="n">
        <x:v>44782.333321759266</x:v>
      </x:c>
      <x:c r="J4313" s="9" t="n">
        <x:v>23771</x:v>
      </x:c>
      <x:c r="K4313" s="9" t="n">
        <x:v>23804.4</x:v>
      </x:c>
      <x:c r="L4313" s="9" t="n">
        <x:v>23766.2458</x:v>
      </x:c>
      <x:c r="M4313" s="9" t="n">
        <x:v>23809.16088</x:v>
      </x:c>
      <x:c r="N4313" s="10" t="n">
        <x:f>IF(F4313="多",1,-1)*(K4313/J4313-1)</x:f>
        <x:v>-0.0014050734087753813</x:v>
      </x:c>
      <x:c r="O4313" s="10" t="n">
        <x:f>IF(F4313="多",1,-1)*(M4313/L4313-1)</x:f>
        <x:v>-0.0018057155665704983</x:v>
      </x:c>
      <x:c r="P4313" s="10" t="n">
        <x:v>0.0010009028577832853</x:v>
      </x:c>
      <x:c r="Q4313" s="10" t="n">
        <x:v>-0.0018010071623512968</x:v>
      </x:c>
      <x:c r="R4313" s="10" t="n">
        <x:f>O4313-P4313-Q4313</x:f>
        <x:v>-0.0010056112620024866</x:v>
      </x:c>
      <x:c r="S4313" s="9" t="n">
        <x:f>V4312</x:f>
        <x:v>4930.507992493416</x:v>
      </x:c>
      <x:c r="T4313" s="9" t="n">
        <x:f>S4313/(1+'回测计划'!$B$33)</x:f>
        <x:v>4928.043970508163</x:v>
      </x:c>
      <x:c r="U4313" s="9" t="n">
        <x:f>T4313*R4313</x:f>
        <x:v>-4.955696516386458</x:v>
      </x:c>
      <x:c r="V4313" s="9" t="n">
        <x:f>S4313+U4313</x:f>
        <x:v>4925.55229597703</x:v>
      </x:c>
      <x:c r="W4313" s="2" t="n">
        <x:f>IF(N4313&gt;0,1,0)</x:f>
        <x:v>0</x:v>
      </x:c>
      <x:c r="X4313" s="2" t="n">
        <x:f>IF(U4313&gt;0,1,0)</x:f>
        <x:v>0</x:v>
      </x:c>
      <x:c r="Y4313" s="9" t="n">
        <x:f>MAX(U4313,0)</x:f>
        <x:v>0</x:v>
      </x:c>
      <x:c r="Z4313" s="9" t="n">
        <x:f>-MIN(U4313,0)</x:f>
        <x:v>4.955696516386458</x:v>
      </x:c>
    </x:row>
    <x:row r="4314" ht="23" customHeight="1">
      <x:c r="A4314" s="2" t="str">
        <x:v>1D-MFI-全期</x:v>
      </x:c>
      <x:c r="B4314" s="2" t="str">
        <x:v>1D</x:v>
      </x:c>
      <x:c r="C4314" s="2" t="str">
        <x:v>Money Flow Index</x:v>
      </x:c>
      <x:c r="D4314" s="2" t="str">
        <x:v>全期</x:v>
      </x:c>
      <x:c r="E4314" s="2" t="n">
        <x:v>13</x:v>
      </x:c>
      <x:c r="F4314" s="2" t="str">
        <x:v>空</x:v>
      </x:c>
      <x:c r="G4314" s="11" t="n">
        <x:v>44784.333333333336</x:v>
      </x:c>
      <x:c r="H4314" s="11" t="n">
        <x:v>44785.333333333336</x:v>
      </x:c>
      <x:c r="I4314" s="11" t="n">
        <x:v>44795.333321759266</x:v>
      </x:c>
      <x:c r="J4314" s="9" t="n">
        <x:v>23917.3</x:v>
      </x:c>
      <x:c r="K4314" s="9" t="n">
        <x:v>21505.6</x:v>
      </x:c>
      <x:c r="L4314" s="9" t="n">
        <x:v>23912.51654</x:v>
      </x:c>
      <x:c r="M4314" s="9" t="n">
        <x:v>21509.90112</x:v>
      </x:c>
      <x:c r="N4314" s="10" t="n">
        <x:f>IF(F4314="多",1,-1)*(K4314/J4314-1)</x:f>
        <x:v>0.10083496046794582</x:v>
      </x:c>
      <x:c r="O4314" s="10" t="n">
        <x:f>IF(F4314="多",1,-1)*(M4314/L4314-1)</x:f>
        <x:v>0.10047522250454033</x:v>
      </x:c>
      <x:c r="P4314" s="10" t="n">
        <x:v>0.0009497623887477298</x:v>
      </x:c>
      <x:c r="Q4314" s="10" t="n">
        <x:v>-0.0004340586582612703</x:v>
      </x:c>
      <x:c r="R4314" s="10" t="n">
        <x:f>O4314-P4314-Q4314</x:f>
        <x:v>0.09995951877405386</x:v>
      </x:c>
      <x:c r="S4314" s="9" t="n">
        <x:f>V4313</x:f>
        <x:v>4925.55229597703</x:v>
      </x:c>
      <x:c r="T4314" s="9" t="n">
        <x:f>S4314/(1+'回测计划'!$B$33)</x:f>
        <x:v>4923.090750601729</x:v>
      </x:c>
      <x:c r="U4314" s="9" t="n">
        <x:f>T4314*R4314</x:f>
        <x:v>492.10978231114444</x:v>
      </x:c>
      <x:c r="V4314" s="9" t="n">
        <x:f>S4314+U4314</x:f>
        <x:v>5417.662078288174</x:v>
      </x:c>
      <x:c r="W4314" s="2" t="n">
        <x:f>IF(N4314&gt;0,1,0)</x:f>
        <x:v>1</x:v>
      </x:c>
      <x:c r="X4314" s="2" t="n">
        <x:f>IF(U4314&gt;0,1,0)</x:f>
        <x:v>1</x:v>
      </x:c>
      <x:c r="Y4314" s="9" t="n">
        <x:f>MAX(U4314,0)</x:f>
        <x:v>492.10978231114444</x:v>
      </x:c>
      <x:c r="Z4314" s="9" t="n">
        <x:f>-MIN(U4314,0)</x:f>
        <x:v>0</x:v>
      </x:c>
    </x:row>
    <x:row r="4315" ht="23" customHeight="1">
      <x:c r="A4315" s="2" t="str">
        <x:v>1D-MFI-全期</x:v>
      </x:c>
      <x:c r="B4315" s="2" t="str">
        <x:v>1D</x:v>
      </x:c>
      <x:c r="C4315" s="2" t="str">
        <x:v>Money Flow Index</x:v>
      </x:c>
      <x:c r="D4315" s="2" t="str">
        <x:v>全期</x:v>
      </x:c>
      <x:c r="E4315" s="2" t="n">
        <x:v>14</x:v>
      </x:c>
      <x:c r="F4315" s="2" t="str">
        <x:v>多</x:v>
      </x:c>
      <x:c r="G4315" s="11" t="n">
        <x:v>44811.333333333336</x:v>
      </x:c>
      <x:c r="H4315" s="11" t="n">
        <x:v>44812.333333333336</x:v>
      </x:c>
      <x:c r="I4315" s="11" t="n">
        <x:v>44822.333321759266</x:v>
      </x:c>
      <x:c r="J4315" s="9" t="n">
        <x:v>19287</x:v>
      </x:c>
      <x:c r="K4315" s="9" t="n">
        <x:v>20102</x:v>
      </x:c>
      <x:c r="L4315" s="9" t="n">
        <x:v>19290.8574</x:v>
      </x:c>
      <x:c r="M4315" s="9" t="n">
        <x:v>20097.9796</x:v>
      </x:c>
      <x:c r="N4315" s="10" t="n">
        <x:f>IF(F4315="多",1,-1)*(K4315/J4315-1)</x:f>
        <x:v>0.04225644216311508</x:v>
      </x:c>
      <x:c r="O4315" s="10" t="n">
        <x:f>IF(F4315="多",1,-1)*(M4315/L4315-1)</x:f>
        <x:v>0.04183962295009236</x:v>
      </x:c>
      <x:c r="P4315" s="10" t="n">
        <x:v>0.0010209198114750461</x:v>
      </x:c>
      <x:c r="Q4315" s="10" t="n">
        <x:v>0.0019233585587546287</x:v>
      </x:c>
      <x:c r="R4315" s="10" t="n">
        <x:f>O4315-P4315-Q4315</x:f>
        <x:v>0.038895344579862684</x:v>
      </x:c>
      <x:c r="S4315" s="9" t="n">
        <x:f>V4314</x:f>
        <x:v>5417.662078288174</x:v>
      </x:c>
      <x:c r="T4315" s="9" t="n">
        <x:f>S4315/(1+'回测计划'!$B$33)</x:f>
        <x:v>5414.95460098768</x:v>
      </x:c>
      <x:c r="U4315" s="9" t="n">
        <x:f>T4315*R4315</x:f>
        <x:v>210.61652508972867</x:v>
      </x:c>
      <x:c r="V4315" s="9" t="n">
        <x:f>S4315+U4315</x:f>
        <x:v>5628.278603377902</x:v>
      </x:c>
      <x:c r="W4315" s="2" t="n">
        <x:f>IF(N4315&gt;0,1,0)</x:f>
        <x:v>1</x:v>
      </x:c>
      <x:c r="X4315" s="2" t="n">
        <x:f>IF(U4315&gt;0,1,0)</x:f>
        <x:v>1</x:v>
      </x:c>
      <x:c r="Y4315" s="9" t="n">
        <x:f>MAX(U4315,0)</x:f>
        <x:v>210.61652508972867</x:v>
      </x:c>
      <x:c r="Z4315" s="9" t="n">
        <x:f>-MIN(U4315,0)</x:f>
        <x:v>0</x:v>
      </x:c>
    </x:row>
    <x:row r="4316" ht="23" customHeight="1">
      <x:c r="A4316" s="2" t="str">
        <x:v>1D-MFI-全期</x:v>
      </x:c>
      <x:c r="B4316" s="2" t="str">
        <x:v>1D</x:v>
      </x:c>
      <x:c r="C4316" s="2" t="str">
        <x:v>Money Flow Index</x:v>
      </x:c>
      <x:c r="D4316" s="2" t="str">
        <x:v>全期</x:v>
      </x:c>
      <x:c r="E4316" s="2" t="n">
        <x:v>15</x:v>
      </x:c>
      <x:c r="F4316" s="2" t="str">
        <x:v>多</x:v>
      </x:c>
      <x:c r="G4316" s="11" t="n">
        <x:v>44826.333333333336</x:v>
      </x:c>
      <x:c r="H4316" s="11" t="n">
        <x:v>44827.333333333336</x:v>
      </x:c>
      <x:c r="I4316" s="11" t="n">
        <x:v>44837.333321759266</x:v>
      </x:c>
      <x:c r="J4316" s="9" t="n">
        <x:v>19392.5</x:v>
      </x:c>
      <x:c r="K4316" s="9" t="n">
        <x:v>19049.4</x:v>
      </x:c>
      <x:c r="L4316" s="9" t="n">
        <x:v>19396.3785</x:v>
      </x:c>
      <x:c r="M4316" s="9" t="n">
        <x:v>19045.59012</x:v>
      </x:c>
      <x:c r="N4316" s="10" t="n">
        <x:f>IF(F4316="多",1,-1)*(K4316/J4316-1)</x:f>
        <x:v>-0.017692406858321408</x:v>
      </x:c>
      <x:c r="O4316" s="10" t="n">
        <x:f>IF(F4316="多",1,-1)*(M4316/L4316-1)</x:f>
        <x:v>-0.01808525132668437</x:v>
      </x:c>
      <x:c r="P4316" s="10" t="n">
        <x:v>0.0009909573743366578</x:v>
      </x:c>
      <x:c r="Q4316" s="10" t="n">
        <x:v>0.00142295994744565</x:v>
      </x:c>
      <x:c r="R4316" s="10" t="n">
        <x:f>O4316-P4316-Q4316</x:f>
        <x:v>-0.02049916864846668</x:v>
      </x:c>
      <x:c r="S4316" s="9" t="n">
        <x:f>V4315</x:f>
        <x:v>5628.278603377902</x:v>
      </x:c>
      <x:c r="T4316" s="9" t="n">
        <x:f>S4316/(1+'回测计划'!$B$33)</x:f>
        <x:v>5625.465870442681</x:v>
      </x:c>
      <x:c r="U4316" s="9" t="n">
        <x:f>T4316*R4316</x:f>
        <x:v>-115.31737360439794</x:v>
      </x:c>
      <x:c r="V4316" s="9" t="n">
        <x:f>S4316+U4316</x:f>
        <x:v>5512.961229773504</x:v>
      </x:c>
      <x:c r="W4316" s="2" t="n">
        <x:f>IF(N4316&gt;0,1,0)</x:f>
        <x:v>0</x:v>
      </x:c>
      <x:c r="X4316" s="2" t="n">
        <x:f>IF(U4316&gt;0,1,0)</x:f>
        <x:v>0</x:v>
      </x:c>
      <x:c r="Y4316" s="9" t="n">
        <x:f>MAX(U4316,0)</x:f>
        <x:v>0</x:v>
      </x:c>
      <x:c r="Z4316" s="9" t="n">
        <x:f>-MIN(U4316,0)</x:f>
        <x:v>115.31737360439794</x:v>
      </x:c>
    </x:row>
    <x:row r="4317" ht="23" customHeight="1">
      <x:c r="A4317" s="2" t="str">
        <x:v>1D-MFI-全期</x:v>
      </x:c>
      <x:c r="B4317" s="2" t="str">
        <x:v>1D</x:v>
      </x:c>
      <x:c r="C4317" s="2" t="str">
        <x:v>Money Flow Index</x:v>
      </x:c>
      <x:c r="D4317" s="2" t="str">
        <x:v>全期</x:v>
      </x:c>
      <x:c r="E4317" s="2" t="n">
        <x:v>16</x:v>
      </x:c>
      <x:c r="F4317" s="2" t="str">
        <x:v>空</x:v>
      </x:c>
      <x:c r="G4317" s="11" t="n">
        <x:v>44871.333333333336</x:v>
      </x:c>
      <x:c r="H4317" s="11" t="n">
        <x:v>44872.333333333336</x:v>
      </x:c>
      <x:c r="I4317" s="11" t="n">
        <x:v>44882.333321759266</x:v>
      </x:c>
      <x:c r="J4317" s="9" t="n">
        <x:v>20900</x:v>
      </x:c>
      <x:c r="K4317" s="9" t="n">
        <x:v>16650.6</x:v>
      </x:c>
      <x:c r="L4317" s="9" t="n">
        <x:v>20895.82</x:v>
      </x:c>
      <x:c r="M4317" s="9" t="n">
        <x:v>16653.930119999997</x:v>
      </x:c>
      <x:c r="N4317" s="10" t="n">
        <x:f>IF(F4317="多",1,-1)*(K4317/J4317-1)</x:f>
        <x:v>0.20332057416267946</x:v>
      </x:c>
      <x:c r="O4317" s="10" t="n">
        <x:f>IF(F4317="多",1,-1)*(M4317/L4317-1)</x:f>
        <x:v>0.20300183864524113</x:v>
      </x:c>
      <x:c r="P4317" s="10" t="n">
        <x:v>0.0008984990806773794</x:v>
      </x:c>
      <x:c r="Q4317" s="10" t="n">
        <x:v>0.002601267830982269</x:v>
      </x:c>
      <x:c r="R4317" s="10" t="n">
        <x:f>O4317-P4317-Q4317</x:f>
        <x:v>0.19950207173358148</x:v>
      </x:c>
      <x:c r="S4317" s="9" t="n">
        <x:f>V4316</x:f>
        <x:v>5512.961229773504</x:v>
      </x:c>
      <x:c r="T4317" s="9" t="n">
        <x:f>S4317/(1+'回测计划'!$B$33)</x:f>
        <x:v>5510.206126710149</x:v>
      </x:c>
      <x:c r="U4317" s="9" t="n">
        <x:f>T4317*R4317</x:f>
        <x:v>1099.2975379577483</x:v>
      </x:c>
      <x:c r="V4317" s="9" t="n">
        <x:f>S4317+U4317</x:f>
        <x:v>6612.258767731252</x:v>
      </x:c>
      <x:c r="W4317" s="2" t="n">
        <x:f>IF(N4317&gt;0,1,0)</x:f>
        <x:v>1</x:v>
      </x:c>
      <x:c r="X4317" s="2" t="n">
        <x:f>IF(U4317&gt;0,1,0)</x:f>
        <x:v>1</x:v>
      </x:c>
      <x:c r="Y4317" s="9" t="n">
        <x:f>MAX(U4317,0)</x:f>
        <x:v>1099.2975379577483</x:v>
      </x:c>
      <x:c r="Z4317" s="9" t="n">
        <x:f>-MIN(U4317,0)</x:f>
        <x:v>0</x:v>
      </x:c>
    </x:row>
    <x:row r="4318" ht="23" customHeight="1">
      <x:c r="A4318" s="2" t="str">
        <x:v>1D-MFI-全期</x:v>
      </x:c>
      <x:c r="B4318" s="2" t="str">
        <x:v>1D</x:v>
      </x:c>
      <x:c r="C4318" s="2" t="str">
        <x:v>Money Flow Index</x:v>
      </x:c>
      <x:c r="D4318" s="2" t="str">
        <x:v>全期</x:v>
      </x:c>
      <x:c r="E4318" s="2" t="n">
        <x:v>17</x:v>
      </x:c>
      <x:c r="F4318" s="2" t="str">
        <x:v>多</x:v>
      </x:c>
      <x:c r="G4318" s="11" t="n">
        <x:v>44912.333333333336</x:v>
      </x:c>
      <x:c r="H4318" s="11" t="n">
        <x:v>44913.333333333336</x:v>
      </x:c>
      <x:c r="I4318" s="11" t="n">
        <x:v>44923.333321759266</x:v>
      </x:c>
      <x:c r="J4318" s="9" t="n">
        <x:v>16768.1</x:v>
      </x:c>
      <x:c r="K4318" s="9" t="n">
        <x:v>16698.2</x:v>
      </x:c>
      <x:c r="L4318" s="9" t="n">
        <x:v>16771.453619999997</x:v>
      </x:c>
      <x:c r="M4318" s="9" t="n">
        <x:v>16694.860360000002</x:v>
      </x:c>
      <x:c r="N4318" s="10" t="n">
        <x:f>IF(F4318="多",1,-1)*(K4318/J4318-1)</x:f>
        <x:v>-0.004168629719526806</x:v>
      </x:c>
      <x:c r="O4318" s="10" t="n">
        <x:f>IF(F4318="多",1,-1)*(M4318/L4318-1)</x:f>
        <x:v>-0.004566882617059287</x:v>
      </x:c>
      <x:c r="P4318" s="10" t="n">
        <x:v>0.0009977165586914703</x:v>
      </x:c>
      <x:c r="Q4318" s="10" t="n">
        <x:v>0.001415662702527106</x:v>
      </x:c>
      <x:c r="R4318" s="10" t="n">
        <x:f>O4318-P4318-Q4318</x:f>
        <x:v>-0.006980261878277863</x:v>
      </x:c>
      <x:c r="S4318" s="9" t="n">
        <x:f>V4317</x:f>
        <x:v>6612.258767731252</x:v>
      </x:c>
      <x:c r="T4318" s="9" t="n">
        <x:f>S4318/(1+'回测计划'!$B$33)</x:f>
        <x:v>6608.95429058596</x:v>
      </x:c>
      <x:c r="U4318" s="9" t="n">
        <x:f>T4318*R4318</x:f>
        <x:v>-46.132231689858095</x:v>
      </x:c>
      <x:c r="V4318" s="9" t="n">
        <x:f>S4318+U4318</x:f>
        <x:v>6566.1265360413945</x:v>
      </x:c>
      <x:c r="W4318" s="2" t="n">
        <x:f>IF(N4318&gt;0,1,0)</x:f>
        <x:v>0</x:v>
      </x:c>
      <x:c r="X4318" s="2" t="n">
        <x:f>IF(U4318&gt;0,1,0)</x:f>
        <x:v>0</x:v>
      </x:c>
      <x:c r="Y4318" s="9" t="n">
        <x:f>MAX(U4318,0)</x:f>
        <x:v>0</x:v>
      </x:c>
      <x:c r="Z4318" s="9" t="n">
        <x:f>-MIN(U4318,0)</x:f>
        <x:v>46.132231689858095</x:v>
      </x:c>
    </x:row>
    <x:row r="4319" ht="23" customHeight="1">
      <x:c r="A4319" s="2" t="str">
        <x:v>1D-MFI-全期</x:v>
      </x:c>
      <x:c r="B4319" s="2" t="str">
        <x:v>1D</x:v>
      </x:c>
      <x:c r="C4319" s="2" t="str">
        <x:v>Money Flow Index</x:v>
      </x:c>
      <x:c r="D4319" s="2" t="str">
        <x:v>全期</x:v>
      </x:c>
      <x:c r="E4319" s="2" t="n">
        <x:v>18</x:v>
      </x:c>
      <x:c r="F4319" s="2" t="str">
        <x:v>空</x:v>
      </x:c>
      <x:c r="G4319" s="11" t="n">
        <x:v>45121.333333333336</x:v>
      </x:c>
      <x:c r="H4319" s="11" t="n">
        <x:v>45122.333333333336</x:v>
      </x:c>
      <x:c r="I4319" s="11" t="n">
        <x:v>45132.333321759266</x:v>
      </x:c>
      <x:c r="J4319" s="9" t="n">
        <x:v>30293.3</x:v>
      </x:c>
      <x:c r="K4319" s="9" t="n">
        <x:v>29163.8</x:v>
      </x:c>
      <x:c r="L4319" s="9" t="n">
        <x:v>30287.24134</x:v>
      </x:c>
      <x:c r="M4319" s="9" t="n">
        <x:v>29169.63276</x:v>
      </x:c>
      <x:c r="N4319" s="10" t="n">
        <x:f>IF(F4319="多",1,-1)*(K4319/J4319-1)</x:f>
        <x:v>0.03728547236517643</x:v>
      </x:c>
      <x:c r="O4319" s="10" t="n">
        <x:f>IF(F4319="多",1,-1)*(M4319/L4319-1)</x:f>
        <x:v>0.036900309521553765</x:v>
      </x:c>
      <x:c r="P4319" s="10" t="n">
        <x:v>0.000981549845239223</x:v>
      </x:c>
      <x:c r="Q4319" s="10" t="n">
        <x:v>-0.0015033941620775236</x:v>
      </x:c>
      <x:c r="R4319" s="10" t="n">
        <x:f>O4319-P4319-Q4319</x:f>
        <x:v>0.037422153838392064</x:v>
      </x:c>
      <x:c r="S4319" s="9" t="n">
        <x:f>V4318</x:f>
        <x:v>6566.1265360413945</x:v>
      </x:c>
      <x:c r="T4319" s="9" t="n">
        <x:f>S4319/(1+'回测计划'!$B$33)</x:f>
        <x:v>6562.845113484653</x:v>
      </x:c>
      <x:c r="U4319" s="9" t="n">
        <x:f>T4319*R4319</x:f>
        <x:v>245.5957994543623</x:v>
      </x:c>
      <x:c r="V4319" s="9" t="n">
        <x:f>S4319+U4319</x:f>
        <x:v>6811.722335495757</x:v>
      </x:c>
      <x:c r="W4319" s="2" t="n">
        <x:f>IF(N4319&gt;0,1,0)</x:f>
        <x:v>1</x:v>
      </x:c>
      <x:c r="X4319" s="2" t="n">
        <x:f>IF(U4319&gt;0,1,0)</x:f>
        <x:v>1</x:v>
      </x:c>
      <x:c r="Y4319" s="9" t="n">
        <x:f>MAX(U4319,0)</x:f>
        <x:v>245.5957994543623</x:v>
      </x:c>
      <x:c r="Z4319" s="9" t="n">
        <x:f>-MIN(U4319,0)</x:f>
        <x:v>0</x:v>
      </x:c>
    </x:row>
    <x:row r="4320" ht="23" customHeight="1">
      <x:c r="A4320" s="2" t="str">
        <x:v>1D-MFI-全期</x:v>
      </x:c>
      <x:c r="B4320" s="2" t="str">
        <x:v>1D</x:v>
      </x:c>
      <x:c r="C4320" s="2" t="str">
        <x:v>Money Flow Index</x:v>
      </x:c>
      <x:c r="D4320" s="2" t="str">
        <x:v>全期</x:v>
      </x:c>
      <x:c r="E4320" s="2" t="n">
        <x:v>19</x:v>
      </x:c>
      <x:c r="F4320" s="2" t="str">
        <x:v>空</x:v>
      </x:c>
      <x:c r="G4320" s="11" t="n">
        <x:v>45216.333333333336</x:v>
      </x:c>
      <x:c r="H4320" s="11" t="n">
        <x:v>45217.333333333336</x:v>
      </x:c>
      <x:c r="I4320" s="11" t="n">
        <x:v>45227.333321759266</x:v>
      </x:c>
      <x:c r="J4320" s="9" t="n">
        <x:v>28382</x:v>
      </x:c>
      <x:c r="K4320" s="9" t="n">
        <x:v>33893.1</x:v>
      </x:c>
      <x:c r="L4320" s="9" t="n">
        <x:v>28376.3236</x:v>
      </x:c>
      <x:c r="M4320" s="9" t="n">
        <x:v>33899.878619999996</x:v>
      </x:c>
      <x:c r="N4320" s="10" t="n">
        <x:f>IF(F4320="多",1,-1)*(K4320/J4320-1)</x:f>
        <x:v>-0.1941758861250087</x:v>
      </x:c>
      <x:c r="O4320" s="10" t="n">
        <x:f>IF(F4320="多",1,-1)*(M4320/L4320-1)</x:f>
        <x:v>-0.1946536520326403</x:v>
      </x:c>
      <x:c r="P4320" s="10" t="n">
        <x:v>0.00109732682601632</x:v>
      </x:c>
      <x:c r="Q4320" s="10" t="n">
        <x:v>-0.001645727591152994</x:v>
      </x:c>
      <x:c r="R4320" s="10" t="n">
        <x:f>O4320-P4320-Q4320</x:f>
        <x:v>-0.1941052512675036</x:v>
      </x:c>
      <x:c r="S4320" s="9" t="n">
        <x:f>V4319</x:f>
        <x:v>6811.722335495757</x:v>
      </x:c>
      <x:c r="T4320" s="9" t="n">
        <x:f>S4320/(1+'回测计划'!$B$33)</x:f>
        <x:v>6808.318176407553</x:v>
      </x:c>
      <x:c r="U4320" s="9" t="n">
        <x:f>T4320*R4320</x:f>
        <x:v>-1321.5303103407002</x:v>
      </x:c>
      <x:c r="V4320" s="9" t="n">
        <x:f>S4320+U4320</x:f>
        <x:v>5490.192025155056</x:v>
      </x:c>
      <x:c r="W4320" s="2" t="n">
        <x:f>IF(N4320&gt;0,1,0)</x:f>
        <x:v>0</x:v>
      </x:c>
      <x:c r="X4320" s="2" t="n">
        <x:f>IF(U4320&gt;0,1,0)</x:f>
        <x:v>0</x:v>
      </x:c>
      <x:c r="Y4320" s="9" t="n">
        <x:f>MAX(U4320,0)</x:f>
        <x:v>0</x:v>
      </x:c>
      <x:c r="Z4320" s="9" t="n">
        <x:f>-MIN(U4320,0)</x:f>
        <x:v>1321.5303103407002</x:v>
      </x:c>
    </x:row>
    <x:row r="4321" ht="23" customHeight="1">
      <x:c r="A4321" s="2" t="str">
        <x:v>1D-MFI-全期</x:v>
      </x:c>
      <x:c r="B4321" s="2" t="str">
        <x:v>1D</x:v>
      </x:c>
      <x:c r="C4321" s="2" t="str">
        <x:v>Money Flow Index</x:v>
      </x:c>
      <x:c r="D4321" s="2" t="str">
        <x:v>全期</x:v>
      </x:c>
      <x:c r="E4321" s="2" t="n">
        <x:v>20</x:v>
      </x:c>
      <x:c r="F4321" s="2" t="str">
        <x:v>空</x:v>
      </x:c>
      <x:c r="G4321" s="11" t="n">
        <x:v>45241.333333333336</x:v>
      </x:c>
      <x:c r="H4321" s="11" t="n">
        <x:v>45242.333333333336</x:v>
      </x:c>
      <x:c r="I4321" s="11" t="n">
        <x:v>45252.333321759266</x:v>
      </x:c>
      <x:c r="J4321" s="9" t="n">
        <x:v>37162.1</x:v>
      </x:c>
      <x:c r="K4321" s="9" t="n">
        <x:v>35737</x:v>
      </x:c>
      <x:c r="L4321" s="9" t="n">
        <x:v>37154.66758</x:v>
      </x:c>
      <x:c r="M4321" s="9" t="n">
        <x:v>35744.1474</x:v>
      </x:c>
      <x:c r="N4321" s="10" t="n">
        <x:f>IF(F4321="多",1,-1)*(K4321/J4321-1)</x:f>
        <x:v>0.03834820960064145</x:v>
      </x:c>
      <x:c r="O4321" s="10" t="n">
        <x:f>IF(F4321="多",1,-1)*(M4321/L4321-1)</x:f>
        <x:v>0.037963471936949045</x:v>
      </x:c>
      <x:c r="P4321" s="10" t="n">
        <x:v>0.0009810182640315255</x:v>
      </x:c>
      <x:c r="Q4321" s="10" t="n">
        <x:v>-0.0037640816045829014</x:v>
      </x:c>
      <x:c r="R4321" s="10" t="n">
        <x:f>O4321-P4321-Q4321</x:f>
        <x:v>0.04074653527750042</x:v>
      </x:c>
      <x:c r="S4321" s="9" t="n">
        <x:f>V4320</x:f>
        <x:v>5490.192025155056</x:v>
      </x:c>
      <x:c r="T4321" s="9" t="n">
        <x:f>S4321/(1+'回测计划'!$B$33)</x:f>
        <x:v>5487.448301004554</x:v>
      </x:c>
      <x:c r="U4321" s="9" t="n">
        <x:f>T4321*R4321</x:f>
        <x:v>223.5945057803418</x:v>
      </x:c>
      <x:c r="V4321" s="9" t="n">
        <x:f>S4321+U4321</x:f>
        <x:v>5713.786530935398</x:v>
      </x:c>
      <x:c r="W4321" s="2" t="n">
        <x:f>IF(N4321&gt;0,1,0)</x:f>
        <x:v>1</x:v>
      </x:c>
      <x:c r="X4321" s="2" t="n">
        <x:f>IF(U4321&gt;0,1,0)</x:f>
        <x:v>1</x:v>
      </x:c>
      <x:c r="Y4321" s="9" t="n">
        <x:f>MAX(U4321,0)</x:f>
        <x:v>223.5945057803418</x:v>
      </x:c>
      <x:c r="Z4321" s="9" t="n">
        <x:f>-MIN(U4321,0)</x:f>
        <x:v>0</x:v>
      </x:c>
    </x:row>
    <x:row r="4322" ht="23" customHeight="1">
      <x:c r="A4322" s="2" t="str">
        <x:v>1D-MFI-全期</x:v>
      </x:c>
      <x:c r="B4322" s="2" t="str">
        <x:v>1D</x:v>
      </x:c>
      <x:c r="C4322" s="2" t="str">
        <x:v>Money Flow Index</x:v>
      </x:c>
      <x:c r="D4322" s="2" t="str">
        <x:v>全期</x:v>
      </x:c>
      <x:c r="E4322" s="2" t="n">
        <x:v>21</x:v>
      </x:c>
      <x:c r="F4322" s="2" t="str">
        <x:v>空</x:v>
      </x:c>
      <x:c r="G4322" s="11" t="n">
        <x:v>45266.333333333336</x:v>
      </x:c>
      <x:c r="H4322" s="11" t="n">
        <x:v>45267.333333333336</x:v>
      </x:c>
      <x:c r="I4322" s="11" t="n">
        <x:v>45277.333321759266</x:v>
      </x:c>
      <x:c r="J4322" s="9" t="n">
        <x:v>43775.1</x:v>
      </x:c>
      <x:c r="K4322" s="9" t="n">
        <x:v>42287.4</x:v>
      </x:c>
      <x:c r="L4322" s="9" t="n">
        <x:v>43766.34498</x:v>
      </x:c>
      <x:c r="M4322" s="9" t="n">
        <x:v>42295.85748</x:v>
      </x:c>
      <x:c r="N4322" s="10" t="n">
        <x:f>IF(F4322="多",1,-1)*(K4322/J4322-1)</x:f>
        <x:v>0.03398507370628501</x:v>
      </x:c>
      <x:c r="O4322" s="10" t="n">
        <x:f>IF(F4322="多",1,-1)*(M4322/L4322-1)</x:f>
        <x:v>0.03359859043911417</x:v>
      </x:c>
      <x:c r="P4322" s="10" t="n">
        <x:v>0.000983200704780443</x:v>
      </x:c>
      <x:c r="Q4322" s="10" t="n">
        <x:v>-0.0038052170582186214</x:v>
      </x:c>
      <x:c r="R4322" s="10" t="n">
        <x:f>O4322-P4322-Q4322</x:f>
        <x:v>0.03642060679255235</x:v>
      </x:c>
      <x:c r="S4322" s="9" t="n">
        <x:f>V4321</x:f>
        <x:v>5713.786530935398</x:v>
      </x:c>
      <x:c r="T4322" s="9" t="n">
        <x:f>S4322/(1+'回测计划'!$B$33)</x:f>
        <x:v>5710.931065402698</x:v>
      </x:c>
      <x:c r="U4322" s="9" t="n">
        <x:f>T4322*R4322</x:f>
        <x:v>207.9955747524037</x:v>
      </x:c>
      <x:c r="V4322" s="9" t="n">
        <x:f>S4322+U4322</x:f>
        <x:v>5921.782105687802</x:v>
      </x:c>
      <x:c r="W4322" s="2" t="n">
        <x:f>IF(N4322&gt;0,1,0)</x:f>
        <x:v>1</x:v>
      </x:c>
      <x:c r="X4322" s="2" t="n">
        <x:f>IF(U4322&gt;0,1,0)</x:f>
        <x:v>1</x:v>
      </x:c>
      <x:c r="Y4322" s="9" t="n">
        <x:f>MAX(U4322,0)</x:f>
        <x:v>207.9955747524037</x:v>
      </x:c>
      <x:c r="Z4322" s="9" t="n">
        <x:f>-MIN(U4322,0)</x:f>
        <x:v>0</x:v>
      </x:c>
    </x:row>
    <x:row r="4323" ht="23" customHeight="1">
      <x:c r="A4323" s="2" t="str">
        <x:v>1D-MFI-全期</x:v>
      </x:c>
      <x:c r="B4323" s="2" t="str">
        <x:v>1D</x:v>
      </x:c>
      <x:c r="C4323" s="2" t="str">
        <x:v>Money Flow Index</x:v>
      </x:c>
      <x:c r="D4323" s="2" t="str">
        <x:v>全期</x:v>
      </x:c>
      <x:c r="E4323" s="2" t="n">
        <x:v>22</x:v>
      </x:c>
      <x:c r="F4323" s="2" t="str">
        <x:v>空</x:v>
      </x:c>
      <x:c r="G4323" s="11" t="n">
        <x:v>45300.333333333336</x:v>
      </x:c>
      <x:c r="H4323" s="11" t="n">
        <x:v>45301.333333333336</x:v>
      </x:c>
      <x:c r="I4323" s="11" t="n">
        <x:v>45311.333321759266</x:v>
      </x:c>
      <x:c r="J4323" s="9" t="n">
        <x:v>46113.9</x:v>
      </x:c>
      <x:c r="K4323" s="9" t="n">
        <x:v>41662.2</x:v>
      </x:c>
      <x:c r="L4323" s="9" t="n">
        <x:v>46104.677220000005</x:v>
      </x:c>
      <x:c r="M4323" s="9" t="n">
        <x:v>41670.532439999995</x:v>
      </x:c>
      <x:c r="N4323" s="10" t="n">
        <x:f>IF(F4323="多",1,-1)*(K4323/J4323-1)</x:f>
        <x:v>0.0965370528192151</x:v>
      </x:c>
      <x:c r="O4323" s="10" t="n">
        <x:f>IF(F4323="多",1,-1)*(M4323/L4323-1)</x:f>
        <x:v>0.0961755953488489</x:v>
      </x:c>
      <x:c r="P4323" s="10" t="n">
        <x:v>0.0009519122023255755</x:v>
      </x:c>
      <x:c r="Q4323" s="10" t="n">
        <x:v>-0.0027349050774276395</x:v>
      </x:c>
      <x:c r="R4323" s="10" t="n">
        <x:f>O4323-P4323-Q4323</x:f>
        <x:v>0.09795858822395097</x:v>
      </x:c>
      <x:c r="S4323" s="9" t="n">
        <x:f>V4322</x:f>
        <x:v>5921.782105687802</x:v>
      </x:c>
      <x:c r="T4323" s="9" t="n">
        <x:f>S4323/(1+'回测计划'!$B$33)</x:f>
        <x:v>5918.822694340632</x:v>
      </x:c>
      <x:c r="U4323" s="9" t="n">
        <x:f>T4323*R4323</x:f>
        <x:v>579.7995150854899</x:v>
      </x:c>
      <x:c r="V4323" s="9" t="n">
        <x:f>S4323+U4323</x:f>
        <x:v>6501.581620773291</x:v>
      </x:c>
      <x:c r="W4323" s="2" t="n">
        <x:f>IF(N4323&gt;0,1,0)</x:f>
        <x:v>1</x:v>
      </x:c>
      <x:c r="X4323" s="2" t="n">
        <x:f>IF(U4323&gt;0,1,0)</x:f>
        <x:v>1</x:v>
      </x:c>
      <x:c r="Y4323" s="9" t="n">
        <x:f>MAX(U4323,0)</x:f>
        <x:v>579.7995150854899</x:v>
      </x:c>
      <x:c r="Z4323" s="9" t="n">
        <x:f>-MIN(U4323,0)</x:f>
        <x:v>0</x:v>
      </x:c>
    </x:row>
    <x:row r="4324" ht="23" customHeight="1">
      <x:c r="A4324" s="2" t="str">
        <x:v>1D-MFI-全期</x:v>
      </x:c>
      <x:c r="B4324" s="2" t="str">
        <x:v>1D</x:v>
      </x:c>
      <x:c r="C4324" s="2" t="str">
        <x:v>Money Flow Index</x:v>
      </x:c>
      <x:c r="D4324" s="2" t="str">
        <x:v>全期</x:v>
      </x:c>
      <x:c r="E4324" s="2" t="n">
        <x:v>23</x:v>
      </x:c>
      <x:c r="F4324" s="2" t="str">
        <x:v>空</x:v>
      </x:c>
      <x:c r="G4324" s="11" t="n">
        <x:v>45351.333333333336</x:v>
      </x:c>
      <x:c r="H4324" s="11" t="n">
        <x:v>45352.333333333336</x:v>
      </x:c>
      <x:c r="I4324" s="11" t="n">
        <x:v>45362.333321759266</x:v>
      </x:c>
      <x:c r="J4324" s="9" t="n">
        <x:v>61203.3</x:v>
      </x:c>
      <x:c r="K4324" s="9" t="n">
        <x:v>69001.8</x:v>
      </x:c>
      <x:c r="L4324" s="9" t="n">
        <x:v>61191.05934000001</x:v>
      </x:c>
      <x:c r="M4324" s="9" t="n">
        <x:v>69015.60036</x:v>
      </x:c>
      <x:c r="N4324" s="10" t="n">
        <x:f>IF(F4324="多",1,-1)*(K4324/J4324-1)</x:f>
        <x:v>-0.12741959992353347</x:v>
      </x:c>
      <x:c r="O4324" s="10" t="n">
        <x:f>IF(F4324="多",1,-1)*(M4324/L4324-1)</x:f>
        <x:v>-0.127870657975113</x:v>
      </x:c>
      <x:c r="P4324" s="10" t="n">
        <x:v>0.0010639353289875566</x:v>
      </x:c>
      <x:c r="Q4324" s="10" t="n">
        <x:v>-0.014865171328125286</x:v>
      </x:c>
      <x:c r="R4324" s="10" t="n">
        <x:f>O4324-P4324-Q4324</x:f>
        <x:v>-0.11406942197597525</x:v>
      </x:c>
      <x:c r="S4324" s="9" t="n">
        <x:f>V4323</x:f>
        <x:v>6501.581620773291</x:v>
      </x:c>
      <x:c r="T4324" s="9" t="n">
        <x:f>S4324/(1+'回测计划'!$B$33)</x:f>
        <x:v>6498.332454546019</x:v>
      </x:c>
      <x:c r="U4324" s="9" t="n">
        <x:f>T4324*R4324</x:f>
        <x:v>-741.2610268977849</x:v>
      </x:c>
      <x:c r="V4324" s="9" t="n">
        <x:f>S4324+U4324</x:f>
        <x:v>5760.320593875506</x:v>
      </x:c>
      <x:c r="W4324" s="2" t="n">
        <x:f>IF(N4324&gt;0,1,0)</x:f>
        <x:v>0</x:v>
      </x:c>
      <x:c r="X4324" s="2" t="n">
        <x:f>IF(U4324&gt;0,1,0)</x:f>
        <x:v>0</x:v>
      </x:c>
      <x:c r="Y4324" s="9" t="n">
        <x:f>MAX(U4324,0)</x:f>
        <x:v>0</x:v>
      </x:c>
      <x:c r="Z4324" s="9" t="n">
        <x:f>-MIN(U4324,0)</x:f>
        <x:v>741.2610268977849</x:v>
      </x:c>
    </x:row>
    <x:row r="4325" ht="23" customHeight="1">
      <x:c r="A4325" s="2" t="str">
        <x:v>1D-MFI-全期</x:v>
      </x:c>
      <x:c r="B4325" s="2" t="str">
        <x:v>1D</x:v>
      </x:c>
      <x:c r="C4325" s="2" t="str">
        <x:v>Money Flow Index</x:v>
      </x:c>
      <x:c r="D4325" s="2" t="str">
        <x:v>全期</x:v>
      </x:c>
      <x:c r="E4325" s="2" t="n">
        <x:v>24</x:v>
      </x:c>
      <x:c r="F4325" s="2" t="str">
        <x:v>多</x:v>
      </x:c>
      <x:c r="G4325" s="11" t="n">
        <x:v>45455.333333333336</x:v>
      </x:c>
      <x:c r="H4325" s="11" t="n">
        <x:v>45456.333333333336</x:v>
      </x:c>
      <x:c r="I4325" s="11" t="n">
        <x:v>45466.333321759266</x:v>
      </x:c>
      <x:c r="J4325" s="9" t="n">
        <x:v>68270.3</x:v>
      </x:c>
      <x:c r="K4325" s="9" t="n">
        <x:v>64240</x:v>
      </x:c>
      <x:c r="L4325" s="9" t="n">
        <x:v>68283.95406</x:v>
      </x:c>
      <x:c r="M4325" s="9" t="n">
        <x:v>64227.152</x:v>
      </x:c>
      <x:c r="N4325" s="10" t="n">
        <x:f>IF(F4325="多",1,-1)*(K4325/J4325-1)</x:f>
        <x:v>-0.0590344556857082</x:v>
      </x:c>
      <x:c r="O4325" s="10" t="n">
        <x:f>IF(F4325="多",1,-1)*(M4325/L4325-1)</x:f>
        <x:v>-0.059410766641242785</x:v>
      </x:c>
      <x:c r="P4325" s="10" t="n">
        <x:v>0.0009702946166793787</x:v>
      </x:c>
      <x:c r="Q4325" s="10" t="n">
        <x:v>0.0023775164856127398</x:v>
      </x:c>
      <x:c r="R4325" s="10" t="n">
        <x:f>O4325-P4325-Q4325</x:f>
        <x:v>-0.0627585777435349</x:v>
      </x:c>
      <x:c r="S4325" s="9" t="n">
        <x:f>V4324</x:f>
        <x:v>5760.320593875506</x:v>
      </x:c>
      <x:c r="T4325" s="9" t="n">
        <x:f>S4325/(1+'回测计划'!$B$33)</x:f>
        <x:v>5757.441872939037</x:v>
      </x:c>
      <x:c r="U4325" s="9" t="n">
        <x:f>T4325*R4325</x:f>
        <x:v>-361.32886338672773</x:v>
      </x:c>
      <x:c r="V4325" s="9" t="n">
        <x:f>S4325+U4325</x:f>
        <x:v>5398.991730488779</x:v>
      </x:c>
      <x:c r="W4325" s="2" t="n">
        <x:f>IF(N4325&gt;0,1,0)</x:f>
        <x:v>0</x:v>
      </x:c>
      <x:c r="X4325" s="2" t="n">
        <x:f>IF(U4325&gt;0,1,0)</x:f>
        <x:v>0</x:v>
      </x:c>
      <x:c r="Y4325" s="9" t="n">
        <x:f>MAX(U4325,0)</x:f>
        <x:v>0</x:v>
      </x:c>
      <x:c r="Z4325" s="9" t="n">
        <x:f>-MIN(U4325,0)</x:f>
        <x:v>361.32886338672773</x:v>
      </x:c>
    </x:row>
    <x:row r="4326" ht="23" customHeight="1">
      <x:c r="A4326" s="2" t="str">
        <x:v>1D-MFI-全期</x:v>
      </x:c>
      <x:c r="B4326" s="2" t="str">
        <x:v>1D</x:v>
      </x:c>
      <x:c r="C4326" s="2" t="str">
        <x:v>Money Flow Index</x:v>
      </x:c>
      <x:c r="D4326" s="2" t="str">
        <x:v>全期</x:v>
      </x:c>
      <x:c r="E4326" s="2" t="n">
        <x:v>25</x:v>
      </x:c>
      <x:c r="F4326" s="2" t="str">
        <x:v>多</x:v>
      </x:c>
      <x:c r="G4326" s="11" t="n">
        <x:v>45537.333333333336</x:v>
      </x:c>
      <x:c r="H4326" s="11" t="n">
        <x:v>45538.333333333336</x:v>
      </x:c>
      <x:c r="I4326" s="11" t="n">
        <x:v>45548.333321759266</x:v>
      </x:c>
      <x:c r="J4326" s="9" t="n">
        <x:v>59112.2</x:v>
      </x:c>
      <x:c r="K4326" s="9" t="n">
        <x:v>58097</x:v>
      </x:c>
      <x:c r="L4326" s="9" t="n">
        <x:v>59124.02243999999</x:v>
      </x:c>
      <x:c r="M4326" s="9" t="n">
        <x:v>58085.380600000004</x:v>
      </x:c>
      <x:c r="N4326" s="10" t="n">
        <x:f>IF(F4326="多",1,-1)*(K4326/J4326-1)</x:f>
        <x:v>-0.017174119724862158</x:v>
      </x:c>
      <x:c r="O4326" s="10" t="n">
        <x:f>IF(F4326="多",1,-1)*(M4326/L4326-1)</x:f>
        <x:v>-0.017567171466623788</x:v>
      </x:c>
      <x:c r="P4326" s="10" t="n">
        <x:v>0.0009912164142666883</x:v>
      </x:c>
      <x:c r="Q4326" s="10" t="n">
        <x:v>-0.00041296324474852984</x:v>
      </x:c>
      <x:c r="R4326" s="10" t="n">
        <x:f>O4326-P4326-Q4326</x:f>
        <x:v>-0.018145424636141945</x:v>
      </x:c>
      <x:c r="S4326" s="9" t="n">
        <x:f>V4325</x:f>
        <x:v>5398.991730488779</x:v>
      </x:c>
      <x:c r="T4326" s="9" t="n">
        <x:f>S4326/(1+'回测计划'!$B$33)</x:f>
        <x:v>5396.29358369693</x:v>
      </x:c>
      <x:c r="U4326" s="9" t="n">
        <x:f>T4326*R4326</x:f>
        <x:v>-97.91803853746897</x:v>
      </x:c>
      <x:c r="V4326" s="9" t="n">
        <x:f>S4326+U4326</x:f>
        <x:v>5301.073691951309</x:v>
      </x:c>
      <x:c r="W4326" s="2" t="n">
        <x:f>IF(N4326&gt;0,1,0)</x:f>
        <x:v>0</x:v>
      </x:c>
      <x:c r="X4326" s="2" t="n">
        <x:f>IF(U4326&gt;0,1,0)</x:f>
        <x:v>0</x:v>
      </x:c>
      <x:c r="Y4326" s="9" t="n">
        <x:f>MAX(U4326,0)</x:f>
        <x:v>0</x:v>
      </x:c>
      <x:c r="Z4326" s="9" t="n">
        <x:f>-MIN(U4326,0)</x:f>
        <x:v>97.91803853746897</x:v>
      </x:c>
    </x:row>
    <x:row r="4327" ht="23" customHeight="1">
      <x:c r="A4327" s="2" t="str">
        <x:v>1D-MFI-全期</x:v>
      </x:c>
      <x:c r="B4327" s="2" t="str">
        <x:v>1D</x:v>
      </x:c>
      <x:c r="C4327" s="2" t="str">
        <x:v>Money Flow Index</x:v>
      </x:c>
      <x:c r="D4327" s="2" t="str">
        <x:v>全期</x:v>
      </x:c>
      <x:c r="E4327" s="2" t="n">
        <x:v>26</x:v>
      </x:c>
      <x:c r="F4327" s="2" t="str">
        <x:v>空</x:v>
      </x:c>
      <x:c r="G4327" s="11" t="n">
        <x:v>45676.333333333336</x:v>
      </x:c>
      <x:c r="H4327" s="11" t="n">
        <x:v>45677.333333333336</x:v>
      </x:c>
      <x:c r="I4327" s="11" t="n">
        <x:v>45687.333321759266</x:v>
      </x:c>
      <x:c r="J4327" s="9" t="n">
        <x:v>101311.5</x:v>
      </x:c>
      <x:c r="K4327" s="9" t="n">
        <x:v>103698.2</x:v>
      </x:c>
      <x:c r="L4327" s="9" t="n">
        <x:v>101291.2377</x:v>
      </x:c>
      <x:c r="M4327" s="9" t="n">
        <x:v>103718.93964</x:v>
      </x:c>
      <x:c r="N4327" s="10" t="n">
        <x:f>IF(F4327="多",1,-1)*(K4327/J4327-1)</x:f>
        <x:v>-0.023558036353227285</x:v>
      </x:c>
      <x:c r="O4327" s="10" t="n">
        <x:f>IF(F4327="多",1,-1)*(M4327/L4327-1)</x:f>
        <x:v>-0.023967541468791875</x:v>
      </x:c>
      <x:c r="P4327" s="10" t="n">
        <x:v>0.001011983770734396</x:v>
      </x:c>
      <x:c r="Q4327" s="10" t="n">
        <x:v>-0.0024592943895416263</x:v>
      </x:c>
      <x:c r="R4327" s="10" t="n">
        <x:f>O4327-P4327-Q4327</x:f>
        <x:v>-0.022520230849984647</x:v>
      </x:c>
      <x:c r="S4327" s="9" t="n">
        <x:f>V4326</x:f>
        <x:v>5301.073691951309</x:v>
      </x:c>
      <x:c r="T4327" s="9" t="n">
        <x:f>S4327/(1+'回测计划'!$B$33)</x:f>
        <x:v>5298.424479711453</x:v>
      </x:c>
      <x:c r="U4327" s="9" t="n">
        <x:f>T4327*R4327</x:f>
        <x:v>-119.32174242431172</x:v>
      </x:c>
      <x:c r="V4327" s="9" t="n">
        <x:f>S4327+U4327</x:f>
        <x:v>5181.751949526997</x:v>
      </x:c>
      <x:c r="W4327" s="2" t="n">
        <x:f>IF(N4327&gt;0,1,0)</x:f>
        <x:v>0</x:v>
      </x:c>
      <x:c r="X4327" s="2" t="n">
        <x:f>IF(U4327&gt;0,1,0)</x:f>
        <x:v>0</x:v>
      </x:c>
      <x:c r="Y4327" s="9" t="n">
        <x:f>MAX(U4327,0)</x:f>
        <x:v>0</x:v>
      </x:c>
      <x:c r="Z4327" s="9" t="n">
        <x:f>-MIN(U4327,0)</x:f>
        <x:v>119.32174242431172</x:v>
      </x:c>
    </x:row>
    <x:row r="4328" ht="23" customHeight="1">
      <x:c r="A4328" s="2" t="str">
        <x:v>1D-MFI-全期</x:v>
      </x:c>
      <x:c r="B4328" s="2" t="str">
        <x:v>1D</x:v>
      </x:c>
      <x:c r="C4328" s="2" t="str">
        <x:v>Money Flow Index</x:v>
      </x:c>
      <x:c r="D4328" s="2" t="str">
        <x:v>全期</x:v>
      </x:c>
      <x:c r="E4328" s="2" t="n">
        <x:v>27</x:v>
      </x:c>
      <x:c r="F4328" s="2" t="str">
        <x:v>空</x:v>
      </x:c>
      <x:c r="G4328" s="11" t="n">
        <x:v>45796.333333333336</x:v>
      </x:c>
      <x:c r="H4328" s="11" t="n">
        <x:v>45797.333333333336</x:v>
      </x:c>
      <x:c r="I4328" s="11" t="n">
        <x:v>45807.333321759266</x:v>
      </x:c>
      <x:c r="J4328" s="9" t="n">
        <x:v>105531.5</x:v>
      </x:c>
      <x:c r="K4328" s="9" t="n">
        <x:v>105539.9</x:v>
      </x:c>
      <x:c r="L4328" s="9" t="n">
        <x:v>105510.3937</x:v>
      </x:c>
      <x:c r="M4328" s="9" t="n">
        <x:v>105561.00798</x:v>
      </x:c>
      <x:c r="N4328" s="10" t="n">
        <x:f>IF(F4328="多",1,-1)*(K4328/J4328-1)</x:f>
        <x:v>-0.00007959708712568236</x:v>
      </x:c>
      <x:c r="O4328" s="10" t="n">
        <x:f>IF(F4328="多",1,-1)*(M4328/L4328-1)</x:f>
        <x:v>-0.00047970894833260225</x:v>
      </x:c>
      <x:c r="P4328" s="10" t="n">
        <x:v>0.0010002398544741661</x:v>
      </x:c>
      <x:c r="Q4328" s="10" t="n">
        <x:v>-0.0019470780459392505</x:v>
      </x:c>
      <x:c r="R4328" s="10" t="n">
        <x:f>O4328-P4328-Q4328</x:f>
        <x:v>0.0004671292431324822</x:v>
      </x:c>
      <x:c r="S4328" s="9" t="n">
        <x:f>V4327</x:f>
        <x:v>5181.751949526997</x:v>
      </x:c>
      <x:c r="T4328" s="9" t="n">
        <x:f>S4328/(1+'回测计划'!$B$33)</x:f>
        <x:v>5179.162368342826</x:v>
      </x:c>
      <x:c r="U4328" s="9" t="n">
        <x:f>T4328*R4328</x:f>
        <x:v>2.419338197184218</x:v>
      </x:c>
      <x:c r="V4328" s="9" t="n">
        <x:f>S4328+U4328</x:f>
        <x:v>5184.171287724182</x:v>
      </x:c>
      <x:c r="W4328" s="2" t="n">
        <x:f>IF(N4328&gt;0,1,0)</x:f>
        <x:v>0</x:v>
      </x:c>
      <x:c r="X4328" s="2" t="n">
        <x:f>IF(U4328&gt;0,1,0)</x:f>
        <x:v>1</x:v>
      </x:c>
      <x:c r="Y4328" s="9" t="n">
        <x:f>MAX(U4328,0)</x:f>
        <x:v>2.419338197184218</x:v>
      </x:c>
      <x:c r="Z4328" s="9" t="n">
        <x:f>-MIN(U4328,0)</x:f>
        <x:v>0</x:v>
      </x:c>
    </x:row>
    <x:row r="4329" ht="23" customHeight="1">
      <x:c r="A4329" s="2" t="str">
        <x:v>1D-MFI-全期</x:v>
      </x:c>
      <x:c r="B4329" s="2" t="str">
        <x:v>1D</x:v>
      </x:c>
      <x:c r="C4329" s="2" t="str">
        <x:v>Money Flow Index</x:v>
      </x:c>
      <x:c r="D4329" s="2" t="str">
        <x:v>全期</x:v>
      </x:c>
      <x:c r="E4329" s="2" t="n">
        <x:v>28</x:v>
      </x:c>
      <x:c r="F4329" s="2" t="str">
        <x:v>多</x:v>
      </x:c>
      <x:c r="G4329" s="11" t="n">
        <x:v>45831.333333333336</x:v>
      </x:c>
      <x:c r="H4329" s="11" t="n">
        <x:v>45832.333333333336</x:v>
      </x:c>
      <x:c r="I4329" s="11" t="n">
        <x:v>45842.333321759266</x:v>
      </x:c>
      <x:c r="J4329" s="9" t="n">
        <x:v>105291</x:v>
      </x:c>
      <x:c r="K4329" s="9" t="n">
        <x:v>109545.2</x:v>
      </x:c>
      <x:c r="L4329" s="9" t="n">
        <x:v>105312.0582</x:v>
      </x:c>
      <x:c r="M4329" s="9" t="n">
        <x:v>109523.29096</x:v>
      </x:c>
      <x:c r="N4329" s="10" t="n">
        <x:f>IF(F4329="多",1,-1)*(K4329/J4329-1)</x:f>
        <x:v>0.040404213085638796</x:v>
      </x:c>
      <x:c r="O4329" s="10" t="n">
        <x:f>IF(F4329="多",1,-1)*(M4329/L4329-1)</x:f>
        <x:v>0.0399881346160984</x:v>
      </x:c>
      <x:c r="P4329" s="10" t="n">
        <x:v>0.0010199940673080493</x:v>
      </x:c>
      <x:c r="Q4329" s="10" t="n">
        <x:v>0.0008034155582407854</x:v>
      </x:c>
      <x:c r="R4329" s="10" t="n">
        <x:f>O4329-P4329-Q4329</x:f>
        <x:v>0.03816472499054956</x:v>
      </x:c>
      <x:c r="S4329" s="9" t="n">
        <x:f>V4328</x:f>
        <x:v>5184.171287724182</x:v>
      </x:c>
      <x:c r="T4329" s="9" t="n">
        <x:f>S4329/(1+'回测计划'!$B$33)</x:f>
        <x:v>5181.580497475445</x:v>
      </x:c>
      <x:c r="U4329" s="9" t="n">
        <x:f>T4329*R4329</x:f>
        <x:v>197.75359470254534</x:v>
      </x:c>
      <x:c r="V4329" s="9" t="n">
        <x:f>S4329+U4329</x:f>
        <x:v>5381.924882426727</x:v>
      </x:c>
      <x:c r="W4329" s="2" t="n">
        <x:f>IF(N4329&gt;0,1,0)</x:f>
        <x:v>1</x:v>
      </x:c>
      <x:c r="X4329" s="2" t="n">
        <x:f>IF(U4329&gt;0,1,0)</x:f>
        <x:v>1</x:v>
      </x:c>
      <x:c r="Y4329" s="9" t="n">
        <x:f>MAX(U4329,0)</x:f>
        <x:v>197.75359470254534</x:v>
      </x:c>
      <x:c r="Z4329" s="9" t="n">
        <x:f>-MIN(U4329,0)</x:f>
        <x:v>0</x:v>
      </x:c>
    </x:row>
    <x:row r="4330" ht="23" customHeight="1">
      <x:c r="A4330" s="2" t="str">
        <x:v>1D-MFI-全期</x:v>
      </x:c>
      <x:c r="B4330" s="2" t="str">
        <x:v>1D</x:v>
      </x:c>
      <x:c r="C4330" s="2" t="str">
        <x:v>Money Flow Index</x:v>
      </x:c>
      <x:c r="D4330" s="2" t="str">
        <x:v>全期</x:v>
      </x:c>
      <x:c r="E4330" s="2" t="n">
        <x:v>29</x:v>
      </x:c>
      <x:c r="F4330" s="2" t="str">
        <x:v>空</x:v>
      </x:c>
      <x:c r="G4330" s="11" t="n">
        <x:v>45861.333333333336</x:v>
      </x:c>
      <x:c r="H4330" s="11" t="n">
        <x:v>45862.333333333336</x:v>
      </x:c>
      <x:c r="I4330" s="11" t="n">
        <x:v>45872.333321759266</x:v>
      </x:c>
      <x:c r="J4330" s="9" t="n">
        <x:v>118713.4</x:v>
      </x:c>
      <x:c r="K4330" s="9" t="n">
        <x:v>112508.8</x:v>
      </x:c>
      <x:c r="L4330" s="9" t="n">
        <x:v>118689.65732</x:v>
      </x:c>
      <x:c r="M4330" s="9" t="n">
        <x:v>112531.30176</x:v>
      </x:c>
      <x:c r="N4330" s="10" t="n">
        <x:f>IF(F4330="多",1,-1)*(K4330/J4330-1)</x:f>
        <x:v>0.052265371895674706</x:v>
      </x:c>
      <x:c r="O4330" s="10" t="n">
        <x:f>IF(F4330="多",1,-1)*(M4330/L4330-1)</x:f>
        <x:v>0.051886202210496</x:v>
      </x:c>
      <x:c r="P4330" s="10" t="n">
        <x:v>0.000974056898894752</x:v>
      </x:c>
      <x:c r="Q4330" s="10" t="n">
        <x:v>-0.0023966822960948503</x:v>
      </x:c>
      <x:c r="R4330" s="10" t="n">
        <x:f>O4330-P4330-Q4330</x:f>
        <x:v>0.0533088276076961</x:v>
      </x:c>
      <x:c r="S4330" s="9" t="n">
        <x:f>V4329</x:f>
        <x:v>5381.924882426727</x:v>
      </x:c>
      <x:c r="T4330" s="9" t="n">
        <x:f>S4330/(1+'回测计划'!$B$33)</x:f>
        <x:v>5379.23526479433</x:v>
      </x:c>
      <x:c r="U4330" s="9" t="n">
        <x:f>T4330*R4330</x:f>
        <x:v>286.7607253921604</x:v>
      </x:c>
      <x:c r="V4330" s="9" t="n">
        <x:f>S4330+U4330</x:f>
        <x:v>5668.685607818888</x:v>
      </x:c>
      <x:c r="W4330" s="2" t="n">
        <x:f>IF(N4330&gt;0,1,0)</x:f>
        <x:v>1</x:v>
      </x:c>
      <x:c r="X4330" s="2" t="n">
        <x:f>IF(U4330&gt;0,1,0)</x:f>
        <x:v>1</x:v>
      </x:c>
      <x:c r="Y4330" s="9" t="n">
        <x:f>MAX(U4330,0)</x:f>
        <x:v>286.7607253921604</x:v>
      </x:c>
      <x:c r="Z4330" s="9" t="n">
        <x:f>-MIN(U4330,0)</x:f>
        <x:v>0</x:v>
      </x:c>
    </x:row>
    <x:row r="4331" ht="23" customHeight="1">
      <x:c r="A4331" s="2" t="str">
        <x:v>1D-MFI-全期</x:v>
      </x:c>
      <x:c r="B4331" s="2" t="str">
        <x:v>1D</x:v>
      </x:c>
      <x:c r="C4331" s="2" t="str">
        <x:v>Money Flow Index</x:v>
      </x:c>
      <x:c r="D4331" s="2" t="str">
        <x:v>全期</x:v>
      </x:c>
      <x:c r="E4331" s="2" t="n">
        <x:v>30</x:v>
      </x:c>
      <x:c r="F4331" s="2" t="str">
        <x:v>空</x:v>
      </x:c>
      <x:c r="G4331" s="11" t="n">
        <x:v>45883.333333333336</x:v>
      </x:c>
      <x:c r="H4331" s="11" t="n">
        <x:v>45884.333333333336</x:v>
      </x:c>
      <x:c r="I4331" s="11" t="n">
        <x:v>45894.333321759266</x:v>
      </x:c>
      <x:c r="J4331" s="9" t="n">
        <x:v>118242.2</x:v>
      </x:c>
      <x:c r="K4331" s="9" t="n">
        <x:v>113446.3</x:v>
      </x:c>
      <x:c r="L4331" s="9" t="n">
        <x:v>118218.55155999999</x:v>
      </x:c>
      <x:c r="M4331" s="9" t="n">
        <x:v>113468.98926</x:v>
      </x:c>
      <x:c r="N4331" s="10" t="n">
        <x:f>IF(F4331="多",1,-1)*(K4331/J4331-1)</x:f>
        <x:v>0.04055996928338612</x:v>
      </x:c>
      <x:c r="O4331" s="10" t="n">
        <x:f>IF(F4331="多",1,-1)*(M4331/L4331-1)</x:f>
        <x:v>0.04017611650054287</x:v>
      </x:c>
      <x:c r="P4331" s="10" t="n">
        <x:v>0.0009799119417497287</x:v>
      </x:c>
      <x:c r="Q4331" s="10" t="n">
        <x:v>-0.001824469040884412</x:v>
      </x:c>
      <x:c r="R4331" s="10" t="n">
        <x:f>O4331-P4331-Q4331</x:f>
        <x:v>0.04102067359967755</x:v>
      </x:c>
      <x:c r="S4331" s="9" t="n">
        <x:f>V4330</x:f>
        <x:v>5668.685607818888</x:v>
      </x:c>
      <x:c r="T4331" s="9" t="n">
        <x:f>S4331/(1+'回测计划'!$B$33)</x:f>
        <x:v>5665.852681478149</x:v>
      </x:c>
      <x:c r="U4331" s="9" t="n">
        <x:f>T4331*R4331</x:f>
        <x:v>232.41709351077296</x:v>
      </x:c>
      <x:c r="V4331" s="9" t="n">
        <x:f>S4331+U4331</x:f>
        <x:v>5901.102701329661</x:v>
      </x:c>
      <x:c r="W4331" s="2" t="n">
        <x:f>IF(N4331&gt;0,1,0)</x:f>
        <x:v>1</x:v>
      </x:c>
      <x:c r="X4331" s="2" t="n">
        <x:f>IF(U4331&gt;0,1,0)</x:f>
        <x:v>1</x:v>
      </x:c>
      <x:c r="Y4331" s="9" t="n">
        <x:f>MAX(U4331,0)</x:f>
        <x:v>232.41709351077296</x:v>
      </x:c>
      <x:c r="Z4331" s="9" t="n">
        <x:f>-MIN(U4331,0)</x:f>
        <x:v>0</x:v>
      </x:c>
    </x:row>
    <x:row r="4332" ht="23" customHeight="1">
      <x:c r="A4332" s="2" t="str">
        <x:v>1D-MFI-全期</x:v>
      </x:c>
      <x:c r="B4332" s="2" t="str">
        <x:v>1D</x:v>
      </x:c>
      <x:c r="C4332" s="2" t="str">
        <x:v>Money Flow Index</x:v>
      </x:c>
      <x:c r="D4332" s="2" t="str">
        <x:v>全期</x:v>
      </x:c>
      <x:c r="E4332" s="2" t="n">
        <x:v>31</x:v>
      </x:c>
      <x:c r="F4332" s="2" t="str">
        <x:v>多</x:v>
      </x:c>
      <x:c r="G4332" s="11" t="n">
        <x:v>45948.333333333336</x:v>
      </x:c>
      <x:c r="H4332" s="11" t="n">
        <x:v>45949.333333333336</x:v>
      </x:c>
      <x:c r="I4332" s="11" t="n">
        <x:v>45959.333321759266</x:v>
      </x:c>
      <x:c r="J4332" s="9" t="n">
        <x:v>107117.5</x:v>
      </x:c>
      <x:c r="K4332" s="9" t="n">
        <x:v>112833.5</x:v>
      </x:c>
      <x:c r="L4332" s="9" t="n">
        <x:v>107138.9235</x:v>
      </x:c>
      <x:c r="M4332" s="9" t="n">
        <x:v>112810.9333</x:v>
      </x:c>
      <x:c r="N4332" s="10" t="n">
        <x:f>IF(F4332="多",1,-1)*(K4332/J4332-1)</x:f>
        <x:v>0.05336196233108503</x:v>
      </x:c>
      <x:c r="O4332" s="10" t="n">
        <x:f>IF(F4332="多",1,-1)*(M4332/L4332-1)</x:f>
        <x:v>0.05294070179825905</x:v>
      </x:c>
      <x:c r="P4332" s="10" t="n">
        <x:v>0.0010264703508991294</x:v>
      </x:c>
      <x:c r="Q4332" s="10" t="n">
        <x:v>0.0009182000513184876</x:v>
      </x:c>
      <x:c r="R4332" s="10" t="n">
        <x:f>O4332-P4332-Q4332</x:f>
        <x:v>0.05099603139604143</x:v>
      </x:c>
      <x:c r="S4332" s="9" t="n">
        <x:f>V4331</x:f>
        <x:v>5901.102701329661</x:v>
      </x:c>
      <x:c r="T4332" s="9" t="n">
        <x:f>S4332/(1+'回测计划'!$B$33)</x:f>
        <x:v>5898.153624517402</x:v>
      </x:c>
      <x:c r="U4332" s="9" t="n">
        <x:f>T4332*R4332</x:f>
        <x:v>300.782427414565</x:v>
      </x:c>
      <x:c r="V4332" s="9" t="n">
        <x:f>S4332+U4332</x:f>
        <x:v>6201.885128744226</x:v>
      </x:c>
      <x:c r="W4332" s="2" t="n">
        <x:f>IF(N4332&gt;0,1,0)</x:f>
        <x:v>1</x:v>
      </x:c>
      <x:c r="X4332" s="2" t="n">
        <x:f>IF(U4332&gt;0,1,0)</x:f>
        <x:v>1</x:v>
      </x:c>
      <x:c r="Y4332" s="9" t="n">
        <x:f>MAX(U4332,0)</x:f>
        <x:v>300.782427414565</x:v>
      </x:c>
      <x:c r="Z4332" s="9" t="n">
        <x:f>-MIN(U4332,0)</x:f>
        <x:v>0</x:v>
      </x:c>
    </x:row>
    <x:row r="4333" ht="23" customHeight="1">
      <x:c r="A4333" s="2" t="str">
        <x:v>1D-MFI-全期</x:v>
      </x:c>
      <x:c r="B4333" s="2" t="str">
        <x:v>1D</x:v>
      </x:c>
      <x:c r="C4333" s="2" t="str">
        <x:v>Money Flow Index</x:v>
      </x:c>
      <x:c r="D4333" s="2" t="str">
        <x:v>全期</x:v>
      </x:c>
      <x:c r="E4333" s="2" t="n">
        <x:v>32</x:v>
      </x:c>
      <x:c r="F4333" s="2" t="str">
        <x:v>空</x:v>
      </x:c>
      <x:c r="G4333" s="11" t="n">
        <x:v>46037.333333333336</x:v>
      </x:c>
      <x:c r="H4333" s="11" t="n">
        <x:v>46038.333333333336</x:v>
      </x:c>
      <x:c r="I4333" s="11" t="n">
        <x:v>46048.333321759266</x:v>
      </x:c>
      <x:c r="J4333" s="9" t="n">
        <x:v>95567.4</x:v>
      </x:c>
      <x:c r="K4333" s="9" t="n">
        <x:v>86628.9</x:v>
      </x:c>
      <x:c r="L4333" s="9" t="n">
        <x:v>95548.28652</x:v>
      </x:c>
      <x:c r="M4333" s="9" t="n">
        <x:v>86646.22578</x:v>
      </x:c>
      <x:c r="N4333" s="10" t="n">
        <x:f>IF(F4333="多",1,-1)*(K4333/J4333-1)</x:f>
        <x:v>0.09353084838553738</x:v>
      </x:c>
      <x:c r="O4333" s="10" t="n">
        <x:f>IF(F4333="多",1,-1)*(M4333/L4333-1)</x:f>
        <x:v>0.093168188192853</x:v>
      </x:c>
      <x:c r="P4333" s="10" t="n">
        <x:v>0.0009534159059035735</x:v>
      </x:c>
      <x:c r="Q4333" s="10" t="n">
        <x:v>-0.001419803068251098</x:v>
      </x:c>
      <x:c r="R4333" s="10" t="n">
        <x:f>O4333-P4333-Q4333</x:f>
        <x:v>0.09363457535520052</x:v>
      </x:c>
      <x:c r="S4333" s="9" t="n">
        <x:f>V4332</x:f>
        <x:v>6201.885128744226</x:v>
      </x:c>
      <x:c r="T4333" s="9" t="n">
        <x:f>S4333/(1+'回测计划'!$B$33)</x:f>
        <x:v>6198.785735876288</x:v>
      </x:c>
      <x:c r="U4333" s="9" t="n">
        <x:f>T4333*R4333</x:f>
        <x:v>580.4206700966504</x:v>
      </x:c>
      <x:c r="V4333" s="9" t="n">
        <x:f>S4333+U4333</x:f>
        <x:v>6782.305798840876</x:v>
      </x:c>
      <x:c r="W4333" s="2" t="n">
        <x:f>IF(N4333&gt;0,1,0)</x:f>
        <x:v>1</x:v>
      </x:c>
      <x:c r="X4333" s="2" t="n">
        <x:f>IF(U4333&gt;0,1,0)</x:f>
        <x:v>1</x:v>
      </x:c>
      <x:c r="Y4333" s="9" t="n">
        <x:f>MAX(U4333,0)</x:f>
        <x:v>580.4206700966504</x:v>
      </x:c>
      <x:c r="Z4333" s="9" t="n">
        <x:f>-MIN(U4333,0)</x:f>
        <x:v>0</x:v>
      </x:c>
    </x:row>
    <x:row r="4334" ht="23" customHeight="1">
      <x:c r="A4334" s="2" t="str">
        <x:v>1D-MFI-全期</x:v>
      </x:c>
      <x:c r="B4334" s="2" t="str">
        <x:v>1D</x:v>
      </x:c>
      <x:c r="C4334" s="2" t="str">
        <x:v>Money Flow Index</x:v>
      </x:c>
      <x:c r="D4334" s="2" t="str">
        <x:v>全期</x:v>
      </x:c>
      <x:c r="E4334" s="2" t="n">
        <x:v>33</x:v>
      </x:c>
      <x:c r="F4334" s="2" t="str">
        <x:v>多</x:v>
      </x:c>
      <x:c r="G4334" s="11" t="n">
        <x:v>46059.333333333336</x:v>
      </x:c>
      <x:c r="H4334" s="11" t="n">
        <x:v>46060.333333333336</x:v>
      </x:c>
      <x:c r="I4334" s="11" t="n">
        <x:v>46070.333321759266</x:v>
      </x:c>
      <x:c r="J4334" s="9" t="n">
        <x:v>70544.5</x:v>
      </x:c>
      <x:c r="K4334" s="9" t="n">
        <x:v>68862.5</x:v>
      </x:c>
      <x:c r="L4334" s="9" t="n">
        <x:v>70558.60889999999</x:v>
      </x:c>
      <x:c r="M4334" s="9" t="n">
        <x:v>68848.72750000001</x:v>
      </x:c>
      <x:c r="N4334" s="10" t="n">
        <x:f>IF(F4334="多",1,-1)*(K4334/J4334-1)</x:f>
        <x:v>-0.023843106124503022</x:v>
      </x:c>
      <x:c r="O4334" s="10" t="n">
        <x:f>IF(F4334="多",1,-1)*(M4334/L4334-1)</x:f>
        <x:v>-0.02423349080511683</x:v>
      </x:c>
      <x:c r="P4334" s="10" t="n">
        <x:v>0.0009878832545974416</x:v>
      </x:c>
      <x:c r="Q4334" s="10" t="n">
        <x:v>-0.0006970852275708457</x:v>
      </x:c>
      <x:c r="R4334" s="10" t="n">
        <x:f>O4334-P4334-Q4334</x:f>
        <x:v>-0.02452428883214343</x:v>
      </x:c>
      <x:c r="S4334" s="9" t="n">
        <x:f>V4333</x:f>
        <x:v>6782.305798840876</x:v>
      </x:c>
      <x:c r="T4334" s="9" t="n">
        <x:f>S4334/(1+'回测计划'!$B$33)</x:f>
        <x:v>6778.916340670541</x:v>
      </x:c>
      <x:c r="U4334" s="9" t="n">
        <x:f>T4334*R4334</x:f>
        <x:v>-166.24810230754116</x:v>
      </x:c>
      <x:c r="V4334" s="9" t="n">
        <x:f>S4334+U4334</x:f>
        <x:v>6616.057696533335</x:v>
      </x:c>
      <x:c r="W4334" s="2" t="n">
        <x:f>IF(N4334&gt;0,1,0)</x:f>
        <x:v>0</x:v>
      </x:c>
      <x:c r="X4334" s="2" t="n">
        <x:f>IF(U4334&gt;0,1,0)</x:f>
        <x:v>0</x:v>
      </x:c>
      <x:c r="Y4334" s="9" t="n">
        <x:f>MAX(U4334,0)</x:f>
        <x:v>0</x:v>
      </x:c>
      <x:c r="Z4334" s="9" t="n">
        <x:f>-MIN(U4334,0)</x:f>
        <x:v>166.24810230754116</x:v>
      </x:c>
    </x:row>
    <x:row r="4335" ht="23" customHeight="1">
      <x:c r="A4335" s="2" t="str">
        <x:v>1D-MFI-全期</x:v>
      </x:c>
      <x:c r="B4335" s="2" t="str">
        <x:v>1D</x:v>
      </x:c>
      <x:c r="C4335" s="2" t="str">
        <x:v>Money Flow Index</x:v>
      </x:c>
      <x:c r="D4335" s="2" t="str">
        <x:v>全期</x:v>
      </x:c>
      <x:c r="E4335" s="2" t="n">
        <x:v>34</x:v>
      </x:c>
      <x:c r="F4335" s="2" t="str">
        <x:v>多</x:v>
      </x:c>
      <x:c r="G4335" s="11" t="n">
        <x:v>46078.333333333336</x:v>
      </x:c>
      <x:c r="H4335" s="11" t="n">
        <x:v>46079.333333333336</x:v>
      </x:c>
      <x:c r="I4335" s="11" t="n">
        <x:v>46089.333321759266</x:v>
      </x:c>
      <x:c r="J4335" s="9" t="n">
        <x:v>67952.5</x:v>
      </x:c>
      <x:c r="K4335" s="9" t="n">
        <x:v>67232.1</x:v>
      </x:c>
      <x:c r="L4335" s="9" t="n">
        <x:v>67966.0905</x:v>
      </x:c>
      <x:c r="M4335" s="9" t="n">
        <x:v>67218.65358000001</x:v>
      </x:c>
      <x:c r="N4335" s="10" t="n">
        <x:f>IF(F4335="多",1,-1)*(K4335/J4335-1)</x:f>
        <x:v>-0.010601523122769518</x:v>
      </x:c>
      <x:c r="O4335" s="10" t="n">
        <x:f>IF(F4335="多",1,-1)*(M4335/L4335-1)</x:f>
        <x:v>-0.010997203377469456</x:v>
      </x:c>
      <x:c r="P4335" s="10" t="n">
        <x:v>0.0009945013983112653</x:v>
      </x:c>
      <x:c r="Q4335" s="10" t="n">
        <x:v>0.000033831139319364376</x:v>
      </x:c>
      <x:c r="R4335" s="10" t="n">
        <x:f>O4335-P4335-Q4335</x:f>
        <x:v>-0.012025535915100086</x:v>
      </x:c>
      <x:c r="S4335" s="9" t="n">
        <x:f>V4334</x:f>
        <x:v>6616.057696533335</x:v>
      </x:c>
      <x:c r="T4335" s="9" t="n">
        <x:f>S4335/(1+'回测计划'!$B$33)</x:f>
        <x:v>6612.751320872899</x:v>
      </x:c>
      <x:c r="U4335" s="9" t="n">
        <x:f>T4335*R4335</x:f>
        <x:v>-79.52187850678258</x:v>
      </x:c>
      <x:c r="V4335" s="9" t="n">
        <x:f>S4335+U4335</x:f>
        <x:v>6536.535818026552</x:v>
      </x:c>
      <x:c r="W4335" s="2" t="n">
        <x:f>IF(N4335&gt;0,1,0)</x:f>
        <x:v>0</x:v>
      </x:c>
      <x:c r="X4335" s="2" t="n">
        <x:f>IF(U4335&gt;0,1,0)</x:f>
        <x:v>0</x:v>
      </x:c>
      <x:c r="Y4335" s="9" t="n">
        <x:f>MAX(U4335,0)</x:f>
        <x:v>0</x:v>
      </x:c>
      <x:c r="Z4335" s="9" t="n">
        <x:f>-MIN(U4335,0)</x:f>
        <x:v>79.52187850678258</x:v>
      </x:c>
    </x:row>
    <x:row r="4336" ht="23" customHeight="1">
      <x:c r="A4336" s="2" t="str">
        <x:v>1D-MFI-全期</x:v>
      </x:c>
      <x:c r="B4336" s="2" t="str">
        <x:v>1D</x:v>
      </x:c>
      <x:c r="C4336" s="2" t="str">
        <x:v>Money Flow Index</x:v>
      </x:c>
      <x:c r="D4336" s="2" t="str">
        <x:v>全期</x:v>
      </x:c>
      <x:c r="E4336" s="2" t="n">
        <x:v>35</x:v>
      </x:c>
      <x:c r="F4336" s="2" t="str">
        <x:v>空</x:v>
      </x:c>
      <x:c r="G4336" s="11" t="n">
        <x:v>46120.333333333336</x:v>
      </x:c>
      <x:c r="H4336" s="11" t="n">
        <x:v>46121.333333333336</x:v>
      </x:c>
      <x:c r="I4336" s="11" t="n">
        <x:v>46131.333321759266</x:v>
      </x:c>
      <x:c r="J4336" s="9" t="n">
        <x:v>71038.2</x:v>
      </x:c>
      <x:c r="K4336" s="9" t="n">
        <x:v>75653.8</x:v>
      </x:c>
      <x:c r="L4336" s="9" t="n">
        <x:v>71023.99236</x:v>
      </x:c>
      <x:c r="M4336" s="9" t="n">
        <x:v>75668.93076</x:v>
      </x:c>
      <x:c r="N4336" s="10" t="n">
        <x:f>IF(F4336="多",1,-1)*(K4336/J4336-1)</x:f>
        <x:v>-0.0649734931346797</x:v>
      </x:c>
      <x:c r="O4336" s="10" t="n">
        <x:f>IF(F4336="多",1,-1)*(M4336/L4336-1)</x:f>
        <x:v>-0.06539956774685596</x:v>
      </x:c>
      <x:c r="P4336" s="10" t="n">
        <x:v>0.001032699783873428</x:v>
      </x:c>
      <x:c r="Q4336" s="10" t="n">
        <x:v>0.0010188919396862952</x:v>
      </x:c>
      <x:c r="R4336" s="10" t="n">
        <x:f>O4336-P4336-Q4336</x:f>
        <x:v>-0.06745115947041568</x:v>
      </x:c>
      <x:c r="S4336" s="9" t="n">
        <x:f>V4335</x:f>
        <x:v>6536.535818026552</x:v>
      </x:c>
      <x:c r="T4336" s="9" t="n">
        <x:f>S4336/(1+'回测计划'!$B$33)</x:f>
        <x:v>6533.269183434835</x:v>
      </x:c>
      <x:c r="U4336" s="9" t="n">
        <x:f>T4336*R4336</x:f>
        <x:v>-440.67658155501545</x:v>
      </x:c>
      <x:c r="V4336" s="9" t="n">
        <x:f>S4336+U4336</x:f>
        <x:v>6095.859236471537</x:v>
      </x:c>
      <x:c r="W4336" s="2" t="n">
        <x:f>IF(N4336&gt;0,1,0)</x:f>
        <x:v>0</x:v>
      </x:c>
      <x:c r="X4336" s="2" t="n">
        <x:f>IF(U4336&gt;0,1,0)</x:f>
        <x:v>0</x:v>
      </x:c>
      <x:c r="Y4336" s="9" t="n">
        <x:f>MAX(U4336,0)</x:f>
        <x:v>0</x:v>
      </x:c>
      <x:c r="Z4336" s="9" t="n">
        <x:f>-MIN(U4336,0)</x:f>
        <x:v>440.67658155501545</x:v>
      </x:c>
    </x:row>
    <x:row r="4337" ht="23" customHeight="1">
      <x:c r="A4337" s="2" t="str">
        <x:v>1D-MFI-全期</x:v>
      </x:c>
      <x:c r="B4337" s="2" t="str">
        <x:v>1D</x:v>
      </x:c>
      <x:c r="C4337" s="2" t="str">
        <x:v>Money Flow Index</x:v>
      </x:c>
      <x:c r="D4337" s="2" t="str">
        <x:v>全期</x:v>
      </x:c>
      <x:c r="E4337" s="2" t="n">
        <x:v>36</x:v>
      </x:c>
      <x:c r="F4337" s="2" t="str">
        <x:v>空</x:v>
      </x:c>
      <x:c r="G4337" s="11" t="n">
        <x:v>46145.333333333336</x:v>
      </x:c>
      <x:c r="H4337" s="11" t="n">
        <x:v>46146.333333333336</x:v>
      </x:c>
      <x:c r="I4337" s="11" t="n">
        <x:v>46156.333321759266</x:v>
      </x:c>
      <x:c r="J4337" s="9" t="n">
        <x:v>78529</x:v>
      </x:c>
      <x:c r="K4337" s="9" t="n">
        <x:v>79288.3</x:v>
      </x:c>
      <x:c r="L4337" s="9" t="n">
        <x:v>78513.2942</x:v>
      </x:c>
      <x:c r="M4337" s="9" t="n">
        <x:v>79304.15766</x:v>
      </x:c>
      <x:c r="N4337" s="10" t="n">
        <x:f>IF(F4337="多",1,-1)*(K4337/J4337-1)</x:f>
        <x:v>-0.009669039463128248</x:v>
      </x:c>
      <x:c r="O4337" s="10" t="n">
        <x:f>IF(F4337="多",1,-1)*(M4337/L4337-1)</x:f>
        <x:v>-0.010072987868594563</x:v>
      </x:c>
      <x:c r="P4337" s="10" t="n">
        <x:v>0.0010050364939342973</x:v>
      </x:c>
      <x:c r="Q4337" s="10" t="n">
        <x:v>0.00008621027346847496</x:v>
      </x:c>
      <x:c r="R4337" s="10" t="n">
        <x:f>O4337-P4337-Q4337</x:f>
        <x:v>-0.011164234635997335</x:v>
      </x:c>
      <x:c r="S4337" s="9" t="n">
        <x:f>V4336</x:f>
        <x:v>6095.859236471537</x:v>
      </x:c>
      <x:c r="T4337" s="9" t="n">
        <x:f>S4337/(1+'回测计划'!$B$33)</x:f>
        <x:v>6092.812830056509</x:v>
      </x:c>
      <x:c r="U4337" s="9" t="n">
        <x:f>T4337*R4337</x:f>
        <x:v>-68.02159202796582</x:v>
      </x:c>
      <x:c r="V4337" s="9" t="n">
        <x:f>S4337+U4337</x:f>
        <x:v>6027.837644443571</x:v>
      </x:c>
      <x:c r="W4337" s="2" t="n">
        <x:f>IF(N4337&gt;0,1,0)</x:f>
        <x:v>0</x:v>
      </x:c>
      <x:c r="X4337" s="2" t="n">
        <x:f>IF(U4337&gt;0,1,0)</x:f>
        <x:v>0</x:v>
      </x:c>
      <x:c r="Y4337" s="9" t="n">
        <x:f>MAX(U4337,0)</x:f>
        <x:v>0</x:v>
      </x:c>
      <x:c r="Z4337" s="9" t="n">
        <x:f>-MIN(U4337,0)</x:f>
        <x:v>68.02159202796582</x:v>
      </x:c>
    </x:row>
    <x:row r="4338" ht="23" customHeight="1">
      <x:c r="A4338" s="2" t="str">
        <x:v>1D-MFI-全期</x:v>
      </x:c>
      <x:c r="B4338" s="2" t="str">
        <x:v>1D</x:v>
      </x:c>
      <x:c r="C4338" s="2" t="str">
        <x:v>Money Flow Index</x:v>
      </x:c>
      <x:c r="D4338" s="2" t="str">
        <x:v>全期</x:v>
      </x:c>
      <x:c r="E4338" s="2" t="n">
        <x:v>37</x:v>
      </x:c>
      <x:c r="F4338" s="2" t="str">
        <x:v>空</x:v>
      </x:c>
      <x:c r="G4338" s="11" t="n">
        <x:v>46225.333333333336</x:v>
      </x:c>
      <x:c r="H4338" s="11" t="n">
        <x:v>46226.333333333336</x:v>
      </x:c>
      <x:c r="I4338" s="11" t="n">
        <x:v>46236.333321759266</x:v>
      </x:c>
      <x:c r="J4338" s="9" t="n">
        <x:v>66082</x:v>
      </x:c>
      <x:c r="K4338" s="9" t="n">
        <x:v>62792.3</x:v>
      </x:c>
      <x:c r="L4338" s="9" t="n">
        <x:v>66068.7836</x:v>
      </x:c>
      <x:c r="M4338" s="9" t="n">
        <x:v>62804.85846</x:v>
      </x:c>
      <x:c r="N4338" s="10" t="n">
        <x:f>IF(F4338="多",1,-1)*(K4338/J4338-1)</x:f>
        <x:v>0.04978208891982683</x:v>
      </x:c>
      <x:c r="O4338" s="10" t="n">
        <x:f>IF(F4338="多",1,-1)*(M4338/L4338-1)</x:f>
        <x:v>0.04940192572275526</x:v>
      </x:c>
      <x:c r="P4338" s="10" t="n">
        <x:v>0.0009752990371386224</x:v>
      </x:c>
      <x:c r="Q4338" s="10" t="n">
        <x:v>-0.0016361300938482009</x:v>
      </x:c>
      <x:c r="R4338" s="10" t="n">
        <x:f>O4338-P4338-Q4338</x:f>
        <x:v>0.05006275677946483</x:v>
      </x:c>
      <x:c r="S4338" s="9" t="n">
        <x:f>V4337</x:f>
        <x:v>6027.837644443571</x:v>
      </x:c>
      <x:c r="T4338" s="9" t="n">
        <x:f>S4338/(1+'回测计划'!$B$33)</x:f>
        <x:v>6024.825231827657</x:v>
      </x:c>
      <x:c r="U4338" s="9" t="n">
        <x:f>T4338*R4338</x:f>
        <x:v>301.61936021977084</x:v>
      </x:c>
      <x:c r="V4338" s="9" t="n">
        <x:f>S4338+U4338</x:f>
        <x:v>6329.457004663342</x:v>
      </x:c>
      <x:c r="W4338" s="2" t="n">
        <x:f>IF(N4338&gt;0,1,0)</x:f>
        <x:v>1</x:v>
      </x:c>
      <x:c r="X4338" s="2" t="n">
        <x:f>IF(U4338&gt;0,1,0)</x:f>
        <x:v>1</x:v>
      </x:c>
      <x:c r="Y4338" s="9" t="n">
        <x:f>MAX(U4338,0)</x:f>
        <x:v>301.61936021977084</x:v>
      </x:c>
      <x:c r="Z4338" s="9" t="n">
        <x:f>-MIN(U4338,0)</x:f>
        <x:v>0</x:v>
      </x:c>
    </x:row>
    <x:row r="4339" ht="23" customHeight="1">
      <x:c r="A4339" s="2" t="str">
        <x:v>1D-MFI-全期</x:v>
      </x:c>
      <x:c r="B4339" s="2" t="str">
        <x:v>1D</x:v>
      </x:c>
      <x:c r="C4339" s="2" t="str">
        <x:v>Money Flow Index</x:v>
      </x:c>
      <x:c r="D4339" s="2" t="str">
        <x:v>全期</x:v>
      </x:c>
      <x:c r="E4339" s="2" t="n">
        <x:v>38</x:v>
      </x:c>
      <x:c r="F4339" s="2" t="str">
        <x:v>空</x:v>
      </x:c>
      <x:c r="G4339" s="11" t="n">
        <x:v>46287.333333333336</x:v>
      </x:c>
      <x:c r="H4339" s="11" t="n">
        <x:v>46288.333333333336</x:v>
      </x:c>
      <x:c r="I4339" s="11" t="n">
        <x:v>46298.333321759266</x:v>
      </x:c>
      <x:c r="J4339" s="9" t="n">
        <x:v>86158.6</x:v>
      </x:c>
      <x:c r="K4339" s="9" t="n">
        <x:v>84482.8</x:v>
      </x:c>
      <x:c r="L4339" s="9" t="n">
        <x:v>86141.36828000001</x:v>
      </x:c>
      <x:c r="M4339" s="9" t="n">
        <x:v>84499.69656</x:v>
      </x:c>
      <x:c r="N4339" s="10" t="n">
        <x:f>IF(F4339="多",1,-1)*(K4339/J4339-1)</x:f>
        <x:v>0.01945017676703198</x:v>
      </x:c>
      <x:c r="O4339" s="10" t="n">
        <x:f>IF(F4339="多",1,-1)*(M4339/L4339-1)</x:f>
        <x:v>0.019057878378061166</x:v>
      </x:c>
      <x:c r="P4339" s="10" t="n">
        <x:v>0.0009904710608109695</x:v>
      </x:c>
      <x:c r="Q4339" s="10" t="n">
        <x:v>-0.0008693645800956524</x:v>
      </x:c>
      <x:c r="R4339" s="10" t="n">
        <x:f>O4339-P4339-Q4339</x:f>
        <x:v>0.01893677189734585</x:v>
      </x:c>
      <x:c r="S4339" s="9" t="n">
        <x:f>V4338</x:f>
        <x:v>6329.457004663342</x:v>
      </x:c>
      <x:c r="T4339" s="9" t="n">
        <x:f>S4339/(1+'回测计划'!$B$33)</x:f>
        <x:v>6326.293857734475</x:v>
      </x:c>
      <x:c r="U4339" s="9" t="n">
        <x:f>T4339*R4339</x:f>
        <x:v>119.79958373949786</x:v>
      </x:c>
      <x:c r="V4339" s="9" t="n">
        <x:f>S4339+U4339</x:f>
        <x:v>6449.25658840284</x:v>
      </x:c>
      <x:c r="W4339" s="2" t="n">
        <x:f>IF(N4339&gt;0,1,0)</x:f>
        <x:v>1</x:v>
      </x:c>
      <x:c r="X4339" s="2" t="n">
        <x:f>IF(U4339&gt;0,1,0)</x:f>
        <x:v>1</x:v>
      </x:c>
      <x:c r="Y4339" s="9" t="n">
        <x:f>MAX(U4339,0)</x:f>
        <x:v>119.79958373949786</x:v>
      </x:c>
      <x:c r="Z4339" s="9" t="n">
        <x:f>-MIN(U4339,0)</x:f>
        <x:v>0</x:v>
      </x:c>
    </x:row>
    <x:row r="4340" ht="23" customHeight="1">
      <x:c r="A4340" s="2" t="str">
        <x:v>1D-MACD-前段</x:v>
      </x:c>
      <x:c r="B4340" s="2" t="str">
        <x:v>1D</x:v>
      </x:c>
      <x:c r="C4340" s="2" t="str">
        <x:v>MACD</x:v>
      </x:c>
      <x:c r="D4340" s="2" t="str">
        <x:v>前段</x:v>
      </x:c>
      <x:c r="E4340" s="2" t="n">
        <x:v>1</x:v>
      </x:c>
      <x:c r="F4340" s="2" t="str">
        <x:v>空</x:v>
      </x:c>
      <x:c r="G4340" s="11" t="n">
        <x:v>44269.333333333336</x:v>
      </x:c>
      <x:c r="H4340" s="11" t="n">
        <x:v>44270.333333333336</x:v>
      </x:c>
      <x:c r="I4340" s="11" t="n">
        <x:v>44280.333321759266</x:v>
      </x:c>
      <x:c r="J4340" s="9" t="n">
        <x:v>59037.11</x:v>
      </x:c>
      <x:c r="K4340" s="9" t="n">
        <x:v>52311.54</x:v>
      </x:c>
      <x:c r="L4340" s="9" t="n">
        <x:v>59025.302578</x:v>
      </x:c>
      <x:c r="M4340" s="9" t="n">
        <x:v>52322.002308</x:v>
      </x:c>
      <x:c r="N4340" s="10" t="n">
        <x:f>IF(F4340="多",1,-1)*(K4340/J4340-1)</x:f>
        <x:v>0.11392105745013603</x:v>
      </x:c>
      <x:c r="O4340" s="10" t="n">
        <x:f>IF(F4340="多",1,-1)*(M4340/L4340-1)</x:f>
        <x:v>0.11356655497262058</x:v>
      </x:c>
      <x:c r="P4340" s="10" t="n">
        <x:v>0.0009432167225136897</x:v>
      </x:c>
      <x:c r="Q4340" s="10" t="n">
        <x:v>-0.010797737588109355</x:v>
      </x:c>
      <x:c r="R4340" s="10" t="n">
        <x:f>O4340-P4340-Q4340</x:f>
        <x:v>0.12342107583821625</x:v>
      </x:c>
      <x:c r="S4340" s="9" t="n">
        <x:f>'回测计划'!$B$32</x:f>
        <x:v>10000</x:v>
      </x:c>
      <x:c r="T4340" s="9" t="n">
        <x:f>S4340/(1+'回测计划'!$B$33)</x:f>
        <x:v>9995.002498750626</x:v>
      </x:c>
      <x:c r="U4340" s="9" t="n">
        <x:f>T4340*R4340</x:f>
        <x:v>1233.593961401462</x:v>
      </x:c>
      <x:c r="V4340" s="9" t="n">
        <x:f>S4340+U4340</x:f>
        <x:v>11233.593961401462</x:v>
      </x:c>
      <x:c r="W4340" s="2" t="n">
        <x:f>IF(N4340&gt;0,1,0)</x:f>
        <x:v>1</x:v>
      </x:c>
      <x:c r="X4340" s="2" t="n">
        <x:f>IF(U4340&gt;0,1,0)</x:f>
        <x:v>1</x:v>
      </x:c>
      <x:c r="Y4340" s="9" t="n">
        <x:f>MAX(U4340,0)</x:f>
        <x:v>1233.593961401462</x:v>
      </x:c>
      <x:c r="Z4340" s="9" t="n">
        <x:f>-MIN(U4340,0)</x:f>
        <x:v>0</x:v>
      </x:c>
    </x:row>
    <x:row r="4341" ht="23" customHeight="1">
      <x:c r="A4341" s="2" t="str">
        <x:v>1D-MACD-前段</x:v>
      </x:c>
      <x:c r="B4341" s="2" t="str">
        <x:v>1D</x:v>
      </x:c>
      <x:c r="C4341" s="2" t="str">
        <x:v>MACD</x:v>
      </x:c>
      <x:c r="D4341" s="2" t="str">
        <x:v>前段</x:v>
      </x:c>
      <x:c r="E4341" s="2" t="n">
        <x:v>2</x:v>
      </x:c>
      <x:c r="F4341" s="2" t="str">
        <x:v>多</x:v>
      </x:c>
      <x:c r="G4341" s="11" t="n">
        <x:v>44329.333333333336</x:v>
      </x:c>
      <x:c r="H4341" s="11" t="n">
        <x:v>44330.333333333336</x:v>
      </x:c>
      <x:c r="I4341" s="11" t="n">
        <x:v>44340.333321759266</x:v>
      </x:c>
      <x:c r="J4341" s="9" t="n">
        <x:v>49706.27</x:v>
      </x:c>
      <x:c r="K4341" s="9" t="n">
        <x:v>34651.6</x:v>
      </x:c>
      <x:c r="L4341" s="9" t="n">
        <x:v>49716.211253999994</x:v>
      </x:c>
      <x:c r="M4341" s="9" t="n">
        <x:v>34644.66968</x:v>
      </x:c>
      <x:c r="N4341" s="10" t="n">
        <x:f>IF(F4341="多",1,-1)*(K4341/J4341-1)</x:f>
        <x:v>-0.302872655703194</x:v>
      </x:c>
      <x:c r="O4341" s="10" t="n">
        <x:f>IF(F4341="多",1,-1)*(M4341/L4341-1)</x:f>
        <x:v>-0.3031514508818769</x:v>
      </x:c>
      <x:c r="P4341" s="10" t="n">
        <x:v>0.0008484242745590615</x:v>
      </x:c>
      <x:c r="Q4341" s="10" t="n">
        <x:v>0.00421793799470036</x:v>
      </x:c>
      <x:c r="R4341" s="10" t="n">
        <x:f>O4341-P4341-Q4341</x:f>
        <x:v>-0.30821781315113633</x:v>
      </x:c>
      <x:c r="S4341" s="9" t="n">
        <x:f>V4340</x:f>
        <x:v>11233.593961401462</x:v>
      </x:c>
      <x:c r="T4341" s="9" t="n">
        <x:f>S4341/(1+'回测计划'!$B$33)</x:f>
        <x:v>11227.979971415754</x:v>
      </x:c>
      <x:c r="U4341" s="9" t="n">
        <x:f>T4341*R4341</x:f>
        <x:v>-3460.663432894522</x:v>
      </x:c>
      <x:c r="V4341" s="9" t="n">
        <x:f>S4341+U4341</x:f>
        <x:v>7772.93052850694</x:v>
      </x:c>
      <x:c r="W4341" s="2" t="n">
        <x:f>IF(N4341&gt;0,1,0)</x:f>
        <x:v>0</x:v>
      </x:c>
      <x:c r="X4341" s="2" t="n">
        <x:f>IF(U4341&gt;0,1,0)</x:f>
        <x:v>0</x:v>
      </x:c>
      <x:c r="Y4341" s="9" t="n">
        <x:f>MAX(U4341,0)</x:f>
        <x:v>0</x:v>
      </x:c>
      <x:c r="Z4341" s="9" t="n">
        <x:f>-MIN(U4341,0)</x:f>
        <x:v>3460.663432894522</x:v>
      </x:c>
    </x:row>
    <x:row r="4342" ht="23" customHeight="1">
      <x:c r="A4342" s="2" t="str">
        <x:v>1D-MACD-前段</x:v>
      </x:c>
      <x:c r="B4342" s="2" t="str">
        <x:v>1D</x:v>
      </x:c>
      <x:c r="C4342" s="2" t="str">
        <x:v>MACD</x:v>
      </x:c>
      <x:c r="D4342" s="2" t="str">
        <x:v>前段</x:v>
      </x:c>
      <x:c r="E4342" s="2" t="n">
        <x:v>3</x:v>
      </x:c>
      <x:c r="F4342" s="2" t="str">
        <x:v>多</x:v>
      </x:c>
      <x:c r="G4342" s="11" t="n">
        <x:v>44346.333333333336</x:v>
      </x:c>
      <x:c r="H4342" s="11" t="n">
        <x:v>44347.333333333336</x:v>
      </x:c>
      <x:c r="I4342" s="11" t="n">
        <x:v>44357.333321759266</x:v>
      </x:c>
      <x:c r="J4342" s="9" t="n">
        <x:v>35651.8</x:v>
      </x:c>
      <x:c r="K4342" s="9" t="n">
        <x:v>37368.45</x:v>
      </x:c>
      <x:c r="L4342" s="9" t="n">
        <x:v>35658.930360000006</x:v>
      </x:c>
      <x:c r="M4342" s="9" t="n">
        <x:v>37360.97631</x:v>
      </x:c>
      <x:c r="N4342" s="10" t="n">
        <x:f>IF(F4342="多",1,-1)*(K4342/J4342-1)</x:f>
        <x:v>0.048150444016851646</x:v>
      </x:c>
      <x:c r="O4342" s="10" t="n">
        <x:f>IF(F4342="多",1,-1)*(M4342/L4342-1)</x:f>
        <x:v>0.04773126767451341</x:v>
      </x:c>
      <x:c r="P4342" s="10" t="n">
        <x:v>0.0010238656338372567</x:v>
      </x:c>
      <x:c r="Q4342" s="10" t="n">
        <x:v>0.0026727181439660415</x:v>
      </x:c>
      <x:c r="R4342" s="10" t="n">
        <x:f>O4342-P4342-Q4342</x:f>
        <x:v>0.044034683896710114</x:v>
      </x:c>
      <x:c r="S4342" s="9" t="n">
        <x:f>V4341</x:f>
        <x:v>7772.93052850694</x:v>
      </x:c>
      <x:c r="T4342" s="9" t="n">
        <x:f>S4342/(1+'回测计划'!$B$33)</x:f>
        <x:v>7769.0460055041885</x:v>
      </x:c>
      <x:c r="U4342" s="9" t="n">
        <x:f>T4342*R4342</x:f>
        <x:v>342.10748503137535</x:v>
      </x:c>
      <x:c r="V4342" s="9" t="n">
        <x:f>S4342+U4342</x:f>
        <x:v>8115.038013538316</x:v>
      </x:c>
      <x:c r="W4342" s="2" t="n">
        <x:f>IF(N4342&gt;0,1,0)</x:f>
        <x:v>1</x:v>
      </x:c>
      <x:c r="X4342" s="2" t="n">
        <x:f>IF(U4342&gt;0,1,0)</x:f>
        <x:v>1</x:v>
      </x:c>
      <x:c r="Y4342" s="9" t="n">
        <x:f>MAX(U4342,0)</x:f>
        <x:v>342.10748503137535</x:v>
      </x:c>
      <x:c r="Z4342" s="9" t="n">
        <x:f>-MIN(U4342,0)</x:f>
        <x:v>0</x:v>
      </x:c>
    </x:row>
    <x:row r="4343" ht="23" customHeight="1">
      <x:c r="A4343" s="2" t="str">
        <x:v>1D-MACD-前段</x:v>
      </x:c>
      <x:c r="B4343" s="2" t="str">
        <x:v>1D</x:v>
      </x:c>
      <x:c r="C4343" s="2" t="str">
        <x:v>MACD</x:v>
      </x:c>
      <x:c r="D4343" s="2" t="str">
        <x:v>前段</x:v>
      </x:c>
      <x:c r="E4343" s="2" t="n">
        <x:v>4</x:v>
      </x:c>
      <x:c r="F4343" s="2" t="str">
        <x:v>多</x:v>
      </x:c>
      <x:c r="G4343" s="11" t="n">
        <x:v>44369.333333333336</x:v>
      </x:c>
      <x:c r="H4343" s="11" t="n">
        <x:v>44370.333333333336</x:v>
      </x:c>
      <x:c r="I4343" s="11" t="n">
        <x:v>44380.333321759266</x:v>
      </x:c>
      <x:c r="J4343" s="9" t="n">
        <x:v>32496</x:v>
      </x:c>
      <x:c r="K4343" s="9" t="n">
        <x:v>33760.94</x:v>
      </x:c>
      <x:c r="L4343" s="9" t="n">
        <x:v>32502.4992</x:v>
      </x:c>
      <x:c r="M4343" s="9" t="n">
        <x:v>33754.187812000004</x:v>
      </x:c>
      <x:c r="N4343" s="10" t="n">
        <x:f>IF(F4343="多",1,-1)*(K4343/J4343-1)</x:f>
        <x:v>0.03892602166420489</x:v>
      </x:c>
      <x:c r="O4343" s="10" t="n">
        <x:f>IF(F4343="多",1,-1)*(M4343/L4343-1)</x:f>
        <x:v>0.03851053435300145</x:v>
      </x:c>
      <x:c r="P4343" s="10" t="n">
        <x:v>0.0010192552671765007</x:v>
      </x:c>
      <x:c r="Q4343" s="10" t="n">
        <x:v>-0.000615343321925205</x:v>
      </x:c>
      <x:c r="R4343" s="10" t="n">
        <x:f>O4343-P4343-Q4343</x:f>
        <x:v>0.03810662240775015</x:v>
      </x:c>
      <x:c r="S4343" s="9" t="n">
        <x:f>V4342</x:f>
        <x:v>8115.038013538316</x:v>
      </x:c>
      <x:c r="T4343" s="9" t="n">
        <x:f>S4343/(1+'回测计划'!$B$33)</x:f>
        <x:v>8110.982522277178</x:v>
      </x:c>
      <x:c r="U4343" s="9" t="n">
        <x:f>T4343*R4343</x:f>
        <x:v>309.08214833227737</x:v>
      </x:c>
      <x:c r="V4343" s="9" t="n">
        <x:f>S4343+U4343</x:f>
        <x:v>8424.120161870593</x:v>
      </x:c>
      <x:c r="W4343" s="2" t="n">
        <x:f>IF(N4343&gt;0,1,0)</x:f>
        <x:v>1</x:v>
      </x:c>
      <x:c r="X4343" s="2" t="n">
        <x:f>IF(U4343&gt;0,1,0)</x:f>
        <x:v>1</x:v>
      </x:c>
      <x:c r="Y4343" s="9" t="n">
        <x:f>MAX(U4343,0)</x:f>
        <x:v>309.08214833227737</x:v>
      </x:c>
      <x:c r="Z4343" s="9" t="n">
        <x:f>-MIN(U4343,0)</x:f>
        <x:v>0</x:v>
      </x:c>
    </x:row>
    <x:row r="4344" ht="23" customHeight="1">
      <x:c r="A4344" s="2" t="str">
        <x:v>1D-MACD-前段</x:v>
      </x:c>
      <x:c r="B4344" s="2" t="str">
        <x:v>1D</x:v>
      </x:c>
      <x:c r="C4344" s="2" t="str">
        <x:v>MACD</x:v>
      </x:c>
      <x:c r="D4344" s="2" t="str">
        <x:v>前段</x:v>
      </x:c>
      <x:c r="E4344" s="2" t="n">
        <x:v>5</x:v>
      </x:c>
      <x:c r="F4344" s="2" t="str">
        <x:v>空</x:v>
      </x:c>
      <x:c r="G4344" s="11" t="n">
        <x:v>44443.333333333336</x:v>
      </x:c>
      <x:c r="H4344" s="11" t="n">
        <x:v>44444.333333333336</x:v>
      </x:c>
      <x:c r="I4344" s="11" t="n">
        <x:v>44454.333321759266</x:v>
      </x:c>
      <x:c r="J4344" s="9" t="n">
        <x:v>49942.2</x:v>
      </x:c>
      <x:c r="K4344" s="9" t="n">
        <x:v>47087.18</x:v>
      </x:c>
      <x:c r="L4344" s="9" t="n">
        <x:v>49932.211559999996</x:v>
      </x:c>
      <x:c r="M4344" s="9" t="n">
        <x:v>47096.597436</x:v>
      </x:c>
      <x:c r="N4344" s="10" t="n">
        <x:f>IF(F4344="多",1,-1)*(K4344/J4344-1)</x:f>
        <x:v>0.05716648445603112</x:v>
      </x:c>
      <x:c r="O4344" s="10" t="n">
        <x:f>IF(F4344="多",1,-1)*(M4344/L4344-1)</x:f>
        <x:v>0.05678927560804403</x:v>
      </x:c>
      <x:c r="P4344" s="10" t="n">
        <x:v>0.0009716053621959779</x:v>
      </x:c>
      <x:c r="Q4344" s="10" t="n">
        <x:v>-0.003142914266169156</x:v>
      </x:c>
      <x:c r="R4344" s="10" t="n">
        <x:f>O4344-P4344-Q4344</x:f>
        <x:v>0.05896058451201721</x:v>
      </x:c>
      <x:c r="S4344" s="9" t="n">
        <x:f>V4343</x:f>
        <x:v>8424.120161870593</x:v>
      </x:c>
      <x:c r="T4344" s="9" t="n">
        <x:f>S4344/(1+'回测计划'!$B$33)</x:f>
        <x:v>8419.91020676721</x:v>
      </x:c>
      <x:c r="U4344" s="9" t="n">
        <x:f>T4344*R4344</x:f>
        <x:v>496.4428273296944</x:v>
      </x:c>
      <x:c r="V4344" s="9" t="n">
        <x:f>S4344+U4344</x:f>
        <x:v>8920.562989200287</x:v>
      </x:c>
      <x:c r="W4344" s="2" t="n">
        <x:f>IF(N4344&gt;0,1,0)</x:f>
        <x:v>1</x:v>
      </x:c>
      <x:c r="X4344" s="2" t="n">
        <x:f>IF(U4344&gt;0,1,0)</x:f>
        <x:v>1</x:v>
      </x:c>
      <x:c r="Y4344" s="9" t="n">
        <x:f>MAX(U4344,0)</x:f>
        <x:v>496.4428273296944</x:v>
      </x:c>
      <x:c r="Z4344" s="9" t="n">
        <x:f>-MIN(U4344,0)</x:f>
        <x:v>0</x:v>
      </x:c>
    </x:row>
    <x:row r="4345" ht="23" customHeight="1">
      <x:c r="A4345" s="2" t="str">
        <x:v>1D-MACD-前段</x:v>
      </x:c>
      <x:c r="B4345" s="2" t="str">
        <x:v>1D</x:v>
      </x:c>
      <x:c r="C4345" s="2" t="str">
        <x:v>MACD</x:v>
      </x:c>
      <x:c r="D4345" s="2" t="str">
        <x:v>前段</x:v>
      </x:c>
      <x:c r="E4345" s="2" t="n">
        <x:v>6</x:v>
      </x:c>
      <x:c r="F4345" s="2" t="str">
        <x:v>空</x:v>
      </x:c>
      <x:c r="G4345" s="11" t="n">
        <x:v>44476.333333333336</x:v>
      </x:c>
      <x:c r="H4345" s="11" t="n">
        <x:v>44477.333333333336</x:v>
      </x:c>
      <x:c r="I4345" s="11" t="n">
        <x:v>44487.333321759266</x:v>
      </x:c>
      <x:c r="J4345" s="9" t="n">
        <x:v>53814.99</x:v>
      </x:c>
      <x:c r="K4345" s="9" t="n">
        <x:v>61571.45</x:v>
      </x:c>
      <x:c r="L4345" s="9" t="n">
        <x:v>53804.227002</x:v>
      </x:c>
      <x:c r="M4345" s="9" t="n">
        <x:v>61583.76429</x:v>
      </x:c>
      <x:c r="N4345" s="10" t="n">
        <x:f>IF(F4345="多",1,-1)*(K4345/J4345-1)</x:f>
        <x:v>-0.1441319602586566</x:v>
      </x:c>
      <x:c r="O4345" s="10" t="n">
        <x:f>IF(F4345="多",1,-1)*(M4345/L4345-1)</x:f>
        <x:v>-0.14458970459162668</x:v>
      </x:c>
      <x:c r="P4345" s="10" t="n">
        <x:v>0.0010722948522958135</x:v>
      </x:c>
      <x:c r="Q4345" s="10" t="n">
        <x:v>-0.006258539515666391</x:v>
      </x:c>
      <x:c r="R4345" s="10" t="n">
        <x:f>O4345-P4345-Q4345</x:f>
        <x:v>-0.13940345992825612</x:v>
      </x:c>
      <x:c r="S4345" s="9" t="n">
        <x:f>V4344</x:f>
        <x:v>8920.562989200287</x:v>
      </x:c>
      <x:c r="T4345" s="9" t="n">
        <x:f>S4345/(1+'回测计划'!$B$33)</x:f>
        <x:v>8916.104936731921</x:v>
      </x:c>
      <x:c r="U4345" s="9" t="n">
        <x:f>T4345*R4345</x:f>
        <x:v>-1242.935877263835</x:v>
      </x:c>
      <x:c r="V4345" s="9" t="n">
        <x:f>S4345+U4345</x:f>
        <x:v>7677.627111936452</x:v>
      </x:c>
      <x:c r="W4345" s="2" t="n">
        <x:f>IF(N4345&gt;0,1,0)</x:f>
        <x:v>0</x:v>
      </x:c>
      <x:c r="X4345" s="2" t="n">
        <x:f>IF(U4345&gt;0,1,0)</x:f>
        <x:v>0</x:v>
      </x:c>
      <x:c r="Y4345" s="9" t="n">
        <x:f>MAX(U4345,0)</x:f>
        <x:v>0</x:v>
      </x:c>
      <x:c r="Z4345" s="9" t="n">
        <x:f>-MIN(U4345,0)</x:f>
        <x:v>1242.935877263835</x:v>
      </x:c>
    </x:row>
    <x:row r="4346" ht="23" customHeight="1">
      <x:c r="A4346" s="2" t="str">
        <x:v>1D-MACD-前段</x:v>
      </x:c>
      <x:c r="B4346" s="2" t="str">
        <x:v>1D</x:v>
      </x:c>
      <x:c r="C4346" s="2" t="str">
        <x:v>MACD</x:v>
      </x:c>
      <x:c r="D4346" s="2" t="str">
        <x:v>前段</x:v>
      </x:c>
      <x:c r="E4346" s="2" t="n">
        <x:v>7</x:v>
      </x:c>
      <x:c r="F4346" s="2" t="str">
        <x:v>空</x:v>
      </x:c>
      <x:c r="G4346" s="11" t="n">
        <x:v>44509.333333333336</x:v>
      </x:c>
      <x:c r="H4346" s="11" t="n">
        <x:v>44510.333333333336</x:v>
      </x:c>
      <x:c r="I4346" s="11" t="n">
        <x:v>44520.333321759266</x:v>
      </x:c>
      <x:c r="J4346" s="9" t="n">
        <x:v>67010.65</x:v>
      </x:c>
      <x:c r="K4346" s="9" t="n">
        <x:v>58069.51</x:v>
      </x:c>
      <x:c r="L4346" s="9" t="n">
        <x:v>66997.24786999999</x:v>
      </x:c>
      <x:c r="M4346" s="9" t="n">
        <x:v>58081.123902</x:v>
      </x:c>
      <x:c r="N4346" s="10" t="n">
        <x:f>IF(F4346="多",1,-1)*(K4346/J4346-1)</x:f>
        <x:v>0.13342864156667622</x:v>
      </x:c>
      <x:c r="O4346" s="10" t="n">
        <x:f>IF(F4346="多",1,-1)*(M4346/L4346-1)</x:f>
        <x:v>0.13308194368372628</x:v>
      </x:c>
      <x:c r="P4346" s="10" t="n">
        <x:v>0.0009334590281581368</x:v>
      </x:c>
      <x:c r="Q4346" s="10" t="n">
        <x:v>-0.005786645450734929</x:v>
      </x:c>
      <x:c r="R4346" s="10" t="n">
        <x:f>O4346-P4346-Q4346</x:f>
        <x:v>0.13793513010630307</x:v>
      </x:c>
      <x:c r="S4346" s="9" t="n">
        <x:f>V4345</x:f>
        <x:v>7677.627111936452</x:v>
      </x:c>
      <x:c r="T4346" s="9" t="n">
        <x:f>S4346/(1+'回测计划'!$B$33)</x:f>
        <x:v>7673.790216828038</x:v>
      </x:c>
      <x:c r="U4346" s="9" t="n">
        <x:f>T4346*R4346</x:f>
        <x:v>1058.485251966651</x:v>
      </x:c>
      <x:c r="V4346" s="9" t="n">
        <x:f>S4346+U4346</x:f>
        <x:v>8736.112363903103</x:v>
      </x:c>
      <x:c r="W4346" s="2" t="n">
        <x:f>IF(N4346&gt;0,1,0)</x:f>
        <x:v>1</x:v>
      </x:c>
      <x:c r="X4346" s="2" t="n">
        <x:f>IF(U4346&gt;0,1,0)</x:f>
        <x:v>1</x:v>
      </x:c>
      <x:c r="Y4346" s="9" t="n">
        <x:f>MAX(U4346,0)</x:f>
        <x:v>1058.485251966651</x:v>
      </x:c>
      <x:c r="Z4346" s="9" t="n">
        <x:f>-MIN(U4346,0)</x:f>
        <x:v>0</x:v>
      </x:c>
    </x:row>
    <x:row r="4347" ht="23" customHeight="1">
      <x:c r="A4347" s="2" t="str">
        <x:v>1D-MACD-前段</x:v>
      </x:c>
      <x:c r="B4347" s="2" t="str">
        <x:v>1D</x:v>
      </x:c>
      <x:c r="C4347" s="2" t="str">
        <x:v>MACD</x:v>
      </x:c>
      <x:c r="D4347" s="2" t="str">
        <x:v>前段</x:v>
      </x:c>
      <x:c r="E4347" s="2" t="n">
        <x:v>8</x:v>
      </x:c>
      <x:c r="F4347" s="2" t="str">
        <x:v>多</x:v>
      </x:c>
      <x:c r="G4347" s="11" t="n">
        <x:v>44584.333333333336</x:v>
      </x:c>
      <x:c r="H4347" s="11" t="n">
        <x:v>44585.333333333336</x:v>
      </x:c>
      <x:c r="I4347" s="11" t="n">
        <x:v>44595.333321759266</x:v>
      </x:c>
      <x:c r="J4347" s="9" t="n">
        <x:v>36230</x:v>
      </x:c>
      <x:c r="K4347" s="9" t="n">
        <x:v>36892.03</x:v>
      </x:c>
      <x:c r="L4347" s="9" t="n">
        <x:v>36237.246</x:v>
      </x:c>
      <x:c r="M4347" s="9" t="n">
        <x:v>36884.651594</x:v>
      </x:c>
      <x:c r="N4347" s="10" t="n">
        <x:f>IF(F4347="多",1,-1)*(K4347/J4347-1)</x:f>
        <x:v>0.018272978194866063</x:v>
      </x:c>
      <x:c r="O4347" s="10" t="n">
        <x:f>IF(F4347="多",1,-1)*(M4347/L4347-1)</x:f>
        <x:v>0.01786575044913752</x:v>
      </x:c>
      <x:c r="P4347" s="10" t="n">
        <x:v>0.0010089328752245687</x:v>
      </x:c>
      <x:c r="Q4347" s="10" t="n">
        <x:v>0.0003233845012338931</x:v>
      </x:c>
      <x:c r="R4347" s="10" t="n">
        <x:f>O4347-P4347-Q4347</x:f>
        <x:v>0.016533433072679054</x:v>
      </x:c>
      <x:c r="S4347" s="9" t="n">
        <x:f>V4346</x:f>
        <x:v>8736.112363903103</x:v>
      </x:c>
      <x:c r="T4347" s="9" t="n">
        <x:f>S4347/(1+'回测计划'!$B$33)</x:f>
        <x:v>8731.746490657775</x:v>
      </x:c>
      <x:c r="U4347" s="9" t="n">
        <x:f>T4347*R4347</x:f>
        <x:v>144.36574621089053</x:v>
      </x:c>
      <x:c r="V4347" s="9" t="n">
        <x:f>S4347+U4347</x:f>
        <x:v>8880.478110113994</x:v>
      </x:c>
      <x:c r="W4347" s="2" t="n">
        <x:f>IF(N4347&gt;0,1,0)</x:f>
        <x:v>1</x:v>
      </x:c>
      <x:c r="X4347" s="2" t="n">
        <x:f>IF(U4347&gt;0,1,0)</x:f>
        <x:v>1</x:v>
      </x:c>
      <x:c r="Y4347" s="9" t="n">
        <x:f>MAX(U4347,0)</x:f>
        <x:v>144.36574621089053</x:v>
      </x:c>
      <x:c r="Z4347" s="9" t="n">
        <x:f>-MIN(U4347,0)</x:f>
        <x:v>0</x:v>
      </x:c>
    </x:row>
    <x:row r="4348" ht="23" customHeight="1">
      <x:c r="A4348" s="2" t="str">
        <x:v>1D-MACD-前段</x:v>
      </x:c>
      <x:c r="B4348" s="2" t="str">
        <x:v>1D</x:v>
      </x:c>
      <x:c r="C4348" s="2" t="str">
        <x:v>MACD</x:v>
      </x:c>
      <x:c r="D4348" s="2" t="str">
        <x:v>前段</x:v>
      </x:c>
      <x:c r="E4348" s="2" t="n">
        <x:v>9</x:v>
      </x:c>
      <x:c r="F4348" s="2" t="str">
        <x:v>多</x:v>
      </x:c>
      <x:c r="G4348" s="11" t="n">
        <x:v>44675.333333333336</x:v>
      </x:c>
      <x:c r="H4348" s="11" t="n">
        <x:v>44676.333333333336</x:v>
      </x:c>
      <x:c r="I4348" s="11" t="n">
        <x:v>44686.333321759266</x:v>
      </x:c>
      <x:c r="J4348" s="9" t="n">
        <x:v>39433.4</x:v>
      </x:c>
      <x:c r="K4348" s="9" t="n">
        <x:v>39684</x:v>
      </x:c>
      <x:c r="L4348" s="9" t="n">
        <x:v>39441.28668</x:v>
      </x:c>
      <x:c r="M4348" s="9" t="n">
        <x:v>39676.063200000004</x:v>
      </x:c>
      <x:c r="N4348" s="10" t="n">
        <x:f>IF(F4348="多",1,-1)*(K4348/J4348-1)</x:f>
        <x:v>0.006355018841895488</x:v>
      </x:c>
      <x:c r="O4348" s="10" t="n">
        <x:f>IF(F4348="多",1,-1)*(M4348/L4348-1)</x:f>
        <x:v>0.005952557326661889</x:v>
      </x:c>
      <x:c r="P4348" s="10" t="n">
        <x:v>0.001002976278663331</x:v>
      </x:c>
      <x:c r="Q4348" s="10" t="n">
        <x:v>0.0011396232748864448</x:v>
      </x:c>
      <x:c r="R4348" s="10" t="n">
        <x:f>O4348-P4348-Q4348</x:f>
        <x:v>0.0038099577731121135</x:v>
      </x:c>
      <x:c r="S4348" s="9" t="n">
        <x:f>V4347</x:f>
        <x:v>8880.478110113994</x:v>
      </x:c>
      <x:c r="T4348" s="9" t="n">
        <x:f>S4348/(1+'回测计划'!$B$33)</x:f>
        <x:v>8876.04009006896</x:v>
      </x:c>
      <x:c r="U4348" s="9" t="n">
        <x:f>T4348*R4348</x:f>
        <x:v>33.817337935612976</x:v>
      </x:c>
      <x:c r="V4348" s="9" t="n">
        <x:f>S4348+U4348</x:f>
        <x:v>8914.295448049606</x:v>
      </x:c>
      <x:c r="W4348" s="2" t="n">
        <x:f>IF(N4348&gt;0,1,0)</x:f>
        <x:v>1</x:v>
      </x:c>
      <x:c r="X4348" s="2" t="n">
        <x:f>IF(U4348&gt;0,1,0)</x:f>
        <x:v>1</x:v>
      </x:c>
      <x:c r="Y4348" s="9" t="n">
        <x:f>MAX(U4348,0)</x:f>
        <x:v>33.817337935612976</x:v>
      </x:c>
      <x:c r="Z4348" s="9" t="n">
        <x:f>-MIN(U4348,0)</x:f>
        <x:v>0</x:v>
      </x:c>
    </x:row>
    <x:row r="4349" ht="23" customHeight="1">
      <x:c r="A4349" s="2" t="str">
        <x:v>1D-MACD-前段</x:v>
      </x:c>
      <x:c r="B4349" s="2" t="str">
        <x:v>1D</x:v>
      </x:c>
      <x:c r="C4349" s="2" t="str">
        <x:v>MACD</x:v>
      </x:c>
      <x:c r="D4349" s="2" t="str">
        <x:v>前段</x:v>
      </x:c>
      <x:c r="E4349" s="2" t="n">
        <x:v>10</x:v>
      </x:c>
      <x:c r="F4349" s="2" t="str">
        <x:v>多</x:v>
      </x:c>
      <x:c r="G4349" s="11" t="n">
        <x:v>44727.333333333336</x:v>
      </x:c>
      <x:c r="H4349" s="11" t="n">
        <x:v>44728.333333333336</x:v>
      </x:c>
      <x:c r="I4349" s="11" t="n">
        <x:v>44738.333321759266</x:v>
      </x:c>
      <x:c r="J4349" s="9" t="n">
        <x:v>22567.5</x:v>
      </x:c>
      <x:c r="K4349" s="9" t="n">
        <x:v>21481.9</x:v>
      </x:c>
      <x:c r="L4349" s="9" t="n">
        <x:v>22572.0135</x:v>
      </x:c>
      <x:c r="M4349" s="9" t="n">
        <x:v>21477.60362</x:v>
      </x:c>
      <x:c r="N4349" s="10" t="n">
        <x:f>IF(F4349="多",1,-1)*(K4349/J4349-1)</x:f>
        <x:v>-0.04810457516339861</x:v>
      </x:c>
      <x:c r="O4349" s="10" t="n">
        <x:f>IF(F4349="多",1,-1)*(M4349/L4349-1)</x:f>
        <x:v>-0.048485257196926645</x:v>
      </x:c>
      <x:c r="P4349" s="10" t="n">
        <x:v>0.0009757573714015366</x:v>
      </x:c>
      <x:c r="Q4349" s="10" t="n">
        <x:v>0.0006869671982519434</x:v>
      </x:c>
      <x:c r="R4349" s="10" t="n">
        <x:f>O4349-P4349-Q4349</x:f>
        <x:v>-0.05014798176658013</x:v>
      </x:c>
      <x:c r="S4349" s="9" t="n">
        <x:f>V4348</x:f>
        <x:v>8914.295448049606</x:v>
      </x:c>
      <x:c r="T4349" s="9" t="n">
        <x:f>S4349/(1+'回测计划'!$B$33)</x:f>
        <x:v>8909.840527785715</x:v>
      </x:c>
      <x:c r="U4349" s="9" t="n">
        <x:f>T4349*R4349</x:f>
        <x:v>-446.81052033053464</x:v>
      </x:c>
      <x:c r="V4349" s="9" t="n">
        <x:f>S4349+U4349</x:f>
        <x:v>8467.484927719071</x:v>
      </x:c>
      <x:c r="W4349" s="2" t="n">
        <x:f>IF(N4349&gt;0,1,0)</x:f>
        <x:v>0</x:v>
      </x:c>
      <x:c r="X4349" s="2" t="n">
        <x:f>IF(U4349&gt;0,1,0)</x:f>
        <x:v>0</x:v>
      </x:c>
      <x:c r="Y4349" s="9" t="n">
        <x:f>MAX(U4349,0)</x:f>
        <x:v>0</x:v>
      </x:c>
      <x:c r="Z4349" s="9" t="n">
        <x:f>-MIN(U4349,0)</x:f>
        <x:v>446.81052033053464</x:v>
      </x:c>
    </x:row>
    <x:row r="4350" ht="23" customHeight="1">
      <x:c r="A4350" s="2" t="str">
        <x:v>1D-MACD-前段</x:v>
      </x:c>
      <x:c r="B4350" s="2" t="str">
        <x:v>1D</x:v>
      </x:c>
      <x:c r="C4350" s="2" t="str">
        <x:v>MACD</x:v>
      </x:c>
      <x:c r="D4350" s="2" t="str">
        <x:v>前段</x:v>
      </x:c>
      <x:c r="E4350" s="2" t="n">
        <x:v>11</x:v>
      </x:c>
      <x:c r="F4350" s="2" t="str">
        <x:v>多</x:v>
      </x:c>
      <x:c r="G4350" s="11" t="n">
        <x:v>44793.333333333336</x:v>
      </x:c>
      <x:c r="H4350" s="11" t="n">
        <x:v>44794.333333333336</x:v>
      </x:c>
      <x:c r="I4350" s="11" t="n">
        <x:v>44804.333321759266</x:v>
      </x:c>
      <x:c r="J4350" s="9" t="n">
        <x:v>21127.7</x:v>
      </x:c>
      <x:c r="K4350" s="9" t="n">
        <x:v>19803.1</x:v>
      </x:c>
      <x:c r="L4350" s="9" t="n">
        <x:v>21131.92554</x:v>
      </x:c>
      <x:c r="M4350" s="9" t="n">
        <x:v>19799.13938</x:v>
      </x:c>
      <x:c r="N4350" s="10" t="n">
        <x:f>IF(F4350="多",1,-1)*(K4350/J4350-1)</x:f>
        <x:v>-0.0626949454980903</x:v>
      </x:c>
      <x:c r="O4350" s="10" t="n">
        <x:f>IF(F4350="多",1,-1)*(M4350/L4350-1)</x:f>
        <x:v>-0.06306979255048051</x:v>
      </x:c>
      <x:c r="P4350" s="10" t="n">
        <x:v>0.0009684651037247599</x:v>
      </x:c>
      <x:c r="Q4350" s="10" t="n">
        <x:v>-0.0007838913432021516</x:v>
      </x:c>
      <x:c r="R4350" s="10" t="n">
        <x:f>O4350-P4350-Q4350</x:f>
        <x:v>-0.06325436631100312</x:v>
      </x:c>
      <x:c r="S4350" s="9" t="n">
        <x:f>V4349</x:f>
        <x:v>8467.484927719071</x:v>
      </x:c>
      <x:c r="T4350" s="9" t="n">
        <x:f>S4350/(1+'回测计划'!$B$33)</x:f>
        <x:v>8463.253301068538</x:v>
      </x:c>
      <x:c r="U4350" s="9" t="n">
        <x:f>T4350*R4350</x:f>
        <x:v>-535.3377244885957</x:v>
      </x:c>
      <x:c r="V4350" s="9" t="n">
        <x:f>S4350+U4350</x:f>
        <x:v>7932.1472032304755</x:v>
      </x:c>
      <x:c r="W4350" s="2" t="n">
        <x:f>IF(N4350&gt;0,1,0)</x:f>
        <x:v>0</x:v>
      </x:c>
      <x:c r="X4350" s="2" t="n">
        <x:f>IF(U4350&gt;0,1,0)</x:f>
        <x:v>0</x:v>
      </x:c>
      <x:c r="Y4350" s="9" t="n">
        <x:f>MAX(U4350,0)</x:f>
        <x:v>0</x:v>
      </x:c>
      <x:c r="Z4350" s="9" t="n">
        <x:f>-MIN(U4350,0)</x:f>
        <x:v>535.3377244885957</x:v>
      </x:c>
    </x:row>
    <x:row r="4351" ht="23" customHeight="1">
      <x:c r="A4351" s="2" t="str">
        <x:v>1D-MACD-前段</x:v>
      </x:c>
      <x:c r="B4351" s="2" t="str">
        <x:v>1D</x:v>
      </x:c>
      <x:c r="C4351" s="2" t="str">
        <x:v>MACD</x:v>
      </x:c>
      <x:c r="D4351" s="2" t="str">
        <x:v>前段</x:v>
      </x:c>
      <x:c r="E4351" s="2" t="n">
        <x:v>12</x:v>
      </x:c>
      <x:c r="F4351" s="2" t="str">
        <x:v>多</x:v>
      </x:c>
      <x:c r="G4351" s="11" t="n">
        <x:v>44811.333333333336</x:v>
      </x:c>
      <x:c r="H4351" s="11" t="n">
        <x:v>44812.333333333336</x:v>
      </x:c>
      <x:c r="I4351" s="11" t="n">
        <x:v>44822.333321759266</x:v>
      </x:c>
      <x:c r="J4351" s="9" t="n">
        <x:v>19287</x:v>
      </x:c>
      <x:c r="K4351" s="9" t="n">
        <x:v>20102</x:v>
      </x:c>
      <x:c r="L4351" s="9" t="n">
        <x:v>19290.8574</x:v>
      </x:c>
      <x:c r="M4351" s="9" t="n">
        <x:v>20097.9796</x:v>
      </x:c>
      <x:c r="N4351" s="10" t="n">
        <x:f>IF(F4351="多",1,-1)*(K4351/J4351-1)</x:f>
        <x:v>0.04225644216311508</x:v>
      </x:c>
      <x:c r="O4351" s="10" t="n">
        <x:f>IF(F4351="多",1,-1)*(M4351/L4351-1)</x:f>
        <x:v>0.04183962295009236</x:v>
      </x:c>
      <x:c r="P4351" s="10" t="n">
        <x:v>0.0010209198114750461</x:v>
      </x:c>
      <x:c r="Q4351" s="10" t="n">
        <x:v>0.0019233585587546287</x:v>
      </x:c>
      <x:c r="R4351" s="10" t="n">
        <x:f>O4351-P4351-Q4351</x:f>
        <x:v>0.038895344579862684</x:v>
      </x:c>
      <x:c r="S4351" s="9" t="n">
        <x:f>V4350</x:f>
        <x:v>7932.1472032304755</x:v>
      </x:c>
      <x:c r="T4351" s="9" t="n">
        <x:f>S4351/(1+'回测计划'!$B$33)</x:f>
        <x:v>7928.183111674639</x:v>
      </x:c>
      <x:c r="U4351" s="9" t="n">
        <x:f>T4351*R4351</x:f>
        <x:v>308.36941402083306</x:v>
      </x:c>
      <x:c r="V4351" s="9" t="n">
        <x:f>S4351+U4351</x:f>
        <x:v>8240.516617251309</x:v>
      </x:c>
      <x:c r="W4351" s="2" t="n">
        <x:f>IF(N4351&gt;0,1,0)</x:f>
        <x:v>1</x:v>
      </x:c>
      <x:c r="X4351" s="2" t="n">
        <x:f>IF(U4351&gt;0,1,0)</x:f>
        <x:v>1</x:v>
      </x:c>
      <x:c r="Y4351" s="9" t="n">
        <x:f>MAX(U4351,0)</x:f>
        <x:v>308.36941402083306</x:v>
      </x:c>
      <x:c r="Z4351" s="9" t="n">
        <x:f>-MIN(U4351,0)</x:f>
        <x:v>0</x:v>
      </x:c>
    </x:row>
    <x:row r="4352" ht="23" customHeight="1">
      <x:c r="A4352" s="2" t="str">
        <x:v>1D-MACD-前段</x:v>
      </x:c>
      <x:c r="B4352" s="2" t="str">
        <x:v>1D</x:v>
      </x:c>
      <x:c r="C4352" s="2" t="str">
        <x:v>MACD</x:v>
      </x:c>
      <x:c r="D4352" s="2" t="str">
        <x:v>前段</x:v>
      </x:c>
      <x:c r="E4352" s="2" t="n">
        <x:v>13</x:v>
      </x:c>
      <x:c r="F4352" s="2" t="str">
        <x:v>多</x:v>
      </x:c>
      <x:c r="G4352" s="11" t="n">
        <x:v>44855.333333333336</x:v>
      </x:c>
      <x:c r="H4352" s="11" t="n">
        <x:v>44856.333333333336</x:v>
      </x:c>
      <x:c r="I4352" s="11" t="n">
        <x:v>44866.333321759266</x:v>
      </x:c>
      <x:c r="J4352" s="9" t="n">
        <x:v>19151</x:v>
      </x:c>
      <x:c r="K4352" s="9" t="n">
        <x:v>20482</x:v>
      </x:c>
      <x:c r="L4352" s="9" t="n">
        <x:v>19154.8302</x:v>
      </x:c>
      <x:c r="M4352" s="9" t="n">
        <x:v>20477.9036</x:v>
      </x:c>
      <x:c r="N4352" s="10" t="n">
        <x:f>IF(F4352="多",1,-1)*(K4352/J4352-1)</x:f>
        <x:v>0.06950028719126933</x:v>
      </x:c>
      <x:c r="O4352" s="10" t="n">
        <x:f>IF(F4352="多",1,-1)*(M4352/L4352-1)</x:f>
        <x:v>0.06907257261930733</x:v>
      </x:c>
      <x:c r="P4352" s="10" t="n">
        <x:v>0.0010345362863096537</x:v>
      </x:c>
      <x:c r="Q4352" s="10" t="n">
        <x:v>0.0009212207377334157</x:v>
      </x:c>
      <x:c r="R4352" s="10" t="n">
        <x:f>O4352-P4352-Q4352</x:f>
        <x:v>0.06711681559526425</x:v>
      </x:c>
      <x:c r="S4352" s="9" t="n">
        <x:f>V4351</x:f>
        <x:v>8240.516617251309</x:v>
      </x:c>
      <x:c r="T4352" s="9" t="n">
        <x:f>S4352/(1+'回测计划'!$B$33)</x:f>
        <x:v>8236.398418042289</x:v>
      </x:c>
      <x:c r="U4352" s="9" t="n">
        <x:f>T4352*R4352</x:f>
        <x:v>552.8008337928704</x:v>
      </x:c>
      <x:c r="V4352" s="9" t="n">
        <x:f>S4352+U4352</x:f>
        <x:v>8793.317451044179</x:v>
      </x:c>
      <x:c r="W4352" s="2" t="n">
        <x:f>IF(N4352&gt;0,1,0)</x:f>
        <x:v>1</x:v>
      </x:c>
      <x:c r="X4352" s="2" t="n">
        <x:f>IF(U4352&gt;0,1,0)</x:f>
        <x:v>1</x:v>
      </x:c>
      <x:c r="Y4352" s="9" t="n">
        <x:f>MAX(U4352,0)</x:f>
        <x:v>552.8008337928704</x:v>
      </x:c>
      <x:c r="Z4352" s="9" t="n">
        <x:f>-MIN(U4352,0)</x:f>
        <x:v>0</x:v>
      </x:c>
    </x:row>
    <x:row r="4353" ht="23" customHeight="1">
      <x:c r="A4353" s="2" t="str">
        <x:v>1D-MACD-前段</x:v>
      </x:c>
      <x:c r="B4353" s="2" t="str">
        <x:v>1D</x:v>
      </x:c>
      <x:c r="C4353" s="2" t="str">
        <x:v>MACD</x:v>
      </x:c>
      <x:c r="D4353" s="2" t="str">
        <x:v>前段</x:v>
      </x:c>
      <x:c r="E4353" s="2" t="n">
        <x:v>14</x:v>
      </x:c>
      <x:c r="F4353" s="2" t="str">
        <x:v>多</x:v>
      </x:c>
      <x:c r="G4353" s="11" t="n">
        <x:v>44875.333333333336</x:v>
      </x:c>
      <x:c r="H4353" s="11" t="n">
        <x:v>44876.333333333336</x:v>
      </x:c>
      <x:c r="I4353" s="11" t="n">
        <x:v>44886.333321759266</x:v>
      </x:c>
      <x:c r="J4353" s="9" t="n">
        <x:v>17588</x:v>
      </x:c>
      <x:c r="K4353" s="9" t="n">
        <x:v>16272.6</x:v>
      </x:c>
      <x:c r="L4353" s="9" t="n">
        <x:v>17591.5176</x:v>
      </x:c>
      <x:c r="M4353" s="9" t="n">
        <x:v>16269.34548</x:v>
      </x:c>
      <x:c r="N4353" s="10" t="n">
        <x:f>IF(F4353="多",1,-1)*(K4353/J4353-1)</x:f>
        <x:v>-0.0747896292926995</x:v>
      </x:c>
      <x:c r="O4353" s="10" t="n">
        <x:f>IF(F4353="多",1,-1)*(M4353/L4353-1)</x:f>
        <x:v>-0.07515963943895321</x:v>
      </x:c>
      <x:c r="P4353" s="10" t="n">
        <x:v>0.0009624201802805234</x:v>
      </x:c>
      <x:c r="Q4353" s="10" t="n">
        <x:v>-0.0006027036214883897</x:v>
      </x:c>
      <x:c r="R4353" s="10" t="n">
        <x:f>O4353-P4353-Q4353</x:f>
        <x:v>-0.07551935599774534</x:v>
      </x:c>
      <x:c r="S4353" s="9" t="n">
        <x:f>V4352</x:f>
        <x:v>8793.317451044179</x:v>
      </x:c>
      <x:c r="T4353" s="9" t="n">
        <x:f>S4353/(1+'回测计划'!$B$33)</x:f>
        <x:v>8788.922989549405</x:v>
      </x:c>
      <x:c r="U4353" s="9" t="n">
        <x:f>T4353*R4353</x:f>
        <x:v>-663.7338040845498</x:v>
      </x:c>
      <x:c r="V4353" s="9" t="n">
        <x:f>S4353+U4353</x:f>
        <x:v>8129.583646959629</x:v>
      </x:c>
      <x:c r="W4353" s="2" t="n">
        <x:f>IF(N4353&gt;0,1,0)</x:f>
        <x:v>0</x:v>
      </x:c>
      <x:c r="X4353" s="2" t="n">
        <x:f>IF(U4353&gt;0,1,0)</x:f>
        <x:v>0</x:v>
      </x:c>
      <x:c r="Y4353" s="9" t="n">
        <x:f>MAX(U4353,0)</x:f>
        <x:v>0</x:v>
      </x:c>
      <x:c r="Z4353" s="9" t="n">
        <x:f>-MIN(U4353,0)</x:f>
        <x:v>663.7338040845498</x:v>
      </x:c>
    </x:row>
    <x:row r="4354" ht="23" customHeight="1">
      <x:c r="A4354" s="2" t="str">
        <x:v>1D-MACD-前段</x:v>
      </x:c>
      <x:c r="B4354" s="2" t="str">
        <x:v>1D</x:v>
      </x:c>
      <x:c r="C4354" s="2" t="str">
        <x:v>MACD</x:v>
      </x:c>
      <x:c r="D4354" s="2" t="str">
        <x:v>前段</x:v>
      </x:c>
      <x:c r="E4354" s="2" t="n">
        <x:v>15</x:v>
      </x:c>
      <x:c r="F4354" s="2" t="str">
        <x:v>多</x:v>
      </x:c>
      <x:c r="G4354" s="11" t="n">
        <x:v>44912.333333333336</x:v>
      </x:c>
      <x:c r="H4354" s="11" t="n">
        <x:v>44913.333333333336</x:v>
      </x:c>
      <x:c r="I4354" s="11" t="n">
        <x:v>44923.333321759266</x:v>
      </x:c>
      <x:c r="J4354" s="9" t="n">
        <x:v>16768.1</x:v>
      </x:c>
      <x:c r="K4354" s="9" t="n">
        <x:v>16698.2</x:v>
      </x:c>
      <x:c r="L4354" s="9" t="n">
        <x:v>16771.453619999997</x:v>
      </x:c>
      <x:c r="M4354" s="9" t="n">
        <x:v>16694.860360000002</x:v>
      </x:c>
      <x:c r="N4354" s="10" t="n">
        <x:f>IF(F4354="多",1,-1)*(K4354/J4354-1)</x:f>
        <x:v>-0.004168629719526806</x:v>
      </x:c>
      <x:c r="O4354" s="10" t="n">
        <x:f>IF(F4354="多",1,-1)*(M4354/L4354-1)</x:f>
        <x:v>-0.004566882617059287</x:v>
      </x:c>
      <x:c r="P4354" s="10" t="n">
        <x:v>0.0009977165586914703</x:v>
      </x:c>
      <x:c r="Q4354" s="10" t="n">
        <x:v>0.001415662702527106</x:v>
      </x:c>
      <x:c r="R4354" s="10" t="n">
        <x:f>O4354-P4354-Q4354</x:f>
        <x:v>-0.006980261878277863</x:v>
      </x:c>
      <x:c r="S4354" s="9" t="n">
        <x:f>V4353</x:f>
        <x:v>8129.583646959629</x:v>
      </x:c>
      <x:c r="T4354" s="9" t="n">
        <x:f>S4354/(1+'回测计划'!$B$33)</x:f>
        <x:v>8125.520886516371</x:v>
      </x:c>
      <x:c r="U4354" s="9" t="n">
        <x:f>T4354*R4354</x:f>
        <x:v>-56.718263685300776</x:v>
      </x:c>
      <x:c r="V4354" s="9" t="n">
        <x:f>S4354+U4354</x:f>
        <x:v>8072.865383274328</x:v>
      </x:c>
      <x:c r="W4354" s="2" t="n">
        <x:f>IF(N4354&gt;0,1,0)</x:f>
        <x:v>0</x:v>
      </x:c>
      <x:c r="X4354" s="2" t="n">
        <x:f>IF(U4354&gt;0,1,0)</x:f>
        <x:v>0</x:v>
      </x:c>
      <x:c r="Y4354" s="9" t="n">
        <x:f>MAX(U4354,0)</x:f>
        <x:v>0</x:v>
      </x:c>
      <x:c r="Z4354" s="9" t="n">
        <x:f>-MIN(U4354,0)</x:f>
        <x:v>56.718263685300776</x:v>
      </x:c>
    </x:row>
    <x:row r="4355" ht="23" customHeight="1">
      <x:c r="A4355" s="2" t="str">
        <x:v>1D-MACD-前段</x:v>
      </x:c>
      <x:c r="B4355" s="2" t="str">
        <x:v>1D</x:v>
      </x:c>
      <x:c r="C4355" s="2" t="str">
        <x:v>MACD</x:v>
      </x:c>
      <x:c r="D4355" s="2" t="str">
        <x:v>前段</x:v>
      </x:c>
      <x:c r="E4355" s="2" t="n">
        <x:v>16</x:v>
      </x:c>
      <x:c r="F4355" s="2" t="str">
        <x:v>空</x:v>
      </x:c>
      <x:c r="G4355" s="11" t="n">
        <x:v>44976.333333333336</x:v>
      </x:c>
      <x:c r="H4355" s="11" t="n">
        <x:v>44977.333333333336</x:v>
      </x:c>
      <x:c r="I4355" s="11" t="n">
        <x:v>44987.333321759266</x:v>
      </x:c>
      <x:c r="J4355" s="9" t="n">
        <x:v>24265.9</x:v>
      </x:c>
      <x:c r="K4355" s="9" t="n">
        <x:v>23619.8</x:v>
      </x:c>
      <x:c r="L4355" s="9" t="n">
        <x:v>24261.046820000003</x:v>
      </x:c>
      <x:c r="M4355" s="9" t="n">
        <x:v>23624.52396</x:v>
      </x:c>
      <x:c r="N4355" s="10" t="n">
        <x:f>IF(F4355="多",1,-1)*(K4355/J4355-1)</x:f>
        <x:v>0.026625841201027067</x:v>
      </x:c>
      <x:c r="O4355" s="10" t="n">
        <x:f>IF(F4355="多",1,-1)*(M4355/L4355-1)</x:f>
        <x:v>0.026236413651997692</x:v>
      </x:c>
      <x:c r="P4355" s="10" t="n">
        <x:v>0.000986881793174001</x:v>
      </x:c>
      <x:c r="Q4355" s="10" t="n">
        <x:v>-0.00186892803605723</x:v>
      </x:c>
      <x:c r="R4355" s="10" t="n">
        <x:f>O4355-P4355-Q4355</x:f>
        <x:v>0.02711845989488092</x:v>
      </x:c>
      <x:c r="S4355" s="9" t="n">
        <x:f>V4354</x:f>
        <x:v>8072.865383274328</x:v>
      </x:c>
      <x:c r="T4355" s="9" t="n">
        <x:f>S4355/(1+'回测计划'!$B$33)</x:f>
        <x:v>8068.8309677904335</x:v>
      </x:c>
      <x:c r="U4355" s="9" t="n">
        <x:f>T4355*R4355</x:f>
        <x:v>218.81426899859807</x:v>
      </x:c>
      <x:c r="V4355" s="9" t="n">
        <x:f>S4355+U4355</x:f>
        <x:v>8291.679652272927</x:v>
      </x:c>
      <x:c r="W4355" s="2" t="n">
        <x:f>IF(N4355&gt;0,1,0)</x:f>
        <x:v>1</x:v>
      </x:c>
      <x:c r="X4355" s="2" t="n">
        <x:f>IF(U4355&gt;0,1,0)</x:f>
        <x:v>1</x:v>
      </x:c>
      <x:c r="Y4355" s="9" t="n">
        <x:f>MAX(U4355,0)</x:f>
        <x:v>218.81426899859807</x:v>
      </x:c>
      <x:c r="Z4355" s="9" t="n">
        <x:f>-MIN(U4355,0)</x:f>
        <x:v>0</x:v>
      </x:c>
    </x:row>
    <x:row r="4356" ht="23" customHeight="1">
      <x:c r="A4356" s="2" t="str">
        <x:v>1D-MACD-前段</x:v>
      </x:c>
      <x:c r="B4356" s="2" t="str">
        <x:v>1D</x:v>
      </x:c>
      <x:c r="C4356" s="2" t="str">
        <x:v>MACD</x:v>
      </x:c>
      <x:c r="D4356" s="2" t="str">
        <x:v>前段</x:v>
      </x:c>
      <x:c r="E4356" s="2" t="n">
        <x:v>17</x:v>
      </x:c>
      <x:c r="F4356" s="2" t="str">
        <x:v>空</x:v>
      </x:c>
      <x:c r="G4356" s="11" t="n">
        <x:v>45000.333333333336</x:v>
      </x:c>
      <x:c r="H4356" s="11" t="n">
        <x:v>45001.333333333336</x:v>
      </x:c>
      <x:c r="I4356" s="11" t="n">
        <x:v>45011.333321759266</x:v>
      </x:c>
      <x:c r="J4356" s="9" t="n">
        <x:v>24287.9</x:v>
      </x:c>
      <x:c r="K4356" s="9" t="n">
        <x:v>27447.3</x:v>
      </x:c>
      <x:c r="L4356" s="9" t="n">
        <x:v>24283.04242</x:v>
      </x:c>
      <x:c r="M4356" s="9" t="n">
        <x:v>27452.78946</x:v>
      </x:c>
      <x:c r="N4356" s="10" t="n">
        <x:f>IF(F4356="多",1,-1)*(K4356/J4356-1)</x:f>
        <x:v>-0.1300812338654227</x:v>
      </x:c>
      <x:c r="O4356" s="10" t="n">
        <x:f>IF(F4356="多",1,-1)*(M4356/L4356-1)</x:f>
        <x:v>-0.1305333567835525</x:v>
      </x:c>
      <x:c r="P4356" s="10" t="n">
        <x:v>0.0010652666783917764</x:v>
      </x:c>
      <x:c r="Q4356" s="10" t="n">
        <x:v>-0.002198157622746282</x:v>
      </x:c>
      <x:c r="R4356" s="10" t="n">
        <x:f>O4356-P4356-Q4356</x:f>
        <x:v>-0.12940046583919798</x:v>
      </x:c>
      <x:c r="S4356" s="9" t="n">
        <x:f>V4355</x:f>
        <x:v>8291.679652272927</x:v>
      </x:c>
      <x:c r="T4356" s="9" t="n">
        <x:f>S4356/(1+'回测计划'!$B$33)</x:f>
        <x:v>8287.535884330762</x:v>
      </x:c>
      <x:c r="U4356" s="9" t="n">
        <x:f>T4356*R4356</x:f>
        <x:v>-1072.4110040914702</x:v>
      </x:c>
      <x:c r="V4356" s="9" t="n">
        <x:f>S4356+U4356</x:f>
        <x:v>7219.268648181457</x:v>
      </x:c>
      <x:c r="W4356" s="2" t="n">
        <x:f>IF(N4356&gt;0,1,0)</x:f>
        <x:v>0</x:v>
      </x:c>
      <x:c r="X4356" s="2" t="n">
        <x:f>IF(U4356&gt;0,1,0)</x:f>
        <x:v>0</x:v>
      </x:c>
      <x:c r="Y4356" s="9" t="n">
        <x:f>MAX(U4356,0)</x:f>
        <x:v>0</x:v>
      </x:c>
      <x:c r="Z4356" s="9" t="n">
        <x:f>-MIN(U4356,0)</x:f>
        <x:v>1072.4110040914702</x:v>
      </x:c>
    </x:row>
    <x:row r="4357" ht="23" customHeight="1">
      <x:c r="A4357" s="2" t="str">
        <x:v>1D-MACD-前段</x:v>
      </x:c>
      <x:c r="B4357" s="2" t="str">
        <x:v>1D</x:v>
      </x:c>
      <x:c r="C4357" s="2" t="str">
        <x:v>MACD</x:v>
      </x:c>
      <x:c r="D4357" s="2" t="str">
        <x:v>前段</x:v>
      </x:c>
      <x:c r="E4357" s="2" t="n">
        <x:v>18</x:v>
      </x:c>
      <x:c r="F4357" s="2" t="str">
        <x:v>空</x:v>
      </x:c>
      <x:c r="G4357" s="11" t="n">
        <x:v>45147.333333333336</x:v>
      </x:c>
      <x:c r="H4357" s="11" t="n">
        <x:v>45148.333333333336</x:v>
      </x:c>
      <x:c r="I4357" s="11" t="n">
        <x:v>45158.333321759266</x:v>
      </x:c>
      <x:c r="J4357" s="9" t="n">
        <x:v>29572.9</x:v>
      </x:c>
      <x:c r="K4357" s="9" t="n">
        <x:v>26088.3</x:v>
      </x:c>
      <x:c r="L4357" s="9" t="n">
        <x:v>29566.98542</x:v>
      </x:c>
      <x:c r="M4357" s="9" t="n">
        <x:v>26093.517659999998</x:v>
      </x:c>
      <x:c r="N4357" s="10" t="n">
        <x:f>IF(F4357="多",1,-1)*(K4357/J4357-1)</x:f>
        <x:v>0.11783085189480913</x:v>
      </x:c>
      <x:c r="O4357" s="10" t="n">
        <x:f>IF(F4357="多",1,-1)*(M4357/L4357-1)</x:f>
        <x:v>0.11747791364791771</x:v>
      </x:c>
      <x:c r="P4357" s="10" t="n">
        <x:v>0.0009412610431760411</x:v>
      </x:c>
      <x:c r="Q4357" s="10" t="n">
        <x:v>-0.002352353909876604</x:v>
      </x:c>
      <x:c r="R4357" s="10" t="n">
        <x:f>O4357-P4357-Q4357</x:f>
        <x:v>0.11888900651461827</x:v>
      </x:c>
      <x:c r="S4357" s="9" t="n">
        <x:f>V4356</x:f>
        <x:v>7219.268648181457</x:v>
      </x:c>
      <x:c r="T4357" s="9" t="n">
        <x:f>S4357/(1+'回测计划'!$B$33)</x:f>
        <x:v>7215.660817772571</x:v>
      </x:c>
      <x:c r="U4357" s="9" t="n">
        <x:f>T4357*R4357</x:f>
        <x:v>857.862745971439</x:v>
      </x:c>
      <x:c r="V4357" s="9" t="n">
        <x:f>S4357+U4357</x:f>
        <x:v>8077.131394152896</x:v>
      </x:c>
      <x:c r="W4357" s="2" t="n">
        <x:f>IF(N4357&gt;0,1,0)</x:f>
        <x:v>1</x:v>
      </x:c>
      <x:c r="X4357" s="2" t="n">
        <x:f>IF(U4357&gt;0,1,0)</x:f>
        <x:v>1</x:v>
      </x:c>
      <x:c r="Y4357" s="9" t="n">
        <x:f>MAX(U4357,0)</x:f>
        <x:v>857.862745971439</x:v>
      </x:c>
      <x:c r="Z4357" s="9" t="n">
        <x:f>-MIN(U4357,0)</x:f>
        <x:v>0</x:v>
      </x:c>
    </x:row>
    <x:row r="4358" ht="23" customHeight="1">
      <x:c r="A4358" s="2" t="str">
        <x:v>1D-MACD-前段</x:v>
      </x:c>
      <x:c r="B4358" s="2" t="str">
        <x:v>1D</x:v>
      </x:c>
      <x:c r="C4358" s="2" t="str">
        <x:v>MACD</x:v>
      </x:c>
      <x:c r="D4358" s="2" t="str">
        <x:v>前段</x:v>
      </x:c>
      <x:c r="E4358" s="2" t="n">
        <x:v>19</x:v>
      </x:c>
      <x:c r="F4358" s="2" t="str">
        <x:v>空</x:v>
      </x:c>
      <x:c r="G4358" s="11" t="n">
        <x:v>45241.333333333336</x:v>
      </x:c>
      <x:c r="H4358" s="11" t="n">
        <x:v>45242.333333333336</x:v>
      </x:c>
      <x:c r="I4358" s="11" t="n">
        <x:v>45252.333321759266</x:v>
      </x:c>
      <x:c r="J4358" s="9" t="n">
        <x:v>37162.1</x:v>
      </x:c>
      <x:c r="K4358" s="9" t="n">
        <x:v>35737</x:v>
      </x:c>
      <x:c r="L4358" s="9" t="n">
        <x:v>37154.66758</x:v>
      </x:c>
      <x:c r="M4358" s="9" t="n">
        <x:v>35744.1474</x:v>
      </x:c>
      <x:c r="N4358" s="10" t="n">
        <x:f>IF(F4358="多",1,-1)*(K4358/J4358-1)</x:f>
        <x:v>0.03834820960064145</x:v>
      </x:c>
      <x:c r="O4358" s="10" t="n">
        <x:f>IF(F4358="多",1,-1)*(M4358/L4358-1)</x:f>
        <x:v>0.037963471936949045</x:v>
      </x:c>
      <x:c r="P4358" s="10" t="n">
        <x:v>0.0009810182640315255</x:v>
      </x:c>
      <x:c r="Q4358" s="10" t="n">
        <x:v>-0.0037640816045829014</x:v>
      </x:c>
      <x:c r="R4358" s="10" t="n">
        <x:f>O4358-P4358-Q4358</x:f>
        <x:v>0.04074653527750042</x:v>
      </x:c>
      <x:c r="S4358" s="9" t="n">
        <x:f>V4357</x:f>
        <x:v>8077.131394152896</x:v>
      </x:c>
      <x:c r="T4358" s="9" t="n">
        <x:f>S4358/(1+'回测计划'!$B$33)</x:f>
        <x:v>8073.094846729532</x:v>
      </x:c>
      <x:c r="U4358" s="9" t="n">
        <x:f>T4358*R4358</x:f>
        <x:v>328.95064397087174</x:v>
      </x:c>
      <x:c r="V4358" s="9" t="n">
        <x:f>S4358+U4358</x:f>
        <x:v>8406.082038123768</x:v>
      </x:c>
      <x:c r="W4358" s="2" t="n">
        <x:f>IF(N4358&gt;0,1,0)</x:f>
        <x:v>1</x:v>
      </x:c>
      <x:c r="X4358" s="2" t="n">
        <x:f>IF(U4358&gt;0,1,0)</x:f>
        <x:v>1</x:v>
      </x:c>
      <x:c r="Y4358" s="9" t="n">
        <x:f>MAX(U4358,0)</x:f>
        <x:v>328.95064397087174</x:v>
      </x:c>
      <x:c r="Z4358" s="9" t="n">
        <x:f>-MIN(U4358,0)</x:f>
        <x:v>0</x:v>
      </x:c>
    </x:row>
    <x:row r="4359" ht="23" customHeight="1">
      <x:c r="A4359" s="2" t="str">
        <x:v>1D-MACD-前段</x:v>
      </x:c>
      <x:c r="B4359" s="2" t="str">
        <x:v>1D</x:v>
      </x:c>
      <x:c r="C4359" s="2" t="str">
        <x:v>MACD</x:v>
      </x:c>
      <x:c r="D4359" s="2" t="str">
        <x:v>前段</x:v>
      </x:c>
      <x:c r="E4359" s="2" t="n">
        <x:v>20</x:v>
      </x:c>
      <x:c r="F4359" s="2" t="str">
        <x:v>空</x:v>
      </x:c>
      <x:c r="G4359" s="11" t="n">
        <x:v>45266.333333333336</x:v>
      </x:c>
      <x:c r="H4359" s="11" t="n">
        <x:v>45267.333333333336</x:v>
      </x:c>
      <x:c r="I4359" s="11" t="n">
        <x:v>45277.333321759266</x:v>
      </x:c>
      <x:c r="J4359" s="9" t="n">
        <x:v>43775.1</x:v>
      </x:c>
      <x:c r="K4359" s="9" t="n">
        <x:v>42287.4</x:v>
      </x:c>
      <x:c r="L4359" s="9" t="n">
        <x:v>43766.34498</x:v>
      </x:c>
      <x:c r="M4359" s="9" t="n">
        <x:v>42295.85748</x:v>
      </x:c>
      <x:c r="N4359" s="10" t="n">
        <x:f>IF(F4359="多",1,-1)*(K4359/J4359-1)</x:f>
        <x:v>0.03398507370628501</x:v>
      </x:c>
      <x:c r="O4359" s="10" t="n">
        <x:f>IF(F4359="多",1,-1)*(M4359/L4359-1)</x:f>
        <x:v>0.03359859043911417</x:v>
      </x:c>
      <x:c r="P4359" s="10" t="n">
        <x:v>0.000983200704780443</x:v>
      </x:c>
      <x:c r="Q4359" s="10" t="n">
        <x:v>-0.0038052170582186214</x:v>
      </x:c>
      <x:c r="R4359" s="10" t="n">
        <x:f>O4359-P4359-Q4359</x:f>
        <x:v>0.03642060679255235</x:v>
      </x:c>
      <x:c r="S4359" s="9" t="n">
        <x:f>V4358</x:f>
        <x:v>8406.082038123768</x:v>
      </x:c>
      <x:c r="T4359" s="9" t="n">
        <x:f>S4359/(1+'回测计划'!$B$33)</x:f>
        <x:v>8401.88109757498</x:v>
      </x:c>
      <x:c r="U4359" s="9" t="n">
        <x:f>T4359*R4359</x:f>
        <x:v>306.00160777255655</x:v>
      </x:c>
      <x:c r="V4359" s="9" t="n">
        <x:f>S4359+U4359</x:f>
        <x:v>8712.083645896324</x:v>
      </x:c>
      <x:c r="W4359" s="2" t="n">
        <x:f>IF(N4359&gt;0,1,0)</x:f>
        <x:v>1</x:v>
      </x:c>
      <x:c r="X4359" s="2" t="n">
        <x:f>IF(U4359&gt;0,1,0)</x:f>
        <x:v>1</x:v>
      </x:c>
      <x:c r="Y4359" s="9" t="n">
        <x:f>MAX(U4359,0)</x:f>
        <x:v>306.00160777255655</x:v>
      </x:c>
      <x:c r="Z4359" s="9" t="n">
        <x:f>-MIN(U4359,0)</x:f>
        <x:v>0</x:v>
      </x:c>
    </x:row>
    <x:row r="4360" ht="23" customHeight="1">
      <x:c r="A4360" s="2" t="str">
        <x:v>1D-MACD-前段</x:v>
      </x:c>
      <x:c r="B4360" s="2" t="str">
        <x:v>1D</x:v>
      </x:c>
      <x:c r="C4360" s="2" t="str">
        <x:v>MACD</x:v>
      </x:c>
      <x:c r="D4360" s="2" t="str">
        <x:v>前段</x:v>
      </x:c>
      <x:c r="E4360" s="2" t="n">
        <x:v>21</x:v>
      </x:c>
      <x:c r="F4360" s="2" t="str">
        <x:v>空</x:v>
      </x:c>
      <x:c r="G4360" s="11" t="n">
        <x:v>45449.333333333336</x:v>
      </x:c>
      <x:c r="H4360" s="11" t="n">
        <x:v>45450.333333333336</x:v>
      </x:c>
      <x:c r="I4360" s="11" t="n">
        <x:v>45460.333321759266</x:v>
      </x:c>
      <x:c r="J4360" s="9" t="n">
        <x:v>70830</x:v>
      </x:c>
      <x:c r="K4360" s="9" t="n">
        <x:v>66653.6</x:v>
      </x:c>
      <x:c r="L4360" s="9" t="n">
        <x:v>70815.834</x:v>
      </x:c>
      <x:c r="M4360" s="9" t="n">
        <x:v>66666.93072</x:v>
      </x:c>
      <x:c r="N4360" s="10" t="n">
        <x:f>IF(F4360="多",1,-1)*(K4360/J4360-1)</x:f>
        <x:v>0.0589637159395735</x:v>
      </x:c>
      <x:c r="O4360" s="10" t="n">
        <x:f>IF(F4360="多",1,-1)*(M4360/L4360-1)</x:f>
        <x:v>0.05858722612798717</x:v>
      </x:c>
      <x:c r="P4360" s="10" t="n">
        <x:v>0.0009707063869360065</x:v>
      </x:c>
      <x:c r="Q4360" s="10" t="n">
        <x:v>-0.0027920847608202304</x:v>
      </x:c>
      <x:c r="R4360" s="10" t="n">
        <x:f>O4360-P4360-Q4360</x:f>
        <x:v>0.060408604501871396</x:v>
      </x:c>
      <x:c r="S4360" s="9" t="n">
        <x:f>V4359</x:f>
        <x:v>8712.083645896324</x:v>
      </x:c>
      <x:c r="T4360" s="9" t="n">
        <x:f>S4360/(1+'回测计划'!$B$33)</x:f>
        <x:v>8707.72978100582</x:v>
      </x:c>
      <x:c r="U4360" s="9" t="n">
        <x:f>T4360*R4360</x:f>
        <x:v>526.0218044499478</x:v>
      </x:c>
      <x:c r="V4360" s="9" t="n">
        <x:f>S4360+U4360</x:f>
        <x:v>9238.105450346271</x:v>
      </x:c>
      <x:c r="W4360" s="2" t="n">
        <x:f>IF(N4360&gt;0,1,0)</x:f>
        <x:v>1</x:v>
      </x:c>
      <x:c r="X4360" s="2" t="n">
        <x:f>IF(U4360&gt;0,1,0)</x:f>
        <x:v>1</x:v>
      </x:c>
      <x:c r="Y4360" s="9" t="n">
        <x:f>MAX(U4360,0)</x:f>
        <x:v>526.0218044499478</x:v>
      </x:c>
      <x:c r="Z4360" s="9" t="n">
        <x:f>-MIN(U4360,0)</x:f>
        <x:v>0</x:v>
      </x:c>
    </x:row>
    <x:row r="4361" ht="23" customHeight="1">
      <x:c r="A4361" s="2" t="str">
        <x:v>1D-MACD-前段</x:v>
      </x:c>
      <x:c r="B4361" s="2" t="str">
        <x:v>1D</x:v>
      </x:c>
      <x:c r="C4361" s="2" t="str">
        <x:v>MACD</x:v>
      </x:c>
      <x:c r="D4361" s="2" t="str">
        <x:v>前段</x:v>
      </x:c>
      <x:c r="E4361" s="2" t="n">
        <x:v>22</x:v>
      </x:c>
      <x:c r="F4361" s="2" t="str">
        <x:v>多</x:v>
      </x:c>
      <x:c r="G4361" s="11" t="n">
        <x:v>45542.333333333336</x:v>
      </x:c>
      <x:c r="H4361" s="11" t="n">
        <x:v>45543.333333333336</x:v>
      </x:c>
      <x:c r="I4361" s="11" t="n">
        <x:v>45553.333321759266</x:v>
      </x:c>
      <x:c r="J4361" s="9" t="n">
        <x:v>54134.9</x:v>
      </x:c>
      <x:c r="K4361" s="9" t="n">
        <x:v>60281</x:v>
      </x:c>
      <x:c r="L4361" s="9" t="n">
        <x:v>54145.72698</x:v>
      </x:c>
      <x:c r="M4361" s="9" t="n">
        <x:v>60268.9438</x:v>
      </x:c>
      <x:c r="N4361" s="10" t="n">
        <x:f>IF(F4361="多",1,-1)*(K4361/J4361-1)</x:f>
        <x:v>0.11353304430228928</x:v>
      </x:c>
      <x:c r="O4361" s="10" t="n">
        <x:f>IF(F4361="多",1,-1)*(M4361/L4361-1)</x:f>
        <x:v>0.11308772014939894</x:v>
      </x:c>
      <x:c r="P4361" s="10" t="n">
        <x:v>0.0010565438600746995</x:v>
      </x:c>
      <x:c r="Q4361" s="10" t="n">
        <x:v>-0.00042827416404542945</x:v>
      </x:c>
      <x:c r="R4361" s="10" t="n">
        <x:f>O4361-P4361-Q4361</x:f>
        <x:v>0.11245945045336968</x:v>
      </x:c>
      <x:c r="S4361" s="9" t="n">
        <x:f>V4360</x:f>
        <x:v>9238.105450346271</x:v>
      </x:c>
      <x:c r="T4361" s="9" t="n">
        <x:f>S4361/(1+'回测计划'!$B$33)</x:f>
        <x:v>9233.488705993275</x:v>
      </x:c>
      <x:c r="U4361" s="9" t="n">
        <x:f>T4361*R4361</x:f>
        <x:v>1038.3930656433993</x:v>
      </x:c>
      <x:c r="V4361" s="9" t="n">
        <x:f>S4361+U4361</x:f>
        <x:v>10276.49851598967</x:v>
      </x:c>
      <x:c r="W4361" s="2" t="n">
        <x:f>IF(N4361&gt;0,1,0)</x:f>
        <x:v>1</x:v>
      </x:c>
      <x:c r="X4361" s="2" t="n">
        <x:f>IF(U4361&gt;0,1,0)</x:f>
        <x:v>1</x:v>
      </x:c>
      <x:c r="Y4361" s="9" t="n">
        <x:f>MAX(U4361,0)</x:f>
        <x:v>1038.3930656433993</x:v>
      </x:c>
      <x:c r="Z4361" s="9" t="n">
        <x:f>-MIN(U4361,0)</x:f>
        <x:v>0</x:v>
      </x:c>
    </x:row>
    <x:row r="4362" ht="23" customHeight="1">
      <x:c r="A4362" s="2" t="str">
        <x:v>1D-MACD-前段</x:v>
      </x:c>
      <x:c r="B4362" s="2" t="str">
        <x:v>1D</x:v>
      </x:c>
      <x:c r="C4362" s="2" t="str">
        <x:v>MACD</x:v>
      </x:c>
      <x:c r="D4362" s="2" t="str">
        <x:v>前段</x:v>
      </x:c>
      <x:c r="E4362" s="2" t="n">
        <x:v>23</x:v>
      </x:c>
      <x:c r="F4362" s="2" t="str">
        <x:v>空</x:v>
      </x:c>
      <x:c r="G4362" s="11" t="n">
        <x:v>45578.333333333336</x:v>
      </x:c>
      <x:c r="H4362" s="11" t="n">
        <x:v>45579.333333333336</x:v>
      </x:c>
      <x:c r="I4362" s="11" t="n">
        <x:v>45589.333321759266</x:v>
      </x:c>
      <x:c r="J4362" s="9" t="n">
        <x:v>62839.7</x:v>
      </x:c>
      <x:c r="K4362" s="9" t="n">
        <x:v>66647.2</x:v>
      </x:c>
      <x:c r="L4362" s="9" t="n">
        <x:v>62827.132059999996</x:v>
      </x:c>
      <x:c r="M4362" s="9" t="n">
        <x:v>66660.52944</x:v>
      </x:c>
      <x:c r="N4362" s="10" t="n">
        <x:f>IF(F4362="多",1,-1)*(K4362/J4362-1)</x:f>
        <x:v>-0.06059067754938363</x:v>
      </x:c>
      <x:c r="O4362" s="10" t="n">
        <x:f>IF(F4362="多",1,-1)*(M4362/L4362-1)</x:f>
        <x:v>-0.06101499868463045</x:v>
      </x:c>
      <x:c r="P4362" s="10" t="n">
        <x:v>0.001030507499342315</x:v>
      </x:c>
      <x:c r="Q4362" s="10" t="n">
        <x:v>-0.003076287701909212</x:v>
      </x:c>
      <x:c r="R4362" s="10" t="n">
        <x:f>O4362-P4362-Q4362</x:f>
        <x:v>-0.05896921848206355</x:v>
      </x:c>
      <x:c r="S4362" s="9" t="n">
        <x:f>V4361</x:f>
        <x:v>10276.49851598967</x:v>
      </x:c>
      <x:c r="T4362" s="9" t="n">
        <x:f>S4362/(1+'回测计划'!$B$33)</x:f>
        <x:v>10271.362834572385</x:v>
      </x:c>
      <x:c r="U4362" s="9" t="n">
        <x:f>T4362*R4362</x:f>
        <x:v>-605.6942391004466</x:v>
      </x:c>
      <x:c r="V4362" s="9" t="n">
        <x:f>S4362+U4362</x:f>
        <x:v>9670.804276889223</x:v>
      </x:c>
      <x:c r="W4362" s="2" t="n">
        <x:f>IF(N4362&gt;0,1,0)</x:f>
        <x:v>0</x:v>
      </x:c>
      <x:c r="X4362" s="2" t="n">
        <x:f>IF(U4362&gt;0,1,0)</x:f>
        <x:v>0</x:v>
      </x:c>
      <x:c r="Y4362" s="9" t="n">
        <x:f>MAX(U4362,0)</x:f>
        <x:v>0</x:v>
      </x:c>
      <x:c r="Z4362" s="9" t="n">
        <x:f>-MIN(U4362,0)</x:f>
        <x:v>605.6942391004466</x:v>
      </x:c>
    </x:row>
    <x:row r="4363" ht="23" customHeight="1">
      <x:c r="A4363" s="2" t="str">
        <x:v>1D-Hist-前段</x:v>
      </x:c>
      <x:c r="B4363" s="2" t="str">
        <x:v>1D</x:v>
      </x:c>
      <x:c r="C4363" s="2" t="str">
        <x:v>MACD Histogram</x:v>
      </x:c>
      <x:c r="D4363" s="2" t="str">
        <x:v>前段</x:v>
      </x:c>
      <x:c r="E4363" s="2" t="n">
        <x:v>1</x:v>
      </x:c>
      <x:c r="F4363" s="2" t="str">
        <x:v>空</x:v>
      </x:c>
      <x:c r="G4363" s="11" t="n">
        <x:v>44267.333333333336</x:v>
      </x:c>
      <x:c r="H4363" s="11" t="n">
        <x:v>44268.333333333336</x:v>
      </x:c>
      <x:c r="I4363" s="11" t="n">
        <x:v>44278.333321759266</x:v>
      </x:c>
      <x:c r="J4363" s="9" t="n">
        <x:v>57291.04</x:v>
      </x:c>
      <x:c r="K4363" s="9" t="n">
        <x:v>54129.56</x:v>
      </x:c>
      <x:c r="L4363" s="9" t="n">
        <x:v>57279.581792000004</x:v>
      </x:c>
      <x:c r="M4363" s="9" t="n">
        <x:v>54140.385912</x:v>
      </x:c>
      <x:c r="N4363" s="10" t="n">
        <x:f>IF(F4363="多",1,-1)*(K4363/J4363-1)</x:f>
        <x:v>0.05518279996313569</x:v>
      </x:c>
      <x:c r="O4363" s="10" t="n">
        <x:f>IF(F4363="多",1,-1)*(M4363/L4363-1)</x:f>
        <x:v>0.0548047974826249</x:v>
      </x:c>
      <x:c r="P4363" s="10" t="n">
        <x:v>0.0009725976012586875</x:v>
      </x:c>
      <x:c r="Q4363" s="10" t="n">
        <x:v>-0.013483965954984849</x:v>
      </x:c>
      <x:c r="R4363" s="10" t="n">
        <x:f>O4363-P4363-Q4363</x:f>
        <x:v>0.06731616583635106</x:v>
      </x:c>
      <x:c r="S4363" s="9" t="n">
        <x:f>'回测计划'!$B$32</x:f>
        <x:v>10000</x:v>
      </x:c>
      <x:c r="T4363" s="9" t="n">
        <x:f>S4363/(1+'回测计划'!$B$33)</x:f>
        <x:v>9995.002498750626</x:v>
      </x:c>
      <x:c r="U4363" s="9" t="n">
        <x:f>T4363*R4363</x:f>
        <x:v>672.8252457406403</x:v>
      </x:c>
      <x:c r="V4363" s="9" t="n">
        <x:f>S4363+U4363</x:f>
        <x:v>10672.82524574064</x:v>
      </x:c>
      <x:c r="W4363" s="2" t="n">
        <x:f>IF(N4363&gt;0,1,0)</x:f>
        <x:v>1</x:v>
      </x:c>
      <x:c r="X4363" s="2" t="n">
        <x:f>IF(U4363&gt;0,1,0)</x:f>
        <x:v>1</x:v>
      </x:c>
      <x:c r="Y4363" s="9" t="n">
        <x:f>MAX(U4363,0)</x:f>
        <x:v>672.8252457406403</x:v>
      </x:c>
      <x:c r="Z4363" s="9" t="n">
        <x:f>-MIN(U4363,0)</x:f>
        <x:v>0</x:v>
      </x:c>
    </x:row>
    <x:row r="4364" ht="23" customHeight="1">
      <x:c r="A4364" s="2" t="str">
        <x:v>1D-Hist-前段</x:v>
      </x:c>
      <x:c r="B4364" s="2" t="str">
        <x:v>1D</x:v>
      </x:c>
      <x:c r="C4364" s="2" t="str">
        <x:v>MACD Histogram</x:v>
      </x:c>
      <x:c r="D4364" s="2" t="str">
        <x:v>前段</x:v>
      </x:c>
      <x:c r="E4364" s="2" t="n">
        <x:v>2</x:v>
      </x:c>
      <x:c r="F4364" s="2" t="str">
        <x:v>空</x:v>
      </x:c>
      <x:c r="G4364" s="11" t="n">
        <x:v>44300.333333333336</x:v>
      </x:c>
      <x:c r="H4364" s="11" t="n">
        <x:v>44301.333333333336</x:v>
      </x:c>
      <x:c r="I4364" s="11" t="n">
        <x:v>44311.333321759266</x:v>
      </x:c>
      <x:c r="J4364" s="9" t="n">
        <x:v>63018.34</x:v>
      </x:c>
      <x:c r="K4364" s="9" t="n">
        <x:v>50092.4</x:v>
      </x:c>
      <x:c r="L4364" s="9" t="n">
        <x:v>63005.736332</x:v>
      </x:c>
      <x:c r="M4364" s="9" t="n">
        <x:v>50102.41848</x:v>
      </x:c>
      <x:c r="N4364" s="10" t="n">
        <x:f>IF(F4364="多",1,-1)*(K4364/J4364-1)</x:f>
        <x:v>0.20511393984671755</x:v>
      </x:c>
      <x:c r="O4364" s="10" t="n">
        <x:f>IF(F4364="多",1,-1)*(M4364/L4364-1)</x:f>
        <x:v>0.20479592181905082</x:v>
      </x:c>
      <x:c r="P4364" s="10" t="n">
        <x:v>0.0008976020390904746</x:v>
      </x:c>
      <x:c r="Q4364" s="10" t="n">
        <x:v>-0.011390985093563451</x:v>
      </x:c>
      <x:c r="R4364" s="10" t="n">
        <x:f>O4364-P4364-Q4364</x:f>
        <x:v>0.2152893048735238</x:v>
      </x:c>
      <x:c r="S4364" s="9" t="n">
        <x:f>V4363</x:f>
        <x:v>10672.82524574064</x:v>
      </x:c>
      <x:c r="T4364" s="9" t="n">
        <x:f>S4364/(1+'回测计划'!$B$33)</x:f>
        <x:v>10667.491499990645</x:v>
      </x:c>
      <x:c r="U4364" s="9" t="n">
        <x:f>T4364*R4364</x:f>
        <x:v>2296.5968297772097</x:v>
      </x:c>
      <x:c r="V4364" s="9" t="n">
        <x:f>S4364+U4364</x:f>
        <x:v>12969.42207551785</x:v>
      </x:c>
      <x:c r="W4364" s="2" t="n">
        <x:f>IF(N4364&gt;0,1,0)</x:f>
        <x:v>1</x:v>
      </x:c>
      <x:c r="X4364" s="2" t="n">
        <x:f>IF(U4364&gt;0,1,0)</x:f>
        <x:v>1</x:v>
      </x:c>
      <x:c r="Y4364" s="9" t="n">
        <x:f>MAX(U4364,0)</x:f>
        <x:v>2296.5968297772097</x:v>
      </x:c>
      <x:c r="Z4364" s="9" t="n">
        <x:f>-MIN(U4364,0)</x:f>
        <x:v>0</x:v>
      </x:c>
    </x:row>
    <x:row r="4365" ht="23" customHeight="1">
      <x:c r="A4365" s="2" t="str">
        <x:v>1D-Hist-前段</x:v>
      </x:c>
      <x:c r="B4365" s="2" t="str">
        <x:v>1D</x:v>
      </x:c>
      <x:c r="C4365" s="2" t="str">
        <x:v>MACD Histogram</x:v>
      </x:c>
      <x:c r="D4365" s="2" t="str">
        <x:v>前段</x:v>
      </x:c>
      <x:c r="E4365" s="2" t="n">
        <x:v>3</x:v>
      </x:c>
      <x:c r="F4365" s="2" t="str">
        <x:v>多</x:v>
      </x:c>
      <x:c r="G4365" s="11" t="n">
        <x:v>44346.333333333336</x:v>
      </x:c>
      <x:c r="H4365" s="11" t="n">
        <x:v>44347.333333333336</x:v>
      </x:c>
      <x:c r="I4365" s="11" t="n">
        <x:v>44357.333321759266</x:v>
      </x:c>
      <x:c r="J4365" s="9" t="n">
        <x:v>35651.8</x:v>
      </x:c>
      <x:c r="K4365" s="9" t="n">
        <x:v>37368.45</x:v>
      </x:c>
      <x:c r="L4365" s="9" t="n">
        <x:v>35658.930360000006</x:v>
      </x:c>
      <x:c r="M4365" s="9" t="n">
        <x:v>37360.97631</x:v>
      </x:c>
      <x:c r="N4365" s="10" t="n">
        <x:f>IF(F4365="多",1,-1)*(K4365/J4365-1)</x:f>
        <x:v>0.048150444016851646</x:v>
      </x:c>
      <x:c r="O4365" s="10" t="n">
        <x:f>IF(F4365="多",1,-1)*(M4365/L4365-1)</x:f>
        <x:v>0.04773126767451341</x:v>
      </x:c>
      <x:c r="P4365" s="10" t="n">
        <x:v>0.0010238656338372567</x:v>
      </x:c>
      <x:c r="Q4365" s="10" t="n">
        <x:v>0.0026727181439660415</x:v>
      </x:c>
      <x:c r="R4365" s="10" t="n">
        <x:f>O4365-P4365-Q4365</x:f>
        <x:v>0.044034683896710114</x:v>
      </x:c>
      <x:c r="S4365" s="9" t="n">
        <x:f>V4364</x:f>
        <x:v>12969.42207551785</x:v>
      </x:c>
      <x:c r="T4365" s="9" t="n">
        <x:f>S4365/(1+'回测计划'!$B$33)</x:f>
        <x:v>12962.940605215243</x:v>
      </x:c>
      <x:c r="U4365" s="9" t="n">
        <x:f>T4365*R4365</x:f>
        <x:v>570.8189919224814</x:v>
      </x:c>
      <x:c r="V4365" s="9" t="n">
        <x:f>S4365+U4365</x:f>
        <x:v>13540.24106744033</x:v>
      </x:c>
      <x:c r="W4365" s="2" t="n">
        <x:f>IF(N4365&gt;0,1,0)</x:f>
        <x:v>1</x:v>
      </x:c>
      <x:c r="X4365" s="2" t="n">
        <x:f>IF(U4365&gt;0,1,0)</x:f>
        <x:v>1</x:v>
      </x:c>
      <x:c r="Y4365" s="9" t="n">
        <x:f>MAX(U4365,0)</x:f>
        <x:v>570.8189919224814</x:v>
      </x:c>
      <x:c r="Z4365" s="9" t="n">
        <x:f>-MIN(U4365,0)</x:f>
        <x:v>0</x:v>
      </x:c>
    </x:row>
    <x:row r="4366" ht="23" customHeight="1">
      <x:c r="A4366" s="2" t="str">
        <x:v>1D-Hist-前段</x:v>
      </x:c>
      <x:c r="B4366" s="2" t="str">
        <x:v>1D</x:v>
      </x:c>
      <x:c r="C4366" s="2" t="str">
        <x:v>MACD Histogram</x:v>
      </x:c>
      <x:c r="D4366" s="2" t="str">
        <x:v>前段</x:v>
      </x:c>
      <x:c r="E4366" s="2" t="n">
        <x:v>4</x:v>
      </x:c>
      <x:c r="F4366" s="2" t="str">
        <x:v>多</x:v>
      </x:c>
      <x:c r="G4366" s="11" t="n">
        <x:v>44356.333333333336</x:v>
      </x:c>
      <x:c r="H4366" s="11" t="n">
        <x:v>44357.333333333336</x:v>
      </x:c>
      <x:c r="I4366" s="11" t="n">
        <x:v>44367.333321759266</x:v>
      </x:c>
      <x:c r="J4366" s="9" t="n">
        <x:v>37369.99</x:v>
      </x:c>
      <x:c r="K4366" s="9" t="n">
        <x:v>35483</x:v>
      </x:c>
      <x:c r="L4366" s="9" t="n">
        <x:v>37377.463998</x:v>
      </x:c>
      <x:c r="M4366" s="9" t="n">
        <x:v>35475.9034</x:v>
      </x:c>
      <x:c r="N4366" s="10" t="n">
        <x:f>IF(F4366="多",1,-1)*(K4366/J4366-1)</x:f>
        <x:v>-0.050494795422744265</x:v>
      </x:c>
      <x:c r="O4366" s="10" t="n">
        <x:f>IF(F4366="多",1,-1)*(M4366/L4366-1)</x:f>
        <x:v>-0.050874521559347796</x:v>
      </x:c>
      <x:c r="P4366" s="10" t="n">
        <x:v>0.0009745627392203261</x:v>
      </x:c>
      <x:c r="Q4366" s="10" t="n">
        <x:v>0.001420937402511801</x:v>
      </x:c>
      <x:c r="R4366" s="10" t="n">
        <x:f>O4366-P4366-Q4366</x:f>
        <x:v>-0.053270021701079924</x:v>
      </x:c>
      <x:c r="S4366" s="9" t="n">
        <x:f>V4365</x:f>
        <x:v>13540.24106744033</x:v>
      </x:c>
      <x:c r="T4366" s="9" t="n">
        <x:f>S4366/(1+'回测计划'!$B$33)</x:f>
        <x:v>13533.474330275194</x:v>
      </x:c>
      <x:c r="U4366" s="9" t="n">
        <x:f>T4366*R4366</x:f>
        <x:v>-720.9284712647677</x:v>
      </x:c>
      <x:c r="V4366" s="9" t="n">
        <x:f>S4366+U4366</x:f>
        <x:v>12819.312596175563</x:v>
      </x:c>
      <x:c r="W4366" s="2" t="n">
        <x:f>IF(N4366&gt;0,1,0)</x:f>
        <x:v>0</x:v>
      </x:c>
      <x:c r="X4366" s="2" t="n">
        <x:f>IF(U4366&gt;0,1,0)</x:f>
        <x:v>0</x:v>
      </x:c>
      <x:c r="Y4366" s="9" t="n">
        <x:f>MAX(U4366,0)</x:f>
        <x:v>0</x:v>
      </x:c>
      <x:c r="Z4366" s="9" t="n">
        <x:f>-MIN(U4366,0)</x:f>
        <x:v>720.9284712647677</x:v>
      </x:c>
    </x:row>
    <x:row r="4367" ht="23" customHeight="1">
      <x:c r="A4367" s="2" t="str">
        <x:v>1D-Hist-前段</x:v>
      </x:c>
      <x:c r="B4367" s="2" t="str">
        <x:v>1D</x:v>
      </x:c>
      <x:c r="C4367" s="2" t="str">
        <x:v>MACD Histogram</x:v>
      </x:c>
      <x:c r="D4367" s="2" t="str">
        <x:v>前段</x:v>
      </x:c>
      <x:c r="E4367" s="2" t="n">
        <x:v>5</x:v>
      </x:c>
      <x:c r="F4367" s="2" t="str">
        <x:v>多</x:v>
      </x:c>
      <x:c r="G4367" s="11" t="n">
        <x:v>44369.333333333336</x:v>
      </x:c>
      <x:c r="H4367" s="11" t="n">
        <x:v>44370.333333333336</x:v>
      </x:c>
      <x:c r="I4367" s="11" t="n">
        <x:v>44380.333321759266</x:v>
      </x:c>
      <x:c r="J4367" s="9" t="n">
        <x:v>32496</x:v>
      </x:c>
      <x:c r="K4367" s="9" t="n">
        <x:v>33760.94</x:v>
      </x:c>
      <x:c r="L4367" s="9" t="n">
        <x:v>32502.4992</x:v>
      </x:c>
      <x:c r="M4367" s="9" t="n">
        <x:v>33754.187812000004</x:v>
      </x:c>
      <x:c r="N4367" s="10" t="n">
        <x:f>IF(F4367="多",1,-1)*(K4367/J4367-1)</x:f>
        <x:v>0.03892602166420489</x:v>
      </x:c>
      <x:c r="O4367" s="10" t="n">
        <x:f>IF(F4367="多",1,-1)*(M4367/L4367-1)</x:f>
        <x:v>0.03851053435300145</x:v>
      </x:c>
      <x:c r="P4367" s="10" t="n">
        <x:v>0.0010192552671765007</x:v>
      </x:c>
      <x:c r="Q4367" s="10" t="n">
        <x:v>-0.000615343321925205</x:v>
      </x:c>
      <x:c r="R4367" s="10" t="n">
        <x:f>O4367-P4367-Q4367</x:f>
        <x:v>0.03810662240775015</x:v>
      </x:c>
      <x:c r="S4367" s="9" t="n">
        <x:f>V4366</x:f>
        <x:v>12819.312596175563</x:v>
      </x:c>
      <x:c r="T4367" s="9" t="n">
        <x:f>S4367/(1+'回测计划'!$B$33)</x:f>
        <x:v>12812.906143104012</x:v>
      </x:c>
      <x:c r="U4367" s="9" t="n">
        <x:f>T4367*R4367</x:f>
        <x:v>488.25657634120694</x:v>
      </x:c>
      <x:c r="V4367" s="9" t="n">
        <x:f>S4367+U4367</x:f>
        <x:v>13307.56917251677</x:v>
      </x:c>
      <x:c r="W4367" s="2" t="n">
        <x:f>IF(N4367&gt;0,1,0)</x:f>
        <x:v>1</x:v>
      </x:c>
      <x:c r="X4367" s="2" t="n">
        <x:f>IF(U4367&gt;0,1,0)</x:f>
        <x:v>1</x:v>
      </x:c>
      <x:c r="Y4367" s="9" t="n">
        <x:f>MAX(U4367,0)</x:f>
        <x:v>488.25657634120694</x:v>
      </x:c>
      <x:c r="Z4367" s="9" t="n">
        <x:f>-MIN(U4367,0)</x:f>
        <x:v>0</x:v>
      </x:c>
    </x:row>
    <x:row r="4368" ht="23" customHeight="1">
      <x:c r="A4368" s="2" t="str">
        <x:v>1D-Hist-前段</x:v>
      </x:c>
      <x:c r="B4368" s="2" t="str">
        <x:v>1D</x:v>
      </x:c>
      <x:c r="C4368" s="2" t="str">
        <x:v>MACD Histogram</x:v>
      </x:c>
      <x:c r="D4368" s="2" t="str">
        <x:v>前段</x:v>
      </x:c>
      <x:c r="E4368" s="2" t="n">
        <x:v>6</x:v>
      </x:c>
      <x:c r="F4368" s="2" t="str">
        <x:v>空</x:v>
      </x:c>
      <x:c r="G4368" s="11" t="n">
        <x:v>44443.333333333336</x:v>
      </x:c>
      <x:c r="H4368" s="11" t="n">
        <x:v>44444.333333333336</x:v>
      </x:c>
      <x:c r="I4368" s="11" t="n">
        <x:v>44454.333321759266</x:v>
      </x:c>
      <x:c r="J4368" s="9" t="n">
        <x:v>49942.2</x:v>
      </x:c>
      <x:c r="K4368" s="9" t="n">
        <x:v>47087.18</x:v>
      </x:c>
      <x:c r="L4368" s="9" t="n">
        <x:v>49932.211559999996</x:v>
      </x:c>
      <x:c r="M4368" s="9" t="n">
        <x:v>47096.597436</x:v>
      </x:c>
      <x:c r="N4368" s="10" t="n">
        <x:f>IF(F4368="多",1,-1)*(K4368/J4368-1)</x:f>
        <x:v>0.05716648445603112</x:v>
      </x:c>
      <x:c r="O4368" s="10" t="n">
        <x:f>IF(F4368="多",1,-1)*(M4368/L4368-1)</x:f>
        <x:v>0.05678927560804403</x:v>
      </x:c>
      <x:c r="P4368" s="10" t="n">
        <x:v>0.0009716053621959779</x:v>
      </x:c>
      <x:c r="Q4368" s="10" t="n">
        <x:v>-0.003142914266169156</x:v>
      </x:c>
      <x:c r="R4368" s="10" t="n">
        <x:f>O4368-P4368-Q4368</x:f>
        <x:v>0.05896058451201721</x:v>
      </x:c>
      <x:c r="S4368" s="9" t="n">
        <x:f>V4367</x:f>
        <x:v>13307.56917251677</x:v>
      </x:c>
      <x:c r="T4368" s="9" t="n">
        <x:f>S4368/(1+'回测计划'!$B$33)</x:f>
        <x:v>13300.918713160192</x:v>
      </x:c>
      <x:c r="U4368" s="9" t="n">
        <x:f>T4368*R4368</x:f>
        <x:v>784.2299418747527</x:v>
      </x:c>
      <x:c r="V4368" s="9" t="n">
        <x:f>S4368+U4368</x:f>
        <x:v>14091.799114391524</x:v>
      </x:c>
      <x:c r="W4368" s="2" t="n">
        <x:f>IF(N4368&gt;0,1,0)</x:f>
        <x:v>1</x:v>
      </x:c>
      <x:c r="X4368" s="2" t="n">
        <x:f>IF(U4368&gt;0,1,0)</x:f>
        <x:v>1</x:v>
      </x:c>
      <x:c r="Y4368" s="9" t="n">
        <x:f>MAX(U4368,0)</x:f>
        <x:v>784.2299418747527</x:v>
      </x:c>
      <x:c r="Z4368" s="9" t="n">
        <x:f>-MIN(U4368,0)</x:f>
        <x:v>0</x:v>
      </x:c>
    </x:row>
    <x:row r="4369" ht="23" customHeight="1">
      <x:c r="A4369" s="2" t="str">
        <x:v>1D-Hist-前段</x:v>
      </x:c>
      <x:c r="B4369" s="2" t="str">
        <x:v>1D</x:v>
      </x:c>
      <x:c r="C4369" s="2" t="str">
        <x:v>MACD Histogram</x:v>
      </x:c>
      <x:c r="D4369" s="2" t="str">
        <x:v>前段</x:v>
      </x:c>
      <x:c r="E4369" s="2" t="n">
        <x:v>7</x:v>
      </x:c>
      <x:c r="F4369" s="2" t="str">
        <x:v>空</x:v>
      </x:c>
      <x:c r="G4369" s="11" t="n">
        <x:v>44509.333333333336</x:v>
      </x:c>
      <x:c r="H4369" s="11" t="n">
        <x:v>44510.333333333336</x:v>
      </x:c>
      <x:c r="I4369" s="11" t="n">
        <x:v>44520.333321759266</x:v>
      </x:c>
      <x:c r="J4369" s="9" t="n">
        <x:v>67010.65</x:v>
      </x:c>
      <x:c r="K4369" s="9" t="n">
        <x:v>58069.51</x:v>
      </x:c>
      <x:c r="L4369" s="9" t="n">
        <x:v>66997.24786999999</x:v>
      </x:c>
      <x:c r="M4369" s="9" t="n">
        <x:v>58081.123902</x:v>
      </x:c>
      <x:c r="N4369" s="10" t="n">
        <x:f>IF(F4369="多",1,-1)*(K4369/J4369-1)</x:f>
        <x:v>0.13342864156667622</x:v>
      </x:c>
      <x:c r="O4369" s="10" t="n">
        <x:f>IF(F4369="多",1,-1)*(M4369/L4369-1)</x:f>
        <x:v>0.13308194368372628</x:v>
      </x:c>
      <x:c r="P4369" s="10" t="n">
        <x:v>0.0009334590281581368</x:v>
      </x:c>
      <x:c r="Q4369" s="10" t="n">
        <x:v>-0.005786645450734929</x:v>
      </x:c>
      <x:c r="R4369" s="10" t="n">
        <x:f>O4369-P4369-Q4369</x:f>
        <x:v>0.13793513010630307</x:v>
      </x:c>
      <x:c r="S4369" s="9" t="n">
        <x:f>V4368</x:f>
        <x:v>14091.799114391524</x:v>
      </x:c>
      <x:c r="T4369" s="9" t="n">
        <x:f>S4369/(1+'回测计划'!$B$33)</x:f>
        <x:v>14084.756736023513</x:v>
      </x:c>
      <x:c r="U4369" s="9" t="n">
        <x:f>T4369*R4369</x:f>
        <x:v>1942.782752899032</x:v>
      </x:c>
      <x:c r="V4369" s="9" t="n">
        <x:f>S4369+U4369</x:f>
        <x:v>16034.581867290555</x:v>
      </x:c>
      <x:c r="W4369" s="2" t="n">
        <x:f>IF(N4369&gt;0,1,0)</x:f>
        <x:v>1</x:v>
      </x:c>
      <x:c r="X4369" s="2" t="n">
        <x:f>IF(U4369&gt;0,1,0)</x:f>
        <x:v>1</x:v>
      </x:c>
      <x:c r="Y4369" s="9" t="n">
        <x:f>MAX(U4369,0)</x:f>
        <x:v>1942.782752899032</x:v>
      </x:c>
      <x:c r="Z4369" s="9" t="n">
        <x:f>-MIN(U4369,0)</x:f>
        <x:v>0</x:v>
      </x:c>
    </x:row>
    <x:row r="4370" ht="23" customHeight="1">
      <x:c r="A4370" s="2" t="str">
        <x:v>1D-Hist-前段</x:v>
      </x:c>
      <x:c r="B4370" s="2" t="str">
        <x:v>1D</x:v>
      </x:c>
      <x:c r="C4370" s="2" t="str">
        <x:v>MACD Histogram</x:v>
      </x:c>
      <x:c r="D4370" s="2" t="str">
        <x:v>前段</x:v>
      </x:c>
      <x:c r="E4370" s="2" t="n">
        <x:v>8</x:v>
      </x:c>
      <x:c r="F4370" s="2" t="str">
        <x:v>空</x:v>
      </x:c>
      <x:c r="G4370" s="11" t="n">
        <x:v>44650.333333333336</x:v>
      </x:c>
      <x:c r="H4370" s="11" t="n">
        <x:v>44651.333333333336</x:v>
      </x:c>
      <x:c r="I4370" s="11" t="n">
        <x:v>44661.333321759266</x:v>
      </x:c>
      <x:c r="J4370" s="9" t="n">
        <x:v>47053.1</x:v>
      </x:c>
      <x:c r="K4370" s="9" t="n">
        <x:v>42727.7</x:v>
      </x:c>
      <x:c r="L4370" s="9" t="n">
        <x:v>47043.689379999996</x:v>
      </x:c>
      <x:c r="M4370" s="9" t="n">
        <x:v>42736.245539999996</x:v>
      </x:c>
      <x:c r="N4370" s="10" t="n">
        <x:f>IF(F4370="多",1,-1)*(K4370/J4370-1)</x:f>
        <x:v>0.09192593049129605</x:v>
      </x:c>
      <x:c r="O4370" s="10" t="n">
        <x:f>IF(F4370="多",1,-1)*(M4370/L4370-1)</x:f>
        <x:v>0.09156262820303485</x:v>
      </x:c>
      <x:c r="P4370" s="10" t="n">
        <x:v>0.0009542186858984826</x:v>
      </x:c>
      <x:c r="Q4370" s="10" t="n">
        <x:v>-0.002719933542168105</x:v>
      </x:c>
      <x:c r="R4370" s="10" t="n">
        <x:f>O4370-P4370-Q4370</x:f>
        <x:v>0.09332834305930447</x:v>
      </x:c>
      <x:c r="S4370" s="9" t="n">
        <x:f>V4369</x:f>
        <x:v>16034.581867290555</x:v>
      </x:c>
      <x:c r="T4370" s="9" t="n">
        <x:f>S4370/(1+'回测计划'!$B$33)</x:f>
        <x:v>16026.568582999056</x:v>
      </x:c>
      <x:c r="U4370" s="9" t="n">
        <x:f>T4370*R4370</x:f>
        <x:v>1495.733090777607</x:v>
      </x:c>
      <x:c r="V4370" s="9" t="n">
        <x:f>S4370+U4370</x:f>
        <x:v>17530.314958068164</x:v>
      </x:c>
      <x:c r="W4370" s="2" t="n">
        <x:f>IF(N4370&gt;0,1,0)</x:f>
        <x:v>1</x:v>
      </x:c>
      <x:c r="X4370" s="2" t="n">
        <x:f>IF(U4370&gt;0,1,0)</x:f>
        <x:v>1</x:v>
      </x:c>
      <x:c r="Y4370" s="9" t="n">
        <x:f>MAX(U4370,0)</x:f>
        <x:v>1495.733090777607</x:v>
      </x:c>
      <x:c r="Z4370" s="9" t="n">
        <x:f>-MIN(U4370,0)</x:f>
        <x:v>0</x:v>
      </x:c>
    </x:row>
    <x:row r="4371" ht="23" customHeight="1">
      <x:c r="A4371" s="2" t="str">
        <x:v>1D-Hist-前段</x:v>
      </x:c>
      <x:c r="B4371" s="2" t="str">
        <x:v>1D</x:v>
      </x:c>
      <x:c r="C4371" s="2" t="str">
        <x:v>MACD Histogram</x:v>
      </x:c>
      <x:c r="D4371" s="2" t="str">
        <x:v>前段</x:v>
      </x:c>
      <x:c r="E4371" s="2" t="n">
        <x:v>9</x:v>
      </x:c>
      <x:c r="F4371" s="2" t="str">
        <x:v>多</x:v>
      </x:c>
      <x:c r="G4371" s="11" t="n">
        <x:v>44675.333333333336</x:v>
      </x:c>
      <x:c r="H4371" s="11" t="n">
        <x:v>44676.333333333336</x:v>
      </x:c>
      <x:c r="I4371" s="11" t="n">
        <x:v>44686.333321759266</x:v>
      </x:c>
      <x:c r="J4371" s="9" t="n">
        <x:v>39433.4</x:v>
      </x:c>
      <x:c r="K4371" s="9" t="n">
        <x:v>39684</x:v>
      </x:c>
      <x:c r="L4371" s="9" t="n">
        <x:v>39441.28668</x:v>
      </x:c>
      <x:c r="M4371" s="9" t="n">
        <x:v>39676.063200000004</x:v>
      </x:c>
      <x:c r="N4371" s="10" t="n">
        <x:f>IF(F4371="多",1,-1)*(K4371/J4371-1)</x:f>
        <x:v>0.006355018841895488</x:v>
      </x:c>
      <x:c r="O4371" s="10" t="n">
        <x:f>IF(F4371="多",1,-1)*(M4371/L4371-1)</x:f>
        <x:v>0.005952557326661889</x:v>
      </x:c>
      <x:c r="P4371" s="10" t="n">
        <x:v>0.001002976278663331</x:v>
      </x:c>
      <x:c r="Q4371" s="10" t="n">
        <x:v>0.0011396232748864448</x:v>
      </x:c>
      <x:c r="R4371" s="10" t="n">
        <x:f>O4371-P4371-Q4371</x:f>
        <x:v>0.0038099577731121135</x:v>
      </x:c>
      <x:c r="S4371" s="9" t="n">
        <x:f>V4370</x:f>
        <x:v>17530.314958068164</x:v>
      </x:c>
      <x:c r="T4371" s="9" t="n">
        <x:f>S4371/(1+'回测计划'!$B$33)</x:f>
        <x:v>17521.554180977677</x:v>
      </x:c>
      <x:c r="U4371" s="9" t="n">
        <x:f>T4371*R4371</x:f>
        <x:v>66.75638154882095</x:v>
      </x:c>
      <x:c r="V4371" s="9" t="n">
        <x:f>S4371+U4371</x:f>
        <x:v>17597.071339616985</x:v>
      </x:c>
      <x:c r="W4371" s="2" t="n">
        <x:f>IF(N4371&gt;0,1,0)</x:f>
        <x:v>1</x:v>
      </x:c>
      <x:c r="X4371" s="2" t="n">
        <x:f>IF(U4371&gt;0,1,0)</x:f>
        <x:v>1</x:v>
      </x:c>
      <x:c r="Y4371" s="9" t="n">
        <x:f>MAX(U4371,0)</x:f>
        <x:v>66.75638154882095</x:v>
      </x:c>
      <x:c r="Z4371" s="9" t="n">
        <x:f>-MIN(U4371,0)</x:f>
        <x:v>0</x:v>
      </x:c>
    </x:row>
    <x:row r="4372" ht="23" customHeight="1">
      <x:c r="A4372" s="2" t="str">
        <x:v>1D-Hist-前段</x:v>
      </x:c>
      <x:c r="B4372" s="2" t="str">
        <x:v>1D</x:v>
      </x:c>
      <x:c r="C4372" s="2" t="str">
        <x:v>MACD Histogram</x:v>
      </x:c>
      <x:c r="D4372" s="2" t="str">
        <x:v>前段</x:v>
      </x:c>
      <x:c r="E4372" s="2" t="n">
        <x:v>10</x:v>
      </x:c>
      <x:c r="F4372" s="2" t="str">
        <x:v>多</x:v>
      </x:c>
      <x:c r="G4372" s="11" t="n">
        <x:v>44709.333333333336</x:v>
      </x:c>
      <x:c r="H4372" s="11" t="n">
        <x:v>44710.333333333336</x:v>
      </x:c>
      <x:c r="I4372" s="11" t="n">
        <x:v>44720.333321759266</x:v>
      </x:c>
      <x:c r="J4372" s="9" t="n">
        <x:v>29018.8</x:v>
      </x:c>
      <x:c r="K4372" s="9" t="n">
        <x:v>31118.1</x:v>
      </x:c>
      <x:c r="L4372" s="9" t="n">
        <x:v>29024.603759999998</x:v>
      </x:c>
      <x:c r="M4372" s="9" t="n">
        <x:v>31111.876379999998</x:v>
      </x:c>
      <x:c r="N4372" s="10" t="n">
        <x:f>IF(F4372="多",1,-1)*(K4372/J4372-1)</x:f>
        <x:v>0.07234275710918436</x:v>
      </x:c>
      <x:c r="O4372" s="10" t="n">
        <x:f>IF(F4372="多",1,-1)*(M4372/L4372-1)</x:f>
        <x:v>0.07191390577660717</x:v>
      </x:c>
      <x:c r="P4372" s="10" t="n">
        <x:v>0.0010359569528883034</x:v>
      </x:c>
      <x:c r="Q4372" s="10" t="n">
        <x:v>0.001687310373948734</x:v>
      </x:c>
      <x:c r="R4372" s="10" t="n">
        <x:f>O4372-P4372-Q4372</x:f>
        <x:v>0.06919063844977014</x:v>
      </x:c>
      <x:c r="S4372" s="9" t="n">
        <x:f>V4371</x:f>
        <x:v>17597.071339616985</x:v>
      </x:c>
      <x:c r="T4372" s="9" t="n">
        <x:f>S4372/(1+'回测计划'!$B$33)</x:f>
        <x:v>17588.277201016477</x:v>
      </x:c>
      <x:c r="U4372" s="9" t="n">
        <x:f>T4372*R4372</x:f>
        <x:v>1216.9441287698662</x:v>
      </x:c>
      <x:c r="V4372" s="9" t="n">
        <x:f>S4372+U4372</x:f>
        <x:v>18814.01546838685</x:v>
      </x:c>
      <x:c r="W4372" s="2" t="n">
        <x:f>IF(N4372&gt;0,1,0)</x:f>
        <x:v>1</x:v>
      </x:c>
      <x:c r="X4372" s="2" t="n">
        <x:f>IF(U4372&gt;0,1,0)</x:f>
        <x:v>1</x:v>
      </x:c>
      <x:c r="Y4372" s="9" t="n">
        <x:f>MAX(U4372,0)</x:f>
        <x:v>1216.9441287698662</x:v>
      </x:c>
      <x:c r="Z4372" s="9" t="n">
        <x:f>-MIN(U4372,0)</x:f>
        <x:v>0</x:v>
      </x:c>
    </x:row>
    <x:row r="4373" ht="23" customHeight="1">
      <x:c r="A4373" s="2" t="str">
        <x:v>1D-Hist-前段</x:v>
      </x:c>
      <x:c r="B4373" s="2" t="str">
        <x:v>1D</x:v>
      </x:c>
      <x:c r="C4373" s="2" t="str">
        <x:v>MACD Histogram</x:v>
      </x:c>
      <x:c r="D4373" s="2" t="str">
        <x:v>前段</x:v>
      </x:c>
      <x:c r="E4373" s="2" t="n">
        <x:v>11</x:v>
      </x:c>
      <x:c r="F4373" s="2" t="str">
        <x:v>多</x:v>
      </x:c>
      <x:c r="G4373" s="11" t="n">
        <x:v>44727.333333333336</x:v>
      </x:c>
      <x:c r="H4373" s="11" t="n">
        <x:v>44728.333333333336</x:v>
      </x:c>
      <x:c r="I4373" s="11" t="n">
        <x:v>44738.333321759266</x:v>
      </x:c>
      <x:c r="J4373" s="9" t="n">
        <x:v>22567.5</x:v>
      </x:c>
      <x:c r="K4373" s="9" t="n">
        <x:v>21481.9</x:v>
      </x:c>
      <x:c r="L4373" s="9" t="n">
        <x:v>22572.0135</x:v>
      </x:c>
      <x:c r="M4373" s="9" t="n">
        <x:v>21477.60362</x:v>
      </x:c>
      <x:c r="N4373" s="10" t="n">
        <x:f>IF(F4373="多",1,-1)*(K4373/J4373-1)</x:f>
        <x:v>-0.04810457516339861</x:v>
      </x:c>
      <x:c r="O4373" s="10" t="n">
        <x:f>IF(F4373="多",1,-1)*(M4373/L4373-1)</x:f>
        <x:v>-0.048485257196926645</x:v>
      </x:c>
      <x:c r="P4373" s="10" t="n">
        <x:v>0.0009757573714015366</x:v>
      </x:c>
      <x:c r="Q4373" s="10" t="n">
        <x:v>0.0006869671982519434</x:v>
      </x:c>
      <x:c r="R4373" s="10" t="n">
        <x:f>O4373-P4373-Q4373</x:f>
        <x:v>-0.05014798176658013</x:v>
      </x:c>
      <x:c r="S4373" s="9" t="n">
        <x:f>V4372</x:f>
        <x:v>18814.01546838685</x:v>
      </x:c>
      <x:c r="T4373" s="9" t="n">
        <x:f>S4373/(1+'回测计划'!$B$33)</x:f>
        <x:v>18804.613161805948</x:v>
      </x:c>
      <x:c r="U4373" s="9" t="n">
        <x:f>T4373*R4373</x:f>
        <x:v>-943.0133979658374</x:v>
      </x:c>
      <x:c r="V4373" s="9" t="n">
        <x:f>S4373+U4373</x:f>
        <x:v>17871.00207042101</x:v>
      </x:c>
      <x:c r="W4373" s="2" t="n">
        <x:f>IF(N4373&gt;0,1,0)</x:f>
        <x:v>0</x:v>
      </x:c>
      <x:c r="X4373" s="2" t="n">
        <x:f>IF(U4373&gt;0,1,0)</x:f>
        <x:v>0</x:v>
      </x:c>
      <x:c r="Y4373" s="9" t="n">
        <x:f>MAX(U4373,0)</x:f>
        <x:v>0</x:v>
      </x:c>
      <x:c r="Z4373" s="9" t="n">
        <x:f>-MIN(U4373,0)</x:f>
        <x:v>943.0133979658374</x:v>
      </x:c>
    </x:row>
    <x:row r="4374" ht="23" customHeight="1">
      <x:c r="A4374" s="2" t="str">
        <x:v>1D-Hist-前段</x:v>
      </x:c>
      <x:c r="B4374" s="2" t="str">
        <x:v>1D</x:v>
      </x:c>
      <x:c r="C4374" s="2" t="str">
        <x:v>MACD Histogram</x:v>
      </x:c>
      <x:c r="D4374" s="2" t="str">
        <x:v>前段</x:v>
      </x:c>
      <x:c r="E4374" s="2" t="n">
        <x:v>12</x:v>
      </x:c>
      <x:c r="F4374" s="2" t="str">
        <x:v>多</x:v>
      </x:c>
      <x:c r="G4374" s="11" t="n">
        <x:v>44811.333333333336</x:v>
      </x:c>
      <x:c r="H4374" s="11" t="n">
        <x:v>44812.333333333336</x:v>
      </x:c>
      <x:c r="I4374" s="11" t="n">
        <x:v>44822.333321759266</x:v>
      </x:c>
      <x:c r="J4374" s="9" t="n">
        <x:v>19287</x:v>
      </x:c>
      <x:c r="K4374" s="9" t="n">
        <x:v>20102</x:v>
      </x:c>
      <x:c r="L4374" s="9" t="n">
        <x:v>19290.8574</x:v>
      </x:c>
      <x:c r="M4374" s="9" t="n">
        <x:v>20097.9796</x:v>
      </x:c>
      <x:c r="N4374" s="10" t="n">
        <x:f>IF(F4374="多",1,-1)*(K4374/J4374-1)</x:f>
        <x:v>0.04225644216311508</x:v>
      </x:c>
      <x:c r="O4374" s="10" t="n">
        <x:f>IF(F4374="多",1,-1)*(M4374/L4374-1)</x:f>
        <x:v>0.04183962295009236</x:v>
      </x:c>
      <x:c r="P4374" s="10" t="n">
        <x:v>0.0010209198114750461</x:v>
      </x:c>
      <x:c r="Q4374" s="10" t="n">
        <x:v>0.0019233585587546287</x:v>
      </x:c>
      <x:c r="R4374" s="10" t="n">
        <x:f>O4374-P4374-Q4374</x:f>
        <x:v>0.038895344579862684</x:v>
      </x:c>
      <x:c r="S4374" s="9" t="n">
        <x:f>V4373</x:f>
        <x:v>17871.00207042101</x:v>
      </x:c>
      <x:c r="T4374" s="9" t="n">
        <x:f>S4374/(1+'回测计划'!$B$33)</x:f>
        <x:v>17862.07103490356</x:v>
      </x:c>
      <x:c r="U4374" s="9" t="n">
        <x:f>T4374*R4374</x:f>
        <x:v>694.7514078125585</x:v>
      </x:c>
      <x:c r="V4374" s="9" t="n">
        <x:f>S4374+U4374</x:f>
        <x:v>18565.753478233568</x:v>
      </x:c>
      <x:c r="W4374" s="2" t="n">
        <x:f>IF(N4374&gt;0,1,0)</x:f>
        <x:v>1</x:v>
      </x:c>
      <x:c r="X4374" s="2" t="n">
        <x:f>IF(U4374&gt;0,1,0)</x:f>
        <x:v>1</x:v>
      </x:c>
      <x:c r="Y4374" s="9" t="n">
        <x:f>MAX(U4374,0)</x:f>
        <x:v>694.7514078125585</x:v>
      </x:c>
      <x:c r="Z4374" s="9" t="n">
        <x:f>-MIN(U4374,0)</x:f>
        <x:v>0</x:v>
      </x:c>
    </x:row>
    <x:row r="4375" ht="23" customHeight="1">
      <x:c r="A4375" s="2" t="str">
        <x:v>1D-Hist-前段</x:v>
      </x:c>
      <x:c r="B4375" s="2" t="str">
        <x:v>1D</x:v>
      </x:c>
      <x:c r="C4375" s="2" t="str">
        <x:v>MACD Histogram</x:v>
      </x:c>
      <x:c r="D4375" s="2" t="str">
        <x:v>前段</x:v>
      </x:c>
      <x:c r="E4375" s="2" t="n">
        <x:v>13</x:v>
      </x:c>
      <x:c r="F4375" s="2" t="str">
        <x:v>空</x:v>
      </x:c>
      <x:c r="G4375" s="11" t="n">
        <x:v>44871.333333333336</x:v>
      </x:c>
      <x:c r="H4375" s="11" t="n">
        <x:v>44872.333333333336</x:v>
      </x:c>
      <x:c r="I4375" s="11" t="n">
        <x:v>44882.333321759266</x:v>
      </x:c>
      <x:c r="J4375" s="9" t="n">
        <x:v>20900</x:v>
      </x:c>
      <x:c r="K4375" s="9" t="n">
        <x:v>16650.6</x:v>
      </x:c>
      <x:c r="L4375" s="9" t="n">
        <x:v>20895.82</x:v>
      </x:c>
      <x:c r="M4375" s="9" t="n">
        <x:v>16653.930119999997</x:v>
      </x:c>
      <x:c r="N4375" s="10" t="n">
        <x:f>IF(F4375="多",1,-1)*(K4375/J4375-1)</x:f>
        <x:v>0.20332057416267946</x:v>
      </x:c>
      <x:c r="O4375" s="10" t="n">
        <x:f>IF(F4375="多",1,-1)*(M4375/L4375-1)</x:f>
        <x:v>0.20300183864524113</x:v>
      </x:c>
      <x:c r="P4375" s="10" t="n">
        <x:v>0.0008984990806773794</x:v>
      </x:c>
      <x:c r="Q4375" s="10" t="n">
        <x:v>0.002601267830982269</x:v>
      </x:c>
      <x:c r="R4375" s="10" t="n">
        <x:f>O4375-P4375-Q4375</x:f>
        <x:v>0.19950207173358148</x:v>
      </x:c>
      <x:c r="S4375" s="9" t="n">
        <x:f>V4374</x:f>
        <x:v>18565.753478233568</x:v>
      </x:c>
      <x:c r="T4375" s="9" t="n">
        <x:f>S4375/(1+'回测计划'!$B$33)</x:f>
        <x:v>18556.47524061326</x:v>
      </x:c>
      <x:c r="U4375" s="9" t="n">
        <x:f>T4375*R4375</x:f>
        <x:v>3702.0552545752553</x:v>
      </x:c>
      <x:c r="V4375" s="9" t="n">
        <x:f>S4375+U4375</x:f>
        <x:v>22267.808732808822</x:v>
      </x:c>
      <x:c r="W4375" s="2" t="n">
        <x:f>IF(N4375&gt;0,1,0)</x:f>
        <x:v>1</x:v>
      </x:c>
      <x:c r="X4375" s="2" t="n">
        <x:f>IF(U4375&gt;0,1,0)</x:f>
        <x:v>1</x:v>
      </x:c>
      <x:c r="Y4375" s="9" t="n">
        <x:f>MAX(U4375,0)</x:f>
        <x:v>3702.0552545752553</x:v>
      </x:c>
      <x:c r="Z4375" s="9" t="n">
        <x:f>-MIN(U4375,0)</x:f>
        <x:v>0</x:v>
      </x:c>
    </x:row>
    <x:row r="4376" ht="23" customHeight="1">
      <x:c r="A4376" s="2" t="str">
        <x:v>1D-Hist-前段</x:v>
      </x:c>
      <x:c r="B4376" s="2" t="str">
        <x:v>1D</x:v>
      </x:c>
      <x:c r="C4376" s="2" t="str">
        <x:v>MACD Histogram</x:v>
      </x:c>
      <x:c r="D4376" s="2" t="str">
        <x:v>前段</x:v>
      </x:c>
      <x:c r="E4376" s="2" t="n">
        <x:v>14</x:v>
      </x:c>
      <x:c r="F4376" s="2" t="str">
        <x:v>空</x:v>
      </x:c>
      <x:c r="G4376" s="11" t="n">
        <x:v>44973.333333333336</x:v>
      </x:c>
      <x:c r="H4376" s="11" t="n">
        <x:v>44974.333333333336</x:v>
      </x:c>
      <x:c r="I4376" s="11" t="n">
        <x:v>44984.333321759266</x:v>
      </x:c>
      <x:c r="J4376" s="9" t="n">
        <x:v>23526.6</x:v>
      </x:c>
      <x:c r="K4376" s="9" t="n">
        <x:v>23545.3</x:v>
      </x:c>
      <x:c r="L4376" s="9" t="n">
        <x:v>23521.894679999998</x:v>
      </x:c>
      <x:c r="M4376" s="9" t="n">
        <x:v>23550.00906</x:v>
      </x:c>
      <x:c r="N4376" s="10" t="n">
        <x:f>IF(F4376="多",1,-1)*(K4376/J4376-1)</x:f>
        <x:v>-0.00079484498397564</x:v>
      </x:c>
      <x:c r="O4376" s="10" t="n">
        <x:f>IF(F4376="多",1,-1)*(M4376/L4376-1)</x:f>
        <x:v>-0.001195243001572921</x:v>
      </x:c>
      <x:c r="P4376" s="10" t="n">
        <x:v>0.0010005976215007864</x:v>
      </x:c>
      <x:c r="Q4376" s="10" t="n">
        <x:v>-0.002381308875369942</x:v>
      </x:c>
      <x:c r="R4376" s="10" t="n">
        <x:f>O4376-P4376-Q4376</x:f>
        <x:v>0.00018546825229623452</x:v>
      </x:c>
      <x:c r="S4376" s="9" t="n">
        <x:f>V4375</x:f>
        <x:v>22267.808732808822</x:v>
      </x:c>
      <x:c r="T4376" s="9" t="n">
        <x:f>S4376/(1+'回测计划'!$B$33)</x:f>
        <x:v>22256.680392612518</x:v>
      </x:c>
      <x:c r="U4376" s="9" t="n">
        <x:f>T4376*R4376</x:f>
        <x:v>4.127907614333714</x:v>
      </x:c>
      <x:c r="V4376" s="9" t="n">
        <x:f>S4376+U4376</x:f>
        <x:v>22271.936640423155</x:v>
      </x:c>
      <x:c r="W4376" s="2" t="n">
        <x:f>IF(N4376&gt;0,1,0)</x:f>
        <x:v>0</x:v>
      </x:c>
      <x:c r="X4376" s="2" t="n">
        <x:f>IF(U4376&gt;0,1,0)</x:f>
        <x:v>1</x:v>
      </x:c>
      <x:c r="Y4376" s="9" t="n">
        <x:f>MAX(U4376,0)</x:f>
        <x:v>4.127907614333714</x:v>
      </x:c>
      <x:c r="Z4376" s="9" t="n">
        <x:f>-MIN(U4376,0)</x:f>
        <x:v>0</x:v>
      </x:c>
    </x:row>
    <x:row r="4377" ht="23" customHeight="1">
      <x:c r="A4377" s="2" t="str">
        <x:v>1D-Hist-前段</x:v>
      </x:c>
      <x:c r="B4377" s="2" t="str">
        <x:v>1D</x:v>
      </x:c>
      <x:c r="C4377" s="2" t="str">
        <x:v>MACD Histogram</x:v>
      </x:c>
      <x:c r="D4377" s="2" t="str">
        <x:v>前段</x:v>
      </x:c>
      <x:c r="E4377" s="2" t="n">
        <x:v>15</x:v>
      </x:c>
      <x:c r="F4377" s="2" t="str">
        <x:v>空</x:v>
      </x:c>
      <x:c r="G4377" s="11" t="n">
        <x:v>45015.333333333336</x:v>
      </x:c>
      <x:c r="H4377" s="11" t="n">
        <x:v>45016.333333333336</x:v>
      </x:c>
      <x:c r="I4377" s="11" t="n">
        <x:v>45026.333321759266</x:v>
      </x:c>
      <x:c r="J4377" s="9" t="n">
        <x:v>28015</x:v>
      </x:c>
      <x:c r="K4377" s="9" t="n">
        <x:v>28309.4</x:v>
      </x:c>
      <x:c r="L4377" s="9" t="n">
        <x:v>28009.397</x:v>
      </x:c>
      <x:c r="M4377" s="9" t="n">
        <x:v>28315.06188</x:v>
      </x:c>
      <x:c r="N4377" s="10" t="n">
        <x:f>IF(F4377="多",1,-1)*(K4377/J4377-1)</x:f>
        <x:v>-0.010508656077101497</x:v>
      </x:c>
      <x:c r="O4377" s="10" t="n">
        <x:f>IF(F4377="多",1,-1)*(M4377/L4377-1)</x:f>
        <x:v>-0.010912940396396342</x:v>
      </x:c>
      <x:c r="P4377" s="10" t="n">
        <x:v>0.0010054564701981984</x:v>
      </x:c>
      <x:c r="Q4377" s="10" t="n">
        <x:v>-0.0007924295165295656</x:v>
      </x:c>
      <x:c r="R4377" s="10" t="n">
        <x:f>O4377-P4377-Q4377</x:f>
        <x:v>-0.011125967350064974</x:v>
      </x:c>
      <x:c r="S4377" s="9" t="n">
        <x:f>V4376</x:f>
        <x:v>22271.936640423155</x:v>
      </x:c>
      <x:c r="T4377" s="9" t="n">
        <x:f>S4377/(1+'回测计划'!$B$33)</x:f>
        <x:v>22260.806237304503</x:v>
      </x:c>
      <x:c r="U4377" s="9" t="n">
        <x:f>T4377*R4377</x:f>
        <x:v>-247.67300338237263</x:v>
      </x:c>
      <x:c r="V4377" s="9" t="n">
        <x:f>S4377+U4377</x:f>
        <x:v>22024.26363704078</x:v>
      </x:c>
      <x:c r="W4377" s="2" t="n">
        <x:f>IF(N4377&gt;0,1,0)</x:f>
        <x:v>0</x:v>
      </x:c>
      <x:c r="X4377" s="2" t="n">
        <x:f>IF(U4377&gt;0,1,0)</x:f>
        <x:v>0</x:v>
      </x:c>
      <x:c r="Y4377" s="9" t="n">
        <x:f>MAX(U4377,0)</x:f>
        <x:v>0</x:v>
      </x:c>
      <x:c r="Z4377" s="9" t="n">
        <x:f>-MIN(U4377,0)</x:f>
        <x:v>247.67300338237263</x:v>
      </x:c>
    </x:row>
    <x:row r="4378" ht="23" customHeight="1">
      <x:c r="A4378" s="2" t="str">
        <x:v>1D-Hist-前段</x:v>
      </x:c>
      <x:c r="B4378" s="2" t="str">
        <x:v>1D</x:v>
      </x:c>
      <x:c r="C4378" s="2" t="str">
        <x:v>MACD Histogram</x:v>
      </x:c>
      <x:c r="D4378" s="2" t="str">
        <x:v>前段</x:v>
      </x:c>
      <x:c r="E4378" s="2" t="n">
        <x:v>16</x:v>
      </x:c>
      <x:c r="F4378" s="2" t="str">
        <x:v>空</x:v>
      </x:c>
      <x:c r="G4378" s="11" t="n">
        <x:v>45028.333333333336</x:v>
      </x:c>
      <x:c r="H4378" s="11" t="n">
        <x:v>45029.333333333336</x:v>
      </x:c>
      <x:c r="I4378" s="11" t="n">
        <x:v>45039.333321759266</x:v>
      </x:c>
      <x:c r="J4378" s="9" t="n">
        <x:v>29874.9</x:v>
      </x:c>
      <x:c r="K4378" s="9" t="n">
        <x:v>27807.2</x:v>
      </x:c>
      <x:c r="L4378" s="9" t="n">
        <x:v>29868.925020000002</x:v>
      </x:c>
      <x:c r="M4378" s="9" t="n">
        <x:v>27812.76144</x:v>
      </x:c>
      <x:c r="N4378" s="10" t="n">
        <x:f>IF(F4378="多",1,-1)*(K4378/J4378-1)</x:f>
        <x:v>0.0692119471529612</x:v>
      </x:c>
      <x:c r="O4378" s="10" t="n">
        <x:f>IF(F4378="多",1,-1)*(M4378/L4378-1)</x:f>
        <x:v>0.0688395574538827</x:v>
      </x:c>
      <x:c r="P4378" s="10" t="n">
        <x:v>0.0009655802212730586</x:v>
      </x:c>
      <x:c r="Q4378" s="10" t="n">
        <x:v>-0.0019032438374978978</x:v>
      </x:c>
      <x:c r="R4378" s="10" t="n">
        <x:f>O4378-P4378-Q4378</x:f>
        <x:v>0.06977722107010755</x:v>
      </x:c>
      <x:c r="S4378" s="9" t="n">
        <x:f>V4377</x:f>
        <x:v>22024.26363704078</x:v>
      </x:c>
      <x:c r="T4378" s="9" t="n">
        <x:f>S4378/(1+'回测计划'!$B$33)</x:f>
        <x:v>22013.257008536515</x:v>
      </x:c>
      <x:c r="U4378" s="9" t="n">
        <x:f>T4378*R4378</x:f>
        <x:v>1536.0239007577468</x:v>
      </x:c>
      <x:c r="V4378" s="9" t="n">
        <x:f>S4378+U4378</x:f>
        <x:v>23560.28753779853</x:v>
      </x:c>
      <x:c r="W4378" s="2" t="n">
        <x:f>IF(N4378&gt;0,1,0)</x:f>
        <x:v>1</x:v>
      </x:c>
      <x:c r="X4378" s="2" t="n">
        <x:f>IF(U4378&gt;0,1,0)</x:f>
        <x:v>1</x:v>
      </x:c>
      <x:c r="Y4378" s="9" t="n">
        <x:f>MAX(U4378,0)</x:f>
        <x:v>1536.0239007577468</x:v>
      </x:c>
      <x:c r="Z4378" s="9" t="n">
        <x:f>-MIN(U4378,0)</x:f>
        <x:v>0</x:v>
      </x:c>
    </x:row>
    <x:row r="4379" ht="23" customHeight="1">
      <x:c r="A4379" s="2" t="str">
        <x:v>1D-Hist-前段</x:v>
      </x:c>
      <x:c r="B4379" s="2" t="str">
        <x:v>1D</x:v>
      </x:c>
      <x:c r="C4379" s="2" t="str">
        <x:v>MACD Histogram</x:v>
      </x:c>
      <x:c r="D4379" s="2" t="str">
        <x:v>前段</x:v>
      </x:c>
      <x:c r="E4379" s="2" t="n">
        <x:v>17</x:v>
      </x:c>
      <x:c r="F4379" s="2" t="str">
        <x:v>多</x:v>
      </x:c>
      <x:c r="G4379" s="11" t="n">
        <x:v>45071.333333333336</x:v>
      </x:c>
      <x:c r="H4379" s="11" t="n">
        <x:v>45072.333333333336</x:v>
      </x:c>
      <x:c r="I4379" s="11" t="n">
        <x:v>45082.333321759266</x:v>
      </x:c>
      <x:c r="J4379" s="9" t="n">
        <x:v>26461.7</x:v>
      </x:c>
      <x:c r="K4379" s="9" t="n">
        <x:v>27102.4</x:v>
      </x:c>
      <x:c r="L4379" s="9" t="n">
        <x:v>26466.99234</x:v>
      </x:c>
      <x:c r="M4379" s="9" t="n">
        <x:v>27096.97952</x:v>
      </x:c>
      <x:c r="N4379" s="10" t="n">
        <x:f>IF(F4379="多",1,-1)*(K4379/J4379-1)</x:f>
        <x:v>0.024212352192036102</x:v>
      </x:c>
      <x:c r="O4379" s="10" t="n">
        <x:f>IF(F4379="多",1,-1)*(M4379/L4379-1)</x:f>
        <x:v>0.02380274917176317</x:v>
      </x:c>
      <x:c r="P4379" s="10" t="n">
        <x:v>0.0010119013745858816</x:v>
      </x:c>
      <x:c r="Q4379" s="10" t="n">
        <x:v>0.0023110169465139427</x:v>
      </x:c>
      <x:c r="R4379" s="10" t="n">
        <x:f>O4379-P4379-Q4379</x:f>
        <x:v>0.020479830850663346</x:v>
      </x:c>
      <x:c r="S4379" s="9" t="n">
        <x:f>V4378</x:f>
        <x:v>23560.28753779853</x:v>
      </x:c>
      <x:c r="T4379" s="9" t="n">
        <x:f>S4379/(1+'回测计划'!$B$33)</x:f>
        <x:v>23548.513281157953</x:v>
      </x:c>
      <x:c r="U4379" s="9" t="n">
        <x:f>T4379*R4379</x:f>
        <x:v>482.2695687827142</x:v>
      </x:c>
      <x:c r="V4379" s="9" t="n">
        <x:f>S4379+U4379</x:f>
        <x:v>24042.557106581244</x:v>
      </x:c>
      <x:c r="W4379" s="2" t="n">
        <x:f>IF(N4379&gt;0,1,0)</x:f>
        <x:v>1</x:v>
      </x:c>
      <x:c r="X4379" s="2" t="n">
        <x:f>IF(U4379&gt;0,1,0)</x:f>
        <x:v>1</x:v>
      </x:c>
      <x:c r="Y4379" s="9" t="n">
        <x:f>MAX(U4379,0)</x:f>
        <x:v>482.2695687827142</x:v>
      </x:c>
      <x:c r="Z4379" s="9" t="n">
        <x:f>-MIN(U4379,0)</x:f>
        <x:v>0</x:v>
      </x:c>
    </x:row>
    <x:row r="4380" ht="23" customHeight="1">
      <x:c r="A4380" s="2" t="str">
        <x:v>1D-Hist-前段</x:v>
      </x:c>
      <x:c r="B4380" s="2" t="str">
        <x:v>1D</x:v>
      </x:c>
      <x:c r="C4380" s="2" t="str">
        <x:v>MACD Histogram</x:v>
      </x:c>
      <x:c r="D4380" s="2" t="str">
        <x:v>前段</x:v>
      </x:c>
      <x:c r="E4380" s="2" t="n">
        <x:v>18</x:v>
      </x:c>
      <x:c r="F4380" s="2" t="str">
        <x:v>多</x:v>
      </x:c>
      <x:c r="G4380" s="11" t="n">
        <x:v>45083.333333333336</x:v>
      </x:c>
      <x:c r="H4380" s="11" t="n">
        <x:v>45084.333333333336</x:v>
      </x:c>
      <x:c r="I4380" s="11" t="n">
        <x:v>45094.333321759266</x:v>
      </x:c>
      <x:c r="J4380" s="9" t="n">
        <x:v>27221.5</x:v>
      </x:c>
      <x:c r="K4380" s="9" t="n">
        <x:v>26336</x:v>
      </x:c>
      <x:c r="L4380" s="9" t="n">
        <x:v>27226.9443</x:v>
      </x:c>
      <x:c r="M4380" s="9" t="n">
        <x:v>26330.7328</x:v>
      </x:c>
      <x:c r="N4380" s="10" t="n">
        <x:f>IF(F4380="多",1,-1)*(K4380/J4380-1)</x:f>
        <x:v>-0.0325294344543835</x:v>
      </x:c>
      <x:c r="O4380" s="10" t="n">
        <x:f>IF(F4380="多",1,-1)*(M4380/L4380-1)</x:f>
        <x:v>-0.03291634529843279</x:v>
      </x:c>
      <x:c r="P4380" s="10" t="n">
        <x:v>0.0009835418273507837</x:v>
      </x:c>
      <x:c r="Q4380" s="10" t="n">
        <x:v>0.0012959870090894644</x:v>
      </x:c>
      <x:c r="R4380" s="10" t="n">
        <x:f>O4380-P4380-Q4380</x:f>
        <x:v>-0.03519587413487304</x:v>
      </x:c>
      <x:c r="S4380" s="9" t="n">
        <x:f>V4379</x:f>
        <x:v>24042.557106581244</x:v>
      </x:c>
      <x:c r="T4380" s="9" t="n">
        <x:f>S4380/(1+'回测计划'!$B$33)</x:f>
        <x:v>24030.541835663415</x:v>
      </x:c>
      <x:c r="U4380" s="9" t="n">
        <x:f>T4380*R4380</x:f>
        <x:v>-845.7759258408105</x:v>
      </x:c>
      <x:c r="V4380" s="9" t="n">
        <x:f>S4380+U4380</x:f>
        <x:v>23196.781180740432</x:v>
      </x:c>
      <x:c r="W4380" s="2" t="n">
        <x:f>IF(N4380&gt;0,1,0)</x:f>
        <x:v>0</x:v>
      </x:c>
      <x:c r="X4380" s="2" t="n">
        <x:f>IF(U4380&gt;0,1,0)</x:f>
        <x:v>0</x:v>
      </x:c>
      <x:c r="Y4380" s="9" t="n">
        <x:f>MAX(U4380,0)</x:f>
        <x:v>0</x:v>
      </x:c>
      <x:c r="Z4380" s="9" t="n">
        <x:f>-MIN(U4380,0)</x:f>
        <x:v>845.7759258408105</x:v>
      </x:c>
    </x:row>
    <x:row r="4381" ht="23" customHeight="1">
      <x:c r="A4381" s="2" t="str">
        <x:v>1D-Hist-前段</x:v>
      </x:c>
      <x:c r="B4381" s="2" t="str">
        <x:v>1D</x:v>
      </x:c>
      <x:c r="C4381" s="2" t="str">
        <x:v>MACD Histogram</x:v>
      </x:c>
      <x:c r="D4381" s="2" t="str">
        <x:v>前段</x:v>
      </x:c>
      <x:c r="E4381" s="2" t="n">
        <x:v>19</x:v>
      </x:c>
      <x:c r="F4381" s="2" t="str">
        <x:v>空</x:v>
      </x:c>
      <x:c r="G4381" s="11" t="n">
        <x:v>45111.333333333336</x:v>
      </x:c>
      <x:c r="H4381" s="11" t="n">
        <x:v>45112.333333333336</x:v>
      </x:c>
      <x:c r="I4381" s="11" t="n">
        <x:v>45122.333321759266</x:v>
      </x:c>
      <x:c r="J4381" s="9" t="n">
        <x:v>30756.1</x:v>
      </x:c>
      <x:c r="K4381" s="9" t="n">
        <x:v>30293.3</x:v>
      </x:c>
      <x:c r="L4381" s="9" t="n">
        <x:v>30749.94878</x:v>
      </x:c>
      <x:c r="M4381" s="9" t="n">
        <x:v>30299.358659999998</x:v>
      </x:c>
      <x:c r="N4381" s="10" t="n">
        <x:f>IF(F4381="多",1,-1)*(K4381/J4381-1)</x:f>
        <x:v>0.015047421487119572</x:v>
      </x:c>
      <x:c r="O4381" s="10" t="n">
        <x:f>IF(F4381="多",1,-1)*(M4381/L4381-1)</x:f>
        <x:v>0.014653361643745866</x:v>
      </x:c>
      <x:c r="P4381" s="10" t="n">
        <x:v>0.0009926733191781272</x:v>
      </x:c>
      <x:c r="Q4381" s="10" t="n">
        <x:v>-0.0014914078478346208</x:v>
      </x:c>
      <x:c r="R4381" s="10" t="n">
        <x:f>O4381-P4381-Q4381</x:f>
        <x:v>0.015152096172402358</x:v>
      </x:c>
      <x:c r="S4381" s="9" t="n">
        <x:f>V4380</x:f>
        <x:v>23196.781180740432</x:v>
      </x:c>
      <x:c r="T4381" s="9" t="n">
        <x:f>S4381/(1+'回测计划'!$B$33)</x:f>
        <x:v>23185.18858644721</x:v>
      </x:c>
      <x:c r="U4381" s="9" t="n">
        <x:f>T4381*R4381</x:f>
        <x:v>351.3042072371336</x:v>
      </x:c>
      <x:c r="V4381" s="9" t="n">
        <x:f>S4381+U4381</x:f>
        <x:v>23548.085387977568</x:v>
      </x:c>
      <x:c r="W4381" s="2" t="n">
        <x:f>IF(N4381&gt;0,1,0)</x:f>
        <x:v>1</x:v>
      </x:c>
      <x:c r="X4381" s="2" t="n">
        <x:f>IF(U4381&gt;0,1,0)</x:f>
        <x:v>1</x:v>
      </x:c>
      <x:c r="Y4381" s="9" t="n">
        <x:f>MAX(U4381,0)</x:f>
        <x:v>351.3042072371336</x:v>
      </x:c>
      <x:c r="Z4381" s="9" t="n">
        <x:f>-MIN(U4381,0)</x:f>
        <x:v>0</x:v>
      </x:c>
    </x:row>
    <x:row r="4382" ht="23" customHeight="1">
      <x:c r="A4382" s="2" t="str">
        <x:v>1D-Hist-前段</x:v>
      </x:c>
      <x:c r="B4382" s="2" t="str">
        <x:v>1D</x:v>
      </x:c>
      <x:c r="C4382" s="2" t="str">
        <x:v>MACD Histogram</x:v>
      </x:c>
      <x:c r="D4382" s="2" t="str">
        <x:v>前段</x:v>
      </x:c>
      <x:c r="E4382" s="2" t="n">
        <x:v>20</x:v>
      </x:c>
      <x:c r="F4382" s="2" t="str">
        <x:v>空</x:v>
      </x:c>
      <x:c r="G4382" s="11" t="n">
        <x:v>45121.333333333336</x:v>
      </x:c>
      <x:c r="H4382" s="11" t="n">
        <x:v>45122.333333333336</x:v>
      </x:c>
      <x:c r="I4382" s="11" t="n">
        <x:v>45132.333321759266</x:v>
      </x:c>
      <x:c r="J4382" s="9" t="n">
        <x:v>30293.3</x:v>
      </x:c>
      <x:c r="K4382" s="9" t="n">
        <x:v>29163.8</x:v>
      </x:c>
      <x:c r="L4382" s="9" t="n">
        <x:v>30287.24134</x:v>
      </x:c>
      <x:c r="M4382" s="9" t="n">
        <x:v>29169.63276</x:v>
      </x:c>
      <x:c r="N4382" s="10" t="n">
        <x:f>IF(F4382="多",1,-1)*(K4382/J4382-1)</x:f>
        <x:v>0.03728547236517643</x:v>
      </x:c>
      <x:c r="O4382" s="10" t="n">
        <x:f>IF(F4382="多",1,-1)*(M4382/L4382-1)</x:f>
        <x:v>0.036900309521553765</x:v>
      </x:c>
      <x:c r="P4382" s="10" t="n">
        <x:v>0.000981549845239223</x:v>
      </x:c>
      <x:c r="Q4382" s="10" t="n">
        <x:v>-0.0015033941620775236</x:v>
      </x:c>
      <x:c r="R4382" s="10" t="n">
        <x:f>O4382-P4382-Q4382</x:f>
        <x:v>0.037422153838392064</x:v>
      </x:c>
      <x:c r="S4382" s="9" t="n">
        <x:f>V4381</x:f>
        <x:v>23548.085387977568</x:v>
      </x:c>
      <x:c r="T4382" s="9" t="n">
        <x:f>S4382/(1+'回测计划'!$B$33)</x:f>
        <x:v>23536.31722936289</x:v>
      </x:c>
      <x:c r="U4382" s="9" t="n">
        <x:f>T4382*R4382</x:f>
        <x:v>880.7796841464157</x:v>
      </x:c>
      <x:c r="V4382" s="9" t="n">
        <x:f>S4382+U4382</x:f>
        <x:v>24428.865072123983</x:v>
      </x:c>
      <x:c r="W4382" s="2" t="n">
        <x:f>IF(N4382&gt;0,1,0)</x:f>
        <x:v>1</x:v>
      </x:c>
      <x:c r="X4382" s="2" t="n">
        <x:f>IF(U4382&gt;0,1,0)</x:f>
        <x:v>1</x:v>
      </x:c>
      <x:c r="Y4382" s="9" t="n">
        <x:f>MAX(U4382,0)</x:f>
        <x:v>880.7796841464157</x:v>
      </x:c>
      <x:c r="Z4382" s="9" t="n">
        <x:f>-MIN(U4382,0)</x:f>
        <x:v>0</x:v>
      </x:c>
    </x:row>
    <x:row r="4383" ht="23" customHeight="1">
      <x:c r="A4383" s="2" t="str">
        <x:v>1D-Hist-前段</x:v>
      </x:c>
      <x:c r="B4383" s="2" t="str">
        <x:v>1D</x:v>
      </x:c>
      <x:c r="C4383" s="2" t="str">
        <x:v>MACD Histogram</x:v>
      </x:c>
      <x:c r="D4383" s="2" t="str">
        <x:v>前段</x:v>
      </x:c>
      <x:c r="E4383" s="2" t="n">
        <x:v>21</x:v>
      </x:c>
      <x:c r="F4383" s="2" t="str">
        <x:v>空</x:v>
      </x:c>
      <x:c r="G4383" s="11" t="n">
        <x:v>45241.333333333336</x:v>
      </x:c>
      <x:c r="H4383" s="11" t="n">
        <x:v>45242.333333333336</x:v>
      </x:c>
      <x:c r="I4383" s="11" t="n">
        <x:v>45252.333321759266</x:v>
      </x:c>
      <x:c r="J4383" s="9" t="n">
        <x:v>37162.1</x:v>
      </x:c>
      <x:c r="K4383" s="9" t="n">
        <x:v>35737</x:v>
      </x:c>
      <x:c r="L4383" s="9" t="n">
        <x:v>37154.66758</x:v>
      </x:c>
      <x:c r="M4383" s="9" t="n">
        <x:v>35744.1474</x:v>
      </x:c>
      <x:c r="N4383" s="10" t="n">
        <x:f>IF(F4383="多",1,-1)*(K4383/J4383-1)</x:f>
        <x:v>0.03834820960064145</x:v>
      </x:c>
      <x:c r="O4383" s="10" t="n">
        <x:f>IF(F4383="多",1,-1)*(M4383/L4383-1)</x:f>
        <x:v>0.037963471936949045</x:v>
      </x:c>
      <x:c r="P4383" s="10" t="n">
        <x:v>0.0009810182640315255</x:v>
      </x:c>
      <x:c r="Q4383" s="10" t="n">
        <x:v>-0.0037640816045829014</x:v>
      </x:c>
      <x:c r="R4383" s="10" t="n">
        <x:f>O4383-P4383-Q4383</x:f>
        <x:v>0.04074653527750042</x:v>
      </x:c>
      <x:c r="S4383" s="9" t="n">
        <x:f>V4382</x:f>
        <x:v>24428.865072123983</x:v>
      </x:c>
      <x:c r="T4383" s="9" t="n">
        <x:f>S4383/(1+'回测计划'!$B$33)</x:f>
        <x:v>24416.656743752108</x:v>
      </x:c>
      <x:c r="U4383" s="9" t="n">
        <x:f>T4383*R4383</x:f>
        <x:v>994.8941653679137</x:v>
      </x:c>
      <x:c r="V4383" s="9" t="n">
        <x:f>S4383+U4383</x:f>
        <x:v>25423.759237491897</x:v>
      </x:c>
      <x:c r="W4383" s="2" t="n">
        <x:f>IF(N4383&gt;0,1,0)</x:f>
        <x:v>1</x:v>
      </x:c>
      <x:c r="X4383" s="2" t="n">
        <x:f>IF(U4383&gt;0,1,0)</x:f>
        <x:v>1</x:v>
      </x:c>
      <x:c r="Y4383" s="9" t="n">
        <x:f>MAX(U4383,0)</x:f>
        <x:v>994.8941653679137</x:v>
      </x:c>
      <x:c r="Z4383" s="9" t="n">
        <x:f>-MIN(U4383,0)</x:f>
        <x:v>0</x:v>
      </x:c>
    </x:row>
    <x:row r="4384" ht="23" customHeight="1">
      <x:c r="A4384" s="2" t="str">
        <x:v>1D-Hist-前段</x:v>
      </x:c>
      <x:c r="B4384" s="2" t="str">
        <x:v>1D</x:v>
      </x:c>
      <x:c r="C4384" s="2" t="str">
        <x:v>MACD Histogram</x:v>
      </x:c>
      <x:c r="D4384" s="2" t="str">
        <x:v>前段</x:v>
      </x:c>
      <x:c r="E4384" s="2" t="n">
        <x:v>22</x:v>
      </x:c>
      <x:c r="F4384" s="2" t="str">
        <x:v>空</x:v>
      </x:c>
      <x:c r="G4384" s="11" t="n">
        <x:v>45294.333333333336</x:v>
      </x:c>
      <x:c r="H4384" s="11" t="n">
        <x:v>45295.333333333336</x:v>
      </x:c>
      <x:c r="I4384" s="11" t="n">
        <x:v>45305.333321759266</x:v>
      </x:c>
      <x:c r="J4384" s="9" t="n">
        <x:v>42849.5</x:v>
      </x:c>
      <x:c r="K4384" s="9" t="n">
        <x:v>42846.4</x:v>
      </x:c>
      <x:c r="L4384" s="9" t="n">
        <x:v>42840.9301</x:v>
      </x:c>
      <x:c r="M4384" s="9" t="n">
        <x:v>42854.96928</x:v>
      </x:c>
      <x:c r="N4384" s="10" t="n">
        <x:f>IF(F4384="多",1,-1)*(K4384/J4384-1)</x:f>
        <x:v>0.00007234623507856863</x:v>
      </x:c>
      <x:c r="O4384" s="10" t="n">
        <x:f>IF(F4384="多",1,-1)*(M4384/L4384-1)</x:f>
        <x:v>-0.0003277048366416846</x:v>
      </x:c>
      <x:c r="P4384" s="10" t="n">
        <x:v>0.001000163852418321</x:v>
      </x:c>
      <x:c r="Q4384" s="10" t="n">
        <x:v>-0.003030720173320414</x:v>
      </x:c>
      <x:c r="R4384" s="10" t="n">
        <x:f>O4384-P4384-Q4384</x:f>
        <x:v>0.0017028514842604087</x:v>
      </x:c>
      <x:c r="S4384" s="9" t="n">
        <x:f>V4383</x:f>
        <x:v>25423.759237491897</x:v>
      </x:c>
      <x:c r="T4384" s="9" t="n">
        <x:f>S4384/(1+'回测计划'!$B$33)</x:f>
        <x:v>25411.05371063658</x:v>
      </x:c>
      <x:c r="U4384" s="9" t="n">
        <x:f>T4384*R4384</x:f>
        <x:v>43.27125052777847</x:v>
      </x:c>
      <x:c r="V4384" s="9" t="n">
        <x:f>S4384+U4384</x:f>
        <x:v>25467.030488019675</x:v>
      </x:c>
      <x:c r="W4384" s="2" t="n">
        <x:f>IF(N4384&gt;0,1,0)</x:f>
        <x:v>1</x:v>
      </x:c>
      <x:c r="X4384" s="2" t="n">
        <x:f>IF(U4384&gt;0,1,0)</x:f>
        <x:v>1</x:v>
      </x:c>
      <x:c r="Y4384" s="9" t="n">
        <x:f>MAX(U4384,0)</x:f>
        <x:v>43.27125052777847</x:v>
      </x:c>
      <x:c r="Z4384" s="9" t="n">
        <x:f>-MIN(U4384,0)</x:f>
        <x:v>0</x:v>
      </x:c>
    </x:row>
    <x:row r="4385" ht="23" customHeight="1">
      <x:c r="A4385" s="2" t="str">
        <x:v>1D-Hist-前段</x:v>
      </x:c>
      <x:c r="B4385" s="2" t="str">
        <x:v>1D</x:v>
      </x:c>
      <x:c r="C4385" s="2" t="str">
        <x:v>MACD Histogram</x:v>
      </x:c>
      <x:c r="D4385" s="2" t="str">
        <x:v>前段</x:v>
      </x:c>
      <x:c r="E4385" s="2" t="n">
        <x:v>23</x:v>
      </x:c>
      <x:c r="F4385" s="2" t="str">
        <x:v>空</x:v>
      </x:c>
      <x:c r="G4385" s="11" t="n">
        <x:v>45391.333333333336</x:v>
      </x:c>
      <x:c r="H4385" s="11" t="n">
        <x:v>45392.333333333336</x:v>
      </x:c>
      <x:c r="I4385" s="11" t="n">
        <x:v>45402.333321759266</x:v>
      </x:c>
      <x:c r="J4385" s="9" t="n">
        <x:v>69189.2</x:v>
      </x:c>
      <x:c r="K4385" s="9" t="n">
        <x:v>63787.4</x:v>
      </x:c>
      <x:c r="L4385" s="9" t="n">
        <x:v>69175.36216</x:v>
      </x:c>
      <x:c r="M4385" s="9" t="n">
        <x:v>63800.15748</x:v>
      </x:c>
      <x:c r="N4385" s="10" t="n">
        <x:f>IF(F4385="多",1,-1)*(K4385/J4385-1)</x:f>
        <x:v>0.07807287842611266</x:v>
      </x:c>
      <x:c r="O4385" s="10" t="n">
        <x:f>IF(F4385="多",1,-1)*(M4385/L4385-1)</x:f>
        <x:v>0.07770403380855972</x:v>
      </x:c>
      <x:c r="P4385" s="10" t="n">
        <x:v>0.0009611479830957202</x:v>
      </x:c>
      <x:c r="Q4385" s="10" t="n">
        <x:v>-0.0025416115814229146</x:v>
      </x:c>
      <x:c r="R4385" s="10" t="n">
        <x:f>O4385-P4385-Q4385</x:f>
        <x:v>0.07928449740688691</x:v>
      </x:c>
      <x:c r="S4385" s="9" t="n">
        <x:f>V4384</x:f>
        <x:v>25467.030488019675</x:v>
      </x:c>
      <x:c r="T4385" s="9" t="n">
        <x:f>S4385/(1+'回测计划'!$B$33)</x:f>
        <x:v>25454.3033363515</x:v>
      </x:c>
      <x:c r="U4385" s="9" t="n">
        <x:f>T4385*R4385</x:f>
        <x:v>2018.1316468650732</x:v>
      </x:c>
      <x:c r="V4385" s="9" t="n">
        <x:f>S4385+U4385</x:f>
        <x:v>27485.162134884748</x:v>
      </x:c>
      <x:c r="W4385" s="2" t="n">
        <x:f>IF(N4385&gt;0,1,0)</x:f>
        <x:v>1</x:v>
      </x:c>
      <x:c r="X4385" s="2" t="n">
        <x:f>IF(U4385&gt;0,1,0)</x:f>
        <x:v>1</x:v>
      </x:c>
      <x:c r="Y4385" s="9" t="n">
        <x:f>MAX(U4385,0)</x:f>
        <x:v>2018.1316468650732</x:v>
      </x:c>
      <x:c r="Z4385" s="9" t="n">
        <x:f>-MIN(U4385,0)</x:f>
        <x:v>0</x:v>
      </x:c>
    </x:row>
    <x:row r="4386" ht="23" customHeight="1">
      <x:c r="A4386" s="2" t="str">
        <x:v>1D-Hist-前段</x:v>
      </x:c>
      <x:c r="B4386" s="2" t="str">
        <x:v>1D</x:v>
      </x:c>
      <x:c r="C4386" s="2" t="str">
        <x:v>MACD Histogram</x:v>
      </x:c>
      <x:c r="D4386" s="2" t="str">
        <x:v>前段</x:v>
      </x:c>
      <x:c r="E4386" s="2" t="n">
        <x:v>24</x:v>
      </x:c>
      <x:c r="F4386" s="2" t="str">
        <x:v>多</x:v>
      </x:c>
      <x:c r="G4386" s="11" t="n">
        <x:v>45414.333333333336</x:v>
      </x:c>
      <x:c r="H4386" s="11" t="n">
        <x:v>45415.333333333336</x:v>
      </x:c>
      <x:c r="I4386" s="11" t="n">
        <x:v>45425.333321759266</x:v>
      </x:c>
      <x:c r="J4386" s="9" t="n">
        <x:v>59036.7</x:v>
      </x:c>
      <x:c r="K4386" s="9" t="n">
        <x:v>61455.8</x:v>
      </x:c>
      <x:c r="L4386" s="9" t="n">
        <x:v>59048.50734</x:v>
      </x:c>
      <x:c r="M4386" s="9" t="n">
        <x:v>61443.50884</x:v>
      </x:c>
      <x:c r="N4386" s="10" t="n">
        <x:f>IF(F4386="多",1,-1)*(K4386/J4386-1)</x:f>
        <x:v>0.0409762063258956</x:v>
      </x:c>
      <x:c r="O4386" s="10" t="n">
        <x:f>IF(F4386="多",1,-1)*(M4386/L4386-1)</x:f>
        <x:v>0.040559899104809505</x:v>
      </x:c>
      <x:c r="P4386" s="10" t="n">
        <x:v>0.0010202799495524046</x:v>
      </x:c>
      <x:c r="Q4386" s="10" t="n">
        <x:v>0.0014778545750348101</x:v>
      </x:c>
      <x:c r="R4386" s="10" t="n">
        <x:f>O4386-P4386-Q4386</x:f>
        <x:v>0.038061764580222285</x:v>
      </x:c>
      <x:c r="S4386" s="9" t="n">
        <x:f>V4385</x:f>
        <x:v>27485.162134884748</x:v>
      </x:c>
      <x:c r="T4386" s="9" t="n">
        <x:f>S4386/(1+'回测计划'!$B$33)</x:f>
        <x:v>27471.426421673914</x:v>
      </x:c>
      <x:c r="U4386" s="9" t="n">
        <x:f>T4386*R4386</x:f>
        <x:v>1045.610965144651</x:v>
      </x:c>
      <x:c r="V4386" s="9" t="n">
        <x:f>S4386+U4386</x:f>
        <x:v>28530.773100029397</x:v>
      </x:c>
      <x:c r="W4386" s="2" t="n">
        <x:f>IF(N4386&gt;0,1,0)</x:f>
        <x:v>1</x:v>
      </x:c>
      <x:c r="X4386" s="2" t="n">
        <x:f>IF(U4386&gt;0,1,0)</x:f>
        <x:v>1</x:v>
      </x:c>
      <x:c r="Y4386" s="9" t="n">
        <x:f>MAX(U4386,0)</x:f>
        <x:v>1045.610965144651</x:v>
      </x:c>
      <x:c r="Z4386" s="9" t="n">
        <x:f>-MIN(U4386,0)</x:f>
        <x:v>0</x:v>
      </x:c>
    </x:row>
    <x:row r="4387" ht="23" customHeight="1">
      <x:c r="A4387" s="2" t="str">
        <x:v>1D-Hist-前段</x:v>
      </x:c>
      <x:c r="B4387" s="2" t="str">
        <x:v>1D</x:v>
      </x:c>
      <x:c r="C4387" s="2" t="str">
        <x:v>MACD Histogram</x:v>
      </x:c>
      <x:c r="D4387" s="2" t="str">
        <x:v>前段</x:v>
      </x:c>
      <x:c r="E4387" s="2" t="n">
        <x:v>25</x:v>
      </x:c>
      <x:c r="F4387" s="2" t="str">
        <x:v>空</x:v>
      </x:c>
      <x:c r="G4387" s="11" t="n">
        <x:v>45449.333333333336</x:v>
      </x:c>
      <x:c r="H4387" s="11" t="n">
        <x:v>45450.333333333336</x:v>
      </x:c>
      <x:c r="I4387" s="11" t="n">
        <x:v>45460.333321759266</x:v>
      </x:c>
      <x:c r="J4387" s="9" t="n">
        <x:v>70830</x:v>
      </x:c>
      <x:c r="K4387" s="9" t="n">
        <x:v>66653.6</x:v>
      </x:c>
      <x:c r="L4387" s="9" t="n">
        <x:v>70815.834</x:v>
      </x:c>
      <x:c r="M4387" s="9" t="n">
        <x:v>66666.93072</x:v>
      </x:c>
      <x:c r="N4387" s="10" t="n">
        <x:f>IF(F4387="多",1,-1)*(K4387/J4387-1)</x:f>
        <x:v>0.0589637159395735</x:v>
      </x:c>
      <x:c r="O4387" s="10" t="n">
        <x:f>IF(F4387="多",1,-1)*(M4387/L4387-1)</x:f>
        <x:v>0.05858722612798717</x:v>
      </x:c>
      <x:c r="P4387" s="10" t="n">
        <x:v>0.0009707063869360065</x:v>
      </x:c>
      <x:c r="Q4387" s="10" t="n">
        <x:v>-0.0027920847608202304</x:v>
      </x:c>
      <x:c r="R4387" s="10" t="n">
        <x:f>O4387-P4387-Q4387</x:f>
        <x:v>0.060408604501871396</x:v>
      </x:c>
      <x:c r="S4387" s="9" t="n">
        <x:f>V4386</x:f>
        <x:v>28530.773100029397</x:v>
      </x:c>
      <x:c r="T4387" s="9" t="n">
        <x:f>S4387/(1+'回测计划'!$B$33)</x:f>
        <x:v>28516.514842608096</x:v>
      </x:c>
      <x:c r="U4387" s="9" t="n">
        <x:f>T4387*R4387</x:f>
        <x:v>1722.6428668988578</x:v>
      </x:c>
      <x:c r="V4387" s="9" t="n">
        <x:f>S4387+U4387</x:f>
        <x:v>30253.415966928256</x:v>
      </x:c>
      <x:c r="W4387" s="2" t="n">
        <x:f>IF(N4387&gt;0,1,0)</x:f>
        <x:v>1</x:v>
      </x:c>
      <x:c r="X4387" s="2" t="n">
        <x:f>IF(U4387&gt;0,1,0)</x:f>
        <x:v>1</x:v>
      </x:c>
      <x:c r="Y4387" s="9" t="n">
        <x:f>MAX(U4387,0)</x:f>
        <x:v>1722.6428668988578</x:v>
      </x:c>
      <x:c r="Z4387" s="9" t="n">
        <x:f>-MIN(U4387,0)</x:f>
        <x:v>0</x:v>
      </x:c>
    </x:row>
    <x:row r="4388" ht="23" customHeight="1">
      <x:c r="A4388" s="2" t="str">
        <x:v>1D-Hist-前段</x:v>
      </x:c>
      <x:c r="B4388" s="2" t="str">
        <x:v>1D</x:v>
      </x:c>
      <x:c r="C4388" s="2" t="str">
        <x:v>MACD Histogram</x:v>
      </x:c>
      <x:c r="D4388" s="2" t="str">
        <x:v>前段</x:v>
      </x:c>
      <x:c r="E4388" s="2" t="n">
        <x:v>26</x:v>
      </x:c>
      <x:c r="F4388" s="2" t="str">
        <x:v>多</x:v>
      </x:c>
      <x:c r="G4388" s="11" t="n">
        <x:v>45481.333333333336</x:v>
      </x:c>
      <x:c r="H4388" s="11" t="n">
        <x:v>45482.333333333336</x:v>
      </x:c>
      <x:c r="I4388" s="11" t="n">
        <x:v>45492.333321759266</x:v>
      </x:c>
      <x:c r="J4388" s="9" t="n">
        <x:v>56686.4</x:v>
      </x:c>
      <x:c r="K4388" s="9" t="n">
        <x:v>63959.9</x:v>
      </x:c>
      <x:c r="L4388" s="9" t="n">
        <x:v>56697.73728</x:v>
      </x:c>
      <x:c r="M4388" s="9" t="n">
        <x:v>63947.10802</x:v>
      </x:c>
      <x:c r="N4388" s="10" t="n">
        <x:f>IF(F4388="多",1,-1)*(K4388/J4388-1)</x:f>
        <x:v>0.12831119986451767</x:v>
      </x:c>
      <x:c r="O4388" s="10" t="n">
        <x:f>IF(F4388="多",1,-1)*(M4388/L4388-1)</x:f>
        <x:v>0.12785996563141855</x:v>
      </x:c>
      <x:c r="P4388" s="10" t="n">
        <x:v>0.0010639299828157092</x:v>
      </x:c>
      <x:c r="Q4388" s="10" t="n">
        <x:v>0.0014999937419784275</x:v>
      </x:c>
      <x:c r="R4388" s="10" t="n">
        <x:f>O4388-P4388-Q4388</x:f>
        <x:v>0.1252960419066244</x:v>
      </x:c>
      <x:c r="S4388" s="9" t="n">
        <x:f>V4387</x:f>
        <x:v>30253.415966928256</x:v>
      </x:c>
      <x:c r="T4388" s="9" t="n">
        <x:f>S4388/(1+'回测计划'!$B$33)</x:f>
        <x:v>30238.296818518997</x:v>
      </x:c>
      <x:c r="U4388" s="9" t="n">
        <x:f>T4388*R4388</x:f>
        <x:v>3788.7389053581037</x:v>
      </x:c>
      <x:c r="V4388" s="9" t="n">
        <x:f>S4388+U4388</x:f>
        <x:v>34042.15487228636</x:v>
      </x:c>
      <x:c r="W4388" s="2" t="n">
        <x:f>IF(N4388&gt;0,1,0)</x:f>
        <x:v>1</x:v>
      </x:c>
      <x:c r="X4388" s="2" t="n">
        <x:f>IF(U4388&gt;0,1,0)</x:f>
        <x:v>1</x:v>
      </x:c>
      <x:c r="Y4388" s="9" t="n">
        <x:f>MAX(U4388,0)</x:f>
        <x:v>3788.7389053581037</x:v>
      </x:c>
      <x:c r="Z4388" s="9" t="n">
        <x:f>-MIN(U4388,0)</x:f>
        <x:v>0</x:v>
      </x:c>
    </x:row>
    <x:row r="4389" ht="23" customHeight="1">
      <x:c r="A4389" s="2" t="str">
        <x:v>1D-Hist-前段</x:v>
      </x:c>
      <x:c r="B4389" s="2" t="str">
        <x:v>1D</x:v>
      </x:c>
      <x:c r="C4389" s="2" t="str">
        <x:v>MACD Histogram</x:v>
      </x:c>
      <x:c r="D4389" s="2" t="str">
        <x:v>前段</x:v>
      </x:c>
      <x:c r="E4389" s="2" t="n">
        <x:v>27</x:v>
      </x:c>
      <x:c r="F4389" s="2" t="str">
        <x:v>空</x:v>
      </x:c>
      <x:c r="G4389" s="11" t="n">
        <x:v>45582.333333333336</x:v>
      </x:c>
      <x:c r="H4389" s="11" t="n">
        <x:v>45583.333333333336</x:v>
      </x:c>
      <x:c r="I4389" s="11" t="n">
        <x:v>45593.333321759266</x:v>
      </x:c>
      <x:c r="J4389" s="9" t="n">
        <x:v>67401.5</x:v>
      </x:c>
      <x:c r="K4389" s="9" t="n">
        <x:v>67992.6</x:v>
      </x:c>
      <x:c r="L4389" s="9" t="n">
        <x:v>67388.0197</x:v>
      </x:c>
      <x:c r="M4389" s="9" t="n">
        <x:v>68006.19852</x:v>
      </x:c>
      <x:c r="N4389" s="10" t="n">
        <x:f>IF(F4389="多",1,-1)*(K4389/J4389-1)</x:f>
        <x:v>-0.00876983449923241</x:v>
      </x:c>
      <x:c r="O4389" s="10" t="n">
        <x:f>IF(F4389="多",1,-1)*(M4389/L4389-1)</x:f>
        <x:v>-0.009173423150762305</x:v>
      </x:c>
      <x:c r="P4389" s="10" t="n">
        <x:v>0.001004586711575381</x:v>
      </x:c>
      <x:c r="Q4389" s="10" t="n">
        <x:v>-0.002932118808086137</x:v>
      </x:c>
      <x:c r="R4389" s="10" t="n">
        <x:f>O4389-P4389-Q4389</x:f>
        <x:v>-0.0072458910542515485</x:v>
      </x:c>
      <x:c r="S4389" s="9" t="n">
        <x:f>V4388</x:f>
        <x:v>34042.15487228636</x:v>
      </x:c>
      <x:c r="T4389" s="9" t="n">
        <x:f>S4389/(1+'回测计划'!$B$33)</x:f>
        <x:v>34025.14230113579</x:v>
      </x:c>
      <x:c r="U4389" s="9" t="n">
        <x:f>T4389*R4389</x:f>
        <x:v>-246.54247421943577</x:v>
      </x:c>
      <x:c r="V4389" s="9" t="n">
        <x:f>S4389+U4389</x:f>
        <x:v>33795.61239806692</x:v>
      </x:c>
      <x:c r="W4389" s="2" t="n">
        <x:f>IF(N4389&gt;0,1,0)</x:f>
        <x:v>0</x:v>
      </x:c>
      <x:c r="X4389" s="2" t="n">
        <x:f>IF(U4389&gt;0,1,0)</x:f>
        <x:v>0</x:v>
      </x:c>
      <x:c r="Y4389" s="9" t="n">
        <x:f>MAX(U4389,0)</x:f>
        <x:v>0</x:v>
      </x:c>
      <x:c r="Z4389" s="9" t="n">
        <x:f>-MIN(U4389,0)</x:f>
        <x:v>246.54247421943577</x:v>
      </x:c>
    </x:row>
    <x:row r="4390" ht="23" customHeight="1">
      <x:c r="A4390" s="2" t="str">
        <x:v>1D-Hist-前段</x:v>
      </x:c>
      <x:c r="B4390" s="2" t="str">
        <x:v>1D</x:v>
      </x:c>
      <x:c r="C4390" s="2" t="str">
        <x:v>MACD Histogram</x:v>
      </x:c>
      <x:c r="D4390" s="2" t="str">
        <x:v>前段</x:v>
      </x:c>
      <x:c r="E4390" s="2" t="n">
        <x:v>28</x:v>
      </x:c>
      <x:c r="F4390" s="2" t="str">
        <x:v>空</x:v>
      </x:c>
      <x:c r="G4390" s="11" t="n">
        <x:v>45595.333333333336</x:v>
      </x:c>
      <x:c r="H4390" s="11" t="n">
        <x:v>45596.333333333336</x:v>
      </x:c>
      <x:c r="I4390" s="11" t="n">
        <x:v>45606.333321759266</x:v>
      </x:c>
      <x:c r="J4390" s="9" t="n">
        <x:v>72349</x:v>
      </x:c>
      <x:c r="K4390" s="9" t="n">
        <x:v>76675.1</x:v>
      </x:c>
      <x:c r="L4390" s="9" t="n">
        <x:v>72334.53020000001</x:v>
      </x:c>
      <x:c r="M4390" s="9" t="n">
        <x:v>76690.43502</x:v>
      </x:c>
      <x:c r="N4390" s="10" t="n">
        <x:f>IF(F4390="多",1,-1)*(K4390/J4390-1)</x:f>
        <x:v>-0.05979488313591075</x:v>
      </x:c>
      <x:c r="O4390" s="10" t="n">
        <x:f>IF(F4390="多",1,-1)*(M4390/L4390-1)</x:f>
        <x:v>-0.06021888588971569</x:v>
      </x:c>
      <x:c r="P4390" s="10" t="n">
        <x:v>0.0010301094429448578</x:v>
      </x:c>
      <x:c r="Q4390" s="10" t="n">
        <x:v>-0.0028758311900300903</x:v>
      </x:c>
      <x:c r="R4390" s="10" t="n">
        <x:f>O4390-P4390-Q4390</x:f>
        <x:v>-0.058373164142630454</x:v>
      </x:c>
      <x:c r="S4390" s="9" t="n">
        <x:f>V4389</x:f>
        <x:v>33795.61239806692</x:v>
      </x:c>
      <x:c r="T4390" s="9" t="n">
        <x:f>S4390/(1+'回测计划'!$B$33)</x:f>
        <x:v>33778.72303654865</x:v>
      </x:c>
      <x:c r="U4390" s="9" t="n">
        <x:f>T4390*R4390</x:f>
        <x:v>-1971.7709443409067</x:v>
      </x:c>
      <x:c r="V4390" s="9" t="n">
        <x:f>S4390+U4390</x:f>
        <x:v>31823.841453726014</x:v>
      </x:c>
      <x:c r="W4390" s="2" t="n">
        <x:f>IF(N4390&gt;0,1,0)</x:f>
        <x:v>0</x:v>
      </x:c>
      <x:c r="X4390" s="2" t="n">
        <x:f>IF(U4390&gt;0,1,0)</x:f>
        <x:v>0</x:v>
      </x:c>
      <x:c r="Y4390" s="9" t="n">
        <x:f>MAX(U4390,0)</x:f>
        <x:v>0</x:v>
      </x:c>
      <x:c r="Z4390" s="9" t="n">
        <x:f>-MIN(U4390,0)</x:f>
        <x:v>1971.7709443409067</x:v>
      </x:c>
    </x:row>
    <x:row r="4391" ht="23" customHeight="1">
      <x:c r="A4391" s="2" t="str">
        <x:v>1D-Hist-前段</x:v>
      </x:c>
      <x:c r="B4391" s="2" t="str">
        <x:v>1D</x:v>
      </x:c>
      <x:c r="C4391" s="2" t="str">
        <x:v>MACD Histogram</x:v>
      </x:c>
      <x:c r="D4391" s="2" t="str">
        <x:v>前段</x:v>
      </x:c>
      <x:c r="E4391" s="2" t="n">
        <x:v>29</x:v>
      </x:c>
      <x:c r="F4391" s="2" t="str">
        <x:v>空</x:v>
      </x:c>
      <x:c r="G4391" s="11" t="n">
        <x:v>45635.333333333336</x:v>
      </x:c>
      <x:c r="H4391" s="11" t="n">
        <x:v>45636.333333333336</x:v>
      </x:c>
      <x:c r="I4391" s="11" t="n">
        <x:v>45646.333321759266</x:v>
      </x:c>
      <x:c r="J4391" s="9" t="n">
        <x:v>97349.1</x:v>
      </x:c>
      <x:c r="K4391" s="9" t="n">
        <x:v>97434.4</x:v>
      </x:c>
      <x:c r="L4391" s="9" t="n">
        <x:v>97329.63018000001</x:v>
      </x:c>
      <x:c r="M4391" s="9" t="n">
        <x:v>97453.88687999999</x:v>
      </x:c>
      <x:c r="N4391" s="10" t="n">
        <x:f>IF(F4391="多",1,-1)*(K4391/J4391-1)</x:f>
        <x:v>-0.0008762279260927652</x:v>
      </x:c>
      <x:c r="O4391" s="10" t="n">
        <x:f>IF(F4391="多",1,-1)*(M4391/L4391-1)</x:f>
        <x:v>-0.0012766585033785471</x:v>
      </x:c>
      <x:c r="P4391" s="10" t="n">
        <x:v>0.0010006383292516894</x:v>
      </x:c>
      <x:c r="Q4391" s="10" t="n">
        <x:v>-0.0030401998349240972</x:v>
      </x:c>
      <x:c r="R4391" s="10" t="n">
        <x:f>O4391-P4391-Q4391</x:f>
        <x:v>0.000762903002293861</x:v>
      </x:c>
      <x:c r="S4391" s="9" t="n">
        <x:f>V4390</x:f>
        <x:v>31823.841453726014</x:v>
      </x:c>
      <x:c r="T4391" s="9" t="n">
        <x:f>S4391/(1+'回测计划'!$B$33)</x:f>
        <x:v>31807.937484983526</x:v>
      </x:c>
      <x:c r="U4391" s="9" t="n">
        <x:f>T4391*R4391</x:f>
        <x:v>24.266371004069374</x:v>
      </x:c>
      <x:c r="V4391" s="9" t="n">
        <x:f>S4391+U4391</x:f>
        <x:v>31848.107824730083</x:v>
      </x:c>
      <x:c r="W4391" s="2" t="n">
        <x:f>IF(N4391&gt;0,1,0)</x:f>
        <x:v>0</x:v>
      </x:c>
      <x:c r="X4391" s="2" t="n">
        <x:f>IF(U4391&gt;0,1,0)</x:f>
        <x:v>1</x:v>
      </x:c>
      <x:c r="Y4391" s="9" t="n">
        <x:f>MAX(U4391,0)</x:f>
        <x:v>24.266371004069374</x:v>
      </x:c>
      <x:c r="Z4391" s="9" t="n">
        <x:f>-MIN(U4391,0)</x:f>
        <x:v>0</x:v>
      </x:c>
    </x:row>
    <x:row r="4392" ht="23" customHeight="1">
      <x:c r="A4392" s="2" t="str">
        <x:v>1D-RSI-前段</x:v>
      </x:c>
      <x:c r="B4392" s="2" t="str">
        <x:v>1D</x:v>
      </x:c>
      <x:c r="C4392" s="2" t="str">
        <x:v>RSI</x:v>
      </x:c>
      <x:c r="D4392" s="2" t="str">
        <x:v>前段</x:v>
      </x:c>
      <x:c r="E4392" s="2" t="n">
        <x:v>1</x:v>
      </x:c>
      <x:c r="F4392" s="2" t="str">
        <x:v>空</x:v>
      </x:c>
      <x:c r="G4392" s="11" t="n">
        <x:v>44245.333333333336</x:v>
      </x:c>
      <x:c r="H4392" s="11" t="n">
        <x:v>44246.333333333336</x:v>
      </x:c>
      <x:c r="I4392" s="11" t="n">
        <x:v>44256.333321759266</x:v>
      </x:c>
      <x:c r="J4392" s="9" t="n">
        <x:v>51612.46</x:v>
      </x:c>
      <x:c r="K4392" s="9" t="n">
        <x:v>45163.36</x:v>
      </x:c>
      <x:c r="L4392" s="9" t="n">
        <x:v>51602.137508</x:v>
      </x:c>
      <x:c r="M4392" s="9" t="n">
        <x:v>45172.392672</x:v>
      </x:c>
      <x:c r="N4392" s="10" t="n">
        <x:f>IF(F4392="多",1,-1)*(K4392/J4392-1)</x:f>
        <x:v>0.12495238552861065</x:v>
      </x:c>
      <x:c r="O4392" s="10" t="n">
        <x:f>IF(F4392="多",1,-1)*(M4392/L4392-1)</x:f>
        <x:v>0.12460229646500942</x:v>
      </x:c>
      <x:c r="P4392" s="10" t="n">
        <x:v>0.0009376988517674953</x:v>
      </x:c>
      <x:c r="Q4392" s="10" t="n">
        <x:v>-0.017912701096878016</x:v>
      </x:c>
      <x:c r="R4392" s="10" t="n">
        <x:f>O4392-P4392-Q4392</x:f>
        <x:v>0.14157729871011995</x:v>
      </x:c>
      <x:c r="S4392" s="9" t="n">
        <x:f>'回测计划'!$B$32</x:f>
        <x:v>10000</x:v>
      </x:c>
      <x:c r="T4392" s="9" t="n">
        <x:f>S4392/(1+'回测计划'!$B$33)</x:f>
        <x:v>9995.002498750626</x:v>
      </x:c>
      <x:c r="U4392" s="9" t="n">
        <x:f>T4392*R4392</x:f>
        <x:v>1415.0654543740127</x:v>
      </x:c>
      <x:c r="V4392" s="9" t="n">
        <x:f>S4392+U4392</x:f>
        <x:v>11415.065454374013</x:v>
      </x:c>
      <x:c r="W4392" s="2" t="n">
        <x:f>IF(N4392&gt;0,1,0)</x:f>
        <x:v>1</x:v>
      </x:c>
      <x:c r="X4392" s="2" t="n">
        <x:f>IF(U4392&gt;0,1,0)</x:f>
        <x:v>1</x:v>
      </x:c>
      <x:c r="Y4392" s="9" t="n">
        <x:f>MAX(U4392,0)</x:f>
        <x:v>1415.0654543740127</x:v>
      </x:c>
      <x:c r="Z4392" s="9" t="n">
        <x:f>-MIN(U4392,0)</x:f>
        <x:v>0</x:v>
      </x:c>
    </x:row>
    <x:row r="4393" ht="23" customHeight="1">
      <x:c r="A4393" s="2" t="str">
        <x:v>1D-RSI-前段</x:v>
      </x:c>
      <x:c r="B4393" s="2" t="str">
        <x:v>1D</x:v>
      </x:c>
      <x:c r="C4393" s="2" t="str">
        <x:v>RSI</x:v>
      </x:c>
      <x:c r="D4393" s="2" t="str">
        <x:v>前段</x:v>
      </x:c>
      <x:c r="E4393" s="2" t="n">
        <x:v>2</x:v>
      </x:c>
      <x:c r="F4393" s="2" t="str">
        <x:v>空</x:v>
      </x:c>
      <x:c r="G4393" s="11" t="n">
        <x:v>44267.333333333336</x:v>
      </x:c>
      <x:c r="H4393" s="11" t="n">
        <x:v>44268.333333333336</x:v>
      </x:c>
      <x:c r="I4393" s="11" t="n">
        <x:v>44278.333321759266</x:v>
      </x:c>
      <x:c r="J4393" s="9" t="n">
        <x:v>57291.04</x:v>
      </x:c>
      <x:c r="K4393" s="9" t="n">
        <x:v>54129.56</x:v>
      </x:c>
      <x:c r="L4393" s="9" t="n">
        <x:v>57279.581792000004</x:v>
      </x:c>
      <x:c r="M4393" s="9" t="n">
        <x:v>54140.385912</x:v>
      </x:c>
      <x:c r="N4393" s="10" t="n">
        <x:f>IF(F4393="多",1,-1)*(K4393/J4393-1)</x:f>
        <x:v>0.05518279996313569</x:v>
      </x:c>
      <x:c r="O4393" s="10" t="n">
        <x:f>IF(F4393="多",1,-1)*(M4393/L4393-1)</x:f>
        <x:v>0.0548047974826249</x:v>
      </x:c>
      <x:c r="P4393" s="10" t="n">
        <x:v>0.0009725976012586875</x:v>
      </x:c>
      <x:c r="Q4393" s="10" t="n">
        <x:v>-0.013483965954984849</x:v>
      </x:c>
      <x:c r="R4393" s="10" t="n">
        <x:f>O4393-P4393-Q4393</x:f>
        <x:v>0.06731616583635106</x:v>
      </x:c>
      <x:c r="S4393" s="9" t="n">
        <x:f>V4392</x:f>
        <x:v>11415.065454374013</x:v>
      </x:c>
      <x:c r="T4393" s="9" t="n">
        <x:f>S4393/(1+'回测计划'!$B$33)</x:f>
        <x:v>11409.36077398702</x:v>
      </x:c>
      <x:c r="U4393" s="9" t="n">
        <x:f>T4393*R4393</x:f>
        <x:v>768.0344219484689</x:v>
      </x:c>
      <x:c r="V4393" s="9" t="n">
        <x:f>S4393+U4393</x:f>
        <x:v>12183.099876322482</x:v>
      </x:c>
      <x:c r="W4393" s="2" t="n">
        <x:f>IF(N4393&gt;0,1,0)</x:f>
        <x:v>1</x:v>
      </x:c>
      <x:c r="X4393" s="2" t="n">
        <x:f>IF(U4393&gt;0,1,0)</x:f>
        <x:v>1</x:v>
      </x:c>
      <x:c r="Y4393" s="9" t="n">
        <x:f>MAX(U4393,0)</x:f>
        <x:v>768.0344219484689</x:v>
      </x:c>
      <x:c r="Z4393" s="9" t="n">
        <x:f>-MIN(U4393,0)</x:f>
        <x:v>0</x:v>
      </x:c>
    </x:row>
    <x:row r="4394" ht="23" customHeight="1">
      <x:c r="A4394" s="2" t="str">
        <x:v>1D-RSI-前段</x:v>
      </x:c>
      <x:c r="B4394" s="2" t="str">
        <x:v>1D</x:v>
      </x:c>
      <x:c r="C4394" s="2" t="str">
        <x:v>RSI</x:v>
      </x:c>
      <x:c r="D4394" s="2" t="str">
        <x:v>前段</x:v>
      </x:c>
      <x:c r="E4394" s="2" t="n">
        <x:v>3</x:v>
      </x:c>
      <x:c r="F4394" s="2" t="str">
        <x:v>空</x:v>
      </x:c>
      <x:c r="G4394" s="11" t="n">
        <x:v>44300.333333333336</x:v>
      </x:c>
      <x:c r="H4394" s="11" t="n">
        <x:v>44301.333333333336</x:v>
      </x:c>
      <x:c r="I4394" s="11" t="n">
        <x:v>44311.333321759266</x:v>
      </x:c>
      <x:c r="J4394" s="9" t="n">
        <x:v>63018.34</x:v>
      </x:c>
      <x:c r="K4394" s="9" t="n">
        <x:v>50092.4</x:v>
      </x:c>
      <x:c r="L4394" s="9" t="n">
        <x:v>63005.736332</x:v>
      </x:c>
      <x:c r="M4394" s="9" t="n">
        <x:v>50102.41848</x:v>
      </x:c>
      <x:c r="N4394" s="10" t="n">
        <x:f>IF(F4394="多",1,-1)*(K4394/J4394-1)</x:f>
        <x:v>0.20511393984671755</x:v>
      </x:c>
      <x:c r="O4394" s="10" t="n">
        <x:f>IF(F4394="多",1,-1)*(M4394/L4394-1)</x:f>
        <x:v>0.20479592181905082</x:v>
      </x:c>
      <x:c r="P4394" s="10" t="n">
        <x:v>0.0008976020390904746</x:v>
      </x:c>
      <x:c r="Q4394" s="10" t="n">
        <x:v>-0.011390985093563451</x:v>
      </x:c>
      <x:c r="R4394" s="10" t="n">
        <x:f>O4394-P4394-Q4394</x:f>
        <x:v>0.2152893048735238</x:v>
      </x:c>
      <x:c r="S4394" s="9" t="n">
        <x:f>V4393</x:f>
        <x:v>12183.099876322482</x:v>
      </x:c>
      <x:c r="T4394" s="9" t="n">
        <x:f>S4394/(1+'回测计划'!$B$33)</x:f>
        <x:v>12177.011370637163</x:v>
      </x:c>
      <x:c r="U4394" s="9" t="n">
        <x:f>T4394*R4394</x:f>
        <x:v>2621.5803134214702</x:v>
      </x:c>
      <x:c r="V4394" s="9" t="n">
        <x:f>S4394+U4394</x:f>
        <x:v>14804.68018974395</x:v>
      </x:c>
      <x:c r="W4394" s="2" t="n">
        <x:f>IF(N4394&gt;0,1,0)</x:f>
        <x:v>1</x:v>
      </x:c>
      <x:c r="X4394" s="2" t="n">
        <x:f>IF(U4394&gt;0,1,0)</x:f>
        <x:v>1</x:v>
      </x:c>
      <x:c r="Y4394" s="9" t="n">
        <x:f>MAX(U4394,0)</x:f>
        <x:v>2621.5803134214702</x:v>
      </x:c>
      <x:c r="Z4394" s="9" t="n">
        <x:f>-MIN(U4394,0)</x:f>
        <x:v>0</x:v>
      </x:c>
    </x:row>
    <x:row r="4395" ht="23" customHeight="1">
      <x:c r="A4395" s="2" t="str">
        <x:v>1D-RSI-前段</x:v>
      </x:c>
      <x:c r="B4395" s="2" t="str">
        <x:v>1D</x:v>
      </x:c>
      <x:c r="C4395" s="2" t="str">
        <x:v>RSI</x:v>
      </x:c>
      <x:c r="D4395" s="2" t="str">
        <x:v>前段</x:v>
      </x:c>
      <x:c r="E4395" s="2" t="n">
        <x:v>4</x:v>
      </x:c>
      <x:c r="F4395" s="2" t="str">
        <x:v>多</x:v>
      </x:c>
      <x:c r="G4395" s="11" t="n">
        <x:v>44346.333333333336</x:v>
      </x:c>
      <x:c r="H4395" s="11" t="n">
        <x:v>44347.333333333336</x:v>
      </x:c>
      <x:c r="I4395" s="11" t="n">
        <x:v>44357.333321759266</x:v>
      </x:c>
      <x:c r="J4395" s="9" t="n">
        <x:v>35651.8</x:v>
      </x:c>
      <x:c r="K4395" s="9" t="n">
        <x:v>37368.45</x:v>
      </x:c>
      <x:c r="L4395" s="9" t="n">
        <x:v>35658.930360000006</x:v>
      </x:c>
      <x:c r="M4395" s="9" t="n">
        <x:v>37360.97631</x:v>
      </x:c>
      <x:c r="N4395" s="10" t="n">
        <x:f>IF(F4395="多",1,-1)*(K4395/J4395-1)</x:f>
        <x:v>0.048150444016851646</x:v>
      </x:c>
      <x:c r="O4395" s="10" t="n">
        <x:f>IF(F4395="多",1,-1)*(M4395/L4395-1)</x:f>
        <x:v>0.04773126767451341</x:v>
      </x:c>
      <x:c r="P4395" s="10" t="n">
        <x:v>0.0010238656338372567</x:v>
      </x:c>
      <x:c r="Q4395" s="10" t="n">
        <x:v>0.0026727181439660415</x:v>
      </x:c>
      <x:c r="R4395" s="10" t="n">
        <x:f>O4395-P4395-Q4395</x:f>
        <x:v>0.044034683896710114</x:v>
      </x:c>
      <x:c r="S4395" s="9" t="n">
        <x:f>V4394</x:f>
        <x:v>14804.68018974395</x:v>
      </x:c>
      <x:c r="T4395" s="9" t="n">
        <x:f>S4395/(1+'回测计划'!$B$33)</x:f>
        <x:v>14797.281548969468</x:v>
      </x:c>
      <x:c r="U4395" s="9" t="n">
        <x:f>T4395*R4395</x:f>
        <x:v>651.5936155394915</x:v>
      </x:c>
      <x:c r="V4395" s="9" t="n">
        <x:f>S4395+U4395</x:f>
        <x:v>15456.273805283443</x:v>
      </x:c>
      <x:c r="W4395" s="2" t="n">
        <x:f>IF(N4395&gt;0,1,0)</x:f>
        <x:v>1</x:v>
      </x:c>
      <x:c r="X4395" s="2" t="n">
        <x:f>IF(U4395&gt;0,1,0)</x:f>
        <x:v>1</x:v>
      </x:c>
      <x:c r="Y4395" s="9" t="n">
        <x:f>MAX(U4395,0)</x:f>
        <x:v>651.5936155394915</x:v>
      </x:c>
      <x:c r="Z4395" s="9" t="n">
        <x:f>-MIN(U4395,0)</x:f>
        <x:v>0</x:v>
      </x:c>
    </x:row>
    <x:row r="4396" ht="23" customHeight="1">
      <x:c r="A4396" s="2" t="str">
        <x:v>1D-RSI-前段</x:v>
      </x:c>
      <x:c r="B4396" s="2" t="str">
        <x:v>1D</x:v>
      </x:c>
      <x:c r="C4396" s="2" t="str">
        <x:v>RSI</x:v>
      </x:c>
      <x:c r="D4396" s="2" t="str">
        <x:v>前段</x:v>
      </x:c>
      <x:c r="E4396" s="2" t="n">
        <x:v>5</x:v>
      </x:c>
      <x:c r="F4396" s="2" t="str">
        <x:v>多</x:v>
      </x:c>
      <x:c r="G4396" s="11" t="n">
        <x:v>44356.333333333336</x:v>
      </x:c>
      <x:c r="H4396" s="11" t="n">
        <x:v>44357.333333333336</x:v>
      </x:c>
      <x:c r="I4396" s="11" t="n">
        <x:v>44367.333321759266</x:v>
      </x:c>
      <x:c r="J4396" s="9" t="n">
        <x:v>37369.99</x:v>
      </x:c>
      <x:c r="K4396" s="9" t="n">
        <x:v>35483</x:v>
      </x:c>
      <x:c r="L4396" s="9" t="n">
        <x:v>37377.463998</x:v>
      </x:c>
      <x:c r="M4396" s="9" t="n">
        <x:v>35475.9034</x:v>
      </x:c>
      <x:c r="N4396" s="10" t="n">
        <x:f>IF(F4396="多",1,-1)*(K4396/J4396-1)</x:f>
        <x:v>-0.050494795422744265</x:v>
      </x:c>
      <x:c r="O4396" s="10" t="n">
        <x:f>IF(F4396="多",1,-1)*(M4396/L4396-1)</x:f>
        <x:v>-0.050874521559347796</x:v>
      </x:c>
      <x:c r="P4396" s="10" t="n">
        <x:v>0.0009745627392203261</x:v>
      </x:c>
      <x:c r="Q4396" s="10" t="n">
        <x:v>0.001420937402511801</x:v>
      </x:c>
      <x:c r="R4396" s="10" t="n">
        <x:f>O4396-P4396-Q4396</x:f>
        <x:v>-0.053270021701079924</x:v>
      </x:c>
      <x:c r="S4396" s="9" t="n">
        <x:f>V4395</x:f>
        <x:v>15456.273805283443</x:v>
      </x:c>
      <x:c r="T4396" s="9" t="n">
        <x:f>S4396/(1+'回测计划'!$B$33)</x:f>
        <x:v>15448.549530518185</x:v>
      </x:c>
      <x:c r="U4396" s="9" t="n">
        <x:f>T4396*R4396</x:f>
        <x:v>-822.9445687409118</x:v>
      </x:c>
      <x:c r="V4396" s="9" t="n">
        <x:f>S4396+U4396</x:f>
        <x:v>14633.329236542531</x:v>
      </x:c>
      <x:c r="W4396" s="2" t="n">
        <x:f>IF(N4396&gt;0,1,0)</x:f>
        <x:v>0</x:v>
      </x:c>
      <x:c r="X4396" s="2" t="n">
        <x:f>IF(U4396&gt;0,1,0)</x:f>
        <x:v>0</x:v>
      </x:c>
      <x:c r="Y4396" s="9" t="n">
        <x:f>MAX(U4396,0)</x:f>
        <x:v>0</x:v>
      </x:c>
      <x:c r="Z4396" s="9" t="n">
        <x:f>-MIN(U4396,0)</x:f>
        <x:v>822.9445687409118</x:v>
      </x:c>
    </x:row>
    <x:row r="4397" ht="23" customHeight="1">
      <x:c r="A4397" s="2" t="str">
        <x:v>1D-RSI-前段</x:v>
      </x:c>
      <x:c r="B4397" s="2" t="str">
        <x:v>1D</x:v>
      </x:c>
      <x:c r="C4397" s="2" t="str">
        <x:v>RSI</x:v>
      </x:c>
      <x:c r="D4397" s="2" t="str">
        <x:v>前段</x:v>
      </x:c>
      <x:c r="E4397" s="2" t="n">
        <x:v>6</x:v>
      </x:c>
      <x:c r="F4397" s="2" t="str">
        <x:v>多</x:v>
      </x:c>
      <x:c r="G4397" s="11" t="n">
        <x:v>44369.333333333336</x:v>
      </x:c>
      <x:c r="H4397" s="11" t="n">
        <x:v>44370.333333333336</x:v>
      </x:c>
      <x:c r="I4397" s="11" t="n">
        <x:v>44380.333321759266</x:v>
      </x:c>
      <x:c r="J4397" s="9" t="n">
        <x:v>32496</x:v>
      </x:c>
      <x:c r="K4397" s="9" t="n">
        <x:v>33760.94</x:v>
      </x:c>
      <x:c r="L4397" s="9" t="n">
        <x:v>32502.4992</x:v>
      </x:c>
      <x:c r="M4397" s="9" t="n">
        <x:v>33754.187812000004</x:v>
      </x:c>
      <x:c r="N4397" s="10" t="n">
        <x:f>IF(F4397="多",1,-1)*(K4397/J4397-1)</x:f>
        <x:v>0.03892602166420489</x:v>
      </x:c>
      <x:c r="O4397" s="10" t="n">
        <x:f>IF(F4397="多",1,-1)*(M4397/L4397-1)</x:f>
        <x:v>0.03851053435300145</x:v>
      </x:c>
      <x:c r="P4397" s="10" t="n">
        <x:v>0.0010192552671765007</x:v>
      </x:c>
      <x:c r="Q4397" s="10" t="n">
        <x:v>-0.000615343321925205</x:v>
      </x:c>
      <x:c r="R4397" s="10" t="n">
        <x:f>O4397-P4397-Q4397</x:f>
        <x:v>0.03810662240775015</x:v>
      </x:c>
      <x:c r="S4397" s="9" t="n">
        <x:f>V4396</x:f>
        <x:v>14633.329236542531</x:v>
      </x:c>
      <x:c r="T4397" s="9" t="n">
        <x:f>S4397/(1+'回测计划'!$B$33)</x:f>
        <x:v>14626.016228428318</x:v>
      </x:c>
      <x:c r="U4397" s="9" t="n">
        <x:f>T4397*R4397</x:f>
        <x:v>557.348077746344</x:v>
      </x:c>
      <x:c r="V4397" s="9" t="n">
        <x:f>S4397+U4397</x:f>
        <x:v>15190.677314288876</x:v>
      </x:c>
      <x:c r="W4397" s="2" t="n">
        <x:f>IF(N4397&gt;0,1,0)</x:f>
        <x:v>1</x:v>
      </x:c>
      <x:c r="X4397" s="2" t="n">
        <x:f>IF(U4397&gt;0,1,0)</x:f>
        <x:v>1</x:v>
      </x:c>
      <x:c r="Y4397" s="9" t="n">
        <x:f>MAX(U4397,0)</x:f>
        <x:v>557.348077746344</x:v>
      </x:c>
      <x:c r="Z4397" s="9" t="n">
        <x:f>-MIN(U4397,0)</x:f>
        <x:v>0</x:v>
      </x:c>
    </x:row>
    <x:row r="4398" ht="23" customHeight="1">
      <x:c r="A4398" s="2" t="str">
        <x:v>1D-RSI-前段</x:v>
      </x:c>
      <x:c r="B4398" s="2" t="str">
        <x:v>1D</x:v>
      </x:c>
      <x:c r="C4398" s="2" t="str">
        <x:v>RSI</x:v>
      </x:c>
      <x:c r="D4398" s="2" t="str">
        <x:v>前段</x:v>
      </x:c>
      <x:c r="E4398" s="2" t="n">
        <x:v>7</x:v>
      </x:c>
      <x:c r="F4398" s="2" t="str">
        <x:v>多</x:v>
      </x:c>
      <x:c r="G4398" s="11" t="n">
        <x:v>44394.333333333336</x:v>
      </x:c>
      <x:c r="H4398" s="11" t="n">
        <x:v>44395.333333333336</x:v>
      </x:c>
      <x:c r="I4398" s="11" t="n">
        <x:v>44405.333321759266</x:v>
      </x:c>
      <x:c r="J4398" s="9" t="n">
        <x:v>31496.65</x:v>
      </x:c>
      <x:c r="K4398" s="9" t="n">
        <x:v>39442.33</x:v>
      </x:c>
      <x:c r="L4398" s="9" t="n">
        <x:v>31502.94933</x:v>
      </x:c>
      <x:c r="M4398" s="9" t="n">
        <x:v>39434.441534000005</x:v>
      </x:c>
      <x:c r="N4398" s="10" t="n">
        <x:f>IF(F4398="多",1,-1)*(K4398/J4398-1)</x:f>
        <x:v>0.2522706383059785</x:v>
      </x:c>
      <x:c r="O4398" s="10" t="n">
        <x:f>IF(F4398="多",1,-1)*(M4398/L4398-1)</x:f>
        <x:v>0.25176983021227506</x:v>
      </x:c>
      <x:c r="P4398" s="10" t="n">
        <x:v>0.0011258849151061377</x:v>
      </x:c>
      <x:c r="Q4398" s="10" t="n">
        <x:v>-0.0027693892758516043</x:v>
      </x:c>
      <x:c r="R4398" s="10" t="n">
        <x:f>O4398-P4398-Q4398</x:f>
        <x:v>0.25341333457302057</x:v>
      </x:c>
      <x:c r="S4398" s="9" t="n">
        <x:f>V4397</x:f>
        <x:v>15190.677314288876</x:v>
      </x:c>
      <x:c r="T4398" s="9" t="n">
        <x:f>S4398/(1+'回测计划'!$B$33)</x:f>
        <x:v>15183.085771403175</x:v>
      </x:c>
      <x:c r="U4398" s="9" t="n">
        <x:f>T4398*R4398</x:f>
        <x:v>3847.5963944394607</x:v>
      </x:c>
      <x:c r="V4398" s="9" t="n">
        <x:f>S4398+U4398</x:f>
        <x:v>19038.27370872834</x:v>
      </x:c>
      <x:c r="W4398" s="2" t="n">
        <x:f>IF(N4398&gt;0,1,0)</x:f>
        <x:v>1</x:v>
      </x:c>
      <x:c r="X4398" s="2" t="n">
        <x:f>IF(U4398&gt;0,1,0)</x:f>
        <x:v>1</x:v>
      </x:c>
      <x:c r="Y4398" s="9" t="n">
        <x:f>MAX(U4398,0)</x:f>
        <x:v>3847.5963944394607</x:v>
      </x:c>
      <x:c r="Z4398" s="9" t="n">
        <x:f>-MIN(U4398,0)</x:f>
        <x:v>0</x:v>
      </x:c>
    </x:row>
    <x:row r="4399" ht="23" customHeight="1">
      <x:c r="A4399" s="2" t="str">
        <x:v>1D-RSI-前段</x:v>
      </x:c>
      <x:c r="B4399" s="2" t="str">
        <x:v>1D</x:v>
      </x:c>
      <x:c r="C4399" s="2" t="str">
        <x:v>RSI</x:v>
      </x:c>
      <x:c r="D4399" s="2" t="str">
        <x:v>前段</x:v>
      </x:c>
      <x:c r="E4399" s="2" t="n">
        <x:v>8</x:v>
      </x:c>
      <x:c r="F4399" s="2" t="str">
        <x:v>空</x:v>
      </x:c>
      <x:c r="G4399" s="11" t="n">
        <x:v>44416.333333333336</x:v>
      </x:c>
      <x:c r="H4399" s="11" t="n">
        <x:v>44417.333333333336</x:v>
      </x:c>
      <x:c r="I4399" s="11" t="n">
        <x:v>44427.333321759266</x:v>
      </x:c>
      <x:c r="J4399" s="9" t="n">
        <x:v>43787.71</x:v>
      </x:c>
      <x:c r="K4399" s="9" t="n">
        <x:v>44714.09</x:v>
      </x:c>
      <x:c r="L4399" s="9" t="n">
        <x:v>43778.952458</x:v>
      </x:c>
      <x:c r="M4399" s="9" t="n">
        <x:v>44723.03281799999</x:v>
      </x:c>
      <x:c r="N4399" s="10" t="n">
        <x:f>IF(F4399="多",1,-1)*(K4399/J4399-1)</x:f>
        <x:v>-0.02115616459504266</x:v>
      </x:c>
      <x:c r="O4399" s="10" t="n">
        <x:f>IF(F4399="多",1,-1)*(M4399/L4399-1)</x:f>
        <x:v>-0.0215647087697155</x:v>
      </x:c>
      <x:c r="P4399" s="10" t="n">
        <x:v>0.0010107823543848578</x:v>
      </x:c>
      <x:c r="Q4399" s="10" t="n">
        <x:v>-0.0030853108584903317</x:v>
      </x:c>
      <x:c r="R4399" s="10" t="n">
        <x:f>O4399-P4399-Q4399</x:f>
        <x:v>-0.019490180265610026</x:v>
      </x:c>
      <x:c r="S4399" s="9" t="n">
        <x:f>V4398</x:f>
        <x:v>19038.27370872834</x:v>
      </x:c>
      <x:c r="T4399" s="9" t="n">
        <x:f>S4399/(1+'回测计划'!$B$33)</x:f>
        <x:v>19028.759329063807</x:v>
      </x:c>
      <x:c r="U4399" s="9" t="n">
        <x:f>T4399*R4399</x:f>
        <x:v>-370.87394955436207</x:v>
      </x:c>
      <x:c r="V4399" s="9" t="n">
        <x:f>S4399+U4399</x:f>
        <x:v>18667.399759173975</x:v>
      </x:c>
      <x:c r="W4399" s="2" t="n">
        <x:f>IF(N4399&gt;0,1,0)</x:f>
        <x:v>0</x:v>
      </x:c>
      <x:c r="X4399" s="2" t="n">
        <x:f>IF(U4399&gt;0,1,0)</x:f>
        <x:v>0</x:v>
      </x:c>
      <x:c r="Y4399" s="9" t="n">
        <x:f>MAX(U4399,0)</x:f>
        <x:v>0</x:v>
      </x:c>
      <x:c r="Z4399" s="9" t="n">
        <x:f>-MIN(U4399,0)</x:f>
        <x:v>370.87394955436207</x:v>
      </x:c>
    </x:row>
    <x:row r="4400" ht="23" customHeight="1">
      <x:c r="A4400" s="2" t="str">
        <x:v>1D-RSI-前段</x:v>
      </x:c>
      <x:c r="B4400" s="2" t="str">
        <x:v>1D</x:v>
      </x:c>
      <x:c r="C4400" s="2" t="str">
        <x:v>RSI</x:v>
      </x:c>
      <x:c r="D4400" s="2" t="str">
        <x:v>前段</x:v>
      </x:c>
      <x:c r="E4400" s="2" t="n">
        <x:v>9</x:v>
      </x:c>
      <x:c r="F4400" s="2" t="str">
        <x:v>空</x:v>
      </x:c>
      <x:c r="G4400" s="11" t="n">
        <x:v>44429.333333333336</x:v>
      </x:c>
      <x:c r="H4400" s="11" t="n">
        <x:v>44430.333333333336</x:v>
      </x:c>
      <x:c r="I4400" s="11" t="n">
        <x:v>44440.333321759266</x:v>
      </x:c>
      <x:c r="J4400" s="9" t="n">
        <x:v>48846.11</x:v>
      </x:c>
      <x:c r="K4400" s="9" t="n">
        <x:v>47150.32</x:v>
      </x:c>
      <x:c r="L4400" s="9" t="n">
        <x:v>48836.340778000005</x:v>
      </x:c>
      <x:c r="M4400" s="9" t="n">
        <x:v>47159.750064</x:v>
      </x:c>
      <x:c r="N4400" s="10" t="n">
        <x:f>IF(F4400="多",1,-1)*(K4400/J4400-1)</x:f>
        <x:v>0.0347169917932052</x:v>
      </x:c>
      <x:c r="O4400" s="10" t="n">
        <x:f>IF(F4400="多",1,-1)*(M4400/L4400-1)</x:f>
        <x:v>0.034330801351834306</x:v>
      </x:c>
      <x:c r="P4400" s="10" t="n">
        <x:v>0.000982834599324083</x:v>
      </x:c>
      <x:c r="Q4400" s="10" t="n">
        <x:v>-0.005212554603431258</x:v>
      </x:c>
      <x:c r="R4400" s="10" t="n">
        <x:f>O4400-P4400-Q4400</x:f>
        <x:v>0.03856052135594148</x:v>
      </x:c>
      <x:c r="S4400" s="9" t="n">
        <x:f>V4399</x:f>
        <x:v>18667.399759173975</x:v>
      </x:c>
      <x:c r="T4400" s="9" t="n">
        <x:f>S4400/(1+'回测计划'!$B$33)</x:f>
        <x:v>18658.07072381207</x:v>
      </x:c>
      <x:c r="U4400" s="9" t="n">
        <x:f>T4400*R4400</x:f>
        <x:v>719.4649346062218</x:v>
      </x:c>
      <x:c r="V4400" s="9" t="n">
        <x:f>S4400+U4400</x:f>
        <x:v>19386.864693780197</x:v>
      </x:c>
      <x:c r="W4400" s="2" t="n">
        <x:f>IF(N4400&gt;0,1,0)</x:f>
        <x:v>1</x:v>
      </x:c>
      <x:c r="X4400" s="2" t="n">
        <x:f>IF(U4400&gt;0,1,0)</x:f>
        <x:v>1</x:v>
      </x:c>
      <x:c r="Y4400" s="9" t="n">
        <x:f>MAX(U4400,0)</x:f>
        <x:v>719.4649346062218</x:v>
      </x:c>
      <x:c r="Z4400" s="9" t="n">
        <x:f>-MIN(U4400,0)</x:f>
        <x:v>0</x:v>
      </x:c>
    </x:row>
    <x:row r="4401" ht="23" customHeight="1">
      <x:c r="A4401" s="2" t="str">
        <x:v>1D-RSI-前段</x:v>
      </x:c>
      <x:c r="B4401" s="2" t="str">
        <x:v>1D</x:v>
      </x:c>
      <x:c r="C4401" s="2" t="str">
        <x:v>RSI</x:v>
      </x:c>
      <x:c r="D4401" s="2" t="str">
        <x:v>前段</x:v>
      </x:c>
      <x:c r="E4401" s="2" t="n">
        <x:v>10</x:v>
      </x:c>
      <x:c r="F4401" s="2" t="str">
        <x:v>空</x:v>
      </x:c>
      <x:c r="G4401" s="11" t="n">
        <x:v>44443.333333333336</x:v>
      </x:c>
      <x:c r="H4401" s="11" t="n">
        <x:v>44444.333333333336</x:v>
      </x:c>
      <x:c r="I4401" s="11" t="n">
        <x:v>44454.333321759266</x:v>
      </x:c>
      <x:c r="J4401" s="9" t="n">
        <x:v>49942.2</x:v>
      </x:c>
      <x:c r="K4401" s="9" t="n">
        <x:v>47087.18</x:v>
      </x:c>
      <x:c r="L4401" s="9" t="n">
        <x:v>49932.211559999996</x:v>
      </x:c>
      <x:c r="M4401" s="9" t="n">
        <x:v>47096.597436</x:v>
      </x:c>
      <x:c r="N4401" s="10" t="n">
        <x:f>IF(F4401="多",1,-1)*(K4401/J4401-1)</x:f>
        <x:v>0.05716648445603112</x:v>
      </x:c>
      <x:c r="O4401" s="10" t="n">
        <x:f>IF(F4401="多",1,-1)*(M4401/L4401-1)</x:f>
        <x:v>0.05678927560804403</x:v>
      </x:c>
      <x:c r="P4401" s="10" t="n">
        <x:v>0.0009716053621959779</x:v>
      </x:c>
      <x:c r="Q4401" s="10" t="n">
        <x:v>-0.003142914266169156</x:v>
      </x:c>
      <x:c r="R4401" s="10" t="n">
        <x:f>O4401-P4401-Q4401</x:f>
        <x:v>0.05896058451201721</x:v>
      </x:c>
      <x:c r="S4401" s="9" t="n">
        <x:f>V4400</x:f>
        <x:v>19386.864693780197</x:v>
      </x:c>
      <x:c r="T4401" s="9" t="n">
        <x:f>S4401/(1+'回测计划'!$B$33)</x:f>
        <x:v>19377.176105727332</x:v>
      </x:c>
      <x:c r="U4401" s="9" t="n">
        <x:f>T4401*R4401</x:f>
        <x:v>1142.489629385977</x:v>
      </x:c>
      <x:c r="V4401" s="9" t="n">
        <x:f>S4401+U4401</x:f>
        <x:v>20529.354323166175</x:v>
      </x:c>
      <x:c r="W4401" s="2" t="n">
        <x:f>IF(N4401&gt;0,1,0)</x:f>
        <x:v>1</x:v>
      </x:c>
      <x:c r="X4401" s="2" t="n">
        <x:f>IF(U4401&gt;0,1,0)</x:f>
        <x:v>1</x:v>
      </x:c>
      <x:c r="Y4401" s="9" t="n">
        <x:f>MAX(U4401,0)</x:f>
        <x:v>1142.489629385977</x:v>
      </x:c>
      <x:c r="Z4401" s="9" t="n">
        <x:f>-MIN(U4401,0)</x:f>
        <x:v>0</x:v>
      </x:c>
    </x:row>
    <x:row r="4402" ht="23" customHeight="1">
      <x:c r="A4402" s="2" t="str">
        <x:v>1D-RSI-前段</x:v>
      </x:c>
      <x:c r="B4402" s="2" t="str">
        <x:v>1D</x:v>
      </x:c>
      <x:c r="C4402" s="2" t="str">
        <x:v>RSI</x:v>
      </x:c>
      <x:c r="D4402" s="2" t="str">
        <x:v>前段</x:v>
      </x:c>
      <x:c r="E4402" s="2" t="n">
        <x:v>11</x:v>
      </x:c>
      <x:c r="F4402" s="2" t="str">
        <x:v>空</x:v>
      </x:c>
      <x:c r="G4402" s="11" t="n">
        <x:v>44509.333333333336</x:v>
      </x:c>
      <x:c r="H4402" s="11" t="n">
        <x:v>44510.333333333336</x:v>
      </x:c>
      <x:c r="I4402" s="11" t="n">
        <x:v>44520.333321759266</x:v>
      </x:c>
      <x:c r="J4402" s="9" t="n">
        <x:v>67010.65</x:v>
      </x:c>
      <x:c r="K4402" s="9" t="n">
        <x:v>58069.51</x:v>
      </x:c>
      <x:c r="L4402" s="9" t="n">
        <x:v>66997.24786999999</x:v>
      </x:c>
      <x:c r="M4402" s="9" t="n">
        <x:v>58081.123902</x:v>
      </x:c>
      <x:c r="N4402" s="10" t="n">
        <x:f>IF(F4402="多",1,-1)*(K4402/J4402-1)</x:f>
        <x:v>0.13342864156667622</x:v>
      </x:c>
      <x:c r="O4402" s="10" t="n">
        <x:f>IF(F4402="多",1,-1)*(M4402/L4402-1)</x:f>
        <x:v>0.13308194368372628</x:v>
      </x:c>
      <x:c r="P4402" s="10" t="n">
        <x:v>0.0009334590281581368</x:v>
      </x:c>
      <x:c r="Q4402" s="10" t="n">
        <x:v>-0.005786645450734929</x:v>
      </x:c>
      <x:c r="R4402" s="10" t="n">
        <x:f>O4402-P4402-Q4402</x:f>
        <x:v>0.13793513010630307</x:v>
      </x:c>
      <x:c r="S4402" s="9" t="n">
        <x:f>V4401</x:f>
        <x:v>20529.354323166175</x:v>
      </x:c>
      <x:c r="T4402" s="9" t="n">
        <x:f>S4402/(1+'回测计划'!$B$33)</x:f>
        <x:v>20519.09477577829</x:v>
      </x:c>
      <x:c r="U4402" s="9" t="n">
        <x:f>T4402*R4402</x:f>
        <x:v>2830.304007560542</x:v>
      </x:c>
      <x:c r="V4402" s="9" t="n">
        <x:f>S4402+U4402</x:f>
        <x:v>23359.658330726717</x:v>
      </x:c>
      <x:c r="W4402" s="2" t="n">
        <x:f>IF(N4402&gt;0,1,0)</x:f>
        <x:v>1</x:v>
      </x:c>
      <x:c r="X4402" s="2" t="n">
        <x:f>IF(U4402&gt;0,1,0)</x:f>
        <x:v>1</x:v>
      </x:c>
      <x:c r="Y4402" s="9" t="n">
        <x:f>MAX(U4402,0)</x:f>
        <x:v>2830.304007560542</x:v>
      </x:c>
      <x:c r="Z4402" s="9" t="n">
        <x:f>-MIN(U4402,0)</x:f>
        <x:v>0</x:v>
      </x:c>
    </x:row>
    <x:row r="4403" ht="23" customHeight="1">
      <x:c r="A4403" s="2" t="str">
        <x:v>1D-RSI-前段</x:v>
      </x:c>
      <x:c r="B4403" s="2" t="str">
        <x:v>1D</x:v>
      </x:c>
      <x:c r="C4403" s="2" t="str">
        <x:v>RSI</x:v>
      </x:c>
      <x:c r="D4403" s="2" t="str">
        <x:v>前段</x:v>
      </x:c>
      <x:c r="E4403" s="2" t="n">
        <x:v>12</x:v>
      </x:c>
      <x:c r="F4403" s="2" t="str">
        <x:v>空</x:v>
      </x:c>
      <x:c r="G4403" s="11" t="n">
        <x:v>44608.333333333336</x:v>
      </x:c>
      <x:c r="H4403" s="11" t="n">
        <x:v>44609.333333333336</x:v>
      </x:c>
      <x:c r="I4403" s="11" t="n">
        <x:v>44619.333321759266</x:v>
      </x:c>
      <x:c r="J4403" s="9" t="n">
        <x:v>43860.8</x:v>
      </x:c>
      <x:c r="K4403" s="9" t="n">
        <x:v>39099.3</x:v>
      </x:c>
      <x:c r="L4403" s="9" t="n">
        <x:v>43852.02784</x:v>
      </x:c>
      <x:c r="M4403" s="9" t="n">
        <x:v>39107.11986</x:v>
      </x:c>
      <x:c r="N4403" s="10" t="n">
        <x:f>IF(F4403="多",1,-1)*(K4403/J4403-1)</x:f>
        <x:v>0.10855935140261919</x:v>
      </x:c>
      <x:c r="O4403" s="10" t="n">
        <x:f>IF(F4403="多",1,-1)*(M4403/L4403-1)</x:f>
        <x:v>0.10820270381366248</x:v>
      </x:c>
      <x:c r="P4403" s="10" t="n">
        <x:v>0.0009458986480931688</x:v>
      </x:c>
      <x:c r="Q4403" s="10" t="n">
        <x:v>-0.00046186873918131765</x:v>
      </x:c>
      <x:c r="R4403" s="10" t="n">
        <x:f>O4403-P4403-Q4403</x:f>
        <x:v>0.10771867390475064</x:v>
      </x:c>
      <x:c r="S4403" s="9" t="n">
        <x:f>V4402</x:f>
        <x:v>23359.658330726717</x:v>
      </x:c>
      <x:c r="T4403" s="9" t="n">
        <x:f>S4403/(1+'回测计划'!$B$33)</x:f>
        <x:v>23347.98433855744</x:v>
      </x:c>
      <x:c r="U4403" s="9" t="n">
        <x:f>T4403*R4403</x:f>
        <x:v>2515.013911298294</x:v>
      </x:c>
      <x:c r="V4403" s="9" t="n">
        <x:f>S4403+U4403</x:f>
        <x:v>25874.67224202501</x:v>
      </x:c>
      <x:c r="W4403" s="2" t="n">
        <x:f>IF(N4403&gt;0,1,0)</x:f>
        <x:v>1</x:v>
      </x:c>
      <x:c r="X4403" s="2" t="n">
        <x:f>IF(U4403&gt;0,1,0)</x:f>
        <x:v>1</x:v>
      </x:c>
      <x:c r="Y4403" s="9" t="n">
        <x:f>MAX(U4403,0)</x:f>
        <x:v>2515.013911298294</x:v>
      </x:c>
      <x:c r="Z4403" s="9" t="n">
        <x:f>-MIN(U4403,0)</x:f>
        <x:v>0</x:v>
      </x:c>
    </x:row>
    <x:row r="4404" ht="23" customHeight="1">
      <x:c r="A4404" s="2" t="str">
        <x:v>1D-RSI-前段</x:v>
      </x:c>
      <x:c r="B4404" s="2" t="str">
        <x:v>1D</x:v>
      </x:c>
      <x:c r="C4404" s="2" t="str">
        <x:v>RSI</x:v>
      </x:c>
      <x:c r="D4404" s="2" t="str">
        <x:v>前段</x:v>
      </x:c>
      <x:c r="E4404" s="2" t="n">
        <x:v>13</x:v>
      </x:c>
      <x:c r="F4404" s="2" t="str">
        <x:v>多</x:v>
      </x:c>
      <x:c r="G4404" s="11" t="n">
        <x:v>44634.333333333336</x:v>
      </x:c>
      <x:c r="H4404" s="11" t="n">
        <x:v>44635.333333333336</x:v>
      </x:c>
      <x:c r="I4404" s="11" t="n">
        <x:v>44645.333321759266</x:v>
      </x:c>
      <x:c r="J4404" s="9" t="n">
        <x:v>39651.6</x:v>
      </x:c>
      <x:c r="K4404" s="9" t="n">
        <x:v>43973.4</x:v>
      </x:c>
      <x:c r="L4404" s="9" t="n">
        <x:v>39659.53032</x:v>
      </x:c>
      <x:c r="M4404" s="9" t="n">
        <x:v>43964.60532</x:v>
      </x:c>
      <x:c r="N4404" s="10" t="n">
        <x:f>IF(F4404="多",1,-1)*(K4404/J4404-1)</x:f>
        <x:v>0.10899434070756286</x:v>
      </x:c>
      <x:c r="O4404" s="10" t="n">
        <x:f>IF(F4404="多",1,-1)*(M4404/L4404-1)</x:f>
        <x:v>0.10855083167308677</x:v>
      </x:c>
      <x:c r="P4404" s="10" t="n">
        <x:v>0.0010542754158365435</x:v>
      </x:c>
      <x:c r="Q4404" s="10" t="n">
        <x:v>0.002329212600039722</x:v>
      </x:c>
      <x:c r="R4404" s="10" t="n">
        <x:f>O4404-P4404-Q4404</x:f>
        <x:v>0.1051673436572105</x:v>
      </x:c>
      <x:c r="S4404" s="9" t="n">
        <x:f>V4403</x:f>
        <x:v>25874.67224202501</x:v>
      </x:c>
      <x:c r="T4404" s="9" t="n">
        <x:f>S4404/(1+'回测计划'!$B$33)</x:f>
        <x:v>25861.741371339343</x:v>
      </x:c>
      <x:c r="U4404" s="9" t="n">
        <x:f>T4404*R4404</x:f>
        <x:v>2719.810642373543</x:v>
      </x:c>
      <x:c r="V4404" s="9" t="n">
        <x:f>S4404+U4404</x:f>
        <x:v>28594.482884398556</x:v>
      </x:c>
      <x:c r="W4404" s="2" t="n">
        <x:f>IF(N4404&gt;0,1,0)</x:f>
        <x:v>1</x:v>
      </x:c>
      <x:c r="X4404" s="2" t="n">
        <x:f>IF(U4404&gt;0,1,0)</x:f>
        <x:v>1</x:v>
      </x:c>
      <x:c r="Y4404" s="9" t="n">
        <x:f>MAX(U4404,0)</x:f>
        <x:v>2719.810642373543</x:v>
      </x:c>
      <x:c r="Z4404" s="9" t="n">
        <x:f>-MIN(U4404,0)</x:f>
        <x:v>0</x:v>
      </x:c>
    </x:row>
    <x:row r="4405" ht="23" customHeight="1">
      <x:c r="A4405" s="2" t="str">
        <x:v>1D-RSI-前段</x:v>
      </x:c>
      <x:c r="B4405" s="2" t="str">
        <x:v>1D</x:v>
      </x:c>
      <x:c r="C4405" s="2" t="str">
        <x:v>RSI</x:v>
      </x:c>
      <x:c r="D4405" s="2" t="str">
        <x:v>前段</x:v>
      </x:c>
      <x:c r="E4405" s="2" t="n">
        <x:v>14</x:v>
      </x:c>
      <x:c r="F4405" s="2" t="str">
        <x:v>多</x:v>
      </x:c>
      <x:c r="G4405" s="11" t="n">
        <x:v>44675.333333333336</x:v>
      </x:c>
      <x:c r="H4405" s="11" t="n">
        <x:v>44676.333333333336</x:v>
      </x:c>
      <x:c r="I4405" s="11" t="n">
        <x:v>44686.333321759266</x:v>
      </x:c>
      <x:c r="J4405" s="9" t="n">
        <x:v>39433.4</x:v>
      </x:c>
      <x:c r="K4405" s="9" t="n">
        <x:v>39684</x:v>
      </x:c>
      <x:c r="L4405" s="9" t="n">
        <x:v>39441.28668</x:v>
      </x:c>
      <x:c r="M4405" s="9" t="n">
        <x:v>39676.063200000004</x:v>
      </x:c>
      <x:c r="N4405" s="10" t="n">
        <x:f>IF(F4405="多",1,-1)*(K4405/J4405-1)</x:f>
        <x:v>0.006355018841895488</x:v>
      </x:c>
      <x:c r="O4405" s="10" t="n">
        <x:f>IF(F4405="多",1,-1)*(M4405/L4405-1)</x:f>
        <x:v>0.005952557326661889</x:v>
      </x:c>
      <x:c r="P4405" s="10" t="n">
        <x:v>0.001002976278663331</x:v>
      </x:c>
      <x:c r="Q4405" s="10" t="n">
        <x:v>0.0011396232748864448</x:v>
      </x:c>
      <x:c r="R4405" s="10" t="n">
        <x:f>O4405-P4405-Q4405</x:f>
        <x:v>0.0038099577731121135</x:v>
      </x:c>
      <x:c r="S4405" s="9" t="n">
        <x:f>V4404</x:f>
        <x:v>28594.482884398556</x:v>
      </x:c>
      <x:c r="T4405" s="9" t="n">
        <x:f>S4405/(1+'回测计划'!$B$33)</x:f>
        <x:v>28580.192788004555</x:v>
      </x:c>
      <x:c r="U4405" s="9" t="n">
        <x:f>T4405*R4405</x:f>
        <x:v>108.88932766970072</x:v>
      </x:c>
      <x:c r="V4405" s="9" t="n">
        <x:f>S4405+U4405</x:f>
        <x:v>28703.372212068258</x:v>
      </x:c>
      <x:c r="W4405" s="2" t="n">
        <x:f>IF(N4405&gt;0,1,0)</x:f>
        <x:v>1</x:v>
      </x:c>
      <x:c r="X4405" s="2" t="n">
        <x:f>IF(U4405&gt;0,1,0)</x:f>
        <x:v>1</x:v>
      </x:c>
      <x:c r="Y4405" s="9" t="n">
        <x:f>MAX(U4405,0)</x:f>
        <x:v>108.88932766970072</x:v>
      </x:c>
      <x:c r="Z4405" s="9" t="n">
        <x:f>-MIN(U4405,0)</x:f>
        <x:v>0</x:v>
      </x:c>
    </x:row>
    <x:row r="4406" ht="23" customHeight="1">
      <x:c r="A4406" s="2" t="str">
        <x:v>1D-RSI-前段</x:v>
      </x:c>
      <x:c r="B4406" s="2" t="str">
        <x:v>1D</x:v>
      </x:c>
      <x:c r="C4406" s="2" t="str">
        <x:v>RSI</x:v>
      </x:c>
      <x:c r="D4406" s="2" t="str">
        <x:v>前段</x:v>
      </x:c>
      <x:c r="E4406" s="2" t="n">
        <x:v>15</x:v>
      </x:c>
      <x:c r="F4406" s="2" t="str">
        <x:v>多</x:v>
      </x:c>
      <x:c r="G4406" s="11" t="n">
        <x:v>44700.333333333336</x:v>
      </x:c>
      <x:c r="H4406" s="11" t="n">
        <x:v>44701.333333333336</x:v>
      </x:c>
      <x:c r="I4406" s="11" t="n">
        <x:v>44711.333321759266</x:v>
      </x:c>
      <x:c r="J4406" s="9" t="n">
        <x:v>30319.9</x:v>
      </x:c>
      <x:c r="K4406" s="9" t="n">
        <x:v>29452.8</x:v>
      </x:c>
      <x:c r="L4406" s="9" t="n">
        <x:v>30325.96398</x:v>
      </x:c>
      <x:c r="M4406" s="9" t="n">
        <x:v>29446.90944</x:v>
      </x:c>
      <x:c r="N4406" s="10" t="n">
        <x:f>IF(F4406="多",1,-1)*(K4406/J4406-1)</x:f>
        <x:v>-0.028598379282253616</x:v>
      </x:c>
      <x:c r="O4406" s="10" t="n">
        <x:f>IF(F4406="多",1,-1)*(M4406/L4406-1)</x:f>
        <x:v>-0.028986862233950306</x:v>
      </x:c>
      <x:c r="P4406" s="10" t="n">
        <x:v>0.000985506568883025</x:v>
      </x:c>
      <x:c r="Q4406" s="10" t="n">
        <x:v>0.0018501885756708515</x:v>
      </x:c>
      <x:c r="R4406" s="10" t="n">
        <x:f>O4406-P4406-Q4406</x:f>
        <x:v>-0.03182255737850418</x:v>
      </x:c>
      <x:c r="S4406" s="9" t="n">
        <x:f>V4405</x:f>
        <x:v>28703.372212068258</x:v>
      </x:c>
      <x:c r="T4406" s="9" t="n">
        <x:f>S4406/(1+'回测计划'!$B$33)</x:f>
        <x:v>28689.02769821915</x:v>
      </x:c>
      <x:c r="U4406" s="9" t="n">
        <x:f>T4406*R4406</x:f>
        <x:v>-912.9582300600746</x:v>
      </x:c>
      <x:c r="V4406" s="9" t="n">
        <x:f>S4406+U4406</x:f>
        <x:v>27790.413982008184</x:v>
      </x:c>
      <x:c r="W4406" s="2" t="n">
        <x:f>IF(N4406&gt;0,1,0)</x:f>
        <x:v>0</x:v>
      </x:c>
      <x:c r="X4406" s="2" t="n">
        <x:f>IF(U4406&gt;0,1,0)</x:f>
        <x:v>0</x:v>
      </x:c>
      <x:c r="Y4406" s="9" t="n">
        <x:f>MAX(U4406,0)</x:f>
        <x:v>0</x:v>
      </x:c>
      <x:c r="Z4406" s="9" t="n">
        <x:f>-MIN(U4406,0)</x:f>
        <x:v>912.9582300600746</x:v>
      </x:c>
    </x:row>
    <x:row r="4407" ht="23" customHeight="1">
      <x:c r="A4407" s="2" t="str">
        <x:v>1D-RSI-前段</x:v>
      </x:c>
      <x:c r="B4407" s="2" t="str">
        <x:v>1D</x:v>
      </x:c>
      <x:c r="C4407" s="2" t="str">
        <x:v>RSI</x:v>
      </x:c>
      <x:c r="D4407" s="2" t="str">
        <x:v>前段</x:v>
      </x:c>
      <x:c r="E4407" s="2" t="n">
        <x:v>16</x:v>
      </x:c>
      <x:c r="F4407" s="2" t="str">
        <x:v>空</x:v>
      </x:c>
      <x:c r="G4407" s="11" t="n">
        <x:v>44771.333333333336</x:v>
      </x:c>
      <x:c r="H4407" s="11" t="n">
        <x:v>44772.333333333336</x:v>
      </x:c>
      <x:c r="I4407" s="11" t="n">
        <x:v>44782.333321759266</x:v>
      </x:c>
      <x:c r="J4407" s="9" t="n">
        <x:v>23771</x:v>
      </x:c>
      <x:c r="K4407" s="9" t="n">
        <x:v>23804.4</x:v>
      </x:c>
      <x:c r="L4407" s="9" t="n">
        <x:v>23766.2458</x:v>
      </x:c>
      <x:c r="M4407" s="9" t="n">
        <x:v>23809.16088</x:v>
      </x:c>
      <x:c r="N4407" s="10" t="n">
        <x:f>IF(F4407="多",1,-1)*(K4407/J4407-1)</x:f>
        <x:v>-0.0014050734087753813</x:v>
      </x:c>
      <x:c r="O4407" s="10" t="n">
        <x:f>IF(F4407="多",1,-1)*(M4407/L4407-1)</x:f>
        <x:v>-0.0018057155665704983</x:v>
      </x:c>
      <x:c r="P4407" s="10" t="n">
        <x:v>0.0010009028577832853</x:v>
      </x:c>
      <x:c r="Q4407" s="10" t="n">
        <x:v>-0.0018010071623512968</x:v>
      </x:c>
      <x:c r="R4407" s="10" t="n">
        <x:f>O4407-P4407-Q4407</x:f>
        <x:v>-0.0010056112620024866</x:v>
      </x:c>
      <x:c r="S4407" s="9" t="n">
        <x:f>V4406</x:f>
        <x:v>27790.413982008184</x:v>
      </x:c>
      <x:c r="T4407" s="9" t="n">
        <x:f>S4407/(1+'回测计划'!$B$33)</x:f>
        <x:v>27776.525719148613</x:v>
      </x:c>
      <x:c r="U4407" s="9" t="n">
        <x:f>T4407*R4407</x:f>
        <x:v>-27.93238708247756</x:v>
      </x:c>
      <x:c r="V4407" s="9" t="n">
        <x:f>S4407+U4407</x:f>
        <x:v>27762.481594925706</x:v>
      </x:c>
      <x:c r="W4407" s="2" t="n">
        <x:f>IF(N4407&gt;0,1,0)</x:f>
        <x:v>0</x:v>
      </x:c>
      <x:c r="X4407" s="2" t="n">
        <x:f>IF(U4407&gt;0,1,0)</x:f>
        <x:v>0</x:v>
      </x:c>
      <x:c r="Y4407" s="9" t="n">
        <x:f>MAX(U4407,0)</x:f>
        <x:v>0</x:v>
      </x:c>
      <x:c r="Z4407" s="9" t="n">
        <x:f>-MIN(U4407,0)</x:f>
        <x:v>27.93238708247756</x:v>
      </x:c>
    </x:row>
    <x:row r="4408" ht="23" customHeight="1">
      <x:c r="A4408" s="2" t="str">
        <x:v>1D-RSI-前段</x:v>
      </x:c>
      <x:c r="B4408" s="2" t="str">
        <x:v>1D</x:v>
      </x:c>
      <x:c r="C4408" s="2" t="str">
        <x:v>RSI</x:v>
      </x:c>
      <x:c r="D4408" s="2" t="str">
        <x:v>前段</x:v>
      </x:c>
      <x:c r="E4408" s="2" t="n">
        <x:v>17</x:v>
      </x:c>
      <x:c r="F4408" s="2" t="str">
        <x:v>多</x:v>
      </x:c>
      <x:c r="G4408" s="11" t="n">
        <x:v>44811.333333333336</x:v>
      </x:c>
      <x:c r="H4408" s="11" t="n">
        <x:v>44812.333333333336</x:v>
      </x:c>
      <x:c r="I4408" s="11" t="n">
        <x:v>44822.333321759266</x:v>
      </x:c>
      <x:c r="J4408" s="9" t="n">
        <x:v>19287</x:v>
      </x:c>
      <x:c r="K4408" s="9" t="n">
        <x:v>20102</x:v>
      </x:c>
      <x:c r="L4408" s="9" t="n">
        <x:v>19290.8574</x:v>
      </x:c>
      <x:c r="M4408" s="9" t="n">
        <x:v>20097.9796</x:v>
      </x:c>
      <x:c r="N4408" s="10" t="n">
        <x:f>IF(F4408="多",1,-1)*(K4408/J4408-1)</x:f>
        <x:v>0.04225644216311508</x:v>
      </x:c>
      <x:c r="O4408" s="10" t="n">
        <x:f>IF(F4408="多",1,-1)*(M4408/L4408-1)</x:f>
        <x:v>0.04183962295009236</x:v>
      </x:c>
      <x:c r="P4408" s="10" t="n">
        <x:v>0.0010209198114750461</x:v>
      </x:c>
      <x:c r="Q4408" s="10" t="n">
        <x:v>0.0019233585587546287</x:v>
      </x:c>
      <x:c r="R4408" s="10" t="n">
        <x:f>O4408-P4408-Q4408</x:f>
        <x:v>0.038895344579862684</x:v>
      </x:c>
      <x:c r="S4408" s="9" t="n">
        <x:f>V4407</x:f>
        <x:v>27762.481594925706</x:v>
      </x:c>
      <x:c r="T4408" s="9" t="n">
        <x:f>S4408/(1+'回测计划'!$B$33)</x:f>
        <x:v>27748.607291280066</x:v>
      </x:c>
      <x:c r="U4408" s="9" t="n">
        <x:f>T4408*R4408</x:f>
        <x:v>1079.2916422056282</x:v>
      </x:c>
      <x:c r="V4408" s="9" t="n">
        <x:f>S4408+U4408</x:f>
        <x:v>28841.773237131336</x:v>
      </x:c>
      <x:c r="W4408" s="2" t="n">
        <x:f>IF(N4408&gt;0,1,0)</x:f>
        <x:v>1</x:v>
      </x:c>
      <x:c r="X4408" s="2" t="n">
        <x:f>IF(U4408&gt;0,1,0)</x:f>
        <x:v>1</x:v>
      </x:c>
      <x:c r="Y4408" s="9" t="n">
        <x:f>MAX(U4408,0)</x:f>
        <x:v>1079.2916422056282</x:v>
      </x:c>
      <x:c r="Z4408" s="9" t="n">
        <x:f>-MIN(U4408,0)</x:f>
        <x:v>0</x:v>
      </x:c>
    </x:row>
    <x:row r="4409" ht="23" customHeight="1">
      <x:c r="A4409" s="2" t="str">
        <x:v>1D-RSI-前段</x:v>
      </x:c>
      <x:c r="B4409" s="2" t="str">
        <x:v>1D</x:v>
      </x:c>
      <x:c r="C4409" s="2" t="str">
        <x:v>RSI</x:v>
      </x:c>
      <x:c r="D4409" s="2" t="str">
        <x:v>前段</x:v>
      </x:c>
      <x:c r="E4409" s="2" t="n">
        <x:v>18</x:v>
      </x:c>
      <x:c r="F4409" s="2" t="str">
        <x:v>多</x:v>
      </x:c>
      <x:c r="G4409" s="11" t="n">
        <x:v>44826.333333333336</x:v>
      </x:c>
      <x:c r="H4409" s="11" t="n">
        <x:v>44827.333333333336</x:v>
      </x:c>
      <x:c r="I4409" s="11" t="n">
        <x:v>44837.333321759266</x:v>
      </x:c>
      <x:c r="J4409" s="9" t="n">
        <x:v>19392.5</x:v>
      </x:c>
      <x:c r="K4409" s="9" t="n">
        <x:v>19049.4</x:v>
      </x:c>
      <x:c r="L4409" s="9" t="n">
        <x:v>19396.3785</x:v>
      </x:c>
      <x:c r="M4409" s="9" t="n">
        <x:v>19045.59012</x:v>
      </x:c>
      <x:c r="N4409" s="10" t="n">
        <x:f>IF(F4409="多",1,-1)*(K4409/J4409-1)</x:f>
        <x:v>-0.017692406858321408</x:v>
      </x:c>
      <x:c r="O4409" s="10" t="n">
        <x:f>IF(F4409="多",1,-1)*(M4409/L4409-1)</x:f>
        <x:v>-0.01808525132668437</x:v>
      </x:c>
      <x:c r="P4409" s="10" t="n">
        <x:v>0.0009909573743366578</x:v>
      </x:c>
      <x:c r="Q4409" s="10" t="n">
        <x:v>0.00142295994744565</x:v>
      </x:c>
      <x:c r="R4409" s="10" t="n">
        <x:f>O4409-P4409-Q4409</x:f>
        <x:v>-0.02049916864846668</x:v>
      </x:c>
      <x:c r="S4409" s="9" t="n">
        <x:f>V4408</x:f>
        <x:v>28841.773237131336</x:v>
      </x:c>
      <x:c r="T4409" s="9" t="n">
        <x:f>S4409/(1+'回测计划'!$B$33)</x:f>
        <x:v>28827.35955735266</x:v>
      </x:c>
      <x:c r="U4409" s="9" t="n">
        <x:f>T4409*R4409</x:f>
        <x:v>-590.93690525616</x:v>
      </x:c>
      <x:c r="V4409" s="9" t="n">
        <x:f>S4409+U4409</x:f>
        <x:v>28250.836331875176</x:v>
      </x:c>
      <x:c r="W4409" s="2" t="n">
        <x:f>IF(N4409&gt;0,1,0)</x:f>
        <x:v>0</x:v>
      </x:c>
      <x:c r="X4409" s="2" t="n">
        <x:f>IF(U4409&gt;0,1,0)</x:f>
        <x:v>0</x:v>
      </x:c>
      <x:c r="Y4409" s="9" t="n">
        <x:f>MAX(U4409,0)</x:f>
        <x:v>0</x:v>
      </x:c>
      <x:c r="Z4409" s="9" t="n">
        <x:f>-MIN(U4409,0)</x:f>
        <x:v>590.93690525616</x:v>
      </x:c>
    </x:row>
    <x:row r="4410" ht="23" customHeight="1">
      <x:c r="A4410" s="2" t="str">
        <x:v>1D-RSI-前段</x:v>
      </x:c>
      <x:c r="B4410" s="2" t="str">
        <x:v>1D</x:v>
      </x:c>
      <x:c r="C4410" s="2" t="str">
        <x:v>RSI</x:v>
      </x:c>
      <x:c r="D4410" s="2" t="str">
        <x:v>前段</x:v>
      </x:c>
      <x:c r="E4410" s="2" t="n">
        <x:v>19</x:v>
      </x:c>
      <x:c r="F4410" s="2" t="str">
        <x:v>多</x:v>
      </x:c>
      <x:c r="G4410" s="11" t="n">
        <x:v>44855.333333333336</x:v>
      </x:c>
      <x:c r="H4410" s="11" t="n">
        <x:v>44856.333333333336</x:v>
      </x:c>
      <x:c r="I4410" s="11" t="n">
        <x:v>44866.333321759266</x:v>
      </x:c>
      <x:c r="J4410" s="9" t="n">
        <x:v>19151</x:v>
      </x:c>
      <x:c r="K4410" s="9" t="n">
        <x:v>20482</x:v>
      </x:c>
      <x:c r="L4410" s="9" t="n">
        <x:v>19154.8302</x:v>
      </x:c>
      <x:c r="M4410" s="9" t="n">
        <x:v>20477.9036</x:v>
      </x:c>
      <x:c r="N4410" s="10" t="n">
        <x:f>IF(F4410="多",1,-1)*(K4410/J4410-1)</x:f>
        <x:v>0.06950028719126933</x:v>
      </x:c>
      <x:c r="O4410" s="10" t="n">
        <x:f>IF(F4410="多",1,-1)*(M4410/L4410-1)</x:f>
        <x:v>0.06907257261930733</x:v>
      </x:c>
      <x:c r="P4410" s="10" t="n">
        <x:v>0.0010345362863096537</x:v>
      </x:c>
      <x:c r="Q4410" s="10" t="n">
        <x:v>0.0009212207377334157</x:v>
      </x:c>
      <x:c r="R4410" s="10" t="n">
        <x:f>O4410-P4410-Q4410</x:f>
        <x:v>0.06711681559526425</x:v>
      </x:c>
      <x:c r="S4410" s="9" t="n">
        <x:f>V4409</x:f>
        <x:v>28250.836331875176</x:v>
      </x:c>
      <x:c r="T4410" s="9" t="n">
        <x:f>S4410/(1+'回测计划'!$B$33)</x:f>
        <x:v>28236.717972888735</x:v>
      </x:c>
      <x:c r="U4410" s="9" t="n">
        <x:f>T4410*R4410</x:f>
        <x:v>1895.158593201857</x:v>
      </x:c>
      <x:c r="V4410" s="9" t="n">
        <x:f>S4410+U4410</x:f>
        <x:v>30145.994925077033</x:v>
      </x:c>
      <x:c r="W4410" s="2" t="n">
        <x:f>IF(N4410&gt;0,1,0)</x:f>
        <x:v>1</x:v>
      </x:c>
      <x:c r="X4410" s="2" t="n">
        <x:f>IF(U4410&gt;0,1,0)</x:f>
        <x:v>1</x:v>
      </x:c>
      <x:c r="Y4410" s="9" t="n">
        <x:f>MAX(U4410,0)</x:f>
        <x:v>1895.158593201857</x:v>
      </x:c>
      <x:c r="Z4410" s="9" t="n">
        <x:f>-MIN(U4410,0)</x:f>
        <x:v>0</x:v>
      </x:c>
    </x:row>
    <x:row r="4411" ht="23" customHeight="1">
      <x:c r="A4411" s="2" t="str">
        <x:v>1D-RSI-前段</x:v>
      </x:c>
      <x:c r="B4411" s="2" t="str">
        <x:v>1D</x:v>
      </x:c>
      <x:c r="C4411" s="2" t="str">
        <x:v>RSI</x:v>
      </x:c>
      <x:c r="D4411" s="2" t="str">
        <x:v>前段</x:v>
      </x:c>
      <x:c r="E4411" s="2" t="n">
        <x:v>20</x:v>
      </x:c>
      <x:c r="F4411" s="2" t="str">
        <x:v>多</x:v>
      </x:c>
      <x:c r="G4411" s="11" t="n">
        <x:v>44887.333333333336</x:v>
      </x:c>
      <x:c r="H4411" s="11" t="n">
        <x:v>44888.333333333336</x:v>
      </x:c>
      <x:c r="I4411" s="11" t="n">
        <x:v>44898.333321759266</x:v>
      </x:c>
      <x:c r="J4411" s="9" t="n">
        <x:v>16220.5</x:v>
      </x:c>
      <x:c r="K4411" s="9" t="n">
        <x:v>17083</x:v>
      </x:c>
      <x:c r="L4411" s="9" t="n">
        <x:v>16223.7441</x:v>
      </x:c>
      <x:c r="M4411" s="9" t="n">
        <x:v>17079.5834</x:v>
      </x:c>
      <x:c r="N4411" s="10" t="n">
        <x:f>IF(F4411="多",1,-1)*(K4411/J4411-1)</x:f>
        <x:v>0.05317345334607437</x:v>
      </x:c>
      <x:c r="O4411" s="10" t="n">
        <x:f>IF(F4411="多",1,-1)*(M4411/L4411-1)</x:f>
        <x:v>0.05275226820176493</x:v>
      </x:c>
      <x:c r="P4411" s="10" t="n">
        <x:v>0.0010263761341008824</x:v>
      </x:c>
      <x:c r="Q4411" s="10" t="n">
        <x:v>0.0007746329043127259</x:v>
      </x:c>
      <x:c r="R4411" s="10" t="n">
        <x:f>O4411-P4411-Q4411</x:f>
        <x:v>0.05095125916335132</x:v>
      </x:c>
      <x:c r="S4411" s="9" t="n">
        <x:f>V4410</x:f>
        <x:v>30145.994925077033</x:v>
      </x:c>
      <x:c r="T4411" s="9" t="n">
        <x:f>S4411/(1+'回测计划'!$B$33)</x:f>
        <x:v>30130.929460346862</x:v>
      </x:c>
      <x:c r="U4411" s="9" t="n">
        <x:f>T4411*R4411</x:f>
        <x:v>1535.2087957667902</x:v>
      </x:c>
      <x:c r="V4411" s="9" t="n">
        <x:f>S4411+U4411</x:f>
        <x:v>31681.203720843823</x:v>
      </x:c>
      <x:c r="W4411" s="2" t="n">
        <x:f>IF(N4411&gt;0,1,0)</x:f>
        <x:v>1</x:v>
      </x:c>
      <x:c r="X4411" s="2" t="n">
        <x:f>IF(U4411&gt;0,1,0)</x:f>
        <x:v>1</x:v>
      </x:c>
      <x:c r="Y4411" s="9" t="n">
        <x:f>MAX(U4411,0)</x:f>
        <x:v>1535.2087957667902</x:v>
      </x:c>
      <x:c r="Z4411" s="9" t="n">
        <x:f>-MIN(U4411,0)</x:f>
        <x:v>0</x:v>
      </x:c>
    </x:row>
    <x:row r="4412" ht="23" customHeight="1">
      <x:c r="A4412" s="2" t="str">
        <x:v>1D-RSI-前段</x:v>
      </x:c>
      <x:c r="B4412" s="2" t="str">
        <x:v>1D</x:v>
      </x:c>
      <x:c r="C4412" s="2" t="str">
        <x:v>RSI</x:v>
      </x:c>
      <x:c r="D4412" s="2" t="str">
        <x:v>前段</x:v>
      </x:c>
      <x:c r="E4412" s="2" t="n">
        <x:v>21</x:v>
      </x:c>
      <x:c r="F4412" s="2" t="str">
        <x:v>空</x:v>
      </x:c>
      <x:c r="G4412" s="11" t="n">
        <x:v>44973.333333333336</x:v>
      </x:c>
      <x:c r="H4412" s="11" t="n">
        <x:v>44974.333333333336</x:v>
      </x:c>
      <x:c r="I4412" s="11" t="n">
        <x:v>44984.333321759266</x:v>
      </x:c>
      <x:c r="J4412" s="9" t="n">
        <x:v>23526.6</x:v>
      </x:c>
      <x:c r="K4412" s="9" t="n">
        <x:v>23545.3</x:v>
      </x:c>
      <x:c r="L4412" s="9" t="n">
        <x:v>23521.894679999998</x:v>
      </x:c>
      <x:c r="M4412" s="9" t="n">
        <x:v>23550.00906</x:v>
      </x:c>
      <x:c r="N4412" s="10" t="n">
        <x:f>IF(F4412="多",1,-1)*(K4412/J4412-1)</x:f>
        <x:v>-0.00079484498397564</x:v>
      </x:c>
      <x:c r="O4412" s="10" t="n">
        <x:f>IF(F4412="多",1,-1)*(M4412/L4412-1)</x:f>
        <x:v>-0.001195243001572921</x:v>
      </x:c>
      <x:c r="P4412" s="10" t="n">
        <x:v>0.0010005976215007864</x:v>
      </x:c>
      <x:c r="Q4412" s="10" t="n">
        <x:v>-0.002381308875369942</x:v>
      </x:c>
      <x:c r="R4412" s="10" t="n">
        <x:f>O4412-P4412-Q4412</x:f>
        <x:v>0.00018546825229623452</x:v>
      </x:c>
      <x:c r="S4412" s="9" t="n">
        <x:f>V4411</x:f>
        <x:v>31681.203720843823</x:v>
      </x:c>
      <x:c r="T4412" s="9" t="n">
        <x:f>S4412/(1+'回测计划'!$B$33)</x:f>
        <x:v>31665.371035326163</x:v>
      </x:c>
      <x:c r="U4412" s="9" t="n">
        <x:f>T4412*R4412</x:f>
        <x:v>5.87292102423375</x:v>
      </x:c>
      <x:c r="V4412" s="9" t="n">
        <x:f>S4412+U4412</x:f>
        <x:v>31687.076641868058</x:v>
      </x:c>
      <x:c r="W4412" s="2" t="n">
        <x:f>IF(N4412&gt;0,1,0)</x:f>
        <x:v>0</x:v>
      </x:c>
      <x:c r="X4412" s="2" t="n">
        <x:f>IF(U4412&gt;0,1,0)</x:f>
        <x:v>1</x:v>
      </x:c>
      <x:c r="Y4412" s="9" t="n">
        <x:f>MAX(U4412,0)</x:f>
        <x:v>5.87292102423375</x:v>
      </x:c>
      <x:c r="Z4412" s="9" t="n">
        <x:f>-MIN(U4412,0)</x:f>
        <x:v>0</x:v>
      </x:c>
    </x:row>
    <x:row r="4413" ht="23" customHeight="1">
      <x:c r="A4413" s="2" t="str">
        <x:v>1D-RSI-前段</x:v>
      </x:c>
      <x:c r="B4413" s="2" t="str">
        <x:v>1D</x:v>
      </x:c>
      <x:c r="C4413" s="2" t="str">
        <x:v>RSI</x:v>
      </x:c>
      <x:c r="D4413" s="2" t="str">
        <x:v>前段</x:v>
      </x:c>
      <x:c r="E4413" s="2" t="n">
        <x:v>22</x:v>
      </x:c>
      <x:c r="F4413" s="2" t="str">
        <x:v>空</x:v>
      </x:c>
      <x:c r="G4413" s="11" t="n">
        <x:v>45003.333333333336</x:v>
      </x:c>
      <x:c r="H4413" s="11" t="n">
        <x:v>45004.333333333336</x:v>
      </x:c>
      <x:c r="I4413" s="11" t="n">
        <x:v>45014.333321759266</x:v>
      </x:c>
      <x:c r="J4413" s="9" t="n">
        <x:v>26907</x:v>
      </x:c>
      <x:c r="K4413" s="9" t="n">
        <x:v>27249.7</x:v>
      </x:c>
      <x:c r="L4413" s="9" t="n">
        <x:v>26901.6186</x:v>
      </x:c>
      <x:c r="M4413" s="9" t="n">
        <x:v>27255.14994</x:v>
      </x:c>
      <x:c r="N4413" s="10" t="n">
        <x:f>IF(F4413="多",1,-1)*(K4413/J4413-1)</x:f>
        <x:v>-0.012736462630542178</x:v>
      </x:c>
      <x:c r="O4413" s="10" t="n">
        <x:f>IF(F4413="多",1,-1)*(M4413/L4413-1)</x:f>
        <x:v>-0.013141638250718346</x:v>
      </x:c>
      <x:c r="P4413" s="10" t="n">
        <x:v>0.0010065708191253592</x:v>
      </x:c>
      <x:c r="Q4413" s="10" t="n">
        <x:v>-0.0013072027370497567</x:v>
      </x:c>
      <x:c r="R4413" s="10" t="n">
        <x:f>O4413-P4413-Q4413</x:f>
        <x:v>-0.012841006332793949</x:v>
      </x:c>
      <x:c r="S4413" s="9" t="n">
        <x:f>V4412</x:f>
        <x:v>31687.076641868058</x:v>
      </x:c>
      <x:c r="T4413" s="9" t="n">
        <x:f>S4413/(1+'回测计划'!$B$33)</x:f>
        <x:v>31671.241021357382</x:v>
      </x:c>
      <x:c r="U4413" s="9" t="n">
        <x:f>T4413*R4413</x:f>
        <x:v>-406.69060652269366</x:v>
      </x:c>
      <x:c r="V4413" s="9" t="n">
        <x:f>S4413+U4413</x:f>
        <x:v>31280.386035345364</x:v>
      </x:c>
      <x:c r="W4413" s="2" t="n">
        <x:f>IF(N4413&gt;0,1,0)</x:f>
        <x:v>0</x:v>
      </x:c>
      <x:c r="X4413" s="2" t="n">
        <x:f>IF(U4413&gt;0,1,0)</x:f>
        <x:v>0</x:v>
      </x:c>
      <x:c r="Y4413" s="9" t="n">
        <x:f>MAX(U4413,0)</x:f>
        <x:v>0</x:v>
      </x:c>
      <x:c r="Z4413" s="9" t="n">
        <x:f>-MIN(U4413,0)</x:f>
        <x:v>406.69060652269366</x:v>
      </x:c>
    </x:row>
    <x:row r="4414" ht="23" customHeight="1">
      <x:c r="A4414" s="2" t="str">
        <x:v>1D-RSI-前段</x:v>
      </x:c>
      <x:c r="B4414" s="2" t="str">
        <x:v>1D</x:v>
      </x:c>
      <x:c r="C4414" s="2" t="str">
        <x:v>RSI</x:v>
      </x:c>
      <x:c r="D4414" s="2" t="str">
        <x:v>前段</x:v>
      </x:c>
      <x:c r="E4414" s="2" t="n">
        <x:v>23</x:v>
      </x:c>
      <x:c r="F4414" s="2" t="str">
        <x:v>空</x:v>
      </x:c>
      <x:c r="G4414" s="11" t="n">
        <x:v>45015.333333333336</x:v>
      </x:c>
      <x:c r="H4414" s="11" t="n">
        <x:v>45016.333333333336</x:v>
      </x:c>
      <x:c r="I4414" s="11" t="n">
        <x:v>45026.333321759266</x:v>
      </x:c>
      <x:c r="J4414" s="9" t="n">
        <x:v>28015</x:v>
      </x:c>
      <x:c r="K4414" s="9" t="n">
        <x:v>28309.4</x:v>
      </x:c>
      <x:c r="L4414" s="9" t="n">
        <x:v>28009.397</x:v>
      </x:c>
      <x:c r="M4414" s="9" t="n">
        <x:v>28315.06188</x:v>
      </x:c>
      <x:c r="N4414" s="10" t="n">
        <x:f>IF(F4414="多",1,-1)*(K4414/J4414-1)</x:f>
        <x:v>-0.010508656077101497</x:v>
      </x:c>
      <x:c r="O4414" s="10" t="n">
        <x:f>IF(F4414="多",1,-1)*(M4414/L4414-1)</x:f>
        <x:v>-0.010912940396396342</x:v>
      </x:c>
      <x:c r="P4414" s="10" t="n">
        <x:v>0.0010054564701981984</x:v>
      </x:c>
      <x:c r="Q4414" s="10" t="n">
        <x:v>-0.0007924295165295656</x:v>
      </x:c>
      <x:c r="R4414" s="10" t="n">
        <x:f>O4414-P4414-Q4414</x:f>
        <x:v>-0.011125967350064974</x:v>
      </x:c>
      <x:c r="S4414" s="9" t="n">
        <x:f>V4413</x:f>
        <x:v>31280.386035345364</x:v>
      </x:c>
      <x:c r="T4414" s="9" t="n">
        <x:f>S4414/(1+'回测计划'!$B$33)</x:f>
        <x:v>31264.753658516107</x:v>
      </x:c>
      <x:c r="U4414" s="9" t="n">
        <x:f>T4414*R4414</x:f>
        <x:v>-347.85062841247463</x:v>
      </x:c>
      <x:c r="V4414" s="9" t="n">
        <x:f>S4414+U4414</x:f>
        <x:v>30932.53540693289</x:v>
      </x:c>
      <x:c r="W4414" s="2" t="n">
        <x:f>IF(N4414&gt;0,1,0)</x:f>
        <x:v>0</x:v>
      </x:c>
      <x:c r="X4414" s="2" t="n">
        <x:f>IF(U4414&gt;0,1,0)</x:f>
        <x:v>0</x:v>
      </x:c>
      <x:c r="Y4414" s="9" t="n">
        <x:f>MAX(U4414,0)</x:f>
        <x:v>0</x:v>
      </x:c>
      <x:c r="Z4414" s="9" t="n">
        <x:f>-MIN(U4414,0)</x:f>
        <x:v>347.85062841247463</x:v>
      </x:c>
    </x:row>
    <x:row r="4415" ht="23" customHeight="1">
      <x:c r="A4415" s="2" t="str">
        <x:v>1D-RSI-前段</x:v>
      </x:c>
      <x:c r="B4415" s="2" t="str">
        <x:v>1D</x:v>
      </x:c>
      <x:c r="C4415" s="2" t="str">
        <x:v>RSI</x:v>
      </x:c>
      <x:c r="D4415" s="2" t="str">
        <x:v>前段</x:v>
      </x:c>
      <x:c r="E4415" s="2" t="n">
        <x:v>24</x:v>
      </x:c>
      <x:c r="F4415" s="2" t="str">
        <x:v>空</x:v>
      </x:c>
      <x:c r="G4415" s="11" t="n">
        <x:v>45028.333333333336</x:v>
      </x:c>
      <x:c r="H4415" s="11" t="n">
        <x:v>45029.333333333336</x:v>
      </x:c>
      <x:c r="I4415" s="11" t="n">
        <x:v>45039.333321759266</x:v>
      </x:c>
      <x:c r="J4415" s="9" t="n">
        <x:v>29874.9</x:v>
      </x:c>
      <x:c r="K4415" s="9" t="n">
        <x:v>27807.2</x:v>
      </x:c>
      <x:c r="L4415" s="9" t="n">
        <x:v>29868.925020000002</x:v>
      </x:c>
      <x:c r="M4415" s="9" t="n">
        <x:v>27812.76144</x:v>
      </x:c>
      <x:c r="N4415" s="10" t="n">
        <x:f>IF(F4415="多",1,-1)*(K4415/J4415-1)</x:f>
        <x:v>0.0692119471529612</x:v>
      </x:c>
      <x:c r="O4415" s="10" t="n">
        <x:f>IF(F4415="多",1,-1)*(M4415/L4415-1)</x:f>
        <x:v>0.0688395574538827</x:v>
      </x:c>
      <x:c r="P4415" s="10" t="n">
        <x:v>0.0009655802212730586</x:v>
      </x:c>
      <x:c r="Q4415" s="10" t="n">
        <x:v>-0.0019032438374978978</x:v>
      </x:c>
      <x:c r="R4415" s="10" t="n">
        <x:f>O4415-P4415-Q4415</x:f>
        <x:v>0.06977722107010755</x:v>
      </x:c>
      <x:c r="S4415" s="9" t="n">
        <x:f>V4414</x:f>
        <x:v>30932.53540693289</x:v>
      </x:c>
      <x:c r="T4415" s="9" t="n">
        <x:f>S4415/(1+'回测计划'!$B$33)</x:f>
        <x:v>30917.076868498643</x:v>
      </x:c>
      <x:c r="U4415" s="9" t="n">
        <x:f>T4415*R4415</x:f>
        <x:v>2157.307707494738</x:v>
      </x:c>
      <x:c r="V4415" s="9" t="n">
        <x:f>S4415+U4415</x:f>
        <x:v>33089.843114427626</x:v>
      </x:c>
      <x:c r="W4415" s="2" t="n">
        <x:f>IF(N4415&gt;0,1,0)</x:f>
        <x:v>1</x:v>
      </x:c>
      <x:c r="X4415" s="2" t="n">
        <x:f>IF(U4415&gt;0,1,0)</x:f>
        <x:v>1</x:v>
      </x:c>
      <x:c r="Y4415" s="9" t="n">
        <x:f>MAX(U4415,0)</x:f>
        <x:v>2157.307707494738</x:v>
      </x:c>
      <x:c r="Z4415" s="9" t="n">
        <x:f>-MIN(U4415,0)</x:f>
        <x:v>0</x:v>
      </x:c>
    </x:row>
    <x:row r="4416" ht="23" customHeight="1">
      <x:c r="A4416" s="2" t="str">
        <x:v>1D-RSI-前段</x:v>
      </x:c>
      <x:c r="B4416" s="2" t="str">
        <x:v>1D</x:v>
      </x:c>
      <x:c r="C4416" s="2" t="str">
        <x:v>RSI</x:v>
      </x:c>
      <x:c r="D4416" s="2" t="str">
        <x:v>前段</x:v>
      </x:c>
      <x:c r="E4416" s="2" t="n">
        <x:v>25</x:v>
      </x:c>
      <x:c r="F4416" s="2" t="str">
        <x:v>空</x:v>
      </x:c>
      <x:c r="G4416" s="11" t="n">
        <x:v>45052.333333333336</x:v>
      </x:c>
      <x:c r="H4416" s="11" t="n">
        <x:v>45053.333333333336</x:v>
      </x:c>
      <x:c r="I4416" s="11" t="n">
        <x:v>45063.333321759266</x:v>
      </x:c>
      <x:c r="J4416" s="9" t="n">
        <x:v>28837.9</x:v>
      </x:c>
      <x:c r="K4416" s="9" t="n">
        <x:v>27024.8</x:v>
      </x:c>
      <x:c r="L4416" s="9" t="n">
        <x:v>28832.13242</x:v>
      </x:c>
      <x:c r="M4416" s="9" t="n">
        <x:v>27030.20496</x:v>
      </x:c>
      <x:c r="N4416" s="10" t="n">
        <x:f>IF(F4416="多",1,-1)*(K4416/J4416-1)</x:f>
        <x:v>0.06287212314350221</x:v>
      </x:c>
      <x:c r="O4416" s="10" t="n">
        <x:f>IF(F4416="多",1,-1)*(M4416/L4416-1)</x:f>
        <x:v>0.06249719700753242</x:v>
      </x:c>
      <x:c r="P4416" s="10" t="n">
        <x:v>0.0009687514014962337</x:v>
      </x:c>
      <x:c r="Q4416" s="10" t="n">
        <x:v>-0.0009716487177536288</x:v>
      </x:c>
      <x:c r="R4416" s="10" t="n">
        <x:f>O4416-P4416-Q4416</x:f>
        <x:v>0.06250009432378982</x:v>
      </x:c>
      <x:c r="S4416" s="9" t="n">
        <x:f>V4415</x:f>
        <x:v>33089.843114427626</x:v>
      </x:c>
      <x:c r="T4416" s="9" t="n">
        <x:f>S4416/(1+'回测计划'!$B$33)</x:f>
        <x:v>33073.306461197026</x:v>
      </x:c>
      <x:c r="U4416" s="9" t="n">
        <x:f>T4416*R4416</x:f>
        <x:v>2067.084773424421</x:v>
      </x:c>
      <x:c r="V4416" s="9" t="n">
        <x:f>S4416+U4416</x:f>
        <x:v>35156.92788785205</x:v>
      </x:c>
      <x:c r="W4416" s="2" t="n">
        <x:f>IF(N4416&gt;0,1,0)</x:f>
        <x:v>1</x:v>
      </x:c>
      <x:c r="X4416" s="2" t="n">
        <x:f>IF(U4416&gt;0,1,0)</x:f>
        <x:v>1</x:v>
      </x:c>
      <x:c r="Y4416" s="9" t="n">
        <x:f>MAX(U4416,0)</x:f>
        <x:v>2067.084773424421</x:v>
      </x:c>
      <x:c r="Z4416" s="9" t="n">
        <x:f>-MIN(U4416,0)</x:f>
        <x:v>0</x:v>
      </x:c>
    </x:row>
    <x:row r="4417" ht="23" customHeight="1">
      <x:c r="A4417" s="2" t="str">
        <x:v>1D-RSI-前段</x:v>
      </x:c>
      <x:c r="B4417" s="2" t="str">
        <x:v>1D</x:v>
      </x:c>
      <x:c r="C4417" s="2" t="str">
        <x:v>RSI</x:v>
      </x:c>
      <x:c r="D4417" s="2" t="str">
        <x:v>前段</x:v>
      </x:c>
      <x:c r="E4417" s="2" t="n">
        <x:v>26</x:v>
      </x:c>
      <x:c r="F4417" s="2" t="str">
        <x:v>多</x:v>
      </x:c>
      <x:c r="G4417" s="11" t="n">
        <x:v>45068.333333333336</x:v>
      </x:c>
      <x:c r="H4417" s="11" t="n">
        <x:v>45069.333333333336</x:v>
      </x:c>
      <x:c r="I4417" s="11" t="n">
        <x:v>45079.333321759266</x:v>
      </x:c>
      <x:c r="J4417" s="9" t="n">
        <x:v>26840.2</x:v>
      </x:c>
      <x:c r="K4417" s="9" t="n">
        <x:v>26805.3</x:v>
      </x:c>
      <x:c r="L4417" s="9" t="n">
        <x:v>26845.568040000002</x:v>
      </x:c>
      <x:c r="M4417" s="9" t="n">
        <x:v>26799.93894</x:v>
      </x:c>
      <x:c r="N4417" s="10" t="n">
        <x:f>IF(F4417="多",1,-1)*(K4417/J4417-1)</x:f>
        <x:v>-0.001300288373410119</x:v>
      </x:c>
      <x:c r="O4417" s="10" t="n">
        <x:f>IF(F4417="多",1,-1)*(M4417/L4417-1)</x:f>
        <x:v>-0.0016996883780597827</x:v>
      </x:c>
      <x:c r="P4417" s="10" t="n">
        <x:v>0.0009991501558109701</x:v>
      </x:c>
      <x:c r="Q4417" s="10" t="n">
        <x:v>0.0023715349309850206</x:v>
      </x:c>
      <x:c r="R4417" s="10" t="n">
        <x:f>O4417-P4417-Q4417</x:f>
        <x:v>-0.005070373464855773</x:v>
      </x:c>
      <x:c r="S4417" s="9" t="n">
        <x:f>V4416</x:f>
        <x:v>35156.92788785205</x:v>
      </x:c>
      <x:c r="T4417" s="9" t="n">
        <x:f>S4417/(1+'回测计划'!$B$33)</x:f>
        <x:v>35139.358208747675</x:v>
      </x:c>
      <x:c r="U4417" s="9" t="n">
        <x:f>T4417*R4417</x:f>
        <x:v>-178.1696694336961</x:v>
      </x:c>
      <x:c r="V4417" s="9" t="n">
        <x:f>S4417+U4417</x:f>
        <x:v>34978.758218418356</x:v>
      </x:c>
      <x:c r="W4417" s="2" t="n">
        <x:f>IF(N4417&gt;0,1,0)</x:f>
        <x:v>0</x:v>
      </x:c>
      <x:c r="X4417" s="2" t="n">
        <x:f>IF(U4417&gt;0,1,0)</x:f>
        <x:v>0</x:v>
      </x:c>
      <x:c r="Y4417" s="9" t="n">
        <x:f>MAX(U4417,0)</x:f>
        <x:v>0</x:v>
      </x:c>
      <x:c r="Z4417" s="9" t="n">
        <x:f>-MIN(U4417,0)</x:f>
        <x:v>178.1696694336961</x:v>
      </x:c>
    </x:row>
    <x:row r="4418" ht="23" customHeight="1">
      <x:c r="A4418" s="2" t="str">
        <x:v>1D-RSI-前段</x:v>
      </x:c>
      <x:c r="B4418" s="2" t="str">
        <x:v>1D</x:v>
      </x:c>
      <x:c r="C4418" s="2" t="str">
        <x:v>RSI</x:v>
      </x:c>
      <x:c r="D4418" s="2" t="str">
        <x:v>前段</x:v>
      </x:c>
      <x:c r="E4418" s="2" t="n">
        <x:v>27</x:v>
      </x:c>
      <x:c r="F4418" s="2" t="str">
        <x:v>空</x:v>
      </x:c>
      <x:c r="G4418" s="11" t="n">
        <x:v>45111.333333333336</x:v>
      </x:c>
      <x:c r="H4418" s="11" t="n">
        <x:v>45112.333333333336</x:v>
      </x:c>
      <x:c r="I4418" s="11" t="n">
        <x:v>45122.333321759266</x:v>
      </x:c>
      <x:c r="J4418" s="9" t="n">
        <x:v>30756.1</x:v>
      </x:c>
      <x:c r="K4418" s="9" t="n">
        <x:v>30293.3</x:v>
      </x:c>
      <x:c r="L4418" s="9" t="n">
        <x:v>30749.94878</x:v>
      </x:c>
      <x:c r="M4418" s="9" t="n">
        <x:v>30299.358659999998</x:v>
      </x:c>
      <x:c r="N4418" s="10" t="n">
        <x:f>IF(F4418="多",1,-1)*(K4418/J4418-1)</x:f>
        <x:v>0.015047421487119572</x:v>
      </x:c>
      <x:c r="O4418" s="10" t="n">
        <x:f>IF(F4418="多",1,-1)*(M4418/L4418-1)</x:f>
        <x:v>0.014653361643745866</x:v>
      </x:c>
      <x:c r="P4418" s="10" t="n">
        <x:v>0.0009926733191781272</x:v>
      </x:c>
      <x:c r="Q4418" s="10" t="n">
        <x:v>-0.0014914078478346208</x:v>
      </x:c>
      <x:c r="R4418" s="10" t="n">
        <x:f>O4418-P4418-Q4418</x:f>
        <x:v>0.015152096172402358</x:v>
      </x:c>
      <x:c r="S4418" s="9" t="n">
        <x:f>V4417</x:f>
        <x:v>34978.758218418356</x:v>
      </x:c>
      <x:c r="T4418" s="9" t="n">
        <x:f>S4418/(1+'回测计划'!$B$33)</x:f>
        <x:v>34961.27757962854</x:v>
      </x:c>
      <x:c r="U4418" s="9" t="n">
        <x:f>T4418*R4418</x:f>
        <x:v>529.736640196586</x:v>
      </x:c>
      <x:c r="V4418" s="9" t="n">
        <x:f>S4418+U4418</x:f>
        <x:v>35508.49485861494</x:v>
      </x:c>
      <x:c r="W4418" s="2" t="n">
        <x:f>IF(N4418&gt;0,1,0)</x:f>
        <x:v>1</x:v>
      </x:c>
      <x:c r="X4418" s="2" t="n">
        <x:f>IF(U4418&gt;0,1,0)</x:f>
        <x:v>1</x:v>
      </x:c>
      <x:c r="Y4418" s="9" t="n">
        <x:f>MAX(U4418,0)</x:f>
        <x:v>529.736640196586</x:v>
      </x:c>
      <x:c r="Z4418" s="9" t="n">
        <x:f>-MIN(U4418,0)</x:f>
        <x:v>0</x:v>
      </x:c>
    </x:row>
    <x:row r="4419" ht="23" customHeight="1">
      <x:c r="A4419" s="2" t="str">
        <x:v>1D-RSI-前段</x:v>
      </x:c>
      <x:c r="B4419" s="2" t="str">
        <x:v>1D</x:v>
      </x:c>
      <x:c r="C4419" s="2" t="str">
        <x:v>RSI</x:v>
      </x:c>
      <x:c r="D4419" s="2" t="str">
        <x:v>前段</x:v>
      </x:c>
      <x:c r="E4419" s="2" t="n">
        <x:v>28</x:v>
      </x:c>
      <x:c r="F4419" s="2" t="str">
        <x:v>空</x:v>
      </x:c>
      <x:c r="G4419" s="11" t="n">
        <x:v>45121.333333333336</x:v>
      </x:c>
      <x:c r="H4419" s="11" t="n">
        <x:v>45122.333333333336</x:v>
      </x:c>
      <x:c r="I4419" s="11" t="n">
        <x:v>45132.333321759266</x:v>
      </x:c>
      <x:c r="J4419" s="9" t="n">
        <x:v>30293.3</x:v>
      </x:c>
      <x:c r="K4419" s="9" t="n">
        <x:v>29163.8</x:v>
      </x:c>
      <x:c r="L4419" s="9" t="n">
        <x:v>30287.24134</x:v>
      </x:c>
      <x:c r="M4419" s="9" t="n">
        <x:v>29169.63276</x:v>
      </x:c>
      <x:c r="N4419" s="10" t="n">
        <x:f>IF(F4419="多",1,-1)*(K4419/J4419-1)</x:f>
        <x:v>0.03728547236517643</x:v>
      </x:c>
      <x:c r="O4419" s="10" t="n">
        <x:f>IF(F4419="多",1,-1)*(M4419/L4419-1)</x:f>
        <x:v>0.036900309521553765</x:v>
      </x:c>
      <x:c r="P4419" s="10" t="n">
        <x:v>0.000981549845239223</x:v>
      </x:c>
      <x:c r="Q4419" s="10" t="n">
        <x:v>-0.0015033941620775236</x:v>
      </x:c>
      <x:c r="R4419" s="10" t="n">
        <x:f>O4419-P4419-Q4419</x:f>
        <x:v>0.037422153838392064</x:v>
      </x:c>
      <x:c r="S4419" s="9" t="n">
        <x:f>V4418</x:f>
        <x:v>35508.49485861494</x:v>
      </x:c>
      <x:c r="T4419" s="9" t="n">
        <x:f>S4419/(1+'回测计划'!$B$33)</x:f>
        <x:v>35490.749483873005</x:v>
      </x:c>
      <x:c r="U4419" s="9" t="n">
        <x:f>T4419*R4419</x:f>
        <x:v>1328.1402870253294</x:v>
      </x:c>
      <x:c r="V4419" s="9" t="n">
        <x:f>S4419+U4419</x:f>
        <x:v>36836.63514564027</x:v>
      </x:c>
      <x:c r="W4419" s="2" t="n">
        <x:f>IF(N4419&gt;0,1,0)</x:f>
        <x:v>1</x:v>
      </x:c>
      <x:c r="X4419" s="2" t="n">
        <x:f>IF(U4419&gt;0,1,0)</x:f>
        <x:v>1</x:v>
      </x:c>
      <x:c r="Y4419" s="9" t="n">
        <x:f>MAX(U4419,0)</x:f>
        <x:v>1328.1402870253294</x:v>
      </x:c>
      <x:c r="Z4419" s="9" t="n">
        <x:f>-MIN(U4419,0)</x:f>
        <x:v>0</x:v>
      </x:c>
    </x:row>
    <x:row r="4420" ht="23" customHeight="1">
      <x:c r="A4420" s="2" t="str">
        <x:v>1D-RSI-前段</x:v>
      </x:c>
      <x:c r="B4420" s="2" t="str">
        <x:v>1D</x:v>
      </x:c>
      <x:c r="C4420" s="2" t="str">
        <x:v>RSI</x:v>
      </x:c>
      <x:c r="D4420" s="2" t="str">
        <x:v>前段</x:v>
      </x:c>
      <x:c r="E4420" s="2" t="n">
        <x:v>29</x:v>
      </x:c>
      <x:c r="F4420" s="2" t="str">
        <x:v>多</x:v>
      </x:c>
      <x:c r="G4420" s="11" t="n">
        <x:v>45144.333333333336</x:v>
      </x:c>
      <x:c r="H4420" s="11" t="n">
        <x:v>45145.333333333336</x:v>
      </x:c>
      <x:c r="I4420" s="11" t="n">
        <x:v>45155.333321759266</x:v>
      </x:c>
      <x:c r="J4420" s="9" t="n">
        <x:v>29075.9</x:v>
      </x:c>
      <x:c r="K4420" s="9" t="n">
        <x:v>28714.4</x:v>
      </x:c>
      <x:c r="L4420" s="9" t="n">
        <x:v>29081.71518</x:v>
      </x:c>
      <x:c r="M4420" s="9" t="n">
        <x:v>28708.657120000003</x:v>
      </x:c>
      <x:c r="N4420" s="10" t="n">
        <x:f>IF(F4420="多",1,-1)*(K4420/J4420-1)</x:f>
        <x:v>-0.012432977139142709</x:v>
      </x:c>
      <x:c r="O4420" s="10" t="n">
        <x:f>IF(F4420="多",1,-1)*(M4420/L4420-1)</x:f>
        <x:v>-0.01282792495872298</x:v>
      </x:c>
      <x:c r="P4420" s="10" t="n">
        <x:v>0.0009935860375206384</x:v>
      </x:c>
      <x:c r="Q4420" s="10" t="n">
        <x:v>0.00271392582602152</x:v>
      </x:c>
      <x:c r="R4420" s="10" t="n">
        <x:f>O4420-P4420-Q4420</x:f>
        <x:v>-0.01653543682226514</x:v>
      </x:c>
      <x:c r="S4420" s="9" t="n">
        <x:f>V4419</x:f>
        <x:v>36836.63514564027</x:v>
      </x:c>
      <x:c r="T4420" s="9" t="n">
        <x:f>S4420/(1+'回测计划'!$B$33)</x:f>
        <x:v>36818.22603262396</x:v>
      </x:c>
      <x:c r="U4420" s="9" t="n">
        <x:f>T4420*R4420</x:f>
        <x:v>-608.8054504703312</x:v>
      </x:c>
      <x:c r="V4420" s="9" t="n">
        <x:f>S4420+U4420</x:f>
        <x:v>36227.82969516994</x:v>
      </x:c>
      <x:c r="W4420" s="2" t="n">
        <x:f>IF(N4420&gt;0,1,0)</x:f>
        <x:v>0</x:v>
      </x:c>
      <x:c r="X4420" s="2" t="n">
        <x:f>IF(U4420&gt;0,1,0)</x:f>
        <x:v>0</x:v>
      </x:c>
      <x:c r="Y4420" s="9" t="n">
        <x:f>MAX(U4420,0)</x:f>
        <x:v>0</x:v>
      </x:c>
      <x:c r="Z4420" s="9" t="n">
        <x:f>-MIN(U4420,0)</x:f>
        <x:v>608.8054504703312</x:v>
      </x:c>
    </x:row>
    <x:row r="4421" ht="23" customHeight="1">
      <x:c r="A4421" s="2" t="str">
        <x:v>1D-RSI-前段</x:v>
      </x:c>
      <x:c r="B4421" s="2" t="str">
        <x:v>1D</x:v>
      </x:c>
      <x:c r="C4421" s="2" t="str">
        <x:v>RSI</x:v>
      </x:c>
      <x:c r="D4421" s="2" t="str">
        <x:v>前段</x:v>
      </x:c>
      <x:c r="E4421" s="2" t="n">
        <x:v>30</x:v>
      </x:c>
      <x:c r="F4421" s="2" t="str">
        <x:v>空</x:v>
      </x:c>
      <x:c r="G4421" s="11" t="n">
        <x:v>45216.333333333336</x:v>
      </x:c>
      <x:c r="H4421" s="11" t="n">
        <x:v>45217.333333333336</x:v>
      </x:c>
      <x:c r="I4421" s="11" t="n">
        <x:v>45227.333321759266</x:v>
      </x:c>
      <x:c r="J4421" s="9" t="n">
        <x:v>28382</x:v>
      </x:c>
      <x:c r="K4421" s="9" t="n">
        <x:v>33893.1</x:v>
      </x:c>
      <x:c r="L4421" s="9" t="n">
        <x:v>28376.3236</x:v>
      </x:c>
      <x:c r="M4421" s="9" t="n">
        <x:v>33899.878619999996</x:v>
      </x:c>
      <x:c r="N4421" s="10" t="n">
        <x:f>IF(F4421="多",1,-1)*(K4421/J4421-1)</x:f>
        <x:v>-0.1941758861250087</x:v>
      </x:c>
      <x:c r="O4421" s="10" t="n">
        <x:f>IF(F4421="多",1,-1)*(M4421/L4421-1)</x:f>
        <x:v>-0.1946536520326403</x:v>
      </x:c>
      <x:c r="P4421" s="10" t="n">
        <x:v>0.00109732682601632</x:v>
      </x:c>
      <x:c r="Q4421" s="10" t="n">
        <x:v>-0.001645727591152994</x:v>
      </x:c>
      <x:c r="R4421" s="10" t="n">
        <x:f>O4421-P4421-Q4421</x:f>
        <x:v>-0.1941052512675036</x:v>
      </x:c>
      <x:c r="S4421" s="9" t="n">
        <x:f>V4420</x:f>
        <x:v>36227.82969516994</x:v>
      </x:c>
      <x:c r="T4421" s="9" t="n">
        <x:f>S4421/(1+'回测计划'!$B$33)</x:f>
        <x:v>36209.72483275356</x:v>
      </x:c>
      <x:c r="U4421" s="9" t="n">
        <x:f>T4421*R4421</x:f>
        <x:v>-7028.497736988796</x:v>
      </x:c>
      <x:c r="V4421" s="9" t="n">
        <x:f>S4421+U4421</x:f>
        <x:v>29199.33195818114</x:v>
      </x:c>
      <x:c r="W4421" s="2" t="n">
        <x:f>IF(N4421&gt;0,1,0)</x:f>
        <x:v>0</x:v>
      </x:c>
      <x:c r="X4421" s="2" t="n">
        <x:f>IF(U4421&gt;0,1,0)</x:f>
        <x:v>0</x:v>
      </x:c>
      <x:c r="Y4421" s="9" t="n">
        <x:f>MAX(U4421,0)</x:f>
        <x:v>0</x:v>
      </x:c>
      <x:c r="Z4421" s="9" t="n">
        <x:f>-MIN(U4421,0)</x:f>
        <x:v>7028.497736988796</x:v>
      </x:c>
    </x:row>
    <x:row r="4422" ht="23" customHeight="1">
      <x:c r="A4422" s="2" t="str">
        <x:v>1D-RSI-前段</x:v>
      </x:c>
      <x:c r="B4422" s="2" t="str">
        <x:v>1D</x:v>
      </x:c>
      <x:c r="C4422" s="2" t="str">
        <x:v>RSI</x:v>
      </x:c>
      <x:c r="D4422" s="2" t="str">
        <x:v>前段</x:v>
      </x:c>
      <x:c r="E4422" s="2" t="n">
        <x:v>31</x:v>
      </x:c>
      <x:c r="F4422" s="2" t="str">
        <x:v>空</x:v>
      </x:c>
      <x:c r="G4422" s="11" t="n">
        <x:v>45241.333333333336</x:v>
      </x:c>
      <x:c r="H4422" s="11" t="n">
        <x:v>45242.333333333336</x:v>
      </x:c>
      <x:c r="I4422" s="11" t="n">
        <x:v>45252.333321759266</x:v>
      </x:c>
      <x:c r="J4422" s="9" t="n">
        <x:v>37162.1</x:v>
      </x:c>
      <x:c r="K4422" s="9" t="n">
        <x:v>35737</x:v>
      </x:c>
      <x:c r="L4422" s="9" t="n">
        <x:v>37154.66758</x:v>
      </x:c>
      <x:c r="M4422" s="9" t="n">
        <x:v>35744.1474</x:v>
      </x:c>
      <x:c r="N4422" s="10" t="n">
        <x:f>IF(F4422="多",1,-1)*(K4422/J4422-1)</x:f>
        <x:v>0.03834820960064145</x:v>
      </x:c>
      <x:c r="O4422" s="10" t="n">
        <x:f>IF(F4422="多",1,-1)*(M4422/L4422-1)</x:f>
        <x:v>0.037963471936949045</x:v>
      </x:c>
      <x:c r="P4422" s="10" t="n">
        <x:v>0.0009810182640315255</x:v>
      </x:c>
      <x:c r="Q4422" s="10" t="n">
        <x:v>-0.0037640816045829014</x:v>
      </x:c>
      <x:c r="R4422" s="10" t="n">
        <x:f>O4422-P4422-Q4422</x:f>
        <x:v>0.04074653527750042</x:v>
      </x:c>
      <x:c r="S4422" s="9" t="n">
        <x:f>V4421</x:f>
        <x:v>29199.33195818114</x:v>
      </x:c>
      <x:c r="T4422" s="9" t="n">
        <x:f>S4422/(1+'回测计划'!$B$33)</x:f>
        <x:v>29184.73958838695</x:v>
      </x:c>
      <x:c r="U4422" s="9" t="n">
        <x:f>T4422*R4422</x:f>
        <x:v>1189.1770212028719</x:v>
      </x:c>
      <x:c r="V4422" s="9" t="n">
        <x:f>S4422+U4422</x:f>
        <x:v>30388.508979384012</x:v>
      </x:c>
      <x:c r="W4422" s="2" t="n">
        <x:f>IF(N4422&gt;0,1,0)</x:f>
        <x:v>1</x:v>
      </x:c>
      <x:c r="X4422" s="2" t="n">
        <x:f>IF(U4422&gt;0,1,0)</x:f>
        <x:v>1</x:v>
      </x:c>
      <x:c r="Y4422" s="9" t="n">
        <x:f>MAX(U4422,0)</x:f>
        <x:v>1189.1770212028719</x:v>
      </x:c>
      <x:c r="Z4422" s="9" t="n">
        <x:f>-MIN(U4422,0)</x:f>
        <x:v>0</x:v>
      </x:c>
    </x:row>
    <x:row r="4423" ht="23" customHeight="1">
      <x:c r="A4423" s="2" t="str">
        <x:v>1D-RSI-前段</x:v>
      </x:c>
      <x:c r="B4423" s="2" t="str">
        <x:v>1D</x:v>
      </x:c>
      <x:c r="C4423" s="2" t="str">
        <x:v>RSI</x:v>
      </x:c>
      <x:c r="D4423" s="2" t="str">
        <x:v>前段</x:v>
      </x:c>
      <x:c r="E4423" s="2" t="n">
        <x:v>32</x:v>
      </x:c>
      <x:c r="F4423" s="2" t="str">
        <x:v>空</x:v>
      </x:c>
      <x:c r="G4423" s="11" t="n">
        <x:v>45294.333333333336</x:v>
      </x:c>
      <x:c r="H4423" s="11" t="n">
        <x:v>45295.333333333336</x:v>
      </x:c>
      <x:c r="I4423" s="11" t="n">
        <x:v>45305.333321759266</x:v>
      </x:c>
      <x:c r="J4423" s="9" t="n">
        <x:v>42849.5</x:v>
      </x:c>
      <x:c r="K4423" s="9" t="n">
        <x:v>42846.4</x:v>
      </x:c>
      <x:c r="L4423" s="9" t="n">
        <x:v>42840.9301</x:v>
      </x:c>
      <x:c r="M4423" s="9" t="n">
        <x:v>42854.96928</x:v>
      </x:c>
      <x:c r="N4423" s="10" t="n">
        <x:f>IF(F4423="多",1,-1)*(K4423/J4423-1)</x:f>
        <x:v>0.00007234623507856863</x:v>
      </x:c>
      <x:c r="O4423" s="10" t="n">
        <x:f>IF(F4423="多",1,-1)*(M4423/L4423-1)</x:f>
        <x:v>-0.0003277048366416846</x:v>
      </x:c>
      <x:c r="P4423" s="10" t="n">
        <x:v>0.001000163852418321</x:v>
      </x:c>
      <x:c r="Q4423" s="10" t="n">
        <x:v>-0.003030720173320414</x:v>
      </x:c>
      <x:c r="R4423" s="10" t="n">
        <x:f>O4423-P4423-Q4423</x:f>
        <x:v>0.0017028514842604087</x:v>
      </x:c>
      <x:c r="S4423" s="9" t="n">
        <x:f>V4422</x:f>
        <x:v>30388.508979384012</x:v>
      </x:c>
      <x:c r="T4423" s="9" t="n">
        <x:f>S4423/(1+'回测计划'!$B$33)</x:f>
        <x:v>30373.322318224902</x:v>
      </x:c>
      <x:c r="U4423" s="9" t="n">
        <x:f>T4423*R4423</x:f>
        <x:v>51.72125699150907</x:v>
      </x:c>
      <x:c r="V4423" s="9" t="n">
        <x:f>S4423+U4423</x:f>
        <x:v>30440.230236375523</x:v>
      </x:c>
      <x:c r="W4423" s="2" t="n">
        <x:f>IF(N4423&gt;0,1,0)</x:f>
        <x:v>1</x:v>
      </x:c>
      <x:c r="X4423" s="2" t="n">
        <x:f>IF(U4423&gt;0,1,0)</x:f>
        <x:v>1</x:v>
      </x:c>
      <x:c r="Y4423" s="9" t="n">
        <x:f>MAX(U4423,0)</x:f>
        <x:v>51.72125699150907</x:v>
      </x:c>
      <x:c r="Z4423" s="9" t="n">
        <x:f>-MIN(U4423,0)</x:f>
        <x:v>0</x:v>
      </x:c>
    </x:row>
    <x:row r="4424" ht="23" customHeight="1">
      <x:c r="A4424" s="2" t="str">
        <x:v>1D-RSI-前段</x:v>
      </x:c>
      <x:c r="B4424" s="2" t="str">
        <x:v>1D</x:v>
      </x:c>
      <x:c r="C4424" s="2" t="str">
        <x:v>RSI</x:v>
      </x:c>
      <x:c r="D4424" s="2" t="str">
        <x:v>前段</x:v>
      </x:c>
      <x:c r="E4424" s="2" t="n">
        <x:v>33</x:v>
      </x:c>
      <x:c r="F4424" s="2" t="str">
        <x:v>空</x:v>
      </x:c>
      <x:c r="G4424" s="11" t="n">
        <x:v>45391.333333333336</x:v>
      </x:c>
      <x:c r="H4424" s="11" t="n">
        <x:v>45392.333333333336</x:v>
      </x:c>
      <x:c r="I4424" s="11" t="n">
        <x:v>45402.333321759266</x:v>
      </x:c>
      <x:c r="J4424" s="9" t="n">
        <x:v>69189.2</x:v>
      </x:c>
      <x:c r="K4424" s="9" t="n">
        <x:v>63787.4</x:v>
      </x:c>
      <x:c r="L4424" s="9" t="n">
        <x:v>69175.36216</x:v>
      </x:c>
      <x:c r="M4424" s="9" t="n">
        <x:v>63800.15748</x:v>
      </x:c>
      <x:c r="N4424" s="10" t="n">
        <x:f>IF(F4424="多",1,-1)*(K4424/J4424-1)</x:f>
        <x:v>0.07807287842611266</x:v>
      </x:c>
      <x:c r="O4424" s="10" t="n">
        <x:f>IF(F4424="多",1,-1)*(M4424/L4424-1)</x:f>
        <x:v>0.07770403380855972</x:v>
      </x:c>
      <x:c r="P4424" s="10" t="n">
        <x:v>0.0009611479830957202</x:v>
      </x:c>
      <x:c r="Q4424" s="10" t="n">
        <x:v>-0.0025416115814229146</x:v>
      </x:c>
      <x:c r="R4424" s="10" t="n">
        <x:f>O4424-P4424-Q4424</x:f>
        <x:v>0.07928449740688691</x:v>
      </x:c>
      <x:c r="S4424" s="9" t="n">
        <x:f>V4423</x:f>
        <x:v>30440.230236375523</x:v>
      </x:c>
      <x:c r="T4424" s="9" t="n">
        <x:f>S4424/(1+'回测计划'!$B$33)</x:f>
        <x:v>30425.017727511768</x:v>
      </x:c>
      <x:c r="U4424" s="9" t="n">
        <x:f>T4424*R4424</x:f>
        <x:v>2412.2322391213947</x:v>
      </x:c>
      <x:c r="V4424" s="9" t="n">
        <x:f>S4424+U4424</x:f>
        <x:v>32852.46247549692</x:v>
      </x:c>
      <x:c r="W4424" s="2" t="n">
        <x:f>IF(N4424&gt;0,1,0)</x:f>
        <x:v>1</x:v>
      </x:c>
      <x:c r="X4424" s="2" t="n">
        <x:f>IF(U4424&gt;0,1,0)</x:f>
        <x:v>1</x:v>
      </x:c>
      <x:c r="Y4424" s="9" t="n">
        <x:f>MAX(U4424,0)</x:f>
        <x:v>2412.2322391213947</x:v>
      </x:c>
      <x:c r="Z4424" s="9" t="n">
        <x:f>-MIN(U4424,0)</x:f>
        <x:v>0</x:v>
      </x:c>
    </x:row>
    <x:row r="4425" ht="23" customHeight="1">
      <x:c r="A4425" s="2" t="str">
        <x:v>1D-RSI-前段</x:v>
      </x:c>
      <x:c r="B4425" s="2" t="str">
        <x:v>1D</x:v>
      </x:c>
      <x:c r="C4425" s="2" t="str">
        <x:v>RSI</x:v>
      </x:c>
      <x:c r="D4425" s="2" t="str">
        <x:v>前段</x:v>
      </x:c>
      <x:c r="E4425" s="2" t="n">
        <x:v>34</x:v>
      </x:c>
      <x:c r="F4425" s="2" t="str">
        <x:v>多</x:v>
      </x:c>
      <x:c r="G4425" s="11" t="n">
        <x:v>45479.333333333336</x:v>
      </x:c>
      <x:c r="H4425" s="11" t="n">
        <x:v>45480.333333333336</x:v>
      </x:c>
      <x:c r="I4425" s="11" t="n">
        <x:v>45490.333321759266</x:v>
      </x:c>
      <x:c r="J4425" s="9" t="n">
        <x:v>58216</x:v>
      </x:c>
      <x:c r="K4425" s="9" t="n">
        <x:v>65010</x:v>
      </x:c>
      <x:c r="L4425" s="9" t="n">
        <x:v>58227.6432</x:v>
      </x:c>
      <x:c r="M4425" s="9" t="n">
        <x:v>64996.998</x:v>
      </x:c>
      <x:c r="N4425" s="10" t="n">
        <x:f>IF(F4425="多",1,-1)*(K4425/J4425-1)</x:f>
        <x:v>0.11670331180431504</x:v>
      </x:c>
      <x:c r="O4425" s="10" t="n">
        <x:f>IF(F4425="多",1,-1)*(M4425/L4425-1)</x:f>
        <x:v>0.11625671979799446</x:v>
      </x:c>
      <x:c r="P4425" s="10" t="n">
        <x:v>0.0010581283598989973</x:v>
      </x:c>
      <x:c r="Q4425" s="10" t="n">
        <x:v>0.002021593015942542</x:v>
      </x:c>
      <x:c r="R4425" s="10" t="n">
        <x:f>O4425-P4425-Q4425</x:f>
        <x:v>0.11317699842215292</x:v>
      </x:c>
      <x:c r="S4425" s="9" t="n">
        <x:f>V4424</x:f>
        <x:v>32852.46247549692</x:v>
      </x:c>
      <x:c r="T4425" s="9" t="n">
        <x:f>S4425/(1+'回测计划'!$B$33)</x:f>
        <x:v>32836.04445327028</x:v>
      </x:c>
      <x:c r="U4425" s="9" t="n">
        <x:f>T4425*R4425</x:f>
        <x:v>3716.284951277514</x:v>
      </x:c>
      <x:c r="V4425" s="9" t="n">
        <x:f>S4425+U4425</x:f>
        <x:v>36568.74742677443</x:v>
      </x:c>
      <x:c r="W4425" s="2" t="n">
        <x:f>IF(N4425&gt;0,1,0)</x:f>
        <x:v>1</x:v>
      </x:c>
      <x:c r="X4425" s="2" t="n">
        <x:f>IF(U4425&gt;0,1,0)</x:f>
        <x:v>1</x:v>
      </x:c>
      <x:c r="Y4425" s="9" t="n">
        <x:f>MAX(U4425,0)</x:f>
        <x:v>3716.284951277514</x:v>
      </x:c>
      <x:c r="Z4425" s="9" t="n">
        <x:f>-MIN(U4425,0)</x:f>
        <x:v>0</x:v>
      </x:c>
    </x:row>
    <x:row r="4426" ht="23" customHeight="1">
      <x:c r="A4426" s="2" t="str">
        <x:v>1D-RSI-前段</x:v>
      </x:c>
      <x:c r="B4426" s="2" t="str">
        <x:v>1D</x:v>
      </x:c>
      <x:c r="C4426" s="2" t="str">
        <x:v>RSI</x:v>
      </x:c>
      <x:c r="D4426" s="2" t="str">
        <x:v>前段</x:v>
      </x:c>
      <x:c r="E4426" s="2" t="n">
        <x:v>35</x:v>
      </x:c>
      <x:c r="F4426" s="2" t="str">
        <x:v>空</x:v>
      </x:c>
      <x:c r="G4426" s="11" t="n">
        <x:v>45502.333333333336</x:v>
      </x:c>
      <x:c r="H4426" s="11" t="n">
        <x:v>45503.333333333336</x:v>
      </x:c>
      <x:c r="I4426" s="11" t="n">
        <x:v>45513.333321759266</x:v>
      </x:c>
      <x:c r="J4426" s="9" t="n">
        <x:v>66750.1</x:v>
      </x:c>
      <x:c r="K4426" s="9" t="n">
        <x:v>61659.8</x:v>
      </x:c>
      <x:c r="L4426" s="9" t="n">
        <x:v>66736.74998000001</x:v>
      </x:c>
      <x:c r="M4426" s="9" t="n">
        <x:v>61672.13196</x:v>
      </x:c>
      <x:c r="N4426" s="10" t="n">
        <x:f>IF(F4426="多",1,-1)*(K4426/J4426-1)</x:f>
        <x:v>0.07625906178417718</x:v>
      </x:c>
      <x:c r="O4426" s="10" t="n">
        <x:f>IF(F4426="多",1,-1)*(M4426/L4426-1)</x:f>
        <x:v>0.07588949149483304</x:v>
      </x:c>
      <x:c r="P4426" s="10" t="n">
        <x:v>0.0009620552542525836</x:v>
      </x:c>
      <x:c r="Q4426" s="10" t="n">
        <x:v>-0.0014941943506894034</x:v>
      </x:c>
      <x:c r="R4426" s="10" t="n">
        <x:f>O4426-P4426-Q4426</x:f>
        <x:v>0.07642163059126986</x:v>
      </x:c>
      <x:c r="S4426" s="9" t="n">
        <x:f>V4425</x:f>
        <x:v>36568.74742677443</x:v>
      </x:c>
      <x:c r="T4426" s="9" t="n">
        <x:f>S4426/(1+'回测计划'!$B$33)</x:f>
        <x:v>36550.472190679095</x:v>
      </x:c>
      <x:c r="U4426" s="9" t="n">
        <x:f>T4426*R4426</x:f>
        <x:v>2793.2466836925596</x:v>
      </x:c>
      <x:c r="V4426" s="9" t="n">
        <x:f>S4426+U4426</x:f>
        <x:v>39361.99411046699</x:v>
      </x:c>
      <x:c r="W4426" s="2" t="n">
        <x:f>IF(N4426&gt;0,1,0)</x:f>
        <x:v>1</x:v>
      </x:c>
      <x:c r="X4426" s="2" t="n">
        <x:f>IF(U4426&gt;0,1,0)</x:f>
        <x:v>1</x:v>
      </x:c>
      <x:c r="Y4426" s="9" t="n">
        <x:f>MAX(U4426,0)</x:f>
        <x:v>2793.2466836925596</x:v>
      </x:c>
      <x:c r="Z4426" s="9" t="n">
        <x:f>-MIN(U4426,0)</x:f>
        <x:v>0</x:v>
      </x:c>
    </x:row>
    <x:row r="4427" ht="23" customHeight="1">
      <x:c r="A4427" s="2" t="str">
        <x:v>1D-RSI-前段</x:v>
      </x:c>
      <x:c r="B4427" s="2" t="str">
        <x:v>1D</x:v>
      </x:c>
      <x:c r="C4427" s="2" t="str">
        <x:v>RSI</x:v>
      </x:c>
      <x:c r="D4427" s="2" t="str">
        <x:v>前段</x:v>
      </x:c>
      <x:c r="E4427" s="2" t="n">
        <x:v>36</x:v>
      </x:c>
      <x:c r="F4427" s="2" t="str">
        <x:v>多</x:v>
      </x:c>
      <x:c r="G4427" s="11" t="n">
        <x:v>45542.333333333336</x:v>
      </x:c>
      <x:c r="H4427" s="11" t="n">
        <x:v>45543.333333333336</x:v>
      </x:c>
      <x:c r="I4427" s="11" t="n">
        <x:v>45553.333321759266</x:v>
      </x:c>
      <x:c r="J4427" s="9" t="n">
        <x:v>54134.9</x:v>
      </x:c>
      <x:c r="K4427" s="9" t="n">
        <x:v>60281</x:v>
      </x:c>
      <x:c r="L4427" s="9" t="n">
        <x:v>54145.72698</x:v>
      </x:c>
      <x:c r="M4427" s="9" t="n">
        <x:v>60268.9438</x:v>
      </x:c>
      <x:c r="N4427" s="10" t="n">
        <x:f>IF(F4427="多",1,-1)*(K4427/J4427-1)</x:f>
        <x:v>0.11353304430228928</x:v>
      </x:c>
      <x:c r="O4427" s="10" t="n">
        <x:f>IF(F4427="多",1,-1)*(M4427/L4427-1)</x:f>
        <x:v>0.11308772014939894</x:v>
      </x:c>
      <x:c r="P4427" s="10" t="n">
        <x:v>0.0010565438600746995</x:v>
      </x:c>
      <x:c r="Q4427" s="10" t="n">
        <x:v>-0.00042827416404542945</x:v>
      </x:c>
      <x:c r="R4427" s="10" t="n">
        <x:f>O4427-P4427-Q4427</x:f>
        <x:v>0.11245945045336968</x:v>
      </x:c>
      <x:c r="S4427" s="9" t="n">
        <x:f>V4426</x:f>
        <x:v>39361.99411046699</x:v>
      </x:c>
      <x:c r="T4427" s="9" t="n">
        <x:f>S4427/(1+'回测计划'!$B$33)</x:f>
        <x:v>39342.3229489925</x:v>
      </x:c>
      <x:c r="U4427" s="9" t="n">
        <x:f>T4427*R4427</x:f>
        <x:v>4424.4160184026905</x:v>
      </x:c>
      <x:c r="V4427" s="9" t="n">
        <x:f>S4427+U4427</x:f>
        <x:v>43786.410128869684</x:v>
      </x:c>
      <x:c r="W4427" s="2" t="n">
        <x:f>IF(N4427&gt;0,1,0)</x:f>
        <x:v>1</x:v>
      </x:c>
      <x:c r="X4427" s="2" t="n">
        <x:f>IF(U4427&gt;0,1,0)</x:f>
        <x:v>1</x:v>
      </x:c>
      <x:c r="Y4427" s="9" t="n">
        <x:f>MAX(U4427,0)</x:f>
        <x:v>4424.4160184026905</x:v>
      </x:c>
      <x:c r="Z4427" s="9" t="n">
        <x:f>-MIN(U4427,0)</x:f>
        <x:v>0</x:v>
      </x:c>
    </x:row>
    <x:row r="4428" ht="23" customHeight="1">
      <x:c r="A4428" s="2" t="str">
        <x:v>1D-RSI-前段</x:v>
      </x:c>
      <x:c r="B4428" s="2" t="str">
        <x:v>1D</x:v>
      </x:c>
      <x:c r="C4428" s="2" t="str">
        <x:v>RSI</x:v>
      </x:c>
      <x:c r="D4428" s="2" t="str">
        <x:v>前段</x:v>
      </x:c>
      <x:c r="E4428" s="2" t="n">
        <x:v>37</x:v>
      </x:c>
      <x:c r="F4428" s="2" t="str">
        <x:v>空</x:v>
      </x:c>
      <x:c r="G4428" s="11" t="n">
        <x:v>45635.333333333336</x:v>
      </x:c>
      <x:c r="H4428" s="11" t="n">
        <x:v>45636.333333333336</x:v>
      </x:c>
      <x:c r="I4428" s="11" t="n">
        <x:v>45646.333321759266</x:v>
      </x:c>
      <x:c r="J4428" s="9" t="n">
        <x:v>97349.1</x:v>
      </x:c>
      <x:c r="K4428" s="9" t="n">
        <x:v>97434.4</x:v>
      </x:c>
      <x:c r="L4428" s="9" t="n">
        <x:v>97329.63018000001</x:v>
      </x:c>
      <x:c r="M4428" s="9" t="n">
        <x:v>97453.88687999999</x:v>
      </x:c>
      <x:c r="N4428" s="10" t="n">
        <x:f>IF(F4428="多",1,-1)*(K4428/J4428-1)</x:f>
        <x:v>-0.0008762279260927652</x:v>
      </x:c>
      <x:c r="O4428" s="10" t="n">
        <x:f>IF(F4428="多",1,-1)*(M4428/L4428-1)</x:f>
        <x:v>-0.0012766585033785471</x:v>
      </x:c>
      <x:c r="P4428" s="10" t="n">
        <x:v>0.0010006383292516894</x:v>
      </x:c>
      <x:c r="Q4428" s="10" t="n">
        <x:v>-0.0030401998349240972</x:v>
      </x:c>
      <x:c r="R4428" s="10" t="n">
        <x:f>O4428-P4428-Q4428</x:f>
        <x:v>0.000762903002293861</x:v>
      </x:c>
      <x:c r="S4428" s="9" t="n">
        <x:f>V4427</x:f>
        <x:v>43786.410128869684</x:v>
      </x:c>
      <x:c r="T4428" s="9" t="n">
        <x:f>S4428/(1+'回测计划'!$B$33)</x:f>
        <x:v>43764.52786493722</x:v>
      </x:c>
      <x:c r="U4428" s="9" t="n">
        <x:f>T4428*R4428</x:f>
        <x:v>33.38808970213394</x:v>
      </x:c>
      <x:c r="V4428" s="9" t="n">
        <x:f>S4428+U4428</x:f>
        <x:v>43819.79821857182</x:v>
      </x:c>
      <x:c r="W4428" s="2" t="n">
        <x:f>IF(N4428&gt;0,1,0)</x:f>
        <x:v>0</x:v>
      </x:c>
      <x:c r="X4428" s="2" t="n">
        <x:f>IF(U4428&gt;0,1,0)</x:f>
        <x:v>1</x:v>
      </x:c>
      <x:c r="Y4428" s="9" t="n">
        <x:f>MAX(U4428,0)</x:f>
        <x:v>33.38808970213394</x:v>
      </x:c>
      <x:c r="Z4428" s="9" t="n">
        <x:f>-MIN(U4428,0)</x:f>
        <x:v>0</x:v>
      </x:c>
    </x:row>
    <x:row r="4429" ht="23" customHeight="1">
      <x:c r="A4429" s="2" t="str">
        <x:v>1D-Stoch-前段</x:v>
      </x:c>
      <x:c r="B4429" s="2" t="str">
        <x:v>1D</x:v>
      </x:c>
      <x:c r="C4429" s="2" t="str">
        <x:v>Stochastic</x:v>
      </x:c>
      <x:c r="D4429" s="2" t="str">
        <x:v>前段</x:v>
      </x:c>
      <x:c r="E4429" s="2" t="n">
        <x:v>1</x:v>
      </x:c>
      <x:c r="F4429" s="2" t="str">
        <x:v>空</x:v>
      </x:c>
      <x:c r="G4429" s="11" t="n">
        <x:v>44245.333333333336</x:v>
      </x:c>
      <x:c r="H4429" s="11" t="n">
        <x:v>44246.333333333336</x:v>
      </x:c>
      <x:c r="I4429" s="11" t="n">
        <x:v>44256.333321759266</x:v>
      </x:c>
      <x:c r="J4429" s="9" t="n">
        <x:v>51612.46</x:v>
      </x:c>
      <x:c r="K4429" s="9" t="n">
        <x:v>45163.36</x:v>
      </x:c>
      <x:c r="L4429" s="9" t="n">
        <x:v>51602.137508</x:v>
      </x:c>
      <x:c r="M4429" s="9" t="n">
        <x:v>45172.392672</x:v>
      </x:c>
      <x:c r="N4429" s="10" t="n">
        <x:f>IF(F4429="多",1,-1)*(K4429/J4429-1)</x:f>
        <x:v>0.12495238552861065</x:v>
      </x:c>
      <x:c r="O4429" s="10" t="n">
        <x:f>IF(F4429="多",1,-1)*(M4429/L4429-1)</x:f>
        <x:v>0.12460229646500942</x:v>
      </x:c>
      <x:c r="P4429" s="10" t="n">
        <x:v>0.0009376988517674953</x:v>
      </x:c>
      <x:c r="Q4429" s="10" t="n">
        <x:v>-0.017912701096878016</x:v>
      </x:c>
      <x:c r="R4429" s="10" t="n">
        <x:f>O4429-P4429-Q4429</x:f>
        <x:v>0.14157729871011995</x:v>
      </x:c>
      <x:c r="S4429" s="9" t="n">
        <x:f>'回测计划'!$B$32</x:f>
        <x:v>10000</x:v>
      </x:c>
      <x:c r="T4429" s="9" t="n">
        <x:f>S4429/(1+'回测计划'!$B$33)</x:f>
        <x:v>9995.002498750626</x:v>
      </x:c>
      <x:c r="U4429" s="9" t="n">
        <x:f>T4429*R4429</x:f>
        <x:v>1415.0654543740127</x:v>
      </x:c>
      <x:c r="V4429" s="9" t="n">
        <x:f>S4429+U4429</x:f>
        <x:v>11415.065454374013</x:v>
      </x:c>
      <x:c r="W4429" s="2" t="n">
        <x:f>IF(N4429&gt;0,1,0)</x:f>
        <x:v>1</x:v>
      </x:c>
      <x:c r="X4429" s="2" t="n">
        <x:f>IF(U4429&gt;0,1,0)</x:f>
        <x:v>1</x:v>
      </x:c>
      <x:c r="Y4429" s="9" t="n">
        <x:f>MAX(U4429,0)</x:f>
        <x:v>1415.0654543740127</x:v>
      </x:c>
      <x:c r="Z4429" s="9" t="n">
        <x:f>-MIN(U4429,0)</x:f>
        <x:v>0</x:v>
      </x:c>
    </x:row>
    <x:row r="4430" ht="23" customHeight="1">
      <x:c r="A4430" s="2" t="str">
        <x:v>1D-Stoch-前段</x:v>
      </x:c>
      <x:c r="B4430" s="2" t="str">
        <x:v>1D</x:v>
      </x:c>
      <x:c r="C4430" s="2" t="str">
        <x:v>Stochastic</x:v>
      </x:c>
      <x:c r="D4430" s="2" t="str">
        <x:v>前段</x:v>
      </x:c>
      <x:c r="E4430" s="2" t="n">
        <x:v>2</x:v>
      </x:c>
      <x:c r="F4430" s="2" t="str">
        <x:v>空</x:v>
      </x:c>
      <x:c r="G4430" s="11" t="n">
        <x:v>44300.333333333336</x:v>
      </x:c>
      <x:c r="H4430" s="11" t="n">
        <x:v>44301.333333333336</x:v>
      </x:c>
      <x:c r="I4430" s="11" t="n">
        <x:v>44311.333321759266</x:v>
      </x:c>
      <x:c r="J4430" s="9" t="n">
        <x:v>63018.34</x:v>
      </x:c>
      <x:c r="K4430" s="9" t="n">
        <x:v>50092.4</x:v>
      </x:c>
      <x:c r="L4430" s="9" t="n">
        <x:v>63005.736332</x:v>
      </x:c>
      <x:c r="M4430" s="9" t="n">
        <x:v>50102.41848</x:v>
      </x:c>
      <x:c r="N4430" s="10" t="n">
        <x:f>IF(F4430="多",1,-1)*(K4430/J4430-1)</x:f>
        <x:v>0.20511393984671755</x:v>
      </x:c>
      <x:c r="O4430" s="10" t="n">
        <x:f>IF(F4430="多",1,-1)*(M4430/L4430-1)</x:f>
        <x:v>0.20479592181905082</x:v>
      </x:c>
      <x:c r="P4430" s="10" t="n">
        <x:v>0.0008976020390904746</x:v>
      </x:c>
      <x:c r="Q4430" s="10" t="n">
        <x:v>-0.011390985093563451</x:v>
      </x:c>
      <x:c r="R4430" s="10" t="n">
        <x:f>O4430-P4430-Q4430</x:f>
        <x:v>0.2152893048735238</x:v>
      </x:c>
      <x:c r="S4430" s="9" t="n">
        <x:f>V4429</x:f>
        <x:v>11415.065454374013</x:v>
      </x:c>
      <x:c r="T4430" s="9" t="n">
        <x:f>S4430/(1+'回测计划'!$B$33)</x:f>
        <x:v>11409.36077398702</x:v>
      </x:c>
      <x:c r="U4430" s="9" t="n">
        <x:f>T4430*R4430</x:f>
        <x:v>2456.313350082915</x:v>
      </x:c>
      <x:c r="V4430" s="9" t="n">
        <x:f>S4430+U4430</x:f>
        <x:v>13871.378804456928</x:v>
      </x:c>
      <x:c r="W4430" s="2" t="n">
        <x:f>IF(N4430&gt;0,1,0)</x:f>
        <x:v>1</x:v>
      </x:c>
      <x:c r="X4430" s="2" t="n">
        <x:f>IF(U4430&gt;0,1,0)</x:f>
        <x:v>1</x:v>
      </x:c>
      <x:c r="Y4430" s="9" t="n">
        <x:f>MAX(U4430,0)</x:f>
        <x:v>2456.313350082915</x:v>
      </x:c>
      <x:c r="Z4430" s="9" t="n">
        <x:f>-MIN(U4430,0)</x:f>
        <x:v>0</x:v>
      </x:c>
    </x:row>
    <x:row r="4431" ht="23" customHeight="1">
      <x:c r="A4431" s="2" t="str">
        <x:v>1D-Stoch-前段</x:v>
      </x:c>
      <x:c r="B4431" s="2" t="str">
        <x:v>1D</x:v>
      </x:c>
      <x:c r="C4431" s="2" t="str">
        <x:v>Stochastic</x:v>
      </x:c>
      <x:c r="D4431" s="2" t="str">
        <x:v>前段</x:v>
      </x:c>
      <x:c r="E4431" s="2" t="n">
        <x:v>3</x:v>
      </x:c>
      <x:c r="F4431" s="2" t="str">
        <x:v>多</x:v>
      </x:c>
      <x:c r="G4431" s="11" t="n">
        <x:v>44311.333333333336</x:v>
      </x:c>
      <x:c r="H4431" s="11" t="n">
        <x:v>44312.333333333336</x:v>
      </x:c>
      <x:c r="I4431" s="11" t="n">
        <x:v>44322.333321759266</x:v>
      </x:c>
      <x:c r="J4431" s="9" t="n">
        <x:v>49063.94</x:v>
      </x:c>
      <x:c r="K4431" s="9" t="n">
        <x:v>57497.77</x:v>
      </x:c>
      <x:c r="L4431" s="9" t="n">
        <x:v>49073.752788</x:v>
      </x:c>
      <x:c r="M4431" s="9" t="n">
        <x:v>57486.270445999995</x:v>
      </x:c>
      <x:c r="N4431" s="10" t="n">
        <x:f>IF(F4431="多",1,-1)*(K4431/J4431-1)</x:f>
        <x:v>0.1718946745817802</x:v>
      </x:c>
      <x:c r="O4431" s="10" t="n">
        <x:f>IF(F4431="多",1,-1)*(M4431/L4431-1)</x:f>
        <x:v>0.17142601044477512</x:v>
      </x:c>
      <x:c r="P4431" s="10" t="n">
        <x:v>0.0010857130052223875</x:v>
      </x:c>
      <x:c r="Q4431" s="10" t="n">
        <x:v>0.0077644479819418775</x:v>
      </x:c>
      <x:c r="R4431" s="10" t="n">
        <x:f>O4431-P4431-Q4431</x:f>
        <x:v>0.16257584945761086</x:v>
      </x:c>
      <x:c r="S4431" s="9" t="n">
        <x:f>V4430</x:f>
        <x:v>13871.378804456928</x:v>
      </x:c>
      <x:c r="T4431" s="9" t="n">
        <x:f>S4431/(1+'回测计划'!$B$33)</x:f>
        <x:v>13864.446581166347</x:v>
      </x:c>
      <x:c r="U4431" s="9" t="n">
        <x:f>T4431*R4431</x:f>
        <x:v>2254.0241801927878</x:v>
      </x:c>
      <x:c r="V4431" s="9" t="n">
        <x:f>S4431+U4431</x:f>
        <x:v>16125.402984649716</x:v>
      </x:c>
      <x:c r="W4431" s="2" t="n">
        <x:f>IF(N4431&gt;0,1,0)</x:f>
        <x:v>1</x:v>
      </x:c>
      <x:c r="X4431" s="2" t="n">
        <x:f>IF(U4431&gt;0,1,0)</x:f>
        <x:v>1</x:v>
      </x:c>
      <x:c r="Y4431" s="9" t="n">
        <x:f>MAX(U4431,0)</x:f>
        <x:v>2254.0241801927878</x:v>
      </x:c>
      <x:c r="Z4431" s="9" t="n">
        <x:f>-MIN(U4431,0)</x:f>
        <x:v>0</x:v>
      </x:c>
    </x:row>
    <x:row r="4432" ht="23" customHeight="1">
      <x:c r="A4432" s="2" t="str">
        <x:v>1D-Stoch-前段</x:v>
      </x:c>
      <x:c r="B4432" s="2" t="str">
        <x:v>1D</x:v>
      </x:c>
      <x:c r="C4432" s="2" t="str">
        <x:v>Stochastic</x:v>
      </x:c>
      <x:c r="D4432" s="2" t="str">
        <x:v>前段</x:v>
      </x:c>
      <x:c r="E4432" s="2" t="n">
        <x:v>4</x:v>
      </x:c>
      <x:c r="F4432" s="2" t="str">
        <x:v>多</x:v>
      </x:c>
      <x:c r="G4432" s="11" t="n">
        <x:v>44346.333333333336</x:v>
      </x:c>
      <x:c r="H4432" s="11" t="n">
        <x:v>44347.333333333336</x:v>
      </x:c>
      <x:c r="I4432" s="11" t="n">
        <x:v>44357.333321759266</x:v>
      </x:c>
      <x:c r="J4432" s="9" t="n">
        <x:v>35651.8</x:v>
      </x:c>
      <x:c r="K4432" s="9" t="n">
        <x:v>37368.45</x:v>
      </x:c>
      <x:c r="L4432" s="9" t="n">
        <x:v>35658.930360000006</x:v>
      </x:c>
      <x:c r="M4432" s="9" t="n">
        <x:v>37360.97631</x:v>
      </x:c>
      <x:c r="N4432" s="10" t="n">
        <x:f>IF(F4432="多",1,-1)*(K4432/J4432-1)</x:f>
        <x:v>0.048150444016851646</x:v>
      </x:c>
      <x:c r="O4432" s="10" t="n">
        <x:f>IF(F4432="多",1,-1)*(M4432/L4432-1)</x:f>
        <x:v>0.04773126767451341</x:v>
      </x:c>
      <x:c r="P4432" s="10" t="n">
        <x:v>0.0010238656338372567</x:v>
      </x:c>
      <x:c r="Q4432" s="10" t="n">
        <x:v>0.0026727181439660415</x:v>
      </x:c>
      <x:c r="R4432" s="10" t="n">
        <x:f>O4432-P4432-Q4432</x:f>
        <x:v>0.044034683896710114</x:v>
      </x:c>
      <x:c r="S4432" s="9" t="n">
        <x:f>V4431</x:f>
        <x:v>16125.402984649716</x:v>
      </x:c>
      <x:c r="T4432" s="9" t="n">
        <x:f>S4432/(1+'回测计划'!$B$33)</x:f>
        <x:v>16117.344312493471</x:v>
      </x:c>
      <x:c r="U4432" s="9" t="n">
        <x:f>T4432*R4432</x:f>
        <x:v>709.7221620550886</x:v>
      </x:c>
      <x:c r="V4432" s="9" t="n">
        <x:f>S4432+U4432</x:f>
        <x:v>16835.125146704806</x:v>
      </x:c>
      <x:c r="W4432" s="2" t="n">
        <x:f>IF(N4432&gt;0,1,0)</x:f>
        <x:v>1</x:v>
      </x:c>
      <x:c r="X4432" s="2" t="n">
        <x:f>IF(U4432&gt;0,1,0)</x:f>
        <x:v>1</x:v>
      </x:c>
      <x:c r="Y4432" s="9" t="n">
        <x:f>MAX(U4432,0)</x:f>
        <x:v>709.7221620550886</x:v>
      </x:c>
      <x:c r="Z4432" s="9" t="n">
        <x:f>-MIN(U4432,0)</x:f>
        <x:v>0</x:v>
      </x:c>
    </x:row>
    <x:row r="4433" ht="23" customHeight="1">
      <x:c r="A4433" s="2" t="str">
        <x:v>1D-Stoch-前段</x:v>
      </x:c>
      <x:c r="B4433" s="2" t="str">
        <x:v>1D</x:v>
      </x:c>
      <x:c r="C4433" s="2" t="str">
        <x:v>Stochastic</x:v>
      </x:c>
      <x:c r="D4433" s="2" t="str">
        <x:v>前段</x:v>
      </x:c>
      <x:c r="E4433" s="2" t="n">
        <x:v>5</x:v>
      </x:c>
      <x:c r="F4433" s="2" t="str">
        <x:v>多</x:v>
      </x:c>
      <x:c r="G4433" s="11" t="n">
        <x:v>44369.333333333336</x:v>
      </x:c>
      <x:c r="H4433" s="11" t="n">
        <x:v>44370.333333333336</x:v>
      </x:c>
      <x:c r="I4433" s="11" t="n">
        <x:v>44380.333321759266</x:v>
      </x:c>
      <x:c r="J4433" s="9" t="n">
        <x:v>32496</x:v>
      </x:c>
      <x:c r="K4433" s="9" t="n">
        <x:v>33760.94</x:v>
      </x:c>
      <x:c r="L4433" s="9" t="n">
        <x:v>32502.4992</x:v>
      </x:c>
      <x:c r="M4433" s="9" t="n">
        <x:v>33754.187812000004</x:v>
      </x:c>
      <x:c r="N4433" s="10" t="n">
        <x:f>IF(F4433="多",1,-1)*(K4433/J4433-1)</x:f>
        <x:v>0.03892602166420489</x:v>
      </x:c>
      <x:c r="O4433" s="10" t="n">
        <x:f>IF(F4433="多",1,-1)*(M4433/L4433-1)</x:f>
        <x:v>0.03851053435300145</x:v>
      </x:c>
      <x:c r="P4433" s="10" t="n">
        <x:v>0.0010192552671765007</x:v>
      </x:c>
      <x:c r="Q4433" s="10" t="n">
        <x:v>-0.000615343321925205</x:v>
      </x:c>
      <x:c r="R4433" s="10" t="n">
        <x:f>O4433-P4433-Q4433</x:f>
        <x:v>0.03810662240775015</x:v>
      </x:c>
      <x:c r="S4433" s="9" t="n">
        <x:f>V4432</x:f>
        <x:v>16835.125146704806</x:v>
      </x:c>
      <x:c r="T4433" s="9" t="n">
        <x:f>S4433/(1+'回测计划'!$B$33)</x:f>
        <x:v>16826.7117908094</x:v>
      </x:c>
      <x:c r="U4433" s="9" t="n">
        <x:f>T4433*R4433</x:f>
        <x:v>641.2091525764112</x:v>
      </x:c>
      <x:c r="V4433" s="9" t="n">
        <x:f>S4433+U4433</x:f>
        <x:v>17476.334299281218</x:v>
      </x:c>
      <x:c r="W4433" s="2" t="n">
        <x:f>IF(N4433&gt;0,1,0)</x:f>
        <x:v>1</x:v>
      </x:c>
      <x:c r="X4433" s="2" t="n">
        <x:f>IF(U4433&gt;0,1,0)</x:f>
        <x:v>1</x:v>
      </x:c>
      <x:c r="Y4433" s="9" t="n">
        <x:f>MAX(U4433,0)</x:f>
        <x:v>641.2091525764112</x:v>
      </x:c>
      <x:c r="Z4433" s="9" t="n">
        <x:f>-MIN(U4433,0)</x:f>
        <x:v>0</x:v>
      </x:c>
    </x:row>
    <x:row r="4434" ht="23" customHeight="1">
      <x:c r="A4434" s="2" t="str">
        <x:v>1D-Stoch-前段</x:v>
      </x:c>
      <x:c r="B4434" s="2" t="str">
        <x:v>1D</x:v>
      </x:c>
      <x:c r="C4434" s="2" t="str">
        <x:v>Stochastic</x:v>
      </x:c>
      <x:c r="D4434" s="2" t="str">
        <x:v>前段</x:v>
      </x:c>
      <x:c r="E4434" s="2" t="n">
        <x:v>6</x:v>
      </x:c>
      <x:c r="F4434" s="2" t="str">
        <x:v>空</x:v>
      </x:c>
      <x:c r="G4434" s="11" t="n">
        <x:v>44443.333333333336</x:v>
      </x:c>
      <x:c r="H4434" s="11" t="n">
        <x:v>44444.333333333336</x:v>
      </x:c>
      <x:c r="I4434" s="11" t="n">
        <x:v>44454.333321759266</x:v>
      </x:c>
      <x:c r="J4434" s="9" t="n">
        <x:v>49942.2</x:v>
      </x:c>
      <x:c r="K4434" s="9" t="n">
        <x:v>47087.18</x:v>
      </x:c>
      <x:c r="L4434" s="9" t="n">
        <x:v>49932.211559999996</x:v>
      </x:c>
      <x:c r="M4434" s="9" t="n">
        <x:v>47096.597436</x:v>
      </x:c>
      <x:c r="N4434" s="10" t="n">
        <x:f>IF(F4434="多",1,-1)*(K4434/J4434-1)</x:f>
        <x:v>0.05716648445603112</x:v>
      </x:c>
      <x:c r="O4434" s="10" t="n">
        <x:f>IF(F4434="多",1,-1)*(M4434/L4434-1)</x:f>
        <x:v>0.05678927560804403</x:v>
      </x:c>
      <x:c r="P4434" s="10" t="n">
        <x:v>0.0009716053621959779</x:v>
      </x:c>
      <x:c r="Q4434" s="10" t="n">
        <x:v>-0.003142914266169156</x:v>
      </x:c>
      <x:c r="R4434" s="10" t="n">
        <x:f>O4434-P4434-Q4434</x:f>
        <x:v>0.05896058451201721</x:v>
      </x:c>
      <x:c r="S4434" s="9" t="n">
        <x:f>V4433</x:f>
        <x:v>17476.334299281218</x:v>
      </x:c>
      <x:c r="T4434" s="9" t="n">
        <x:f>S4434/(1+'回测计划'!$B$33)</x:f>
        <x:v>17467.6004990317</x:v>
      </x:c>
      <x:c r="U4434" s="9" t="n">
        <x:f>T4434*R4434</x:f>
        <x:v>1029.8999354453126</x:v>
      </x:c>
      <x:c r="V4434" s="9" t="n">
        <x:f>S4434+U4434</x:f>
        <x:v>18506.23423472653</x:v>
      </x:c>
      <x:c r="W4434" s="2" t="n">
        <x:f>IF(N4434&gt;0,1,0)</x:f>
        <x:v>1</x:v>
      </x:c>
      <x:c r="X4434" s="2" t="n">
        <x:f>IF(U4434&gt;0,1,0)</x:f>
        <x:v>1</x:v>
      </x:c>
      <x:c r="Y4434" s="9" t="n">
        <x:f>MAX(U4434,0)</x:f>
        <x:v>1029.8999354453126</x:v>
      </x:c>
      <x:c r="Z4434" s="9" t="n">
        <x:f>-MIN(U4434,0)</x:f>
        <x:v>0</x:v>
      </x:c>
    </x:row>
    <x:row r="4435" ht="23" customHeight="1">
      <x:c r="A4435" s="2" t="str">
        <x:v>1D-Stoch-前段</x:v>
      </x:c>
      <x:c r="B4435" s="2" t="str">
        <x:v>1D</x:v>
      </x:c>
      <x:c r="C4435" s="2" t="str">
        <x:v>Stochastic</x:v>
      </x:c>
      <x:c r="D4435" s="2" t="str">
        <x:v>前段</x:v>
      </x:c>
      <x:c r="E4435" s="2" t="n">
        <x:v>7</x:v>
      </x:c>
      <x:c r="F4435" s="2" t="str">
        <x:v>空</x:v>
      </x:c>
      <x:c r="G4435" s="11" t="n">
        <x:v>44509.333333333336</x:v>
      </x:c>
      <x:c r="H4435" s="11" t="n">
        <x:v>44510.333333333336</x:v>
      </x:c>
      <x:c r="I4435" s="11" t="n">
        <x:v>44520.333321759266</x:v>
      </x:c>
      <x:c r="J4435" s="9" t="n">
        <x:v>67010.65</x:v>
      </x:c>
      <x:c r="K4435" s="9" t="n">
        <x:v>58069.51</x:v>
      </x:c>
      <x:c r="L4435" s="9" t="n">
        <x:v>66997.24786999999</x:v>
      </x:c>
      <x:c r="M4435" s="9" t="n">
        <x:v>58081.123902</x:v>
      </x:c>
      <x:c r="N4435" s="10" t="n">
        <x:f>IF(F4435="多",1,-1)*(K4435/J4435-1)</x:f>
        <x:v>0.13342864156667622</x:v>
      </x:c>
      <x:c r="O4435" s="10" t="n">
        <x:f>IF(F4435="多",1,-1)*(M4435/L4435-1)</x:f>
        <x:v>0.13308194368372628</x:v>
      </x:c>
      <x:c r="P4435" s="10" t="n">
        <x:v>0.0009334590281581368</x:v>
      </x:c>
      <x:c r="Q4435" s="10" t="n">
        <x:v>-0.005786645450734929</x:v>
      </x:c>
      <x:c r="R4435" s="10" t="n">
        <x:f>O4435-P4435-Q4435</x:f>
        <x:v>0.13793513010630307</x:v>
      </x:c>
      <x:c r="S4435" s="9" t="n">
        <x:f>V4434</x:f>
        <x:v>18506.23423472653</x:v>
      </x:c>
      <x:c r="T4435" s="9" t="n">
        <x:f>S4435/(1+'回测计划'!$B$33)</x:f>
        <x:v>18496.985741855602</x:v>
      </x:c>
      <x:c r="U4435" s="9" t="n">
        <x:f>T4435*R4435</x:f>
        <x:v>2551.3841348772853</x:v>
      </x:c>
      <x:c r="V4435" s="9" t="n">
        <x:f>S4435+U4435</x:f>
        <x:v>21057.618369603813</x:v>
      </x:c>
      <x:c r="W4435" s="2" t="n">
        <x:f>IF(N4435&gt;0,1,0)</x:f>
        <x:v>1</x:v>
      </x:c>
      <x:c r="X4435" s="2" t="n">
        <x:f>IF(U4435&gt;0,1,0)</x:f>
        <x:v>1</x:v>
      </x:c>
      <x:c r="Y4435" s="9" t="n">
        <x:f>MAX(U4435,0)</x:f>
        <x:v>2551.3841348772853</x:v>
      </x:c>
      <x:c r="Z4435" s="9" t="n">
        <x:f>-MIN(U4435,0)</x:f>
        <x:v>0</x:v>
      </x:c>
    </x:row>
    <x:row r="4436" ht="23" customHeight="1">
      <x:c r="A4436" s="2" t="str">
        <x:v>1D-Stoch-前段</x:v>
      </x:c>
      <x:c r="B4436" s="2" t="str">
        <x:v>1D</x:v>
      </x:c>
      <x:c r="C4436" s="2" t="str">
        <x:v>Stochastic</x:v>
      </x:c>
      <x:c r="D4436" s="2" t="str">
        <x:v>前段</x:v>
      </x:c>
      <x:c r="E4436" s="2" t="n">
        <x:v>8</x:v>
      </x:c>
      <x:c r="F4436" s="2" t="str">
        <x:v>空</x:v>
      </x:c>
      <x:c r="G4436" s="11" t="n">
        <x:v>44608.333333333336</x:v>
      </x:c>
      <x:c r="H4436" s="11" t="n">
        <x:v>44609.333333333336</x:v>
      </x:c>
      <x:c r="I4436" s="11" t="n">
        <x:v>44619.333321759266</x:v>
      </x:c>
      <x:c r="J4436" s="9" t="n">
        <x:v>43860.8</x:v>
      </x:c>
      <x:c r="K4436" s="9" t="n">
        <x:v>39099.3</x:v>
      </x:c>
      <x:c r="L4436" s="9" t="n">
        <x:v>43852.02784</x:v>
      </x:c>
      <x:c r="M4436" s="9" t="n">
        <x:v>39107.11986</x:v>
      </x:c>
      <x:c r="N4436" s="10" t="n">
        <x:f>IF(F4436="多",1,-1)*(K4436/J4436-1)</x:f>
        <x:v>0.10855935140261919</x:v>
      </x:c>
      <x:c r="O4436" s="10" t="n">
        <x:f>IF(F4436="多",1,-1)*(M4436/L4436-1)</x:f>
        <x:v>0.10820270381366248</x:v>
      </x:c>
      <x:c r="P4436" s="10" t="n">
        <x:v>0.0009458986480931688</x:v>
      </x:c>
      <x:c r="Q4436" s="10" t="n">
        <x:v>-0.00046186873918131765</x:v>
      </x:c>
      <x:c r="R4436" s="10" t="n">
        <x:f>O4436-P4436-Q4436</x:f>
        <x:v>0.10771867390475064</x:v>
      </x:c>
      <x:c r="S4436" s="9" t="n">
        <x:f>V4435</x:f>
        <x:v>21057.618369603813</x:v>
      </x:c>
      <x:c r="T4436" s="9" t="n">
        <x:f>S4436/(1+'回测计划'!$B$33)</x:f>
        <x:v>21047.094822192717</x:v>
      </x:c>
      <x:c r="U4436" s="9" t="n">
        <x:f>T4436*R4436</x:f>
        <x:v>2267.1651437941428</x:v>
      </x:c>
      <x:c r="V4436" s="9" t="n">
        <x:f>S4436+U4436</x:f>
        <x:v>23324.783513397957</x:v>
      </x:c>
      <x:c r="W4436" s="2" t="n">
        <x:f>IF(N4436&gt;0,1,0)</x:f>
        <x:v>1</x:v>
      </x:c>
      <x:c r="X4436" s="2" t="n">
        <x:f>IF(U4436&gt;0,1,0)</x:f>
        <x:v>1</x:v>
      </x:c>
      <x:c r="Y4436" s="9" t="n">
        <x:f>MAX(U4436,0)</x:f>
        <x:v>2267.1651437941428</x:v>
      </x:c>
      <x:c r="Z4436" s="9" t="n">
        <x:f>-MIN(U4436,0)</x:f>
        <x:v>0</x:v>
      </x:c>
    </x:row>
    <x:row r="4437" ht="23" customHeight="1">
      <x:c r="A4437" s="2" t="str">
        <x:v>1D-Stoch-前段</x:v>
      </x:c>
      <x:c r="B4437" s="2" t="str">
        <x:v>1D</x:v>
      </x:c>
      <x:c r="C4437" s="2" t="str">
        <x:v>Stochastic</x:v>
      </x:c>
      <x:c r="D4437" s="2" t="str">
        <x:v>前段</x:v>
      </x:c>
      <x:c r="E4437" s="2" t="n">
        <x:v>9</x:v>
      </x:c>
      <x:c r="F4437" s="2" t="str">
        <x:v>多</x:v>
      </x:c>
      <x:c r="G4437" s="11" t="n">
        <x:v>44675.333333333336</x:v>
      </x:c>
      <x:c r="H4437" s="11" t="n">
        <x:v>44676.333333333336</x:v>
      </x:c>
      <x:c r="I4437" s="11" t="n">
        <x:v>44686.333321759266</x:v>
      </x:c>
      <x:c r="J4437" s="9" t="n">
        <x:v>39433.4</x:v>
      </x:c>
      <x:c r="K4437" s="9" t="n">
        <x:v>39684</x:v>
      </x:c>
      <x:c r="L4437" s="9" t="n">
        <x:v>39441.28668</x:v>
      </x:c>
      <x:c r="M4437" s="9" t="n">
        <x:v>39676.063200000004</x:v>
      </x:c>
      <x:c r="N4437" s="10" t="n">
        <x:f>IF(F4437="多",1,-1)*(K4437/J4437-1)</x:f>
        <x:v>0.006355018841895488</x:v>
      </x:c>
      <x:c r="O4437" s="10" t="n">
        <x:f>IF(F4437="多",1,-1)*(M4437/L4437-1)</x:f>
        <x:v>0.005952557326661889</x:v>
      </x:c>
      <x:c r="P4437" s="10" t="n">
        <x:v>0.001002976278663331</x:v>
      </x:c>
      <x:c r="Q4437" s="10" t="n">
        <x:v>0.0011396232748864448</x:v>
      </x:c>
      <x:c r="R4437" s="10" t="n">
        <x:f>O4437-P4437-Q4437</x:f>
        <x:v>0.0038099577731121135</x:v>
      </x:c>
      <x:c r="S4437" s="9" t="n">
        <x:f>V4436</x:f>
        <x:v>23324.783513397957</x:v>
      </x:c>
      <x:c r="T4437" s="9" t="n">
        <x:f>S4437/(1+'回测计划'!$B$33)</x:f>
        <x:v>23313.126949922997</x:v>
      </x:c>
      <x:c r="U4437" s="9" t="n">
        <x:f>T4437*R4437</x:f>
        <x:v>88.82202923840862</x:v>
      </x:c>
      <x:c r="V4437" s="9" t="n">
        <x:f>S4437+U4437</x:f>
        <x:v>23413.605542636367</x:v>
      </x:c>
      <x:c r="W4437" s="2" t="n">
        <x:f>IF(N4437&gt;0,1,0)</x:f>
        <x:v>1</x:v>
      </x:c>
      <x:c r="X4437" s="2" t="n">
        <x:f>IF(U4437&gt;0,1,0)</x:f>
        <x:v>1</x:v>
      </x:c>
      <x:c r="Y4437" s="9" t="n">
        <x:f>MAX(U4437,0)</x:f>
        <x:v>88.82202923840862</x:v>
      </x:c>
      <x:c r="Z4437" s="9" t="n">
        <x:f>-MIN(U4437,0)</x:f>
        <x:v>0</x:v>
      </x:c>
    </x:row>
    <x:row r="4438" ht="23" customHeight="1">
      <x:c r="A4438" s="2" t="str">
        <x:v>1D-Stoch-前段</x:v>
      </x:c>
      <x:c r="B4438" s="2" t="str">
        <x:v>1D</x:v>
      </x:c>
      <x:c r="C4438" s="2" t="str">
        <x:v>Stochastic</x:v>
      </x:c>
      <x:c r="D4438" s="2" t="str">
        <x:v>前段</x:v>
      </x:c>
      <x:c r="E4438" s="2" t="n">
        <x:v>10</x:v>
      </x:c>
      <x:c r="F4438" s="2" t="str">
        <x:v>多</x:v>
      </x:c>
      <x:c r="G4438" s="11" t="n">
        <x:v>44700.333333333336</x:v>
      </x:c>
      <x:c r="H4438" s="11" t="n">
        <x:v>44701.333333333336</x:v>
      </x:c>
      <x:c r="I4438" s="11" t="n">
        <x:v>44711.333321759266</x:v>
      </x:c>
      <x:c r="J4438" s="9" t="n">
        <x:v>30319.9</x:v>
      </x:c>
      <x:c r="K4438" s="9" t="n">
        <x:v>29452.8</x:v>
      </x:c>
      <x:c r="L4438" s="9" t="n">
        <x:v>30325.96398</x:v>
      </x:c>
      <x:c r="M4438" s="9" t="n">
        <x:v>29446.90944</x:v>
      </x:c>
      <x:c r="N4438" s="10" t="n">
        <x:f>IF(F4438="多",1,-1)*(K4438/J4438-1)</x:f>
        <x:v>-0.028598379282253616</x:v>
      </x:c>
      <x:c r="O4438" s="10" t="n">
        <x:f>IF(F4438="多",1,-1)*(M4438/L4438-1)</x:f>
        <x:v>-0.028986862233950306</x:v>
      </x:c>
      <x:c r="P4438" s="10" t="n">
        <x:v>0.000985506568883025</x:v>
      </x:c>
      <x:c r="Q4438" s="10" t="n">
        <x:v>0.0018501885756708515</x:v>
      </x:c>
      <x:c r="R4438" s="10" t="n">
        <x:f>O4438-P4438-Q4438</x:f>
        <x:v>-0.03182255737850418</x:v>
      </x:c>
      <x:c r="S4438" s="9" t="n">
        <x:f>V4437</x:f>
        <x:v>23413.605542636367</x:v>
      </x:c>
      <x:c r="T4438" s="9" t="n">
        <x:f>S4438/(1+'回测计划'!$B$33)</x:f>
        <x:v>23401.904590341197</x:v>
      </x:c>
      <x:c r="U4438" s="9" t="n">
        <x:f>T4438*R4438</x:f>
        <x:v>-744.7084515924131</x:v>
      </x:c>
      <x:c r="V4438" s="9" t="n">
        <x:f>S4438+U4438</x:f>
        <x:v>22668.897091043953</x:v>
      </x:c>
      <x:c r="W4438" s="2" t="n">
        <x:f>IF(N4438&gt;0,1,0)</x:f>
        <x:v>0</x:v>
      </x:c>
      <x:c r="X4438" s="2" t="n">
        <x:f>IF(U4438&gt;0,1,0)</x:f>
        <x:v>0</x:v>
      </x:c>
      <x:c r="Y4438" s="9" t="n">
        <x:f>MAX(U4438,0)</x:f>
        <x:v>0</x:v>
      </x:c>
      <x:c r="Z4438" s="9" t="n">
        <x:f>-MIN(U4438,0)</x:f>
        <x:v>744.7084515924131</x:v>
      </x:c>
    </x:row>
    <x:row r="4439" ht="23" customHeight="1">
      <x:c r="A4439" s="2" t="str">
        <x:v>1D-Stoch-前段</x:v>
      </x:c>
      <x:c r="B4439" s="2" t="str">
        <x:v>1D</x:v>
      </x:c>
      <x:c r="C4439" s="2" t="str">
        <x:v>Stochastic</x:v>
      </x:c>
      <x:c r="D4439" s="2" t="str">
        <x:v>前段</x:v>
      </x:c>
      <x:c r="E4439" s="2" t="n">
        <x:v>11</x:v>
      </x:c>
      <x:c r="F4439" s="2" t="str">
        <x:v>多</x:v>
      </x:c>
      <x:c r="G4439" s="11" t="n">
        <x:v>44811.333333333336</x:v>
      </x:c>
      <x:c r="H4439" s="11" t="n">
        <x:v>44812.333333333336</x:v>
      </x:c>
      <x:c r="I4439" s="11" t="n">
        <x:v>44822.333321759266</x:v>
      </x:c>
      <x:c r="J4439" s="9" t="n">
        <x:v>19287</x:v>
      </x:c>
      <x:c r="K4439" s="9" t="n">
        <x:v>20102</x:v>
      </x:c>
      <x:c r="L4439" s="9" t="n">
        <x:v>19290.8574</x:v>
      </x:c>
      <x:c r="M4439" s="9" t="n">
        <x:v>20097.9796</x:v>
      </x:c>
      <x:c r="N4439" s="10" t="n">
        <x:f>IF(F4439="多",1,-1)*(K4439/J4439-1)</x:f>
        <x:v>0.04225644216311508</x:v>
      </x:c>
      <x:c r="O4439" s="10" t="n">
        <x:f>IF(F4439="多",1,-1)*(M4439/L4439-1)</x:f>
        <x:v>0.04183962295009236</x:v>
      </x:c>
      <x:c r="P4439" s="10" t="n">
        <x:v>0.0010209198114750461</x:v>
      </x:c>
      <x:c r="Q4439" s="10" t="n">
        <x:v>0.0019233585587546287</x:v>
      </x:c>
      <x:c r="R4439" s="10" t="n">
        <x:f>O4439-P4439-Q4439</x:f>
        <x:v>0.038895344579862684</x:v>
      </x:c>
      <x:c r="S4439" s="9" t="n">
        <x:f>V4438</x:f>
        <x:v>22668.897091043953</x:v>
      </x:c>
      <x:c r="T4439" s="9" t="n">
        <x:f>S4439/(1+'回测计划'!$B$33)</x:f>
        <x:v>22657.56830689051</x:v>
      </x:c>
      <x:c r="U4439" s="9" t="n">
        <x:f>T4439*R4439</x:f>
        <x:v>881.2739266382823</x:v>
      </x:c>
      <x:c r="V4439" s="9" t="n">
        <x:f>S4439+U4439</x:f>
        <x:v>23550.171017682234</x:v>
      </x:c>
      <x:c r="W4439" s="2" t="n">
        <x:f>IF(N4439&gt;0,1,0)</x:f>
        <x:v>1</x:v>
      </x:c>
      <x:c r="X4439" s="2" t="n">
        <x:f>IF(U4439&gt;0,1,0)</x:f>
        <x:v>1</x:v>
      </x:c>
      <x:c r="Y4439" s="9" t="n">
        <x:f>MAX(U4439,0)</x:f>
        <x:v>881.2739266382823</x:v>
      </x:c>
      <x:c r="Z4439" s="9" t="n">
        <x:f>-MIN(U4439,0)</x:f>
        <x:v>0</x:v>
      </x:c>
    </x:row>
    <x:row r="4440" ht="23" customHeight="1">
      <x:c r="A4440" s="2" t="str">
        <x:v>1D-Stoch-前段</x:v>
      </x:c>
      <x:c r="B4440" s="2" t="str">
        <x:v>1D</x:v>
      </x:c>
      <x:c r="C4440" s="2" t="str">
        <x:v>Stochastic</x:v>
      </x:c>
      <x:c r="D4440" s="2" t="str">
        <x:v>前段</x:v>
      </x:c>
      <x:c r="E4440" s="2" t="n">
        <x:v>12</x:v>
      </x:c>
      <x:c r="F4440" s="2" t="str">
        <x:v>多</x:v>
      </x:c>
      <x:c r="G4440" s="11" t="n">
        <x:v>44826.333333333336</x:v>
      </x:c>
      <x:c r="H4440" s="11" t="n">
        <x:v>44827.333333333336</x:v>
      </x:c>
      <x:c r="I4440" s="11" t="n">
        <x:v>44837.333321759266</x:v>
      </x:c>
      <x:c r="J4440" s="9" t="n">
        <x:v>19392.5</x:v>
      </x:c>
      <x:c r="K4440" s="9" t="n">
        <x:v>19049.4</x:v>
      </x:c>
      <x:c r="L4440" s="9" t="n">
        <x:v>19396.3785</x:v>
      </x:c>
      <x:c r="M4440" s="9" t="n">
        <x:v>19045.59012</x:v>
      </x:c>
      <x:c r="N4440" s="10" t="n">
        <x:f>IF(F4440="多",1,-1)*(K4440/J4440-1)</x:f>
        <x:v>-0.017692406858321408</x:v>
      </x:c>
      <x:c r="O4440" s="10" t="n">
        <x:f>IF(F4440="多",1,-1)*(M4440/L4440-1)</x:f>
        <x:v>-0.01808525132668437</x:v>
      </x:c>
      <x:c r="P4440" s="10" t="n">
        <x:v>0.0009909573743366578</x:v>
      </x:c>
      <x:c r="Q4440" s="10" t="n">
        <x:v>0.00142295994744565</x:v>
      </x:c>
      <x:c r="R4440" s="10" t="n">
        <x:f>O4440-P4440-Q4440</x:f>
        <x:v>-0.02049916864846668</x:v>
      </x:c>
      <x:c r="S4440" s="9" t="n">
        <x:f>V4439</x:f>
        <x:v>23550.171017682234</x:v>
      </x:c>
      <x:c r="T4440" s="9" t="n">
        <x:f>S4440/(1+'回测计划'!$B$33)</x:f>
        <x:v>23538.40181677385</x:v>
      </x:c>
      <x:c r="U4440" s="9" t="n">
        <x:f>T4440*R4440</x:f>
        <x:v>-482.5176685574217</x:v>
      </x:c>
      <x:c r="V4440" s="9" t="n">
        <x:f>S4440+U4440</x:f>
        <x:v>23067.653349124812</x:v>
      </x:c>
      <x:c r="W4440" s="2" t="n">
        <x:f>IF(N4440&gt;0,1,0)</x:f>
        <x:v>0</x:v>
      </x:c>
      <x:c r="X4440" s="2" t="n">
        <x:f>IF(U4440&gt;0,1,0)</x:f>
        <x:v>0</x:v>
      </x:c>
      <x:c r="Y4440" s="9" t="n">
        <x:f>MAX(U4440,0)</x:f>
        <x:v>0</x:v>
      </x:c>
      <x:c r="Z4440" s="9" t="n">
        <x:f>-MIN(U4440,0)</x:f>
        <x:v>482.5176685574217</x:v>
      </x:c>
    </x:row>
    <x:row r="4441" ht="23" customHeight="1">
      <x:c r="A4441" s="2" t="str">
        <x:v>1D-Stoch-前段</x:v>
      </x:c>
      <x:c r="B4441" s="2" t="str">
        <x:v>1D</x:v>
      </x:c>
      <x:c r="C4441" s="2" t="str">
        <x:v>Stochastic</x:v>
      </x:c>
      <x:c r="D4441" s="2" t="str">
        <x:v>前段</x:v>
      </x:c>
      <x:c r="E4441" s="2" t="n">
        <x:v>13</x:v>
      </x:c>
      <x:c r="F4441" s="2" t="str">
        <x:v>空</x:v>
      </x:c>
      <x:c r="G4441" s="11" t="n">
        <x:v>44975.333333333336</x:v>
      </x:c>
      <x:c r="H4441" s="11" t="n">
        <x:v>44976.333333333336</x:v>
      </x:c>
      <x:c r="I4441" s="11" t="n">
        <x:v>44986.333321759266</x:v>
      </x:c>
      <x:c r="J4441" s="9" t="n">
        <x:v>24636.8</x:v>
      </x:c>
      <x:c r="K4441" s="9" t="n">
        <x:v>23129.6</x:v>
      </x:c>
      <x:c r="L4441" s="9" t="n">
        <x:v>24631.87264</x:v>
      </x:c>
      <x:c r="M4441" s="9" t="n">
        <x:v>23134.225919999997</x:v>
      </x:c>
      <x:c r="N4441" s="10" t="n">
        <x:f>IF(F4441="多",1,-1)*(K4441/J4441-1)</x:f>
        <x:v>0.061176776204701966</x:v>
      </x:c>
      <x:c r="O4441" s="10" t="n">
        <x:f>IF(F4441="多",1,-1)*(M4441/L4441-1)</x:f>
        <x:v>0.06080117179430189</x:v>
      </x:c>
      <x:c r="P4441" s="10" t="n">
        <x:v>0.000969599414102849</x:v>
      </x:c>
      <x:c r="Q4441" s="10" t="n">
        <x:v>-0.0019475750521335737</x:v>
      </x:c>
      <x:c r="R4441" s="10" t="n">
        <x:f>O4441-P4441-Q4441</x:f>
        <x:v>0.061779147432332614</x:v>
      </x:c>
      <x:c r="S4441" s="9" t="n">
        <x:f>V4440</x:f>
        <x:v>23067.653349124812</x:v>
      </x:c>
      <x:c r="T4441" s="9" t="n">
        <x:f>S4441/(1+'回测计划'!$B$33)</x:f>
        <x:v>23056.125286481572</x:v>
      </x:c>
      <x:c r="U4441" s="9" t="n">
        <x:f>T4441*R4441</x:f>
        <x:v>1424.387763291877</x:v>
      </x:c>
      <x:c r="V4441" s="9" t="n">
        <x:f>S4441+U4441</x:f>
        <x:v>24492.04111241669</x:v>
      </x:c>
      <x:c r="W4441" s="2" t="n">
        <x:f>IF(N4441&gt;0,1,0)</x:f>
        <x:v>1</x:v>
      </x:c>
      <x:c r="X4441" s="2" t="n">
        <x:f>IF(U4441&gt;0,1,0)</x:f>
        <x:v>1</x:v>
      </x:c>
      <x:c r="Y4441" s="9" t="n">
        <x:f>MAX(U4441,0)</x:f>
        <x:v>1424.387763291877</x:v>
      </x:c>
      <x:c r="Z4441" s="9" t="n">
        <x:f>-MIN(U4441,0)</x:f>
        <x:v>0</x:v>
      </x:c>
    </x:row>
    <x:row r="4442" ht="23" customHeight="1">
      <x:c r="A4442" s="2" t="str">
        <x:v>1D-Stoch-前段</x:v>
      </x:c>
      <x:c r="B4442" s="2" t="str">
        <x:v>1D</x:v>
      </x:c>
      <x:c r="C4442" s="2" t="str">
        <x:v>Stochastic</x:v>
      </x:c>
      <x:c r="D4442" s="2" t="str">
        <x:v>前段</x:v>
      </x:c>
      <x:c r="E4442" s="2" t="n">
        <x:v>14</x:v>
      </x:c>
      <x:c r="F4442" s="2" t="str">
        <x:v>空</x:v>
      </x:c>
      <x:c r="G4442" s="11" t="n">
        <x:v>45003.333333333336</x:v>
      </x:c>
      <x:c r="H4442" s="11" t="n">
        <x:v>45004.333333333336</x:v>
      </x:c>
      <x:c r="I4442" s="11" t="n">
        <x:v>45014.333321759266</x:v>
      </x:c>
      <x:c r="J4442" s="9" t="n">
        <x:v>26907</x:v>
      </x:c>
      <x:c r="K4442" s="9" t="n">
        <x:v>27249.7</x:v>
      </x:c>
      <x:c r="L4442" s="9" t="n">
        <x:v>26901.6186</x:v>
      </x:c>
      <x:c r="M4442" s="9" t="n">
        <x:v>27255.14994</x:v>
      </x:c>
      <x:c r="N4442" s="10" t="n">
        <x:f>IF(F4442="多",1,-1)*(K4442/J4442-1)</x:f>
        <x:v>-0.012736462630542178</x:v>
      </x:c>
      <x:c r="O4442" s="10" t="n">
        <x:f>IF(F4442="多",1,-1)*(M4442/L4442-1)</x:f>
        <x:v>-0.013141638250718346</x:v>
      </x:c>
      <x:c r="P4442" s="10" t="n">
        <x:v>0.0010065708191253592</x:v>
      </x:c>
      <x:c r="Q4442" s="10" t="n">
        <x:v>-0.0013072027370497567</x:v>
      </x:c>
      <x:c r="R4442" s="10" t="n">
        <x:f>O4442-P4442-Q4442</x:f>
        <x:v>-0.012841006332793949</x:v>
      </x:c>
      <x:c r="S4442" s="9" t="n">
        <x:f>V4441</x:f>
        <x:v>24492.04111241669</x:v>
      </x:c>
      <x:c r="T4442" s="9" t="n">
        <x:f>S4442/(1+'回测计划'!$B$33)</x:f>
        <x:v>24479.801211810784</x:v>
      </x:c>
      <x:c r="U4442" s="9" t="n">
        <x:f>T4442*R4442</x:f>
        <x:v>-314.3452823863993</x:v>
      </x:c>
      <x:c r="V4442" s="9" t="n">
        <x:f>S4442+U4442</x:f>
        <x:v>24177.69583003029</x:v>
      </x:c>
      <x:c r="W4442" s="2" t="n">
        <x:f>IF(N4442&gt;0,1,0)</x:f>
        <x:v>0</x:v>
      </x:c>
      <x:c r="X4442" s="2" t="n">
        <x:f>IF(U4442&gt;0,1,0)</x:f>
        <x:v>0</x:v>
      </x:c>
      <x:c r="Y4442" s="9" t="n">
        <x:f>MAX(U4442,0)</x:f>
        <x:v>0</x:v>
      </x:c>
      <x:c r="Z4442" s="9" t="n">
        <x:f>-MIN(U4442,0)</x:f>
        <x:v>314.3452823863993</x:v>
      </x:c>
    </x:row>
    <x:row r="4443" ht="23" customHeight="1">
      <x:c r="A4443" s="2" t="str">
        <x:v>1D-Stoch-前段</x:v>
      </x:c>
      <x:c r="B4443" s="2" t="str">
        <x:v>1D</x:v>
      </x:c>
      <x:c r="C4443" s="2" t="str">
        <x:v>Stochastic</x:v>
      </x:c>
      <x:c r="D4443" s="2" t="str">
        <x:v>前段</x:v>
      </x:c>
      <x:c r="E4443" s="2" t="n">
        <x:v>15</x:v>
      </x:c>
      <x:c r="F4443" s="2" t="str">
        <x:v>空</x:v>
      </x:c>
      <x:c r="G4443" s="11" t="n">
        <x:v>45017.333333333336</x:v>
      </x:c>
      <x:c r="H4443" s="11" t="n">
        <x:v>45018.333333333336</x:v>
      </x:c>
      <x:c r="I4443" s="11" t="n">
        <x:v>45028.333321759266</x:v>
      </x:c>
      <x:c r="J4443" s="9" t="n">
        <x:v>28443.7</x:v>
      </x:c>
      <x:c r="K4443" s="9" t="n">
        <x:v>30185.1</x:v>
      </x:c>
      <x:c r="L4443" s="9" t="n">
        <x:v>28438.011260000003</x:v>
      </x:c>
      <x:c r="M4443" s="9" t="n">
        <x:v>30191.13702</x:v>
      </x:c>
      <x:c r="N4443" s="10" t="n">
        <x:f>IF(F4443="多",1,-1)*(K4443/J4443-1)</x:f>
        <x:v>-0.06122269606274844</x:v>
      </x:c>
      <x:c r="O4443" s="10" t="n">
        <x:f>IF(F4443="多",1,-1)*(M4443/L4443-1)</x:f>
        <x:v>-0.06164727005597204</x:v>
      </x:c>
      <x:c r="P4443" s="10" t="n">
        <x:v>0.001030823635027986</x:v>
      </x:c>
      <x:c r="Q4443" s="10" t="n">
        <x:v>-0.0009335489055572456</x:v>
      </x:c>
      <x:c r="R4443" s="10" t="n">
        <x:f>O4443-P4443-Q4443</x:f>
        <x:v>-0.06174454478544278</x:v>
      </x:c>
      <x:c r="S4443" s="9" t="n">
        <x:f>V4442</x:f>
        <x:v>24177.69583003029</x:v>
      </x:c>
      <x:c r="T4443" s="9" t="n">
        <x:f>S4443/(1+'回测计划'!$B$33)</x:f>
        <x:v>24165.613023518534</x:v>
      </x:c>
      <x:c r="U4443" s="9" t="n">
        <x:f>T4443*R4443</x:f>
        <x:v>-1492.0947755983193</x:v>
      </x:c>
      <x:c r="V4443" s="9" t="n">
        <x:f>S4443+U4443</x:f>
        <x:v>22685.601054431972</x:v>
      </x:c>
      <x:c r="W4443" s="2" t="n">
        <x:f>IF(N4443&gt;0,1,0)</x:f>
        <x:v>0</x:v>
      </x:c>
      <x:c r="X4443" s="2" t="n">
        <x:f>IF(U4443&gt;0,1,0)</x:f>
        <x:v>0</x:v>
      </x:c>
      <x:c r="Y4443" s="9" t="n">
        <x:f>MAX(U4443,0)</x:f>
        <x:v>0</x:v>
      </x:c>
      <x:c r="Z4443" s="9" t="n">
        <x:f>-MIN(U4443,0)</x:f>
        <x:v>1492.0947755983193</x:v>
      </x:c>
    </x:row>
    <x:row r="4444" ht="23" customHeight="1">
      <x:c r="A4444" s="2" t="str">
        <x:v>1D-Stoch-前段</x:v>
      </x:c>
      <x:c r="B4444" s="2" t="str">
        <x:v>1D</x:v>
      </x:c>
      <x:c r="C4444" s="2" t="str">
        <x:v>Stochastic</x:v>
      </x:c>
      <x:c r="D4444" s="2" t="str">
        <x:v>前段</x:v>
      </x:c>
      <x:c r="E4444" s="2" t="n">
        <x:v>16</x:v>
      </x:c>
      <x:c r="F4444" s="2" t="str">
        <x:v>空</x:v>
      </x:c>
      <x:c r="G4444" s="11" t="n">
        <x:v>45028.333333333336</x:v>
      </x:c>
      <x:c r="H4444" s="11" t="n">
        <x:v>45029.333333333336</x:v>
      </x:c>
      <x:c r="I4444" s="11" t="n">
        <x:v>45039.333321759266</x:v>
      </x:c>
      <x:c r="J4444" s="9" t="n">
        <x:v>29874.9</x:v>
      </x:c>
      <x:c r="K4444" s="9" t="n">
        <x:v>27807.2</x:v>
      </x:c>
      <x:c r="L4444" s="9" t="n">
        <x:v>29868.925020000002</x:v>
      </x:c>
      <x:c r="M4444" s="9" t="n">
        <x:v>27812.76144</x:v>
      </x:c>
      <x:c r="N4444" s="10" t="n">
        <x:f>IF(F4444="多",1,-1)*(K4444/J4444-1)</x:f>
        <x:v>0.0692119471529612</x:v>
      </x:c>
      <x:c r="O4444" s="10" t="n">
        <x:f>IF(F4444="多",1,-1)*(M4444/L4444-1)</x:f>
        <x:v>0.0688395574538827</x:v>
      </x:c>
      <x:c r="P4444" s="10" t="n">
        <x:v>0.0009655802212730586</x:v>
      </x:c>
      <x:c r="Q4444" s="10" t="n">
        <x:v>-0.0019032438374978978</x:v>
      </x:c>
      <x:c r="R4444" s="10" t="n">
        <x:f>O4444-P4444-Q4444</x:f>
        <x:v>0.06977722107010755</x:v>
      </x:c>
      <x:c r="S4444" s="9" t="n">
        <x:f>V4443</x:f>
        <x:v>22685.601054431972</x:v>
      </x:c>
      <x:c r="T4444" s="9" t="n">
        <x:f>S4444/(1+'回测计划'!$B$33)</x:f>
        <x:v>22674.263922470738</x:v>
      </x:c>
      <x:c r="U4444" s="9" t="n">
        <x:f>T4444*R4444</x:f>
        <x:v>1582.1471263202045</x:v>
      </x:c>
      <x:c r="V4444" s="9" t="n">
        <x:f>S4444+U4444</x:f>
        <x:v>24267.748180752176</x:v>
      </x:c>
      <x:c r="W4444" s="2" t="n">
        <x:f>IF(N4444&gt;0,1,0)</x:f>
        <x:v>1</x:v>
      </x:c>
      <x:c r="X4444" s="2" t="n">
        <x:f>IF(U4444&gt;0,1,0)</x:f>
        <x:v>1</x:v>
      </x:c>
      <x:c r="Y4444" s="9" t="n">
        <x:f>MAX(U4444,0)</x:f>
        <x:v>1582.1471263202045</x:v>
      </x:c>
      <x:c r="Z4444" s="9" t="n">
        <x:f>-MIN(U4444,0)</x:f>
        <x:v>0</x:v>
      </x:c>
    </x:row>
    <x:row r="4445" ht="23" customHeight="1">
      <x:c r="A4445" s="2" t="str">
        <x:v>1D-Stoch-前段</x:v>
      </x:c>
      <x:c r="B4445" s="2" t="str">
        <x:v>1D</x:v>
      </x:c>
      <x:c r="C4445" s="2" t="str">
        <x:v>Stochastic</x:v>
      </x:c>
      <x:c r="D4445" s="2" t="str">
        <x:v>前段</x:v>
      </x:c>
      <x:c r="E4445" s="2" t="n">
        <x:v>17</x:v>
      </x:c>
      <x:c r="F4445" s="2" t="str">
        <x:v>多</x:v>
      </x:c>
      <x:c r="G4445" s="11" t="n">
        <x:v>45083.333333333336</x:v>
      </x:c>
      <x:c r="H4445" s="11" t="n">
        <x:v>45084.333333333336</x:v>
      </x:c>
      <x:c r="I4445" s="11" t="n">
        <x:v>45094.333321759266</x:v>
      </x:c>
      <x:c r="J4445" s="9" t="n">
        <x:v>27221.5</x:v>
      </x:c>
      <x:c r="K4445" s="9" t="n">
        <x:v>26336</x:v>
      </x:c>
      <x:c r="L4445" s="9" t="n">
        <x:v>27226.9443</x:v>
      </x:c>
      <x:c r="M4445" s="9" t="n">
        <x:v>26330.7328</x:v>
      </x:c>
      <x:c r="N4445" s="10" t="n">
        <x:f>IF(F4445="多",1,-1)*(K4445/J4445-1)</x:f>
        <x:v>-0.0325294344543835</x:v>
      </x:c>
      <x:c r="O4445" s="10" t="n">
        <x:f>IF(F4445="多",1,-1)*(M4445/L4445-1)</x:f>
        <x:v>-0.03291634529843279</x:v>
      </x:c>
      <x:c r="P4445" s="10" t="n">
        <x:v>0.0009835418273507837</x:v>
      </x:c>
      <x:c r="Q4445" s="10" t="n">
        <x:v>0.0012959870090894644</x:v>
      </x:c>
      <x:c r="R4445" s="10" t="n">
        <x:f>O4445-P4445-Q4445</x:f>
        <x:v>-0.03519587413487304</x:v>
      </x:c>
      <x:c r="S4445" s="9" t="n">
        <x:f>V4444</x:f>
        <x:v>24267.748180752176</x:v>
      </x:c>
      <x:c r="T4445" s="9" t="n">
        <x:f>S4445/(1+'回测计划'!$B$33)</x:f>
        <x:v>24255.620370566896</x:v>
      </x:c>
      <x:c r="U4445" s="9" t="n">
        <x:f>T4445*R4445</x:f>
        <x:v>-853.697761625735</x:v>
      </x:c>
      <x:c r="V4445" s="9" t="n">
        <x:f>S4445+U4445</x:f>
        <x:v>23414.05041912644</x:v>
      </x:c>
      <x:c r="W4445" s="2" t="n">
        <x:f>IF(N4445&gt;0,1,0)</x:f>
        <x:v>0</x:v>
      </x:c>
      <x:c r="X4445" s="2" t="n">
        <x:f>IF(U4445&gt;0,1,0)</x:f>
        <x:v>0</x:v>
      </x:c>
      <x:c r="Y4445" s="9" t="n">
        <x:f>MAX(U4445,0)</x:f>
        <x:v>0</x:v>
      </x:c>
      <x:c r="Z4445" s="9" t="n">
        <x:f>-MIN(U4445,0)</x:f>
        <x:v>853.697761625735</x:v>
      </x:c>
    </x:row>
    <x:row r="4446" ht="23" customHeight="1">
      <x:c r="A4446" s="2" t="str">
        <x:v>1D-Stoch-前段</x:v>
      </x:c>
      <x:c r="B4446" s="2" t="str">
        <x:v>1D</x:v>
      </x:c>
      <x:c r="C4446" s="2" t="str">
        <x:v>Stochastic</x:v>
      </x:c>
      <x:c r="D4446" s="2" t="str">
        <x:v>前段</x:v>
      </x:c>
      <x:c r="E4446" s="2" t="n">
        <x:v>18</x:v>
      </x:c>
      <x:c r="F4446" s="2" t="str">
        <x:v>多</x:v>
      </x:c>
      <x:c r="G4446" s="11" t="n">
        <x:v>45165.333333333336</x:v>
      </x:c>
      <x:c r="H4446" s="11" t="n">
        <x:v>45166.333333333336</x:v>
      </x:c>
      <x:c r="I4446" s="11" t="n">
        <x:v>45176.333321759266</x:v>
      </x:c>
      <x:c r="J4446" s="9" t="n">
        <x:v>26087.6</x:v>
      </x:c>
      <x:c r="K4446" s="9" t="n">
        <x:v>25747.4</x:v>
      </x:c>
      <x:c r="L4446" s="9" t="n">
        <x:v>26092.817519999997</x:v>
      </x:c>
      <x:c r="M4446" s="9" t="n">
        <x:v>25742.25052</x:v>
      </x:c>
      <x:c r="N4446" s="10" t="n">
        <x:f>IF(F4446="多",1,-1)*(K4446/J4446-1)</x:f>
        <x:v>-0.013040678329934385</x:v>
      </x:c>
      <x:c r="O4446" s="10" t="n">
        <x:f>IF(F4446="多",1,-1)*(M4446/L4446-1)</x:f>
        <x:v>-0.013435383117644806</x:v>
      </x:c>
      <x:c r="P4446" s="10" t="n">
        <x:v>0.0009932823084411776</x:v>
      </x:c>
      <x:c r="Q4446" s="10" t="n">
        <x:v>0.0007281267426351905</x:v>
      </x:c>
      <x:c r="R4446" s="10" t="n">
        <x:f>O4446-P4446-Q4446</x:f>
        <x:v>-0.015156792168721173</x:v>
      </x:c>
      <x:c r="S4446" s="9" t="n">
        <x:f>V4445</x:f>
        <x:v>23414.05041912644</x:v>
      </x:c>
      <x:c r="T4446" s="9" t="n">
        <x:f>S4446/(1+'回测计划'!$B$33)</x:f>
        <x:v>23402.34924450419</x:v>
      </x:c>
      <x:c r="U4446" s="9" t="n">
        <x:f>T4446*R4446</x:f>
        <x:v>-354.7045437587789</x:v>
      </x:c>
      <x:c r="V4446" s="9" t="n">
        <x:f>S4446+U4446</x:f>
        <x:v>23059.34587536766</x:v>
      </x:c>
      <x:c r="W4446" s="2" t="n">
        <x:f>IF(N4446&gt;0,1,0)</x:f>
        <x:v>0</x:v>
      </x:c>
      <x:c r="X4446" s="2" t="n">
        <x:f>IF(U4446&gt;0,1,0)</x:f>
        <x:v>0</x:v>
      </x:c>
      <x:c r="Y4446" s="9" t="n">
        <x:f>MAX(U4446,0)</x:f>
        <x:v>0</x:v>
      </x:c>
      <x:c r="Z4446" s="9" t="n">
        <x:f>-MIN(U4446,0)</x:f>
        <x:v>354.7045437587789</x:v>
      </x:c>
    </x:row>
    <x:row r="4447" ht="23" customHeight="1">
      <x:c r="A4447" s="2" t="str">
        <x:v>1D-Stoch-前段</x:v>
      </x:c>
      <x:c r="B4447" s="2" t="str">
        <x:v>1D</x:v>
      </x:c>
      <x:c r="C4447" s="2" t="str">
        <x:v>Stochastic</x:v>
      </x:c>
      <x:c r="D4447" s="2" t="str">
        <x:v>前段</x:v>
      </x:c>
      <x:c r="E4447" s="2" t="n">
        <x:v>19</x:v>
      </x:c>
      <x:c r="F4447" s="2" t="str">
        <x:v>空</x:v>
      </x:c>
      <x:c r="G4447" s="11" t="n">
        <x:v>45351.333333333336</x:v>
      </x:c>
      <x:c r="H4447" s="11" t="n">
        <x:v>45352.333333333336</x:v>
      </x:c>
      <x:c r="I4447" s="11" t="n">
        <x:v>45362.333321759266</x:v>
      </x:c>
      <x:c r="J4447" s="9" t="n">
        <x:v>61203.3</x:v>
      </x:c>
      <x:c r="K4447" s="9" t="n">
        <x:v>69001.8</x:v>
      </x:c>
      <x:c r="L4447" s="9" t="n">
        <x:v>61191.05934000001</x:v>
      </x:c>
      <x:c r="M4447" s="9" t="n">
        <x:v>69015.60036</x:v>
      </x:c>
      <x:c r="N4447" s="10" t="n">
        <x:f>IF(F4447="多",1,-1)*(K4447/J4447-1)</x:f>
        <x:v>-0.12741959992353347</x:v>
      </x:c>
      <x:c r="O4447" s="10" t="n">
        <x:f>IF(F4447="多",1,-1)*(M4447/L4447-1)</x:f>
        <x:v>-0.127870657975113</x:v>
      </x:c>
      <x:c r="P4447" s="10" t="n">
        <x:v>0.0010639353289875566</x:v>
      </x:c>
      <x:c r="Q4447" s="10" t="n">
        <x:v>-0.014865171328125286</x:v>
      </x:c>
      <x:c r="R4447" s="10" t="n">
        <x:f>O4447-P4447-Q4447</x:f>
        <x:v>-0.11406942197597525</x:v>
      </x:c>
      <x:c r="S4447" s="9" t="n">
        <x:f>V4446</x:f>
        <x:v>23059.34587536766</x:v>
      </x:c>
      <x:c r="T4447" s="9" t="n">
        <x:f>S4447/(1+'回测计划'!$B$33)</x:f>
        <x:v>23047.821964385468</x:v>
      </x:c>
      <x:c r="U4447" s="9" t="n">
        <x:f>T4447*R4447</x:f>
        <x:v>-2629.0517292826366</x:v>
      </x:c>
      <x:c r="V4447" s="9" t="n">
        <x:f>S4447+U4447</x:f>
        <x:v>20430.294146085023</x:v>
      </x:c>
      <x:c r="W4447" s="2" t="n">
        <x:f>IF(N4447&gt;0,1,0)</x:f>
        <x:v>0</x:v>
      </x:c>
      <x:c r="X4447" s="2" t="n">
        <x:f>IF(U4447&gt;0,1,0)</x:f>
        <x:v>0</x:v>
      </x:c>
      <x:c r="Y4447" s="9" t="n">
        <x:f>MAX(U4447,0)</x:f>
        <x:v>0</x:v>
      </x:c>
      <x:c r="Z4447" s="9" t="n">
        <x:f>-MIN(U4447,0)</x:f>
        <x:v>2629.0517292826366</x:v>
      </x:c>
    </x:row>
    <x:row r="4448" ht="23" customHeight="1">
      <x:c r="A4448" s="2" t="str">
        <x:v>1D-Stoch-前段</x:v>
      </x:c>
      <x:c r="B4448" s="2" t="str">
        <x:v>1D</x:v>
      </x:c>
      <x:c r="C4448" s="2" t="str">
        <x:v>Stochastic</x:v>
      </x:c>
      <x:c r="D4448" s="2" t="str">
        <x:v>前段</x:v>
      </x:c>
      <x:c r="E4448" s="2" t="n">
        <x:v>20</x:v>
      </x:c>
      <x:c r="F4448" s="2" t="str">
        <x:v>多</x:v>
      </x:c>
      <x:c r="G4448" s="11" t="n">
        <x:v>45479.333333333336</x:v>
      </x:c>
      <x:c r="H4448" s="11" t="n">
        <x:v>45480.333333333336</x:v>
      </x:c>
      <x:c r="I4448" s="11" t="n">
        <x:v>45490.333321759266</x:v>
      </x:c>
      <x:c r="J4448" s="9" t="n">
        <x:v>58216</x:v>
      </x:c>
      <x:c r="K4448" s="9" t="n">
        <x:v>65010</x:v>
      </x:c>
      <x:c r="L4448" s="9" t="n">
        <x:v>58227.6432</x:v>
      </x:c>
      <x:c r="M4448" s="9" t="n">
        <x:v>64996.998</x:v>
      </x:c>
      <x:c r="N4448" s="10" t="n">
        <x:f>IF(F4448="多",1,-1)*(K4448/J4448-1)</x:f>
        <x:v>0.11670331180431504</x:v>
      </x:c>
      <x:c r="O4448" s="10" t="n">
        <x:f>IF(F4448="多",1,-1)*(M4448/L4448-1)</x:f>
        <x:v>0.11625671979799446</x:v>
      </x:c>
      <x:c r="P4448" s="10" t="n">
        <x:v>0.0010581283598989973</x:v>
      </x:c>
      <x:c r="Q4448" s="10" t="n">
        <x:v>0.002021593015942542</x:v>
      </x:c>
      <x:c r="R4448" s="10" t="n">
        <x:f>O4448-P4448-Q4448</x:f>
        <x:v>0.11317699842215292</x:v>
      </x:c>
      <x:c r="S4448" s="9" t="n">
        <x:f>V4447</x:f>
        <x:v>20430.294146085023</x:v>
      </x:c>
      <x:c r="T4448" s="9" t="n">
        <x:f>S4448/(1+'回测计划'!$B$33)</x:f>
        <x:v>20420.08410403301</x:v>
      </x:c>
      <x:c r="U4448" s="9" t="n">
        <x:f>T4448*R4448</x:f>
        <x:v>2311.083826422374</x:v>
      </x:c>
      <x:c r="V4448" s="9" t="n">
        <x:f>S4448+U4448</x:f>
        <x:v>22741.3779725074</x:v>
      </x:c>
      <x:c r="W4448" s="2" t="n">
        <x:f>IF(N4448&gt;0,1,0)</x:f>
        <x:v>1</x:v>
      </x:c>
      <x:c r="X4448" s="2" t="n">
        <x:f>IF(U4448&gt;0,1,0)</x:f>
        <x:v>1</x:v>
      </x:c>
      <x:c r="Y4448" s="9" t="n">
        <x:f>MAX(U4448,0)</x:f>
        <x:v>2311.083826422374</x:v>
      </x:c>
      <x:c r="Z4448" s="9" t="n">
        <x:f>-MIN(U4448,0)</x:f>
        <x:v>0</x:v>
      </x:c>
    </x:row>
    <x:row r="4449" ht="23" customHeight="1">
      <x:c r="A4449" s="2" t="str">
        <x:v>1D-Stoch-前段</x:v>
      </x:c>
      <x:c r="B4449" s="2" t="str">
        <x:v>1D</x:v>
      </x:c>
      <x:c r="C4449" s="2" t="str">
        <x:v>Stochastic</x:v>
      </x:c>
      <x:c r="D4449" s="2" t="str">
        <x:v>前段</x:v>
      </x:c>
      <x:c r="E4449" s="2" t="n">
        <x:v>21</x:v>
      </x:c>
      <x:c r="F4449" s="2" t="str">
        <x:v>空</x:v>
      </x:c>
      <x:c r="G4449" s="11" t="n">
        <x:v>45582.333333333336</x:v>
      </x:c>
      <x:c r="H4449" s="11" t="n">
        <x:v>45583.333333333336</x:v>
      </x:c>
      <x:c r="I4449" s="11" t="n">
        <x:v>45593.333321759266</x:v>
      </x:c>
      <x:c r="J4449" s="9" t="n">
        <x:v>67401.5</x:v>
      </x:c>
      <x:c r="K4449" s="9" t="n">
        <x:v>67992.6</x:v>
      </x:c>
      <x:c r="L4449" s="9" t="n">
        <x:v>67388.0197</x:v>
      </x:c>
      <x:c r="M4449" s="9" t="n">
        <x:v>68006.19852</x:v>
      </x:c>
      <x:c r="N4449" s="10" t="n">
        <x:f>IF(F4449="多",1,-1)*(K4449/J4449-1)</x:f>
        <x:v>-0.00876983449923241</x:v>
      </x:c>
      <x:c r="O4449" s="10" t="n">
        <x:f>IF(F4449="多",1,-1)*(M4449/L4449-1)</x:f>
        <x:v>-0.009173423150762305</x:v>
      </x:c>
      <x:c r="P4449" s="10" t="n">
        <x:v>0.001004586711575381</x:v>
      </x:c>
      <x:c r="Q4449" s="10" t="n">
        <x:v>-0.002932118808086137</x:v>
      </x:c>
      <x:c r="R4449" s="10" t="n">
        <x:f>O4449-P4449-Q4449</x:f>
        <x:v>-0.0072458910542515485</x:v>
      </x:c>
      <x:c r="S4449" s="9" t="n">
        <x:f>V4448</x:f>
        <x:v>22741.3779725074</x:v>
      </x:c>
      <x:c r="T4449" s="9" t="n">
        <x:f>S4449/(1+'回测计划'!$B$33)</x:f>
        <x:v>22730.012966024387</x:v>
      </x:c>
      <x:c r="U4449" s="9" t="n">
        <x:f>T4449*R4449</x:f>
        <x:v>-164.69919761353782</x:v>
      </x:c>
      <x:c r="V4449" s="9" t="n">
        <x:f>S4449+U4449</x:f>
        <x:v>22576.67877489386</x:v>
      </x:c>
      <x:c r="W4449" s="2" t="n">
        <x:f>IF(N4449&gt;0,1,0)</x:f>
        <x:v>0</x:v>
      </x:c>
      <x:c r="X4449" s="2" t="n">
        <x:f>IF(U4449&gt;0,1,0)</x:f>
        <x:v>0</x:v>
      </x:c>
      <x:c r="Y4449" s="9" t="n">
        <x:f>MAX(U4449,0)</x:f>
        <x:v>0</x:v>
      </x:c>
      <x:c r="Z4449" s="9" t="n">
        <x:f>-MIN(U4449,0)</x:f>
        <x:v>164.69919761353782</x:v>
      </x:c>
    </x:row>
    <x:row r="4450" ht="23" customHeight="1">
      <x:c r="A4450" s="2" t="str">
        <x:v>1D-Stoch-前段</x:v>
      </x:c>
      <x:c r="B4450" s="2" t="str">
        <x:v>1D</x:v>
      </x:c>
      <x:c r="C4450" s="2" t="str">
        <x:v>Stochastic</x:v>
      </x:c>
      <x:c r="D4450" s="2" t="str">
        <x:v>前段</x:v>
      </x:c>
      <x:c r="E4450" s="2" t="n">
        <x:v>22</x:v>
      </x:c>
      <x:c r="F4450" s="2" t="str">
        <x:v>空</x:v>
      </x:c>
      <x:c r="G4450" s="11" t="n">
        <x:v>45595.333333333336</x:v>
      </x:c>
      <x:c r="H4450" s="11" t="n">
        <x:v>45596.333333333336</x:v>
      </x:c>
      <x:c r="I4450" s="11" t="n">
        <x:v>45606.333321759266</x:v>
      </x:c>
      <x:c r="J4450" s="9" t="n">
        <x:v>72349</x:v>
      </x:c>
      <x:c r="K4450" s="9" t="n">
        <x:v>76675.1</x:v>
      </x:c>
      <x:c r="L4450" s="9" t="n">
        <x:v>72334.53020000001</x:v>
      </x:c>
      <x:c r="M4450" s="9" t="n">
        <x:v>76690.43502</x:v>
      </x:c>
      <x:c r="N4450" s="10" t="n">
        <x:f>IF(F4450="多",1,-1)*(K4450/J4450-1)</x:f>
        <x:v>-0.05979488313591075</x:v>
      </x:c>
      <x:c r="O4450" s="10" t="n">
        <x:f>IF(F4450="多",1,-1)*(M4450/L4450-1)</x:f>
        <x:v>-0.06021888588971569</x:v>
      </x:c>
      <x:c r="P4450" s="10" t="n">
        <x:v>0.0010301094429448578</x:v>
      </x:c>
      <x:c r="Q4450" s="10" t="n">
        <x:v>-0.0028758311900300903</x:v>
      </x:c>
      <x:c r="R4450" s="10" t="n">
        <x:f>O4450-P4450-Q4450</x:f>
        <x:v>-0.058373164142630454</x:v>
      </x:c>
      <x:c r="S4450" s="9" t="n">
        <x:f>V4449</x:f>
        <x:v>22576.67877489386</x:v>
      </x:c>
      <x:c r="T4450" s="9" t="n">
        <x:f>S4450/(1+'回测计划'!$B$33)</x:f>
        <x:v>22565.39607685543</x:v>
      </x:c>
      <x:c r="U4450" s="9" t="n">
        <x:f>T4450*R4450</x:f>
        <x:v>-1317.2135691377514</x:v>
      </x:c>
      <x:c r="V4450" s="9" t="n">
        <x:f>S4450+U4450</x:f>
        <x:v>21259.465205756107</x:v>
      </x:c>
      <x:c r="W4450" s="2" t="n">
        <x:f>IF(N4450&gt;0,1,0)</x:f>
        <x:v>0</x:v>
      </x:c>
      <x:c r="X4450" s="2" t="n">
        <x:f>IF(U4450&gt;0,1,0)</x:f>
        <x:v>0</x:v>
      </x:c>
      <x:c r="Y4450" s="9" t="n">
        <x:f>MAX(U4450,0)</x:f>
        <x:v>0</x:v>
      </x:c>
      <x:c r="Z4450" s="9" t="n">
        <x:f>-MIN(U4450,0)</x:f>
        <x:v>1317.2135691377514</x:v>
      </x:c>
    </x:row>
    <x:row r="4451" ht="23" customHeight="1">
      <x:c r="A4451" s="2" t="str">
        <x:v>1D-Stoch-前段</x:v>
      </x:c>
      <x:c r="B4451" s="2" t="str">
        <x:v>1D</x:v>
      </x:c>
      <x:c r="C4451" s="2" t="str">
        <x:v>Stochastic</x:v>
      </x:c>
      <x:c r="D4451" s="2" t="str">
        <x:v>前段</x:v>
      </x:c>
      <x:c r="E4451" s="2" t="n">
        <x:v>23</x:v>
      </x:c>
      <x:c r="F4451" s="2" t="str">
        <x:v>空</x:v>
      </x:c>
      <x:c r="G4451" s="11" t="n">
        <x:v>45608.333333333336</x:v>
      </x:c>
      <x:c r="H4451" s="11" t="n">
        <x:v>45609.333333333336</x:v>
      </x:c>
      <x:c r="I4451" s="11" t="n">
        <x:v>45619.333321759266</x:v>
      </x:c>
      <x:c r="J4451" s="9" t="n">
        <x:v>87972</x:v>
      </x:c>
      <x:c r="K4451" s="9" t="n">
        <x:v>98921.4</x:v>
      </x:c>
      <x:c r="L4451" s="9" t="n">
        <x:v>87954.4056</x:v>
      </x:c>
      <x:c r="M4451" s="9" t="n">
        <x:v>98941.18427999999</x:v>
      </x:c>
      <x:c r="N4451" s="10" t="n">
        <x:f>IF(F4451="多",1,-1)*(K4451/J4451-1)</x:f>
        <x:v>-0.12446460237348234</x:v>
      </x:c>
      <x:c r="O4451" s="10" t="n">
        <x:f>IF(F4451="多",1,-1)*(M4451/L4451-1)</x:f>
        <x:v>-0.124914478189595</x:v>
      </x:c>
      <x:c r="P4451" s="10" t="n">
        <x:v>0.0010624572390947975</x:v>
      </x:c>
      <x:c r="Q4451" s="10" t="n">
        <x:v>-0.0041084525022638445</x:v>
      </x:c>
      <x:c r="R4451" s="10" t="n">
        <x:f>O4451-P4451-Q4451</x:f>
        <x:v>-0.12186848292642595</x:v>
      </x:c>
      <x:c r="S4451" s="9" t="n">
        <x:f>V4450</x:f>
        <x:v>21259.465205756107</x:v>
      </x:c>
      <x:c r="T4451" s="9" t="n">
        <x:f>S4451/(1+'回测计划'!$B$33)</x:f>
        <x:v>21248.840785363427</x:v>
      </x:c>
      <x:c r="U4451" s="9" t="n">
        <x:f>T4451*R4451</x:f>
        <x:v>-2589.5639904574064</x:v>
      </x:c>
      <x:c r="V4451" s="9" t="n">
        <x:f>S4451+U4451</x:f>
        <x:v>18669.9012152987</x:v>
      </x:c>
      <x:c r="W4451" s="2" t="n">
        <x:f>IF(N4451&gt;0,1,0)</x:f>
        <x:v>0</x:v>
      </x:c>
      <x:c r="X4451" s="2" t="n">
        <x:f>IF(U4451&gt;0,1,0)</x:f>
        <x:v>0</x:v>
      </x:c>
      <x:c r="Y4451" s="9" t="n">
        <x:f>MAX(U4451,0)</x:f>
        <x:v>0</x:v>
      </x:c>
      <x:c r="Z4451" s="9" t="n">
        <x:f>-MIN(U4451,0)</x:f>
        <x:v>2589.5639904574064</x:v>
      </x:c>
    </x:row>
    <x:row r="4452" ht="23" customHeight="1">
      <x:c r="A4452" s="2" t="str">
        <x:v>1D-Stoch-前段</x:v>
      </x:c>
      <x:c r="B4452" s="2" t="str">
        <x:v>1D</x:v>
      </x:c>
      <x:c r="C4452" s="2" t="str">
        <x:v>Stochastic</x:v>
      </x:c>
      <x:c r="D4452" s="2" t="str">
        <x:v>前段</x:v>
      </x:c>
      <x:c r="E4452" s="2" t="n">
        <x:v>24</x:v>
      </x:c>
      <x:c r="F4452" s="2" t="str">
        <x:v>空</x:v>
      </x:c>
      <x:c r="G4452" s="11" t="n">
        <x:v>45635.333333333336</x:v>
      </x:c>
      <x:c r="H4452" s="11" t="n">
        <x:v>45636.333333333336</x:v>
      </x:c>
      <x:c r="I4452" s="11" t="n">
        <x:v>45646.333321759266</x:v>
      </x:c>
      <x:c r="J4452" s="9" t="n">
        <x:v>97349.1</x:v>
      </x:c>
      <x:c r="K4452" s="9" t="n">
        <x:v>97434.4</x:v>
      </x:c>
      <x:c r="L4452" s="9" t="n">
        <x:v>97329.63018000001</x:v>
      </x:c>
      <x:c r="M4452" s="9" t="n">
        <x:v>97453.88687999999</x:v>
      </x:c>
      <x:c r="N4452" s="10" t="n">
        <x:f>IF(F4452="多",1,-1)*(K4452/J4452-1)</x:f>
        <x:v>-0.0008762279260927652</x:v>
      </x:c>
      <x:c r="O4452" s="10" t="n">
        <x:f>IF(F4452="多",1,-1)*(M4452/L4452-1)</x:f>
        <x:v>-0.0012766585033785471</x:v>
      </x:c>
      <x:c r="P4452" s="10" t="n">
        <x:v>0.0010006383292516894</x:v>
      </x:c>
      <x:c r="Q4452" s="10" t="n">
        <x:v>-0.0030401998349240972</x:v>
      </x:c>
      <x:c r="R4452" s="10" t="n">
        <x:f>O4452-P4452-Q4452</x:f>
        <x:v>0.000762903002293861</x:v>
      </x:c>
      <x:c r="S4452" s="9" t="n">
        <x:f>V4451</x:f>
        <x:v>18669.9012152987</x:v>
      </x:c>
      <x:c r="T4452" s="9" t="n">
        <x:f>S4452/(1+'回测计划'!$B$33)</x:f>
        <x:v>18660.570929833786</x:v>
      </x:c>
      <x:c r="U4452" s="9" t="n">
        <x:f>T4452*R4452</x:f>
        <x:v>14.23620558688774</x:v>
      </x:c>
      <x:c r="V4452" s="9" t="n">
        <x:f>S4452+U4452</x:f>
        <x:v>18684.13742088559</x:v>
      </x:c>
      <x:c r="W4452" s="2" t="n">
        <x:f>IF(N4452&gt;0,1,0)</x:f>
        <x:v>0</x:v>
      </x:c>
      <x:c r="X4452" s="2" t="n">
        <x:f>IF(U4452&gt;0,1,0)</x:f>
        <x:v>1</x:v>
      </x:c>
      <x:c r="Y4452" s="9" t="n">
        <x:f>MAX(U4452,0)</x:f>
        <x:v>14.23620558688774</x:v>
      </x:c>
      <x:c r="Z4452" s="9" t="n">
        <x:f>-MIN(U4452,0)</x:f>
        <x:v>0</x:v>
      </x:c>
    </x:row>
    <x:row r="4453" ht="23" customHeight="1">
      <x:c r="A4453" s="2" t="str">
        <x:v>1D-CCI-前段</x:v>
      </x:c>
      <x:c r="B4453" s="2" t="str">
        <x:v>1D</x:v>
      </x:c>
      <x:c r="C4453" s="2" t="str">
        <x:v>CCI</x:v>
      </x:c>
      <x:c r="D4453" s="2" t="str">
        <x:v>前段</x:v>
      </x:c>
      <x:c r="E4453" s="2" t="n">
        <x:v>1</x:v>
      </x:c>
      <x:c r="F4453" s="2" t="str">
        <x:v>多</x:v>
      </x:c>
      <x:c r="G4453" s="11" t="n">
        <x:v>44224.333333333336</x:v>
      </x:c>
      <x:c r="H4453" s="11" t="n">
        <x:v>44225.333333333336</x:v>
      </x:c>
      <x:c r="I4453" s="11" t="n">
        <x:v>44235.333321759266</x:v>
      </x:c>
      <x:c r="J4453" s="9" t="n">
        <x:v>33399.99</x:v>
      </x:c>
      <x:c r="K4453" s="9" t="n">
        <x:v>38849.25</x:v>
      </x:c>
      <x:c r="L4453" s="9" t="n">
        <x:v>33406.669998</x:v>
      </x:c>
      <x:c r="M4453" s="9" t="n">
        <x:v>38841.48015</x:v>
      </x:c>
      <x:c r="N4453" s="10" t="n">
        <x:f>IF(F4453="多",1,-1)*(K4453/J4453-1)</x:f>
        <x:v>0.16315154585375624</x:v>
      </x:c>
      <x:c r="O4453" s="10" t="n">
        <x:f>IF(F4453="多",1,-1)*(M4453/L4453-1)</x:f>
        <x:v>0.16268637826893184</x:v>
      </x:c>
      <x:c r="P4453" s="10" t="n">
        <x:v>0.001081343189134466</x:v>
      </x:c>
      <x:c r="Q4453" s="10" t="n">
        <x:v>0.02185400010638317</x:v>
      </x:c>
      <x:c r="R4453" s="10" t="n">
        <x:f>O4453-P4453-Q4453</x:f>
        <x:v>0.1397510349734142</x:v>
      </x:c>
      <x:c r="S4453" s="9" t="n">
        <x:f>'回测计划'!$B$32</x:f>
        <x:v>10000</x:v>
      </x:c>
      <x:c r="T4453" s="9" t="n">
        <x:f>S4453/(1+'回测计划'!$B$33)</x:f>
        <x:v>9995.002498750626</x:v>
      </x:c>
      <x:c r="U4453" s="9" t="n">
        <x:f>T4453*R4453</x:f>
        <x:v>1396.811943762261</x:v>
      </x:c>
      <x:c r="V4453" s="9" t="n">
        <x:f>S4453+U4453</x:f>
        <x:v>11396.81194376226</x:v>
      </x:c>
      <x:c r="W4453" s="2" t="n">
        <x:f>IF(N4453&gt;0,1,0)</x:f>
        <x:v>1</x:v>
      </x:c>
      <x:c r="X4453" s="2" t="n">
        <x:f>IF(U4453&gt;0,1,0)</x:f>
        <x:v>1</x:v>
      </x:c>
      <x:c r="Y4453" s="9" t="n">
        <x:f>MAX(U4453,0)</x:f>
        <x:v>1396.811943762261</x:v>
      </x:c>
      <x:c r="Z4453" s="9" t="n">
        <x:f>-MIN(U4453,0)</x:f>
        <x:v>0</x:v>
      </x:c>
    </x:row>
    <x:row r="4454" ht="23" customHeight="1">
      <x:c r="A4454" s="2" t="str">
        <x:v>1D-CCI-前段</x:v>
      </x:c>
      <x:c r="B4454" s="2" t="str">
        <x:v>1D</x:v>
      </x:c>
      <x:c r="C4454" s="2" t="str">
        <x:v>CCI</x:v>
      </x:c>
      <x:c r="D4454" s="2" t="str">
        <x:v>前段</x:v>
      </x:c>
      <x:c r="E4454" s="2" t="n">
        <x:v>2</x:v>
      </x:c>
      <x:c r="F4454" s="2" t="str">
        <x:v>空</x:v>
      </x:c>
      <x:c r="G4454" s="11" t="n">
        <x:v>44325.333333333336</x:v>
      </x:c>
      <x:c r="H4454" s="11" t="n">
        <x:v>44326.333333333336</x:v>
      </x:c>
      <x:c r="I4454" s="11" t="n">
        <x:v>44336.333321759266</x:v>
      </x:c>
      <x:c r="J4454" s="9" t="n">
        <x:v>58292.53</x:v>
      </x:c>
      <x:c r="K4454" s="9" t="n">
        <x:v>36689.14</x:v>
      </x:c>
      <x:c r="L4454" s="9" t="n">
        <x:v>58280.871494</x:v>
      </x:c>
      <x:c r="M4454" s="9" t="n">
        <x:v>36696.477827999995</x:v>
      </x:c>
      <x:c r="N4454" s="10" t="n">
        <x:f>IF(F4454="多",1,-1)*(K4454/J4454-1)</x:f>
        <x:v>0.37060306011765143</x:v>
      </x:c>
      <x:c r="O4454" s="10" t="n">
        <x:f>IF(F4454="多",1,-1)*(M4454/L4454-1)</x:f>
        <x:v>0.370351250979871</x:v>
      </x:c>
      <x:c r="P4454" s="10" t="n">
        <x:v>0.0008148243745100646</x:v>
      </x:c>
      <x:c r="Q4454" s="10" t="n">
        <x:v>-0.007920199476080558</x:v>
      </x:c>
      <x:c r="R4454" s="10" t="n">
        <x:f>O4454-P4454-Q4454</x:f>
        <x:v>0.3774566260814415</x:v>
      </x:c>
      <x:c r="S4454" s="9" t="n">
        <x:f>V4453</x:f>
        <x:v>11396.81194376226</x:v>
      </x:c>
      <x:c r="T4454" s="9" t="n">
        <x:f>S4454/(1+'回测计划'!$B$33)</x:f>
        <x:v>11391.116385569478</x:v>
      </x:c>
      <x:c r="U4454" s="9" t="n">
        <x:f>T4454*R4454</x:f>
        <x:v>4299.652358198079</x:v>
      </x:c>
      <x:c r="V4454" s="9" t="n">
        <x:f>S4454+U4454</x:f>
        <x:v>15696.464301960339</x:v>
      </x:c>
      <x:c r="W4454" s="2" t="n">
        <x:f>IF(N4454&gt;0,1,0)</x:f>
        <x:v>1</x:v>
      </x:c>
      <x:c r="X4454" s="2" t="n">
        <x:f>IF(U4454&gt;0,1,0)</x:f>
        <x:v>1</x:v>
      </x:c>
      <x:c r="Y4454" s="9" t="n">
        <x:f>MAX(U4454,0)</x:f>
        <x:v>4299.652358198079</x:v>
      </x:c>
      <x:c r="Z4454" s="9" t="n">
        <x:f>-MIN(U4454,0)</x:f>
        <x:v>0</x:v>
      </x:c>
    </x:row>
    <x:row r="4455" ht="23" customHeight="1">
      <x:c r="A4455" s="2" t="str">
        <x:v>1D-CCI-前段</x:v>
      </x:c>
      <x:c r="B4455" s="2" t="str">
        <x:v>1D</x:v>
      </x:c>
      <x:c r="C4455" s="2" t="str">
        <x:v>CCI</x:v>
      </x:c>
      <x:c r="D4455" s="2" t="str">
        <x:v>前段</x:v>
      </x:c>
      <x:c r="E4455" s="2" t="n">
        <x:v>3</x:v>
      </x:c>
      <x:c r="F4455" s="2" t="str">
        <x:v>空</x:v>
      </x:c>
      <x:c r="G4455" s="11" t="n">
        <x:v>44648.333333333336</x:v>
      </x:c>
      <x:c r="H4455" s="11" t="n">
        <x:v>44649.333333333336</x:v>
      </x:c>
      <x:c r="I4455" s="11" t="n">
        <x:v>44659.333321759266</x:v>
      </x:c>
      <x:c r="J4455" s="9" t="n">
        <x:v>47121.8</x:v>
      </x:c>
      <x:c r="K4455" s="9" t="n">
        <x:v>43417.1</x:v>
      </x:c>
      <x:c r="L4455" s="9" t="n">
        <x:v>47112.375640000006</x:v>
      </x:c>
      <x:c r="M4455" s="9" t="n">
        <x:v>43425.78342</x:v>
      </x:c>
      <x:c r="N4455" s="10" t="n">
        <x:f>IF(F4455="多",1,-1)*(K4455/J4455-1)</x:f>
        <x:v>0.07861966223701145</x:v>
      </x:c>
      <x:c r="O4455" s="10" t="n">
        <x:f>IF(F4455="多",1,-1)*(M4455/L4455-1)</x:f>
        <x:v>0.07825103637673414</x:v>
      </x:c>
      <x:c r="P4455" s="10" t="n">
        <x:v>0.0009608744818116329</x:v>
      </x:c>
      <x:c r="Q4455" s="10" t="n">
        <x:v>-0.0027261945067561604</x:v>
      </x:c>
      <x:c r="R4455" s="10" t="n">
        <x:f>O4455-P4455-Q4455</x:f>
        <x:v>0.08001635640167867</x:v>
      </x:c>
      <x:c r="S4455" s="9" t="n">
        <x:f>V4454</x:f>
        <x:v>15696.464301960339</x:v>
      </x:c>
      <x:c r="T4455" s="9" t="n">
        <x:f>S4455/(1+'回测计划'!$B$33)</x:f>
        <x:v>15688.619991964359</x:v>
      </x:c>
      <x:c r="U4455" s="9" t="n">
        <x:f>T4455*R4455</x:f>
        <x:v>1255.3462087275213</x:v>
      </x:c>
      <x:c r="V4455" s="9" t="n">
        <x:f>S4455+U4455</x:f>
        <x:v>16951.81051068786</x:v>
      </x:c>
      <x:c r="W4455" s="2" t="n">
        <x:f>IF(N4455&gt;0,1,0)</x:f>
        <x:v>1</x:v>
      </x:c>
      <x:c r="X4455" s="2" t="n">
        <x:f>IF(U4455&gt;0,1,0)</x:f>
        <x:v>1</x:v>
      </x:c>
      <x:c r="Y4455" s="9" t="n">
        <x:f>MAX(U4455,0)</x:f>
        <x:v>1255.3462087275213</x:v>
      </x:c>
      <x:c r="Z4455" s="9" t="n">
        <x:f>-MIN(U4455,0)</x:f>
        <x:v>0</x:v>
      </x:c>
    </x:row>
    <x:row r="4456" ht="23" customHeight="1">
      <x:c r="A4456" s="2" t="str">
        <x:v>1D-CCI-前段</x:v>
      </x:c>
      <x:c r="B4456" s="2" t="str">
        <x:v>1D</x:v>
      </x:c>
      <x:c r="C4456" s="2" t="str">
        <x:v>CCI</x:v>
      </x:c>
      <x:c r="D4456" s="2" t="str">
        <x:v>前段</x:v>
      </x:c>
      <x:c r="E4456" s="2" t="n">
        <x:v>4</x:v>
      </x:c>
      <x:c r="F4456" s="2" t="str">
        <x:v>多</x:v>
      </x:c>
      <x:c r="G4456" s="11" t="n">
        <x:v>44675.333333333336</x:v>
      </x:c>
      <x:c r="H4456" s="11" t="n">
        <x:v>44676.333333333336</x:v>
      </x:c>
      <x:c r="I4456" s="11" t="n">
        <x:v>44686.333321759266</x:v>
      </x:c>
      <x:c r="J4456" s="9" t="n">
        <x:v>39433.4</x:v>
      </x:c>
      <x:c r="K4456" s="9" t="n">
        <x:v>39684</x:v>
      </x:c>
      <x:c r="L4456" s="9" t="n">
        <x:v>39441.28668</x:v>
      </x:c>
      <x:c r="M4456" s="9" t="n">
        <x:v>39676.063200000004</x:v>
      </x:c>
      <x:c r="N4456" s="10" t="n">
        <x:f>IF(F4456="多",1,-1)*(K4456/J4456-1)</x:f>
        <x:v>0.006355018841895488</x:v>
      </x:c>
      <x:c r="O4456" s="10" t="n">
        <x:f>IF(F4456="多",1,-1)*(M4456/L4456-1)</x:f>
        <x:v>0.005952557326661889</x:v>
      </x:c>
      <x:c r="P4456" s="10" t="n">
        <x:v>0.001002976278663331</x:v>
      </x:c>
      <x:c r="Q4456" s="10" t="n">
        <x:v>0.0011396232748864448</x:v>
      </x:c>
      <x:c r="R4456" s="10" t="n">
        <x:f>O4456-P4456-Q4456</x:f>
        <x:v>0.0038099577731121135</x:v>
      </x:c>
      <x:c r="S4456" s="9" t="n">
        <x:f>V4455</x:f>
        <x:v>16951.81051068786</x:v>
      </x:c>
      <x:c r="T4456" s="9" t="n">
        <x:f>S4456/(1+'回测计划'!$B$33)</x:f>
        <x:v>16943.33884126723</x:v>
      </x:c>
      <x:c r="U4456" s="9" t="n">
        <x:f>T4456*R4456</x:f>
        <x:v>64.55340552075846</x:v>
      </x:c>
      <x:c r="V4456" s="9" t="n">
        <x:f>S4456+U4456</x:f>
        <x:v>17016.36391620862</x:v>
      </x:c>
      <x:c r="W4456" s="2" t="n">
        <x:f>IF(N4456&gt;0,1,0)</x:f>
        <x:v>1</x:v>
      </x:c>
      <x:c r="X4456" s="2" t="n">
        <x:f>IF(U4456&gt;0,1,0)</x:f>
        <x:v>1</x:v>
      </x:c>
      <x:c r="Y4456" s="9" t="n">
        <x:f>MAX(U4456,0)</x:f>
        <x:v>64.55340552075846</x:v>
      </x:c>
      <x:c r="Z4456" s="9" t="n">
        <x:f>-MIN(U4456,0)</x:f>
        <x:v>0</x:v>
      </x:c>
    </x:row>
    <x:row r="4457" ht="23" customHeight="1">
      <x:c r="A4457" s="2" t="str">
        <x:v>1D-CCI-前段</x:v>
      </x:c>
      <x:c r="B4457" s="2" t="str">
        <x:v>1D</x:v>
      </x:c>
      <x:c r="C4457" s="2" t="str">
        <x:v>CCI</x:v>
      </x:c>
      <x:c r="D4457" s="2" t="str">
        <x:v>前段</x:v>
      </x:c>
      <x:c r="E4457" s="2" t="n">
        <x:v>5</x:v>
      </x:c>
      <x:c r="F4457" s="2" t="str">
        <x:v>空</x:v>
      </x:c>
      <x:c r="G4457" s="11" t="n">
        <x:v>44762.333333333336</x:v>
      </x:c>
      <x:c r="H4457" s="11" t="n">
        <x:v>44763.333333333336</x:v>
      </x:c>
      <x:c r="I4457" s="11" t="n">
        <x:v>44773.333321759266</x:v>
      </x:c>
      <x:c r="J4457" s="9" t="n">
        <x:v>23221.5</x:v>
      </x:c>
      <x:c r="K4457" s="9" t="n">
        <x:v>23629.9</x:v>
      </x:c>
      <x:c r="L4457" s="9" t="n">
        <x:v>23216.8557</x:v>
      </x:c>
      <x:c r="M4457" s="9" t="n">
        <x:v>23634.62598</x:v>
      </x:c>
      <x:c r="N4457" s="10" t="n">
        <x:f>IF(F4457="多",1,-1)*(K4457/J4457-1)</x:f>
        <x:v>-0.017587149839588312</x:v>
      </x:c>
      <x:c r="O4457" s="10" t="n">
        <x:f>IF(F4457="多",1,-1)*(M4457/L4457-1)</x:f>
        <x:v>-0.017994266122780767</x:v>
      </x:c>
      <x:c r="P4457" s="10" t="n">
        <x:v>0.0010089971330613902</x:v>
      </x:c>
      <x:c r="Q4457" s="10" t="n">
        <x:v>-0.0022183023777848023</x:v>
      </x:c>
      <x:c r="R4457" s="10" t="n">
        <x:f>O4457-P4457-Q4457</x:f>
        <x:v>-0.016784960878057354</x:v>
      </x:c>
      <x:c r="S4457" s="9" t="n">
        <x:f>V4456</x:f>
        <x:v>17016.36391620862</x:v>
      </x:c>
      <x:c r="T4457" s="9" t="n">
        <x:f>S4457/(1+'回测计划'!$B$33)</x:f>
        <x:v>17007.85998621551</x:v>
      </x:c>
      <x:c r="U4457" s="9" t="n">
        <x:f>T4457*R4457</x:f>
        <x:v>-285.47626448810445</x:v>
      </x:c>
      <x:c r="V4457" s="9" t="n">
        <x:f>S4457+U4457</x:f>
        <x:v>16730.887651720514</x:v>
      </x:c>
      <x:c r="W4457" s="2" t="n">
        <x:f>IF(N4457&gt;0,1,0)</x:f>
        <x:v>0</x:v>
      </x:c>
      <x:c r="X4457" s="2" t="n">
        <x:f>IF(U4457&gt;0,1,0)</x:f>
        <x:v>0</x:v>
      </x:c>
      <x:c r="Y4457" s="9" t="n">
        <x:f>MAX(U4457,0)</x:f>
        <x:v>0</x:v>
      </x:c>
      <x:c r="Z4457" s="9" t="n">
        <x:f>-MIN(U4457,0)</x:f>
        <x:v>285.47626448810445</x:v>
      </x:c>
    </x:row>
    <x:row r="4458" ht="23" customHeight="1">
      <x:c r="A4458" s="2" t="str">
        <x:v>1D-CCI-前段</x:v>
      </x:c>
      <x:c r="B4458" s="2" t="str">
        <x:v>1D</x:v>
      </x:c>
      <x:c r="C4458" s="2" t="str">
        <x:v>CCI</x:v>
      </x:c>
      <x:c r="D4458" s="2" t="str">
        <x:v>前段</x:v>
      </x:c>
      <x:c r="E4458" s="2" t="n">
        <x:v>6</x:v>
      </x:c>
      <x:c r="F4458" s="2" t="str">
        <x:v>多</x:v>
      </x:c>
      <x:c r="G4458" s="11" t="n">
        <x:v>44802.333333333336</x:v>
      </x:c>
      <x:c r="H4458" s="11" t="n">
        <x:v>44803.333333333336</x:v>
      </x:c>
      <x:c r="I4458" s="11" t="n">
        <x:v>44813.333321759266</x:v>
      </x:c>
      <x:c r="J4458" s="9" t="n">
        <x:v>20275.5</x:v>
      </x:c>
      <x:c r="K4458" s="9" t="n">
        <x:v>19309.3</x:v>
      </x:c>
      <x:c r="L4458" s="9" t="n">
        <x:v>20279.555099999998</x:v>
      </x:c>
      <x:c r="M4458" s="9" t="n">
        <x:v>19305.43814</x:v>
      </x:c>
      <x:c r="N4458" s="10" t="n">
        <x:f>IF(F4458="多",1,-1)*(K4458/J4458-1)</x:f>
        <x:v>-0.04765357204507903</x:v>
      </x:c>
      <x:c r="O4458" s="10" t="n">
        <x:f>IF(F4458="多",1,-1)*(M4458/L4458-1)</x:f>
        <x:v>-0.04803443444378119</x:v>
      </x:c>
      <x:c r="P4458" s="10" t="n">
        <x:v>0.0009759827827781094</x:v>
      </x:c>
      <x:c r="Q4458" s="10" t="n">
        <x:v>0.0006151445034415203</x:v>
      </x:c>
      <x:c r="R4458" s="10" t="n">
        <x:f>O4458-P4458-Q4458</x:f>
        <x:v>-0.04962556173000082</x:v>
      </x:c>
      <x:c r="S4458" s="9" t="n">
        <x:f>V4457</x:f>
        <x:v>16730.887651720514</x:v>
      </x:c>
      <x:c r="T4458" s="9" t="n">
        <x:f>S4458/(1+'回测计划'!$B$33)</x:f>
        <x:v>16722.52638852625</x:v>
      </x:c>
      <x:c r="U4458" s="9" t="n">
        <x:f>T4458*R4458</x:f>
        <x:v>-829.8647655753772</x:v>
      </x:c>
      <x:c r="V4458" s="9" t="n">
        <x:f>S4458+U4458</x:f>
        <x:v>15901.022886145136</x:v>
      </x:c>
      <x:c r="W4458" s="2" t="n">
        <x:f>IF(N4458&gt;0,1,0)</x:f>
        <x:v>0</x:v>
      </x:c>
      <x:c r="X4458" s="2" t="n">
        <x:f>IF(U4458&gt;0,1,0)</x:f>
        <x:v>0</x:v>
      </x:c>
      <x:c r="Y4458" s="9" t="n">
        <x:f>MAX(U4458,0)</x:f>
        <x:v>0</x:v>
      </x:c>
      <x:c r="Z4458" s="9" t="n">
        <x:f>-MIN(U4458,0)</x:f>
        <x:v>829.8647655753772</x:v>
      </x:c>
    </x:row>
    <x:row r="4459" ht="23" customHeight="1">
      <x:c r="A4459" s="2" t="str">
        <x:v>1D-CCI-前段</x:v>
      </x:c>
      <x:c r="B4459" s="2" t="str">
        <x:v>1D</x:v>
      </x:c>
      <x:c r="C4459" s="2" t="str">
        <x:v>CCI</x:v>
      </x:c>
      <x:c r="D4459" s="2" t="str">
        <x:v>前段</x:v>
      </x:c>
      <x:c r="E4459" s="2" t="n">
        <x:v>7</x:v>
      </x:c>
      <x:c r="F4459" s="2" t="str">
        <x:v>多</x:v>
      </x:c>
      <x:c r="G4459" s="11" t="n">
        <x:v>44826.333333333336</x:v>
      </x:c>
      <x:c r="H4459" s="11" t="n">
        <x:v>44827.333333333336</x:v>
      </x:c>
      <x:c r="I4459" s="11" t="n">
        <x:v>44837.333321759266</x:v>
      </x:c>
      <x:c r="J4459" s="9" t="n">
        <x:v>19392.5</x:v>
      </x:c>
      <x:c r="K4459" s="9" t="n">
        <x:v>19049.4</x:v>
      </x:c>
      <x:c r="L4459" s="9" t="n">
        <x:v>19396.3785</x:v>
      </x:c>
      <x:c r="M4459" s="9" t="n">
        <x:v>19045.59012</x:v>
      </x:c>
      <x:c r="N4459" s="10" t="n">
        <x:f>IF(F4459="多",1,-1)*(K4459/J4459-1)</x:f>
        <x:v>-0.017692406858321408</x:v>
      </x:c>
      <x:c r="O4459" s="10" t="n">
        <x:f>IF(F4459="多",1,-1)*(M4459/L4459-1)</x:f>
        <x:v>-0.01808525132668437</x:v>
      </x:c>
      <x:c r="P4459" s="10" t="n">
        <x:v>0.0009909573743366578</x:v>
      </x:c>
      <x:c r="Q4459" s="10" t="n">
        <x:v>0.00142295994744565</x:v>
      </x:c>
      <x:c r="R4459" s="10" t="n">
        <x:f>O4459-P4459-Q4459</x:f>
        <x:v>-0.02049916864846668</x:v>
      </x:c>
      <x:c r="S4459" s="9" t="n">
        <x:f>V4458</x:f>
        <x:v>15901.022886145136</x:v>
      </x:c>
      <x:c r="T4459" s="9" t="n">
        <x:f>S4459/(1+'回测计划'!$B$33)</x:f>
        <x:v>15893.076347971151</x:v>
      </x:c>
      <x:c r="U4459" s="9" t="n">
        <x:f>T4459*R4459</x:f>
        <x:v>-325.7948524000176</x:v>
      </x:c>
      <x:c r="V4459" s="9" t="n">
        <x:f>S4459+U4459</x:f>
        <x:v>15575.22803374512</x:v>
      </x:c>
      <x:c r="W4459" s="2" t="n">
        <x:f>IF(N4459&gt;0,1,0)</x:f>
        <x:v>0</x:v>
      </x:c>
      <x:c r="X4459" s="2" t="n">
        <x:f>IF(U4459&gt;0,1,0)</x:f>
        <x:v>0</x:v>
      </x:c>
      <x:c r="Y4459" s="9" t="n">
        <x:f>MAX(U4459,0)</x:f>
        <x:v>0</x:v>
      </x:c>
      <x:c r="Z4459" s="9" t="n">
        <x:f>-MIN(U4459,0)</x:f>
        <x:v>325.7948524000176</x:v>
      </x:c>
    </x:row>
    <x:row r="4460" ht="23" customHeight="1">
      <x:c r="A4460" s="2" t="str">
        <x:v>1D-CCI-前段</x:v>
      </x:c>
      <x:c r="B4460" s="2" t="str">
        <x:v>1D</x:v>
      </x:c>
      <x:c r="C4460" s="2" t="str">
        <x:v>CCI</x:v>
      </x:c>
      <x:c r="D4460" s="2" t="str">
        <x:v>前段</x:v>
      </x:c>
      <x:c r="E4460" s="2" t="n">
        <x:v>8</x:v>
      </x:c>
      <x:c r="F4460" s="2" t="str">
        <x:v>多</x:v>
      </x:c>
      <x:c r="G4460" s="11" t="n">
        <x:v>44855.333333333336</x:v>
      </x:c>
      <x:c r="H4460" s="11" t="n">
        <x:v>44856.333333333336</x:v>
      </x:c>
      <x:c r="I4460" s="11" t="n">
        <x:v>44866.333321759266</x:v>
      </x:c>
      <x:c r="J4460" s="9" t="n">
        <x:v>19151</x:v>
      </x:c>
      <x:c r="K4460" s="9" t="n">
        <x:v>20482</x:v>
      </x:c>
      <x:c r="L4460" s="9" t="n">
        <x:v>19154.8302</x:v>
      </x:c>
      <x:c r="M4460" s="9" t="n">
        <x:v>20477.9036</x:v>
      </x:c>
      <x:c r="N4460" s="10" t="n">
        <x:f>IF(F4460="多",1,-1)*(K4460/J4460-1)</x:f>
        <x:v>0.06950028719126933</x:v>
      </x:c>
      <x:c r="O4460" s="10" t="n">
        <x:f>IF(F4460="多",1,-1)*(M4460/L4460-1)</x:f>
        <x:v>0.06907257261930733</x:v>
      </x:c>
      <x:c r="P4460" s="10" t="n">
        <x:v>0.0010345362863096537</x:v>
      </x:c>
      <x:c r="Q4460" s="10" t="n">
        <x:v>0.0009212207377334157</x:v>
      </x:c>
      <x:c r="R4460" s="10" t="n">
        <x:f>O4460-P4460-Q4460</x:f>
        <x:v>0.06711681559526425</x:v>
      </x:c>
      <x:c r="S4460" s="9" t="n">
        <x:f>V4459</x:f>
        <x:v>15575.22803374512</x:v>
      </x:c>
      <x:c r="T4460" s="9" t="n">
        <x:f>S4460/(1+'回测计划'!$B$33)</x:f>
        <x:v>15567.444311589326</x:v>
      </x:c>
      <x:c r="U4460" s="9" t="n">
        <x:f>T4460*R4460</x:f>
        <x:v>1044.8372891504862</x:v>
      </x:c>
      <x:c r="V4460" s="9" t="n">
        <x:f>S4460+U4460</x:f>
        <x:v>16620.065322895607</x:v>
      </x:c>
      <x:c r="W4460" s="2" t="n">
        <x:f>IF(N4460&gt;0,1,0)</x:f>
        <x:v>1</x:v>
      </x:c>
      <x:c r="X4460" s="2" t="n">
        <x:f>IF(U4460&gt;0,1,0)</x:f>
        <x:v>1</x:v>
      </x:c>
      <x:c r="Y4460" s="9" t="n">
        <x:f>MAX(U4460,0)</x:f>
        <x:v>1044.8372891504862</x:v>
      </x:c>
      <x:c r="Z4460" s="9" t="n">
        <x:f>-MIN(U4460,0)</x:f>
        <x:v>0</x:v>
      </x:c>
    </x:row>
    <x:row r="4461" ht="23" customHeight="1">
      <x:c r="A4461" s="2" t="str">
        <x:v>1D-CCI-前段</x:v>
      </x:c>
      <x:c r="B4461" s="2" t="str">
        <x:v>1D</x:v>
      </x:c>
      <x:c r="C4461" s="2" t="str">
        <x:v>CCI</x:v>
      </x:c>
      <x:c r="D4461" s="2" t="str">
        <x:v>前段</x:v>
      </x:c>
      <x:c r="E4461" s="2" t="n">
        <x:v>9</x:v>
      </x:c>
      <x:c r="F4461" s="2" t="str">
        <x:v>多</x:v>
      </x:c>
      <x:c r="G4461" s="11" t="n">
        <x:v>44887.333333333336</x:v>
      </x:c>
      <x:c r="H4461" s="11" t="n">
        <x:v>44888.333333333336</x:v>
      </x:c>
      <x:c r="I4461" s="11" t="n">
        <x:v>44898.333321759266</x:v>
      </x:c>
      <x:c r="J4461" s="9" t="n">
        <x:v>16220.5</x:v>
      </x:c>
      <x:c r="K4461" s="9" t="n">
        <x:v>17083</x:v>
      </x:c>
      <x:c r="L4461" s="9" t="n">
        <x:v>16223.7441</x:v>
      </x:c>
      <x:c r="M4461" s="9" t="n">
        <x:v>17079.5834</x:v>
      </x:c>
      <x:c r="N4461" s="10" t="n">
        <x:f>IF(F4461="多",1,-1)*(K4461/J4461-1)</x:f>
        <x:v>0.05317345334607437</x:v>
      </x:c>
      <x:c r="O4461" s="10" t="n">
        <x:f>IF(F4461="多",1,-1)*(M4461/L4461-1)</x:f>
        <x:v>0.05275226820176493</x:v>
      </x:c>
      <x:c r="P4461" s="10" t="n">
        <x:v>0.0010263761341008824</x:v>
      </x:c>
      <x:c r="Q4461" s="10" t="n">
        <x:v>0.0007746329043127259</x:v>
      </x:c>
      <x:c r="R4461" s="10" t="n">
        <x:f>O4461-P4461-Q4461</x:f>
        <x:v>0.05095125916335132</x:v>
      </x:c>
      <x:c r="S4461" s="9" t="n">
        <x:f>V4460</x:f>
        <x:v>16620.065322895607</x:v>
      </x:c>
      <x:c r="T4461" s="9" t="n">
        <x:f>S4461/(1+'回测计划'!$B$33)</x:f>
        <x:v>16611.75944317402</x:v>
      </x:c>
      <x:c r="U4461" s="9" t="n">
        <x:f>T4461*R4461</x:f>
        <x:v>846.3900605484082</x:v>
      </x:c>
      <x:c r="V4461" s="9" t="n">
        <x:f>S4461+U4461</x:f>
        <x:v>17466.455383444016</x:v>
      </x:c>
      <x:c r="W4461" s="2" t="n">
        <x:f>IF(N4461&gt;0,1,0)</x:f>
        <x:v>1</x:v>
      </x:c>
      <x:c r="X4461" s="2" t="n">
        <x:f>IF(U4461&gt;0,1,0)</x:f>
        <x:v>1</x:v>
      </x:c>
      <x:c r="Y4461" s="9" t="n">
        <x:f>MAX(U4461,0)</x:f>
        <x:v>846.3900605484082</x:v>
      </x:c>
      <x:c r="Z4461" s="9" t="n">
        <x:f>-MIN(U4461,0)</x:f>
        <x:v>0</x:v>
      </x:c>
    </x:row>
    <x:row r="4462" ht="23" customHeight="1">
      <x:c r="A4462" s="2" t="str">
        <x:v>1D-CCI-前段</x:v>
      </x:c>
      <x:c r="B4462" s="2" t="str">
        <x:v>1D</x:v>
      </x:c>
      <x:c r="C4462" s="2" t="str">
        <x:v>CCI</x:v>
      </x:c>
      <x:c r="D4462" s="2" t="str">
        <x:v>前段</x:v>
      </x:c>
      <x:c r="E4462" s="2" t="n">
        <x:v>10</x:v>
      </x:c>
      <x:c r="F4462" s="2" t="str">
        <x:v>空</x:v>
      </x:c>
      <x:c r="G4462" s="11" t="n">
        <x:v>44904.333333333336</x:v>
      </x:c>
      <x:c r="H4462" s="11" t="n">
        <x:v>44905.333333333336</x:v>
      </x:c>
      <x:c r="I4462" s="11" t="n">
        <x:v>44915.333321759266</x:v>
      </x:c>
      <x:c r="J4462" s="9" t="n">
        <x:v>17122</x:v>
      </x:c>
      <x:c r="K4462" s="9" t="n">
        <x:v>16429.2</x:v>
      </x:c>
      <x:c r="L4462" s="9" t="n">
        <x:v>17118.5756</x:v>
      </x:c>
      <x:c r="M4462" s="9" t="n">
        <x:v>16432.48584</x:v>
      </x:c>
      <x:c r="N4462" s="10" t="n">
        <x:f>IF(F4462="多",1,-1)*(K4462/J4462-1)</x:f>
        <x:v>0.04046256278472138</x:v>
      </x:c>
      <x:c r="O4462" s="10" t="n">
        <x:f>IF(F4462="多",1,-1)*(M4462/L4462-1)</x:f>
        <x:v>0.04007867103148455</x:v>
      </x:c>
      <x:c r="P4462" s="10" t="n">
        <x:v>0.0009799606644842578</x:v>
      </x:c>
      <x:c r="Q4462" s="10" t="n">
        <x:v>-0.001320350258405883</x:v>
      </x:c>
      <x:c r="R4462" s="10" t="n">
        <x:f>O4462-P4462-Q4462</x:f>
        <x:v>0.04041906062540617</x:v>
      </x:c>
      <x:c r="S4462" s="9" t="n">
        <x:f>V4461</x:f>
        <x:v>17466.455383444016</x:v>
      </x:c>
      <x:c r="T4462" s="9" t="n">
        <x:f>S4462/(1+'回测计划'!$B$33)</x:f>
        <x:v>17457.726520183925</x:v>
      </x:c>
      <x:c r="U4462" s="9" t="n">
        <x:f>T4462*R4462</x:f>
        <x:v>705.6249066010752</x:v>
      </x:c>
      <x:c r="V4462" s="9" t="n">
        <x:f>S4462+U4462</x:f>
        <x:v>18172.08029004509</x:v>
      </x:c>
      <x:c r="W4462" s="2" t="n">
        <x:f>IF(N4462&gt;0,1,0)</x:f>
        <x:v>1</x:v>
      </x:c>
      <x:c r="X4462" s="2" t="n">
        <x:f>IF(U4462&gt;0,1,0)</x:f>
        <x:v>1</x:v>
      </x:c>
      <x:c r="Y4462" s="9" t="n">
        <x:f>MAX(U4462,0)</x:f>
        <x:v>705.6249066010752</x:v>
      </x:c>
      <x:c r="Z4462" s="9" t="n">
        <x:f>-MIN(U4462,0)</x:f>
        <x:v>0</x:v>
      </x:c>
    </x:row>
    <x:row r="4463" ht="23" customHeight="1">
      <x:c r="A4463" s="2" t="str">
        <x:v>1D-CCI-前段</x:v>
      </x:c>
      <x:c r="B4463" s="2" t="str">
        <x:v>1D</x:v>
      </x:c>
      <x:c r="C4463" s="2" t="str">
        <x:v>CCI</x:v>
      </x:c>
      <x:c r="D4463" s="2" t="str">
        <x:v>前段</x:v>
      </x:c>
      <x:c r="E4463" s="2" t="n">
        <x:v>11</x:v>
      </x:c>
      <x:c r="F4463" s="2" t="str">
        <x:v>空</x:v>
      </x:c>
      <x:c r="G4463" s="11" t="n">
        <x:v>44973.333333333336</x:v>
      </x:c>
      <x:c r="H4463" s="11" t="n">
        <x:v>44974.333333333336</x:v>
      </x:c>
      <x:c r="I4463" s="11" t="n">
        <x:v>44984.333321759266</x:v>
      </x:c>
      <x:c r="J4463" s="9" t="n">
        <x:v>23526.6</x:v>
      </x:c>
      <x:c r="K4463" s="9" t="n">
        <x:v>23545.3</x:v>
      </x:c>
      <x:c r="L4463" s="9" t="n">
        <x:v>23521.894679999998</x:v>
      </x:c>
      <x:c r="M4463" s="9" t="n">
        <x:v>23550.00906</x:v>
      </x:c>
      <x:c r="N4463" s="10" t="n">
        <x:f>IF(F4463="多",1,-1)*(K4463/J4463-1)</x:f>
        <x:v>-0.00079484498397564</x:v>
      </x:c>
      <x:c r="O4463" s="10" t="n">
        <x:f>IF(F4463="多",1,-1)*(M4463/L4463-1)</x:f>
        <x:v>-0.001195243001572921</x:v>
      </x:c>
      <x:c r="P4463" s="10" t="n">
        <x:v>0.0010005976215007864</x:v>
      </x:c>
      <x:c r="Q4463" s="10" t="n">
        <x:v>-0.002381308875369942</x:v>
      </x:c>
      <x:c r="R4463" s="10" t="n">
        <x:f>O4463-P4463-Q4463</x:f>
        <x:v>0.00018546825229623452</x:v>
      </x:c>
      <x:c r="S4463" s="9" t="n">
        <x:f>V4462</x:f>
        <x:v>18172.08029004509</x:v>
      </x:c>
      <x:c r="T4463" s="9" t="n">
        <x:f>S4463/(1+'回测计划'!$B$33)</x:f>
        <x:v>18162.998790649766</x:v>
      </x:c>
      <x:c r="U4463" s="9" t="n">
        <x:f>T4463*R4463</x:f>
        <x:v>3.3686596421604333</x:v>
      </x:c>
      <x:c r="V4463" s="9" t="n">
        <x:f>S4463+U4463</x:f>
        <x:v>18175.448949687252</x:v>
      </x:c>
      <x:c r="W4463" s="2" t="n">
        <x:f>IF(N4463&gt;0,1,0)</x:f>
        <x:v>0</x:v>
      </x:c>
      <x:c r="X4463" s="2" t="n">
        <x:f>IF(U4463&gt;0,1,0)</x:f>
        <x:v>1</x:v>
      </x:c>
      <x:c r="Y4463" s="9" t="n">
        <x:f>MAX(U4463,0)</x:f>
        <x:v>3.3686596421604333</x:v>
      </x:c>
      <x:c r="Z4463" s="9" t="n">
        <x:f>-MIN(U4463,0)</x:f>
        <x:v>0</x:v>
      </x:c>
    </x:row>
    <x:row r="4464" ht="23" customHeight="1">
      <x:c r="A4464" s="2" t="str">
        <x:v>1D-CCI-前段</x:v>
      </x:c>
      <x:c r="B4464" s="2" t="str">
        <x:v>1D</x:v>
      </x:c>
      <x:c r="C4464" s="2" t="str">
        <x:v>CCI</x:v>
      </x:c>
      <x:c r="D4464" s="2" t="str">
        <x:v>前段</x:v>
      </x:c>
      <x:c r="E4464" s="2" t="n">
        <x:v>12</x:v>
      </x:c>
      <x:c r="F4464" s="2" t="str">
        <x:v>多</x:v>
      </x:c>
      <x:c r="G4464" s="11" t="n">
        <x:v>45068.333333333336</x:v>
      </x:c>
      <x:c r="H4464" s="11" t="n">
        <x:v>45069.333333333336</x:v>
      </x:c>
      <x:c r="I4464" s="11" t="n">
        <x:v>45079.333321759266</x:v>
      </x:c>
      <x:c r="J4464" s="9" t="n">
        <x:v>26840.2</x:v>
      </x:c>
      <x:c r="K4464" s="9" t="n">
        <x:v>26805.3</x:v>
      </x:c>
      <x:c r="L4464" s="9" t="n">
        <x:v>26845.568040000002</x:v>
      </x:c>
      <x:c r="M4464" s="9" t="n">
        <x:v>26799.93894</x:v>
      </x:c>
      <x:c r="N4464" s="10" t="n">
        <x:f>IF(F4464="多",1,-1)*(K4464/J4464-1)</x:f>
        <x:v>-0.001300288373410119</x:v>
      </x:c>
      <x:c r="O4464" s="10" t="n">
        <x:f>IF(F4464="多",1,-1)*(M4464/L4464-1)</x:f>
        <x:v>-0.0016996883780597827</x:v>
      </x:c>
      <x:c r="P4464" s="10" t="n">
        <x:v>0.0009991501558109701</x:v>
      </x:c>
      <x:c r="Q4464" s="10" t="n">
        <x:v>0.0023715349309850206</x:v>
      </x:c>
      <x:c r="R4464" s="10" t="n">
        <x:f>O4464-P4464-Q4464</x:f>
        <x:v>-0.005070373464855773</x:v>
      </x:c>
      <x:c r="S4464" s="9" t="n">
        <x:f>V4463</x:f>
        <x:v>18175.448949687252</x:v>
      </x:c>
      <x:c r="T4464" s="9" t="n">
        <x:f>S4464/(1+'回测计划'!$B$33)</x:f>
        <x:v>18166.36576680385</x:v>
      </x:c>
      <x:c r="U4464" s="9" t="n">
        <x:f>T4464*R4464</x:f>
        <x:v>-92.11025893686654</x:v>
      </x:c>
      <x:c r="V4464" s="9" t="n">
        <x:f>S4464+U4464</x:f>
        <x:v>18083.338690750385</x:v>
      </x:c>
      <x:c r="W4464" s="2" t="n">
        <x:f>IF(N4464&gt;0,1,0)</x:f>
        <x:v>0</x:v>
      </x:c>
      <x:c r="X4464" s="2" t="n">
        <x:f>IF(U4464&gt;0,1,0)</x:f>
        <x:v>0</x:v>
      </x:c>
      <x:c r="Y4464" s="9" t="n">
        <x:f>MAX(U4464,0)</x:f>
        <x:v>0</x:v>
      </x:c>
      <x:c r="Z4464" s="9" t="n">
        <x:f>-MIN(U4464,0)</x:f>
        <x:v>92.11025893686654</x:v>
      </x:c>
    </x:row>
    <x:row r="4465" ht="23" customHeight="1">
      <x:c r="A4465" s="2" t="str">
        <x:v>1D-CCI-前段</x:v>
      </x:c>
      <x:c r="B4465" s="2" t="str">
        <x:v>1D</x:v>
      </x:c>
      <x:c r="C4465" s="2" t="str">
        <x:v>CCI</x:v>
      </x:c>
      <x:c r="D4465" s="2" t="str">
        <x:v>前段</x:v>
      </x:c>
      <x:c r="E4465" s="2" t="n">
        <x:v>13</x:v>
      </x:c>
      <x:c r="F4465" s="2" t="str">
        <x:v>多</x:v>
      </x:c>
      <x:c r="G4465" s="11" t="n">
        <x:v>45092.333333333336</x:v>
      </x:c>
      <x:c r="H4465" s="11" t="n">
        <x:v>45093.333333333336</x:v>
      </x:c>
      <x:c r="I4465" s="11" t="n">
        <x:v>45103.333321759266</x:v>
      </x:c>
      <x:c r="J4465" s="9" t="n">
        <x:v>25586</x:v>
      </x:c>
      <x:c r="K4465" s="9" t="n">
        <x:v>30458</x:v>
      </x:c>
      <x:c r="L4465" s="9" t="n">
        <x:v>25591.1172</x:v>
      </x:c>
      <x:c r="M4465" s="9" t="n">
        <x:v>30451.9084</x:v>
      </x:c>
      <x:c r="N4465" s="10" t="n">
        <x:f>IF(F4465="多",1,-1)*(K4465/J4465-1)</x:f>
        <x:v>0.19041663409677168</x:v>
      </x:c>
      <x:c r="O4465" s="10" t="n">
        <x:f>IF(F4465="多",1,-1)*(M4465/L4465-1)</x:f>
        <x:v>0.18994056265742087</x:v>
      </x:c>
      <x:c r="P4465" s="10" t="n">
        <x:v>0.0010949702813287106</x:v>
      </x:c>
      <x:c r="Q4465" s="10" t="n">
        <x:v>0.0023040012067940046</x:v>
      </x:c>
      <x:c r="R4465" s="10" t="n">
        <x:f>O4465-P4465-Q4465</x:f>
        <x:v>0.18654159116929817</x:v>
      </x:c>
      <x:c r="S4465" s="9" t="n">
        <x:f>V4464</x:f>
        <x:v>18083.338690750385</x:v>
      </x:c>
      <x:c r="T4465" s="9" t="n">
        <x:f>S4465/(1+'回测计划'!$B$33)</x:f>
        <x:v>18074.301539980395</x:v>
      </x:c>
      <x:c r="U4465" s="9" t="n">
        <x:f>T4465*R4465</x:f>
        <x:v>3371.608968541639</x:v>
      </x:c>
      <x:c r="V4465" s="9" t="n">
        <x:f>S4465+U4465</x:f>
        <x:v>21454.947659292025</x:v>
      </x:c>
      <x:c r="W4465" s="2" t="n">
        <x:f>IF(N4465&gt;0,1,0)</x:f>
        <x:v>1</x:v>
      </x:c>
      <x:c r="X4465" s="2" t="n">
        <x:f>IF(U4465&gt;0,1,0)</x:f>
        <x:v>1</x:v>
      </x:c>
      <x:c r="Y4465" s="9" t="n">
        <x:f>MAX(U4465,0)</x:f>
        <x:v>3371.608968541639</x:v>
      </x:c>
      <x:c r="Z4465" s="9" t="n">
        <x:f>-MIN(U4465,0)</x:f>
        <x:v>0</x:v>
      </x:c>
    </x:row>
    <x:row r="4466" ht="23" customHeight="1">
      <x:c r="A4466" s="2" t="str">
        <x:v>1D-CCI-前段</x:v>
      </x:c>
      <x:c r="B4466" s="2" t="str">
        <x:v>1D</x:v>
      </x:c>
      <x:c r="C4466" s="2" t="str">
        <x:v>CCI</x:v>
      </x:c>
      <x:c r="D4466" s="2" t="str">
        <x:v>前段</x:v>
      </x:c>
      <x:c r="E4466" s="2" t="n">
        <x:v>14</x:v>
      </x:c>
      <x:c r="F4466" s="2" t="str">
        <x:v>多</x:v>
      </x:c>
      <x:c r="G4466" s="11" t="n">
        <x:v>45126.333333333336</x:v>
      </x:c>
      <x:c r="H4466" s="11" t="n">
        <x:v>45127.333333333336</x:v>
      </x:c>
      <x:c r="I4466" s="11" t="n">
        <x:v>45137.333321759266</x:v>
      </x:c>
      <x:c r="J4466" s="9" t="n">
        <x:v>29895.5</x:v>
      </x:c>
      <x:c r="K4466" s="9" t="n">
        <x:v>29339.1</x:v>
      </x:c>
      <x:c r="L4466" s="9" t="n">
        <x:v>29901.4791</x:v>
      </x:c>
      <x:c r="M4466" s="9" t="n">
        <x:v>29333.23218</x:v>
      </x:c>
      <x:c r="N4466" s="10" t="n">
        <x:f>IF(F4466="多",1,-1)*(K4466/J4466-1)</x:f>
        <x:v>-0.018611496713552222</x:v>
      </x:c>
      <x:c r="O4466" s="10" t="n">
        <x:f>IF(F4466="多",1,-1)*(M4466/L4466-1)</x:f>
        <x:v>-0.019003973619485692</x:v>
      </x:c>
      <x:c r="P4466" s="10" t="n">
        <x:v>0.0009904980131902573</x:v>
      </x:c>
      <x:c r="Q4466" s="10" t="n">
        <x:v>0.0017235632883120238</x:v>
      </x:c>
      <x:c r="R4466" s="10" t="n">
        <x:f>O4466-P4466-Q4466</x:f>
        <x:v>-0.021718034920987974</x:v>
      </x:c>
      <x:c r="S4466" s="9" t="n">
        <x:f>V4465</x:f>
        <x:v>21454.947659292025</x:v>
      </x:c>
      <x:c r="T4466" s="9" t="n">
        <x:f>S4466/(1+'回测计划'!$B$33)</x:f>
        <x:v>21444.225546518766</x:v>
      </x:c>
      <x:c r="U4466" s="9" t="n">
        <x:f>T4466*R4466</x:f>
        <x:v>-465.726439272837</x:v>
      </x:c>
      <x:c r="V4466" s="9" t="n">
        <x:f>S4466+U4466</x:f>
        <x:v>20989.22122001919</x:v>
      </x:c>
      <x:c r="W4466" s="2" t="n">
        <x:f>IF(N4466&gt;0,1,0)</x:f>
        <x:v>0</x:v>
      </x:c>
      <x:c r="X4466" s="2" t="n">
        <x:f>IF(U4466&gt;0,1,0)</x:f>
        <x:v>0</x:v>
      </x:c>
      <x:c r="Y4466" s="9" t="n">
        <x:f>MAX(U4466,0)</x:f>
        <x:v>0</x:v>
      </x:c>
      <x:c r="Z4466" s="9" t="n">
        <x:f>-MIN(U4466,0)</x:f>
        <x:v>465.726439272837</x:v>
      </x:c>
    </x:row>
    <x:row r="4467" ht="23" customHeight="1">
      <x:c r="A4467" s="2" t="str">
        <x:v>1D-CCI-前段</x:v>
      </x:c>
      <x:c r="B4467" s="2" t="str">
        <x:v>1D</x:v>
      </x:c>
      <x:c r="C4467" s="2" t="str">
        <x:v>CCI</x:v>
      </x:c>
      <x:c r="D4467" s="2" t="str">
        <x:v>前段</x:v>
      </x:c>
      <x:c r="E4467" s="2" t="n">
        <x:v>15</x:v>
      </x:c>
      <x:c r="F4467" s="2" t="str">
        <x:v>多</x:v>
      </x:c>
      <x:c r="G4467" s="11" t="n">
        <x:v>45144.333333333336</x:v>
      </x:c>
      <x:c r="H4467" s="11" t="n">
        <x:v>45145.333333333336</x:v>
      </x:c>
      <x:c r="I4467" s="11" t="n">
        <x:v>45155.333321759266</x:v>
      </x:c>
      <x:c r="J4467" s="9" t="n">
        <x:v>29075.9</x:v>
      </x:c>
      <x:c r="K4467" s="9" t="n">
        <x:v>28714.4</x:v>
      </x:c>
      <x:c r="L4467" s="9" t="n">
        <x:v>29081.71518</x:v>
      </x:c>
      <x:c r="M4467" s="9" t="n">
        <x:v>28708.657120000003</x:v>
      </x:c>
      <x:c r="N4467" s="10" t="n">
        <x:f>IF(F4467="多",1,-1)*(K4467/J4467-1)</x:f>
        <x:v>-0.012432977139142709</x:v>
      </x:c>
      <x:c r="O4467" s="10" t="n">
        <x:f>IF(F4467="多",1,-1)*(M4467/L4467-1)</x:f>
        <x:v>-0.01282792495872298</x:v>
      </x:c>
      <x:c r="P4467" s="10" t="n">
        <x:v>0.0009935860375206384</x:v>
      </x:c>
      <x:c r="Q4467" s="10" t="n">
        <x:v>0.00271392582602152</x:v>
      </x:c>
      <x:c r="R4467" s="10" t="n">
        <x:f>O4467-P4467-Q4467</x:f>
        <x:v>-0.01653543682226514</x:v>
      </x:c>
      <x:c r="S4467" s="9" t="n">
        <x:f>V4466</x:f>
        <x:v>20989.22122001919</x:v>
      </x:c>
      <x:c r="T4467" s="9" t="n">
        <x:f>S4467/(1+'回测计划'!$B$33)</x:f>
        <x:v>20978.731854092144</x:v>
      </x:c>
      <x:c r="U4467" s="9" t="n">
        <x:f>T4467*R4467</x:f>
        <x:v>-346.89249518458183</x:v>
      </x:c>
      <x:c r="V4467" s="9" t="n">
        <x:f>S4467+U4467</x:f>
        <x:v>20642.32872483461</x:v>
      </x:c>
      <x:c r="W4467" s="2" t="n">
        <x:f>IF(N4467&gt;0,1,0)</x:f>
        <x:v>0</x:v>
      </x:c>
      <x:c r="X4467" s="2" t="n">
        <x:f>IF(U4467&gt;0,1,0)</x:f>
        <x:v>0</x:v>
      </x:c>
      <x:c r="Y4467" s="9" t="n">
        <x:f>MAX(U4467,0)</x:f>
        <x:v>0</x:v>
      </x:c>
      <x:c r="Z4467" s="9" t="n">
        <x:f>-MIN(U4467,0)</x:f>
        <x:v>346.89249518458183</x:v>
      </x:c>
    </x:row>
    <x:row r="4468" ht="23" customHeight="1">
      <x:c r="A4468" s="2" t="str">
        <x:v>1D-CCI-前段</x:v>
      </x:c>
      <x:c r="B4468" s="2" t="str">
        <x:v>1D</x:v>
      </x:c>
      <x:c r="C4468" s="2" t="str">
        <x:v>CCI</x:v>
      </x:c>
      <x:c r="D4468" s="2" t="str">
        <x:v>前段</x:v>
      </x:c>
      <x:c r="E4468" s="2" t="n">
        <x:v>16</x:v>
      </x:c>
      <x:c r="F4468" s="2" t="str">
        <x:v>多</x:v>
      </x:c>
      <x:c r="G4468" s="11" t="n">
        <x:v>45165.333333333336</x:v>
      </x:c>
      <x:c r="H4468" s="11" t="n">
        <x:v>45166.333333333336</x:v>
      </x:c>
      <x:c r="I4468" s="11" t="n">
        <x:v>45176.333321759266</x:v>
      </x:c>
      <x:c r="J4468" s="9" t="n">
        <x:v>26087.6</x:v>
      </x:c>
      <x:c r="K4468" s="9" t="n">
        <x:v>25747.4</x:v>
      </x:c>
      <x:c r="L4468" s="9" t="n">
        <x:v>26092.817519999997</x:v>
      </x:c>
      <x:c r="M4468" s="9" t="n">
        <x:v>25742.25052</x:v>
      </x:c>
      <x:c r="N4468" s="10" t="n">
        <x:f>IF(F4468="多",1,-1)*(K4468/J4468-1)</x:f>
        <x:v>-0.013040678329934385</x:v>
      </x:c>
      <x:c r="O4468" s="10" t="n">
        <x:f>IF(F4468="多",1,-1)*(M4468/L4468-1)</x:f>
        <x:v>-0.013435383117644806</x:v>
      </x:c>
      <x:c r="P4468" s="10" t="n">
        <x:v>0.0009932823084411776</x:v>
      </x:c>
      <x:c r="Q4468" s="10" t="n">
        <x:v>0.0007281267426351905</x:v>
      </x:c>
      <x:c r="R4468" s="10" t="n">
        <x:f>O4468-P4468-Q4468</x:f>
        <x:v>-0.015156792168721173</x:v>
      </x:c>
      <x:c r="S4468" s="9" t="n">
        <x:f>V4467</x:f>
        <x:v>20642.32872483461</x:v>
      </x:c>
      <x:c r="T4468" s="9" t="n">
        <x:f>S4468/(1+'回测计划'!$B$33)</x:f>
        <x:v>20632.012718475373</x:v>
      </x:c>
      <x:c r="U4468" s="9" t="n">
        <x:f>T4468*R4468</x:f>
        <x:v>-312.71512879634315</x:v>
      </x:c>
      <x:c r="V4468" s="9" t="n">
        <x:f>S4468+U4468</x:f>
        <x:v>20329.613596038267</x:v>
      </x:c>
      <x:c r="W4468" s="2" t="n">
        <x:f>IF(N4468&gt;0,1,0)</x:f>
        <x:v>0</x:v>
      </x:c>
      <x:c r="X4468" s="2" t="n">
        <x:f>IF(U4468&gt;0,1,0)</x:f>
        <x:v>0</x:v>
      </x:c>
      <x:c r="Y4468" s="9" t="n">
        <x:f>MAX(U4468,0)</x:f>
        <x:v>0</x:v>
      </x:c>
      <x:c r="Z4468" s="9" t="n">
        <x:f>-MIN(U4468,0)</x:f>
        <x:v>312.71512879634315</x:v>
      </x:c>
    </x:row>
    <x:row r="4469" ht="23" customHeight="1">
      <x:c r="A4469" s="2" t="str">
        <x:v>1D-CCI-前段</x:v>
      </x:c>
      <x:c r="B4469" s="2" t="str">
        <x:v>1D</x:v>
      </x:c>
      <x:c r="C4469" s="2" t="str">
        <x:v>CCI</x:v>
      </x:c>
      <x:c r="D4469" s="2" t="str">
        <x:v>前段</x:v>
      </x:c>
      <x:c r="E4469" s="2" t="n">
        <x:v>17</x:v>
      </x:c>
      <x:c r="F4469" s="2" t="str">
        <x:v>空</x:v>
      </x:c>
      <x:c r="G4469" s="11" t="n">
        <x:v>45201.333333333336</x:v>
      </x:c>
      <x:c r="H4469" s="11" t="n">
        <x:v>45202.333333333336</x:v>
      </x:c>
      <x:c r="I4469" s="11" t="n">
        <x:v>45212.333321759266</x:v>
      </x:c>
      <x:c r="J4469" s="9" t="n">
        <x:v>27477.7</x:v>
      </x:c>
      <x:c r="K4469" s="9" t="n">
        <x:v>26744</x:v>
      </x:c>
      <x:c r="L4469" s="9" t="n">
        <x:v>27472.20446</x:v>
      </x:c>
      <x:c r="M4469" s="9" t="n">
        <x:v>26749.3488</x:v>
      </x:c>
      <x:c r="N4469" s="10" t="n">
        <x:f>IF(F4469="多",1,-1)*(K4469/J4469-1)</x:f>
        <x:v>0.026701652612846072</x:v>
      </x:c>
      <x:c r="O4469" s="10" t="n">
        <x:f>IF(F4469="多",1,-1)*(M4469/L4469-1)</x:f>
        <x:v>0.026312255394447592</x:v>
      </x:c>
      <x:c r="P4469" s="10" t="n">
        <x:v>0.000986843872302776</x:v>
      </x:c>
      <x:c r="Q4469" s="10" t="n">
        <x:v>-0.000818973740776831</x:v>
      </x:c>
      <x:c r="R4469" s="10" t="n">
        <x:f>O4469-P4469-Q4469</x:f>
        <x:v>0.026144385262921645</x:v>
      </x:c>
      <x:c r="S4469" s="9" t="n">
        <x:f>V4468</x:f>
        <x:v>20329.613596038267</x:v>
      </x:c>
      <x:c r="T4469" s="9" t="n">
        <x:f>S4469/(1+'回测计划'!$B$33)</x:f>
        <x:v>20319.453869103716</x:v>
      </x:c>
      <x:c r="U4469" s="9" t="n">
        <x:f>T4469*R4469</x:f>
        <x:v>531.2396302860114</x:v>
      </x:c>
      <x:c r="V4469" s="9" t="n">
        <x:f>S4469+U4469</x:f>
        <x:v>20860.853226324278</x:v>
      </x:c>
      <x:c r="W4469" s="2" t="n">
        <x:f>IF(N4469&gt;0,1,0)</x:f>
        <x:v>1</x:v>
      </x:c>
      <x:c r="X4469" s="2" t="n">
        <x:f>IF(U4469&gt;0,1,0)</x:f>
        <x:v>1</x:v>
      </x:c>
      <x:c r="Y4469" s="9" t="n">
        <x:f>MAX(U4469,0)</x:f>
        <x:v>531.2396302860114</x:v>
      </x:c>
      <x:c r="Z4469" s="9" t="n">
        <x:f>-MIN(U4469,0)</x:f>
        <x:v>0</x:v>
      </x:c>
    </x:row>
    <x:row r="4470" ht="23" customHeight="1">
      <x:c r="A4470" s="2" t="str">
        <x:v>1D-CCI-前段</x:v>
      </x:c>
      <x:c r="B4470" s="2" t="str">
        <x:v>1D</x:v>
      </x:c>
      <x:c r="C4470" s="2" t="str">
        <x:v>CCI</x:v>
      </x:c>
      <x:c r="D4470" s="2" t="str">
        <x:v>前段</x:v>
      </x:c>
      <x:c r="E4470" s="2" t="n">
        <x:v>18</x:v>
      </x:c>
      <x:c r="F4470" s="2" t="str">
        <x:v>空</x:v>
      </x:c>
      <x:c r="G4470" s="11" t="n">
        <x:v>45216.333333333336</x:v>
      </x:c>
      <x:c r="H4470" s="11" t="n">
        <x:v>45217.333333333336</x:v>
      </x:c>
      <x:c r="I4470" s="11" t="n">
        <x:v>45227.333321759266</x:v>
      </x:c>
      <x:c r="J4470" s="9" t="n">
        <x:v>28382</x:v>
      </x:c>
      <x:c r="K4470" s="9" t="n">
        <x:v>33893.1</x:v>
      </x:c>
      <x:c r="L4470" s="9" t="n">
        <x:v>28376.3236</x:v>
      </x:c>
      <x:c r="M4470" s="9" t="n">
        <x:v>33899.878619999996</x:v>
      </x:c>
      <x:c r="N4470" s="10" t="n">
        <x:f>IF(F4470="多",1,-1)*(K4470/J4470-1)</x:f>
        <x:v>-0.1941758861250087</x:v>
      </x:c>
      <x:c r="O4470" s="10" t="n">
        <x:f>IF(F4470="多",1,-1)*(M4470/L4470-1)</x:f>
        <x:v>-0.1946536520326403</x:v>
      </x:c>
      <x:c r="P4470" s="10" t="n">
        <x:v>0.00109732682601632</x:v>
      </x:c>
      <x:c r="Q4470" s="10" t="n">
        <x:v>-0.001645727591152994</x:v>
      </x:c>
      <x:c r="R4470" s="10" t="n">
        <x:f>O4470-P4470-Q4470</x:f>
        <x:v>-0.1941052512675036</x:v>
      </x:c>
      <x:c r="S4470" s="9" t="n">
        <x:f>V4469</x:f>
        <x:v>20860.853226324278</x:v>
      </x:c>
      <x:c r="T4470" s="9" t="n">
        <x:f>S4470/(1+'回测计划'!$B$33)</x:f>
        <x:v>20850.42801231812</x:v>
      </x:c>
      <x:c r="U4470" s="9" t="n">
        <x:f>T4470*R4470</x:f>
        <x:v>-4047.1775683660044</x:v>
      </x:c>
      <x:c r="V4470" s="9" t="n">
        <x:f>S4470+U4470</x:f>
        <x:v>16813.675657958272</x:v>
      </x:c>
      <x:c r="W4470" s="2" t="n">
        <x:f>IF(N4470&gt;0,1,0)</x:f>
        <x:v>0</x:v>
      </x:c>
      <x:c r="X4470" s="2" t="n">
        <x:f>IF(U4470&gt;0,1,0)</x:f>
        <x:v>0</x:v>
      </x:c>
      <x:c r="Y4470" s="9" t="n">
        <x:f>MAX(U4470,0)</x:f>
        <x:v>0</x:v>
      </x:c>
      <x:c r="Z4470" s="9" t="n">
        <x:f>-MIN(U4470,0)</x:f>
        <x:v>4047.1775683660044</x:v>
      </x:c>
    </x:row>
    <x:row r="4471" ht="23" customHeight="1">
      <x:c r="A4471" s="2" t="str">
        <x:v>1D-CCI-前段</x:v>
      </x:c>
      <x:c r="B4471" s="2" t="str">
        <x:v>1D</x:v>
      </x:c>
      <x:c r="C4471" s="2" t="str">
        <x:v>CCI</x:v>
      </x:c>
      <x:c r="D4471" s="2" t="str">
        <x:v>前段</x:v>
      </x:c>
      <x:c r="E4471" s="2" t="n">
        <x:v>19</x:v>
      </x:c>
      <x:c r="F4471" s="2" t="str">
        <x:v>空</x:v>
      </x:c>
      <x:c r="G4471" s="11" t="n">
        <x:v>45240.333333333336</x:v>
      </x:c>
      <x:c r="H4471" s="11" t="n">
        <x:v>45241.333333333336</x:v>
      </x:c>
      <x:c r="I4471" s="11" t="n">
        <x:v>45251.333321759266</x:v>
      </x:c>
      <x:c r="J4471" s="9" t="n">
        <x:v>37330.3</x:v>
      </x:c>
      <x:c r="K4471" s="9" t="n">
        <x:v>37462.5</x:v>
      </x:c>
      <x:c r="L4471" s="9" t="n">
        <x:v>37322.833940000004</x:v>
      </x:c>
      <x:c r="M4471" s="9" t="n">
        <x:v>37469.9925</x:v>
      </x:c>
      <x:c r="N4471" s="10" t="n">
        <x:f>IF(F4471="多",1,-1)*(K4471/J4471-1)</x:f>
        <x:v>-0.0035413591640034436</x:v>
      </x:c>
      <x:c r="O4471" s="10" t="n">
        <x:f>IF(F4471="多",1,-1)*(M4471/L4471-1)</x:f>
        <x:v>-0.003942856007037587</x:v>
      </x:c>
      <x:c r="P4471" s="10" t="n">
        <x:v>0.0010019714280035188</x:v>
      </x:c>
      <x:c r="Q4471" s="10" t="n">
        <x:v>-0.003911639784323612</x:v>
      </x:c>
      <x:c r="R4471" s="10" t="n">
        <x:f>O4471-P4471-Q4471</x:f>
        <x:v>-0.0010331876507174943</x:v>
      </x:c>
      <x:c r="S4471" s="9" t="n">
        <x:f>V4470</x:f>
        <x:v>16813.675657958272</x:v>
      </x:c>
      <x:c r="T4471" s="9" t="n">
        <x:f>S4471/(1+'回测计划'!$B$33)</x:f>
        <x:v>16805.27302144755</x:v>
      </x:c>
      <x:c r="U4471" s="9" t="n">
        <x:f>T4471*R4471</x:f>
        <x:v>-17.36300055269548</x:v>
      </x:c>
      <x:c r="V4471" s="9" t="n">
        <x:f>S4471+U4471</x:f>
        <x:v>16796.31265740558</x:v>
      </x:c>
      <x:c r="W4471" s="2" t="n">
        <x:f>IF(N4471&gt;0,1,0)</x:f>
        <x:v>0</x:v>
      </x:c>
      <x:c r="X4471" s="2" t="n">
        <x:f>IF(U4471&gt;0,1,0)</x:f>
        <x:v>0</x:v>
      </x:c>
      <x:c r="Y4471" s="9" t="n">
        <x:f>MAX(U4471,0)</x:f>
        <x:v>0</x:v>
      </x:c>
      <x:c r="Z4471" s="9" t="n">
        <x:f>-MIN(U4471,0)</x:f>
        <x:v>17.36300055269548</x:v>
      </x:c>
    </x:row>
    <x:row r="4472" ht="23" customHeight="1">
      <x:c r="A4472" s="2" t="str">
        <x:v>1D-CCI-前段</x:v>
      </x:c>
      <x:c r="B4472" s="2" t="str">
        <x:v>1D</x:v>
      </x:c>
      <x:c r="C4472" s="2" t="str">
        <x:v>CCI</x:v>
      </x:c>
      <x:c r="D4472" s="2" t="str">
        <x:v>前段</x:v>
      </x:c>
      <x:c r="E4472" s="2" t="n">
        <x:v>20</x:v>
      </x:c>
      <x:c r="F4472" s="2" t="str">
        <x:v>多</x:v>
      </x:c>
      <x:c r="G4472" s="11" t="n">
        <x:v>45306.333333333336</x:v>
      </x:c>
      <x:c r="H4472" s="11" t="n">
        <x:v>45307.333333333336</x:v>
      </x:c>
      <x:c r="I4472" s="11" t="n">
        <x:v>45317.333321759266</x:v>
      </x:c>
      <x:c r="J4472" s="9" t="n">
        <x:v>42515</x:v>
      </x:c>
      <x:c r="K4472" s="9" t="n">
        <x:v>39953.3</x:v>
      </x:c>
      <x:c r="L4472" s="9" t="n">
        <x:v>42523.503</x:v>
      </x:c>
      <x:c r="M4472" s="9" t="n">
        <x:v>39945.30934000001</x:v>
      </x:c>
      <x:c r="N4472" s="10" t="n">
        <x:f>IF(F4472="多",1,-1)*(K4472/J4472-1)</x:f>
        <x:v>-0.06025402799012103</x:v>
      </x:c>
      <x:c r="O4472" s="10" t="n">
        <x:f>IF(F4472="多",1,-1)*(M4472/L4472-1)</x:f>
        <x:v>-0.060629851214279995</x:v>
      </x:c>
      <x:c r="P4472" s="10" t="n">
        <x:v>0.00096968507439286</x:v>
      </x:c>
      <x:c r="Q4472" s="10" t="n">
        <x:v>0.0028169105170458746</x:v>
      </x:c>
      <x:c r="R4472" s="10" t="n">
        <x:f>O4472-P4472-Q4472</x:f>
        <x:v>-0.06441644680571873</x:v>
      </x:c>
      <x:c r="S4472" s="9" t="n">
        <x:f>V4471</x:f>
        <x:v>16796.31265740558</x:v>
      </x:c>
      <x:c r="T4472" s="9" t="n">
        <x:f>S4472/(1+'回测计划'!$B$33)</x:f>
        <x:v>16787.91869805655</x:v>
      </x:c>
      <x:c r="U4472" s="9" t="n">
        <x:f>T4472*R4472</x:f>
        <x:v>-1081.4180717920906</x:v>
      </x:c>
      <x:c r="V4472" s="9" t="n">
        <x:f>S4472+U4472</x:f>
        <x:v>15714.894585613489</x:v>
      </x:c>
      <x:c r="W4472" s="2" t="n">
        <x:f>IF(N4472&gt;0,1,0)</x:f>
        <x:v>0</x:v>
      </x:c>
      <x:c r="X4472" s="2" t="n">
        <x:f>IF(U4472&gt;0,1,0)</x:f>
        <x:v>0</x:v>
      </x:c>
      <x:c r="Y4472" s="9" t="n">
        <x:f>MAX(U4472,0)</x:f>
        <x:v>0</x:v>
      </x:c>
      <x:c r="Z4472" s="9" t="n">
        <x:f>-MIN(U4472,0)</x:f>
        <x:v>1081.4180717920906</x:v>
      </x:c>
    </x:row>
    <x:row r="4473" ht="23" customHeight="1">
      <x:c r="A4473" s="2" t="str">
        <x:v>1D-CCI-前段</x:v>
      </x:c>
      <x:c r="B4473" s="2" t="str">
        <x:v>1D</x:v>
      </x:c>
      <x:c r="C4473" s="2" t="str">
        <x:v>CCI</x:v>
      </x:c>
      <x:c r="D4473" s="2" t="str">
        <x:v>前段</x:v>
      </x:c>
      <x:c r="E4473" s="2" t="n">
        <x:v>21</x:v>
      </x:c>
      <x:c r="F4473" s="2" t="str">
        <x:v>多</x:v>
      </x:c>
      <x:c r="G4473" s="11" t="n">
        <x:v>45396.333333333336</x:v>
      </x:c>
      <x:c r="H4473" s="11" t="n">
        <x:v>45397.333333333336</x:v>
      </x:c>
      <x:c r="I4473" s="11" t="n">
        <x:v>45407.333321759266</x:v>
      </x:c>
      <x:c r="J4473" s="9" t="n">
        <x:v>65615.9</x:v>
      </x:c>
      <x:c r="K4473" s="9" t="n">
        <x:v>64250</x:v>
      </x:c>
      <x:c r="L4473" s="9" t="n">
        <x:v>65629.02317999999</x:v>
      </x:c>
      <x:c r="M4473" s="9" t="n">
        <x:v>64237.15</x:v>
      </x:c>
      <x:c r="N4473" s="10" t="n">
        <x:f>IF(F4473="多",1,-1)*(K4473/J4473-1)</x:f>
        <x:v>-0.020816600854365985</x:v>
      </x:c>
      <x:c r="O4473" s="10" t="n">
        <x:f>IF(F4473="多",1,-1)*(M4473/L4473-1)</x:f>
        <x:v>-0.02120819589501599</x:v>
      </x:c>
      <x:c r="P4473" s="10" t="n">
        <x:v>0.000989395902052492</x:v>
      </x:c>
      <x:c r="Q4473" s="10" t="n">
        <x:v>0.0011046199819815185</x:v>
      </x:c>
      <x:c r="R4473" s="10" t="n">
        <x:f>O4473-P4473-Q4473</x:f>
        <x:v>-0.02330221177905</x:v>
      </x:c>
      <x:c r="S4473" s="9" t="n">
        <x:f>V4472</x:f>
        <x:v>15714.894585613489</x:v>
      </x:c>
      <x:c r="T4473" s="9" t="n">
        <x:f>S4473/(1+'回测计划'!$B$33)</x:f>
        <x:v>15707.04106508095</x:v>
      </x:c>
      <x:c r="U4473" s="9" t="n">
        <x:f>T4473*R4473</x:f>
        <x:v>-366.0087973207514</x:v>
      </x:c>
      <x:c r="V4473" s="9" t="n">
        <x:f>S4473+U4473</x:f>
        <x:v>15348.885788292737</x:v>
      </x:c>
      <x:c r="W4473" s="2" t="n">
        <x:f>IF(N4473&gt;0,1,0)</x:f>
        <x:v>0</x:v>
      </x:c>
      <x:c r="X4473" s="2" t="n">
        <x:f>IF(U4473&gt;0,1,0)</x:f>
        <x:v>0</x:v>
      </x:c>
      <x:c r="Y4473" s="9" t="n">
        <x:f>MAX(U4473,0)</x:f>
        <x:v>0</x:v>
      </x:c>
      <x:c r="Z4473" s="9" t="n">
        <x:f>-MIN(U4473,0)</x:f>
        <x:v>366.0087973207514</x:v>
      </x:c>
    </x:row>
    <x:row r="4474" ht="23" customHeight="1">
      <x:c r="A4474" s="2" t="str">
        <x:v>1D-CCI-前段</x:v>
      </x:c>
      <x:c r="B4474" s="2" t="str">
        <x:v>1D</x:v>
      </x:c>
      <x:c r="C4474" s="2" t="str">
        <x:v>CCI</x:v>
      </x:c>
      <x:c r="D4474" s="2" t="str">
        <x:v>前段</x:v>
      </x:c>
      <x:c r="E4474" s="2" t="n">
        <x:v>22</x:v>
      </x:c>
      <x:c r="F4474" s="2" t="str">
        <x:v>空</x:v>
      </x:c>
      <x:c r="G4474" s="11" t="n">
        <x:v>45502.333333333336</x:v>
      </x:c>
      <x:c r="H4474" s="11" t="n">
        <x:v>45503.333333333336</x:v>
      </x:c>
      <x:c r="I4474" s="11" t="n">
        <x:v>45513.333321759266</x:v>
      </x:c>
      <x:c r="J4474" s="9" t="n">
        <x:v>66750.1</x:v>
      </x:c>
      <x:c r="K4474" s="9" t="n">
        <x:v>61659.8</x:v>
      </x:c>
      <x:c r="L4474" s="9" t="n">
        <x:v>66736.74998000001</x:v>
      </x:c>
      <x:c r="M4474" s="9" t="n">
        <x:v>61672.13196</x:v>
      </x:c>
      <x:c r="N4474" s="10" t="n">
        <x:f>IF(F4474="多",1,-1)*(K4474/J4474-1)</x:f>
        <x:v>0.07625906178417718</x:v>
      </x:c>
      <x:c r="O4474" s="10" t="n">
        <x:f>IF(F4474="多",1,-1)*(M4474/L4474-1)</x:f>
        <x:v>0.07588949149483304</x:v>
      </x:c>
      <x:c r="P4474" s="10" t="n">
        <x:v>0.0009620552542525836</x:v>
      </x:c>
      <x:c r="Q4474" s="10" t="n">
        <x:v>-0.0014941943506894034</x:v>
      </x:c>
      <x:c r="R4474" s="10" t="n">
        <x:f>O4474-P4474-Q4474</x:f>
        <x:v>0.07642163059126986</x:v>
      </x:c>
      <x:c r="S4474" s="9" t="n">
        <x:f>V4473</x:f>
        <x:v>15348.885788292737</x:v>
      </x:c>
      <x:c r="T4474" s="9" t="n">
        <x:f>S4474/(1+'回测计划'!$B$33)</x:f>
        <x:v>15341.215180702386</x:v>
      </x:c>
      <x:c r="U4474" s="9" t="n">
        <x:f>T4474*R4474</x:f>
        <x:v>1172.400679360819</x:v>
      </x:c>
      <x:c r="V4474" s="9" t="n">
        <x:f>S4474+U4474</x:f>
        <x:v>16521.286467653557</x:v>
      </x:c>
      <x:c r="W4474" s="2" t="n">
        <x:f>IF(N4474&gt;0,1,0)</x:f>
        <x:v>1</x:v>
      </x:c>
      <x:c r="X4474" s="2" t="n">
        <x:f>IF(U4474&gt;0,1,0)</x:f>
        <x:v>1</x:v>
      </x:c>
      <x:c r="Y4474" s="9" t="n">
        <x:f>MAX(U4474,0)</x:f>
        <x:v>1172.400679360819</x:v>
      </x:c>
      <x:c r="Z4474" s="9" t="n">
        <x:f>-MIN(U4474,0)</x:f>
        <x:v>0</x:v>
      </x:c>
    </x:row>
    <x:row r="4475" ht="23" customHeight="1">
      <x:c r="A4475" s="2" t="str">
        <x:v>1D-CCI-前段</x:v>
      </x:c>
      <x:c r="B4475" s="2" t="str">
        <x:v>1D</x:v>
      </x:c>
      <x:c r="C4475" s="2" t="str">
        <x:v>CCI</x:v>
      </x:c>
      <x:c r="D4475" s="2" t="str">
        <x:v>前段</x:v>
      </x:c>
      <x:c r="E4475" s="2" t="n">
        <x:v>23</x:v>
      </x:c>
      <x:c r="F4475" s="2" t="str">
        <x:v>多</x:v>
      </x:c>
      <x:c r="G4475" s="11" t="n">
        <x:v>45576.333333333336</x:v>
      </x:c>
      <x:c r="H4475" s="11" t="n">
        <x:v>45577.333333333336</x:v>
      </x:c>
      <x:c r="I4475" s="11" t="n">
        <x:v>45587.333321759266</x:v>
      </x:c>
      <x:c r="J4475" s="9" t="n">
        <x:v>62509</x:v>
      </x:c>
      <x:c r="K4475" s="9" t="n">
        <x:v>67368.8</x:v>
      </x:c>
      <x:c r="L4475" s="9" t="n">
        <x:v>62521.5018</x:v>
      </x:c>
      <x:c r="M4475" s="9" t="n">
        <x:v>67355.32624000001</x:v>
      </x:c>
      <x:c r="N4475" s="10" t="n">
        <x:f>IF(F4475="多",1,-1)*(K4475/J4475-1)</x:f>
        <x:v>0.07774560463293301</x:v>
      </x:c>
      <x:c r="O4475" s="10" t="n">
        <x:f>IF(F4475="多",1,-1)*(M4475/L4475-1)</x:f>
        <x:v>0.07731459259348772</x:v>
      </x:c>
      <x:c r="P4475" s="10" t="n">
        <x:v>0.0010386572962967438</x:v>
      </x:c>
      <x:c r="Q4475" s="10" t="n">
        <x:v>0.0026266439012957387</x:v>
      </x:c>
      <x:c r="R4475" s="10" t="n">
        <x:f>O4475-P4475-Q4475</x:f>
        <x:v>0.07364929139589522</x:v>
      </x:c>
      <x:c r="S4475" s="9" t="n">
        <x:f>V4474</x:f>
        <x:v>16521.286467653557</x:v>
      </x:c>
      <x:c r="T4475" s="9" t="n">
        <x:f>S4475/(1+'回测计划'!$B$33)</x:f>
        <x:v>16513.02995267722</x:v>
      </x:c>
      <x:c r="U4475" s="9" t="n">
        <x:f>T4475*R4475</x:f>
        <x:v>1216.1729548138705</x:v>
      </x:c>
      <x:c r="V4475" s="9" t="n">
        <x:f>S4475+U4475</x:f>
        <x:v>17737.45942246743</x:v>
      </x:c>
      <x:c r="W4475" s="2" t="n">
        <x:f>IF(N4475&gt;0,1,0)</x:f>
        <x:v>1</x:v>
      </x:c>
      <x:c r="X4475" s="2" t="n">
        <x:f>IF(U4475&gt;0,1,0)</x:f>
        <x:v>1</x:v>
      </x:c>
      <x:c r="Y4475" s="9" t="n">
        <x:f>MAX(U4475,0)</x:f>
        <x:v>1216.1729548138705</x:v>
      </x:c>
      <x:c r="Z4475" s="9" t="n">
        <x:f>-MIN(U4475,0)</x:f>
        <x:v>0</x:v>
      </x:c>
    </x:row>
    <x:row r="4476" ht="23" customHeight="1">
      <x:c r="A4476" s="2" t="str">
        <x:v>1D-CCI-前段</x:v>
      </x:c>
      <x:c r="B4476" s="2" t="str">
        <x:v>1D</x:v>
      </x:c>
      <x:c r="C4476" s="2" t="str">
        <x:v>CCI</x:v>
      </x:c>
      <x:c r="D4476" s="2" t="str">
        <x:v>前段</x:v>
      </x:c>
      <x:c r="E4476" s="2" t="n">
        <x:v>24</x:v>
      </x:c>
      <x:c r="F4476" s="2" t="str">
        <x:v>空</x:v>
      </x:c>
      <x:c r="G4476" s="11" t="n">
        <x:v>45603.333333333336</x:v>
      </x:c>
      <x:c r="H4476" s="11" t="n">
        <x:v>45604.333333333336</x:v>
      </x:c>
      <x:c r="I4476" s="11" t="n">
        <x:v>45614.333321759266</x:v>
      </x:c>
      <x:c r="J4476" s="9" t="n">
        <x:v>75859.4</x:v>
      </x:c>
      <x:c r="K4476" s="9" t="n">
        <x:v>89899.9</x:v>
      </x:c>
      <x:c r="L4476" s="9" t="n">
        <x:v>75844.22812</x:v>
      </x:c>
      <x:c r="M4476" s="9" t="n">
        <x:v>89917.87998</x:v>
      </x:c>
      <x:c r="N4476" s="10" t="n">
        <x:f>IF(F4476="多",1,-1)*(K4476/J4476-1)</x:f>
        <x:v>-0.1850858298378315</x:v>
      </x:c>
      <x:c r="O4476" s="10" t="n">
        <x:f>IF(F4476="多",1,-1)*(M4476/L4476-1)</x:f>
        <x:v>-0.1855599589955983</x:v>
      </x:c>
      <x:c r="P4476" s="10" t="n">
        <x:v>0.0010927799794977992</x:v>
      </x:c>
      <x:c r="Q4476" s="10" t="n">
        <x:v>-0.005239098033050296</x:v>
      </x:c>
      <x:c r="R4476" s="10" t="n">
        <x:f>O4476-P4476-Q4476</x:f>
        <x:v>-0.18141364094204582</x:v>
      </x:c>
      <x:c r="S4476" s="9" t="n">
        <x:f>V4475</x:f>
        <x:v>17737.45942246743</x:v>
      </x:c>
      <x:c r="T4476" s="9" t="n">
        <x:f>S4476/(1+'回测计划'!$B$33)</x:f>
        <x:v>17728.59512490498</x:v>
      </x:c>
      <x:c r="U4476" s="9" t="n">
        <x:f>T4476*R4476</x:f>
        <x:v>-3216.208990396416</x:v>
      </x:c>
      <x:c r="V4476" s="9" t="n">
        <x:f>S4476+U4476</x:f>
        <x:v>14521.250432071014</x:v>
      </x:c>
      <x:c r="W4476" s="2" t="n">
        <x:f>IF(N4476&gt;0,1,0)</x:f>
        <x:v>0</x:v>
      </x:c>
      <x:c r="X4476" s="2" t="n">
        <x:f>IF(U4476&gt;0,1,0)</x:f>
        <x:v>0</x:v>
      </x:c>
      <x:c r="Y4476" s="9" t="n">
        <x:f>MAX(U4476,0)</x:f>
        <x:v>0</x:v>
      </x:c>
      <x:c r="Z4476" s="9" t="n">
        <x:f>-MIN(U4476,0)</x:f>
        <x:v>3216.208990396416</x:v>
      </x:c>
    </x:row>
    <x:row r="4477" ht="23" customHeight="1">
      <x:c r="A4477" s="2" t="str">
        <x:v>1D-MOM-前段</x:v>
      </x:c>
      <x:c r="B4477" s="2" t="str">
        <x:v>1D</x:v>
      </x:c>
      <x:c r="C4477" s="2" t="str">
        <x:v>Momentum</x:v>
      </x:c>
      <x:c r="D4477" s="2" t="str">
        <x:v>前段</x:v>
      </x:c>
      <x:c r="E4477" s="2" t="n">
        <x:v>1</x:v>
      </x:c>
      <x:c r="F4477" s="2" t="str">
        <x:v>空</x:v>
      </x:c>
      <x:c r="G4477" s="11" t="n">
        <x:v>44300.333333333336</x:v>
      </x:c>
      <x:c r="H4477" s="11" t="n">
        <x:v>44301.333333333336</x:v>
      </x:c>
      <x:c r="I4477" s="11" t="n">
        <x:v>44311.333321759266</x:v>
      </x:c>
      <x:c r="J4477" s="9" t="n">
        <x:v>63018.34</x:v>
      </x:c>
      <x:c r="K4477" s="9" t="n">
        <x:v>50092.4</x:v>
      </x:c>
      <x:c r="L4477" s="9" t="n">
        <x:v>63005.736332</x:v>
      </x:c>
      <x:c r="M4477" s="9" t="n">
        <x:v>50102.41848</x:v>
      </x:c>
      <x:c r="N4477" s="10" t="n">
        <x:f>IF(F4477="多",1,-1)*(K4477/J4477-1)</x:f>
        <x:v>0.20511393984671755</x:v>
      </x:c>
      <x:c r="O4477" s="10" t="n">
        <x:f>IF(F4477="多",1,-1)*(M4477/L4477-1)</x:f>
        <x:v>0.20479592181905082</x:v>
      </x:c>
      <x:c r="P4477" s="10" t="n">
        <x:v>0.0008976020390904746</x:v>
      </x:c>
      <x:c r="Q4477" s="10" t="n">
        <x:v>-0.011390985093563451</x:v>
      </x:c>
      <x:c r="R4477" s="10" t="n">
        <x:f>O4477-P4477-Q4477</x:f>
        <x:v>0.2152893048735238</x:v>
      </x:c>
      <x:c r="S4477" s="9" t="n">
        <x:f>'回测计划'!$B$32</x:f>
        <x:v>10000</x:v>
      </x:c>
      <x:c r="T4477" s="9" t="n">
        <x:f>S4477/(1+'回测计划'!$B$33)</x:f>
        <x:v>9995.002498750626</x:v>
      </x:c>
      <x:c r="U4477" s="9" t="n">
        <x:f>T4477*R4477</x:f>
        <x:v>2151.8171401651557</x:v>
      </x:c>
      <x:c r="V4477" s="9" t="n">
        <x:f>S4477+U4477</x:f>
        <x:v>12151.817140165156</x:v>
      </x:c>
      <x:c r="W4477" s="2" t="n">
        <x:f>IF(N4477&gt;0,1,0)</x:f>
        <x:v>1</x:v>
      </x:c>
      <x:c r="X4477" s="2" t="n">
        <x:f>IF(U4477&gt;0,1,0)</x:f>
        <x:v>1</x:v>
      </x:c>
      <x:c r="Y4477" s="9" t="n">
        <x:f>MAX(U4477,0)</x:f>
        <x:v>2151.8171401651557</x:v>
      </x:c>
      <x:c r="Z4477" s="9" t="n">
        <x:f>-MIN(U4477,0)</x:f>
        <x:v>0</x:v>
      </x:c>
    </x:row>
    <x:row r="4478" ht="23" customHeight="1">
      <x:c r="A4478" s="2" t="str">
        <x:v>1D-MOM-前段</x:v>
      </x:c>
      <x:c r="B4478" s="2" t="str">
        <x:v>1D</x:v>
      </x:c>
      <x:c r="C4478" s="2" t="str">
        <x:v>Momentum</x:v>
      </x:c>
      <x:c r="D4478" s="2" t="str">
        <x:v>前段</x:v>
      </x:c>
      <x:c r="E4478" s="2" t="n">
        <x:v>2</x:v>
      </x:c>
      <x:c r="F4478" s="2" t="str">
        <x:v>多</x:v>
      </x:c>
      <x:c r="G4478" s="11" t="n">
        <x:v>44332.333333333336</x:v>
      </x:c>
      <x:c r="H4478" s="11" t="n">
        <x:v>44333.333333333336</x:v>
      </x:c>
      <x:c r="I4478" s="11" t="n">
        <x:v>44343.333321759266</x:v>
      </x:c>
      <x:c r="J4478" s="9" t="n">
        <x:v>46429.28</x:v>
      </x:c>
      <x:c r="K4478" s="9" t="n">
        <x:v>39224.2</x:v>
      </x:c>
      <x:c r="L4478" s="9" t="n">
        <x:v>46438.565856</x:v>
      </x:c>
      <x:c r="M4478" s="9" t="n">
        <x:v>39216.35516</x:v>
      </x:c>
      <x:c r="N4478" s="10" t="n">
        <x:f>IF(F4478="多",1,-1)*(K4478/J4478-1)</x:f>
        <x:v>-0.15518397011540996</x:v>
      </x:c>
      <x:c r="O4478" s="10" t="n">
        <x:f>IF(F4478="多",1,-1)*(M4478/L4478-1)</x:f>
        <x:v>-0.15552182895559574</x:v>
      </x:c>
      <x:c r="P4478" s="10" t="n">
        <x:v>0.0009222390855222021</x:v>
      </x:c>
      <x:c r="Q4478" s="10" t="n">
        <x:v>0.0025377764299427405</x:v>
      </x:c>
      <x:c r="R4478" s="10" t="n">
        <x:f>O4478-P4478-Q4478</x:f>
        <x:v>-0.15898184447106067</x:v>
      </x:c>
      <x:c r="S4478" s="9" t="n">
        <x:f>V4477</x:f>
        <x:v>12151.817140165156</x:v>
      </x:c>
      <x:c r="T4478" s="9" t="n">
        <x:f>S4478/(1+'回测计划'!$B$33)</x:f>
        <x:v>12145.744268031141</x:v>
      </x:c>
      <x:c r="U4478" s="9" t="n">
        <x:f>T4478*R4478</x:f>
        <x:v>-1930.9528262054037</x:v>
      </x:c>
      <x:c r="V4478" s="9" t="n">
        <x:f>S4478+U4478</x:f>
        <x:v>10220.864313959752</x:v>
      </x:c>
      <x:c r="W4478" s="2" t="n">
        <x:f>IF(N4478&gt;0,1,0)</x:f>
        <x:v>0</x:v>
      </x:c>
      <x:c r="X4478" s="2" t="n">
        <x:f>IF(U4478&gt;0,1,0)</x:f>
        <x:v>0</x:v>
      </x:c>
      <x:c r="Y4478" s="9" t="n">
        <x:f>MAX(U4478,0)</x:f>
        <x:v>0</x:v>
      </x:c>
      <x:c r="Z4478" s="9" t="n">
        <x:f>-MIN(U4478,0)</x:f>
        <x:v>1930.9528262054037</x:v>
      </x:c>
    </x:row>
    <x:row r="4479" ht="23" customHeight="1">
      <x:c r="A4479" s="2" t="str">
        <x:v>1D-MOM-前段</x:v>
      </x:c>
      <x:c r="B4479" s="2" t="str">
        <x:v>1D</x:v>
      </x:c>
      <x:c r="C4479" s="2" t="str">
        <x:v>Momentum</x:v>
      </x:c>
      <x:c r="D4479" s="2" t="str">
        <x:v>前段</x:v>
      </x:c>
      <x:c r="E4479" s="2" t="n">
        <x:v>3</x:v>
      </x:c>
      <x:c r="F4479" s="2" t="str">
        <x:v>多</x:v>
      </x:c>
      <x:c r="G4479" s="11" t="n">
        <x:v>44355.333333333336</x:v>
      </x:c>
      <x:c r="H4479" s="11" t="n">
        <x:v>44356.333333333336</x:v>
      </x:c>
      <x:c r="I4479" s="11" t="n">
        <x:v>44366.333321759266</x:v>
      </x:c>
      <x:c r="J4479" s="9" t="n">
        <x:v>33372.58</x:v>
      </x:c>
      <x:c r="K4479" s="9" t="n">
        <x:v>35811.41</x:v>
      </x:c>
      <x:c r="L4479" s="9" t="n">
        <x:v>33379.254516</x:v>
      </x:c>
      <x:c r="M4479" s="9" t="n">
        <x:v>35804.247718000006</x:v>
      </x:c>
      <x:c r="N4479" s="10" t="n">
        <x:f>IF(F4479="多",1,-1)*(K4479/J4479-1)</x:f>
        <x:v>0.07307885695382255</x:v>
      </x:c>
      <x:c r="O4479" s="10" t="n">
        <x:f>IF(F4479="多",1,-1)*(M4479/L4479-1)</x:f>
        <x:v>0.07264971124018382</x:v>
      </x:c>
      <x:c r="P4479" s="10" t="n">
        <x:v>0.0010363248556200918</x:v>
      </x:c>
      <x:c r="Q4479" s="10" t="n">
        <x:v>0.0015504862872503572</x:v>
      </x:c>
      <x:c r="R4479" s="10" t="n">
        <x:f>O4479-P4479-Q4479</x:f>
        <x:v>0.07006290009731338</x:v>
      </x:c>
      <x:c r="S4479" s="9" t="n">
        <x:f>V4478</x:f>
        <x:v>10220.864313959752</x:v>
      </x:c>
      <x:c r="T4479" s="9" t="n">
        <x:f>S4479/(1+'回测计划'!$B$33)</x:f>
        <x:v>10215.756435741881</x:v>
      </x:c>
      <x:c r="U4479" s="9" t="n">
        <x:f>T4479*R4479</x:f>
        <x:v>715.7455225758696</x:v>
      </x:c>
      <x:c r="V4479" s="9" t="n">
        <x:f>S4479+U4479</x:f>
        <x:v>10936.609836535621</x:v>
      </x:c>
      <x:c r="W4479" s="2" t="n">
        <x:f>IF(N4479&gt;0,1,0)</x:f>
        <x:v>1</x:v>
      </x:c>
      <x:c r="X4479" s="2" t="n">
        <x:f>IF(U4479&gt;0,1,0)</x:f>
        <x:v>1</x:v>
      </x:c>
      <x:c r="Y4479" s="9" t="n">
        <x:f>MAX(U4479,0)</x:f>
        <x:v>715.7455225758696</x:v>
      </x:c>
      <x:c r="Z4479" s="9" t="n">
        <x:f>-MIN(U4479,0)</x:f>
        <x:v>0</x:v>
      </x:c>
    </x:row>
    <x:row r="4480" ht="23" customHeight="1">
      <x:c r="A4480" s="2" t="str">
        <x:v>1D-MOM-前段</x:v>
      </x:c>
      <x:c r="B4480" s="2" t="str">
        <x:v>1D</x:v>
      </x:c>
      <x:c r="C4480" s="2" t="str">
        <x:v>Momentum</x:v>
      </x:c>
      <x:c r="D4480" s="2" t="str">
        <x:v>前段</x:v>
      </x:c>
      <x:c r="E4480" s="2" t="n">
        <x:v>4</x:v>
      </x:c>
      <x:c r="F4480" s="2" t="str">
        <x:v>多</x:v>
      </x:c>
      <x:c r="G4480" s="11" t="n">
        <x:v>44369.333333333336</x:v>
      </x:c>
      <x:c r="H4480" s="11" t="n">
        <x:v>44370.333333333336</x:v>
      </x:c>
      <x:c r="I4480" s="11" t="n">
        <x:v>44380.333321759266</x:v>
      </x:c>
      <x:c r="J4480" s="9" t="n">
        <x:v>32496</x:v>
      </x:c>
      <x:c r="K4480" s="9" t="n">
        <x:v>33760.94</x:v>
      </x:c>
      <x:c r="L4480" s="9" t="n">
        <x:v>32502.4992</x:v>
      </x:c>
      <x:c r="M4480" s="9" t="n">
        <x:v>33754.187812000004</x:v>
      </x:c>
      <x:c r="N4480" s="10" t="n">
        <x:f>IF(F4480="多",1,-1)*(K4480/J4480-1)</x:f>
        <x:v>0.03892602166420489</x:v>
      </x:c>
      <x:c r="O4480" s="10" t="n">
        <x:f>IF(F4480="多",1,-1)*(M4480/L4480-1)</x:f>
        <x:v>0.03851053435300145</x:v>
      </x:c>
      <x:c r="P4480" s="10" t="n">
        <x:v>0.0010192552671765007</x:v>
      </x:c>
      <x:c r="Q4480" s="10" t="n">
        <x:v>-0.000615343321925205</x:v>
      </x:c>
      <x:c r="R4480" s="10" t="n">
        <x:f>O4480-P4480-Q4480</x:f>
        <x:v>0.03810662240775015</x:v>
      </x:c>
      <x:c r="S4480" s="9" t="n">
        <x:f>V4479</x:f>
        <x:v>10936.609836535621</x:v>
      </x:c>
      <x:c r="T4480" s="9" t="n">
        <x:f>S4480/(1+'回测计划'!$B$33)</x:f>
        <x:v>10931.14426440342</x:v>
      </x:c>
      <x:c r="U4480" s="9" t="n">
        <x:f>T4480*R4480</x:f>
        <x:v>416.5489869682649</x:v>
      </x:c>
      <x:c r="V4480" s="9" t="n">
        <x:f>S4480+U4480</x:f>
        <x:v>11353.158823503885</x:v>
      </x:c>
      <x:c r="W4480" s="2" t="n">
        <x:f>IF(N4480&gt;0,1,0)</x:f>
        <x:v>1</x:v>
      </x:c>
      <x:c r="X4480" s="2" t="n">
        <x:f>IF(U4480&gt;0,1,0)</x:f>
        <x:v>1</x:v>
      </x:c>
      <x:c r="Y4480" s="9" t="n">
        <x:f>MAX(U4480,0)</x:f>
        <x:v>416.5489869682649</x:v>
      </x:c>
      <x:c r="Z4480" s="9" t="n">
        <x:f>-MIN(U4480,0)</x:f>
        <x:v>0</x:v>
      </x:c>
    </x:row>
    <x:row r="4481" ht="23" customHeight="1">
      <x:c r="A4481" s="2" t="str">
        <x:v>1D-MOM-前段</x:v>
      </x:c>
      <x:c r="B4481" s="2" t="str">
        <x:v>1D</x:v>
      </x:c>
      <x:c r="C4481" s="2" t="str">
        <x:v>Momentum</x:v>
      </x:c>
      <x:c r="D4481" s="2" t="str">
        <x:v>前段</x:v>
      </x:c>
      <x:c r="E4481" s="2" t="n">
        <x:v>5</x:v>
      </x:c>
      <x:c r="F4481" s="2" t="str">
        <x:v>多</x:v>
      </x:c>
      <x:c r="G4481" s="11" t="n">
        <x:v>44394.333333333336</x:v>
      </x:c>
      <x:c r="H4481" s="11" t="n">
        <x:v>44395.333333333336</x:v>
      </x:c>
      <x:c r="I4481" s="11" t="n">
        <x:v>44405.333321759266</x:v>
      </x:c>
      <x:c r="J4481" s="9" t="n">
        <x:v>31496.65</x:v>
      </x:c>
      <x:c r="K4481" s="9" t="n">
        <x:v>39442.33</x:v>
      </x:c>
      <x:c r="L4481" s="9" t="n">
        <x:v>31502.94933</x:v>
      </x:c>
      <x:c r="M4481" s="9" t="n">
        <x:v>39434.441534000005</x:v>
      </x:c>
      <x:c r="N4481" s="10" t="n">
        <x:f>IF(F4481="多",1,-1)*(K4481/J4481-1)</x:f>
        <x:v>0.2522706383059785</x:v>
      </x:c>
      <x:c r="O4481" s="10" t="n">
        <x:f>IF(F4481="多",1,-1)*(M4481/L4481-1)</x:f>
        <x:v>0.25176983021227506</x:v>
      </x:c>
      <x:c r="P4481" s="10" t="n">
        <x:v>0.0011258849151061377</x:v>
      </x:c>
      <x:c r="Q4481" s="10" t="n">
        <x:v>-0.0027693892758516043</x:v>
      </x:c>
      <x:c r="R4481" s="10" t="n">
        <x:f>O4481-P4481-Q4481</x:f>
        <x:v>0.25341333457302057</x:v>
      </x:c>
      <x:c r="S4481" s="9" t="n">
        <x:f>V4480</x:f>
        <x:v>11353.158823503885</x:v>
      </x:c>
      <x:c r="T4481" s="9" t="n">
        <x:f>S4481/(1+'回测计划'!$B$33)</x:f>
        <x:v>11347.485080963404</x:v>
      </x:c>
      <x:c r="U4481" s="9" t="n">
        <x:f>T4481*R4481</x:f>
        <x:v>2875.6040333845385</x:v>
      </x:c>
      <x:c r="V4481" s="9" t="n">
        <x:f>S4481+U4481</x:f>
        <x:v>14228.762856888425</x:v>
      </x:c>
      <x:c r="W4481" s="2" t="n">
        <x:f>IF(N4481&gt;0,1,0)</x:f>
        <x:v>1</x:v>
      </x:c>
      <x:c r="X4481" s="2" t="n">
        <x:f>IF(U4481&gt;0,1,0)</x:f>
        <x:v>1</x:v>
      </x:c>
      <x:c r="Y4481" s="9" t="n">
        <x:f>MAX(U4481,0)</x:f>
        <x:v>2875.6040333845385</x:v>
      </x:c>
      <x:c r="Z4481" s="9" t="n">
        <x:f>-MIN(U4481,0)</x:f>
        <x:v>0</x:v>
      </x:c>
    </x:row>
    <x:row r="4482" ht="23" customHeight="1">
      <x:c r="A4482" s="2" t="str">
        <x:v>1D-MOM-前段</x:v>
      </x:c>
      <x:c r="B4482" s="2" t="str">
        <x:v>1D</x:v>
      </x:c>
      <x:c r="C4482" s="2" t="str">
        <x:v>Momentum</x:v>
      </x:c>
      <x:c r="D4482" s="2" t="str">
        <x:v>前段</x:v>
      </x:c>
      <x:c r="E4482" s="2" t="n">
        <x:v>6</x:v>
      </x:c>
      <x:c r="F4482" s="2" t="str">
        <x:v>空</x:v>
      </x:c>
      <x:c r="G4482" s="11" t="n">
        <x:v>44416.333333333336</x:v>
      </x:c>
      <x:c r="H4482" s="11" t="n">
        <x:v>44417.333333333336</x:v>
      </x:c>
      <x:c r="I4482" s="11" t="n">
        <x:v>44427.333321759266</x:v>
      </x:c>
      <x:c r="J4482" s="9" t="n">
        <x:v>43787.71</x:v>
      </x:c>
      <x:c r="K4482" s="9" t="n">
        <x:v>44714.09</x:v>
      </x:c>
      <x:c r="L4482" s="9" t="n">
        <x:v>43778.952458</x:v>
      </x:c>
      <x:c r="M4482" s="9" t="n">
        <x:v>44723.03281799999</x:v>
      </x:c>
      <x:c r="N4482" s="10" t="n">
        <x:f>IF(F4482="多",1,-1)*(K4482/J4482-1)</x:f>
        <x:v>-0.02115616459504266</x:v>
      </x:c>
      <x:c r="O4482" s="10" t="n">
        <x:f>IF(F4482="多",1,-1)*(M4482/L4482-1)</x:f>
        <x:v>-0.0215647087697155</x:v>
      </x:c>
      <x:c r="P4482" s="10" t="n">
        <x:v>0.0010107823543848578</x:v>
      </x:c>
      <x:c r="Q4482" s="10" t="n">
        <x:v>-0.0030853108584903317</x:v>
      </x:c>
      <x:c r="R4482" s="10" t="n">
        <x:f>O4482-P4482-Q4482</x:f>
        <x:v>-0.019490180265610026</x:v>
      </x:c>
      <x:c r="S4482" s="9" t="n">
        <x:f>V4481</x:f>
        <x:v>14228.762856888425</x:v>
      </x:c>
      <x:c r="T4482" s="9" t="n">
        <x:f>S4482/(1+'回测计划'!$B$33)</x:f>
        <x:v>14221.652030872989</x:v>
      </x:c>
      <x:c r="U4482" s="9" t="n">
        <x:f>T4482*R4482</x:f>
        <x:v>-277.1825617564935</x:v>
      </x:c>
      <x:c r="V4482" s="9" t="n">
        <x:f>S4482+U4482</x:f>
        <x:v>13951.580295131931</x:v>
      </x:c>
      <x:c r="W4482" s="2" t="n">
        <x:f>IF(N4482&gt;0,1,0)</x:f>
        <x:v>0</x:v>
      </x:c>
      <x:c r="X4482" s="2" t="n">
        <x:f>IF(U4482&gt;0,1,0)</x:f>
        <x:v>0</x:v>
      </x:c>
      <x:c r="Y4482" s="9" t="n">
        <x:f>MAX(U4482,0)</x:f>
        <x:v>0</x:v>
      </x:c>
      <x:c r="Z4482" s="9" t="n">
        <x:f>-MIN(U4482,0)</x:f>
        <x:v>277.1825617564935</x:v>
      </x:c>
    </x:row>
    <x:row r="4483" ht="23" customHeight="1">
      <x:c r="A4483" s="2" t="str">
        <x:v>1D-MOM-前段</x:v>
      </x:c>
      <x:c r="B4483" s="2" t="str">
        <x:v>1D</x:v>
      </x:c>
      <x:c r="C4483" s="2" t="str">
        <x:v>Momentum</x:v>
      </x:c>
      <x:c r="D4483" s="2" t="str">
        <x:v>前段</x:v>
      </x:c>
      <x:c r="E4483" s="2" t="n">
        <x:v>7</x:v>
      </x:c>
      <x:c r="F4483" s="2" t="str">
        <x:v>空</x:v>
      </x:c>
      <x:c r="G4483" s="11" t="n">
        <x:v>44429.333333333336</x:v>
      </x:c>
      <x:c r="H4483" s="11" t="n">
        <x:v>44430.333333333336</x:v>
      </x:c>
      <x:c r="I4483" s="11" t="n">
        <x:v>44440.333321759266</x:v>
      </x:c>
      <x:c r="J4483" s="9" t="n">
        <x:v>48846.11</x:v>
      </x:c>
      <x:c r="K4483" s="9" t="n">
        <x:v>47150.32</x:v>
      </x:c>
      <x:c r="L4483" s="9" t="n">
        <x:v>48836.340778000005</x:v>
      </x:c>
      <x:c r="M4483" s="9" t="n">
        <x:v>47159.750064</x:v>
      </x:c>
      <x:c r="N4483" s="10" t="n">
        <x:f>IF(F4483="多",1,-1)*(K4483/J4483-1)</x:f>
        <x:v>0.0347169917932052</x:v>
      </x:c>
      <x:c r="O4483" s="10" t="n">
        <x:f>IF(F4483="多",1,-1)*(M4483/L4483-1)</x:f>
        <x:v>0.034330801351834306</x:v>
      </x:c>
      <x:c r="P4483" s="10" t="n">
        <x:v>0.000982834599324083</x:v>
      </x:c>
      <x:c r="Q4483" s="10" t="n">
        <x:v>-0.005212554603431258</x:v>
      </x:c>
      <x:c r="R4483" s="10" t="n">
        <x:f>O4483-P4483-Q4483</x:f>
        <x:v>0.03856052135594148</x:v>
      </x:c>
      <x:c r="S4483" s="9" t="n">
        <x:f>V4482</x:f>
        <x:v>13951.580295131931</x:v>
      </x:c>
      <x:c r="T4483" s="9" t="n">
        <x:f>S4483/(1+'回测计划'!$B$33)</x:f>
        <x:v>13944.607991136363</x:v>
      </x:c>
      <x:c r="U4483" s="9" t="n">
        <x:f>T4483*R4483</x:f>
        <x:v>537.711354242446</x:v>
      </x:c>
      <x:c r="V4483" s="9" t="n">
        <x:f>S4483+U4483</x:f>
        <x:v>14489.291649374378</x:v>
      </x:c>
      <x:c r="W4483" s="2" t="n">
        <x:f>IF(N4483&gt;0,1,0)</x:f>
        <x:v>1</x:v>
      </x:c>
      <x:c r="X4483" s="2" t="n">
        <x:f>IF(U4483&gt;0,1,0)</x:f>
        <x:v>1</x:v>
      </x:c>
      <x:c r="Y4483" s="9" t="n">
        <x:f>MAX(U4483,0)</x:f>
        <x:v>537.711354242446</x:v>
      </x:c>
      <x:c r="Z4483" s="9" t="n">
        <x:f>-MIN(U4483,0)</x:f>
        <x:v>0</x:v>
      </x:c>
    </x:row>
    <x:row r="4484" ht="23" customHeight="1">
      <x:c r="A4484" s="2" t="str">
        <x:v>1D-MOM-前段</x:v>
      </x:c>
      <x:c r="B4484" s="2" t="str">
        <x:v>1D</x:v>
      </x:c>
      <x:c r="C4484" s="2" t="str">
        <x:v>Momentum</x:v>
      </x:c>
      <x:c r="D4484" s="2" t="str">
        <x:v>前段</x:v>
      </x:c>
      <x:c r="E4484" s="2" t="n">
        <x:v>8</x:v>
      </x:c>
      <x:c r="F4484" s="2" t="str">
        <x:v>空</x:v>
      </x:c>
      <x:c r="G4484" s="11" t="n">
        <x:v>44509.333333333336</x:v>
      </x:c>
      <x:c r="H4484" s="11" t="n">
        <x:v>44510.333333333336</x:v>
      </x:c>
      <x:c r="I4484" s="11" t="n">
        <x:v>44520.333321759266</x:v>
      </x:c>
      <x:c r="J4484" s="9" t="n">
        <x:v>67010.65</x:v>
      </x:c>
      <x:c r="K4484" s="9" t="n">
        <x:v>58069.51</x:v>
      </x:c>
      <x:c r="L4484" s="9" t="n">
        <x:v>66997.24786999999</x:v>
      </x:c>
      <x:c r="M4484" s="9" t="n">
        <x:v>58081.123902</x:v>
      </x:c>
      <x:c r="N4484" s="10" t="n">
        <x:f>IF(F4484="多",1,-1)*(K4484/J4484-1)</x:f>
        <x:v>0.13342864156667622</x:v>
      </x:c>
      <x:c r="O4484" s="10" t="n">
        <x:f>IF(F4484="多",1,-1)*(M4484/L4484-1)</x:f>
        <x:v>0.13308194368372628</x:v>
      </x:c>
      <x:c r="P4484" s="10" t="n">
        <x:v>0.0009334590281581368</x:v>
      </x:c>
      <x:c r="Q4484" s="10" t="n">
        <x:v>-0.005786645450734929</x:v>
      </x:c>
      <x:c r="R4484" s="10" t="n">
        <x:f>O4484-P4484-Q4484</x:f>
        <x:v>0.13793513010630307</x:v>
      </x:c>
      <x:c r="S4484" s="9" t="n">
        <x:f>V4483</x:f>
        <x:v>14489.291649374378</x:v>
      </x:c>
      <x:c r="T4484" s="9" t="n">
        <x:f>S4484/(1+'回测计划'!$B$33)</x:f>
        <x:v>14482.050624062347</x:v>
      </x:c>
      <x:c r="U4484" s="9" t="n">
        <x:f>T4484*R4484</x:f>
        <x:v>1997.5835370361074</x:v>
      </x:c>
      <x:c r="V4484" s="9" t="n">
        <x:f>S4484+U4484</x:f>
        <x:v>16486.875186410485</x:v>
      </x:c>
      <x:c r="W4484" s="2" t="n">
        <x:f>IF(N4484&gt;0,1,0)</x:f>
        <x:v>1</x:v>
      </x:c>
      <x:c r="X4484" s="2" t="n">
        <x:f>IF(U4484&gt;0,1,0)</x:f>
        <x:v>1</x:v>
      </x:c>
      <x:c r="Y4484" s="9" t="n">
        <x:f>MAX(U4484,0)</x:f>
        <x:v>1997.5835370361074</x:v>
      </x:c>
      <x:c r="Z4484" s="9" t="n">
        <x:f>-MIN(U4484,0)</x:f>
        <x:v>0</x:v>
      </x:c>
    </x:row>
    <x:row r="4485" ht="23" customHeight="1">
      <x:c r="A4485" s="2" t="str">
        <x:v>1D-MOM-前段</x:v>
      </x:c>
      <x:c r="B4485" s="2" t="str">
        <x:v>1D</x:v>
      </x:c>
      <x:c r="C4485" s="2" t="str">
        <x:v>Momentum</x:v>
      </x:c>
      <x:c r="D4485" s="2" t="str">
        <x:v>前段</x:v>
      </x:c>
      <x:c r="E4485" s="2" t="n">
        <x:v>9</x:v>
      </x:c>
      <x:c r="F4485" s="2" t="str">
        <x:v>空</x:v>
      </x:c>
      <x:c r="G4485" s="11" t="n">
        <x:v>44648.333333333336</x:v>
      </x:c>
      <x:c r="H4485" s="11" t="n">
        <x:v>44649.333333333336</x:v>
      </x:c>
      <x:c r="I4485" s="11" t="n">
        <x:v>44659.333321759266</x:v>
      </x:c>
      <x:c r="J4485" s="9" t="n">
        <x:v>47121.8</x:v>
      </x:c>
      <x:c r="K4485" s="9" t="n">
        <x:v>43417.1</x:v>
      </x:c>
      <x:c r="L4485" s="9" t="n">
        <x:v>47112.375640000006</x:v>
      </x:c>
      <x:c r="M4485" s="9" t="n">
        <x:v>43425.78342</x:v>
      </x:c>
      <x:c r="N4485" s="10" t="n">
        <x:f>IF(F4485="多",1,-1)*(K4485/J4485-1)</x:f>
        <x:v>0.07861966223701145</x:v>
      </x:c>
      <x:c r="O4485" s="10" t="n">
        <x:f>IF(F4485="多",1,-1)*(M4485/L4485-1)</x:f>
        <x:v>0.07825103637673414</x:v>
      </x:c>
      <x:c r="P4485" s="10" t="n">
        <x:v>0.0009608744818116329</x:v>
      </x:c>
      <x:c r="Q4485" s="10" t="n">
        <x:v>-0.0027261945067561604</x:v>
      </x:c>
      <x:c r="R4485" s="10" t="n">
        <x:f>O4485-P4485-Q4485</x:f>
        <x:v>0.08001635640167867</x:v>
      </x:c>
      <x:c r="S4485" s="9" t="n">
        <x:f>V4484</x:f>
        <x:v>16486.875186410485</x:v>
      </x:c>
      <x:c r="T4485" s="9" t="n">
        <x:f>S4485/(1+'回测计划'!$B$33)</x:f>
        <x:v>16478.63586847625</x:v>
      </x:c>
      <x:c r="U4485" s="9" t="n">
        <x:f>T4485*R4485</x:f>
        <x:v>1318.5604006654812</x:v>
      </x:c>
      <x:c r="V4485" s="9" t="n">
        <x:f>S4485+U4485</x:f>
        <x:v>17805.43558707597</x:v>
      </x:c>
      <x:c r="W4485" s="2" t="n">
        <x:f>IF(N4485&gt;0,1,0)</x:f>
        <x:v>1</x:v>
      </x:c>
      <x:c r="X4485" s="2" t="n">
        <x:f>IF(U4485&gt;0,1,0)</x:f>
        <x:v>1</x:v>
      </x:c>
      <x:c r="Y4485" s="9" t="n">
        <x:f>MAX(U4485,0)</x:f>
        <x:v>1318.5604006654812</x:v>
      </x:c>
      <x:c r="Z4485" s="9" t="n">
        <x:f>-MIN(U4485,0)</x:f>
        <x:v>0</x:v>
      </x:c>
    </x:row>
    <x:row r="4486" ht="23" customHeight="1">
      <x:c r="A4486" s="2" t="str">
        <x:v>1D-MOM-前段</x:v>
      </x:c>
      <x:c r="B4486" s="2" t="str">
        <x:v>1D</x:v>
      </x:c>
      <x:c r="C4486" s="2" t="str">
        <x:v>Momentum</x:v>
      </x:c>
      <x:c r="D4486" s="2" t="str">
        <x:v>前段</x:v>
      </x:c>
      <x:c r="E4486" s="2" t="n">
        <x:v>10</x:v>
      </x:c>
      <x:c r="F4486" s="2" t="str">
        <x:v>多</x:v>
      </x:c>
      <x:c r="G4486" s="11" t="n">
        <x:v>44675.333333333336</x:v>
      </x:c>
      <x:c r="H4486" s="11" t="n">
        <x:v>44676.333333333336</x:v>
      </x:c>
      <x:c r="I4486" s="11" t="n">
        <x:v>44686.333321759266</x:v>
      </x:c>
      <x:c r="J4486" s="9" t="n">
        <x:v>39433.4</x:v>
      </x:c>
      <x:c r="K4486" s="9" t="n">
        <x:v>39684</x:v>
      </x:c>
      <x:c r="L4486" s="9" t="n">
        <x:v>39441.28668</x:v>
      </x:c>
      <x:c r="M4486" s="9" t="n">
        <x:v>39676.063200000004</x:v>
      </x:c>
      <x:c r="N4486" s="10" t="n">
        <x:f>IF(F4486="多",1,-1)*(K4486/J4486-1)</x:f>
        <x:v>0.006355018841895488</x:v>
      </x:c>
      <x:c r="O4486" s="10" t="n">
        <x:f>IF(F4486="多",1,-1)*(M4486/L4486-1)</x:f>
        <x:v>0.005952557326661889</x:v>
      </x:c>
      <x:c r="P4486" s="10" t="n">
        <x:v>0.001002976278663331</x:v>
      </x:c>
      <x:c r="Q4486" s="10" t="n">
        <x:v>0.0011396232748864448</x:v>
      </x:c>
      <x:c r="R4486" s="10" t="n">
        <x:f>O4486-P4486-Q4486</x:f>
        <x:v>0.0038099577731121135</x:v>
      </x:c>
      <x:c r="S4486" s="9" t="n">
        <x:f>V4485</x:f>
        <x:v>17805.43558707597</x:v>
      </x:c>
      <x:c r="T4486" s="9" t="n">
        <x:f>S4486/(1+'回测计划'!$B$33)</x:f>
        <x:v>17796.537318416762</x:v>
      </x:c>
      <x:c r="U4486" s="9" t="n">
        <x:f>T4486*R4486</x:f>
        <x:v>67.80405569078175</x:v>
      </x:c>
      <x:c r="V4486" s="9" t="n">
        <x:f>S4486+U4486</x:f>
        <x:v>17873.239642766748</x:v>
      </x:c>
      <x:c r="W4486" s="2" t="n">
        <x:f>IF(N4486&gt;0,1,0)</x:f>
        <x:v>1</x:v>
      </x:c>
      <x:c r="X4486" s="2" t="n">
        <x:f>IF(U4486&gt;0,1,0)</x:f>
        <x:v>1</x:v>
      </x:c>
      <x:c r="Y4486" s="9" t="n">
        <x:f>MAX(U4486,0)</x:f>
        <x:v>67.80405569078175</x:v>
      </x:c>
      <x:c r="Z4486" s="9" t="n">
        <x:f>-MIN(U4486,0)</x:f>
        <x:v>0</x:v>
      </x:c>
    </x:row>
    <x:row r="4487" ht="23" customHeight="1">
      <x:c r="A4487" s="2" t="str">
        <x:v>1D-MOM-前段</x:v>
      </x:c>
      <x:c r="B4487" s="2" t="str">
        <x:v>1D</x:v>
      </x:c>
      <x:c r="C4487" s="2" t="str">
        <x:v>Momentum</x:v>
      </x:c>
      <x:c r="D4487" s="2" t="str">
        <x:v>前段</x:v>
      </x:c>
      <x:c r="E4487" s="2" t="n">
        <x:v>11</x:v>
      </x:c>
      <x:c r="F4487" s="2" t="str">
        <x:v>多</x:v>
      </x:c>
      <x:c r="G4487" s="11" t="n">
        <x:v>44709.333333333336</x:v>
      </x:c>
      <x:c r="H4487" s="11" t="n">
        <x:v>44710.333333333336</x:v>
      </x:c>
      <x:c r="I4487" s="11" t="n">
        <x:v>44720.333321759266</x:v>
      </x:c>
      <x:c r="J4487" s="9" t="n">
        <x:v>29018.8</x:v>
      </x:c>
      <x:c r="K4487" s="9" t="n">
        <x:v>31118.1</x:v>
      </x:c>
      <x:c r="L4487" s="9" t="n">
        <x:v>29024.603759999998</x:v>
      </x:c>
      <x:c r="M4487" s="9" t="n">
        <x:v>31111.876379999998</x:v>
      </x:c>
      <x:c r="N4487" s="10" t="n">
        <x:f>IF(F4487="多",1,-1)*(K4487/J4487-1)</x:f>
        <x:v>0.07234275710918436</x:v>
      </x:c>
      <x:c r="O4487" s="10" t="n">
        <x:f>IF(F4487="多",1,-1)*(M4487/L4487-1)</x:f>
        <x:v>0.07191390577660717</x:v>
      </x:c>
      <x:c r="P4487" s="10" t="n">
        <x:v>0.0010359569528883034</x:v>
      </x:c>
      <x:c r="Q4487" s="10" t="n">
        <x:v>0.001687310373948734</x:v>
      </x:c>
      <x:c r="R4487" s="10" t="n">
        <x:f>O4487-P4487-Q4487</x:f>
        <x:v>0.06919063844977014</x:v>
      </x:c>
      <x:c r="S4487" s="9" t="n">
        <x:f>V4486</x:f>
        <x:v>17873.239642766748</x:v>
      </x:c>
      <x:c r="T4487" s="9" t="n">
        <x:f>S4487/(1+'回测计划'!$B$33)</x:f>
        <x:v>17864.307489022238</x:v>
      </x:c>
      <x:c r="U4487" s="9" t="n">
        <x:f>T4487*R4487</x:f>
        <x:v>1236.0428406284586</x:v>
      </x:c>
      <x:c r="V4487" s="9" t="n">
        <x:f>S4487+U4487</x:f>
        <x:v>19109.282483395207</x:v>
      </x:c>
      <x:c r="W4487" s="2" t="n">
        <x:f>IF(N4487&gt;0,1,0)</x:f>
        <x:v>1</x:v>
      </x:c>
      <x:c r="X4487" s="2" t="n">
        <x:f>IF(U4487&gt;0,1,0)</x:f>
        <x:v>1</x:v>
      </x:c>
      <x:c r="Y4487" s="9" t="n">
        <x:f>MAX(U4487,0)</x:f>
        <x:v>1236.0428406284586</x:v>
      </x:c>
      <x:c r="Z4487" s="9" t="n">
        <x:f>-MIN(U4487,0)</x:f>
        <x:v>0</x:v>
      </x:c>
    </x:row>
    <x:row r="4488" ht="23" customHeight="1">
      <x:c r="A4488" s="2" t="str">
        <x:v>1D-MOM-前段</x:v>
      </x:c>
      <x:c r="B4488" s="2" t="str">
        <x:v>1D</x:v>
      </x:c>
      <x:c r="C4488" s="2" t="str">
        <x:v>Momentum</x:v>
      </x:c>
      <x:c r="D4488" s="2" t="str">
        <x:v>前段</x:v>
      </x:c>
      <x:c r="E4488" s="2" t="n">
        <x:v>12</x:v>
      </x:c>
      <x:c r="F4488" s="2" t="str">
        <x:v>多</x:v>
      </x:c>
      <x:c r="G4488" s="11" t="n">
        <x:v>44811.333333333336</x:v>
      </x:c>
      <x:c r="H4488" s="11" t="n">
        <x:v>44812.333333333336</x:v>
      </x:c>
      <x:c r="I4488" s="11" t="n">
        <x:v>44822.333321759266</x:v>
      </x:c>
      <x:c r="J4488" s="9" t="n">
        <x:v>19287</x:v>
      </x:c>
      <x:c r="K4488" s="9" t="n">
        <x:v>20102</x:v>
      </x:c>
      <x:c r="L4488" s="9" t="n">
        <x:v>19290.8574</x:v>
      </x:c>
      <x:c r="M4488" s="9" t="n">
        <x:v>20097.9796</x:v>
      </x:c>
      <x:c r="N4488" s="10" t="n">
        <x:f>IF(F4488="多",1,-1)*(K4488/J4488-1)</x:f>
        <x:v>0.04225644216311508</x:v>
      </x:c>
      <x:c r="O4488" s="10" t="n">
        <x:f>IF(F4488="多",1,-1)*(M4488/L4488-1)</x:f>
        <x:v>0.04183962295009236</x:v>
      </x:c>
      <x:c r="P4488" s="10" t="n">
        <x:v>0.0010209198114750461</x:v>
      </x:c>
      <x:c r="Q4488" s="10" t="n">
        <x:v>0.0019233585587546287</x:v>
      </x:c>
      <x:c r="R4488" s="10" t="n">
        <x:f>O4488-P4488-Q4488</x:f>
        <x:v>0.038895344579862684</x:v>
      </x:c>
      <x:c r="S4488" s="9" t="n">
        <x:f>V4487</x:f>
        <x:v>19109.282483395207</x:v>
      </x:c>
      <x:c r="T4488" s="9" t="n">
        <x:f>S4488/(1+'回测计划'!$B$33)</x:f>
        <x:v>19099.732617086665</x:v>
      </x:c>
      <x:c r="U4488" s="9" t="n">
        <x:f>T4488*R4488</x:f>
        <x:v>742.8906815248283</x:v>
      </x:c>
      <x:c r="V4488" s="9" t="n">
        <x:f>S4488+U4488</x:f>
        <x:v>19852.173164920037</x:v>
      </x:c>
      <x:c r="W4488" s="2" t="n">
        <x:f>IF(N4488&gt;0,1,0)</x:f>
        <x:v>1</x:v>
      </x:c>
      <x:c r="X4488" s="2" t="n">
        <x:f>IF(U4488&gt;0,1,0)</x:f>
        <x:v>1</x:v>
      </x:c>
      <x:c r="Y4488" s="9" t="n">
        <x:f>MAX(U4488,0)</x:f>
        <x:v>742.8906815248283</x:v>
      </x:c>
      <x:c r="Z4488" s="9" t="n">
        <x:f>-MIN(U4488,0)</x:f>
        <x:v>0</x:v>
      </x:c>
    </x:row>
    <x:row r="4489" ht="23" customHeight="1">
      <x:c r="A4489" s="2" t="str">
        <x:v>1D-MOM-前段</x:v>
      </x:c>
      <x:c r="B4489" s="2" t="str">
        <x:v>1D</x:v>
      </x:c>
      <x:c r="C4489" s="2" t="str">
        <x:v>Momentum</x:v>
      </x:c>
      <x:c r="D4489" s="2" t="str">
        <x:v>前段</x:v>
      </x:c>
      <x:c r="E4489" s="2" t="n">
        <x:v>13</x:v>
      </x:c>
      <x:c r="F4489" s="2" t="str">
        <x:v>多</x:v>
      </x:c>
      <x:c r="G4489" s="11" t="n">
        <x:v>44826.333333333336</x:v>
      </x:c>
      <x:c r="H4489" s="11" t="n">
        <x:v>44827.333333333336</x:v>
      </x:c>
      <x:c r="I4489" s="11" t="n">
        <x:v>44837.333321759266</x:v>
      </x:c>
      <x:c r="J4489" s="9" t="n">
        <x:v>19392.5</x:v>
      </x:c>
      <x:c r="K4489" s="9" t="n">
        <x:v>19049.4</x:v>
      </x:c>
      <x:c r="L4489" s="9" t="n">
        <x:v>19396.3785</x:v>
      </x:c>
      <x:c r="M4489" s="9" t="n">
        <x:v>19045.59012</x:v>
      </x:c>
      <x:c r="N4489" s="10" t="n">
        <x:f>IF(F4489="多",1,-1)*(K4489/J4489-1)</x:f>
        <x:v>-0.017692406858321408</x:v>
      </x:c>
      <x:c r="O4489" s="10" t="n">
        <x:f>IF(F4489="多",1,-1)*(M4489/L4489-1)</x:f>
        <x:v>-0.01808525132668437</x:v>
      </x:c>
      <x:c r="P4489" s="10" t="n">
        <x:v>0.0009909573743366578</x:v>
      </x:c>
      <x:c r="Q4489" s="10" t="n">
        <x:v>0.00142295994744565</x:v>
      </x:c>
      <x:c r="R4489" s="10" t="n">
        <x:f>O4489-P4489-Q4489</x:f>
        <x:v>-0.02049916864846668</x:v>
      </x:c>
      <x:c r="S4489" s="9" t="n">
        <x:f>V4488</x:f>
        <x:v>19852.173164920037</x:v>
      </x:c>
      <x:c r="T4489" s="9" t="n">
        <x:f>S4489/(1+'回测计划'!$B$33)</x:f>
        <x:v>19842.252038900588</x:v>
      </x:c>
      <x:c r="U4489" s="9" t="n">
        <x:f>T4489*R4489</x:f>
        <x:v>-406.74967091080504</x:v>
      </x:c>
      <x:c r="V4489" s="9" t="n">
        <x:f>S4489+U4489</x:f>
        <x:v>19445.423494009232</x:v>
      </x:c>
      <x:c r="W4489" s="2" t="n">
        <x:f>IF(N4489&gt;0,1,0)</x:f>
        <x:v>0</x:v>
      </x:c>
      <x:c r="X4489" s="2" t="n">
        <x:f>IF(U4489&gt;0,1,0)</x:f>
        <x:v>0</x:v>
      </x:c>
      <x:c r="Y4489" s="9" t="n">
        <x:f>MAX(U4489,0)</x:f>
        <x:v>0</x:v>
      </x:c>
      <x:c r="Z4489" s="9" t="n">
        <x:f>-MIN(U4489,0)</x:f>
        <x:v>406.74967091080504</x:v>
      </x:c>
    </x:row>
    <x:row r="4490" ht="23" customHeight="1">
      <x:c r="A4490" s="2" t="str">
        <x:v>1D-MOM-前段</x:v>
      </x:c>
      <x:c r="B4490" s="2" t="str">
        <x:v>1D</x:v>
      </x:c>
      <x:c r="C4490" s="2" t="str">
        <x:v>Momentum</x:v>
      </x:c>
      <x:c r="D4490" s="2" t="str">
        <x:v>前段</x:v>
      </x:c>
      <x:c r="E4490" s="2" t="n">
        <x:v>14</x:v>
      </x:c>
      <x:c r="F4490" s="2" t="str">
        <x:v>空</x:v>
      </x:c>
      <x:c r="G4490" s="11" t="n">
        <x:v>44933.333333333336</x:v>
      </x:c>
      <x:c r="H4490" s="11" t="n">
        <x:v>44934.333333333336</x:v>
      </x:c>
      <x:c r="I4490" s="11" t="n">
        <x:v>44944.333321759266</x:v>
      </x:c>
      <x:c r="J4490" s="9" t="n">
        <x:v>16936.5</x:v>
      </x:c>
      <x:c r="K4490" s="9" t="n">
        <x:v>21130.9</x:v>
      </x:c>
      <x:c r="L4490" s="9" t="n">
        <x:v>16933.1127</x:v>
      </x:c>
      <x:c r="M4490" s="9" t="n">
        <x:v>21135.12618</x:v>
      </x:c>
      <x:c r="N4490" s="10" t="n">
        <x:f>IF(F4490="多",1,-1)*(K4490/J4490-1)</x:f>
        <x:v>-0.2476544740648896</x:v>
      </x:c>
      <x:c r="O4490" s="10" t="n">
        <x:f>IF(F4490="多",1,-1)*(M4490/L4490-1)</x:f>
        <x:v>-0.24815363568683968</x:v>
      </x:c>
      <x:c r="P4490" s="10" t="n">
        <x:v>0.0011240768178434198</x:v>
      </x:c>
      <x:c r="Q4490" s="10" t="n">
        <x:v>-0.0032036308665207456</x:v>
      </x:c>
      <x:c r="R4490" s="10" t="n">
        <x:f>O4490-P4490-Q4490</x:f>
        <x:v>-0.24607408163816236</x:v>
      </x:c>
      <x:c r="S4490" s="9" t="n">
        <x:f>V4489</x:f>
        <x:v>19445.423494009232</x:v>
      </x:c>
      <x:c r="T4490" s="9" t="n">
        <x:f>S4490/(1+'回测计划'!$B$33)</x:f>
        <x:v>19435.705641188637</x:v>
      </x:c>
      <x:c r="U4490" s="9" t="n">
        <x:f>T4490*R4490</x:f>
        <x:v>-4782.623416645145</x:v>
      </x:c>
      <x:c r="V4490" s="9" t="n">
        <x:f>S4490+U4490</x:f>
        <x:v>14662.800077364087</x:v>
      </x:c>
      <x:c r="W4490" s="2" t="n">
        <x:f>IF(N4490&gt;0,1,0)</x:f>
        <x:v>0</x:v>
      </x:c>
      <x:c r="X4490" s="2" t="n">
        <x:f>IF(U4490&gt;0,1,0)</x:f>
        <x:v>0</x:v>
      </x:c>
      <x:c r="Y4490" s="9" t="n">
        <x:f>MAX(U4490,0)</x:f>
        <x:v>0</x:v>
      </x:c>
      <x:c r="Z4490" s="9" t="n">
        <x:f>-MIN(U4490,0)</x:f>
        <x:v>4782.623416645145</x:v>
      </x:c>
    </x:row>
    <x:row r="4491" ht="23" customHeight="1">
      <x:c r="A4491" s="2" t="str">
        <x:v>1D-MOM-前段</x:v>
      </x:c>
      <x:c r="B4491" s="2" t="str">
        <x:v>1D</x:v>
      </x:c>
      <x:c r="C4491" s="2" t="str">
        <x:v>Momentum</x:v>
      </x:c>
      <x:c r="D4491" s="2" t="str">
        <x:v>前段</x:v>
      </x:c>
      <x:c r="E4491" s="2" t="n">
        <x:v>15</x:v>
      </x:c>
      <x:c r="F4491" s="2" t="str">
        <x:v>空</x:v>
      </x:c>
      <x:c r="G4491" s="11" t="n">
        <x:v>44973.333333333336</x:v>
      </x:c>
      <x:c r="H4491" s="11" t="n">
        <x:v>44974.333333333336</x:v>
      </x:c>
      <x:c r="I4491" s="11" t="n">
        <x:v>44984.333321759266</x:v>
      </x:c>
      <x:c r="J4491" s="9" t="n">
        <x:v>23526.6</x:v>
      </x:c>
      <x:c r="K4491" s="9" t="n">
        <x:v>23545.3</x:v>
      </x:c>
      <x:c r="L4491" s="9" t="n">
        <x:v>23521.894679999998</x:v>
      </x:c>
      <x:c r="M4491" s="9" t="n">
        <x:v>23550.00906</x:v>
      </x:c>
      <x:c r="N4491" s="10" t="n">
        <x:f>IF(F4491="多",1,-1)*(K4491/J4491-1)</x:f>
        <x:v>-0.00079484498397564</x:v>
      </x:c>
      <x:c r="O4491" s="10" t="n">
        <x:f>IF(F4491="多",1,-1)*(M4491/L4491-1)</x:f>
        <x:v>-0.001195243001572921</x:v>
      </x:c>
      <x:c r="P4491" s="10" t="n">
        <x:v>0.0010005976215007864</x:v>
      </x:c>
      <x:c r="Q4491" s="10" t="n">
        <x:v>-0.002381308875369942</x:v>
      </x:c>
      <x:c r="R4491" s="10" t="n">
        <x:f>O4491-P4491-Q4491</x:f>
        <x:v>0.00018546825229623452</x:v>
      </x:c>
      <x:c r="S4491" s="9" t="n">
        <x:f>V4490</x:f>
        <x:v>14662.800077364087</x:v>
      </x:c>
      <x:c r="T4491" s="9" t="n">
        <x:f>S4491/(1+'回测计划'!$B$33)</x:f>
        <x:v>14655.47234119349</x:v>
      </x:c>
      <x:c r="U4491" s="9" t="n">
        <x:f>T4491*R4491</x:f>
        <x:v>2.718124841696961</x:v>
      </x:c>
      <x:c r="V4491" s="9" t="n">
        <x:f>S4491+U4491</x:f>
        <x:v>14665.518202205783</x:v>
      </x:c>
      <x:c r="W4491" s="2" t="n">
        <x:f>IF(N4491&gt;0,1,0)</x:f>
        <x:v>0</x:v>
      </x:c>
      <x:c r="X4491" s="2" t="n">
        <x:f>IF(U4491&gt;0,1,0)</x:f>
        <x:v>1</x:v>
      </x:c>
      <x:c r="Y4491" s="9" t="n">
        <x:f>MAX(U4491,0)</x:f>
        <x:v>2.718124841696961</x:v>
      </x:c>
      <x:c r="Z4491" s="9" t="n">
        <x:f>-MIN(U4491,0)</x:f>
        <x:v>0</x:v>
      </x:c>
    </x:row>
    <x:row r="4492" ht="23" customHeight="1">
      <x:c r="A4492" s="2" t="str">
        <x:v>1D-MOM-前段</x:v>
      </x:c>
      <x:c r="B4492" s="2" t="str">
        <x:v>1D</x:v>
      </x:c>
      <x:c r="C4492" s="2" t="str">
        <x:v>Momentum</x:v>
      </x:c>
      <x:c r="D4492" s="2" t="str">
        <x:v>前段</x:v>
      </x:c>
      <x:c r="E4492" s="2" t="n">
        <x:v>16</x:v>
      </x:c>
      <x:c r="F4492" s="2" t="str">
        <x:v>空</x:v>
      </x:c>
      <x:c r="G4492" s="11" t="n">
        <x:v>45028.333333333336</x:v>
      </x:c>
      <x:c r="H4492" s="11" t="n">
        <x:v>45029.333333333336</x:v>
      </x:c>
      <x:c r="I4492" s="11" t="n">
        <x:v>45039.333321759266</x:v>
      </x:c>
      <x:c r="J4492" s="9" t="n">
        <x:v>29874.9</x:v>
      </x:c>
      <x:c r="K4492" s="9" t="n">
        <x:v>27807.2</x:v>
      </x:c>
      <x:c r="L4492" s="9" t="n">
        <x:v>29868.925020000002</x:v>
      </x:c>
      <x:c r="M4492" s="9" t="n">
        <x:v>27812.76144</x:v>
      </x:c>
      <x:c r="N4492" s="10" t="n">
        <x:f>IF(F4492="多",1,-1)*(K4492/J4492-1)</x:f>
        <x:v>0.0692119471529612</x:v>
      </x:c>
      <x:c r="O4492" s="10" t="n">
        <x:f>IF(F4492="多",1,-1)*(M4492/L4492-1)</x:f>
        <x:v>0.0688395574538827</x:v>
      </x:c>
      <x:c r="P4492" s="10" t="n">
        <x:v>0.0009655802212730586</x:v>
      </x:c>
      <x:c r="Q4492" s="10" t="n">
        <x:v>-0.0019032438374978978</x:v>
      </x:c>
      <x:c r="R4492" s="10" t="n">
        <x:f>O4492-P4492-Q4492</x:f>
        <x:v>0.06977722107010755</x:v>
      </x:c>
      <x:c r="S4492" s="9" t="n">
        <x:f>V4491</x:f>
        <x:v>14665.518202205783</x:v>
      </x:c>
      <x:c r="T4492" s="9" t="n">
        <x:f>S4492/(1+'回测计划'!$B$33)</x:f>
        <x:v>14658.189107651959</x:v>
      </x:c>
      <x:c r="U4492" s="9" t="n">
        <x:f>T4492*R4492</x:f>
        <x:v>1022.8077018520731</x:v>
      </x:c>
      <x:c r="V4492" s="9" t="n">
        <x:f>S4492+U4492</x:f>
        <x:v>15688.325904057856</x:v>
      </x:c>
      <x:c r="W4492" s="2" t="n">
        <x:f>IF(N4492&gt;0,1,0)</x:f>
        <x:v>1</x:v>
      </x:c>
      <x:c r="X4492" s="2" t="n">
        <x:f>IF(U4492&gt;0,1,0)</x:f>
        <x:v>1</x:v>
      </x:c>
      <x:c r="Y4492" s="9" t="n">
        <x:f>MAX(U4492,0)</x:f>
        <x:v>1022.8077018520731</x:v>
      </x:c>
      <x:c r="Z4492" s="9" t="n">
        <x:f>-MIN(U4492,0)</x:f>
        <x:v>0</x:v>
      </x:c>
    </x:row>
    <x:row r="4493" ht="23" customHeight="1">
      <x:c r="A4493" s="2" t="str">
        <x:v>1D-MOM-前段</x:v>
      </x:c>
      <x:c r="B4493" s="2" t="str">
        <x:v>1D</x:v>
      </x:c>
      <x:c r="C4493" s="2" t="str">
        <x:v>Momentum</x:v>
      </x:c>
      <x:c r="D4493" s="2" t="str">
        <x:v>前段</x:v>
      </x:c>
      <x:c r="E4493" s="2" t="n">
        <x:v>17</x:v>
      </x:c>
      <x:c r="F4493" s="2" t="str">
        <x:v>空</x:v>
      </x:c>
      <x:c r="G4493" s="11" t="n">
        <x:v>45121.333333333336</x:v>
      </x:c>
      <x:c r="H4493" s="11" t="n">
        <x:v>45122.333333333336</x:v>
      </x:c>
      <x:c r="I4493" s="11" t="n">
        <x:v>45132.333321759266</x:v>
      </x:c>
      <x:c r="J4493" s="9" t="n">
        <x:v>30293.3</x:v>
      </x:c>
      <x:c r="K4493" s="9" t="n">
        <x:v>29163.8</x:v>
      </x:c>
      <x:c r="L4493" s="9" t="n">
        <x:v>30287.24134</x:v>
      </x:c>
      <x:c r="M4493" s="9" t="n">
        <x:v>29169.63276</x:v>
      </x:c>
      <x:c r="N4493" s="10" t="n">
        <x:f>IF(F4493="多",1,-1)*(K4493/J4493-1)</x:f>
        <x:v>0.03728547236517643</x:v>
      </x:c>
      <x:c r="O4493" s="10" t="n">
        <x:f>IF(F4493="多",1,-1)*(M4493/L4493-1)</x:f>
        <x:v>0.036900309521553765</x:v>
      </x:c>
      <x:c r="P4493" s="10" t="n">
        <x:v>0.000981549845239223</x:v>
      </x:c>
      <x:c r="Q4493" s="10" t="n">
        <x:v>-0.0015033941620775236</x:v>
      </x:c>
      <x:c r="R4493" s="10" t="n">
        <x:f>O4493-P4493-Q4493</x:f>
        <x:v>0.037422153838392064</x:v>
      </x:c>
      <x:c r="S4493" s="9" t="n">
        <x:f>V4492</x:f>
        <x:v>15688.325904057856</x:v>
      </x:c>
      <x:c r="T4493" s="9" t="n">
        <x:f>S4493/(1+'回测计划'!$B$33)</x:f>
        <x:v>15680.485661227243</x:v>
      </x:c>
      <x:c r="U4493" s="9" t="n">
        <x:f>T4493*R4493</x:f>
        <x:v>586.7975466751468</x:v>
      </x:c>
      <x:c r="V4493" s="9" t="n">
        <x:f>S4493+U4493</x:f>
        <x:v>16275.123450733003</x:v>
      </x:c>
      <x:c r="W4493" s="2" t="n">
        <x:f>IF(N4493&gt;0,1,0)</x:f>
        <x:v>1</x:v>
      </x:c>
      <x:c r="X4493" s="2" t="n">
        <x:f>IF(U4493&gt;0,1,0)</x:f>
        <x:v>1</x:v>
      </x:c>
      <x:c r="Y4493" s="9" t="n">
        <x:f>MAX(U4493,0)</x:f>
        <x:v>586.7975466751468</x:v>
      </x:c>
      <x:c r="Z4493" s="9" t="n">
        <x:f>-MIN(U4493,0)</x:f>
        <x:v>0</x:v>
      </x:c>
    </x:row>
    <x:row r="4494" ht="23" customHeight="1">
      <x:c r="A4494" s="2" t="str">
        <x:v>1D-MOM-前段</x:v>
      </x:c>
      <x:c r="B4494" s="2" t="str">
        <x:v>1D</x:v>
      </x:c>
      <x:c r="C4494" s="2" t="str">
        <x:v>Momentum</x:v>
      </x:c>
      <x:c r="D4494" s="2" t="str">
        <x:v>前段</x:v>
      </x:c>
      <x:c r="E4494" s="2" t="n">
        <x:v>18</x:v>
      </x:c>
      <x:c r="F4494" s="2" t="str">
        <x:v>空</x:v>
      </x:c>
      <x:c r="G4494" s="11" t="n">
        <x:v>45201.333333333336</x:v>
      </x:c>
      <x:c r="H4494" s="11" t="n">
        <x:v>45202.333333333336</x:v>
      </x:c>
      <x:c r="I4494" s="11" t="n">
        <x:v>45212.333321759266</x:v>
      </x:c>
      <x:c r="J4494" s="9" t="n">
        <x:v>27477.7</x:v>
      </x:c>
      <x:c r="K4494" s="9" t="n">
        <x:v>26744</x:v>
      </x:c>
      <x:c r="L4494" s="9" t="n">
        <x:v>27472.20446</x:v>
      </x:c>
      <x:c r="M4494" s="9" t="n">
        <x:v>26749.3488</x:v>
      </x:c>
      <x:c r="N4494" s="10" t="n">
        <x:f>IF(F4494="多",1,-1)*(K4494/J4494-1)</x:f>
        <x:v>0.026701652612846072</x:v>
      </x:c>
      <x:c r="O4494" s="10" t="n">
        <x:f>IF(F4494="多",1,-1)*(M4494/L4494-1)</x:f>
        <x:v>0.026312255394447592</x:v>
      </x:c>
      <x:c r="P4494" s="10" t="n">
        <x:v>0.000986843872302776</x:v>
      </x:c>
      <x:c r="Q4494" s="10" t="n">
        <x:v>-0.000818973740776831</x:v>
      </x:c>
      <x:c r="R4494" s="10" t="n">
        <x:f>O4494-P4494-Q4494</x:f>
        <x:v>0.026144385262921645</x:v>
      </x:c>
      <x:c r="S4494" s="9" t="n">
        <x:f>V4493</x:f>
        <x:v>16275.123450733003</x:v>
      </x:c>
      <x:c r="T4494" s="9" t="n">
        <x:f>S4494/(1+'回测计划'!$B$33)</x:f>
        <x:v>16266.989955755125</x:v>
      </x:c>
      <x:c r="U4494" s="9" t="n">
        <x:f>T4494*R4494</x:f>
        <x:v>425.2904524713387</x:v>
      </x:c>
      <x:c r="V4494" s="9" t="n">
        <x:f>S4494+U4494</x:f>
        <x:v>16700.413903204342</x:v>
      </x:c>
      <x:c r="W4494" s="2" t="n">
        <x:f>IF(N4494&gt;0,1,0)</x:f>
        <x:v>1</x:v>
      </x:c>
      <x:c r="X4494" s="2" t="n">
        <x:f>IF(U4494&gt;0,1,0)</x:f>
        <x:v>1</x:v>
      </x:c>
      <x:c r="Y4494" s="9" t="n">
        <x:f>MAX(U4494,0)</x:f>
        <x:v>425.2904524713387</x:v>
      </x:c>
      <x:c r="Z4494" s="9" t="n">
        <x:f>-MIN(U4494,0)</x:f>
        <x:v>0</x:v>
      </x:c>
    </x:row>
    <x:row r="4495" ht="23" customHeight="1">
      <x:c r="A4495" s="2" t="str">
        <x:v>1D-MOM-前段</x:v>
      </x:c>
      <x:c r="B4495" s="2" t="str">
        <x:v>1D</x:v>
      </x:c>
      <x:c r="C4495" s="2" t="str">
        <x:v>Momentum</x:v>
      </x:c>
      <x:c r="D4495" s="2" t="str">
        <x:v>前段</x:v>
      </x:c>
      <x:c r="E4495" s="2" t="n">
        <x:v>19</x:v>
      </x:c>
      <x:c r="F4495" s="2" t="str">
        <x:v>空</x:v>
      </x:c>
      <x:c r="G4495" s="11" t="n">
        <x:v>45216.333333333336</x:v>
      </x:c>
      <x:c r="H4495" s="11" t="n">
        <x:v>45217.333333333336</x:v>
      </x:c>
      <x:c r="I4495" s="11" t="n">
        <x:v>45227.333321759266</x:v>
      </x:c>
      <x:c r="J4495" s="9" t="n">
        <x:v>28382</x:v>
      </x:c>
      <x:c r="K4495" s="9" t="n">
        <x:v>33893.1</x:v>
      </x:c>
      <x:c r="L4495" s="9" t="n">
        <x:v>28376.3236</x:v>
      </x:c>
      <x:c r="M4495" s="9" t="n">
        <x:v>33899.878619999996</x:v>
      </x:c>
      <x:c r="N4495" s="10" t="n">
        <x:f>IF(F4495="多",1,-1)*(K4495/J4495-1)</x:f>
        <x:v>-0.1941758861250087</x:v>
      </x:c>
      <x:c r="O4495" s="10" t="n">
        <x:f>IF(F4495="多",1,-1)*(M4495/L4495-1)</x:f>
        <x:v>-0.1946536520326403</x:v>
      </x:c>
      <x:c r="P4495" s="10" t="n">
        <x:v>0.00109732682601632</x:v>
      </x:c>
      <x:c r="Q4495" s="10" t="n">
        <x:v>-0.001645727591152994</x:v>
      </x:c>
      <x:c r="R4495" s="10" t="n">
        <x:f>O4495-P4495-Q4495</x:f>
        <x:v>-0.1941052512675036</x:v>
      </x:c>
      <x:c r="S4495" s="9" t="n">
        <x:f>V4494</x:f>
        <x:v>16700.413903204342</x:v>
      </x:c>
      <x:c r="T4495" s="9" t="n">
        <x:f>S4495/(1+'回测计划'!$B$33)</x:f>
        <x:v>16692.067869269707</x:v>
      </x:c>
      <x:c r="U4495" s="9" t="n">
        <x:f>T4495*R4495</x:f>
        <x:v>-3240.01802793882</x:v>
      </x:c>
      <x:c r="V4495" s="9" t="n">
        <x:f>S4495+U4495</x:f>
        <x:v>13460.395875265522</x:v>
      </x:c>
      <x:c r="W4495" s="2" t="n">
        <x:f>IF(N4495&gt;0,1,0)</x:f>
        <x:v>0</x:v>
      </x:c>
      <x:c r="X4495" s="2" t="n">
        <x:f>IF(U4495&gt;0,1,0)</x:f>
        <x:v>0</x:v>
      </x:c>
      <x:c r="Y4495" s="9" t="n">
        <x:f>MAX(U4495,0)</x:f>
        <x:v>0</x:v>
      </x:c>
      <x:c r="Z4495" s="9" t="n">
        <x:f>-MIN(U4495,0)</x:f>
        <x:v>3240.01802793882</x:v>
      </x:c>
    </x:row>
    <x:row r="4496" ht="23" customHeight="1">
      <x:c r="A4496" s="2" t="str">
        <x:v>1D-MOM-前段</x:v>
      </x:c>
      <x:c r="B4496" s="2" t="str">
        <x:v>1D</x:v>
      </x:c>
      <x:c r="C4496" s="2" t="str">
        <x:v>Momentum</x:v>
      </x:c>
      <x:c r="D4496" s="2" t="str">
        <x:v>前段</x:v>
      </x:c>
      <x:c r="E4496" s="2" t="n">
        <x:v>20</x:v>
      </x:c>
      <x:c r="F4496" s="2" t="str">
        <x:v>空</x:v>
      </x:c>
      <x:c r="G4496" s="11" t="n">
        <x:v>45241.333333333336</x:v>
      </x:c>
      <x:c r="H4496" s="11" t="n">
        <x:v>45242.333333333336</x:v>
      </x:c>
      <x:c r="I4496" s="11" t="n">
        <x:v>45252.333321759266</x:v>
      </x:c>
      <x:c r="J4496" s="9" t="n">
        <x:v>37162.1</x:v>
      </x:c>
      <x:c r="K4496" s="9" t="n">
        <x:v>35737</x:v>
      </x:c>
      <x:c r="L4496" s="9" t="n">
        <x:v>37154.66758</x:v>
      </x:c>
      <x:c r="M4496" s="9" t="n">
        <x:v>35744.1474</x:v>
      </x:c>
      <x:c r="N4496" s="10" t="n">
        <x:f>IF(F4496="多",1,-1)*(K4496/J4496-1)</x:f>
        <x:v>0.03834820960064145</x:v>
      </x:c>
      <x:c r="O4496" s="10" t="n">
        <x:f>IF(F4496="多",1,-1)*(M4496/L4496-1)</x:f>
        <x:v>0.037963471936949045</x:v>
      </x:c>
      <x:c r="P4496" s="10" t="n">
        <x:v>0.0009810182640315255</x:v>
      </x:c>
      <x:c r="Q4496" s="10" t="n">
        <x:v>-0.0037640816045829014</x:v>
      </x:c>
      <x:c r="R4496" s="10" t="n">
        <x:f>O4496-P4496-Q4496</x:f>
        <x:v>0.04074653527750042</x:v>
      </x:c>
      <x:c r="S4496" s="9" t="n">
        <x:f>V4495</x:f>
        <x:v>13460.395875265522</x:v>
      </x:c>
      <x:c r="T4496" s="9" t="n">
        <x:f>S4496/(1+'回测计划'!$B$33)</x:f>
        <x:v>13453.66904074515</x:v>
      </x:c>
      <x:c r="U4496" s="9" t="n">
        <x:f>T4496*R4496</x:f>
        <x:v>548.1904001805375</x:v>
      </x:c>
      <x:c r="V4496" s="9" t="n">
        <x:f>S4496+U4496</x:f>
        <x:v>14008.58627544606</x:v>
      </x:c>
      <x:c r="W4496" s="2" t="n">
        <x:f>IF(N4496&gt;0,1,0)</x:f>
        <x:v>1</x:v>
      </x:c>
      <x:c r="X4496" s="2" t="n">
        <x:f>IF(U4496&gt;0,1,0)</x:f>
        <x:v>1</x:v>
      </x:c>
      <x:c r="Y4496" s="9" t="n">
        <x:f>MAX(U4496,0)</x:f>
        <x:v>548.1904001805375</x:v>
      </x:c>
      <x:c r="Z4496" s="9" t="n">
        <x:f>-MIN(U4496,0)</x:f>
        <x:v>0</x:v>
      </x:c>
    </x:row>
    <x:row r="4497" ht="23" customHeight="1">
      <x:c r="A4497" s="2" t="str">
        <x:v>1D-MOM-前段</x:v>
      </x:c>
      <x:c r="B4497" s="2" t="str">
        <x:v>1D</x:v>
      </x:c>
      <x:c r="C4497" s="2" t="str">
        <x:v>Momentum</x:v>
      </x:c>
      <x:c r="D4497" s="2" t="str">
        <x:v>前段</x:v>
      </x:c>
      <x:c r="E4497" s="2" t="n">
        <x:v>21</x:v>
      </x:c>
      <x:c r="F4497" s="2" t="str">
        <x:v>空</x:v>
      </x:c>
      <x:c r="G4497" s="11" t="n">
        <x:v>45300.333333333336</x:v>
      </x:c>
      <x:c r="H4497" s="11" t="n">
        <x:v>45301.333333333336</x:v>
      </x:c>
      <x:c r="I4497" s="11" t="n">
        <x:v>45311.333321759266</x:v>
      </x:c>
      <x:c r="J4497" s="9" t="n">
        <x:v>46113.9</x:v>
      </x:c>
      <x:c r="K4497" s="9" t="n">
        <x:v>41662.2</x:v>
      </x:c>
      <x:c r="L4497" s="9" t="n">
        <x:v>46104.677220000005</x:v>
      </x:c>
      <x:c r="M4497" s="9" t="n">
        <x:v>41670.532439999995</x:v>
      </x:c>
      <x:c r="N4497" s="10" t="n">
        <x:f>IF(F4497="多",1,-1)*(K4497/J4497-1)</x:f>
        <x:v>0.0965370528192151</x:v>
      </x:c>
      <x:c r="O4497" s="10" t="n">
        <x:f>IF(F4497="多",1,-1)*(M4497/L4497-1)</x:f>
        <x:v>0.0961755953488489</x:v>
      </x:c>
      <x:c r="P4497" s="10" t="n">
        <x:v>0.0009519122023255755</x:v>
      </x:c>
      <x:c r="Q4497" s="10" t="n">
        <x:v>-0.0027349050774276395</x:v>
      </x:c>
      <x:c r="R4497" s="10" t="n">
        <x:f>O4497-P4497-Q4497</x:f>
        <x:v>0.09795858822395097</x:v>
      </x:c>
      <x:c r="S4497" s="9" t="n">
        <x:f>V4496</x:f>
        <x:v>14008.58627544606</x:v>
      </x:c>
      <x:c r="T4497" s="9" t="n">
        <x:f>S4497/(1+'回测计划'!$B$33)</x:f>
        <x:v>14001.585482704708</x:v>
      </x:c>
      <x:c r="U4497" s="9" t="n">
        <x:f>T4497*R4497</x:f>
        <x:v>1371.5755467827203</x:v>
      </x:c>
      <x:c r="V4497" s="9" t="n">
        <x:f>S4497+U4497</x:f>
        <x:v>15380.16182222878</x:v>
      </x:c>
      <x:c r="W4497" s="2" t="n">
        <x:f>IF(N4497&gt;0,1,0)</x:f>
        <x:v>1</x:v>
      </x:c>
      <x:c r="X4497" s="2" t="n">
        <x:f>IF(U4497&gt;0,1,0)</x:f>
        <x:v>1</x:v>
      </x:c>
      <x:c r="Y4497" s="9" t="n">
        <x:f>MAX(U4497,0)</x:f>
        <x:v>1371.5755467827203</x:v>
      </x:c>
      <x:c r="Z4497" s="9" t="n">
        <x:f>-MIN(U4497,0)</x:f>
        <x:v>0</x:v>
      </x:c>
    </x:row>
    <x:row r="4498" ht="23" customHeight="1">
      <x:c r="A4498" s="2" t="str">
        <x:v>1D-MOM-前段</x:v>
      </x:c>
      <x:c r="B4498" s="2" t="str">
        <x:v>1D</x:v>
      </x:c>
      <x:c r="C4498" s="2" t="str">
        <x:v>Momentum</x:v>
      </x:c>
      <x:c r="D4498" s="2" t="str">
        <x:v>前段</x:v>
      </x:c>
      <x:c r="E4498" s="2" t="n">
        <x:v>22</x:v>
      </x:c>
      <x:c r="F4498" s="2" t="str">
        <x:v>多</x:v>
      </x:c>
      <x:c r="G4498" s="11" t="n">
        <x:v>45455.333333333336</x:v>
      </x:c>
      <x:c r="H4498" s="11" t="n">
        <x:v>45456.333333333336</x:v>
      </x:c>
      <x:c r="I4498" s="11" t="n">
        <x:v>45466.333321759266</x:v>
      </x:c>
      <x:c r="J4498" s="9" t="n">
        <x:v>68270.3</x:v>
      </x:c>
      <x:c r="K4498" s="9" t="n">
        <x:v>64240</x:v>
      </x:c>
      <x:c r="L4498" s="9" t="n">
        <x:v>68283.95406</x:v>
      </x:c>
      <x:c r="M4498" s="9" t="n">
        <x:v>64227.152</x:v>
      </x:c>
      <x:c r="N4498" s="10" t="n">
        <x:f>IF(F4498="多",1,-1)*(K4498/J4498-1)</x:f>
        <x:v>-0.0590344556857082</x:v>
      </x:c>
      <x:c r="O4498" s="10" t="n">
        <x:f>IF(F4498="多",1,-1)*(M4498/L4498-1)</x:f>
        <x:v>-0.059410766641242785</x:v>
      </x:c>
      <x:c r="P4498" s="10" t="n">
        <x:v>0.0009702946166793787</x:v>
      </x:c>
      <x:c r="Q4498" s="10" t="n">
        <x:v>0.0023775164856127398</x:v>
      </x:c>
      <x:c r="R4498" s="10" t="n">
        <x:f>O4498-P4498-Q4498</x:f>
        <x:v>-0.0627585777435349</x:v>
      </x:c>
      <x:c r="S4498" s="9" t="n">
        <x:f>V4497</x:f>
        <x:v>15380.16182222878</x:v>
      </x:c>
      <x:c r="T4498" s="9" t="n">
        <x:f>S4498/(1+'回测计划'!$B$33)</x:f>
        <x:v>15372.475584436563</x:v>
      </x:c>
      <x:c r="U4498" s="9" t="n">
        <x:f>T4498*R4498</x:f>
        <x:v>-964.7547040764541</x:v>
      </x:c>
      <x:c r="V4498" s="9" t="n">
        <x:f>S4498+U4498</x:f>
        <x:v>14415.407118152325</x:v>
      </x:c>
      <x:c r="W4498" s="2" t="n">
        <x:f>IF(N4498&gt;0,1,0)</x:f>
        <x:v>0</x:v>
      </x:c>
      <x:c r="X4498" s="2" t="n">
        <x:f>IF(U4498&gt;0,1,0)</x:f>
        <x:v>0</x:v>
      </x:c>
      <x:c r="Y4498" s="9" t="n">
        <x:f>MAX(U4498,0)</x:f>
        <x:v>0</x:v>
      </x:c>
      <x:c r="Z4498" s="9" t="n">
        <x:f>-MIN(U4498,0)</x:f>
        <x:v>964.7547040764541</x:v>
      </x:c>
    </x:row>
    <x:row r="4499" ht="23" customHeight="1">
      <x:c r="A4499" s="2" t="str">
        <x:v>1D-MOM-前段</x:v>
      </x:c>
      <x:c r="B4499" s="2" t="str">
        <x:v>1D</x:v>
      </x:c>
      <x:c r="C4499" s="2" t="str">
        <x:v>Momentum</x:v>
      </x:c>
      <x:c r="D4499" s="2" t="str">
        <x:v>前段</x:v>
      </x:c>
      <x:c r="E4499" s="2" t="n">
        <x:v>23</x:v>
      </x:c>
      <x:c r="F4499" s="2" t="str">
        <x:v>空</x:v>
      </x:c>
      <x:c r="G4499" s="11" t="n">
        <x:v>45502.333333333336</x:v>
      </x:c>
      <x:c r="H4499" s="11" t="n">
        <x:v>45503.333333333336</x:v>
      </x:c>
      <x:c r="I4499" s="11" t="n">
        <x:v>45513.333321759266</x:v>
      </x:c>
      <x:c r="J4499" s="9" t="n">
        <x:v>66750.1</x:v>
      </x:c>
      <x:c r="K4499" s="9" t="n">
        <x:v>61659.8</x:v>
      </x:c>
      <x:c r="L4499" s="9" t="n">
        <x:v>66736.74998000001</x:v>
      </x:c>
      <x:c r="M4499" s="9" t="n">
        <x:v>61672.13196</x:v>
      </x:c>
      <x:c r="N4499" s="10" t="n">
        <x:f>IF(F4499="多",1,-1)*(K4499/J4499-1)</x:f>
        <x:v>0.07625906178417718</x:v>
      </x:c>
      <x:c r="O4499" s="10" t="n">
        <x:f>IF(F4499="多",1,-1)*(M4499/L4499-1)</x:f>
        <x:v>0.07588949149483304</x:v>
      </x:c>
      <x:c r="P4499" s="10" t="n">
        <x:v>0.0009620552542525836</x:v>
      </x:c>
      <x:c r="Q4499" s="10" t="n">
        <x:v>-0.0014941943506894034</x:v>
      </x:c>
      <x:c r="R4499" s="10" t="n">
        <x:f>O4499-P4499-Q4499</x:f>
        <x:v>0.07642163059126986</x:v>
      </x:c>
      <x:c r="S4499" s="9" t="n">
        <x:f>V4498</x:f>
        <x:v>14415.407118152325</x:v>
      </x:c>
      <x:c r="T4499" s="9" t="n">
        <x:f>S4499/(1+'回测计划'!$B$33)</x:f>
        <x:v>14408.203016644004</x:v>
      </x:c>
      <x:c r="U4499" s="9" t="n">
        <x:f>T4499*R4499</x:f>
        <x:v>1101.098368421988</x:v>
      </x:c>
      <x:c r="V4499" s="9" t="n">
        <x:f>S4499+U4499</x:f>
        <x:v>15516.505486574313</x:v>
      </x:c>
      <x:c r="W4499" s="2" t="n">
        <x:f>IF(N4499&gt;0,1,0)</x:f>
        <x:v>1</x:v>
      </x:c>
      <x:c r="X4499" s="2" t="n">
        <x:f>IF(U4499&gt;0,1,0)</x:f>
        <x:v>1</x:v>
      </x:c>
      <x:c r="Y4499" s="9" t="n">
        <x:f>MAX(U4499,0)</x:f>
        <x:v>1101.098368421988</x:v>
      </x:c>
      <x:c r="Z4499" s="9" t="n">
        <x:f>-MIN(U4499,0)</x:f>
        <x:v>0</x:v>
      </x:c>
    </x:row>
    <x:row r="4500" ht="23" customHeight="1">
      <x:c r="A4500" s="2" t="str">
        <x:v>1D-MOM-前段</x:v>
      </x:c>
      <x:c r="B4500" s="2" t="str">
        <x:v>1D</x:v>
      </x:c>
      <x:c r="C4500" s="2" t="str">
        <x:v>Momentum</x:v>
      </x:c>
      <x:c r="D4500" s="2" t="str">
        <x:v>前段</x:v>
      </x:c>
      <x:c r="E4500" s="2" t="n">
        <x:v>24</x:v>
      </x:c>
      <x:c r="F4500" s="2" t="str">
        <x:v>空</x:v>
      </x:c>
      <x:c r="G4500" s="11" t="n">
        <x:v>45595.333333333336</x:v>
      </x:c>
      <x:c r="H4500" s="11" t="n">
        <x:v>45596.333333333336</x:v>
      </x:c>
      <x:c r="I4500" s="11" t="n">
        <x:v>45606.333321759266</x:v>
      </x:c>
      <x:c r="J4500" s="9" t="n">
        <x:v>72349</x:v>
      </x:c>
      <x:c r="K4500" s="9" t="n">
        <x:v>76675.1</x:v>
      </x:c>
      <x:c r="L4500" s="9" t="n">
        <x:v>72334.53020000001</x:v>
      </x:c>
      <x:c r="M4500" s="9" t="n">
        <x:v>76690.43502</x:v>
      </x:c>
      <x:c r="N4500" s="10" t="n">
        <x:f>IF(F4500="多",1,-1)*(K4500/J4500-1)</x:f>
        <x:v>-0.05979488313591075</x:v>
      </x:c>
      <x:c r="O4500" s="10" t="n">
        <x:f>IF(F4500="多",1,-1)*(M4500/L4500-1)</x:f>
        <x:v>-0.06021888588971569</x:v>
      </x:c>
      <x:c r="P4500" s="10" t="n">
        <x:v>0.0010301094429448578</x:v>
      </x:c>
      <x:c r="Q4500" s="10" t="n">
        <x:v>-0.0028758311900300903</x:v>
      </x:c>
      <x:c r="R4500" s="10" t="n">
        <x:f>O4500-P4500-Q4500</x:f>
        <x:v>-0.058373164142630454</x:v>
      </x:c>
      <x:c r="S4500" s="9" t="n">
        <x:f>V4499</x:f>
        <x:v>15516.505486574313</x:v>
      </x:c>
      <x:c r="T4500" s="9" t="n">
        <x:f>S4500/(1+'回测计划'!$B$33)</x:f>
        <x:v>15508.751111018804</x:v>
      </x:c>
      <x:c r="U4500" s="9" t="n">
        <x:f>T4500*R4500</x:f>
        <x:v>-905.2948742507031</x:v>
      </x:c>
      <x:c r="V4500" s="9" t="n">
        <x:f>S4500+U4500</x:f>
        <x:v>14611.21061232361</x:v>
      </x:c>
      <x:c r="W4500" s="2" t="n">
        <x:f>IF(N4500&gt;0,1,0)</x:f>
        <x:v>0</x:v>
      </x:c>
      <x:c r="X4500" s="2" t="n">
        <x:f>IF(U4500&gt;0,1,0)</x:f>
        <x:v>0</x:v>
      </x:c>
      <x:c r="Y4500" s="9" t="n">
        <x:f>MAX(U4500,0)</x:f>
        <x:v>0</x:v>
      </x:c>
      <x:c r="Z4500" s="9" t="n">
        <x:f>-MIN(U4500,0)</x:f>
        <x:v>905.2948742507031</x:v>
      </x:c>
    </x:row>
    <x:row r="4501" ht="23" customHeight="1">
      <x:c r="A4501" s="2" t="str">
        <x:v>1D-MOM-前段</x:v>
      </x:c>
      <x:c r="B4501" s="2" t="str">
        <x:v>1D</x:v>
      </x:c>
      <x:c r="C4501" s="2" t="str">
        <x:v>Momentum</x:v>
      </x:c>
      <x:c r="D4501" s="2" t="str">
        <x:v>前段</x:v>
      </x:c>
      <x:c r="E4501" s="2" t="n">
        <x:v>25</x:v>
      </x:c>
      <x:c r="F4501" s="2" t="str">
        <x:v>空</x:v>
      </x:c>
      <x:c r="G4501" s="11" t="n">
        <x:v>45642.333333333336</x:v>
      </x:c>
      <x:c r="H4501" s="11" t="n">
        <x:v>45643.333333333336</x:v>
      </x:c>
      <x:c r="I4501" s="11" t="n">
        <x:v>45653.333321759266</x:v>
      </x:c>
      <x:c r="J4501" s="9" t="n">
        <x:v>106023.2</x:v>
      </x:c>
      <x:c r="K4501" s="9" t="n">
        <x:v>95751</x:v>
      </x:c>
      <x:c r="L4501" s="9" t="n">
        <x:v>106001.99536</x:v>
      </x:c>
      <x:c r="M4501" s="9" t="n">
        <x:v>95770.1502</x:v>
      </x:c>
      <x:c r="N4501" s="10" t="n">
        <x:f>IF(F4501="多",1,-1)*(K4501/J4501-1)</x:f>
        <x:v>0.09688634185725387</x:v>
      </x:c>
      <x:c r="O4501" s="10" t="n">
        <x:f>IF(F4501="多",1,-1)*(M4501/L4501-1)</x:f>
        <x:v>0.09652502413045139</x:v>
      </x:c>
      <x:c r="P4501" s="10" t="n">
        <x:v>0.0009517374879347743</x:v>
      </x:c>
      <x:c r="Q4501" s="10" t="n">
        <x:v>-0.00256209453069309</x:v>
      </x:c>
      <x:c r="R4501" s="10" t="n">
        <x:f>O4501-P4501-Q4501</x:f>
        <x:v>0.0981353811732097</x:v>
      </x:c>
      <x:c r="S4501" s="9" t="n">
        <x:f>V4500</x:f>
        <x:v>14611.21061232361</x:v>
      </x:c>
      <x:c r="T4501" s="9" t="n">
        <x:f>S4501/(1+'回测计划'!$B$33)</x:f>
        <x:v>14603.908657994614</x:v>
      </x:c>
      <x:c r="U4501" s="9" t="n">
        <x:f>T4501*R4501</x:f>
        <x:v>1433.1601427710389</x:v>
      </x:c>
      <x:c r="V4501" s="9" t="n">
        <x:f>S4501+U4501</x:f>
        <x:v>16044.37075509465</x:v>
      </x:c>
      <x:c r="W4501" s="2" t="n">
        <x:f>IF(N4501&gt;0,1,0)</x:f>
        <x:v>1</x:v>
      </x:c>
      <x:c r="X4501" s="2" t="n">
        <x:f>IF(U4501&gt;0,1,0)</x:f>
        <x:v>1</x:v>
      </x:c>
      <x:c r="Y4501" s="9" t="n">
        <x:f>MAX(U4501,0)</x:f>
        <x:v>1433.1601427710389</x:v>
      </x:c>
      <x:c r="Z4501" s="9" t="n">
        <x:f>-MIN(U4501,0)</x:f>
        <x:v>0</x:v>
      </x:c>
    </x:row>
    <x:row r="4502" ht="23" customHeight="1">
      <x:c r="A4502" s="2" t="str">
        <x:v>1D-OBV-前段</x:v>
      </x:c>
      <x:c r="B4502" s="2" t="str">
        <x:v>1D</x:v>
      </x:c>
      <x:c r="C4502" s="2" t="str">
        <x:v>OBV</x:v>
      </x:c>
      <x:c r="D4502" s="2" t="str">
        <x:v>前段</x:v>
      </x:c>
      <x:c r="E4502" s="2" t="n">
        <x:v>1</x:v>
      </x:c>
      <x:c r="F4502" s="2" t="str">
        <x:v>多</x:v>
      </x:c>
      <x:c r="G4502" s="11" t="n">
        <x:v>44224.333333333336</x:v>
      </x:c>
      <x:c r="H4502" s="11" t="n">
        <x:v>44225.333333333336</x:v>
      </x:c>
      <x:c r="I4502" s="11" t="n">
        <x:v>44235.333321759266</x:v>
      </x:c>
      <x:c r="J4502" s="9" t="n">
        <x:v>33399.99</x:v>
      </x:c>
      <x:c r="K4502" s="9" t="n">
        <x:v>38849.25</x:v>
      </x:c>
      <x:c r="L4502" s="9" t="n">
        <x:v>33406.669998</x:v>
      </x:c>
      <x:c r="M4502" s="9" t="n">
        <x:v>38841.48015</x:v>
      </x:c>
      <x:c r="N4502" s="10" t="n">
        <x:f>IF(F4502="多",1,-1)*(K4502/J4502-1)</x:f>
        <x:v>0.16315154585375624</x:v>
      </x:c>
      <x:c r="O4502" s="10" t="n">
        <x:f>IF(F4502="多",1,-1)*(M4502/L4502-1)</x:f>
        <x:v>0.16268637826893184</x:v>
      </x:c>
      <x:c r="P4502" s="10" t="n">
        <x:v>0.001081343189134466</x:v>
      </x:c>
      <x:c r="Q4502" s="10" t="n">
        <x:v>0.02185400010638317</x:v>
      </x:c>
      <x:c r="R4502" s="10" t="n">
        <x:f>O4502-P4502-Q4502</x:f>
        <x:v>0.1397510349734142</x:v>
      </x:c>
      <x:c r="S4502" s="9" t="n">
        <x:f>'回测计划'!$B$32</x:f>
        <x:v>10000</x:v>
      </x:c>
      <x:c r="T4502" s="9" t="n">
        <x:f>S4502/(1+'回测计划'!$B$33)</x:f>
        <x:v>9995.002498750626</x:v>
      </x:c>
      <x:c r="U4502" s="9" t="n">
        <x:f>T4502*R4502</x:f>
        <x:v>1396.811943762261</x:v>
      </x:c>
      <x:c r="V4502" s="9" t="n">
        <x:f>S4502+U4502</x:f>
        <x:v>11396.81194376226</x:v>
      </x:c>
      <x:c r="W4502" s="2" t="n">
        <x:f>IF(N4502&gt;0,1,0)</x:f>
        <x:v>1</x:v>
      </x:c>
      <x:c r="X4502" s="2" t="n">
        <x:f>IF(U4502&gt;0,1,0)</x:f>
        <x:v>1</x:v>
      </x:c>
      <x:c r="Y4502" s="9" t="n">
        <x:f>MAX(U4502,0)</x:f>
        <x:v>1396.811943762261</x:v>
      </x:c>
      <x:c r="Z4502" s="9" t="n">
        <x:f>-MIN(U4502,0)</x:f>
        <x:v>0</x:v>
      </x:c>
    </x:row>
    <x:row r="4503" ht="23" customHeight="1">
      <x:c r="A4503" s="2" t="str">
        <x:v>1D-OBV-前段</x:v>
      </x:c>
      <x:c r="B4503" s="2" t="str">
        <x:v>1D</x:v>
      </x:c>
      <x:c r="C4503" s="2" t="str">
        <x:v>OBV</x:v>
      </x:c>
      <x:c r="D4503" s="2" t="str">
        <x:v>前段</x:v>
      </x:c>
      <x:c r="E4503" s="2" t="n">
        <x:v>2</x:v>
      </x:c>
      <x:c r="F4503" s="2" t="str">
        <x:v>空</x:v>
      </x:c>
      <x:c r="G4503" s="11" t="n">
        <x:v>44239.333333333336</x:v>
      </x:c>
      <x:c r="H4503" s="11" t="n">
        <x:v>44240.333333333336</x:v>
      </x:c>
      <x:c r="I4503" s="11" t="n">
        <x:v>44250.333321759266</x:v>
      </x:c>
      <x:c r="J4503" s="9" t="n">
        <x:v>47364</x:v>
      </x:c>
      <x:c r="K4503" s="9" t="n">
        <x:v>54121.1</x:v>
      </x:c>
      <x:c r="L4503" s="9" t="n">
        <x:v>47354.527200000004</x:v>
      </x:c>
      <x:c r="M4503" s="9" t="n">
        <x:v>54131.92422</x:v>
      </x:c>
      <x:c r="N4503" s="10" t="n">
        <x:f>IF(F4503="多",1,-1)*(K4503/J4503-1)</x:f>
        <x:v>-0.14266320412127342</x:v>
      </x:c>
      <x:c r="O4503" s="10" t="n">
        <x:f>IF(F4503="多",1,-1)*(M4503/L4503-1)</x:f>
        <x:v>-0.1431203608342646</x:v>
      </x:c>
      <x:c r="P4503" s="10" t="n">
        <x:v>0.0010715601804171322</x:v>
      </x:c>
      <x:c r="Q4503" s="10" t="n">
        <x:v>-0.03705769179606127</x:v>
      </x:c>
      <x:c r="R4503" s="10" t="n">
        <x:f>O4503-P4503-Q4503</x:f>
        <x:v>-0.10713422921862045</x:v>
      </x:c>
      <x:c r="S4503" s="9" t="n">
        <x:f>V4502</x:f>
        <x:v>11396.81194376226</x:v>
      </x:c>
      <x:c r="T4503" s="9" t="n">
        <x:f>S4503/(1+'回测计划'!$B$33)</x:f>
        <x:v>11391.116385569478</x:v>
      </x:c>
      <x:c r="U4503" s="9" t="n">
        <x:f>T4503*R4503</x:f>
        <x:v>-1220.3784739075838</x:v>
      </x:c>
      <x:c r="V4503" s="9" t="n">
        <x:f>S4503+U4503</x:f>
        <x:v>10176.433469854677</x:v>
      </x:c>
      <x:c r="W4503" s="2" t="n">
        <x:f>IF(N4503&gt;0,1,0)</x:f>
        <x:v>0</x:v>
      </x:c>
      <x:c r="X4503" s="2" t="n">
        <x:f>IF(U4503&gt;0,1,0)</x:f>
        <x:v>0</x:v>
      </x:c>
      <x:c r="Y4503" s="9" t="n">
        <x:f>MAX(U4503,0)</x:f>
        <x:v>0</x:v>
      </x:c>
      <x:c r="Z4503" s="9" t="n">
        <x:f>-MIN(U4503,0)</x:f>
        <x:v>1220.3784739075838</x:v>
      </x:c>
    </x:row>
    <x:row r="4504" ht="23" customHeight="1">
      <x:c r="A4504" s="2" t="str">
        <x:v>1D-OBV-前段</x:v>
      </x:c>
      <x:c r="B4504" s="2" t="str">
        <x:v>1D</x:v>
      </x:c>
      <x:c r="C4504" s="2" t="str">
        <x:v>OBV</x:v>
      </x:c>
      <x:c r="D4504" s="2" t="str">
        <x:v>前段</x:v>
      </x:c>
      <x:c r="E4504" s="2" t="n">
        <x:v>3</x:v>
      </x:c>
      <x:c r="F4504" s="2" t="str">
        <x:v>空</x:v>
      </x:c>
      <x:c r="G4504" s="11" t="n">
        <x:v>44267.333333333336</x:v>
      </x:c>
      <x:c r="H4504" s="11" t="n">
        <x:v>44268.333333333336</x:v>
      </x:c>
      <x:c r="I4504" s="11" t="n">
        <x:v>44278.333321759266</x:v>
      </x:c>
      <x:c r="J4504" s="9" t="n">
        <x:v>57291.04</x:v>
      </x:c>
      <x:c r="K4504" s="9" t="n">
        <x:v>54129.56</x:v>
      </x:c>
      <x:c r="L4504" s="9" t="n">
        <x:v>57279.581792000004</x:v>
      </x:c>
      <x:c r="M4504" s="9" t="n">
        <x:v>54140.385912</x:v>
      </x:c>
      <x:c r="N4504" s="10" t="n">
        <x:f>IF(F4504="多",1,-1)*(K4504/J4504-1)</x:f>
        <x:v>0.05518279996313569</x:v>
      </x:c>
      <x:c r="O4504" s="10" t="n">
        <x:f>IF(F4504="多",1,-1)*(M4504/L4504-1)</x:f>
        <x:v>0.0548047974826249</x:v>
      </x:c>
      <x:c r="P4504" s="10" t="n">
        <x:v>0.0009725976012586875</x:v>
      </x:c>
      <x:c r="Q4504" s="10" t="n">
        <x:v>-0.013483965954984849</x:v>
      </x:c>
      <x:c r="R4504" s="10" t="n">
        <x:f>O4504-P4504-Q4504</x:f>
        <x:v>0.06731616583635106</x:v>
      </x:c>
      <x:c r="S4504" s="9" t="n">
        <x:f>V4503</x:f>
        <x:v>10176.433469854677</x:v>
      </x:c>
      <x:c r="T4504" s="9" t="n">
        <x:f>S4504/(1+'回测计划'!$B$33)</x:f>
        <x:v>10171.347795956699</x:v>
      </x:c>
      <x:c r="U4504" s="9" t="n">
        <x:f>T4504*R4504</x:f>
        <x:v>684.6961350118249</x:v>
      </x:c>
      <x:c r="V4504" s="9" t="n">
        <x:f>S4504+U4504</x:f>
        <x:v>10861.129604866503</x:v>
      </x:c>
      <x:c r="W4504" s="2" t="n">
        <x:f>IF(N4504&gt;0,1,0)</x:f>
        <x:v>1</x:v>
      </x:c>
      <x:c r="X4504" s="2" t="n">
        <x:f>IF(U4504&gt;0,1,0)</x:f>
        <x:v>1</x:v>
      </x:c>
      <x:c r="Y4504" s="9" t="n">
        <x:f>MAX(U4504,0)</x:f>
        <x:v>684.6961350118249</x:v>
      </x:c>
      <x:c r="Z4504" s="9" t="n">
        <x:f>-MIN(U4504,0)</x:f>
        <x:v>0</x:v>
      </x:c>
    </x:row>
    <x:row r="4505" ht="23" customHeight="1">
      <x:c r="A4505" s="2" t="str">
        <x:v>1D-OBV-前段</x:v>
      </x:c>
      <x:c r="B4505" s="2" t="str">
        <x:v>1D</x:v>
      </x:c>
      <x:c r="C4505" s="2" t="str">
        <x:v>OBV</x:v>
      </x:c>
      <x:c r="D4505" s="2" t="str">
        <x:v>前段</x:v>
      </x:c>
      <x:c r="E4505" s="2" t="n">
        <x:v>4</x:v>
      </x:c>
      <x:c r="F4505" s="2" t="str">
        <x:v>多</x:v>
      </x:c>
      <x:c r="G4505" s="11" t="n">
        <x:v>44278.333333333336</x:v>
      </x:c>
      <x:c r="H4505" s="11" t="n">
        <x:v>44279.333333333336</x:v>
      </x:c>
      <x:c r="I4505" s="11" t="n">
        <x:v>44289.333321759266</x:v>
      </x:c>
      <x:c r="J4505" s="9" t="n">
        <x:v>54400</x:v>
      </x:c>
      <x:c r="K4505" s="9" t="n">
        <x:v>59031.36</x:v>
      </x:c>
      <x:c r="L4505" s="9" t="n">
        <x:v>54410.88</x:v>
      </x:c>
      <x:c r="M4505" s="9" t="n">
        <x:v>59019.553728</x:v>
      </x:c>
      <x:c r="N4505" s="10" t="n">
        <x:f>IF(F4505="多",1,-1)*(K4505/J4505-1)</x:f>
        <x:v>0.08513529411764709</x:v>
      </x:c>
      <x:c r="O4505" s="10" t="n">
        <x:f>IF(F4505="多",1,-1)*(M4505/L4505-1)</x:f>
        <x:v>0.08470132679346487</x:v>
      </x:c>
      <x:c r="P4505" s="10" t="n">
        <x:v>0.0010423506633967326</x:v>
      </x:c>
      <x:c r="Q4505" s="10" t="n">
        <x:v>0.012259343613753346</x:v>
      </x:c>
      <x:c r="R4505" s="10" t="n">
        <x:f>O4505-P4505-Q4505</x:f>
        <x:v>0.07139963251631479</x:v>
      </x:c>
      <x:c r="S4505" s="9" t="n">
        <x:f>V4504</x:f>
        <x:v>10861.129604866503</x:v>
      </x:c>
      <x:c r="T4505" s="9" t="n">
        <x:f>S4505/(1+'回测计划'!$B$33)</x:f>
        <x:v>10855.701753989508</x:v>
      </x:c>
      <x:c r="U4505" s="9" t="n">
        <x:f>T4505*R4505</x:f>
        <x:v>775.0931159415647</x:v>
      </x:c>
      <x:c r="V4505" s="9" t="n">
        <x:f>S4505+U4505</x:f>
        <x:v>11636.222720808068</x:v>
      </x:c>
      <x:c r="W4505" s="2" t="n">
        <x:f>IF(N4505&gt;0,1,0)</x:f>
        <x:v>1</x:v>
      </x:c>
      <x:c r="X4505" s="2" t="n">
        <x:f>IF(U4505&gt;0,1,0)</x:f>
        <x:v>1</x:v>
      </x:c>
      <x:c r="Y4505" s="9" t="n">
        <x:f>MAX(U4505,0)</x:f>
        <x:v>775.0931159415647</x:v>
      </x:c>
      <x:c r="Z4505" s="9" t="n">
        <x:f>-MIN(U4505,0)</x:f>
        <x:v>0</x:v>
      </x:c>
    </x:row>
    <x:row r="4506" ht="23" customHeight="1">
      <x:c r="A4506" s="2" t="str">
        <x:v>1D-OBV-前段</x:v>
      </x:c>
      <x:c r="B4506" s="2" t="str">
        <x:v>1D</x:v>
      </x:c>
      <x:c r="C4506" s="2" t="str">
        <x:v>OBV</x:v>
      </x:c>
      <x:c r="D4506" s="2" t="str">
        <x:v>前段</x:v>
      </x:c>
      <x:c r="E4506" s="2" t="n">
        <x:v>5</x:v>
      </x:c>
      <x:c r="F4506" s="2" t="str">
        <x:v>空</x:v>
      </x:c>
      <x:c r="G4506" s="11" t="n">
        <x:v>44351.333333333336</x:v>
      </x:c>
      <x:c r="H4506" s="11" t="n">
        <x:v>44352.333333333336</x:v>
      </x:c>
      <x:c r="I4506" s="11" t="n">
        <x:v>44362.333321759266</x:v>
      </x:c>
      <x:c r="J4506" s="9" t="n">
        <x:v>36828.03</x:v>
      </x:c>
      <x:c r="K4506" s="9" t="n">
        <x:v>40489.1</x:v>
      </x:c>
      <x:c r="L4506" s="9" t="n">
        <x:v>36820.664394</x:v>
      </x:c>
      <x:c r="M4506" s="9" t="n">
        <x:v>40497.19782</x:v>
      </x:c>
      <x:c r="N4506" s="10" t="n">
        <x:f>IF(F4506="多",1,-1)*(K4506/J4506-1)</x:f>
        <x:v>-0.09940987883413799</x:v>
      </x:c>
      <x:c r="O4506" s="10" t="n">
        <x:f>IF(F4506="多",1,-1)*(M4506/L4506-1)</x:f>
        <x:v>-0.09984973075605619</x:v>
      </x:c>
      <x:c r="P4506" s="10" t="n">
        <x:v>0.0010499248653780282</x:v>
      </x:c>
      <x:c r="Q4506" s="10" t="n">
        <x:v>-0.0012748812409165667</x:v>
      </x:c>
      <x:c r="R4506" s="10" t="n">
        <x:f>O4506-P4506-Q4506</x:f>
        <x:v>-0.09962477438051764</x:v>
      </x:c>
      <x:c r="S4506" s="9" t="n">
        <x:f>V4505</x:f>
        <x:v>11636.222720808068</x:v>
      </x:c>
      <x:c r="T4506" s="9" t="n">
        <x:f>S4506/(1+'回测计划'!$B$33)</x:f>
        <x:v>11630.407517049543</x:v>
      </x:c>
      <x:c r="U4506" s="9" t="n">
        <x:f>T4506*R4506</x:f>
        <x:v>-1158.6767248395372</x:v>
      </x:c>
      <x:c r="V4506" s="9" t="n">
        <x:f>S4506+U4506</x:f>
        <x:v>10477.54599596853</x:v>
      </x:c>
      <x:c r="W4506" s="2" t="n">
        <x:f>IF(N4506&gt;0,1,0)</x:f>
        <x:v>0</x:v>
      </x:c>
      <x:c r="X4506" s="2" t="n">
        <x:f>IF(U4506&gt;0,1,0)</x:f>
        <x:v>0</x:v>
      </x:c>
      <x:c r="Y4506" s="9" t="n">
        <x:f>MAX(U4506,0)</x:f>
        <x:v>0</x:v>
      </x:c>
      <x:c r="Z4506" s="9" t="n">
        <x:f>-MIN(U4506,0)</x:f>
        <x:v>1158.6767248395372</x:v>
      </x:c>
    </x:row>
    <x:row r="4507" ht="23" customHeight="1">
      <x:c r="A4507" s="2" t="str">
        <x:v>1D-OBV-前段</x:v>
      </x:c>
      <x:c r="B4507" s="2" t="str">
        <x:v>1D</x:v>
      </x:c>
      <x:c r="C4507" s="2" t="str">
        <x:v>OBV</x:v>
      </x:c>
      <x:c r="D4507" s="2" t="str">
        <x:v>前段</x:v>
      </x:c>
      <x:c r="E4507" s="2" t="n">
        <x:v>6</x:v>
      </x:c>
      <x:c r="F4507" s="2" t="str">
        <x:v>空</x:v>
      </x:c>
      <x:c r="G4507" s="11" t="n">
        <x:v>44362.333333333336</x:v>
      </x:c>
      <x:c r="H4507" s="11" t="n">
        <x:v>44363.333333333336</x:v>
      </x:c>
      <x:c r="I4507" s="11" t="n">
        <x:v>44373.333321759266</x:v>
      </x:c>
      <x:c r="J4507" s="9" t="n">
        <x:v>40132.86</x:v>
      </x:c>
      <x:c r="K4507" s="9" t="n">
        <x:v>31568.07</x:v>
      </x:c>
      <x:c r="L4507" s="9" t="n">
        <x:v>40124.833428</x:v>
      </x:c>
      <x:c r="M4507" s="9" t="n">
        <x:v>31574.383614</x:v>
      </x:c>
      <x:c r="N4507" s="10" t="n">
        <x:f>IF(F4507="多",1,-1)*(K4507/J4507-1)</x:f>
        <x:v>0.21341090567679455</x:v>
      </x:c>
      <x:c r="O4507" s="10" t="n">
        <x:f>IF(F4507="多",1,-1)*(M4507/L4507-1)</x:f>
        <x:v>0.21309620709934973</x:v>
      </x:c>
      <x:c r="P4507" s="10" t="n">
        <x:v>0.0008934518964503251</x:v>
      </x:c>
      <x:c r="Q4507" s="10" t="n">
        <x:v>-0.00024221271033899808</x:v>
      </x:c>
      <x:c r="R4507" s="10" t="n">
        <x:f>O4507-P4507-Q4507</x:f>
        <x:v>0.21244496791323841</x:v>
      </x:c>
      <x:c r="S4507" s="9" t="n">
        <x:f>V4506</x:f>
        <x:v>10477.54599596853</x:v>
      </x:c>
      <x:c r="T4507" s="9" t="n">
        <x:f>S4507/(1+'回测计划'!$B$33)</x:f>
        <x:v>10472.309841048007</x:v>
      </x:c>
      <x:c r="U4507" s="9" t="n">
        <x:f>T4507*R4507</x:f>
        <x:v>2224.789528158935</x:v>
      </x:c>
      <x:c r="V4507" s="9" t="n">
        <x:f>S4507+U4507</x:f>
        <x:v>12702.335524127466</x:v>
      </x:c>
      <x:c r="W4507" s="2" t="n">
        <x:f>IF(N4507&gt;0,1,0)</x:f>
        <x:v>1</x:v>
      </x:c>
      <x:c r="X4507" s="2" t="n">
        <x:f>IF(U4507&gt;0,1,0)</x:f>
        <x:v>1</x:v>
      </x:c>
      <x:c r="Y4507" s="9" t="n">
        <x:f>MAX(U4507,0)</x:f>
        <x:v>2224.789528158935</x:v>
      </x:c>
      <x:c r="Z4507" s="9" t="n">
        <x:f>-MIN(U4507,0)</x:f>
        <x:v>0</x:v>
      </x:c>
    </x:row>
    <x:row r="4508" ht="23" customHeight="1">
      <x:c r="A4508" s="2" t="str">
        <x:v>1D-OBV-前段</x:v>
      </x:c>
      <x:c r="B4508" s="2" t="str">
        <x:v>1D</x:v>
      </x:c>
      <x:c r="C4508" s="2" t="str">
        <x:v>OBV</x:v>
      </x:c>
      <x:c r="D4508" s="2" t="str">
        <x:v>前段</x:v>
      </x:c>
      <x:c r="E4508" s="2" t="n">
        <x:v>7</x:v>
      </x:c>
      <x:c r="F4508" s="2" t="str">
        <x:v>空</x:v>
      </x:c>
      <x:c r="G4508" s="11" t="n">
        <x:v>44429.333333333336</x:v>
      </x:c>
      <x:c r="H4508" s="11" t="n">
        <x:v>44430.333333333336</x:v>
      </x:c>
      <x:c r="I4508" s="11" t="n">
        <x:v>44440.333321759266</x:v>
      </x:c>
      <x:c r="J4508" s="9" t="n">
        <x:v>48846.11</x:v>
      </x:c>
      <x:c r="K4508" s="9" t="n">
        <x:v>47150.32</x:v>
      </x:c>
      <x:c r="L4508" s="9" t="n">
        <x:v>48836.340778000005</x:v>
      </x:c>
      <x:c r="M4508" s="9" t="n">
        <x:v>47159.750064</x:v>
      </x:c>
      <x:c r="N4508" s="10" t="n">
        <x:f>IF(F4508="多",1,-1)*(K4508/J4508-1)</x:f>
        <x:v>0.0347169917932052</x:v>
      </x:c>
      <x:c r="O4508" s="10" t="n">
        <x:f>IF(F4508="多",1,-1)*(M4508/L4508-1)</x:f>
        <x:v>0.034330801351834306</x:v>
      </x:c>
      <x:c r="P4508" s="10" t="n">
        <x:v>0.000982834599324083</x:v>
      </x:c>
      <x:c r="Q4508" s="10" t="n">
        <x:v>-0.005212554603431258</x:v>
      </x:c>
      <x:c r="R4508" s="10" t="n">
        <x:f>O4508-P4508-Q4508</x:f>
        <x:v>0.03856052135594148</x:v>
      </x:c>
      <x:c r="S4508" s="9" t="n">
        <x:f>V4507</x:f>
        <x:v>12702.335524127466</x:v>
      </x:c>
      <x:c r="T4508" s="9" t="n">
        <x:f>S4508/(1+'回测计划'!$B$33)</x:f>
        <x:v>12695.987530362285</x:v>
      </x:c>
      <x:c r="U4508" s="9" t="n">
        <x:f>T4508*R4508</x:f>
        <x:v>489.56389829930157</x:v>
      </x:c>
      <x:c r="V4508" s="9" t="n">
        <x:f>S4508+U4508</x:f>
        <x:v>13191.899422426768</x:v>
      </x:c>
      <x:c r="W4508" s="2" t="n">
        <x:f>IF(N4508&gt;0,1,0)</x:f>
        <x:v>1</x:v>
      </x:c>
      <x:c r="X4508" s="2" t="n">
        <x:f>IF(U4508&gt;0,1,0)</x:f>
        <x:v>1</x:v>
      </x:c>
      <x:c r="Y4508" s="9" t="n">
        <x:f>MAX(U4508,0)</x:f>
        <x:v>489.56389829930157</x:v>
      </x:c>
      <x:c r="Z4508" s="9" t="n">
        <x:f>-MIN(U4508,0)</x:f>
        <x:v>0</x:v>
      </x:c>
    </x:row>
    <x:row r="4509" ht="23" customHeight="1">
      <x:c r="A4509" s="2" t="str">
        <x:v>1D-OBV-前段</x:v>
      </x:c>
      <x:c r="B4509" s="2" t="str">
        <x:v>1D</x:v>
      </x:c>
      <x:c r="C4509" s="2" t="str">
        <x:v>OBV</x:v>
      </x:c>
      <x:c r="D4509" s="2" t="str">
        <x:v>前段</x:v>
      </x:c>
      <x:c r="E4509" s="2" t="n">
        <x:v>8</x:v>
      </x:c>
      <x:c r="F4509" s="2" t="str">
        <x:v>空</x:v>
      </x:c>
      <x:c r="G4509" s="11" t="n">
        <x:v>44476.333333333336</x:v>
      </x:c>
      <x:c r="H4509" s="11" t="n">
        <x:v>44477.333333333336</x:v>
      </x:c>
      <x:c r="I4509" s="11" t="n">
        <x:v>44487.333321759266</x:v>
      </x:c>
      <x:c r="J4509" s="9" t="n">
        <x:v>53814.99</x:v>
      </x:c>
      <x:c r="K4509" s="9" t="n">
        <x:v>61571.45</x:v>
      </x:c>
      <x:c r="L4509" s="9" t="n">
        <x:v>53804.227002</x:v>
      </x:c>
      <x:c r="M4509" s="9" t="n">
        <x:v>61583.76429</x:v>
      </x:c>
      <x:c r="N4509" s="10" t="n">
        <x:f>IF(F4509="多",1,-1)*(K4509/J4509-1)</x:f>
        <x:v>-0.1441319602586566</x:v>
      </x:c>
      <x:c r="O4509" s="10" t="n">
        <x:f>IF(F4509="多",1,-1)*(M4509/L4509-1)</x:f>
        <x:v>-0.14458970459162668</x:v>
      </x:c>
      <x:c r="P4509" s="10" t="n">
        <x:v>0.0010722948522958135</x:v>
      </x:c>
      <x:c r="Q4509" s="10" t="n">
        <x:v>-0.006258539515666391</x:v>
      </x:c>
      <x:c r="R4509" s="10" t="n">
        <x:f>O4509-P4509-Q4509</x:f>
        <x:v>-0.13940345992825612</x:v>
      </x:c>
      <x:c r="S4509" s="9" t="n">
        <x:f>V4508</x:f>
        <x:v>13191.899422426768</x:v>
      </x:c>
      <x:c r="T4509" s="9" t="n">
        <x:f>S4509/(1+'回测计划'!$B$33)</x:f>
        <x:v>13185.306769042249</x:v>
      </x:c>
      <x:c r="U4509" s="9" t="n">
        <x:f>T4509*R4509</x:f>
        <x:v>-1838.0773838199452</x:v>
      </x:c>
      <x:c r="V4509" s="9" t="n">
        <x:f>S4509+U4509</x:f>
        <x:v>11353.822038606822</x:v>
      </x:c>
      <x:c r="W4509" s="2" t="n">
        <x:f>IF(N4509&gt;0,1,0)</x:f>
        <x:v>0</x:v>
      </x:c>
      <x:c r="X4509" s="2" t="n">
        <x:f>IF(U4509&gt;0,1,0)</x:f>
        <x:v>0</x:v>
      </x:c>
      <x:c r="Y4509" s="9" t="n">
        <x:f>MAX(U4509,0)</x:f>
        <x:v>0</x:v>
      </x:c>
      <x:c r="Z4509" s="9" t="n">
        <x:f>-MIN(U4509,0)</x:f>
        <x:v>1838.0773838199452</x:v>
      </x:c>
    </x:row>
    <x:row r="4510" ht="23" customHeight="1">
      <x:c r="A4510" s="2" t="str">
        <x:v>1D-OBV-前段</x:v>
      </x:c>
      <x:c r="B4510" s="2" t="str">
        <x:v>1D</x:v>
      </x:c>
      <x:c r="C4510" s="2" t="str">
        <x:v>OBV</x:v>
      </x:c>
      <x:c r="D4510" s="2" t="str">
        <x:v>前段</x:v>
      </x:c>
      <x:c r="E4510" s="2" t="n">
        <x:v>9</x:v>
      </x:c>
      <x:c r="F4510" s="2" t="str">
        <x:v>空</x:v>
      </x:c>
      <x:c r="G4510" s="11" t="n">
        <x:v>44509.333333333336</x:v>
      </x:c>
      <x:c r="H4510" s="11" t="n">
        <x:v>44510.333333333336</x:v>
      </x:c>
      <x:c r="I4510" s="11" t="n">
        <x:v>44520.333321759266</x:v>
      </x:c>
      <x:c r="J4510" s="9" t="n">
        <x:v>67010.65</x:v>
      </x:c>
      <x:c r="K4510" s="9" t="n">
        <x:v>58069.51</x:v>
      </x:c>
      <x:c r="L4510" s="9" t="n">
        <x:v>66997.24786999999</x:v>
      </x:c>
      <x:c r="M4510" s="9" t="n">
        <x:v>58081.123902</x:v>
      </x:c>
      <x:c r="N4510" s="10" t="n">
        <x:f>IF(F4510="多",1,-1)*(K4510/J4510-1)</x:f>
        <x:v>0.13342864156667622</x:v>
      </x:c>
      <x:c r="O4510" s="10" t="n">
        <x:f>IF(F4510="多",1,-1)*(M4510/L4510-1)</x:f>
        <x:v>0.13308194368372628</x:v>
      </x:c>
      <x:c r="P4510" s="10" t="n">
        <x:v>0.0009334590281581368</x:v>
      </x:c>
      <x:c r="Q4510" s="10" t="n">
        <x:v>-0.005786645450734929</x:v>
      </x:c>
      <x:c r="R4510" s="10" t="n">
        <x:f>O4510-P4510-Q4510</x:f>
        <x:v>0.13793513010630307</x:v>
      </x:c>
      <x:c r="S4510" s="9" t="n">
        <x:f>V4509</x:f>
        <x:v>11353.822038606822</x:v>
      </x:c>
      <x:c r="T4510" s="9" t="n">
        <x:f>S4510/(1+'回测计划'!$B$33)</x:f>
        <x:v>11348.147964624512</x:v>
      </x:c>
      <x:c r="U4510" s="9" t="n">
        <x:f>T4510*R4510</x:f>
        <x:v>1565.3082659660604</x:v>
      </x:c>
      <x:c r="V4510" s="9" t="n">
        <x:f>S4510+U4510</x:f>
        <x:v>12919.130304572882</x:v>
      </x:c>
      <x:c r="W4510" s="2" t="n">
        <x:f>IF(N4510&gt;0,1,0)</x:f>
        <x:v>1</x:v>
      </x:c>
      <x:c r="X4510" s="2" t="n">
        <x:f>IF(U4510&gt;0,1,0)</x:f>
        <x:v>1</x:v>
      </x:c>
      <x:c r="Y4510" s="9" t="n">
        <x:f>MAX(U4510,0)</x:f>
        <x:v>1565.3082659660604</x:v>
      </x:c>
      <x:c r="Z4510" s="9" t="n">
        <x:f>-MIN(U4510,0)</x:f>
        <x:v>0</x:v>
      </x:c>
    </x:row>
    <x:row r="4511" ht="23" customHeight="1">
      <x:c r="A4511" s="2" t="str">
        <x:v>1D-OBV-前段</x:v>
      </x:c>
      <x:c r="B4511" s="2" t="str">
        <x:v>1D</x:v>
      </x:c>
      <x:c r="C4511" s="2" t="str">
        <x:v>OBV</x:v>
      </x:c>
      <x:c r="D4511" s="2" t="str">
        <x:v>前段</x:v>
      </x:c>
      <x:c r="E4511" s="2" t="n">
        <x:v>10</x:v>
      </x:c>
      <x:c r="F4511" s="2" t="str">
        <x:v>空</x:v>
      </x:c>
      <x:c r="G4511" s="11" t="n">
        <x:v>44608.333333333336</x:v>
      </x:c>
      <x:c r="H4511" s="11" t="n">
        <x:v>44609.333333333336</x:v>
      </x:c>
      <x:c r="I4511" s="11" t="n">
        <x:v>44619.333321759266</x:v>
      </x:c>
      <x:c r="J4511" s="9" t="n">
        <x:v>43860.8</x:v>
      </x:c>
      <x:c r="K4511" s="9" t="n">
        <x:v>39099.3</x:v>
      </x:c>
      <x:c r="L4511" s="9" t="n">
        <x:v>43852.02784</x:v>
      </x:c>
      <x:c r="M4511" s="9" t="n">
        <x:v>39107.11986</x:v>
      </x:c>
      <x:c r="N4511" s="10" t="n">
        <x:f>IF(F4511="多",1,-1)*(K4511/J4511-1)</x:f>
        <x:v>0.10855935140261919</x:v>
      </x:c>
      <x:c r="O4511" s="10" t="n">
        <x:f>IF(F4511="多",1,-1)*(M4511/L4511-1)</x:f>
        <x:v>0.10820270381366248</x:v>
      </x:c>
      <x:c r="P4511" s="10" t="n">
        <x:v>0.0009458986480931688</x:v>
      </x:c>
      <x:c r="Q4511" s="10" t="n">
        <x:v>-0.00046186873918131765</x:v>
      </x:c>
      <x:c r="R4511" s="10" t="n">
        <x:f>O4511-P4511-Q4511</x:f>
        <x:v>0.10771867390475064</x:v>
      </x:c>
      <x:c r="S4511" s="9" t="n">
        <x:f>V4510</x:f>
        <x:v>12919.130304572882</x:v>
      </x:c>
      <x:c r="T4511" s="9" t="n">
        <x:f>S4511/(1+'回测计划'!$B$33)</x:f>
        <x:v>12912.673967589088</x:v>
      </x:c>
      <x:c r="U4511" s="9" t="n">
        <x:f>T4511*R4511</x:f>
        <x:v>1390.9361163530916</x:v>
      </x:c>
      <x:c r="V4511" s="9" t="n">
        <x:f>S4511+U4511</x:f>
        <x:v>14310.066420925974</x:v>
      </x:c>
      <x:c r="W4511" s="2" t="n">
        <x:f>IF(N4511&gt;0,1,0)</x:f>
        <x:v>1</x:v>
      </x:c>
      <x:c r="X4511" s="2" t="n">
        <x:f>IF(U4511&gt;0,1,0)</x:f>
        <x:v>1</x:v>
      </x:c>
      <x:c r="Y4511" s="9" t="n">
        <x:f>MAX(U4511,0)</x:f>
        <x:v>1390.9361163530916</x:v>
      </x:c>
      <x:c r="Z4511" s="9" t="n">
        <x:f>-MIN(U4511,0)</x:f>
        <x:v>0</x:v>
      </x:c>
    </x:row>
    <x:row r="4512" ht="23" customHeight="1">
      <x:c r="A4512" s="2" t="str">
        <x:v>1D-OBV-前段</x:v>
      </x:c>
      <x:c r="B4512" s="2" t="str">
        <x:v>1D</x:v>
      </x:c>
      <x:c r="C4512" s="2" t="str">
        <x:v>OBV</x:v>
      </x:c>
      <x:c r="D4512" s="2" t="str">
        <x:v>前段</x:v>
      </x:c>
      <x:c r="E4512" s="2" t="n">
        <x:v>11</x:v>
      </x:c>
      <x:c r="F4512" s="2" t="str">
        <x:v>空</x:v>
      </x:c>
      <x:c r="G4512" s="11" t="n">
        <x:v>44640.333333333336</x:v>
      </x:c>
      <x:c r="H4512" s="11" t="n">
        <x:v>44641.333333333336</x:v>
      </x:c>
      <x:c r="I4512" s="11" t="n">
        <x:v>44651.333321759266</x:v>
      </x:c>
      <x:c r="J4512" s="9" t="n">
        <x:v>41261</x:v>
      </x:c>
      <x:c r="K4512" s="9" t="n">
        <x:v>47053.2</x:v>
      </x:c>
      <x:c r="L4512" s="9" t="n">
        <x:v>41252.7478</x:v>
      </x:c>
      <x:c r="M4512" s="9" t="n">
        <x:v>47062.61064</x:v>
      </x:c>
      <x:c r="N4512" s="10" t="n">
        <x:f>IF(F4512="多",1,-1)*(K4512/J4512-1)</x:f>
        <x:v>-0.14037953515426183</x:v>
      </x:c>
      <x:c r="O4512" s="10" t="n">
        <x:f>IF(F4512="多",1,-1)*(M4512/L4512-1)</x:f>
        <x:v>-0.14083577821693627</x:v>
      </x:c>
      <x:c r="P4512" s="10" t="n">
        <x:v>0.0010704178891084682</x:v>
      </x:c>
      <x:c r="Q4512" s="10" t="n">
        <x:v>-0.002046763302710246</x:v>
      </x:c>
      <x:c r="R4512" s="10" t="n">
        <x:f>O4512-P4512-Q4512</x:f>
        <x:v>-0.1398594328033345</x:v>
      </x:c>
      <x:c r="S4512" s="9" t="n">
        <x:f>V4511</x:f>
        <x:v>14310.066420925974</x:v>
      </x:c>
      <x:c r="T4512" s="9" t="n">
        <x:f>S4512/(1+'回测计划'!$B$33)</x:f>
        <x:v>14302.914963444253</x:v>
      </x:c>
      <x:c r="U4512" s="9" t="n">
        <x:f>T4512*R4512</x:f>
        <x:v>-2000.397574221639</x:v>
      </x:c>
      <x:c r="V4512" s="9" t="n">
        <x:f>S4512+U4512</x:f>
        <x:v>12309.668846704335</x:v>
      </x:c>
      <x:c r="W4512" s="2" t="n">
        <x:f>IF(N4512&gt;0,1,0)</x:f>
        <x:v>0</x:v>
      </x:c>
      <x:c r="X4512" s="2" t="n">
        <x:f>IF(U4512&gt;0,1,0)</x:f>
        <x:v>0</x:v>
      </x:c>
      <x:c r="Y4512" s="9" t="n">
        <x:f>MAX(U4512,0)</x:f>
        <x:v>0</x:v>
      </x:c>
      <x:c r="Z4512" s="9" t="n">
        <x:f>-MIN(U4512,0)</x:f>
        <x:v>2000.397574221639</x:v>
      </x:c>
    </x:row>
    <x:row r="4513" ht="23" customHeight="1">
      <x:c r="A4513" s="2" t="str">
        <x:v>1D-OBV-前段</x:v>
      </x:c>
      <x:c r="B4513" s="2" t="str">
        <x:v>1D</x:v>
      </x:c>
      <x:c r="C4513" s="2" t="str">
        <x:v>OBV</x:v>
      </x:c>
      <x:c r="D4513" s="2" t="str">
        <x:v>前段</x:v>
      </x:c>
      <x:c r="E4513" s="2" t="n">
        <x:v>12</x:v>
      </x:c>
      <x:c r="F4513" s="2" t="str">
        <x:v>空</x:v>
      </x:c>
      <x:c r="G4513" s="11" t="n">
        <x:v>44650.333333333336</x:v>
      </x:c>
      <x:c r="H4513" s="11" t="n">
        <x:v>44651.333333333336</x:v>
      </x:c>
      <x:c r="I4513" s="11" t="n">
        <x:v>44661.333321759266</x:v>
      </x:c>
      <x:c r="J4513" s="9" t="n">
        <x:v>47053.1</x:v>
      </x:c>
      <x:c r="K4513" s="9" t="n">
        <x:v>42727.7</x:v>
      </x:c>
      <x:c r="L4513" s="9" t="n">
        <x:v>47043.689379999996</x:v>
      </x:c>
      <x:c r="M4513" s="9" t="n">
        <x:v>42736.245539999996</x:v>
      </x:c>
      <x:c r="N4513" s="10" t="n">
        <x:f>IF(F4513="多",1,-1)*(K4513/J4513-1)</x:f>
        <x:v>0.09192593049129605</x:v>
      </x:c>
      <x:c r="O4513" s="10" t="n">
        <x:f>IF(F4513="多",1,-1)*(M4513/L4513-1)</x:f>
        <x:v>0.09156262820303485</x:v>
      </x:c>
      <x:c r="P4513" s="10" t="n">
        <x:v>0.0009542186858984826</x:v>
      </x:c>
      <x:c r="Q4513" s="10" t="n">
        <x:v>-0.002719933542168105</x:v>
      </x:c>
      <x:c r="R4513" s="10" t="n">
        <x:f>O4513-P4513-Q4513</x:f>
        <x:v>0.09332834305930447</x:v>
      </x:c>
      <x:c r="S4513" s="9" t="n">
        <x:f>V4512</x:f>
        <x:v>12309.668846704335</x:v>
      </x:c>
      <x:c r="T4513" s="9" t="n">
        <x:f>S4513/(1+'回测计划'!$B$33)</x:f>
        <x:v>12303.517088160255</x:v>
      </x:c>
      <x:c r="U4513" s="9" t="n">
        <x:f>T4513*R4513</x:f>
        <x:v>1148.266863639835</x:v>
      </x:c>
      <x:c r="V4513" s="9" t="n">
        <x:f>S4513+U4513</x:f>
        <x:v>13457.93571034417</x:v>
      </x:c>
      <x:c r="W4513" s="2" t="n">
        <x:f>IF(N4513&gt;0,1,0)</x:f>
        <x:v>1</x:v>
      </x:c>
      <x:c r="X4513" s="2" t="n">
        <x:f>IF(U4513&gt;0,1,0)</x:f>
        <x:v>1</x:v>
      </x:c>
      <x:c r="Y4513" s="9" t="n">
        <x:f>MAX(U4513,0)</x:f>
        <x:v>1148.266863639835</x:v>
      </x:c>
      <x:c r="Z4513" s="9" t="n">
        <x:f>-MIN(U4513,0)</x:f>
        <x:v>0</x:v>
      </x:c>
    </x:row>
    <x:row r="4514" ht="23" customHeight="1">
      <x:c r="A4514" s="2" t="str">
        <x:v>1D-OBV-前段</x:v>
      </x:c>
      <x:c r="B4514" s="2" t="str">
        <x:v>1D</x:v>
      </x:c>
      <x:c r="C4514" s="2" t="str">
        <x:v>OBV</x:v>
      </x:c>
      <x:c r="D4514" s="2" t="str">
        <x:v>前段</x:v>
      </x:c>
      <x:c r="E4514" s="2" t="n">
        <x:v>13</x:v>
      </x:c>
      <x:c r="F4514" s="2" t="str">
        <x:v>多</x:v>
      </x:c>
      <x:c r="G4514" s="11" t="n">
        <x:v>44700.333333333336</x:v>
      </x:c>
      <x:c r="H4514" s="11" t="n">
        <x:v>44701.333333333336</x:v>
      </x:c>
      <x:c r="I4514" s="11" t="n">
        <x:v>44711.333321759266</x:v>
      </x:c>
      <x:c r="J4514" s="9" t="n">
        <x:v>30319.9</x:v>
      </x:c>
      <x:c r="K4514" s="9" t="n">
        <x:v>29452.8</x:v>
      </x:c>
      <x:c r="L4514" s="9" t="n">
        <x:v>30325.96398</x:v>
      </x:c>
      <x:c r="M4514" s="9" t="n">
        <x:v>29446.90944</x:v>
      </x:c>
      <x:c r="N4514" s="10" t="n">
        <x:f>IF(F4514="多",1,-1)*(K4514/J4514-1)</x:f>
        <x:v>-0.028598379282253616</x:v>
      </x:c>
      <x:c r="O4514" s="10" t="n">
        <x:f>IF(F4514="多",1,-1)*(M4514/L4514-1)</x:f>
        <x:v>-0.028986862233950306</x:v>
      </x:c>
      <x:c r="P4514" s="10" t="n">
        <x:v>0.000985506568883025</x:v>
      </x:c>
      <x:c r="Q4514" s="10" t="n">
        <x:v>0.0018501885756708515</x:v>
      </x:c>
      <x:c r="R4514" s="10" t="n">
        <x:f>O4514-P4514-Q4514</x:f>
        <x:v>-0.03182255737850418</x:v>
      </x:c>
      <x:c r="S4514" s="9" t="n">
        <x:f>V4513</x:f>
        <x:v>13457.93571034417</x:v>
      </x:c>
      <x:c r="T4514" s="9" t="n">
        <x:f>S4514/(1+'回测计划'!$B$33)</x:f>
        <x:v>13451.210105291526</x:v>
      </x:c>
      <x:c r="U4514" s="9" t="n">
        <x:f>T4514*R4514</x:f>
        <x:v>-428.05190538595485</x:v>
      </x:c>
      <x:c r="V4514" s="9" t="n">
        <x:f>S4514+U4514</x:f>
        <x:v>13029.883804958215</x:v>
      </x:c>
      <x:c r="W4514" s="2" t="n">
        <x:f>IF(N4514&gt;0,1,0)</x:f>
        <x:v>0</x:v>
      </x:c>
      <x:c r="X4514" s="2" t="n">
        <x:f>IF(U4514&gt;0,1,0)</x:f>
        <x:v>0</x:v>
      </x:c>
      <x:c r="Y4514" s="9" t="n">
        <x:f>MAX(U4514,0)</x:f>
        <x:v>0</x:v>
      </x:c>
      <x:c r="Z4514" s="9" t="n">
        <x:f>-MIN(U4514,0)</x:f>
        <x:v>428.05190538595485</x:v>
      </x:c>
    </x:row>
    <x:row r="4515" ht="23" customHeight="1">
      <x:c r="A4515" s="2" t="str">
        <x:v>1D-OBV-前段</x:v>
      </x:c>
      <x:c r="B4515" s="2" t="str">
        <x:v>1D</x:v>
      </x:c>
      <x:c r="C4515" s="2" t="str">
        <x:v>OBV</x:v>
      </x:c>
      <x:c r="D4515" s="2" t="str">
        <x:v>前段</x:v>
      </x:c>
      <x:c r="E4515" s="2" t="n">
        <x:v>14</x:v>
      </x:c>
      <x:c r="F4515" s="2" t="str">
        <x:v>空</x:v>
      </x:c>
      <x:c r="G4515" s="11" t="n">
        <x:v>44750.333333333336</x:v>
      </x:c>
      <x:c r="H4515" s="11" t="n">
        <x:v>44751.333333333336</x:v>
      </x:c>
      <x:c r="I4515" s="11" t="n">
        <x:v>44761.333321759266</x:v>
      </x:c>
      <x:c r="J4515" s="9" t="n">
        <x:v>21587.8</x:v>
      </x:c>
      <x:c r="K4515" s="9" t="n">
        <x:v>22423.9</x:v>
      </x:c>
      <x:c r="L4515" s="9" t="n">
        <x:v>21583.48244</x:v>
      </x:c>
      <x:c r="M4515" s="9" t="n">
        <x:v>22428.38478</x:v>
      </x:c>
      <x:c r="N4515" s="10" t="n">
        <x:f>IF(F4515="多",1,-1)*(K4515/J4515-1)</x:f>
        <x:v>-0.038730208729004456</x:v>
      </x:c>
      <x:c r="O4515" s="10" t="n">
        <x:f>IF(F4515="多",1,-1)*(M4515/L4515-1)</x:f>
        <x:v>-0.03914578392753576</x:v>
      </x:c>
      <x:c r="P4515" s="10" t="n">
        <x:v>0.0010195728919637679</x:v>
      </x:c>
      <x:c r="Q4515" s="10" t="n">
        <x:v>-0.0017441784621944937</x:v>
      </x:c>
      <x:c r="R4515" s="10" t="n">
        <x:f>O4515-P4515-Q4515</x:f>
        <x:v>-0.03842117835730503</x:v>
      </x:c>
      <x:c r="S4515" s="9" t="n">
        <x:f>V4514</x:f>
        <x:v>13029.883804958215</x:v>
      </x:c>
      <x:c r="T4515" s="9" t="n">
        <x:f>S4515/(1+'回测计划'!$B$33)</x:f>
        <x:v>13023.372118898767</x:v>
      </x:c>
      <x:c r="U4515" s="9" t="n">
        <x:f>T4515*R4515</x:f>
        <x:v>-500.3733029937631</x:v>
      </x:c>
      <x:c r="V4515" s="9" t="n">
        <x:f>S4515+U4515</x:f>
        <x:v>12529.510501964452</x:v>
      </x:c>
      <x:c r="W4515" s="2" t="n">
        <x:f>IF(N4515&gt;0,1,0)</x:f>
        <x:v>0</x:v>
      </x:c>
      <x:c r="X4515" s="2" t="n">
        <x:f>IF(U4515&gt;0,1,0)</x:f>
        <x:v>0</x:v>
      </x:c>
      <x:c r="Y4515" s="9" t="n">
        <x:f>MAX(U4515,0)</x:f>
        <x:v>0</x:v>
      </x:c>
      <x:c r="Z4515" s="9" t="n">
        <x:f>-MIN(U4515,0)</x:f>
        <x:v>500.3733029937631</x:v>
      </x:c>
    </x:row>
    <x:row r="4516" ht="23" customHeight="1">
      <x:c r="A4516" s="2" t="str">
        <x:v>1D-OBV-前段</x:v>
      </x:c>
      <x:c r="B4516" s="2" t="str">
        <x:v>1D</x:v>
      </x:c>
      <x:c r="C4516" s="2" t="str">
        <x:v>OBV</x:v>
      </x:c>
      <x:c r="D4516" s="2" t="str">
        <x:v>前段</x:v>
      </x:c>
      <x:c r="E4516" s="2" t="n">
        <x:v>15</x:v>
      </x:c>
      <x:c r="F4516" s="2" t="str">
        <x:v>空</x:v>
      </x:c>
      <x:c r="G4516" s="11" t="n">
        <x:v>44762.333333333336</x:v>
      </x:c>
      <x:c r="H4516" s="11" t="n">
        <x:v>44763.333333333336</x:v>
      </x:c>
      <x:c r="I4516" s="11" t="n">
        <x:v>44773.333321759266</x:v>
      </x:c>
      <x:c r="J4516" s="9" t="n">
        <x:v>23221.5</x:v>
      </x:c>
      <x:c r="K4516" s="9" t="n">
        <x:v>23629.9</x:v>
      </x:c>
      <x:c r="L4516" s="9" t="n">
        <x:v>23216.8557</x:v>
      </x:c>
      <x:c r="M4516" s="9" t="n">
        <x:v>23634.62598</x:v>
      </x:c>
      <x:c r="N4516" s="10" t="n">
        <x:f>IF(F4516="多",1,-1)*(K4516/J4516-1)</x:f>
        <x:v>-0.017587149839588312</x:v>
      </x:c>
      <x:c r="O4516" s="10" t="n">
        <x:f>IF(F4516="多",1,-1)*(M4516/L4516-1)</x:f>
        <x:v>-0.017994266122780767</x:v>
      </x:c>
      <x:c r="P4516" s="10" t="n">
        <x:v>0.0010089971330613902</x:v>
      </x:c>
      <x:c r="Q4516" s="10" t="n">
        <x:v>-0.0022183023777848023</x:v>
      </x:c>
      <x:c r="R4516" s="10" t="n">
        <x:f>O4516-P4516-Q4516</x:f>
        <x:v>-0.016784960878057354</x:v>
      </x:c>
      <x:c r="S4516" s="9" t="n">
        <x:f>V4515</x:f>
        <x:v>12529.510501964452</x:v>
      </x:c>
      <x:c r="T4516" s="9" t="n">
        <x:f>S4516/(1+'回测计划'!$B$33)</x:f>
        <x:v>12523.24887752569</x:v>
      </x:c>
      <x:c r="U4516" s="9" t="n">
        <x:f>T4516*R4516</x:f>
        <x:v>-210.20224247544436</x:v>
      </x:c>
      <x:c r="V4516" s="9" t="n">
        <x:f>S4516+U4516</x:f>
        <x:v>12319.308259489007</x:v>
      </x:c>
      <x:c r="W4516" s="2" t="n">
        <x:f>IF(N4516&gt;0,1,0)</x:f>
        <x:v>0</x:v>
      </x:c>
      <x:c r="X4516" s="2" t="n">
        <x:f>IF(U4516&gt;0,1,0)</x:f>
        <x:v>0</x:v>
      </x:c>
      <x:c r="Y4516" s="9" t="n">
        <x:f>MAX(U4516,0)</x:f>
        <x:v>0</x:v>
      </x:c>
      <x:c r="Z4516" s="9" t="n">
        <x:f>-MIN(U4516,0)</x:f>
        <x:v>210.20224247544436</x:v>
      </x:c>
    </x:row>
    <x:row r="4517" ht="23" customHeight="1">
      <x:c r="A4517" s="2" t="str">
        <x:v>1D-OBV-前段</x:v>
      </x:c>
      <x:c r="B4517" s="2" t="str">
        <x:v>1D</x:v>
      </x:c>
      <x:c r="C4517" s="2" t="str">
        <x:v>OBV</x:v>
      </x:c>
      <x:c r="D4517" s="2" t="str">
        <x:v>前段</x:v>
      </x:c>
      <x:c r="E4517" s="2" t="n">
        <x:v>16</x:v>
      </x:c>
      <x:c r="F4517" s="2" t="str">
        <x:v>空</x:v>
      </x:c>
      <x:c r="G4517" s="11" t="n">
        <x:v>44784.333333333336</x:v>
      </x:c>
      <x:c r="H4517" s="11" t="n">
        <x:v>44785.333333333336</x:v>
      </x:c>
      <x:c r="I4517" s="11" t="n">
        <x:v>44795.333321759266</x:v>
      </x:c>
      <x:c r="J4517" s="9" t="n">
        <x:v>23917.3</x:v>
      </x:c>
      <x:c r="K4517" s="9" t="n">
        <x:v>21505.6</x:v>
      </x:c>
      <x:c r="L4517" s="9" t="n">
        <x:v>23912.51654</x:v>
      </x:c>
      <x:c r="M4517" s="9" t="n">
        <x:v>21509.90112</x:v>
      </x:c>
      <x:c r="N4517" s="10" t="n">
        <x:f>IF(F4517="多",1,-1)*(K4517/J4517-1)</x:f>
        <x:v>0.10083496046794582</x:v>
      </x:c>
      <x:c r="O4517" s="10" t="n">
        <x:f>IF(F4517="多",1,-1)*(M4517/L4517-1)</x:f>
        <x:v>0.10047522250454033</x:v>
      </x:c>
      <x:c r="P4517" s="10" t="n">
        <x:v>0.0009497623887477298</x:v>
      </x:c>
      <x:c r="Q4517" s="10" t="n">
        <x:v>-0.0004340586582612703</x:v>
      </x:c>
      <x:c r="R4517" s="10" t="n">
        <x:f>O4517-P4517-Q4517</x:f>
        <x:v>0.09995951877405386</x:v>
      </x:c>
      <x:c r="S4517" s="9" t="n">
        <x:f>V4516</x:f>
        <x:v>12319.308259489007</x:v>
      </x:c>
      <x:c r="T4517" s="9" t="n">
        <x:f>S4517/(1+'回测计划'!$B$33)</x:f>
        <x:v>12313.151683647184</x:v>
      </x:c>
      <x:c r="U4517" s="9" t="n">
        <x:f>T4517*R4517</x:f>
        <x:v>1230.8167168893035</x:v>
      </x:c>
      <x:c r="V4517" s="9" t="n">
        <x:f>S4517+U4517</x:f>
        <x:v>13550.12497637831</x:v>
      </x:c>
      <x:c r="W4517" s="2" t="n">
        <x:f>IF(N4517&gt;0,1,0)</x:f>
        <x:v>1</x:v>
      </x:c>
      <x:c r="X4517" s="2" t="n">
        <x:f>IF(U4517&gt;0,1,0)</x:f>
        <x:v>1</x:v>
      </x:c>
      <x:c r="Y4517" s="9" t="n">
        <x:f>MAX(U4517,0)</x:f>
        <x:v>1230.8167168893035</x:v>
      </x:c>
      <x:c r="Z4517" s="9" t="n">
        <x:f>-MIN(U4517,0)</x:f>
        <x:v>0</x:v>
      </x:c>
    </x:row>
    <x:row r="4518" ht="23" customHeight="1">
      <x:c r="A4518" s="2" t="str">
        <x:v>1D-OBV-前段</x:v>
      </x:c>
      <x:c r="B4518" s="2" t="str">
        <x:v>1D</x:v>
      </x:c>
      <x:c r="C4518" s="2" t="str">
        <x:v>OBV</x:v>
      </x:c>
      <x:c r="D4518" s="2" t="str">
        <x:v>前段</x:v>
      </x:c>
      <x:c r="E4518" s="2" t="n">
        <x:v>17</x:v>
      </x:c>
      <x:c r="F4518" s="2" t="str">
        <x:v>多</x:v>
      </x:c>
      <x:c r="G4518" s="11" t="n">
        <x:v>44826.333333333336</x:v>
      </x:c>
      <x:c r="H4518" s="11" t="n">
        <x:v>44827.333333333336</x:v>
      </x:c>
      <x:c r="I4518" s="11" t="n">
        <x:v>44837.333321759266</x:v>
      </x:c>
      <x:c r="J4518" s="9" t="n">
        <x:v>19392.5</x:v>
      </x:c>
      <x:c r="K4518" s="9" t="n">
        <x:v>19049.4</x:v>
      </x:c>
      <x:c r="L4518" s="9" t="n">
        <x:v>19396.3785</x:v>
      </x:c>
      <x:c r="M4518" s="9" t="n">
        <x:v>19045.59012</x:v>
      </x:c>
      <x:c r="N4518" s="10" t="n">
        <x:f>IF(F4518="多",1,-1)*(K4518/J4518-1)</x:f>
        <x:v>-0.017692406858321408</x:v>
      </x:c>
      <x:c r="O4518" s="10" t="n">
        <x:f>IF(F4518="多",1,-1)*(M4518/L4518-1)</x:f>
        <x:v>-0.01808525132668437</x:v>
      </x:c>
      <x:c r="P4518" s="10" t="n">
        <x:v>0.0009909573743366578</x:v>
      </x:c>
      <x:c r="Q4518" s="10" t="n">
        <x:v>0.00142295994744565</x:v>
      </x:c>
      <x:c r="R4518" s="10" t="n">
        <x:f>O4518-P4518-Q4518</x:f>
        <x:v>-0.02049916864846668</x:v>
      </x:c>
      <x:c r="S4518" s="9" t="n">
        <x:f>V4517</x:f>
        <x:v>13550.12497637831</x:v>
      </x:c>
      <x:c r="T4518" s="9" t="n">
        <x:f>S4518/(1+'回测计划'!$B$33)</x:f>
        <x:v>13543.353299728447</x:v>
      </x:c>
      <x:c r="U4518" s="9" t="n">
        <x:f>T4518*R4518</x:f>
        <x:v>-277.62748335690117</x:v>
      </x:c>
      <x:c r="V4518" s="9" t="n">
        <x:f>S4518+U4518</x:f>
        <x:v>13272.49749302141</x:v>
      </x:c>
      <x:c r="W4518" s="2" t="n">
        <x:f>IF(N4518&gt;0,1,0)</x:f>
        <x:v>0</x:v>
      </x:c>
      <x:c r="X4518" s="2" t="n">
        <x:f>IF(U4518&gt;0,1,0)</x:f>
        <x:v>0</x:v>
      </x:c>
      <x:c r="Y4518" s="9" t="n">
        <x:f>MAX(U4518,0)</x:f>
        <x:v>0</x:v>
      </x:c>
      <x:c r="Z4518" s="9" t="n">
        <x:f>-MIN(U4518,0)</x:f>
        <x:v>277.62748335690117</x:v>
      </x:c>
    </x:row>
    <x:row r="4519" ht="23" customHeight="1">
      <x:c r="A4519" s="2" t="str">
        <x:v>1D-OBV-前段</x:v>
      </x:c>
      <x:c r="B4519" s="2" t="str">
        <x:v>1D</x:v>
      </x:c>
      <x:c r="C4519" s="2" t="str">
        <x:v>OBV</x:v>
      </x:c>
      <x:c r="D4519" s="2" t="str">
        <x:v>前段</x:v>
      </x:c>
      <x:c r="E4519" s="2" t="n">
        <x:v>18</x:v>
      </x:c>
      <x:c r="F4519" s="2" t="str">
        <x:v>空</x:v>
      </x:c>
      <x:c r="G4519" s="11" t="n">
        <x:v>44858.333333333336</x:v>
      </x:c>
      <x:c r="H4519" s="11" t="n">
        <x:v>44859.333333333336</x:v>
      </x:c>
      <x:c r="I4519" s="11" t="n">
        <x:v>44869.333321759266</x:v>
      </x:c>
      <x:c r="J4519" s="9" t="n">
        <x:v>19318.1</x:v>
      </x:c>
      <x:c r="K4519" s="9" t="n">
        <x:v>20199.7</x:v>
      </x:c>
      <x:c r="L4519" s="9" t="n">
        <x:v>19314.23638</x:v>
      </x:c>
      <x:c r="M4519" s="9" t="n">
        <x:v>20203.73994</x:v>
      </x:c>
      <x:c r="N4519" s="10" t="n">
        <x:f>IF(F4519="多",1,-1)*(K4519/J4519-1)</x:f>
        <x:v>-0.045635957987586906</x:v>
      </x:c>
      <x:c r="O4519" s="10" t="n">
        <x:f>IF(F4519="多",1,-1)*(M4519/L4519-1)</x:f>
        <x:v>-0.04605429603839206</x:v>
      </x:c>
      <x:c r="P4519" s="10" t="n">
        <x:v>0.001023027148019196</x:v>
      </x:c>
      <x:c r="Q4519" s="10" t="n">
        <x:v>-0.0007475213522781191</x:v>
      </x:c>
      <x:c r="R4519" s="10" t="n">
        <x:f>O4519-P4519-Q4519</x:f>
        <x:v>-0.04632980183413314</x:v>
      </x:c>
      <x:c r="S4519" s="9" t="n">
        <x:f>V4518</x:f>
        <x:v>13272.49749302141</x:v>
      </x:c>
      <x:c r="T4519" s="9" t="n">
        <x:f>S4519/(1+'回测计划'!$B$33)</x:f>
        <x:v>13265.86456074104</x:v>
      </x:c>
      <x:c r="U4519" s="9" t="n">
        <x:f>T4519*R4519</x:f>
        <x:v>-614.6048762575821</x:v>
      </x:c>
      <x:c r="V4519" s="9" t="n">
        <x:f>S4519+U4519</x:f>
        <x:v>12657.892616763827</x:v>
      </x:c>
      <x:c r="W4519" s="2" t="n">
        <x:f>IF(N4519&gt;0,1,0)</x:f>
        <x:v>0</x:v>
      </x:c>
      <x:c r="X4519" s="2" t="n">
        <x:f>IF(U4519&gt;0,1,0)</x:f>
        <x:v>0</x:v>
      </x:c>
      <x:c r="Y4519" s="9" t="n">
        <x:f>MAX(U4519,0)</x:f>
        <x:v>0</x:v>
      </x:c>
      <x:c r="Z4519" s="9" t="n">
        <x:f>-MIN(U4519,0)</x:f>
        <x:v>614.6048762575821</x:v>
      </x:c>
    </x:row>
    <x:row r="4520" ht="23" customHeight="1">
      <x:c r="A4520" s="2" t="str">
        <x:v>1D-OBV-前段</x:v>
      </x:c>
      <x:c r="B4520" s="2" t="str">
        <x:v>1D</x:v>
      </x:c>
      <x:c r="C4520" s="2" t="str">
        <x:v>OBV</x:v>
      </x:c>
      <x:c r="D4520" s="2" t="str">
        <x:v>前段</x:v>
      </x:c>
      <x:c r="E4520" s="2" t="n">
        <x:v>19</x:v>
      </x:c>
      <x:c r="F4520" s="2" t="str">
        <x:v>空</x:v>
      </x:c>
      <x:c r="G4520" s="11" t="n">
        <x:v>44871.333333333336</x:v>
      </x:c>
      <x:c r="H4520" s="11" t="n">
        <x:v>44872.333333333336</x:v>
      </x:c>
      <x:c r="I4520" s="11" t="n">
        <x:v>44882.333321759266</x:v>
      </x:c>
      <x:c r="J4520" s="9" t="n">
        <x:v>20900</x:v>
      </x:c>
      <x:c r="K4520" s="9" t="n">
        <x:v>16650.6</x:v>
      </x:c>
      <x:c r="L4520" s="9" t="n">
        <x:v>20895.82</x:v>
      </x:c>
      <x:c r="M4520" s="9" t="n">
        <x:v>16653.930119999997</x:v>
      </x:c>
      <x:c r="N4520" s="10" t="n">
        <x:f>IF(F4520="多",1,-1)*(K4520/J4520-1)</x:f>
        <x:v>0.20332057416267946</x:v>
      </x:c>
      <x:c r="O4520" s="10" t="n">
        <x:f>IF(F4520="多",1,-1)*(M4520/L4520-1)</x:f>
        <x:v>0.20300183864524113</x:v>
      </x:c>
      <x:c r="P4520" s="10" t="n">
        <x:v>0.0008984990806773794</x:v>
      </x:c>
      <x:c r="Q4520" s="10" t="n">
        <x:v>0.002601267830982269</x:v>
      </x:c>
      <x:c r="R4520" s="10" t="n">
        <x:f>O4520-P4520-Q4520</x:f>
        <x:v>0.19950207173358148</x:v>
      </x:c>
      <x:c r="S4520" s="9" t="n">
        <x:f>V4519</x:f>
        <x:v>12657.892616763827</x:v>
      </x:c>
      <x:c r="T4520" s="9" t="n">
        <x:f>S4520/(1+'回测计划'!$B$33)</x:f>
        <x:v>12651.566833347155</x:v>
      </x:c>
      <x:c r="U4520" s="9" t="n">
        <x:f>T4520*R4520</x:f>
        <x:v>2524.013793928624</x:v>
      </x:c>
      <x:c r="V4520" s="9" t="n">
        <x:f>S4520+U4520</x:f>
        <x:v>15181.906410692452</x:v>
      </x:c>
      <x:c r="W4520" s="2" t="n">
        <x:f>IF(N4520&gt;0,1,0)</x:f>
        <x:v>1</x:v>
      </x:c>
      <x:c r="X4520" s="2" t="n">
        <x:f>IF(U4520&gt;0,1,0)</x:f>
        <x:v>1</x:v>
      </x:c>
      <x:c r="Y4520" s="9" t="n">
        <x:f>MAX(U4520,0)</x:f>
        <x:v>2524.013793928624</x:v>
      </x:c>
      <x:c r="Z4520" s="9" t="n">
        <x:f>-MIN(U4520,0)</x:f>
        <x:v>0</x:v>
      </x:c>
    </x:row>
    <x:row r="4521" ht="23" customHeight="1">
      <x:c r="A4521" s="2" t="str">
        <x:v>1D-OBV-前段</x:v>
      </x:c>
      <x:c r="B4521" s="2" t="str">
        <x:v>1D</x:v>
      </x:c>
      <x:c r="C4521" s="2" t="str">
        <x:v>OBV</x:v>
      </x:c>
      <x:c r="D4521" s="2" t="str">
        <x:v>前段</x:v>
      </x:c>
      <x:c r="E4521" s="2" t="n">
        <x:v>20</x:v>
      </x:c>
      <x:c r="F4521" s="2" t="str">
        <x:v>空</x:v>
      </x:c>
      <x:c r="G4521" s="11" t="n">
        <x:v>45003.333333333336</x:v>
      </x:c>
      <x:c r="H4521" s="11" t="n">
        <x:v>45004.333333333336</x:v>
      </x:c>
      <x:c r="I4521" s="11" t="n">
        <x:v>45014.333321759266</x:v>
      </x:c>
      <x:c r="J4521" s="9" t="n">
        <x:v>26907</x:v>
      </x:c>
      <x:c r="K4521" s="9" t="n">
        <x:v>27249.7</x:v>
      </x:c>
      <x:c r="L4521" s="9" t="n">
        <x:v>26901.6186</x:v>
      </x:c>
      <x:c r="M4521" s="9" t="n">
        <x:v>27255.14994</x:v>
      </x:c>
      <x:c r="N4521" s="10" t="n">
        <x:f>IF(F4521="多",1,-1)*(K4521/J4521-1)</x:f>
        <x:v>-0.012736462630542178</x:v>
      </x:c>
      <x:c r="O4521" s="10" t="n">
        <x:f>IF(F4521="多",1,-1)*(M4521/L4521-1)</x:f>
        <x:v>-0.013141638250718346</x:v>
      </x:c>
      <x:c r="P4521" s="10" t="n">
        <x:v>0.0010065708191253592</x:v>
      </x:c>
      <x:c r="Q4521" s="10" t="n">
        <x:v>-0.0013072027370497567</x:v>
      </x:c>
      <x:c r="R4521" s="10" t="n">
        <x:f>O4521-P4521-Q4521</x:f>
        <x:v>-0.012841006332793949</x:v>
      </x:c>
      <x:c r="S4521" s="9" t="n">
        <x:f>V4520</x:f>
        <x:v>15181.906410692452</x:v>
      </x:c>
      <x:c r="T4521" s="9" t="n">
        <x:f>S4521/(1+'回测计划'!$B$33)</x:f>
        <x:v>15174.31925106692</x:v>
      </x:c>
      <x:c r="U4521" s="9" t="n">
        <x:f>T4521*R4521</x:f>
        <x:v>-194.85352959878745</x:v>
      </x:c>
      <x:c r="V4521" s="9" t="n">
        <x:f>S4521+U4521</x:f>
        <x:v>14987.052881093665</x:v>
      </x:c>
      <x:c r="W4521" s="2" t="n">
        <x:f>IF(N4521&gt;0,1,0)</x:f>
        <x:v>0</x:v>
      </x:c>
      <x:c r="X4521" s="2" t="n">
        <x:f>IF(U4521&gt;0,1,0)</x:f>
        <x:v>0</x:v>
      </x:c>
      <x:c r="Y4521" s="9" t="n">
        <x:f>MAX(U4521,0)</x:f>
        <x:v>0</x:v>
      </x:c>
      <x:c r="Z4521" s="9" t="n">
        <x:f>-MIN(U4521,0)</x:f>
        <x:v>194.85352959878745</x:v>
      </x:c>
    </x:row>
    <x:row r="4522" ht="23" customHeight="1">
      <x:c r="A4522" s="2" t="str">
        <x:v>1D-OBV-前段</x:v>
      </x:c>
      <x:c r="B4522" s="2" t="str">
        <x:v>1D</x:v>
      </x:c>
      <x:c r="C4522" s="2" t="str">
        <x:v>OBV</x:v>
      </x:c>
      <x:c r="D4522" s="2" t="str">
        <x:v>前段</x:v>
      </x:c>
      <x:c r="E4522" s="2" t="n">
        <x:v>21</x:v>
      </x:c>
      <x:c r="F4522" s="2" t="str">
        <x:v>空</x:v>
      </x:c>
      <x:c r="G4522" s="11" t="n">
        <x:v>45028.333333333336</x:v>
      </x:c>
      <x:c r="H4522" s="11" t="n">
        <x:v>45029.333333333336</x:v>
      </x:c>
      <x:c r="I4522" s="11" t="n">
        <x:v>45039.333321759266</x:v>
      </x:c>
      <x:c r="J4522" s="9" t="n">
        <x:v>29874.9</x:v>
      </x:c>
      <x:c r="K4522" s="9" t="n">
        <x:v>27807.2</x:v>
      </x:c>
      <x:c r="L4522" s="9" t="n">
        <x:v>29868.925020000002</x:v>
      </x:c>
      <x:c r="M4522" s="9" t="n">
        <x:v>27812.76144</x:v>
      </x:c>
      <x:c r="N4522" s="10" t="n">
        <x:f>IF(F4522="多",1,-1)*(K4522/J4522-1)</x:f>
        <x:v>0.0692119471529612</x:v>
      </x:c>
      <x:c r="O4522" s="10" t="n">
        <x:f>IF(F4522="多",1,-1)*(M4522/L4522-1)</x:f>
        <x:v>0.0688395574538827</x:v>
      </x:c>
      <x:c r="P4522" s="10" t="n">
        <x:v>0.0009655802212730586</x:v>
      </x:c>
      <x:c r="Q4522" s="10" t="n">
        <x:v>-0.0019032438374978978</x:v>
      </x:c>
      <x:c r="R4522" s="10" t="n">
        <x:f>O4522-P4522-Q4522</x:f>
        <x:v>0.06977722107010755</x:v>
      </x:c>
      <x:c r="S4522" s="9" t="n">
        <x:f>V4521</x:f>
        <x:v>14987.052881093665</x:v>
      </x:c>
      <x:c r="T4522" s="9" t="n">
        <x:f>S4522/(1+'回测计划'!$B$33)</x:f>
        <x:v>14979.563099543893</x:v>
      </x:c>
      <x:c r="U4522" s="9" t="n">
        <x:f>T4522*R4522</x:f>
        <x:v>1045.2322859304995</x:v>
      </x:c>
      <x:c r="V4522" s="9" t="n">
        <x:f>S4522+U4522</x:f>
        <x:v>16032.285167024165</x:v>
      </x:c>
      <x:c r="W4522" s="2" t="n">
        <x:f>IF(N4522&gt;0,1,0)</x:f>
        <x:v>1</x:v>
      </x:c>
      <x:c r="X4522" s="2" t="n">
        <x:f>IF(U4522&gt;0,1,0)</x:f>
        <x:v>1</x:v>
      </x:c>
      <x:c r="Y4522" s="9" t="n">
        <x:f>MAX(U4522,0)</x:f>
        <x:v>1045.2322859304995</x:v>
      </x:c>
      <x:c r="Z4522" s="9" t="n">
        <x:f>-MIN(U4522,0)</x:f>
        <x:v>0</x:v>
      </x:c>
    </x:row>
    <x:row r="4523" ht="23" customHeight="1">
      <x:c r="A4523" s="2" t="str">
        <x:v>1D-OBV-前段</x:v>
      </x:c>
      <x:c r="B4523" s="2" t="str">
        <x:v>1D</x:v>
      </x:c>
      <x:c r="C4523" s="2" t="str">
        <x:v>OBV</x:v>
      </x:c>
      <x:c r="D4523" s="2" t="str">
        <x:v>前段</x:v>
      </x:c>
      <x:c r="E4523" s="2" t="n">
        <x:v>22</x:v>
      </x:c>
      <x:c r="F4523" s="2" t="str">
        <x:v>多</x:v>
      </x:c>
      <x:c r="G4523" s="11" t="n">
        <x:v>45083.333333333336</x:v>
      </x:c>
      <x:c r="H4523" s="11" t="n">
        <x:v>45084.333333333336</x:v>
      </x:c>
      <x:c r="I4523" s="11" t="n">
        <x:v>45094.333321759266</x:v>
      </x:c>
      <x:c r="J4523" s="9" t="n">
        <x:v>27221.5</x:v>
      </x:c>
      <x:c r="K4523" s="9" t="n">
        <x:v>26336</x:v>
      </x:c>
      <x:c r="L4523" s="9" t="n">
        <x:v>27226.9443</x:v>
      </x:c>
      <x:c r="M4523" s="9" t="n">
        <x:v>26330.7328</x:v>
      </x:c>
      <x:c r="N4523" s="10" t="n">
        <x:f>IF(F4523="多",1,-1)*(K4523/J4523-1)</x:f>
        <x:v>-0.0325294344543835</x:v>
      </x:c>
      <x:c r="O4523" s="10" t="n">
        <x:f>IF(F4523="多",1,-1)*(M4523/L4523-1)</x:f>
        <x:v>-0.03291634529843279</x:v>
      </x:c>
      <x:c r="P4523" s="10" t="n">
        <x:v>0.0009835418273507837</x:v>
      </x:c>
      <x:c r="Q4523" s="10" t="n">
        <x:v>0.0012959870090894644</x:v>
      </x:c>
      <x:c r="R4523" s="10" t="n">
        <x:f>O4523-P4523-Q4523</x:f>
        <x:v>-0.03519587413487304</x:v>
      </x:c>
      <x:c r="S4523" s="9" t="n">
        <x:f>V4522</x:f>
        <x:v>16032.285167024165</x:v>
      </x:c>
      <x:c r="T4523" s="9" t="n">
        <x:f>S4523/(1+'回测计划'!$B$33)</x:f>
        <x:v>16024.273030508912</x:v>
      </x:c>
      <x:c r="U4523" s="9" t="n">
        <x:f>T4523*R4523</x:f>
        <x:v>-563.9882966846322</x:v>
      </x:c>
      <x:c r="V4523" s="9" t="n">
        <x:f>S4523+U4523</x:f>
        <x:v>15468.296870339533</x:v>
      </x:c>
      <x:c r="W4523" s="2" t="n">
        <x:f>IF(N4523&gt;0,1,0)</x:f>
        <x:v>0</x:v>
      </x:c>
      <x:c r="X4523" s="2" t="n">
        <x:f>IF(U4523&gt;0,1,0)</x:f>
        <x:v>0</x:v>
      </x:c>
      <x:c r="Y4523" s="9" t="n">
        <x:f>MAX(U4523,0)</x:f>
        <x:v>0</x:v>
      </x:c>
      <x:c r="Z4523" s="9" t="n">
        <x:f>-MIN(U4523,0)</x:f>
        <x:v>563.9882966846322</x:v>
      </x:c>
    </x:row>
    <x:row r="4524" ht="23" customHeight="1">
      <x:c r="A4524" s="2" t="str">
        <x:v>1D-OBV-前段</x:v>
      </x:c>
      <x:c r="B4524" s="2" t="str">
        <x:v>1D</x:v>
      </x:c>
      <x:c r="C4524" s="2" t="str">
        <x:v>OBV</x:v>
      </x:c>
      <x:c r="D4524" s="2" t="str">
        <x:v>前段</x:v>
      </x:c>
      <x:c r="E4524" s="2" t="n">
        <x:v>23</x:v>
      </x:c>
      <x:c r="F4524" s="2" t="str">
        <x:v>空</x:v>
      </x:c>
      <x:c r="G4524" s="11" t="n">
        <x:v>45099.333333333336</x:v>
      </x:c>
      <x:c r="H4524" s="11" t="n">
        <x:v>45100.333333333336</x:v>
      </x:c>
      <x:c r="I4524" s="11" t="n">
        <x:v>45110.333321759266</x:v>
      </x:c>
      <x:c r="J4524" s="9" t="n">
        <x:v>29875</x:v>
      </x:c>
      <x:c r="K4524" s="9" t="n">
        <x:v>30612.7</x:v>
      </x:c>
      <x:c r="L4524" s="9" t="n">
        <x:v>29869.025</x:v>
      </x:c>
      <x:c r="M4524" s="9" t="n">
        <x:v>30618.82254</x:v>
      </x:c>
      <x:c r="N4524" s="10" t="n">
        <x:f>IF(F4524="多",1,-1)*(K4524/J4524-1)</x:f>
        <x:v>-0.024692887029288624</x:v>
      </x:c>
      <x:c r="O4524" s="10" t="n">
        <x:f>IF(F4524="多",1,-1)*(M4524/L4524-1)</x:f>
        <x:v>-0.025102846175929727</x:v>
      </x:c>
      <x:c r="P4524" s="10" t="n">
        <x:v>0.0010125514230879648</x:v>
      </x:c>
      <x:c r="Q4524" s="10" t="n">
        <x:v>-0.0028540320812612944</x:v>
      </x:c>
      <x:c r="R4524" s="10" t="n">
        <x:f>O4524-P4524-Q4524</x:f>
        <x:v>-0.023261365517756396</x:v>
      </x:c>
      <x:c r="S4524" s="9" t="n">
        <x:f>V4523</x:f>
        <x:v>15468.296870339533</x:v>
      </x:c>
      <x:c r="T4524" s="9" t="n">
        <x:f>S4524/(1+'回测计划'!$B$33)</x:f>
        <x:v>15460.56658704601</x:v>
      </x:c>
      <x:c r="U4524" s="9" t="n">
        <x:f>T4524*R4524</x:f>
        <x:v>-359.6338904928888</x:v>
      </x:c>
      <x:c r="V4524" s="9" t="n">
        <x:f>S4524+U4524</x:f>
        <x:v>15108.662979846644</x:v>
      </x:c>
      <x:c r="W4524" s="2" t="n">
        <x:f>IF(N4524&gt;0,1,0)</x:f>
        <x:v>0</x:v>
      </x:c>
      <x:c r="X4524" s="2" t="n">
        <x:f>IF(U4524&gt;0,1,0)</x:f>
        <x:v>0</x:v>
      </x:c>
      <x:c r="Y4524" s="9" t="n">
        <x:f>MAX(U4524,0)</x:f>
        <x:v>0</x:v>
      </x:c>
      <x:c r="Z4524" s="9" t="n">
        <x:f>-MIN(U4524,0)</x:f>
        <x:v>359.6338904928888</x:v>
      </x:c>
    </x:row>
    <x:row r="4525" ht="23" customHeight="1">
      <x:c r="A4525" s="2" t="str">
        <x:v>1D-OBV-前段</x:v>
      </x:c>
      <x:c r="B4525" s="2" t="str">
        <x:v>1D</x:v>
      </x:c>
      <x:c r="C4525" s="2" t="str">
        <x:v>OBV</x:v>
      </x:c>
      <x:c r="D4525" s="2" t="str">
        <x:v>前段</x:v>
      </x:c>
      <x:c r="E4525" s="2" t="n">
        <x:v>24</x:v>
      </x:c>
      <x:c r="F4525" s="2" t="str">
        <x:v>多</x:v>
      </x:c>
      <x:c r="G4525" s="11" t="n">
        <x:v>45114.333333333336</x:v>
      </x:c>
      <x:c r="H4525" s="11" t="n">
        <x:v>45115.333333333336</x:v>
      </x:c>
      <x:c r="I4525" s="11" t="n">
        <x:v>45125.333321759266</x:v>
      </x:c>
      <x:c r="J4525" s="9" t="n">
        <x:v>30328</x:v>
      </x:c>
      <x:c r="K4525" s="9" t="n">
        <x:v>30126.1</x:v>
      </x:c>
      <x:c r="L4525" s="9" t="n">
        <x:v>30334.065599999998</x:v>
      </x:c>
      <x:c r="M4525" s="9" t="n">
        <x:v>30120.07478</x:v>
      </x:c>
      <x:c r="N4525" s="10" t="n">
        <x:f>IF(F4525="多",1,-1)*(K4525/J4525-1)</x:f>
        <x:v>-0.0066572144552888846</x:v>
      </x:c>
      <x:c r="O4525" s="10" t="n">
        <x:f>IF(F4525="多",1,-1)*(M4525/L4525-1)</x:f>
        <x:v>-0.007054472117974164</x:v>
      </x:c>
      <x:c r="P4525" s="10" t="n">
        <x:v>0.0009964727639410129</x:v>
      </x:c>
      <x:c r="Q4525" s="10" t="n">
        <x:v>0.0013197291913614696</x:v>
      </x:c>
      <x:c r="R4525" s="10" t="n">
        <x:f>O4525-P4525-Q4525</x:f>
        <x:v>-0.009370674073276648</x:v>
      </x:c>
      <x:c r="S4525" s="9" t="n">
        <x:f>V4524</x:f>
        <x:v>15108.662979846644</x:v>
      </x:c>
      <x:c r="T4525" s="9" t="n">
        <x:f>S4525/(1+'回测计划'!$B$33)</x:f>
        <x:v>15101.112423634828</x:v>
      </x:c>
      <x:c r="U4525" s="9" t="n">
        <x:f>T4525*R4525</x:f>
        <x:v>-141.50760266579076</x:v>
      </x:c>
      <x:c r="V4525" s="9" t="n">
        <x:f>S4525+U4525</x:f>
        <x:v>14967.155377180852</x:v>
      </x:c>
      <x:c r="W4525" s="2" t="n">
        <x:f>IF(N4525&gt;0,1,0)</x:f>
        <x:v>0</x:v>
      </x:c>
      <x:c r="X4525" s="2" t="n">
        <x:f>IF(U4525&gt;0,1,0)</x:f>
        <x:v>0</x:v>
      </x:c>
      <x:c r="Y4525" s="9" t="n">
        <x:f>MAX(U4525,0)</x:f>
        <x:v>0</x:v>
      </x:c>
      <x:c r="Z4525" s="9" t="n">
        <x:f>-MIN(U4525,0)</x:f>
        <x:v>141.50760266579076</x:v>
      </x:c>
    </x:row>
    <x:row r="4526" ht="23" customHeight="1">
      <x:c r="A4526" s="2" t="str">
        <x:v>1D-OBV-前段</x:v>
      </x:c>
      <x:c r="B4526" s="2" t="str">
        <x:v>1D</x:v>
      </x:c>
      <x:c r="C4526" s="2" t="str">
        <x:v>OBV</x:v>
      </x:c>
      <x:c r="D4526" s="2" t="str">
        <x:v>前段</x:v>
      </x:c>
      <x:c r="E4526" s="2" t="n">
        <x:v>25</x:v>
      </x:c>
      <x:c r="F4526" s="2" t="str">
        <x:v>多</x:v>
      </x:c>
      <x:c r="G4526" s="11" t="n">
        <x:v>45144.333333333336</x:v>
      </x:c>
      <x:c r="H4526" s="11" t="n">
        <x:v>45145.333333333336</x:v>
      </x:c>
      <x:c r="I4526" s="11" t="n">
        <x:v>45155.333321759266</x:v>
      </x:c>
      <x:c r="J4526" s="9" t="n">
        <x:v>29075.9</x:v>
      </x:c>
      <x:c r="K4526" s="9" t="n">
        <x:v>28714.4</x:v>
      </x:c>
      <x:c r="L4526" s="9" t="n">
        <x:v>29081.71518</x:v>
      </x:c>
      <x:c r="M4526" s="9" t="n">
        <x:v>28708.657120000003</x:v>
      </x:c>
      <x:c r="N4526" s="10" t="n">
        <x:f>IF(F4526="多",1,-1)*(K4526/J4526-1)</x:f>
        <x:v>-0.012432977139142709</x:v>
      </x:c>
      <x:c r="O4526" s="10" t="n">
        <x:f>IF(F4526="多",1,-1)*(M4526/L4526-1)</x:f>
        <x:v>-0.01282792495872298</x:v>
      </x:c>
      <x:c r="P4526" s="10" t="n">
        <x:v>0.0009935860375206384</x:v>
      </x:c>
      <x:c r="Q4526" s="10" t="n">
        <x:v>0.00271392582602152</x:v>
      </x:c>
      <x:c r="R4526" s="10" t="n">
        <x:f>O4526-P4526-Q4526</x:f>
        <x:v>-0.01653543682226514</x:v>
      </x:c>
      <x:c r="S4526" s="9" t="n">
        <x:f>V4525</x:f>
        <x:v>14967.155377180852</x:v>
      </x:c>
      <x:c r="T4526" s="9" t="n">
        <x:f>S4526/(1+'回测计划'!$B$33)</x:f>
        <x:v>14959.675539411148</x:v>
      </x:c>
      <x:c r="U4526" s="9" t="n">
        <x:f>T4526*R4526</x:f>
        <x:v>-247.36476976351818</x:v>
      </x:c>
      <x:c r="V4526" s="9" t="n">
        <x:f>S4526+U4526</x:f>
        <x:v>14719.790607417333</x:v>
      </x:c>
      <x:c r="W4526" s="2" t="n">
        <x:f>IF(N4526&gt;0,1,0)</x:f>
        <x:v>0</x:v>
      </x:c>
      <x:c r="X4526" s="2" t="n">
        <x:f>IF(U4526&gt;0,1,0)</x:f>
        <x:v>0</x:v>
      </x:c>
      <x:c r="Y4526" s="9" t="n">
        <x:f>MAX(U4526,0)</x:f>
        <x:v>0</x:v>
      </x:c>
      <x:c r="Z4526" s="9" t="n">
        <x:f>-MIN(U4526,0)</x:f>
        <x:v>247.36476976351818</x:v>
      </x:c>
    </x:row>
    <x:row r="4527" ht="23" customHeight="1">
      <x:c r="A4527" s="2" t="str">
        <x:v>1D-OBV-前段</x:v>
      </x:c>
      <x:c r="B4527" s="2" t="str">
        <x:v>1D</x:v>
      </x:c>
      <x:c r="C4527" s="2" t="str">
        <x:v>OBV</x:v>
      </x:c>
      <x:c r="D4527" s="2" t="str">
        <x:v>前段</x:v>
      </x:c>
      <x:c r="E4527" s="2" t="n">
        <x:v>26</x:v>
      </x:c>
      <x:c r="F4527" s="2" t="str">
        <x:v>空</x:v>
      </x:c>
      <x:c r="G4527" s="11" t="n">
        <x:v>45216.333333333336</x:v>
      </x:c>
      <x:c r="H4527" s="11" t="n">
        <x:v>45217.333333333336</x:v>
      </x:c>
      <x:c r="I4527" s="11" t="n">
        <x:v>45227.333321759266</x:v>
      </x:c>
      <x:c r="J4527" s="9" t="n">
        <x:v>28382</x:v>
      </x:c>
      <x:c r="K4527" s="9" t="n">
        <x:v>33893.1</x:v>
      </x:c>
      <x:c r="L4527" s="9" t="n">
        <x:v>28376.3236</x:v>
      </x:c>
      <x:c r="M4527" s="9" t="n">
        <x:v>33899.878619999996</x:v>
      </x:c>
      <x:c r="N4527" s="10" t="n">
        <x:f>IF(F4527="多",1,-1)*(K4527/J4527-1)</x:f>
        <x:v>-0.1941758861250087</x:v>
      </x:c>
      <x:c r="O4527" s="10" t="n">
        <x:f>IF(F4527="多",1,-1)*(M4527/L4527-1)</x:f>
        <x:v>-0.1946536520326403</x:v>
      </x:c>
      <x:c r="P4527" s="10" t="n">
        <x:v>0.00109732682601632</x:v>
      </x:c>
      <x:c r="Q4527" s="10" t="n">
        <x:v>-0.001645727591152994</x:v>
      </x:c>
      <x:c r="R4527" s="10" t="n">
        <x:f>O4527-P4527-Q4527</x:f>
        <x:v>-0.1941052512675036</x:v>
      </x:c>
      <x:c r="S4527" s="9" t="n">
        <x:f>V4526</x:f>
        <x:v>14719.790607417333</x:v>
      </x:c>
      <x:c r="T4527" s="9" t="n">
        <x:f>S4527/(1+'回测计划'!$B$33)</x:f>
        <x:v>14712.434390222223</x:v>
      </x:c>
      <x:c r="U4527" s="9" t="n">
        <x:f>T4527*R4527</x:f>
        <x:v>-2855.760774070746</x:v>
      </x:c>
      <x:c r="V4527" s="9" t="n">
        <x:f>S4527+U4527</x:f>
        <x:v>11864.029833346587</x:v>
      </x:c>
      <x:c r="W4527" s="2" t="n">
        <x:f>IF(N4527&gt;0,1,0)</x:f>
        <x:v>0</x:v>
      </x:c>
      <x:c r="X4527" s="2" t="n">
        <x:f>IF(U4527&gt;0,1,0)</x:f>
        <x:v>0</x:v>
      </x:c>
      <x:c r="Y4527" s="9" t="n">
        <x:f>MAX(U4527,0)</x:f>
        <x:v>0</x:v>
      </x:c>
      <x:c r="Z4527" s="9" t="n">
        <x:f>-MIN(U4527,0)</x:f>
        <x:v>2855.760774070746</x:v>
      </x:c>
    </x:row>
    <x:row r="4528" ht="23" customHeight="1">
      <x:c r="A4528" s="2" t="str">
        <x:v>1D-OBV-前段</x:v>
      </x:c>
      <x:c r="B4528" s="2" t="str">
        <x:v>1D</x:v>
      </x:c>
      <x:c r="C4528" s="2" t="str">
        <x:v>OBV</x:v>
      </x:c>
      <x:c r="D4528" s="2" t="str">
        <x:v>前段</x:v>
      </x:c>
      <x:c r="E4528" s="2" t="n">
        <x:v>27</x:v>
      </x:c>
      <x:c r="F4528" s="2" t="str">
        <x:v>多</x:v>
      </x:c>
      <x:c r="G4528" s="11" t="n">
        <x:v>45306.333333333336</x:v>
      </x:c>
      <x:c r="H4528" s="11" t="n">
        <x:v>45307.333333333336</x:v>
      </x:c>
      <x:c r="I4528" s="11" t="n">
        <x:v>45317.333321759266</x:v>
      </x:c>
      <x:c r="J4528" s="9" t="n">
        <x:v>42515</x:v>
      </x:c>
      <x:c r="K4528" s="9" t="n">
        <x:v>39953.3</x:v>
      </x:c>
      <x:c r="L4528" s="9" t="n">
        <x:v>42523.503</x:v>
      </x:c>
      <x:c r="M4528" s="9" t="n">
        <x:v>39945.30934000001</x:v>
      </x:c>
      <x:c r="N4528" s="10" t="n">
        <x:f>IF(F4528="多",1,-1)*(K4528/J4528-1)</x:f>
        <x:v>-0.06025402799012103</x:v>
      </x:c>
      <x:c r="O4528" s="10" t="n">
        <x:f>IF(F4528="多",1,-1)*(M4528/L4528-1)</x:f>
        <x:v>-0.060629851214279995</x:v>
      </x:c>
      <x:c r="P4528" s="10" t="n">
        <x:v>0.00096968507439286</x:v>
      </x:c>
      <x:c r="Q4528" s="10" t="n">
        <x:v>0.0028169105170458746</x:v>
      </x:c>
      <x:c r="R4528" s="10" t="n">
        <x:f>O4528-P4528-Q4528</x:f>
        <x:v>-0.06441644680571873</x:v>
      </x:c>
      <x:c r="S4528" s="9" t="n">
        <x:f>V4527</x:f>
        <x:v>11864.029833346587</x:v>
      </x:c>
      <x:c r="T4528" s="9" t="n">
        <x:f>S4528/(1+'回测计划'!$B$33)</x:f>
        <x:v>11858.10078295511</x:v>
      </x:c>
      <x:c r="U4528" s="9" t="n">
        <x:f>T4528*R4528</x:f>
        <x:v>-763.8567183020796</x:v>
      </x:c>
      <x:c r="V4528" s="9" t="n">
        <x:f>S4528+U4528</x:f>
        <x:v>11100.173115044508</x:v>
      </x:c>
      <x:c r="W4528" s="2" t="n">
        <x:f>IF(N4528&gt;0,1,0)</x:f>
        <x:v>0</x:v>
      </x:c>
      <x:c r="X4528" s="2" t="n">
        <x:f>IF(U4528&gt;0,1,0)</x:f>
        <x:v>0</x:v>
      </x:c>
      <x:c r="Y4528" s="9" t="n">
        <x:f>MAX(U4528,0)</x:f>
        <x:v>0</x:v>
      </x:c>
      <x:c r="Z4528" s="9" t="n">
        <x:f>-MIN(U4528,0)</x:f>
        <x:v>763.8567183020796</x:v>
      </x:c>
    </x:row>
    <x:row r="4529" ht="23" customHeight="1">
      <x:c r="A4529" s="2" t="str">
        <x:v>1D-OBV-前段</x:v>
      </x:c>
      <x:c r="B4529" s="2" t="str">
        <x:v>1D</x:v>
      </x:c>
      <x:c r="C4529" s="2" t="str">
        <x:v>OBV</x:v>
      </x:c>
      <x:c r="D4529" s="2" t="str">
        <x:v>前段</x:v>
      </x:c>
      <x:c r="E4529" s="2" t="n">
        <x:v>28</x:v>
      </x:c>
      <x:c r="F4529" s="2" t="str">
        <x:v>多</x:v>
      </x:c>
      <x:c r="G4529" s="11" t="n">
        <x:v>45414.333333333336</x:v>
      </x:c>
      <x:c r="H4529" s="11" t="n">
        <x:v>45415.333333333336</x:v>
      </x:c>
      <x:c r="I4529" s="11" t="n">
        <x:v>45425.333321759266</x:v>
      </x:c>
      <x:c r="J4529" s="9" t="n">
        <x:v>59036.7</x:v>
      </x:c>
      <x:c r="K4529" s="9" t="n">
        <x:v>61455.8</x:v>
      </x:c>
      <x:c r="L4529" s="9" t="n">
        <x:v>59048.50734</x:v>
      </x:c>
      <x:c r="M4529" s="9" t="n">
        <x:v>61443.50884</x:v>
      </x:c>
      <x:c r="N4529" s="10" t="n">
        <x:f>IF(F4529="多",1,-1)*(K4529/J4529-1)</x:f>
        <x:v>0.0409762063258956</x:v>
      </x:c>
      <x:c r="O4529" s="10" t="n">
        <x:f>IF(F4529="多",1,-1)*(M4529/L4529-1)</x:f>
        <x:v>0.040559899104809505</x:v>
      </x:c>
      <x:c r="P4529" s="10" t="n">
        <x:v>0.0010202799495524046</x:v>
      </x:c>
      <x:c r="Q4529" s="10" t="n">
        <x:v>0.0014778545750348101</x:v>
      </x:c>
      <x:c r="R4529" s="10" t="n">
        <x:f>O4529-P4529-Q4529</x:f>
        <x:v>0.038061764580222285</x:v>
      </x:c>
      <x:c r="S4529" s="9" t="n">
        <x:f>V4528</x:f>
        <x:v>11100.173115044508</x:v>
      </x:c>
      <x:c r="T4529" s="9" t="n">
        <x:f>S4529/(1+'回测计划'!$B$33)</x:f>
        <x:v>11094.625802143437</x:v>
      </x:c>
      <x:c r="U4529" s="9" t="n">
        <x:f>T4529*R4529</x:f>
        <x:v>422.2810353868433</x:v>
      </x:c>
      <x:c r="V4529" s="9" t="n">
        <x:f>S4529+U4529</x:f>
        <x:v>11522.454150431351</x:v>
      </x:c>
      <x:c r="W4529" s="2" t="n">
        <x:f>IF(N4529&gt;0,1,0)</x:f>
        <x:v>1</x:v>
      </x:c>
      <x:c r="X4529" s="2" t="n">
        <x:f>IF(U4529&gt;0,1,0)</x:f>
        <x:v>1</x:v>
      </x:c>
      <x:c r="Y4529" s="9" t="n">
        <x:f>MAX(U4529,0)</x:f>
        <x:v>422.2810353868433</x:v>
      </x:c>
      <x:c r="Z4529" s="9" t="n">
        <x:f>-MIN(U4529,0)</x:f>
        <x:v>0</x:v>
      </x:c>
    </x:row>
    <x:row r="4530" ht="23" customHeight="1">
      <x:c r="A4530" s="2" t="str">
        <x:v>1D-OBV-前段</x:v>
      </x:c>
      <x:c r="B4530" s="2" t="str">
        <x:v>1D</x:v>
      </x:c>
      <x:c r="C4530" s="2" t="str">
        <x:v>OBV</x:v>
      </x:c>
      <x:c r="D4530" s="2" t="str">
        <x:v>前段</x:v>
      </x:c>
      <x:c r="E4530" s="2" t="n">
        <x:v>29</x:v>
      </x:c>
      <x:c r="F4530" s="2" t="str">
        <x:v>空</x:v>
      </x:c>
      <x:c r="G4530" s="11" t="n">
        <x:v>45428.333333333336</x:v>
      </x:c>
      <x:c r="H4530" s="11" t="n">
        <x:v>45429.333333333336</x:v>
      </x:c>
      <x:c r="I4530" s="11" t="n">
        <x:v>45439.333321759266</x:v>
      </x:c>
      <x:c r="J4530" s="9" t="n">
        <x:v>65217.7</x:v>
      </x:c>
      <x:c r="K4530" s="9" t="n">
        <x:v>68524.3</x:v>
      </x:c>
      <x:c r="L4530" s="9" t="n">
        <x:v>65204.65646</x:v>
      </x:c>
      <x:c r="M4530" s="9" t="n">
        <x:v>68538.00486</x:v>
      </x:c>
      <x:c r="N4530" s="10" t="n">
        <x:f>IF(F4530="多",1,-1)*(K4530/J4530-1)</x:f>
        <x:v>-0.05070096001545599</x:v>
      </x:c>
      <x:c r="O4530" s="10" t="n">
        <x:f>IF(F4530="多",1,-1)*(M4530/L4530-1)</x:f>
        <x:v>-0.051121324472353624</x:v>
      </x:c>
      <x:c r="P4530" s="10" t="n">
        <x:v>0.001025560662236177</x:v>
      </x:c>
      <x:c r="Q4530" s="10" t="n">
        <x:v>-0.0023113045748406635</x:v>
      </x:c>
      <x:c r="R4530" s="10" t="n">
        <x:f>O4530-P4530-Q4530</x:f>
        <x:v>-0.04983558055974914</x:v>
      </x:c>
      <x:c r="S4530" s="9" t="n">
        <x:f>V4529</x:f>
        <x:v>11522.454150431351</x:v>
      </x:c>
      <x:c r="T4530" s="9" t="n">
        <x:f>S4530/(1+'回测计划'!$B$33)</x:f>
        <x:v>11516.695802530086</x:v>
      </x:c>
      <x:c r="U4530" s="9" t="n">
        <x:f>T4530*R4530</x:f>
        <x:v>-573.9412214491128</x:v>
      </x:c>
      <x:c r="V4530" s="9" t="n">
        <x:f>S4530+U4530</x:f>
        <x:v>10948.512928982238</x:v>
      </x:c>
      <x:c r="W4530" s="2" t="n">
        <x:f>IF(N4530&gt;0,1,0)</x:f>
        <x:v>0</x:v>
      </x:c>
      <x:c r="X4530" s="2" t="n">
        <x:f>IF(U4530&gt;0,1,0)</x:f>
        <x:v>0</x:v>
      </x:c>
      <x:c r="Y4530" s="9" t="n">
        <x:f>MAX(U4530,0)</x:f>
        <x:v>0</x:v>
      </x:c>
      <x:c r="Z4530" s="9" t="n">
        <x:f>-MIN(U4530,0)</x:f>
        <x:v>573.9412214491128</x:v>
      </x:c>
    </x:row>
    <x:row r="4531" ht="23" customHeight="1">
      <x:c r="A4531" s="2" t="str">
        <x:v>1D-OBV-前段</x:v>
      </x:c>
      <x:c r="B4531" s="2" t="str">
        <x:v>1D</x:v>
      </x:c>
      <x:c r="C4531" s="2" t="str">
        <x:v>OBV</x:v>
      </x:c>
      <x:c r="D4531" s="2" t="str">
        <x:v>前段</x:v>
      </x:c>
      <x:c r="E4531" s="2" t="n">
        <x:v>30</x:v>
      </x:c>
      <x:c r="F4531" s="2" t="str">
        <x:v>空</x:v>
      </x:c>
      <x:c r="G4531" s="11" t="n">
        <x:v>45490.333333333336</x:v>
      </x:c>
      <x:c r="H4531" s="11" t="n">
        <x:v>45491.333333333336</x:v>
      </x:c>
      <x:c r="I4531" s="11" t="n">
        <x:v>45501.333321759266</x:v>
      </x:c>
      <x:c r="J4531" s="9" t="n">
        <x:v>64055.8</x:v>
      </x:c>
      <x:c r="K4531" s="9" t="n">
        <x:v>67873.8</x:v>
      </x:c>
      <x:c r="L4531" s="9" t="n">
        <x:v>64042.988840000005</x:v>
      </x:c>
      <x:c r="M4531" s="9" t="n">
        <x:v>67887.37476</x:v>
      </x:c>
      <x:c r="N4531" s="10" t="n">
        <x:f>IF(F4531="多",1,-1)*(K4531/J4531-1)</x:f>
        <x:v>-0.059604282516181106</x:v>
      </x:c>
      <x:c r="O4531" s="10" t="n">
        <x:f>IF(F4531="多",1,-1)*(M4531/L4531-1)</x:f>
        <x:v>-0.060028209014487244</x:v>
      </x:c>
      <x:c r="P4531" s="10" t="n">
        <x:v>0.0010300141045072437</x:v>
      </x:c>
      <x:c r="Q4531" s="10" t="n">
        <x:v>-0.0016003167745988857</x:v>
      </x:c>
      <x:c r="R4531" s="10" t="n">
        <x:f>O4531-P4531-Q4531</x:f>
        <x:v>-0.05945790634439561</x:v>
      </x:c>
      <x:c r="S4531" s="9" t="n">
        <x:f>V4530</x:f>
        <x:v>10948.512928982238</x:v>
      </x:c>
      <x:c r="T4531" s="9" t="n">
        <x:f>S4531/(1+'回测计划'!$B$33)</x:f>
        <x:v>10943.041408278099</x:v>
      </x:c>
      <x:c r="U4531" s="9" t="n">
        <x:f>T4531*R4531</x:f>
        <x:v>-650.6503311762423</x:v>
      </x:c>
      <x:c r="V4531" s="9" t="n">
        <x:f>S4531+U4531</x:f>
        <x:v>10297.862597805995</x:v>
      </x:c>
      <x:c r="W4531" s="2" t="n">
        <x:f>IF(N4531&gt;0,1,0)</x:f>
        <x:v>0</x:v>
      </x:c>
      <x:c r="X4531" s="2" t="n">
        <x:f>IF(U4531&gt;0,1,0)</x:f>
        <x:v>0</x:v>
      </x:c>
      <x:c r="Y4531" s="9" t="n">
        <x:f>MAX(U4531,0)</x:f>
        <x:v>0</x:v>
      </x:c>
      <x:c r="Z4531" s="9" t="n">
        <x:f>-MIN(U4531,0)</x:f>
        <x:v>650.6503311762423</x:v>
      </x:c>
    </x:row>
    <x:row r="4532" ht="23" customHeight="1">
      <x:c r="A4532" s="2" t="str">
        <x:v>1D-OBV-前段</x:v>
      </x:c>
      <x:c r="B4532" s="2" t="str">
        <x:v>1D</x:v>
      </x:c>
      <x:c r="C4532" s="2" t="str">
        <x:v>OBV</x:v>
      </x:c>
      <x:c r="D4532" s="2" t="str">
        <x:v>前段</x:v>
      </x:c>
      <x:c r="E4532" s="2" t="n">
        <x:v>31</x:v>
      </x:c>
      <x:c r="F4532" s="2" t="str">
        <x:v>空</x:v>
      </x:c>
      <x:c r="G4532" s="11" t="n">
        <x:v>45578.333333333336</x:v>
      </x:c>
      <x:c r="H4532" s="11" t="n">
        <x:v>45579.333333333336</x:v>
      </x:c>
      <x:c r="I4532" s="11" t="n">
        <x:v>45589.333321759266</x:v>
      </x:c>
      <x:c r="J4532" s="9" t="n">
        <x:v>62839.7</x:v>
      </x:c>
      <x:c r="K4532" s="9" t="n">
        <x:v>66647.2</x:v>
      </x:c>
      <x:c r="L4532" s="9" t="n">
        <x:v>62827.132059999996</x:v>
      </x:c>
      <x:c r="M4532" s="9" t="n">
        <x:v>66660.52944</x:v>
      </x:c>
      <x:c r="N4532" s="10" t="n">
        <x:f>IF(F4532="多",1,-1)*(K4532/J4532-1)</x:f>
        <x:v>-0.06059067754938363</x:v>
      </x:c>
      <x:c r="O4532" s="10" t="n">
        <x:f>IF(F4532="多",1,-1)*(M4532/L4532-1)</x:f>
        <x:v>-0.06101499868463045</x:v>
      </x:c>
      <x:c r="P4532" s="10" t="n">
        <x:v>0.001030507499342315</x:v>
      </x:c>
      <x:c r="Q4532" s="10" t="n">
        <x:v>-0.003076287701909212</x:v>
      </x:c>
      <x:c r="R4532" s="10" t="n">
        <x:f>O4532-P4532-Q4532</x:f>
        <x:v>-0.05896921848206355</x:v>
      </x:c>
      <x:c r="S4532" s="9" t="n">
        <x:f>V4531</x:f>
        <x:v>10297.862597805995</x:v>
      </x:c>
      <x:c r="T4532" s="9" t="n">
        <x:f>S4532/(1+'回测计划'!$B$33)</x:f>
        <x:v>10292.716239686153</x:v>
      </x:c>
      <x:c r="U4532" s="9" t="n">
        <x:f>T4532*R4532</x:f>
        <x:v>-606.9534327119363</x:v>
      </x:c>
      <x:c r="V4532" s="9" t="n">
        <x:f>S4532+U4532</x:f>
        <x:v>9690.909165094059</x:v>
      </x:c>
      <x:c r="W4532" s="2" t="n">
        <x:f>IF(N4532&gt;0,1,0)</x:f>
        <x:v>0</x:v>
      </x:c>
      <x:c r="X4532" s="2" t="n">
        <x:f>IF(U4532&gt;0,1,0)</x:f>
        <x:v>0</x:v>
      </x:c>
      <x:c r="Y4532" s="9" t="n">
        <x:f>MAX(U4532,0)</x:f>
        <x:v>0</x:v>
      </x:c>
      <x:c r="Z4532" s="9" t="n">
        <x:f>-MIN(U4532,0)</x:f>
        <x:v>606.9534327119363</x:v>
      </x:c>
    </x:row>
    <x:row r="4533" ht="23" customHeight="1">
      <x:c r="A4533" s="2" t="str">
        <x:v>1D-OBV-前段</x:v>
      </x:c>
      <x:c r="B4533" s="2" t="str">
        <x:v>1D</x:v>
      </x:c>
      <x:c r="C4533" s="2" t="str">
        <x:v>OBV</x:v>
      </x:c>
      <x:c r="D4533" s="2" t="str">
        <x:v>前段</x:v>
      </x:c>
      <x:c r="E4533" s="2" t="n">
        <x:v>32</x:v>
      </x:c>
      <x:c r="F4533" s="2" t="str">
        <x:v>空</x:v>
      </x:c>
      <x:c r="G4533" s="11" t="n">
        <x:v>45595.333333333336</x:v>
      </x:c>
      <x:c r="H4533" s="11" t="n">
        <x:v>45596.333333333336</x:v>
      </x:c>
      <x:c r="I4533" s="11" t="n">
        <x:v>45606.333321759266</x:v>
      </x:c>
      <x:c r="J4533" s="9" t="n">
        <x:v>72349</x:v>
      </x:c>
      <x:c r="K4533" s="9" t="n">
        <x:v>76675.1</x:v>
      </x:c>
      <x:c r="L4533" s="9" t="n">
        <x:v>72334.53020000001</x:v>
      </x:c>
      <x:c r="M4533" s="9" t="n">
        <x:v>76690.43502</x:v>
      </x:c>
      <x:c r="N4533" s="10" t="n">
        <x:f>IF(F4533="多",1,-1)*(K4533/J4533-1)</x:f>
        <x:v>-0.05979488313591075</x:v>
      </x:c>
      <x:c r="O4533" s="10" t="n">
        <x:f>IF(F4533="多",1,-1)*(M4533/L4533-1)</x:f>
        <x:v>-0.06021888588971569</x:v>
      </x:c>
      <x:c r="P4533" s="10" t="n">
        <x:v>0.0010301094429448578</x:v>
      </x:c>
      <x:c r="Q4533" s="10" t="n">
        <x:v>-0.0028758311900300903</x:v>
      </x:c>
      <x:c r="R4533" s="10" t="n">
        <x:f>O4533-P4533-Q4533</x:f>
        <x:v>-0.058373164142630454</x:v>
      </x:c>
      <x:c r="S4533" s="9" t="n">
        <x:f>V4532</x:f>
        <x:v>9690.909165094059</x:v>
      </x:c>
      <x:c r="T4533" s="9" t="n">
        <x:f>S4533/(1+'回测计划'!$B$33)</x:f>
        <x:v>9686.066132028045</x:v>
      </x:c>
      <x:c r="U4533" s="9" t="n">
        <x:f>T4533*R4533</x:f>
        <x:v>-565.4063282212468</x:v>
      </x:c>
      <x:c r="V4533" s="9" t="n">
        <x:f>S4533+U4533</x:f>
        <x:v>9125.502836872813</x:v>
      </x:c>
      <x:c r="W4533" s="2" t="n">
        <x:f>IF(N4533&gt;0,1,0)</x:f>
        <x:v>0</x:v>
      </x:c>
      <x:c r="X4533" s="2" t="n">
        <x:f>IF(U4533&gt;0,1,0)</x:f>
        <x:v>0</x:v>
      </x:c>
      <x:c r="Y4533" s="9" t="n">
        <x:f>MAX(U4533,0)</x:f>
        <x:v>0</x:v>
      </x:c>
      <x:c r="Z4533" s="9" t="n">
        <x:f>-MIN(U4533,0)</x:f>
        <x:v>565.4063282212468</x:v>
      </x:c>
    </x:row>
    <x:row r="4534" ht="23" customHeight="1">
      <x:c r="A4534" s="2" t="str">
        <x:v>1D-VWMACD-前段</x:v>
      </x:c>
      <x:c r="B4534" s="2" t="str">
        <x:v>1D</x:v>
      </x:c>
      <x:c r="C4534" s="2" t="str">
        <x:v>VWmacd</x:v>
      </x:c>
      <x:c r="D4534" s="2" t="str">
        <x:v>前段</x:v>
      </x:c>
      <x:c r="E4534" s="2" t="n">
        <x:v>1</x:v>
      </x:c>
      <x:c r="F4534" s="2" t="str">
        <x:v>多</x:v>
      </x:c>
      <x:c r="G4534" s="11" t="n">
        <x:v>44278.333333333336</x:v>
      </x:c>
      <x:c r="H4534" s="11" t="n">
        <x:v>44279.333333333336</x:v>
      </x:c>
      <x:c r="I4534" s="11" t="n">
        <x:v>44289.333321759266</x:v>
      </x:c>
      <x:c r="J4534" s="9" t="n">
        <x:v>54400</x:v>
      </x:c>
      <x:c r="K4534" s="9" t="n">
        <x:v>59031.36</x:v>
      </x:c>
      <x:c r="L4534" s="9" t="n">
        <x:v>54410.88</x:v>
      </x:c>
      <x:c r="M4534" s="9" t="n">
        <x:v>59019.553728</x:v>
      </x:c>
      <x:c r="N4534" s="10" t="n">
        <x:f>IF(F4534="多",1,-1)*(K4534/J4534-1)</x:f>
        <x:v>0.08513529411764709</x:v>
      </x:c>
      <x:c r="O4534" s="10" t="n">
        <x:f>IF(F4534="多",1,-1)*(M4534/L4534-1)</x:f>
        <x:v>0.08470132679346487</x:v>
      </x:c>
      <x:c r="P4534" s="10" t="n">
        <x:v>0.0010423506633967326</x:v>
      </x:c>
      <x:c r="Q4534" s="10" t="n">
        <x:v>0.012259343613753346</x:v>
      </x:c>
      <x:c r="R4534" s="10" t="n">
        <x:f>O4534-P4534-Q4534</x:f>
        <x:v>0.07139963251631479</x:v>
      </x:c>
      <x:c r="S4534" s="9" t="n">
        <x:f>'回测计划'!$B$32</x:f>
        <x:v>10000</x:v>
      </x:c>
      <x:c r="T4534" s="9" t="n">
        <x:f>S4534/(1+'回测计划'!$B$33)</x:f>
        <x:v>9995.002498750626</x:v>
      </x:c>
      <x:c r="U4534" s="9" t="n">
        <x:f>T4534*R4534</x:f>
        <x:v>713.6395054104428</x:v>
      </x:c>
      <x:c r="V4534" s="9" t="n">
        <x:f>S4534+U4534</x:f>
        <x:v>10713.639505410443</x:v>
      </x:c>
      <x:c r="W4534" s="2" t="n">
        <x:f>IF(N4534&gt;0,1,0)</x:f>
        <x:v>1</x:v>
      </x:c>
      <x:c r="X4534" s="2" t="n">
        <x:f>IF(U4534&gt;0,1,0)</x:f>
        <x:v>1</x:v>
      </x:c>
      <x:c r="Y4534" s="9" t="n">
        <x:f>MAX(U4534,0)</x:f>
        <x:v>713.6395054104428</x:v>
      </x:c>
      <x:c r="Z4534" s="9" t="n">
        <x:f>-MIN(U4534,0)</x:f>
        <x:v>0</x:v>
      </x:c>
    </x:row>
    <x:row r="4535" ht="23" customHeight="1">
      <x:c r="A4535" s="2" t="str">
        <x:v>1D-VWMACD-前段</x:v>
      </x:c>
      <x:c r="B4535" s="2" t="str">
        <x:v>1D</x:v>
      </x:c>
      <x:c r="C4535" s="2" t="str">
        <x:v>VWmacd</x:v>
      </x:c>
      <x:c r="D4535" s="2" t="str">
        <x:v>前段</x:v>
      </x:c>
      <x:c r="E4535" s="2" t="n">
        <x:v>2</x:v>
      </x:c>
      <x:c r="F4535" s="2" t="str">
        <x:v>多</x:v>
      </x:c>
      <x:c r="G4535" s="11" t="n">
        <x:v>44306.333333333336</x:v>
      </x:c>
      <x:c r="H4535" s="11" t="n">
        <x:v>44307.333333333336</x:v>
      </x:c>
      <x:c r="I4535" s="11" t="n">
        <x:v>44317.333321759266</x:v>
      </x:c>
      <x:c r="J4535" s="9" t="n">
        <x:v>56411.25</x:v>
      </x:c>
      <x:c r="K4535" s="9" t="n">
        <x:v>57684.16</x:v>
      </x:c>
      <x:c r="L4535" s="9" t="n">
        <x:v>56422.53225</x:v>
      </x:c>
      <x:c r="M4535" s="9" t="n">
        <x:v>57672.623168000006</x:v>
      </x:c>
      <x:c r="N4535" s="10" t="n">
        <x:f>IF(F4535="多",1,-1)*(K4535/J4535-1)</x:f>
        <x:v>0.022564825278645673</x:v>
      </x:c>
      <x:c r="O4535" s="10" t="n">
        <x:f>IF(F4535="多",1,-1)*(M4535/L4535-1)</x:f>
        <x:v>0.022155881137362554</x:v>
      </x:c>
      <x:c r="P4535" s="10" t="n">
        <x:v>0.0010110779405686815</x:v>
      </x:c>
      <x:c r="Q4535" s="10" t="n">
        <x:v>0.0037134000920209247</x:v>
      </x:c>
      <x:c r="R4535" s="10" t="n">
        <x:f>O4535-P4535-Q4535</x:f>
        <x:v>0.01743140310477295</x:v>
      </x:c>
      <x:c r="S4535" s="9" t="n">
        <x:f>V4534</x:f>
        <x:v>10713.639505410443</x:v>
      </x:c>
      <x:c r="T4535" s="9" t="n">
        <x:f>S4535/(1+'回测计划'!$B$33)</x:f>
        <x:v>10708.285362729079</x:v>
      </x:c>
      <x:c r="U4535" s="9" t="n">
        <x:f>T4535*R4535</x:f>
        <x:v>186.66043871867038</x:v>
      </x:c>
      <x:c r="V4535" s="9" t="n">
        <x:f>S4535+U4535</x:f>
        <x:v>10900.299944129114</x:v>
      </x:c>
      <x:c r="W4535" s="2" t="n">
        <x:f>IF(N4535&gt;0,1,0)</x:f>
        <x:v>1</x:v>
      </x:c>
      <x:c r="X4535" s="2" t="n">
        <x:f>IF(U4535&gt;0,1,0)</x:f>
        <x:v>1</x:v>
      </x:c>
      <x:c r="Y4535" s="9" t="n">
        <x:f>MAX(U4535,0)</x:f>
        <x:v>186.66043871867038</x:v>
      </x:c>
      <x:c r="Z4535" s="9" t="n">
        <x:f>-MIN(U4535,0)</x:f>
        <x:v>0</x:v>
      </x:c>
    </x:row>
    <x:row r="4536" ht="23" customHeight="1">
      <x:c r="A4536" s="2" t="str">
        <x:v>1D-VWMACD-前段</x:v>
      </x:c>
      <x:c r="B4536" s="2" t="str">
        <x:v>1D</x:v>
      </x:c>
      <x:c r="C4536" s="2" t="str">
        <x:v>VWmacd</x:v>
      </x:c>
      <x:c r="D4536" s="2" t="str">
        <x:v>前段</x:v>
      </x:c>
      <x:c r="E4536" s="2" t="n">
        <x:v>3</x:v>
      </x:c>
      <x:c r="F4536" s="2" t="str">
        <x:v>多</x:v>
      </x:c>
      <x:c r="G4536" s="11" t="n">
        <x:v>44329.333333333336</x:v>
      </x:c>
      <x:c r="H4536" s="11" t="n">
        <x:v>44330.333333333336</x:v>
      </x:c>
      <x:c r="I4536" s="11" t="n">
        <x:v>44340.333321759266</x:v>
      </x:c>
      <x:c r="J4536" s="9" t="n">
        <x:v>49706.27</x:v>
      </x:c>
      <x:c r="K4536" s="9" t="n">
        <x:v>34651.6</x:v>
      </x:c>
      <x:c r="L4536" s="9" t="n">
        <x:v>49716.211253999994</x:v>
      </x:c>
      <x:c r="M4536" s="9" t="n">
        <x:v>34644.66968</x:v>
      </x:c>
      <x:c r="N4536" s="10" t="n">
        <x:f>IF(F4536="多",1,-1)*(K4536/J4536-1)</x:f>
        <x:v>-0.302872655703194</x:v>
      </x:c>
      <x:c r="O4536" s="10" t="n">
        <x:f>IF(F4536="多",1,-1)*(M4536/L4536-1)</x:f>
        <x:v>-0.3031514508818769</x:v>
      </x:c>
      <x:c r="P4536" s="10" t="n">
        <x:v>0.0008484242745590615</x:v>
      </x:c>
      <x:c r="Q4536" s="10" t="n">
        <x:v>0.00421793799470036</x:v>
      </x:c>
      <x:c r="R4536" s="10" t="n">
        <x:f>O4536-P4536-Q4536</x:f>
        <x:v>-0.30821781315113633</x:v>
      </x:c>
      <x:c r="S4536" s="9" t="n">
        <x:f>V4535</x:f>
        <x:v>10900.299944129114</x:v>
      </x:c>
      <x:c r="T4536" s="9" t="n">
        <x:f>S4536/(1+'回测计划'!$B$33)</x:f>
        <x:v>10894.85251787018</x:v>
      </x:c>
      <x:c r="U4536" s="9" t="n">
        <x:f>T4536*R4536</x:f>
        <x:v>-3357.9876176620983</x:v>
      </x:c>
      <x:c r="V4536" s="9" t="n">
        <x:f>S4536+U4536</x:f>
        <x:v>7542.312326467016</x:v>
      </x:c>
      <x:c r="W4536" s="2" t="n">
        <x:f>IF(N4536&gt;0,1,0)</x:f>
        <x:v>0</x:v>
      </x:c>
      <x:c r="X4536" s="2" t="n">
        <x:f>IF(U4536&gt;0,1,0)</x:f>
        <x:v>0</x:v>
      </x:c>
      <x:c r="Y4536" s="9" t="n">
        <x:f>MAX(U4536,0)</x:f>
        <x:v>0</x:v>
      </x:c>
      <x:c r="Z4536" s="9" t="n">
        <x:f>-MIN(U4536,0)</x:f>
        <x:v>3357.9876176620983</x:v>
      </x:c>
    </x:row>
    <x:row r="4537" ht="23" customHeight="1">
      <x:c r="A4537" s="2" t="str">
        <x:v>1D-VWMACD-前段</x:v>
      </x:c>
      <x:c r="B4537" s="2" t="str">
        <x:v>1D</x:v>
      </x:c>
      <x:c r="C4537" s="2" t="str">
        <x:v>VWmacd</x:v>
      </x:c>
      <x:c r="D4537" s="2" t="str">
        <x:v>前段</x:v>
      </x:c>
      <x:c r="E4537" s="2" t="n">
        <x:v>4</x:v>
      </x:c>
      <x:c r="F4537" s="2" t="str">
        <x:v>多</x:v>
      </x:c>
      <x:c r="G4537" s="11" t="n">
        <x:v>44369.333333333336</x:v>
      </x:c>
      <x:c r="H4537" s="11" t="n">
        <x:v>44370.333333333336</x:v>
      </x:c>
      <x:c r="I4537" s="11" t="n">
        <x:v>44380.333321759266</x:v>
      </x:c>
      <x:c r="J4537" s="9" t="n">
        <x:v>32496</x:v>
      </x:c>
      <x:c r="K4537" s="9" t="n">
        <x:v>33760.94</x:v>
      </x:c>
      <x:c r="L4537" s="9" t="n">
        <x:v>32502.4992</x:v>
      </x:c>
      <x:c r="M4537" s="9" t="n">
        <x:v>33754.187812000004</x:v>
      </x:c>
      <x:c r="N4537" s="10" t="n">
        <x:f>IF(F4537="多",1,-1)*(K4537/J4537-1)</x:f>
        <x:v>0.03892602166420489</x:v>
      </x:c>
      <x:c r="O4537" s="10" t="n">
        <x:f>IF(F4537="多",1,-1)*(M4537/L4537-1)</x:f>
        <x:v>0.03851053435300145</x:v>
      </x:c>
      <x:c r="P4537" s="10" t="n">
        <x:v>0.0010192552671765007</x:v>
      </x:c>
      <x:c r="Q4537" s="10" t="n">
        <x:v>-0.000615343321925205</x:v>
      </x:c>
      <x:c r="R4537" s="10" t="n">
        <x:f>O4537-P4537-Q4537</x:f>
        <x:v>0.03810662240775015</x:v>
      </x:c>
      <x:c r="S4537" s="9" t="n">
        <x:f>V4536</x:f>
        <x:v>7542.312326467016</x:v>
      </x:c>
      <x:c r="T4537" s="9" t="n">
        <x:f>S4537/(1+'回测计划'!$B$33)</x:f>
        <x:v>7538.543054939546</x:v>
      </x:c>
      <x:c r="U4537" s="9" t="n">
        <x:f>T4537*R4537</x:f>
        <x:v>287.2684136991486</x:v>
      </x:c>
      <x:c r="V4537" s="9" t="n">
        <x:f>S4537+U4537</x:f>
        <x:v>7829.580740166164</x:v>
      </x:c>
      <x:c r="W4537" s="2" t="n">
        <x:f>IF(N4537&gt;0,1,0)</x:f>
        <x:v>1</x:v>
      </x:c>
      <x:c r="X4537" s="2" t="n">
        <x:f>IF(U4537&gt;0,1,0)</x:f>
        <x:v>1</x:v>
      </x:c>
      <x:c r="Y4537" s="9" t="n">
        <x:f>MAX(U4537,0)</x:f>
        <x:v>287.2684136991486</x:v>
      </x:c>
      <x:c r="Z4537" s="9" t="n">
        <x:f>-MIN(U4537,0)</x:f>
        <x:v>0</x:v>
      </x:c>
    </x:row>
    <x:row r="4538" ht="23" customHeight="1">
      <x:c r="A4538" s="2" t="str">
        <x:v>1D-VWMACD-前段</x:v>
      </x:c>
      <x:c r="B4538" s="2" t="str">
        <x:v>1D</x:v>
      </x:c>
      <x:c r="C4538" s="2" t="str">
        <x:v>VWmacd</x:v>
      </x:c>
      <x:c r="D4538" s="2" t="str">
        <x:v>前段</x:v>
      </x:c>
      <x:c r="E4538" s="2" t="n">
        <x:v>5</x:v>
      </x:c>
      <x:c r="F4538" s="2" t="str">
        <x:v>空</x:v>
      </x:c>
      <x:c r="G4538" s="11" t="n">
        <x:v>44476.333333333336</x:v>
      </x:c>
      <x:c r="H4538" s="11" t="n">
        <x:v>44477.333333333336</x:v>
      </x:c>
      <x:c r="I4538" s="11" t="n">
        <x:v>44487.333321759266</x:v>
      </x:c>
      <x:c r="J4538" s="9" t="n">
        <x:v>53814.99</x:v>
      </x:c>
      <x:c r="K4538" s="9" t="n">
        <x:v>61571.45</x:v>
      </x:c>
      <x:c r="L4538" s="9" t="n">
        <x:v>53804.227002</x:v>
      </x:c>
      <x:c r="M4538" s="9" t="n">
        <x:v>61583.76429</x:v>
      </x:c>
      <x:c r="N4538" s="10" t="n">
        <x:f>IF(F4538="多",1,-1)*(K4538/J4538-1)</x:f>
        <x:v>-0.1441319602586566</x:v>
      </x:c>
      <x:c r="O4538" s="10" t="n">
        <x:f>IF(F4538="多",1,-1)*(M4538/L4538-1)</x:f>
        <x:v>-0.14458970459162668</x:v>
      </x:c>
      <x:c r="P4538" s="10" t="n">
        <x:v>0.0010722948522958135</x:v>
      </x:c>
      <x:c r="Q4538" s="10" t="n">
        <x:v>-0.006258539515666391</x:v>
      </x:c>
      <x:c r="R4538" s="10" t="n">
        <x:f>O4538-P4538-Q4538</x:f>
        <x:v>-0.13940345992825612</x:v>
      </x:c>
      <x:c r="S4538" s="9" t="n">
        <x:f>V4537</x:f>
        <x:v>7829.580740166164</x:v>
      </x:c>
      <x:c r="T4538" s="9" t="n">
        <x:f>S4538/(1+'回测计划'!$B$33)</x:f>
        <x:v>7825.667906213058</x:v>
      </x:c>
      <x:c r="U4538" s="9" t="n">
        <x:f>T4538*R4538</x:f>
        <x:v>-1090.925182375612</x:v>
      </x:c>
      <x:c r="V4538" s="9" t="n">
        <x:f>S4538+U4538</x:f>
        <x:v>6738.655557790552</x:v>
      </x:c>
      <x:c r="W4538" s="2" t="n">
        <x:f>IF(N4538&gt;0,1,0)</x:f>
        <x:v>0</x:v>
      </x:c>
      <x:c r="X4538" s="2" t="n">
        <x:f>IF(U4538&gt;0,1,0)</x:f>
        <x:v>0</x:v>
      </x:c>
      <x:c r="Y4538" s="9" t="n">
        <x:f>MAX(U4538,0)</x:f>
        <x:v>0</x:v>
      </x:c>
      <x:c r="Z4538" s="9" t="n">
        <x:f>-MIN(U4538,0)</x:f>
        <x:v>1090.925182375612</x:v>
      </x:c>
    </x:row>
    <x:row r="4539" ht="23" customHeight="1">
      <x:c r="A4539" s="2" t="str">
        <x:v>1D-VWMACD-前段</x:v>
      </x:c>
      <x:c r="B4539" s="2" t="str">
        <x:v>1D</x:v>
      </x:c>
      <x:c r="C4539" s="2" t="str">
        <x:v>VWmacd</x:v>
      </x:c>
      <x:c r="D4539" s="2" t="str">
        <x:v>前段</x:v>
      </x:c>
      <x:c r="E4539" s="2" t="n">
        <x:v>6</x:v>
      </x:c>
      <x:c r="F4539" s="2" t="str">
        <x:v>多</x:v>
      </x:c>
      <x:c r="G4539" s="11" t="n">
        <x:v>44634.333333333336</x:v>
      </x:c>
      <x:c r="H4539" s="11" t="n">
        <x:v>44635.333333333336</x:v>
      </x:c>
      <x:c r="I4539" s="11" t="n">
        <x:v>44645.333321759266</x:v>
      </x:c>
      <x:c r="J4539" s="9" t="n">
        <x:v>39651.6</x:v>
      </x:c>
      <x:c r="K4539" s="9" t="n">
        <x:v>43973.4</x:v>
      </x:c>
      <x:c r="L4539" s="9" t="n">
        <x:v>39659.53032</x:v>
      </x:c>
      <x:c r="M4539" s="9" t="n">
        <x:v>43964.60532</x:v>
      </x:c>
      <x:c r="N4539" s="10" t="n">
        <x:f>IF(F4539="多",1,-1)*(K4539/J4539-1)</x:f>
        <x:v>0.10899434070756286</x:v>
      </x:c>
      <x:c r="O4539" s="10" t="n">
        <x:f>IF(F4539="多",1,-1)*(M4539/L4539-1)</x:f>
        <x:v>0.10855083167308677</x:v>
      </x:c>
      <x:c r="P4539" s="10" t="n">
        <x:v>0.0010542754158365435</x:v>
      </x:c>
      <x:c r="Q4539" s="10" t="n">
        <x:v>0.002329212600039722</x:v>
      </x:c>
      <x:c r="R4539" s="10" t="n">
        <x:f>O4539-P4539-Q4539</x:f>
        <x:v>0.1051673436572105</x:v>
      </x:c>
      <x:c r="S4539" s="9" t="n">
        <x:f>V4538</x:f>
        <x:v>6738.655557790552</x:v>
      </x:c>
      <x:c r="T4539" s="9" t="n">
        <x:f>S4539/(1+'回测计划'!$B$33)</x:f>
        <x:v>6735.287913833636</x:v>
      </x:c>
      <x:c r="U4539" s="9" t="n">
        <x:f>T4539*R4539</x:f>
        <x:v>708.3323386643984</x:v>
      </x:c>
      <x:c r="V4539" s="9" t="n">
        <x:f>S4539+U4539</x:f>
        <x:v>7446.987896454951</x:v>
      </x:c>
      <x:c r="W4539" s="2" t="n">
        <x:f>IF(N4539&gt;0,1,0)</x:f>
        <x:v>1</x:v>
      </x:c>
      <x:c r="X4539" s="2" t="n">
        <x:f>IF(U4539&gt;0,1,0)</x:f>
        <x:v>1</x:v>
      </x:c>
      <x:c r="Y4539" s="9" t="n">
        <x:f>MAX(U4539,0)</x:f>
        <x:v>708.3323386643984</x:v>
      </x:c>
      <x:c r="Z4539" s="9" t="n">
        <x:f>-MIN(U4539,0)</x:f>
        <x:v>0</x:v>
      </x:c>
    </x:row>
    <x:row r="4540" ht="23" customHeight="1">
      <x:c r="A4540" s="2" t="str">
        <x:v>1D-VWMACD-前段</x:v>
      </x:c>
      <x:c r="B4540" s="2" t="str">
        <x:v>1D</x:v>
      </x:c>
      <x:c r="C4540" s="2" t="str">
        <x:v>VWmacd</x:v>
      </x:c>
      <x:c r="D4540" s="2" t="str">
        <x:v>前段</x:v>
      </x:c>
      <x:c r="E4540" s="2" t="n">
        <x:v>7</x:v>
      </x:c>
      <x:c r="F4540" s="2" t="str">
        <x:v>空</x:v>
      </x:c>
      <x:c r="G4540" s="11" t="n">
        <x:v>44650.333333333336</x:v>
      </x:c>
      <x:c r="H4540" s="11" t="n">
        <x:v>44651.333333333336</x:v>
      </x:c>
      <x:c r="I4540" s="11" t="n">
        <x:v>44661.333321759266</x:v>
      </x:c>
      <x:c r="J4540" s="9" t="n">
        <x:v>47053.1</x:v>
      </x:c>
      <x:c r="K4540" s="9" t="n">
        <x:v>42727.7</x:v>
      </x:c>
      <x:c r="L4540" s="9" t="n">
        <x:v>47043.689379999996</x:v>
      </x:c>
      <x:c r="M4540" s="9" t="n">
        <x:v>42736.245539999996</x:v>
      </x:c>
      <x:c r="N4540" s="10" t="n">
        <x:f>IF(F4540="多",1,-1)*(K4540/J4540-1)</x:f>
        <x:v>0.09192593049129605</x:v>
      </x:c>
      <x:c r="O4540" s="10" t="n">
        <x:f>IF(F4540="多",1,-1)*(M4540/L4540-1)</x:f>
        <x:v>0.09156262820303485</x:v>
      </x:c>
      <x:c r="P4540" s="10" t="n">
        <x:v>0.0009542186858984826</x:v>
      </x:c>
      <x:c r="Q4540" s="10" t="n">
        <x:v>-0.002719933542168105</x:v>
      </x:c>
      <x:c r="R4540" s="10" t="n">
        <x:f>O4540-P4540-Q4540</x:f>
        <x:v>0.09332834305930447</x:v>
      </x:c>
      <x:c r="S4540" s="9" t="n">
        <x:f>V4539</x:f>
        <x:v>7446.987896454951</x:v>
      </x:c>
      <x:c r="T4540" s="9" t="n">
        <x:f>S4540/(1+'回测计划'!$B$33)</x:f>
        <x:v>7443.266263323289</x:v>
      </x:c>
      <x:c r="U4540" s="9" t="n">
        <x:f>T4540*R4540</x:f>
        <x:v>694.6677073051833</x:v>
      </x:c>
      <x:c r="V4540" s="9" t="n">
        <x:f>S4540+U4540</x:f>
        <x:v>8141.655603760134</x:v>
      </x:c>
      <x:c r="W4540" s="2" t="n">
        <x:f>IF(N4540&gt;0,1,0)</x:f>
        <x:v>1</x:v>
      </x:c>
      <x:c r="X4540" s="2" t="n">
        <x:f>IF(U4540&gt;0,1,0)</x:f>
        <x:v>1</x:v>
      </x:c>
      <x:c r="Y4540" s="9" t="n">
        <x:f>MAX(U4540,0)</x:f>
        <x:v>694.6677073051833</x:v>
      </x:c>
      <x:c r="Z4540" s="9" t="n">
        <x:f>-MIN(U4540,0)</x:f>
        <x:v>0</x:v>
      </x:c>
    </x:row>
    <x:row r="4541" ht="23" customHeight="1">
      <x:c r="A4541" s="2" t="str">
        <x:v>1D-VWMACD-前段</x:v>
      </x:c>
      <x:c r="B4541" s="2" t="str">
        <x:v>1D</x:v>
      </x:c>
      <x:c r="C4541" s="2" t="str">
        <x:v>VWmacd</x:v>
      </x:c>
      <x:c r="D4541" s="2" t="str">
        <x:v>前段</x:v>
      </x:c>
      <x:c r="E4541" s="2" t="n">
        <x:v>8</x:v>
      </x:c>
      <x:c r="F4541" s="2" t="str">
        <x:v>多</x:v>
      </x:c>
      <x:c r="G4541" s="11" t="n">
        <x:v>44855.333333333336</x:v>
      </x:c>
      <x:c r="H4541" s="11" t="n">
        <x:v>44856.333333333336</x:v>
      </x:c>
      <x:c r="I4541" s="11" t="n">
        <x:v>44866.333321759266</x:v>
      </x:c>
      <x:c r="J4541" s="9" t="n">
        <x:v>19151</x:v>
      </x:c>
      <x:c r="K4541" s="9" t="n">
        <x:v>20482</x:v>
      </x:c>
      <x:c r="L4541" s="9" t="n">
        <x:v>19154.8302</x:v>
      </x:c>
      <x:c r="M4541" s="9" t="n">
        <x:v>20477.9036</x:v>
      </x:c>
      <x:c r="N4541" s="10" t="n">
        <x:f>IF(F4541="多",1,-1)*(K4541/J4541-1)</x:f>
        <x:v>0.06950028719126933</x:v>
      </x:c>
      <x:c r="O4541" s="10" t="n">
        <x:f>IF(F4541="多",1,-1)*(M4541/L4541-1)</x:f>
        <x:v>0.06907257261930733</x:v>
      </x:c>
      <x:c r="P4541" s="10" t="n">
        <x:v>0.0010345362863096537</x:v>
      </x:c>
      <x:c r="Q4541" s="10" t="n">
        <x:v>0.0009212207377334157</x:v>
      </x:c>
      <x:c r="R4541" s="10" t="n">
        <x:f>O4541-P4541-Q4541</x:f>
        <x:v>0.06711681559526425</x:v>
      </x:c>
      <x:c r="S4541" s="9" t="n">
        <x:f>V4540</x:f>
        <x:v>8141.655603760134</x:v>
      </x:c>
      <x:c r="T4541" s="9" t="n">
        <x:f>S4541/(1+'回测计划'!$B$33)</x:f>
        <x:v>8137.586810354957</x:v>
      </x:c>
      <x:c r="U4541" s="9" t="n">
        <x:f>T4541*R4541</x:f>
        <x:v>546.1689133410483</x:v>
      </x:c>
      <x:c r="V4541" s="9" t="n">
        <x:f>S4541+U4541</x:f>
        <x:v>8687.824517101182</x:v>
      </x:c>
      <x:c r="W4541" s="2" t="n">
        <x:f>IF(N4541&gt;0,1,0)</x:f>
        <x:v>1</x:v>
      </x:c>
      <x:c r="X4541" s="2" t="n">
        <x:f>IF(U4541&gt;0,1,0)</x:f>
        <x:v>1</x:v>
      </x:c>
      <x:c r="Y4541" s="9" t="n">
        <x:f>MAX(U4541,0)</x:f>
        <x:v>546.1689133410483</x:v>
      </x:c>
      <x:c r="Z4541" s="9" t="n">
        <x:f>-MIN(U4541,0)</x:f>
        <x:v>0</x:v>
      </x:c>
    </x:row>
    <x:row r="4542" ht="23" customHeight="1">
      <x:c r="A4542" s="2" t="str">
        <x:v>1D-VWMACD-前段</x:v>
      </x:c>
      <x:c r="B4542" s="2" t="str">
        <x:v>1D</x:v>
      </x:c>
      <x:c r="C4542" s="2" t="str">
        <x:v>VWmacd</x:v>
      </x:c>
      <x:c r="D4542" s="2" t="str">
        <x:v>前段</x:v>
      </x:c>
      <x:c r="E4542" s="2" t="n">
        <x:v>9</x:v>
      </x:c>
      <x:c r="F4542" s="2" t="str">
        <x:v>多</x:v>
      </x:c>
      <x:c r="G4542" s="11" t="n">
        <x:v>44875.333333333336</x:v>
      </x:c>
      <x:c r="H4542" s="11" t="n">
        <x:v>44876.333333333336</x:v>
      </x:c>
      <x:c r="I4542" s="11" t="n">
        <x:v>44886.333321759266</x:v>
      </x:c>
      <x:c r="J4542" s="9" t="n">
        <x:v>17588</x:v>
      </x:c>
      <x:c r="K4542" s="9" t="n">
        <x:v>16272.6</x:v>
      </x:c>
      <x:c r="L4542" s="9" t="n">
        <x:v>17591.5176</x:v>
      </x:c>
      <x:c r="M4542" s="9" t="n">
        <x:v>16269.34548</x:v>
      </x:c>
      <x:c r="N4542" s="10" t="n">
        <x:f>IF(F4542="多",1,-1)*(K4542/J4542-1)</x:f>
        <x:v>-0.0747896292926995</x:v>
      </x:c>
      <x:c r="O4542" s="10" t="n">
        <x:f>IF(F4542="多",1,-1)*(M4542/L4542-1)</x:f>
        <x:v>-0.07515963943895321</x:v>
      </x:c>
      <x:c r="P4542" s="10" t="n">
        <x:v>0.0009624201802805234</x:v>
      </x:c>
      <x:c r="Q4542" s="10" t="n">
        <x:v>-0.0006027036214883897</x:v>
      </x:c>
      <x:c r="R4542" s="10" t="n">
        <x:f>O4542-P4542-Q4542</x:f>
        <x:v>-0.07551935599774534</x:v>
      </x:c>
      <x:c r="S4542" s="9" t="n">
        <x:f>V4541</x:f>
        <x:v>8687.824517101182</x:v>
      </x:c>
      <x:c r="T4542" s="9" t="n">
        <x:f>S4542/(1+'回测计划'!$B$33)</x:f>
        <x:v>8683.482775713326</x:v>
      </x:c>
      <x:c r="U4542" s="9" t="n">
        <x:f>T4542*R4542</x:f>
        <x:v>-655.7710270393845</x:v>
      </x:c>
      <x:c r="V4542" s="9" t="n">
        <x:f>S4542+U4542</x:f>
        <x:v>8032.053490061798</x:v>
      </x:c>
      <x:c r="W4542" s="2" t="n">
        <x:f>IF(N4542&gt;0,1,0)</x:f>
        <x:v>0</x:v>
      </x:c>
      <x:c r="X4542" s="2" t="n">
        <x:f>IF(U4542&gt;0,1,0)</x:f>
        <x:v>0</x:v>
      </x:c>
      <x:c r="Y4542" s="9" t="n">
        <x:f>MAX(U4542,0)</x:f>
        <x:v>0</x:v>
      </x:c>
      <x:c r="Z4542" s="9" t="n">
        <x:f>-MIN(U4542,0)</x:f>
        <x:v>655.7710270393845</x:v>
      </x:c>
    </x:row>
    <x:row r="4543" ht="23" customHeight="1">
      <x:c r="A4543" s="2" t="str">
        <x:v>1D-VWMACD-前段</x:v>
      </x:c>
      <x:c r="B4543" s="2" t="str">
        <x:v>1D</x:v>
      </x:c>
      <x:c r="C4543" s="2" t="str">
        <x:v>VWmacd</x:v>
      </x:c>
      <x:c r="D4543" s="2" t="str">
        <x:v>前段</x:v>
      </x:c>
      <x:c r="E4543" s="2" t="n">
        <x:v>10</x:v>
      </x:c>
      <x:c r="F4543" s="2" t="str">
        <x:v>多</x:v>
      </x:c>
      <x:c r="G4543" s="11" t="n">
        <x:v>44912.333333333336</x:v>
      </x:c>
      <x:c r="H4543" s="11" t="n">
        <x:v>44913.333333333336</x:v>
      </x:c>
      <x:c r="I4543" s="11" t="n">
        <x:v>44923.333321759266</x:v>
      </x:c>
      <x:c r="J4543" s="9" t="n">
        <x:v>16768.1</x:v>
      </x:c>
      <x:c r="K4543" s="9" t="n">
        <x:v>16698.2</x:v>
      </x:c>
      <x:c r="L4543" s="9" t="n">
        <x:v>16771.453619999997</x:v>
      </x:c>
      <x:c r="M4543" s="9" t="n">
        <x:v>16694.860360000002</x:v>
      </x:c>
      <x:c r="N4543" s="10" t="n">
        <x:f>IF(F4543="多",1,-1)*(K4543/J4543-1)</x:f>
        <x:v>-0.004168629719526806</x:v>
      </x:c>
      <x:c r="O4543" s="10" t="n">
        <x:f>IF(F4543="多",1,-1)*(M4543/L4543-1)</x:f>
        <x:v>-0.004566882617059287</x:v>
      </x:c>
      <x:c r="P4543" s="10" t="n">
        <x:v>0.0009977165586914703</x:v>
      </x:c>
      <x:c r="Q4543" s="10" t="n">
        <x:v>0.001415662702527106</x:v>
      </x:c>
      <x:c r="R4543" s="10" t="n">
        <x:f>O4543-P4543-Q4543</x:f>
        <x:v>-0.006980261878277863</x:v>
      </x:c>
      <x:c r="S4543" s="9" t="n">
        <x:f>V4542</x:f>
        <x:v>8032.053490061798</x:v>
      </x:c>
      <x:c r="T4543" s="9" t="n">
        <x:f>S4543/(1+'回测计划'!$B$33)</x:f>
        <x:v>8028.039470326635</x:v>
      </x:c>
      <x:c r="U4543" s="9" t="n">
        <x:f>T4543*R4543</x:f>
        <x:v>-56.03781787203102</x:v>
      </x:c>
      <x:c r="V4543" s="9" t="n">
        <x:f>S4543+U4543</x:f>
        <x:v>7976.0156721897665</x:v>
      </x:c>
      <x:c r="W4543" s="2" t="n">
        <x:f>IF(N4543&gt;0,1,0)</x:f>
        <x:v>0</x:v>
      </x:c>
      <x:c r="X4543" s="2" t="n">
        <x:f>IF(U4543&gt;0,1,0)</x:f>
        <x:v>0</x:v>
      </x:c>
      <x:c r="Y4543" s="9" t="n">
        <x:f>MAX(U4543,0)</x:f>
        <x:v>0</x:v>
      </x:c>
      <x:c r="Z4543" s="9" t="n">
        <x:f>-MIN(U4543,0)</x:f>
        <x:v>56.03781787203102</x:v>
      </x:c>
    </x:row>
    <x:row r="4544" ht="23" customHeight="1">
      <x:c r="A4544" s="2" t="str">
        <x:v>1D-VWMACD-前段</x:v>
      </x:c>
      <x:c r="B4544" s="2" t="str">
        <x:v>1D</x:v>
      </x:c>
      <x:c r="C4544" s="2" t="str">
        <x:v>VWmacd</x:v>
      </x:c>
      <x:c r="D4544" s="2" t="str">
        <x:v>前段</x:v>
      </x:c>
      <x:c r="E4544" s="2" t="n">
        <x:v>11</x:v>
      </x:c>
      <x:c r="F4544" s="2" t="str">
        <x:v>空</x:v>
      </x:c>
      <x:c r="G4544" s="11" t="n">
        <x:v>45003.333333333336</x:v>
      </x:c>
      <x:c r="H4544" s="11" t="n">
        <x:v>45004.333333333336</x:v>
      </x:c>
      <x:c r="I4544" s="11" t="n">
        <x:v>45014.333321759266</x:v>
      </x:c>
      <x:c r="J4544" s="9" t="n">
        <x:v>26907</x:v>
      </x:c>
      <x:c r="K4544" s="9" t="n">
        <x:v>27249.7</x:v>
      </x:c>
      <x:c r="L4544" s="9" t="n">
        <x:v>26901.6186</x:v>
      </x:c>
      <x:c r="M4544" s="9" t="n">
        <x:v>27255.14994</x:v>
      </x:c>
      <x:c r="N4544" s="10" t="n">
        <x:f>IF(F4544="多",1,-1)*(K4544/J4544-1)</x:f>
        <x:v>-0.012736462630542178</x:v>
      </x:c>
      <x:c r="O4544" s="10" t="n">
        <x:f>IF(F4544="多",1,-1)*(M4544/L4544-1)</x:f>
        <x:v>-0.013141638250718346</x:v>
      </x:c>
      <x:c r="P4544" s="10" t="n">
        <x:v>0.0010065708191253592</x:v>
      </x:c>
      <x:c r="Q4544" s="10" t="n">
        <x:v>-0.0013072027370497567</x:v>
      </x:c>
      <x:c r="R4544" s="10" t="n">
        <x:f>O4544-P4544-Q4544</x:f>
        <x:v>-0.012841006332793949</x:v>
      </x:c>
      <x:c r="S4544" s="9" t="n">
        <x:f>V4543</x:f>
        <x:v>7976.0156721897665</x:v>
      </x:c>
      <x:c r="T4544" s="9" t="n">
        <x:f>S4544/(1+'回测计划'!$B$33)</x:f>
        <x:v>7972.029657361087</x:v>
      </x:c>
      <x:c r="U4544" s="9" t="n">
        <x:f>T4544*R4544</x:f>
        <x:v>-102.3688833153949</x:v>
      </x:c>
      <x:c r="V4544" s="9" t="n">
        <x:f>S4544+U4544</x:f>
        <x:v>7873.646788874372</x:v>
      </x:c>
      <x:c r="W4544" s="2" t="n">
        <x:f>IF(N4544&gt;0,1,0)</x:f>
        <x:v>0</x:v>
      </x:c>
      <x:c r="X4544" s="2" t="n">
        <x:f>IF(U4544&gt;0,1,0)</x:f>
        <x:v>0</x:v>
      </x:c>
      <x:c r="Y4544" s="9" t="n">
        <x:f>MAX(U4544,0)</x:f>
        <x:v>0</x:v>
      </x:c>
      <x:c r="Z4544" s="9" t="n">
        <x:f>-MIN(U4544,0)</x:f>
        <x:v>102.3688833153949</x:v>
      </x:c>
    </x:row>
    <x:row r="4545" ht="23" customHeight="1">
      <x:c r="A4545" s="2" t="str">
        <x:v>1D-VWMACD-前段</x:v>
      </x:c>
      <x:c r="B4545" s="2" t="str">
        <x:v>1D</x:v>
      </x:c>
      <x:c r="C4545" s="2" t="str">
        <x:v>VWmacd</x:v>
      </x:c>
      <x:c r="D4545" s="2" t="str">
        <x:v>前段</x:v>
      </x:c>
      <x:c r="E4545" s="2" t="n">
        <x:v>12</x:v>
      </x:c>
      <x:c r="F4545" s="2" t="str">
        <x:v>空</x:v>
      </x:c>
      <x:c r="G4545" s="11" t="n">
        <x:v>45052.333333333336</x:v>
      </x:c>
      <x:c r="H4545" s="11" t="n">
        <x:v>45053.333333333336</x:v>
      </x:c>
      <x:c r="I4545" s="11" t="n">
        <x:v>45063.333321759266</x:v>
      </x:c>
      <x:c r="J4545" s="9" t="n">
        <x:v>28837.9</x:v>
      </x:c>
      <x:c r="K4545" s="9" t="n">
        <x:v>27024.8</x:v>
      </x:c>
      <x:c r="L4545" s="9" t="n">
        <x:v>28832.13242</x:v>
      </x:c>
      <x:c r="M4545" s="9" t="n">
        <x:v>27030.20496</x:v>
      </x:c>
      <x:c r="N4545" s="10" t="n">
        <x:f>IF(F4545="多",1,-1)*(K4545/J4545-1)</x:f>
        <x:v>0.06287212314350221</x:v>
      </x:c>
      <x:c r="O4545" s="10" t="n">
        <x:f>IF(F4545="多",1,-1)*(M4545/L4545-1)</x:f>
        <x:v>0.06249719700753242</x:v>
      </x:c>
      <x:c r="P4545" s="10" t="n">
        <x:v>0.0009687514014962337</x:v>
      </x:c>
      <x:c r="Q4545" s="10" t="n">
        <x:v>-0.0009716487177536288</x:v>
      </x:c>
      <x:c r="R4545" s="10" t="n">
        <x:f>O4545-P4545-Q4545</x:f>
        <x:v>0.06250009432378982</x:v>
      </x:c>
      <x:c r="S4545" s="9" t="n">
        <x:f>V4544</x:f>
        <x:v>7873.646788874372</x:v>
      </x:c>
      <x:c r="T4545" s="9" t="n">
        <x:f>S4545/(1+'回测计划'!$B$33)</x:f>
        <x:v>7869.711932907919</x:v>
      </x:c>
      <x:c r="U4545" s="9" t="n">
        <x:f>T4545*R4545</x:f>
        <x:v>491.8577381077992</x:v>
      </x:c>
      <x:c r="V4545" s="9" t="n">
        <x:f>S4545+U4545</x:f>
        <x:v>8365.504526982171</x:v>
      </x:c>
      <x:c r="W4545" s="2" t="n">
        <x:f>IF(N4545&gt;0,1,0)</x:f>
        <x:v>1</x:v>
      </x:c>
      <x:c r="X4545" s="2" t="n">
        <x:f>IF(U4545&gt;0,1,0)</x:f>
        <x:v>1</x:v>
      </x:c>
      <x:c r="Y4545" s="9" t="n">
        <x:f>MAX(U4545,0)</x:f>
        <x:v>491.8577381077992</x:v>
      </x:c>
      <x:c r="Z4545" s="9" t="n">
        <x:f>-MIN(U4545,0)</x:f>
        <x:v>0</x:v>
      </x:c>
    </x:row>
    <x:row r="4546" ht="23" customHeight="1">
      <x:c r="A4546" s="2" t="str">
        <x:v>1D-VWMACD-前段</x:v>
      </x:c>
      <x:c r="B4546" s="2" t="str">
        <x:v>1D</x:v>
      </x:c>
      <x:c r="C4546" s="2" t="str">
        <x:v>VWmacd</x:v>
      </x:c>
      <x:c r="D4546" s="2" t="str">
        <x:v>前段</x:v>
      </x:c>
      <x:c r="E4546" s="2" t="n">
        <x:v>13</x:v>
      </x:c>
      <x:c r="F4546" s="2" t="str">
        <x:v>多</x:v>
      </x:c>
      <x:c r="G4546" s="11" t="n">
        <x:v>45092.333333333336</x:v>
      </x:c>
      <x:c r="H4546" s="11" t="n">
        <x:v>45093.333333333336</x:v>
      </x:c>
      <x:c r="I4546" s="11" t="n">
        <x:v>45103.333321759266</x:v>
      </x:c>
      <x:c r="J4546" s="9" t="n">
        <x:v>25586</x:v>
      </x:c>
      <x:c r="K4546" s="9" t="n">
        <x:v>30458</x:v>
      </x:c>
      <x:c r="L4546" s="9" t="n">
        <x:v>25591.1172</x:v>
      </x:c>
      <x:c r="M4546" s="9" t="n">
        <x:v>30451.9084</x:v>
      </x:c>
      <x:c r="N4546" s="10" t="n">
        <x:f>IF(F4546="多",1,-1)*(K4546/J4546-1)</x:f>
        <x:v>0.19041663409677168</x:v>
      </x:c>
      <x:c r="O4546" s="10" t="n">
        <x:f>IF(F4546="多",1,-1)*(M4546/L4546-1)</x:f>
        <x:v>0.18994056265742087</x:v>
      </x:c>
      <x:c r="P4546" s="10" t="n">
        <x:v>0.0010949702813287106</x:v>
      </x:c>
      <x:c r="Q4546" s="10" t="n">
        <x:v>0.0023040012067940046</x:v>
      </x:c>
      <x:c r="R4546" s="10" t="n">
        <x:f>O4546-P4546-Q4546</x:f>
        <x:v>0.18654159116929817</x:v>
      </x:c>
      <x:c r="S4546" s="9" t="n">
        <x:f>V4545</x:f>
        <x:v>8365.504526982171</x:v>
      </x:c>
      <x:c r="T4546" s="9" t="n">
        <x:f>S4546/(1+'回测计划'!$B$33)</x:f>
        <x:v>8361.323865049646</x:v>
      </x:c>
      <x:c r="U4546" s="9" t="n">
        <x:f>T4546*R4546</x:f>
        <x:v>1559.734658068187</x:v>
      </x:c>
      <x:c r="V4546" s="9" t="n">
        <x:f>S4546+U4546</x:f>
        <x:v>9925.239185050359</x:v>
      </x:c>
      <x:c r="W4546" s="2" t="n">
        <x:f>IF(N4546&gt;0,1,0)</x:f>
        <x:v>1</x:v>
      </x:c>
      <x:c r="X4546" s="2" t="n">
        <x:f>IF(U4546&gt;0,1,0)</x:f>
        <x:v>1</x:v>
      </x:c>
      <x:c r="Y4546" s="9" t="n">
        <x:f>MAX(U4546,0)</x:f>
        <x:v>1559.734658068187</x:v>
      </x:c>
      <x:c r="Z4546" s="9" t="n">
        <x:f>-MIN(U4546,0)</x:f>
        <x:v>0</x:v>
      </x:c>
    </x:row>
    <x:row r="4547" ht="23" customHeight="1">
      <x:c r="A4547" s="2" t="str">
        <x:v>1D-VWMACD-前段</x:v>
      </x:c>
      <x:c r="B4547" s="2" t="str">
        <x:v>1D</x:v>
      </x:c>
      <x:c r="C4547" s="2" t="str">
        <x:v>VWmacd</x:v>
      </x:c>
      <x:c r="D4547" s="2" t="str">
        <x:v>前段</x:v>
      </x:c>
      <x:c r="E4547" s="2" t="n">
        <x:v>14</x:v>
      </x:c>
      <x:c r="F4547" s="2" t="str">
        <x:v>多</x:v>
      </x:c>
      <x:c r="G4547" s="11" t="n">
        <x:v>45157.333333333336</x:v>
      </x:c>
      <x:c r="H4547" s="11" t="n">
        <x:v>45158.333333333336</x:v>
      </x:c>
      <x:c r="I4547" s="11" t="n">
        <x:v>45168.333321759266</x:v>
      </x:c>
      <x:c r="J4547" s="9" t="n">
        <x:v>26088.4</x:v>
      </x:c>
      <x:c r="K4547" s="9" t="n">
        <x:v>27700.1</x:v>
      </x:c>
      <x:c r="L4547" s="9" t="n">
        <x:v>26093.61768</x:v>
      </x:c>
      <x:c r="M4547" s="9" t="n">
        <x:v>27694.559979999998</x:v>
      </x:c>
      <x:c r="N4547" s="10" t="n">
        <x:f>IF(F4547="多",1,-1)*(K4547/J4547-1)</x:f>
        <x:v>0.06177841492770719</x:v>
      </x:c>
      <x:c r="O4547" s="10" t="n">
        <x:f>IF(F4547="多",1,-1)*(M4547/L4547-1)</x:f>
        <x:v>0.06135378848702433</x:v>
      </x:c>
      <x:c r="P4547" s="10" t="n">
        <x:v>0.0010306768942435123</x:v>
      </x:c>
      <x:c r="Q4547" s="10" t="n">
        <x:v>0.00025626452958741914</x:v>
      </x:c>
      <x:c r="R4547" s="10" t="n">
        <x:f>O4547-P4547-Q4547</x:f>
        <x:v>0.060066847063193395</x:v>
      </x:c>
      <x:c r="S4547" s="9" t="n">
        <x:f>V4546</x:f>
        <x:v>9925.239185050359</x:v>
      </x:c>
      <x:c r="T4547" s="9" t="n">
        <x:f>S4547/(1+'回测计划'!$B$33)</x:f>
        <x:v>9920.279045527595</x:v>
      </x:c>
      <x:c r="U4547" s="9" t="n">
        <x:f>T4547*R4547</x:f>
        <x:v>595.8798842519083</x:v>
      </x:c>
      <x:c r="V4547" s="9" t="n">
        <x:f>S4547+U4547</x:f>
        <x:v>10521.119069302267</x:v>
      </x:c>
      <x:c r="W4547" s="2" t="n">
        <x:f>IF(N4547&gt;0,1,0)</x:f>
        <x:v>1</x:v>
      </x:c>
      <x:c r="X4547" s="2" t="n">
        <x:f>IF(U4547&gt;0,1,0)</x:f>
        <x:v>1</x:v>
      </x:c>
      <x:c r="Y4547" s="9" t="n">
        <x:f>MAX(U4547,0)</x:f>
        <x:v>595.8798842519083</x:v>
      </x:c>
      <x:c r="Z4547" s="9" t="n">
        <x:f>-MIN(U4547,0)</x:f>
        <x:v>0</x:v>
      </x:c>
    </x:row>
    <x:row r="4548" ht="23" customHeight="1">
      <x:c r="A4548" s="2" t="str">
        <x:v>1D-VWMACD-前段</x:v>
      </x:c>
      <x:c r="B4548" s="2" t="str">
        <x:v>1D</x:v>
      </x:c>
      <x:c r="C4548" s="2" t="str">
        <x:v>VWmacd</x:v>
      </x:c>
      <x:c r="D4548" s="2" t="str">
        <x:v>前段</x:v>
      </x:c>
      <x:c r="E4548" s="2" t="n">
        <x:v>15</x:v>
      </x:c>
      <x:c r="F4548" s="2" t="str">
        <x:v>多</x:v>
      </x:c>
      <x:c r="G4548" s="11" t="n">
        <x:v>45396.333333333336</x:v>
      </x:c>
      <x:c r="H4548" s="11" t="n">
        <x:v>45397.333333333336</x:v>
      </x:c>
      <x:c r="I4548" s="11" t="n">
        <x:v>45407.333321759266</x:v>
      </x:c>
      <x:c r="J4548" s="9" t="n">
        <x:v>65615.9</x:v>
      </x:c>
      <x:c r="K4548" s="9" t="n">
        <x:v>64250</x:v>
      </x:c>
      <x:c r="L4548" s="9" t="n">
        <x:v>65629.02317999999</x:v>
      </x:c>
      <x:c r="M4548" s="9" t="n">
        <x:v>64237.15</x:v>
      </x:c>
      <x:c r="N4548" s="10" t="n">
        <x:f>IF(F4548="多",1,-1)*(K4548/J4548-1)</x:f>
        <x:v>-0.020816600854365985</x:v>
      </x:c>
      <x:c r="O4548" s="10" t="n">
        <x:f>IF(F4548="多",1,-1)*(M4548/L4548-1)</x:f>
        <x:v>-0.02120819589501599</x:v>
      </x:c>
      <x:c r="P4548" s="10" t="n">
        <x:v>0.000989395902052492</x:v>
      </x:c>
      <x:c r="Q4548" s="10" t="n">
        <x:v>0.0011046199819815185</x:v>
      </x:c>
      <x:c r="R4548" s="10" t="n">
        <x:f>O4548-P4548-Q4548</x:f>
        <x:v>-0.02330221177905</x:v>
      </x:c>
      <x:c r="S4548" s="9" t="n">
        <x:f>V4547</x:f>
        <x:v>10521.119069302267</x:v>
      </x:c>
      <x:c r="T4548" s="9" t="n">
        <x:f>S4548/(1+'回测计划'!$B$33)</x:f>
        <x:v>10515.861138732902</x:v>
      </x:c>
      <x:c r="U4548" s="9" t="n">
        <x:f>T4548*R4548</x:f>
        <x:v>-245.042823293836</x:v>
      </x:c>
      <x:c r="V4548" s="9" t="n">
        <x:f>S4548+U4548</x:f>
        <x:v>10276.076246008432</x:v>
      </x:c>
      <x:c r="W4548" s="2" t="n">
        <x:f>IF(N4548&gt;0,1,0)</x:f>
        <x:v>0</x:v>
      </x:c>
      <x:c r="X4548" s="2" t="n">
        <x:f>IF(U4548&gt;0,1,0)</x:f>
        <x:v>0</x:v>
      </x:c>
      <x:c r="Y4548" s="9" t="n">
        <x:f>MAX(U4548,0)</x:f>
        <x:v>0</x:v>
      </x:c>
      <x:c r="Z4548" s="9" t="n">
        <x:f>-MIN(U4548,0)</x:f>
        <x:v>245.042823293836</x:v>
      </x:c>
    </x:row>
    <x:row r="4549" ht="23" customHeight="1">
      <x:c r="A4549" s="2" t="str">
        <x:v>1D-VWMACD-前段</x:v>
      </x:c>
      <x:c r="B4549" s="2" t="str">
        <x:v>1D</x:v>
      </x:c>
      <x:c r="C4549" s="2" t="str">
        <x:v>VWmacd</x:v>
      </x:c>
      <x:c r="D4549" s="2" t="str">
        <x:v>前段</x:v>
      </x:c>
      <x:c r="E4549" s="2" t="n">
        <x:v>16</x:v>
      </x:c>
      <x:c r="F4549" s="2" t="str">
        <x:v>多</x:v>
      </x:c>
      <x:c r="G4549" s="11" t="n">
        <x:v>45510.333333333336</x:v>
      </x:c>
      <x:c r="H4549" s="11" t="n">
        <x:v>45511.333333333336</x:v>
      </x:c>
      <x:c r="I4549" s="11" t="n">
        <x:v>45521.333321759266</x:v>
      </x:c>
      <x:c r="J4549" s="9" t="n">
        <x:v>55991.3</x:v>
      </x:c>
      <x:c r="K4549" s="9" t="n">
        <x:v>58854.9</x:v>
      </x:c>
      <x:c r="L4549" s="9" t="n">
        <x:v>56002.49826</x:v>
      </x:c>
      <x:c r="M4549" s="9" t="n">
        <x:v>58843.12902</x:v>
      </x:c>
      <x:c r="N4549" s="10" t="n">
        <x:f>IF(F4549="多",1,-1)*(K4549/J4549-1)</x:f>
        <x:v>0.051143659818578824</x:v>
      </x:c>
      <x:c r="O4549" s="10" t="n">
        <x:f>IF(F4549="多",1,-1)*(M4549/L4549-1)</x:f>
        <x:v>0.05072328642932944</x:v>
      </x:c>
      <x:c r="P4549" s="10" t="n">
        <x:v>0.001025361643214665</x:v>
      </x:c>
      <x:c r="Q4549" s="10" t="n">
        <x:v>-0.00014273766383757604</x:v>
      </x:c>
      <x:c r="R4549" s="10" t="n">
        <x:f>O4549-P4549-Q4549</x:f>
        <x:v>0.049840662449952354</x:v>
      </x:c>
      <x:c r="S4549" s="9" t="n">
        <x:f>V4548</x:f>
        <x:v>10276.076246008432</x:v>
      </x:c>
      <x:c r="T4549" s="9" t="n">
        <x:f>S4549/(1+'回测计划'!$B$33)</x:f>
        <x:v>10270.940775620622</x:v>
      </x:c>
      <x:c r="U4549" s="9" t="n">
        <x:f>T4549*R4549</x:f>
        <x:v>511.91049224115926</x:v>
      </x:c>
      <x:c r="V4549" s="9" t="n">
        <x:f>S4549+U4549</x:f>
        <x:v>10787.98673824959</x:v>
      </x:c>
      <x:c r="W4549" s="2" t="n">
        <x:f>IF(N4549&gt;0,1,0)</x:f>
        <x:v>1</x:v>
      </x:c>
      <x:c r="X4549" s="2" t="n">
        <x:f>IF(U4549&gt;0,1,0)</x:f>
        <x:v>1</x:v>
      </x:c>
      <x:c r="Y4549" s="9" t="n">
        <x:f>MAX(U4549,0)</x:f>
        <x:v>511.91049224115926</x:v>
      </x:c>
      <x:c r="Z4549" s="9" t="n">
        <x:f>-MIN(U4549,0)</x:f>
        <x:v>0</x:v>
      </x:c>
    </x:row>
    <x:row r="4550" ht="23" customHeight="1">
      <x:c r="A4550" s="2" t="str">
        <x:v>1D-VWMACD-前段</x:v>
      </x:c>
      <x:c r="B4550" s="2" t="str">
        <x:v>1D</x:v>
      </x:c>
      <x:c r="C4550" s="2" t="str">
        <x:v>VWmacd</x:v>
      </x:c>
      <x:c r="D4550" s="2" t="str">
        <x:v>前段</x:v>
      </x:c>
      <x:c r="E4550" s="2" t="n">
        <x:v>17</x:v>
      </x:c>
      <x:c r="F4550" s="2" t="str">
        <x:v>多</x:v>
      </x:c>
      <x:c r="G4550" s="11" t="n">
        <x:v>45537.333333333336</x:v>
      </x:c>
      <x:c r="H4550" s="11" t="n">
        <x:v>45538.333333333336</x:v>
      </x:c>
      <x:c r="I4550" s="11" t="n">
        <x:v>45548.333321759266</x:v>
      </x:c>
      <x:c r="J4550" s="9" t="n">
        <x:v>59112.2</x:v>
      </x:c>
      <x:c r="K4550" s="9" t="n">
        <x:v>58097</x:v>
      </x:c>
      <x:c r="L4550" s="9" t="n">
        <x:v>59124.02243999999</x:v>
      </x:c>
      <x:c r="M4550" s="9" t="n">
        <x:v>58085.380600000004</x:v>
      </x:c>
      <x:c r="N4550" s="10" t="n">
        <x:f>IF(F4550="多",1,-1)*(K4550/J4550-1)</x:f>
        <x:v>-0.017174119724862158</x:v>
      </x:c>
      <x:c r="O4550" s="10" t="n">
        <x:f>IF(F4550="多",1,-1)*(M4550/L4550-1)</x:f>
        <x:v>-0.017567171466623788</x:v>
      </x:c>
      <x:c r="P4550" s="10" t="n">
        <x:v>0.0009912164142666883</x:v>
      </x:c>
      <x:c r="Q4550" s="10" t="n">
        <x:v>-0.00041296324474852984</x:v>
      </x:c>
      <x:c r="R4550" s="10" t="n">
        <x:f>O4550-P4550-Q4550</x:f>
        <x:v>-0.018145424636141945</x:v>
      </x:c>
      <x:c r="S4550" s="9" t="n">
        <x:f>V4549</x:f>
        <x:v>10787.98673824959</x:v>
      </x:c>
      <x:c r="T4550" s="9" t="n">
        <x:f>S4550/(1+'回测计划'!$B$33)</x:f>
        <x:v>10782.595440529327</x:v>
      </x:c>
      <x:c r="U4550" s="9" t="n">
        <x:f>T4550*R4550</x:f>
        <x:v>-195.65477294813266</x:v>
      </x:c>
      <x:c r="V4550" s="9" t="n">
        <x:f>S4550+U4550</x:f>
        <x:v>10592.331965301457</x:v>
      </x:c>
      <x:c r="W4550" s="2" t="n">
        <x:f>IF(N4550&gt;0,1,0)</x:f>
        <x:v>0</x:v>
      </x:c>
      <x:c r="X4550" s="2" t="n">
        <x:f>IF(U4550&gt;0,1,0)</x:f>
        <x:v>0</x:v>
      </x:c>
      <x:c r="Y4550" s="9" t="n">
        <x:f>MAX(U4550,0)</x:f>
        <x:v>0</x:v>
      </x:c>
      <x:c r="Z4550" s="9" t="n">
        <x:f>-MIN(U4550,0)</x:f>
        <x:v>195.65477294813266</x:v>
      </x:c>
    </x:row>
    <x:row r="4551" ht="23" customHeight="1">
      <x:c r="A4551" s="2" t="str">
        <x:v>1D-VWMACD-前段</x:v>
      </x:c>
      <x:c r="B4551" s="2" t="str">
        <x:v>1D</x:v>
      </x:c>
      <x:c r="C4551" s="2" t="str">
        <x:v>VWmacd</x:v>
      </x:c>
      <x:c r="D4551" s="2" t="str">
        <x:v>前段</x:v>
      </x:c>
      <x:c r="E4551" s="2" t="n">
        <x:v>18</x:v>
      </x:c>
      <x:c r="F4551" s="2" t="str">
        <x:v>空</x:v>
      </x:c>
      <x:c r="G4551" s="11" t="n">
        <x:v>45578.333333333336</x:v>
      </x:c>
      <x:c r="H4551" s="11" t="n">
        <x:v>45579.333333333336</x:v>
      </x:c>
      <x:c r="I4551" s="11" t="n">
        <x:v>45589.333321759266</x:v>
      </x:c>
      <x:c r="J4551" s="9" t="n">
        <x:v>62839.7</x:v>
      </x:c>
      <x:c r="K4551" s="9" t="n">
        <x:v>66647.2</x:v>
      </x:c>
      <x:c r="L4551" s="9" t="n">
        <x:v>62827.132059999996</x:v>
      </x:c>
      <x:c r="M4551" s="9" t="n">
        <x:v>66660.52944</x:v>
      </x:c>
      <x:c r="N4551" s="10" t="n">
        <x:f>IF(F4551="多",1,-1)*(K4551/J4551-1)</x:f>
        <x:v>-0.06059067754938363</x:v>
      </x:c>
      <x:c r="O4551" s="10" t="n">
        <x:f>IF(F4551="多",1,-1)*(M4551/L4551-1)</x:f>
        <x:v>-0.06101499868463045</x:v>
      </x:c>
      <x:c r="P4551" s="10" t="n">
        <x:v>0.001030507499342315</x:v>
      </x:c>
      <x:c r="Q4551" s="10" t="n">
        <x:v>-0.003076287701909212</x:v>
      </x:c>
      <x:c r="R4551" s="10" t="n">
        <x:f>O4551-P4551-Q4551</x:f>
        <x:v>-0.05896921848206355</x:v>
      </x:c>
      <x:c r="S4551" s="9" t="n">
        <x:f>V4550</x:f>
        <x:v>10592.331965301457</x:v>
      </x:c>
      <x:c r="T4551" s="9" t="n">
        <x:f>S4551/(1+'回测计划'!$B$33)</x:f>
        <x:v>10587.038446078419</x:v>
      </x:c>
      <x:c r="U4551" s="9" t="n">
        <x:f>T4551*R4551</x:f>
        <x:v>-624.3093832048049</x:v>
      </x:c>
      <x:c r="V4551" s="9" t="n">
        <x:f>S4551+U4551</x:f>
        <x:v>9968.022582096652</x:v>
      </x:c>
      <x:c r="W4551" s="2" t="n">
        <x:f>IF(N4551&gt;0,1,0)</x:f>
        <x:v>0</x:v>
      </x:c>
      <x:c r="X4551" s="2" t="n">
        <x:f>IF(U4551&gt;0,1,0)</x:f>
        <x:v>0</x:v>
      </x:c>
      <x:c r="Y4551" s="9" t="n">
        <x:f>MAX(U4551,0)</x:f>
        <x:v>0</x:v>
      </x:c>
      <x:c r="Z4551" s="9" t="n">
        <x:f>-MIN(U4551,0)</x:f>
        <x:v>624.3093832048049</x:v>
      </x:c>
    </x:row>
    <x:row r="4552" ht="23" customHeight="1">
      <x:c r="A4552" s="2" t="str">
        <x:v>1D-CMF-前段</x:v>
      </x:c>
      <x:c r="B4552" s="2" t="str">
        <x:v>1D</x:v>
      </x:c>
      <x:c r="C4552" s="2" t="str">
        <x:v>Chaikin Money Flow</x:v>
      </x:c>
      <x:c r="D4552" s="2" t="str">
        <x:v>前段</x:v>
      </x:c>
      <x:c r="E4552" s="2" t="n">
        <x:v>1</x:v>
      </x:c>
      <x:c r="F4552" s="2" t="str">
        <x:v>多</x:v>
      </x:c>
      <x:c r="G4552" s="11" t="n">
        <x:v>44278.333333333336</x:v>
      </x:c>
      <x:c r="H4552" s="11" t="n">
        <x:v>44279.333333333336</x:v>
      </x:c>
      <x:c r="I4552" s="11" t="n">
        <x:v>44289.333321759266</x:v>
      </x:c>
      <x:c r="J4552" s="9" t="n">
        <x:v>54400</x:v>
      </x:c>
      <x:c r="K4552" s="9" t="n">
        <x:v>59031.36</x:v>
      </x:c>
      <x:c r="L4552" s="9" t="n">
        <x:v>54410.88</x:v>
      </x:c>
      <x:c r="M4552" s="9" t="n">
        <x:v>59019.553728</x:v>
      </x:c>
      <x:c r="N4552" s="10" t="n">
        <x:f>IF(F4552="多",1,-1)*(K4552/J4552-1)</x:f>
        <x:v>0.08513529411764709</x:v>
      </x:c>
      <x:c r="O4552" s="10" t="n">
        <x:f>IF(F4552="多",1,-1)*(M4552/L4552-1)</x:f>
        <x:v>0.08470132679346487</x:v>
      </x:c>
      <x:c r="P4552" s="10" t="n">
        <x:v>0.0010423506633967326</x:v>
      </x:c>
      <x:c r="Q4552" s="10" t="n">
        <x:v>0.012259343613753346</x:v>
      </x:c>
      <x:c r="R4552" s="10" t="n">
        <x:f>O4552-P4552-Q4552</x:f>
        <x:v>0.07139963251631479</x:v>
      </x:c>
      <x:c r="S4552" s="9" t="n">
        <x:f>'回测计划'!$B$32</x:f>
        <x:v>10000</x:v>
      </x:c>
      <x:c r="T4552" s="9" t="n">
        <x:f>S4552/(1+'回测计划'!$B$33)</x:f>
        <x:v>9995.002498750626</x:v>
      </x:c>
      <x:c r="U4552" s="9" t="n">
        <x:f>T4552*R4552</x:f>
        <x:v>713.6395054104428</x:v>
      </x:c>
      <x:c r="V4552" s="9" t="n">
        <x:f>S4552+U4552</x:f>
        <x:v>10713.639505410443</x:v>
      </x:c>
      <x:c r="W4552" s="2" t="n">
        <x:f>IF(N4552&gt;0,1,0)</x:f>
        <x:v>1</x:v>
      </x:c>
      <x:c r="X4552" s="2" t="n">
        <x:f>IF(U4552&gt;0,1,0)</x:f>
        <x:v>1</x:v>
      </x:c>
      <x:c r="Y4552" s="9" t="n">
        <x:f>MAX(U4552,0)</x:f>
        <x:v>713.6395054104428</x:v>
      </x:c>
      <x:c r="Z4552" s="9" t="n">
        <x:f>-MIN(U4552,0)</x:f>
        <x:v>0</x:v>
      </x:c>
    </x:row>
    <x:row r="4553" ht="23" customHeight="1">
      <x:c r="A4553" s="2" t="str">
        <x:v>1D-CMF-前段</x:v>
      </x:c>
      <x:c r="B4553" s="2" t="str">
        <x:v>1D</x:v>
      </x:c>
      <x:c r="C4553" s="2" t="str">
        <x:v>Chaikin Money Flow</x:v>
      </x:c>
      <x:c r="D4553" s="2" t="str">
        <x:v>前段</x:v>
      </x:c>
      <x:c r="E4553" s="2" t="n">
        <x:v>2</x:v>
      </x:c>
      <x:c r="F4553" s="2" t="str">
        <x:v>多</x:v>
      </x:c>
      <x:c r="G4553" s="11" t="n">
        <x:v>44306.333333333336</x:v>
      </x:c>
      <x:c r="H4553" s="11" t="n">
        <x:v>44307.333333333336</x:v>
      </x:c>
      <x:c r="I4553" s="11" t="n">
        <x:v>44317.333321759266</x:v>
      </x:c>
      <x:c r="J4553" s="9" t="n">
        <x:v>56411.25</x:v>
      </x:c>
      <x:c r="K4553" s="9" t="n">
        <x:v>57684.16</x:v>
      </x:c>
      <x:c r="L4553" s="9" t="n">
        <x:v>56422.53225</x:v>
      </x:c>
      <x:c r="M4553" s="9" t="n">
        <x:v>57672.623168000006</x:v>
      </x:c>
      <x:c r="N4553" s="10" t="n">
        <x:f>IF(F4553="多",1,-1)*(K4553/J4553-1)</x:f>
        <x:v>0.022564825278645673</x:v>
      </x:c>
      <x:c r="O4553" s="10" t="n">
        <x:f>IF(F4553="多",1,-1)*(M4553/L4553-1)</x:f>
        <x:v>0.022155881137362554</x:v>
      </x:c>
      <x:c r="P4553" s="10" t="n">
        <x:v>0.0010110779405686815</x:v>
      </x:c>
      <x:c r="Q4553" s="10" t="n">
        <x:v>0.0037134000920209247</x:v>
      </x:c>
      <x:c r="R4553" s="10" t="n">
        <x:f>O4553-P4553-Q4553</x:f>
        <x:v>0.01743140310477295</x:v>
      </x:c>
      <x:c r="S4553" s="9" t="n">
        <x:f>V4552</x:f>
        <x:v>10713.639505410443</x:v>
      </x:c>
      <x:c r="T4553" s="9" t="n">
        <x:f>S4553/(1+'回测计划'!$B$33)</x:f>
        <x:v>10708.285362729079</x:v>
      </x:c>
      <x:c r="U4553" s="9" t="n">
        <x:f>T4553*R4553</x:f>
        <x:v>186.66043871867038</x:v>
      </x:c>
      <x:c r="V4553" s="9" t="n">
        <x:f>S4553+U4553</x:f>
        <x:v>10900.299944129114</x:v>
      </x:c>
      <x:c r="W4553" s="2" t="n">
        <x:f>IF(N4553&gt;0,1,0)</x:f>
        <x:v>1</x:v>
      </x:c>
      <x:c r="X4553" s="2" t="n">
        <x:f>IF(U4553&gt;0,1,0)</x:f>
        <x:v>1</x:v>
      </x:c>
      <x:c r="Y4553" s="9" t="n">
        <x:f>MAX(U4553,0)</x:f>
        <x:v>186.66043871867038</x:v>
      </x:c>
      <x:c r="Z4553" s="9" t="n">
        <x:f>-MIN(U4553,0)</x:f>
        <x:v>0</x:v>
      </x:c>
    </x:row>
    <x:row r="4554" ht="23" customHeight="1">
      <x:c r="A4554" s="2" t="str">
        <x:v>1D-CMF-前段</x:v>
      </x:c>
      <x:c r="B4554" s="2" t="str">
        <x:v>1D</x:v>
      </x:c>
      <x:c r="C4554" s="2" t="str">
        <x:v>Chaikin Money Flow</x:v>
      </x:c>
      <x:c r="D4554" s="2" t="str">
        <x:v>前段</x:v>
      </x:c>
      <x:c r="E4554" s="2" t="n">
        <x:v>3</x:v>
      </x:c>
      <x:c r="F4554" s="2" t="str">
        <x:v>空</x:v>
      </x:c>
      <x:c r="G4554" s="11" t="n">
        <x:v>44325.333333333336</x:v>
      </x:c>
      <x:c r="H4554" s="11" t="n">
        <x:v>44326.333333333336</x:v>
      </x:c>
      <x:c r="I4554" s="11" t="n">
        <x:v>44336.333321759266</x:v>
      </x:c>
      <x:c r="J4554" s="9" t="n">
        <x:v>58292.53</x:v>
      </x:c>
      <x:c r="K4554" s="9" t="n">
        <x:v>36689.14</x:v>
      </x:c>
      <x:c r="L4554" s="9" t="n">
        <x:v>58280.871494</x:v>
      </x:c>
      <x:c r="M4554" s="9" t="n">
        <x:v>36696.477827999995</x:v>
      </x:c>
      <x:c r="N4554" s="10" t="n">
        <x:f>IF(F4554="多",1,-1)*(K4554/J4554-1)</x:f>
        <x:v>0.37060306011765143</x:v>
      </x:c>
      <x:c r="O4554" s="10" t="n">
        <x:f>IF(F4554="多",1,-1)*(M4554/L4554-1)</x:f>
        <x:v>0.370351250979871</x:v>
      </x:c>
      <x:c r="P4554" s="10" t="n">
        <x:v>0.0008148243745100646</x:v>
      </x:c>
      <x:c r="Q4554" s="10" t="n">
        <x:v>-0.007920199476080558</x:v>
      </x:c>
      <x:c r="R4554" s="10" t="n">
        <x:f>O4554-P4554-Q4554</x:f>
        <x:v>0.3774566260814415</x:v>
      </x:c>
      <x:c r="S4554" s="9" t="n">
        <x:f>V4553</x:f>
        <x:v>10900.299944129114</x:v>
      </x:c>
      <x:c r="T4554" s="9" t="n">
        <x:f>S4554/(1+'回测计划'!$B$33)</x:f>
        <x:v>10894.85251787018</x:v>
      </x:c>
      <x:c r="U4554" s="9" t="n">
        <x:f>T4554*R4554</x:f>
        <x:v>4112.334273050176</x:v>
      </x:c>
      <x:c r="V4554" s="9" t="n">
        <x:f>S4554+U4554</x:f>
        <x:v>15012.63421717929</x:v>
      </x:c>
      <x:c r="W4554" s="2" t="n">
        <x:f>IF(N4554&gt;0,1,0)</x:f>
        <x:v>1</x:v>
      </x:c>
      <x:c r="X4554" s="2" t="n">
        <x:f>IF(U4554&gt;0,1,0)</x:f>
        <x:v>1</x:v>
      </x:c>
      <x:c r="Y4554" s="9" t="n">
        <x:f>MAX(U4554,0)</x:f>
        <x:v>4112.334273050176</x:v>
      </x:c>
      <x:c r="Z4554" s="9" t="n">
        <x:f>-MIN(U4554,0)</x:f>
        <x:v>0</x:v>
      </x:c>
    </x:row>
    <x:row r="4555" ht="23" customHeight="1">
      <x:c r="A4555" s="2" t="str">
        <x:v>1D-CMF-前段</x:v>
      </x:c>
      <x:c r="B4555" s="2" t="str">
        <x:v>1D</x:v>
      </x:c>
      <x:c r="C4555" s="2" t="str">
        <x:v>Chaikin Money Flow</x:v>
      </x:c>
      <x:c r="D4555" s="2" t="str">
        <x:v>前段</x:v>
      </x:c>
      <x:c r="E4555" s="2" t="n">
        <x:v>4</x:v>
      </x:c>
      <x:c r="F4555" s="2" t="str">
        <x:v>多</x:v>
      </x:c>
      <x:c r="G4555" s="11" t="n">
        <x:v>44355.333333333336</x:v>
      </x:c>
      <x:c r="H4555" s="11" t="n">
        <x:v>44356.333333333336</x:v>
      </x:c>
      <x:c r="I4555" s="11" t="n">
        <x:v>44366.333321759266</x:v>
      </x:c>
      <x:c r="J4555" s="9" t="n">
        <x:v>33372.58</x:v>
      </x:c>
      <x:c r="K4555" s="9" t="n">
        <x:v>35811.41</x:v>
      </x:c>
      <x:c r="L4555" s="9" t="n">
        <x:v>33379.254516</x:v>
      </x:c>
      <x:c r="M4555" s="9" t="n">
        <x:v>35804.247718000006</x:v>
      </x:c>
      <x:c r="N4555" s="10" t="n">
        <x:f>IF(F4555="多",1,-1)*(K4555/J4555-1)</x:f>
        <x:v>0.07307885695382255</x:v>
      </x:c>
      <x:c r="O4555" s="10" t="n">
        <x:f>IF(F4555="多",1,-1)*(M4555/L4555-1)</x:f>
        <x:v>0.07264971124018382</x:v>
      </x:c>
      <x:c r="P4555" s="10" t="n">
        <x:v>0.0010363248556200918</x:v>
      </x:c>
      <x:c r="Q4555" s="10" t="n">
        <x:v>0.0015504862872503572</x:v>
      </x:c>
      <x:c r="R4555" s="10" t="n">
        <x:f>O4555-P4555-Q4555</x:f>
        <x:v>0.07006290009731338</x:v>
      </x:c>
      <x:c r="S4555" s="9" t="n">
        <x:f>V4554</x:f>
        <x:v>15012.63421717929</x:v>
      </x:c>
      <x:c r="T4555" s="9" t="n">
        <x:f>S4555/(1+'回测计划'!$B$33)</x:f>
        <x:v>15005.131651353613</x:v>
      </x:c>
      <x:c r="U4555" s="9" t="n">
        <x:f>T4555*R4555</x:f>
        <x:v>1051.303039835823</x:v>
      </x:c>
      <x:c r="V4555" s="9" t="n">
        <x:f>S4555+U4555</x:f>
        <x:v>16063.937257015112</x:v>
      </x:c>
      <x:c r="W4555" s="2" t="n">
        <x:f>IF(N4555&gt;0,1,0)</x:f>
        <x:v>1</x:v>
      </x:c>
      <x:c r="X4555" s="2" t="n">
        <x:f>IF(U4555&gt;0,1,0)</x:f>
        <x:v>1</x:v>
      </x:c>
      <x:c r="Y4555" s="9" t="n">
        <x:f>MAX(U4555,0)</x:f>
        <x:v>1051.303039835823</x:v>
      </x:c>
      <x:c r="Z4555" s="9" t="n">
        <x:f>-MIN(U4555,0)</x:f>
        <x:v>0</x:v>
      </x:c>
    </x:row>
    <x:row r="4556" ht="23" customHeight="1">
      <x:c r="A4556" s="2" t="str">
        <x:v>1D-CMF-前段</x:v>
      </x:c>
      <x:c r="B4556" s="2" t="str">
        <x:v>1D</x:v>
      </x:c>
      <x:c r="C4556" s="2" t="str">
        <x:v>Chaikin Money Flow</x:v>
      </x:c>
      <x:c r="D4556" s="2" t="str">
        <x:v>前段</x:v>
      </x:c>
      <x:c r="E4556" s="2" t="n">
        <x:v>5</x:v>
      </x:c>
      <x:c r="F4556" s="2" t="str">
        <x:v>多</x:v>
      </x:c>
      <x:c r="G4556" s="11" t="n">
        <x:v>44369.333333333336</x:v>
      </x:c>
      <x:c r="H4556" s="11" t="n">
        <x:v>44370.333333333336</x:v>
      </x:c>
      <x:c r="I4556" s="11" t="n">
        <x:v>44380.333321759266</x:v>
      </x:c>
      <x:c r="J4556" s="9" t="n">
        <x:v>32496</x:v>
      </x:c>
      <x:c r="K4556" s="9" t="n">
        <x:v>33760.94</x:v>
      </x:c>
      <x:c r="L4556" s="9" t="n">
        <x:v>32502.4992</x:v>
      </x:c>
      <x:c r="M4556" s="9" t="n">
        <x:v>33754.187812000004</x:v>
      </x:c>
      <x:c r="N4556" s="10" t="n">
        <x:f>IF(F4556="多",1,-1)*(K4556/J4556-1)</x:f>
        <x:v>0.03892602166420489</x:v>
      </x:c>
      <x:c r="O4556" s="10" t="n">
        <x:f>IF(F4556="多",1,-1)*(M4556/L4556-1)</x:f>
        <x:v>0.03851053435300145</x:v>
      </x:c>
      <x:c r="P4556" s="10" t="n">
        <x:v>0.0010192552671765007</x:v>
      </x:c>
      <x:c r="Q4556" s="10" t="n">
        <x:v>-0.000615343321925205</x:v>
      </x:c>
      <x:c r="R4556" s="10" t="n">
        <x:f>O4556-P4556-Q4556</x:f>
        <x:v>0.03810662240775015</x:v>
      </x:c>
      <x:c r="S4556" s="9" t="n">
        <x:f>V4555</x:f>
        <x:v>16063.937257015112</x:v>
      </x:c>
      <x:c r="T4556" s="9" t="n">
        <x:f>S4556/(1+'回测计划'!$B$33)</x:f>
        <x:v>16055.90930236393</x:v>
      </x:c>
      <x:c r="U4556" s="9" t="n">
        <x:f>T4556*R4556</x:f>
        <x:v>611.8364731982655</x:v>
      </x:c>
      <x:c r="V4556" s="9" t="n">
        <x:f>S4556+U4556</x:f>
        <x:v>16675.773730213376</x:v>
      </x:c>
      <x:c r="W4556" s="2" t="n">
        <x:f>IF(N4556&gt;0,1,0)</x:f>
        <x:v>1</x:v>
      </x:c>
      <x:c r="X4556" s="2" t="n">
        <x:f>IF(U4556&gt;0,1,0)</x:f>
        <x:v>1</x:v>
      </x:c>
      <x:c r="Y4556" s="9" t="n">
        <x:f>MAX(U4556,0)</x:f>
        <x:v>611.8364731982655</x:v>
      </x:c>
      <x:c r="Z4556" s="9" t="n">
        <x:f>-MIN(U4556,0)</x:f>
        <x:v>0</x:v>
      </x:c>
    </x:row>
    <x:row r="4557" ht="23" customHeight="1">
      <x:c r="A4557" s="2" t="str">
        <x:v>1D-CMF-前段</x:v>
      </x:c>
      <x:c r="B4557" s="2" t="str">
        <x:v>1D</x:v>
      </x:c>
      <x:c r="C4557" s="2" t="str">
        <x:v>Chaikin Money Flow</x:v>
      </x:c>
      <x:c r="D4557" s="2" t="str">
        <x:v>前段</x:v>
      </x:c>
      <x:c r="E4557" s="2" t="n">
        <x:v>6</x:v>
      </x:c>
      <x:c r="F4557" s="2" t="str">
        <x:v>空</x:v>
      </x:c>
      <x:c r="G4557" s="11" t="n">
        <x:v>44446.333333333336</x:v>
      </x:c>
      <x:c r="H4557" s="11" t="n">
        <x:v>44447.333333333336</x:v>
      </x:c>
      <x:c r="I4557" s="11" t="n">
        <x:v>44457.333321759266</x:v>
      </x:c>
      <x:c r="J4557" s="9" t="n">
        <x:v>46864.38</x:v>
      </x:c>
      <x:c r="K4557" s="9" t="n">
        <x:v>47303.11</x:v>
      </x:c>
      <x:c r="L4557" s="9" t="n">
        <x:v>46855.007123999996</x:v>
      </x:c>
      <x:c r="M4557" s="9" t="n">
        <x:v>47312.570622</x:v>
      </x:c>
      <x:c r="N4557" s="10" t="n">
        <x:f>IF(F4557="多",1,-1)*(K4557/J4557-1)</x:f>
        <x:v>-0.009361694318798186</x:v>
      </x:c>
      <x:c r="O4557" s="10" t="n">
        <x:f>IF(F4557="多",1,-1)*(M4557/L4557-1)</x:f>
        <x:v>-0.009765519761614438</x:v>
      </x:c>
      <x:c r="P4557" s="10" t="n">
        <x:v>0.0010048827598808073</x:v>
      </x:c>
      <x:c r="Q4557" s="10" t="n">
        <x:v>-0.002976786672038724</x:v>
      </x:c>
      <x:c r="R4557" s="10" t="n">
        <x:f>O4557-P4557-Q4557</x:f>
        <x:v>-0.007793615849456523</x:v>
      </x:c>
      <x:c r="S4557" s="9" t="n">
        <x:f>V4556</x:f>
        <x:v>16675.773730213376</x:v>
      </x:c>
      <x:c r="T4557" s="9" t="n">
        <x:f>S4557/(1+'回测计划'!$B$33)</x:f>
        <x:v>16667.440010208273</x:v>
      </x:c>
      <x:c r="U4557" s="9" t="n">
        <x:f>T4557*R4557</x:f>
        <x:v>-129.899624633425</x:v>
      </x:c>
      <x:c r="V4557" s="9" t="n">
        <x:f>S4557+U4557</x:f>
        <x:v>16545.87410557995</x:v>
      </x:c>
      <x:c r="W4557" s="2" t="n">
        <x:f>IF(N4557&gt;0,1,0)</x:f>
        <x:v>0</x:v>
      </x:c>
      <x:c r="X4557" s="2" t="n">
        <x:f>IF(U4557&gt;0,1,0)</x:f>
        <x:v>0</x:v>
      </x:c>
      <x:c r="Y4557" s="9" t="n">
        <x:f>MAX(U4557,0)</x:f>
        <x:v>0</x:v>
      </x:c>
      <x:c r="Z4557" s="9" t="n">
        <x:f>-MIN(U4557,0)</x:f>
        <x:v>129.899624633425</x:v>
      </x:c>
    </x:row>
    <x:row r="4558" ht="23" customHeight="1">
      <x:c r="A4558" s="2" t="str">
        <x:v>1D-CMF-前段</x:v>
      </x:c>
      <x:c r="B4558" s="2" t="str">
        <x:v>1D</x:v>
      </x:c>
      <x:c r="C4558" s="2" t="str">
        <x:v>Chaikin Money Flow</x:v>
      </x:c>
      <x:c r="D4558" s="2" t="str">
        <x:v>前段</x:v>
      </x:c>
      <x:c r="E4558" s="2" t="n">
        <x:v>7</x:v>
      </x:c>
      <x:c r="F4558" s="2" t="str">
        <x:v>空</x:v>
      </x:c>
      <x:c r="G4558" s="11" t="n">
        <x:v>44509.333333333336</x:v>
      </x:c>
      <x:c r="H4558" s="11" t="n">
        <x:v>44510.333333333336</x:v>
      </x:c>
      <x:c r="I4558" s="11" t="n">
        <x:v>44520.333321759266</x:v>
      </x:c>
      <x:c r="J4558" s="9" t="n">
        <x:v>67010.65</x:v>
      </x:c>
      <x:c r="K4558" s="9" t="n">
        <x:v>58069.51</x:v>
      </x:c>
      <x:c r="L4558" s="9" t="n">
        <x:v>66997.24786999999</x:v>
      </x:c>
      <x:c r="M4558" s="9" t="n">
        <x:v>58081.123902</x:v>
      </x:c>
      <x:c r="N4558" s="10" t="n">
        <x:f>IF(F4558="多",1,-1)*(K4558/J4558-1)</x:f>
        <x:v>0.13342864156667622</x:v>
      </x:c>
      <x:c r="O4558" s="10" t="n">
        <x:f>IF(F4558="多",1,-1)*(M4558/L4558-1)</x:f>
        <x:v>0.13308194368372628</x:v>
      </x:c>
      <x:c r="P4558" s="10" t="n">
        <x:v>0.0009334590281581368</x:v>
      </x:c>
      <x:c r="Q4558" s="10" t="n">
        <x:v>-0.005786645450734929</x:v>
      </x:c>
      <x:c r="R4558" s="10" t="n">
        <x:f>O4558-P4558-Q4558</x:f>
        <x:v>0.13793513010630307</x:v>
      </x:c>
      <x:c r="S4558" s="9" t="n">
        <x:f>V4557</x:f>
        <x:v>16545.87410557995</x:v>
      </x:c>
      <x:c r="T4558" s="9" t="n">
        <x:f>S4558/(1+'回测计划'!$B$33)</x:f>
        <x:v>16537.60530292849</x:v>
      </x:c>
      <x:c r="U4558" s="9" t="n">
        <x:f>T4558*R4558</x:f>
        <x:v>2281.1167391061285</x:v>
      </x:c>
      <x:c r="V4558" s="9" t="n">
        <x:f>S4558+U4558</x:f>
        <x:v>18826.99084468608</x:v>
      </x:c>
      <x:c r="W4558" s="2" t="n">
        <x:f>IF(N4558&gt;0,1,0)</x:f>
        <x:v>1</x:v>
      </x:c>
      <x:c r="X4558" s="2" t="n">
        <x:f>IF(U4558&gt;0,1,0)</x:f>
        <x:v>1</x:v>
      </x:c>
      <x:c r="Y4558" s="9" t="n">
        <x:f>MAX(U4558,0)</x:f>
        <x:v>2281.1167391061285</x:v>
      </x:c>
      <x:c r="Z4558" s="9" t="n">
        <x:f>-MIN(U4558,0)</x:f>
        <x:v>0</x:v>
      </x:c>
    </x:row>
    <x:row r="4559" ht="23" customHeight="1">
      <x:c r="A4559" s="2" t="str">
        <x:v>1D-CMF-前段</x:v>
      </x:c>
      <x:c r="B4559" s="2" t="str">
        <x:v>1D</x:v>
      </x:c>
      <x:c r="C4559" s="2" t="str">
        <x:v>Chaikin Money Flow</x:v>
      </x:c>
      <x:c r="D4559" s="2" t="str">
        <x:v>前段</x:v>
      </x:c>
      <x:c r="E4559" s="2" t="n">
        <x:v>8</x:v>
      </x:c>
      <x:c r="F4559" s="2" t="str">
        <x:v>多</x:v>
      </x:c>
      <x:c r="G4559" s="11" t="n">
        <x:v>44691.333333333336</x:v>
      </x:c>
      <x:c r="H4559" s="11" t="n">
        <x:v>44692.333333333336</x:v>
      </x:c>
      <x:c r="I4559" s="11" t="n">
        <x:v>44702.333321759266</x:v>
      </x:c>
      <x:c r="J4559" s="9" t="n">
        <x:v>31002.1</x:v>
      </x:c>
      <x:c r="K4559" s="9" t="n">
        <x:v>29188.9</x:v>
      </x:c>
      <x:c r="L4559" s="9" t="n">
        <x:v>31008.30042</x:v>
      </x:c>
      <x:c r="M4559" s="9" t="n">
        <x:v>29183.062220000003</x:v>
      </x:c>
      <x:c r="N4559" s="10" t="n">
        <x:f>IF(F4559="多",1,-1)*(K4559/J4559-1)</x:f>
        <x:v>-0.05848636060137857</x:v>
      </x:c>
      <x:c r="O4559" s="10" t="n">
        <x:f>IF(F4559="多",1,-1)*(M4559/L4559-1)</x:f>
        <x:v>-0.058862890751107955</x:v>
      </x:c>
      <x:c r="P4559" s="10" t="n">
        <x:v>0.0009705685546244461</x:v>
      </x:c>
      <x:c r="Q4559" s="10" t="n">
        <x:v>0.0006310091778000074</x:v>
      </x:c>
      <x:c r="R4559" s="10" t="n">
        <x:f>O4559-P4559-Q4559</x:f>
        <x:v>-0.06046446848353241</x:v>
      </x:c>
      <x:c r="S4559" s="9" t="n">
        <x:f>V4558</x:f>
        <x:v>18826.99084468608</x:v>
      </x:c>
      <x:c r="T4559" s="9" t="n">
        <x:f>S4559/(1+'回测计划'!$B$33)</x:f>
        <x:v>18817.58205365925</x:v>
      </x:c>
      <x:c r="U4559" s="9" t="n">
        <x:f>T4559*R4559</x:f>
        <x:v>-1137.7950970197649</x:v>
      </x:c>
      <x:c r="V4559" s="9" t="n">
        <x:f>S4559+U4559</x:f>
        <x:v>17689.195747666316</x:v>
      </x:c>
      <x:c r="W4559" s="2" t="n">
        <x:f>IF(N4559&gt;0,1,0)</x:f>
        <x:v>0</x:v>
      </x:c>
      <x:c r="X4559" s="2" t="n">
        <x:f>IF(U4559&gt;0,1,0)</x:f>
        <x:v>0</x:v>
      </x:c>
      <x:c r="Y4559" s="9" t="n">
        <x:f>MAX(U4559,0)</x:f>
        <x:v>0</x:v>
      </x:c>
      <x:c r="Z4559" s="9" t="n">
        <x:f>-MIN(U4559,0)</x:f>
        <x:v>1137.7950970197649</x:v>
      </x:c>
    </x:row>
    <x:row r="4560" ht="23" customHeight="1">
      <x:c r="A4560" s="2" t="str">
        <x:v>1D-CMF-前段</x:v>
      </x:c>
      <x:c r="B4560" s="2" t="str">
        <x:v>1D</x:v>
      </x:c>
      <x:c r="C4560" s="2" t="str">
        <x:v>Chaikin Money Flow</x:v>
      </x:c>
      <x:c r="D4560" s="2" t="str">
        <x:v>前段</x:v>
      </x:c>
      <x:c r="E4560" s="2" t="n">
        <x:v>9</x:v>
      </x:c>
      <x:c r="F4560" s="2" t="str">
        <x:v>多</x:v>
      </x:c>
      <x:c r="G4560" s="11" t="n">
        <x:v>44800.333333333336</x:v>
      </x:c>
      <x:c r="H4560" s="11" t="n">
        <x:v>44801.333333333336</x:v>
      </x:c>
      <x:c r="I4560" s="11" t="n">
        <x:v>44811.333321759266</x:v>
      </x:c>
      <x:c r="J4560" s="9" t="n">
        <x:v>20024</x:v>
      </x:c>
      <x:c r="K4560" s="9" t="n">
        <x:v>18781.5</x:v>
      </x:c>
      <x:c r="L4560" s="9" t="n">
        <x:v>20028.0048</x:v>
      </x:c>
      <x:c r="M4560" s="9" t="n">
        <x:v>18777.7437</x:v>
      </x:c>
      <x:c r="N4560" s="10" t="n">
        <x:f>IF(F4560="多",1,-1)*(K4560/J4560-1)</x:f>
        <x:v>-0.06205053935277671</x:v>
      </x:c>
      <x:c r="O4560" s="10" t="n">
        <x:f>IF(F4560="多",1,-1)*(M4560/L4560-1)</x:f>
        <x:v>-0.06242564411608287</x:v>
      </x:c>
      <x:c r="P4560" s="10" t="n">
        <x:v>0.0009687871779419586</x:v>
      </x:c>
      <x:c r="Q4560" s="10" t="n">
        <x:v>0.00019701590649731036</x:v>
      </x:c>
      <x:c r="R4560" s="10" t="n">
        <x:f>O4560-P4560-Q4560</x:f>
        <x:v>-0.06359144720052215</x:v>
      </x:c>
      <x:c r="S4560" s="9" t="n">
        <x:f>V4559</x:f>
        <x:v>17689.195747666316</x:v>
      </x:c>
      <x:c r="T4560" s="9" t="n">
        <x:f>S4560/(1+'回测计划'!$B$33)</x:f>
        <x:v>17680.355569881376</x:v>
      </x:c>
      <x:c r="U4560" s="9" t="n">
        <x:f>T4560*R4560</x:f>
        <x:v>-1124.3193977085693</x:v>
      </x:c>
      <x:c r="V4560" s="9" t="n">
        <x:f>S4560+U4560</x:f>
        <x:v>16564.876349957747</x:v>
      </x:c>
      <x:c r="W4560" s="2" t="n">
        <x:f>IF(N4560&gt;0,1,0)</x:f>
        <x:v>0</x:v>
      </x:c>
      <x:c r="X4560" s="2" t="n">
        <x:f>IF(U4560&gt;0,1,0)</x:f>
        <x:v>0</x:v>
      </x:c>
      <x:c r="Y4560" s="9" t="n">
        <x:f>MAX(U4560,0)</x:f>
        <x:v>0</x:v>
      </x:c>
      <x:c r="Z4560" s="9" t="n">
        <x:f>-MIN(U4560,0)</x:f>
        <x:v>1124.3193977085693</x:v>
      </x:c>
    </x:row>
    <x:row r="4561" ht="23" customHeight="1">
      <x:c r="A4561" s="2" t="str">
        <x:v>1D-CMF-前段</x:v>
      </x:c>
      <x:c r="B4561" s="2" t="str">
        <x:v>1D</x:v>
      </x:c>
      <x:c r="C4561" s="2" t="str">
        <x:v>Chaikin Money Flow</x:v>
      </x:c>
      <x:c r="D4561" s="2" t="str">
        <x:v>前段</x:v>
      </x:c>
      <x:c r="E4561" s="2" t="n">
        <x:v>10</x:v>
      </x:c>
      <x:c r="F4561" s="2" t="str">
        <x:v>多</x:v>
      </x:c>
      <x:c r="G4561" s="11" t="n">
        <x:v>44826.333333333336</x:v>
      </x:c>
      <x:c r="H4561" s="11" t="n">
        <x:v>44827.333333333336</x:v>
      </x:c>
      <x:c r="I4561" s="11" t="n">
        <x:v>44837.333321759266</x:v>
      </x:c>
      <x:c r="J4561" s="9" t="n">
        <x:v>19392.5</x:v>
      </x:c>
      <x:c r="K4561" s="9" t="n">
        <x:v>19049.4</x:v>
      </x:c>
      <x:c r="L4561" s="9" t="n">
        <x:v>19396.3785</x:v>
      </x:c>
      <x:c r="M4561" s="9" t="n">
        <x:v>19045.59012</x:v>
      </x:c>
      <x:c r="N4561" s="10" t="n">
        <x:f>IF(F4561="多",1,-1)*(K4561/J4561-1)</x:f>
        <x:v>-0.017692406858321408</x:v>
      </x:c>
      <x:c r="O4561" s="10" t="n">
        <x:f>IF(F4561="多",1,-1)*(M4561/L4561-1)</x:f>
        <x:v>-0.01808525132668437</x:v>
      </x:c>
      <x:c r="P4561" s="10" t="n">
        <x:v>0.0009909573743366578</x:v>
      </x:c>
      <x:c r="Q4561" s="10" t="n">
        <x:v>0.00142295994744565</x:v>
      </x:c>
      <x:c r="R4561" s="10" t="n">
        <x:f>O4561-P4561-Q4561</x:f>
        <x:v>-0.02049916864846668</x:v>
      </x:c>
      <x:c r="S4561" s="9" t="n">
        <x:f>V4560</x:f>
        <x:v>16564.876349957747</x:v>
      </x:c>
      <x:c r="T4561" s="9" t="n">
        <x:f>S4561/(1+'回测计划'!$B$33)</x:f>
        <x:v>16556.598050932284</x:v>
      </x:c>
      <x:c r="U4561" s="9" t="n">
        <x:f>T4561*R4561</x:f>
        <x:v>-339.39649569093564</x:v>
      </x:c>
      <x:c r="V4561" s="9" t="n">
        <x:f>S4561+U4561</x:f>
        <x:v>16225.479854266812</x:v>
      </x:c>
      <x:c r="W4561" s="2" t="n">
        <x:f>IF(N4561&gt;0,1,0)</x:f>
        <x:v>0</x:v>
      </x:c>
      <x:c r="X4561" s="2" t="n">
        <x:f>IF(U4561&gt;0,1,0)</x:f>
        <x:v>0</x:v>
      </x:c>
      <x:c r="Y4561" s="9" t="n">
        <x:f>MAX(U4561,0)</x:f>
        <x:v>0</x:v>
      </x:c>
      <x:c r="Z4561" s="9" t="n">
        <x:f>-MIN(U4561,0)</x:f>
        <x:v>339.39649569093564</x:v>
      </x:c>
    </x:row>
    <x:row r="4562" ht="23" customHeight="1">
      <x:c r="A4562" s="2" t="str">
        <x:v>1D-CMF-前段</x:v>
      </x:c>
      <x:c r="B4562" s="2" t="str">
        <x:v>1D</x:v>
      </x:c>
      <x:c r="C4562" s="2" t="str">
        <x:v>Chaikin Money Flow</x:v>
      </x:c>
      <x:c r="D4562" s="2" t="str">
        <x:v>前段</x:v>
      </x:c>
      <x:c r="E4562" s="2" t="n">
        <x:v>11</x:v>
      </x:c>
      <x:c r="F4562" s="2" t="str">
        <x:v>多</x:v>
      </x:c>
      <x:c r="G4562" s="11" t="n">
        <x:v>44875.333333333336</x:v>
      </x:c>
      <x:c r="H4562" s="11" t="n">
        <x:v>44876.333333333336</x:v>
      </x:c>
      <x:c r="I4562" s="11" t="n">
        <x:v>44886.333321759266</x:v>
      </x:c>
      <x:c r="J4562" s="9" t="n">
        <x:v>17588</x:v>
      </x:c>
      <x:c r="K4562" s="9" t="n">
        <x:v>16272.6</x:v>
      </x:c>
      <x:c r="L4562" s="9" t="n">
        <x:v>17591.5176</x:v>
      </x:c>
      <x:c r="M4562" s="9" t="n">
        <x:v>16269.34548</x:v>
      </x:c>
      <x:c r="N4562" s="10" t="n">
        <x:f>IF(F4562="多",1,-1)*(K4562/J4562-1)</x:f>
        <x:v>-0.0747896292926995</x:v>
      </x:c>
      <x:c r="O4562" s="10" t="n">
        <x:f>IF(F4562="多",1,-1)*(M4562/L4562-1)</x:f>
        <x:v>-0.07515963943895321</x:v>
      </x:c>
      <x:c r="P4562" s="10" t="n">
        <x:v>0.0009624201802805234</x:v>
      </x:c>
      <x:c r="Q4562" s="10" t="n">
        <x:v>-0.0006027036214883897</x:v>
      </x:c>
      <x:c r="R4562" s="10" t="n">
        <x:f>O4562-P4562-Q4562</x:f>
        <x:v>-0.07551935599774534</x:v>
      </x:c>
      <x:c r="S4562" s="9" t="n">
        <x:f>V4561</x:f>
        <x:v>16225.479854266812</x:v>
      </x:c>
      <x:c r="T4562" s="9" t="n">
        <x:f>S4562/(1+'回测计划'!$B$33)</x:f>
        <x:v>16217.371168682472</x:v>
      </x:c>
      <x:c r="U4562" s="9" t="n">
        <x:f>T4562*R4562</x:f>
        <x:v>-1224.725426635303</x:v>
      </x:c>
      <x:c r="V4562" s="9" t="n">
        <x:f>S4562+U4562</x:f>
        <x:v>15000.75442763151</x:v>
      </x:c>
      <x:c r="W4562" s="2" t="n">
        <x:f>IF(N4562&gt;0,1,0)</x:f>
        <x:v>0</x:v>
      </x:c>
      <x:c r="X4562" s="2" t="n">
        <x:f>IF(U4562&gt;0,1,0)</x:f>
        <x:v>0</x:v>
      </x:c>
      <x:c r="Y4562" s="9" t="n">
        <x:f>MAX(U4562,0)</x:f>
        <x:v>0</x:v>
      </x:c>
      <x:c r="Z4562" s="9" t="n">
        <x:f>-MIN(U4562,0)</x:f>
        <x:v>1224.725426635303</x:v>
      </x:c>
    </x:row>
    <x:row r="4563" ht="23" customHeight="1">
      <x:c r="A4563" s="2" t="str">
        <x:v>1D-CMF-前段</x:v>
      </x:c>
      <x:c r="B4563" s="2" t="str">
        <x:v>1D</x:v>
      </x:c>
      <x:c r="C4563" s="2" t="str">
        <x:v>Chaikin Money Flow</x:v>
      </x:c>
      <x:c r="D4563" s="2" t="str">
        <x:v>前段</x:v>
      </x:c>
      <x:c r="E4563" s="2" t="n">
        <x:v>12</x:v>
      </x:c>
      <x:c r="F4563" s="2" t="str">
        <x:v>空</x:v>
      </x:c>
      <x:c r="G4563" s="11" t="n">
        <x:v>45003.333333333336</x:v>
      </x:c>
      <x:c r="H4563" s="11" t="n">
        <x:v>45004.333333333336</x:v>
      </x:c>
      <x:c r="I4563" s="11" t="n">
        <x:v>45014.333321759266</x:v>
      </x:c>
      <x:c r="J4563" s="9" t="n">
        <x:v>26907</x:v>
      </x:c>
      <x:c r="K4563" s="9" t="n">
        <x:v>27249.7</x:v>
      </x:c>
      <x:c r="L4563" s="9" t="n">
        <x:v>26901.6186</x:v>
      </x:c>
      <x:c r="M4563" s="9" t="n">
        <x:v>27255.14994</x:v>
      </x:c>
      <x:c r="N4563" s="10" t="n">
        <x:f>IF(F4563="多",1,-1)*(K4563/J4563-1)</x:f>
        <x:v>-0.012736462630542178</x:v>
      </x:c>
      <x:c r="O4563" s="10" t="n">
        <x:f>IF(F4563="多",1,-1)*(M4563/L4563-1)</x:f>
        <x:v>-0.013141638250718346</x:v>
      </x:c>
      <x:c r="P4563" s="10" t="n">
        <x:v>0.0010065708191253592</x:v>
      </x:c>
      <x:c r="Q4563" s="10" t="n">
        <x:v>-0.0013072027370497567</x:v>
      </x:c>
      <x:c r="R4563" s="10" t="n">
        <x:f>O4563-P4563-Q4563</x:f>
        <x:v>-0.012841006332793949</x:v>
      </x:c>
      <x:c r="S4563" s="9" t="n">
        <x:f>V4562</x:f>
        <x:v>15000.75442763151</x:v>
      </x:c>
      <x:c r="T4563" s="9" t="n">
        <x:f>S4563/(1+'回测计划'!$B$33)</x:f>
        <x:v>14993.257798732144</x:v>
      </x:c>
      <x:c r="U4563" s="9" t="n">
        <x:f>T4563*R4563</x:f>
        <x:v>-192.52851834273173</x:v>
      </x:c>
      <x:c r="V4563" s="9" t="n">
        <x:f>S4563+U4563</x:f>
        <x:v>14808.225909288778</x:v>
      </x:c>
      <x:c r="W4563" s="2" t="n">
        <x:f>IF(N4563&gt;0,1,0)</x:f>
        <x:v>0</x:v>
      </x:c>
      <x:c r="X4563" s="2" t="n">
        <x:f>IF(U4563&gt;0,1,0)</x:f>
        <x:v>0</x:v>
      </x:c>
      <x:c r="Y4563" s="9" t="n">
        <x:f>MAX(U4563,0)</x:f>
        <x:v>0</x:v>
      </x:c>
      <x:c r="Z4563" s="9" t="n">
        <x:f>-MIN(U4563,0)</x:f>
        <x:v>192.52851834273173</x:v>
      </x:c>
    </x:row>
    <x:row r="4564" ht="23" customHeight="1">
      <x:c r="A4564" s="2" t="str">
        <x:v>1D-CMF-前段</x:v>
      </x:c>
      <x:c r="B4564" s="2" t="str">
        <x:v>1D</x:v>
      </x:c>
      <x:c r="C4564" s="2" t="str">
        <x:v>Chaikin Money Flow</x:v>
      </x:c>
      <x:c r="D4564" s="2" t="str">
        <x:v>前段</x:v>
      </x:c>
      <x:c r="E4564" s="2" t="n">
        <x:v>13</x:v>
      </x:c>
      <x:c r="F4564" s="2" t="str">
        <x:v>空</x:v>
      </x:c>
      <x:c r="G4564" s="11" t="n">
        <x:v>45027.333333333336</x:v>
      </x:c>
      <x:c r="H4564" s="11" t="n">
        <x:v>45028.333333333336</x:v>
      </x:c>
      <x:c r="I4564" s="11" t="n">
        <x:v>45038.333321759266</x:v>
      </x:c>
      <x:c r="J4564" s="9" t="n">
        <x:v>30185.1</x:v>
      </x:c>
      <x:c r="K4564" s="9" t="n">
        <x:v>27252.5</x:v>
      </x:c>
      <x:c r="L4564" s="9" t="n">
        <x:v>30179.06298</x:v>
      </x:c>
      <x:c r="M4564" s="9" t="n">
        <x:v>27257.9505</x:v>
      </x:c>
      <x:c r="N4564" s="10" t="n">
        <x:f>IF(F4564="多",1,-1)*(K4564/J4564-1)</x:f>
        <x:v>0.09715389380853467</x:v>
      </x:c>
      <x:c r="O4564" s="10" t="n">
        <x:f>IF(F4564="多",1,-1)*(M4564/L4564-1)</x:f>
        <x:v>0.0967926831239212</x:v>
      </x:c>
      <x:c r="P4564" s="10" t="n">
        <x:v>0.0009516036584380394</x:v>
      </x:c>
      <x:c r="Q4564" s="10" t="n">
        <x:v>-0.001906970972562692</x:v>
      </x:c>
      <x:c r="R4564" s="10" t="n">
        <x:f>O4564-P4564-Q4564</x:f>
        <x:v>0.09774805043804585</x:v>
      </x:c>
      <x:c r="S4564" s="9" t="n">
        <x:f>V4563</x:f>
        <x:v>14808.225909288778</x:v>
      </x:c>
      <x:c r="T4564" s="9" t="n">
        <x:f>S4564/(1+'回测计划'!$B$33)</x:f>
        <x:v>14800.825496540509</x:v>
      </x:c>
      <x:c r="U4564" s="9" t="n">
        <x:f>T4564*R4564</x:f>
        <x:v>1446.7518371605568</x:v>
      </x:c>
      <x:c r="V4564" s="9" t="n">
        <x:f>S4564+U4564</x:f>
        <x:v>16254.977746449335</x:v>
      </x:c>
      <x:c r="W4564" s="2" t="n">
        <x:f>IF(N4564&gt;0,1,0)</x:f>
        <x:v>1</x:v>
      </x:c>
      <x:c r="X4564" s="2" t="n">
        <x:f>IF(U4564&gt;0,1,0)</x:f>
        <x:v>1</x:v>
      </x:c>
      <x:c r="Y4564" s="9" t="n">
        <x:f>MAX(U4564,0)</x:f>
        <x:v>1446.7518371605568</x:v>
      </x:c>
      <x:c r="Z4564" s="9" t="n">
        <x:f>-MIN(U4564,0)</x:f>
        <x:v>0</x:v>
      </x:c>
    </x:row>
    <x:row r="4565" ht="23" customHeight="1">
      <x:c r="A4565" s="2" t="str">
        <x:v>1D-CMF-前段</x:v>
      </x:c>
      <x:c r="B4565" s="2" t="str">
        <x:v>1D</x:v>
      </x:c>
      <x:c r="C4565" s="2" t="str">
        <x:v>Chaikin Money Flow</x:v>
      </x:c>
      <x:c r="D4565" s="2" t="str">
        <x:v>前段</x:v>
      </x:c>
      <x:c r="E4565" s="2" t="n">
        <x:v>14</x:v>
      </x:c>
      <x:c r="F4565" s="2" t="str">
        <x:v>多</x:v>
      </x:c>
      <x:c r="G4565" s="11" t="n">
        <x:v>45071.333333333336</x:v>
      </x:c>
      <x:c r="H4565" s="11" t="n">
        <x:v>45072.333333333336</x:v>
      </x:c>
      <x:c r="I4565" s="11" t="n">
        <x:v>45082.333321759266</x:v>
      </x:c>
      <x:c r="J4565" s="9" t="n">
        <x:v>26461.7</x:v>
      </x:c>
      <x:c r="K4565" s="9" t="n">
        <x:v>27102.4</x:v>
      </x:c>
      <x:c r="L4565" s="9" t="n">
        <x:v>26466.99234</x:v>
      </x:c>
      <x:c r="M4565" s="9" t="n">
        <x:v>27096.97952</x:v>
      </x:c>
      <x:c r="N4565" s="10" t="n">
        <x:f>IF(F4565="多",1,-1)*(K4565/J4565-1)</x:f>
        <x:v>0.024212352192036102</x:v>
      </x:c>
      <x:c r="O4565" s="10" t="n">
        <x:f>IF(F4565="多",1,-1)*(M4565/L4565-1)</x:f>
        <x:v>0.02380274917176317</x:v>
      </x:c>
      <x:c r="P4565" s="10" t="n">
        <x:v>0.0010119013745858816</x:v>
      </x:c>
      <x:c r="Q4565" s="10" t="n">
        <x:v>0.0023110169465139427</x:v>
      </x:c>
      <x:c r="R4565" s="10" t="n">
        <x:f>O4565-P4565-Q4565</x:f>
        <x:v>0.020479830850663346</x:v>
      </x:c>
      <x:c r="S4565" s="9" t="n">
        <x:f>V4564</x:f>
        <x:v>16254.977746449335</x:v>
      </x:c>
      <x:c r="T4565" s="9" t="n">
        <x:f>S4565/(1+'回测计划'!$B$33)</x:f>
        <x:v>16246.85431928969</x:v>
      </x:c>
      <x:c r="U4565" s="9" t="n">
        <x:f>T4565*R4565</x:f>
        <x:v>332.732828314422</x:v>
      </x:c>
      <x:c r="V4565" s="9" t="n">
        <x:f>S4565+U4565</x:f>
        <x:v>16587.710574763758</x:v>
      </x:c>
      <x:c r="W4565" s="2" t="n">
        <x:f>IF(N4565&gt;0,1,0)</x:f>
        <x:v>1</x:v>
      </x:c>
      <x:c r="X4565" s="2" t="n">
        <x:f>IF(U4565&gt;0,1,0)</x:f>
        <x:v>1</x:v>
      </x:c>
      <x:c r="Y4565" s="9" t="n">
        <x:f>MAX(U4565,0)</x:f>
        <x:v>332.732828314422</x:v>
      </x:c>
      <x:c r="Z4565" s="9" t="n">
        <x:f>-MIN(U4565,0)</x:f>
        <x:v>0</x:v>
      </x:c>
    </x:row>
    <x:row r="4566" ht="23" customHeight="1">
      <x:c r="A4566" s="2" t="str">
        <x:v>1D-CMF-前段</x:v>
      </x:c>
      <x:c r="B4566" s="2" t="str">
        <x:v>1D</x:v>
      </x:c>
      <x:c r="C4566" s="2" t="str">
        <x:v>Chaikin Money Flow</x:v>
      </x:c>
      <x:c r="D4566" s="2" t="str">
        <x:v>前段</x:v>
      </x:c>
      <x:c r="E4566" s="2" t="n">
        <x:v>15</x:v>
      </x:c>
      <x:c r="F4566" s="2" t="str">
        <x:v>多</x:v>
      </x:c>
      <x:c r="G4566" s="11" t="n">
        <x:v>45083.333333333336</x:v>
      </x:c>
      <x:c r="H4566" s="11" t="n">
        <x:v>45084.333333333336</x:v>
      </x:c>
      <x:c r="I4566" s="11" t="n">
        <x:v>45094.333321759266</x:v>
      </x:c>
      <x:c r="J4566" s="9" t="n">
        <x:v>27221.5</x:v>
      </x:c>
      <x:c r="K4566" s="9" t="n">
        <x:v>26336</x:v>
      </x:c>
      <x:c r="L4566" s="9" t="n">
        <x:v>27226.9443</x:v>
      </x:c>
      <x:c r="M4566" s="9" t="n">
        <x:v>26330.7328</x:v>
      </x:c>
      <x:c r="N4566" s="10" t="n">
        <x:f>IF(F4566="多",1,-1)*(K4566/J4566-1)</x:f>
        <x:v>-0.0325294344543835</x:v>
      </x:c>
      <x:c r="O4566" s="10" t="n">
        <x:f>IF(F4566="多",1,-1)*(M4566/L4566-1)</x:f>
        <x:v>-0.03291634529843279</x:v>
      </x:c>
      <x:c r="P4566" s="10" t="n">
        <x:v>0.0009835418273507837</x:v>
      </x:c>
      <x:c r="Q4566" s="10" t="n">
        <x:v>0.0012959870090894644</x:v>
      </x:c>
      <x:c r="R4566" s="10" t="n">
        <x:f>O4566-P4566-Q4566</x:f>
        <x:v>-0.03519587413487304</x:v>
      </x:c>
      <x:c r="S4566" s="9" t="n">
        <x:f>V4565</x:f>
        <x:v>16587.710574763758</x:v>
      </x:c>
      <x:c r="T4566" s="9" t="n">
        <x:f>S4566/(1+'回测计划'!$B$33)</x:f>
        <x:v>16579.420864331594</x:v>
      </x:c>
      <x:c r="U4566" s="9" t="n">
        <x:f>T4566*R4566</x:f>
        <x:v>-583.5272099701027</x:v>
      </x:c>
      <x:c r="V4566" s="9" t="n">
        <x:f>S4566+U4566</x:f>
        <x:v>16004.183364793655</x:v>
      </x:c>
      <x:c r="W4566" s="2" t="n">
        <x:f>IF(N4566&gt;0,1,0)</x:f>
        <x:v>0</x:v>
      </x:c>
      <x:c r="X4566" s="2" t="n">
        <x:f>IF(U4566&gt;0,1,0)</x:f>
        <x:v>0</x:v>
      </x:c>
      <x:c r="Y4566" s="9" t="n">
        <x:f>MAX(U4566,0)</x:f>
        <x:v>0</x:v>
      </x:c>
      <x:c r="Z4566" s="9" t="n">
        <x:f>-MIN(U4566,0)</x:f>
        <x:v>583.5272099701027</x:v>
      </x:c>
    </x:row>
    <x:row r="4567" ht="23" customHeight="1">
      <x:c r="A4567" s="2" t="str">
        <x:v>1D-CMF-前段</x:v>
      </x:c>
      <x:c r="B4567" s="2" t="str">
        <x:v>1D</x:v>
      </x:c>
      <x:c r="C4567" s="2" t="str">
        <x:v>Chaikin Money Flow</x:v>
      </x:c>
      <x:c r="D4567" s="2" t="str">
        <x:v>前段</x:v>
      </x:c>
      <x:c r="E4567" s="2" t="n">
        <x:v>16</x:v>
      </x:c>
      <x:c r="F4567" s="2" t="str">
        <x:v>多</x:v>
      </x:c>
      <x:c r="G4567" s="11" t="n">
        <x:v>45155.333333333336</x:v>
      </x:c>
      <x:c r="H4567" s="11" t="n">
        <x:v>45156.333333333336</x:v>
      </x:c>
      <x:c r="I4567" s="11" t="n">
        <x:v>45166.333321759266</x:v>
      </x:c>
      <x:c r="J4567" s="9" t="n">
        <x:v>26609.7</x:v>
      </x:c>
      <x:c r="K4567" s="9" t="n">
        <x:v>26087.7</x:v>
      </x:c>
      <x:c r="L4567" s="9" t="n">
        <x:v>26615.02194</x:v>
      </x:c>
      <x:c r="M4567" s="9" t="n">
        <x:v>26082.482460000003</x:v>
      </x:c>
      <x:c r="N4567" s="10" t="n">
        <x:f>IF(F4567="多",1,-1)*(K4567/J4567-1)</x:f>
        <x:v>-0.019616906616760077</x:v>
      </x:c>
      <x:c r="O4567" s="10" t="n">
        <x:f>IF(F4567="多",1,-1)*(M4567/L4567-1)</x:f>
        <x:v>-0.020008981439148754</x:v>
      </x:c>
      <x:c r="P4567" s="10" t="n">
        <x:v>0.0009899955092804256</x:v>
      </x:c>
      <x:c r="Q4567" s="10" t="n">
        <x:v>0.00019745445586499333</x:v>
      </x:c>
      <x:c r="R4567" s="10" t="n">
        <x:f>O4567-P4567-Q4567</x:f>
        <x:v>-0.021196431404294173</x:v>
      </x:c>
      <x:c r="S4567" s="9" t="n">
        <x:f>V4566</x:f>
        <x:v>16004.183364793655</x:v>
      </x:c>
      <x:c r="T4567" s="9" t="n">
        <x:f>S4567/(1+'回测计划'!$B$33)</x:f>
        <x:v>15996.185272157576</x:v>
      </x:c>
      <x:c r="U4567" s="9" t="n">
        <x:f>T4567*R4567</x:f>
        <x:v>-339.06204385166876</x:v>
      </x:c>
      <x:c r="V4567" s="9" t="n">
        <x:f>S4567+U4567</x:f>
        <x:v>15665.121320941986</x:v>
      </x:c>
      <x:c r="W4567" s="2" t="n">
        <x:f>IF(N4567&gt;0,1,0)</x:f>
        <x:v>0</x:v>
      </x:c>
      <x:c r="X4567" s="2" t="n">
        <x:f>IF(U4567&gt;0,1,0)</x:f>
        <x:v>0</x:v>
      </x:c>
      <x:c r="Y4567" s="9" t="n">
        <x:f>MAX(U4567,0)</x:f>
        <x:v>0</x:v>
      </x:c>
      <x:c r="Z4567" s="9" t="n">
        <x:f>-MIN(U4567,0)</x:f>
        <x:v>339.06204385166876</x:v>
      </x:c>
    </x:row>
    <x:row r="4568" ht="23" customHeight="1">
      <x:c r="A4568" s="2" t="str">
        <x:v>1D-CMF-前段</x:v>
      </x:c>
      <x:c r="B4568" s="2" t="str">
        <x:v>1D</x:v>
      </x:c>
      <x:c r="C4568" s="2" t="str">
        <x:v>Chaikin Money Flow</x:v>
      </x:c>
      <x:c r="D4568" s="2" t="str">
        <x:v>前段</x:v>
      </x:c>
      <x:c r="E4568" s="2" t="n">
        <x:v>17</x:v>
      </x:c>
      <x:c r="F4568" s="2" t="str">
        <x:v>空</x:v>
      </x:c>
      <x:c r="G4568" s="11" t="n">
        <x:v>45221.333333333336</x:v>
      </x:c>
      <x:c r="H4568" s="11" t="n">
        <x:v>45222.333333333336</x:v>
      </x:c>
      <x:c r="I4568" s="11" t="n">
        <x:v>45232.333321759266</x:v>
      </x:c>
      <x:c r="J4568" s="9" t="n">
        <x:v>29981.4</x:v>
      </x:c>
      <x:c r="K4568" s="9" t="n">
        <x:v>35437.4</x:v>
      </x:c>
      <x:c r="L4568" s="9" t="n">
        <x:v>29975.403720000002</x:v>
      </x:c>
      <x:c r="M4568" s="9" t="n">
        <x:v>35444.48748</x:v>
      </x:c>
      <x:c r="N4568" s="10" t="n">
        <x:f>IF(F4568="多",1,-1)*(K4568/J4568-1)</x:f>
        <x:v>-0.18197949395291757</x:v>
      </x:c>
      <x:c r="O4568" s="10" t="n">
        <x:f>IF(F4568="多",1,-1)*(M4568/L4568-1)</x:f>
        <x:v>-0.18245238032777356</x:v>
      </x:c>
      <x:c r="P4568" s="10" t="n">
        <x:v>0.0010912261901638866</x:v>
      </x:c>
      <x:c r="Q4568" s="10" t="n">
        <x:v>-0.003184112829463951</x:v>
      </x:c>
      <x:c r="R4568" s="10" t="n">
        <x:f>O4568-P4568-Q4568</x:f>
        <x:v>-0.18035949368847348</x:v>
      </x:c>
      <x:c r="S4568" s="9" t="n">
        <x:f>V4567</x:f>
        <x:v>15665.121320941986</x:v>
      </x:c>
      <x:c r="T4568" s="9" t="n">
        <x:f>S4568/(1+'回测计划'!$B$33)</x:f>
        <x:v>15657.292674604685</x:v>
      </x:c>
      <x:c r="U4568" s="9" t="n">
        <x:f>T4568*R4568</x:f>
        <x:v>-2823.941379323946</x:v>
      </x:c>
      <x:c r="V4568" s="9" t="n">
        <x:f>S4568+U4568</x:f>
        <x:v>12841.17994161804</x:v>
      </x:c>
      <x:c r="W4568" s="2" t="n">
        <x:f>IF(N4568&gt;0,1,0)</x:f>
        <x:v>0</x:v>
      </x:c>
      <x:c r="X4568" s="2" t="n">
        <x:f>IF(U4568&gt;0,1,0)</x:f>
        <x:v>0</x:v>
      </x:c>
      <x:c r="Y4568" s="9" t="n">
        <x:f>MAX(U4568,0)</x:f>
        <x:v>0</x:v>
      </x:c>
      <x:c r="Z4568" s="9" t="n">
        <x:f>-MIN(U4568,0)</x:f>
        <x:v>2823.941379323946</x:v>
      </x:c>
    </x:row>
    <x:row r="4569" ht="23" customHeight="1">
      <x:c r="A4569" s="2" t="str">
        <x:v>1D-CMF-前段</x:v>
      </x:c>
      <x:c r="B4569" s="2" t="str">
        <x:v>1D</x:v>
      </x:c>
      <x:c r="C4569" s="2" t="str">
        <x:v>Chaikin Money Flow</x:v>
      </x:c>
      <x:c r="D4569" s="2" t="str">
        <x:v>前段</x:v>
      </x:c>
      <x:c r="E4569" s="2" t="n">
        <x:v>18</x:v>
      </x:c>
      <x:c r="F4569" s="2" t="str">
        <x:v>空</x:v>
      </x:c>
      <x:c r="G4569" s="11" t="n">
        <x:v>45293.333333333336</x:v>
      </x:c>
      <x:c r="H4569" s="11" t="n">
        <x:v>45294.333333333336</x:v>
      </x:c>
      <x:c r="I4569" s="11" t="n">
        <x:v>45304.333321759266</x:v>
      </x:c>
      <x:c r="J4569" s="9" t="n">
        <x:v>44979.7</x:v>
      </x:c>
      <x:c r="K4569" s="9" t="n">
        <x:v>42788.9</x:v>
      </x:c>
      <x:c r="L4569" s="9" t="n">
        <x:v>44970.70406</x:v>
      </x:c>
      <x:c r="M4569" s="9" t="n">
        <x:v>42797.45778</x:v>
      </x:c>
      <x:c r="N4569" s="10" t="n">
        <x:f>IF(F4569="多",1,-1)*(K4569/J4569-1)</x:f>
        <x:v>0.04870641645008744</x:v>
      </x:c>
      <x:c r="O4569" s="10" t="n">
        <x:f>IF(F4569="多",1,-1)*(M4569/L4569-1)</x:f>
        <x:v>0.04832582289795706</x:v>
      </x:c>
      <x:c r="P4569" s="10" t="n">
        <x:v>0.0009758370885510215</x:v>
      </x:c>
      <x:c r="Q4569" s="10" t="n">
        <x:v>-0.00296257025541625</x:v>
      </x:c>
      <x:c r="R4569" s="10" t="n">
        <x:f>O4569-P4569-Q4569</x:f>
        <x:v>0.05031255606482229</x:v>
      </x:c>
      <x:c r="S4569" s="9" t="n">
        <x:f>V4568</x:f>
        <x:v>12841.17994161804</x:v>
      </x:c>
      <x:c r="T4569" s="9" t="n">
        <x:f>S4569/(1+'回测计划'!$B$33)</x:f>
        <x:v>12834.762560337871</x:v>
      </x:c>
      <x:c r="U4569" s="9" t="n">
        <x:f>T4569*R4569</x:f>
        <x:v>645.7497108956812</x:v>
      </x:c>
      <x:c r="V4569" s="9" t="n">
        <x:f>S4569+U4569</x:f>
        <x:v>13486.929652513722</x:v>
      </x:c>
      <x:c r="W4569" s="2" t="n">
        <x:f>IF(N4569&gt;0,1,0)</x:f>
        <x:v>1</x:v>
      </x:c>
      <x:c r="X4569" s="2" t="n">
        <x:f>IF(U4569&gt;0,1,0)</x:f>
        <x:v>1</x:v>
      </x:c>
      <x:c r="Y4569" s="9" t="n">
        <x:f>MAX(U4569,0)</x:f>
        <x:v>645.7497108956812</x:v>
      </x:c>
      <x:c r="Z4569" s="9" t="n">
        <x:f>-MIN(U4569,0)</x:f>
        <x:v>0</x:v>
      </x:c>
    </x:row>
    <x:row r="4570" ht="23" customHeight="1">
      <x:c r="A4570" s="2" t="str">
        <x:v>1D-CMF-前段</x:v>
      </x:c>
      <x:c r="B4570" s="2" t="str">
        <x:v>1D</x:v>
      </x:c>
      <x:c r="C4570" s="2" t="str">
        <x:v>Chaikin Money Flow</x:v>
      </x:c>
      <x:c r="D4570" s="2" t="str">
        <x:v>前段</x:v>
      </x:c>
      <x:c r="E4570" s="2" t="n">
        <x:v>19</x:v>
      </x:c>
      <x:c r="F4570" s="2" t="str">
        <x:v>多</x:v>
      </x:c>
      <x:c r="G4570" s="11" t="n">
        <x:v>45306.333333333336</x:v>
      </x:c>
      <x:c r="H4570" s="11" t="n">
        <x:v>45307.333333333336</x:v>
      </x:c>
      <x:c r="I4570" s="11" t="n">
        <x:v>45317.333321759266</x:v>
      </x:c>
      <x:c r="J4570" s="9" t="n">
        <x:v>42515</x:v>
      </x:c>
      <x:c r="K4570" s="9" t="n">
        <x:v>39953.3</x:v>
      </x:c>
      <x:c r="L4570" s="9" t="n">
        <x:v>42523.503</x:v>
      </x:c>
      <x:c r="M4570" s="9" t="n">
        <x:v>39945.30934000001</x:v>
      </x:c>
      <x:c r="N4570" s="10" t="n">
        <x:f>IF(F4570="多",1,-1)*(K4570/J4570-1)</x:f>
        <x:v>-0.06025402799012103</x:v>
      </x:c>
      <x:c r="O4570" s="10" t="n">
        <x:f>IF(F4570="多",1,-1)*(M4570/L4570-1)</x:f>
        <x:v>-0.060629851214279995</x:v>
      </x:c>
      <x:c r="P4570" s="10" t="n">
        <x:v>0.00096968507439286</x:v>
      </x:c>
      <x:c r="Q4570" s="10" t="n">
        <x:v>0.0028169105170458746</x:v>
      </x:c>
      <x:c r="R4570" s="10" t="n">
        <x:f>O4570-P4570-Q4570</x:f>
        <x:v>-0.06441644680571873</x:v>
      </x:c>
      <x:c r="S4570" s="9" t="n">
        <x:f>V4569</x:f>
        <x:v>13486.929652513722</x:v>
      </x:c>
      <x:c r="T4570" s="9" t="n">
        <x:f>S4570/(1+'回测计划'!$B$33)</x:f>
        <x:v>13480.189557734855</x:v>
      </x:c>
      <x:c r="U4570" s="9" t="n">
        <x:f>T4570*R4570</x:f>
        <x:v>-868.3459135768323</x:v>
      </x:c>
      <x:c r="V4570" s="9" t="n">
        <x:f>S4570+U4570</x:f>
        <x:v>12618.58373893689</x:v>
      </x:c>
      <x:c r="W4570" s="2" t="n">
        <x:f>IF(N4570&gt;0,1,0)</x:f>
        <x:v>0</x:v>
      </x:c>
      <x:c r="X4570" s="2" t="n">
        <x:f>IF(U4570&gt;0,1,0)</x:f>
        <x:v>0</x:v>
      </x:c>
      <x:c r="Y4570" s="9" t="n">
        <x:f>MAX(U4570,0)</x:f>
        <x:v>0</x:v>
      </x:c>
      <x:c r="Z4570" s="9" t="n">
        <x:f>-MIN(U4570,0)</x:f>
        <x:v>868.3459135768323</x:v>
      </x:c>
    </x:row>
    <x:row r="4571" ht="23" customHeight="1">
      <x:c r="A4571" s="2" t="str">
        <x:v>1D-CMF-前段</x:v>
      </x:c>
      <x:c r="B4571" s="2" t="str">
        <x:v>1D</x:v>
      </x:c>
      <x:c r="C4571" s="2" t="str">
        <x:v>Chaikin Money Flow</x:v>
      </x:c>
      <x:c r="D4571" s="2" t="str">
        <x:v>前段</x:v>
      </x:c>
      <x:c r="E4571" s="2" t="n">
        <x:v>20</x:v>
      </x:c>
      <x:c r="F4571" s="2" t="str">
        <x:v>多</x:v>
      </x:c>
      <x:c r="G4571" s="11" t="n">
        <x:v>45414.333333333336</x:v>
      </x:c>
      <x:c r="H4571" s="11" t="n">
        <x:v>45415.333333333336</x:v>
      </x:c>
      <x:c r="I4571" s="11" t="n">
        <x:v>45425.333321759266</x:v>
      </x:c>
      <x:c r="J4571" s="9" t="n">
        <x:v>59036.7</x:v>
      </x:c>
      <x:c r="K4571" s="9" t="n">
        <x:v>61455.8</x:v>
      </x:c>
      <x:c r="L4571" s="9" t="n">
        <x:v>59048.50734</x:v>
      </x:c>
      <x:c r="M4571" s="9" t="n">
        <x:v>61443.50884</x:v>
      </x:c>
      <x:c r="N4571" s="10" t="n">
        <x:f>IF(F4571="多",1,-1)*(K4571/J4571-1)</x:f>
        <x:v>0.0409762063258956</x:v>
      </x:c>
      <x:c r="O4571" s="10" t="n">
        <x:f>IF(F4571="多",1,-1)*(M4571/L4571-1)</x:f>
        <x:v>0.040559899104809505</x:v>
      </x:c>
      <x:c r="P4571" s="10" t="n">
        <x:v>0.0010202799495524046</x:v>
      </x:c>
      <x:c r="Q4571" s="10" t="n">
        <x:v>0.0014778545750348101</x:v>
      </x:c>
      <x:c r="R4571" s="10" t="n">
        <x:f>O4571-P4571-Q4571</x:f>
        <x:v>0.038061764580222285</x:v>
      </x:c>
      <x:c r="S4571" s="9" t="n">
        <x:f>V4570</x:f>
        <x:v>12618.58373893689</x:v>
      </x:c>
      <x:c r="T4571" s="9" t="n">
        <x:f>S4571/(1+'回测计划'!$B$33)</x:f>
        <x:v>12612.277600136822</x:v>
      </x:c>
      <x:c r="U4571" s="9" t="n">
        <x:f>T4571*R4571</x:f>
        <x:v>480.0455408368186</x:v>
      </x:c>
      <x:c r="V4571" s="9" t="n">
        <x:f>S4571+U4571</x:f>
        <x:v>13098.629279773708</x:v>
      </x:c>
      <x:c r="W4571" s="2" t="n">
        <x:f>IF(N4571&gt;0,1,0)</x:f>
        <x:v>1</x:v>
      </x:c>
      <x:c r="X4571" s="2" t="n">
        <x:f>IF(U4571&gt;0,1,0)</x:f>
        <x:v>1</x:v>
      </x:c>
      <x:c r="Y4571" s="9" t="n">
        <x:f>MAX(U4571,0)</x:f>
        <x:v>480.0455408368186</x:v>
      </x:c>
      <x:c r="Z4571" s="9" t="n">
        <x:f>-MIN(U4571,0)</x:f>
        <x:v>0</x:v>
      </x:c>
    </x:row>
    <x:row r="4572" ht="23" customHeight="1">
      <x:c r="A4572" s="2" t="str">
        <x:v>1D-CMF-前段</x:v>
      </x:c>
      <x:c r="B4572" s="2" t="str">
        <x:v>1D</x:v>
      </x:c>
      <x:c r="C4572" s="2" t="str">
        <x:v>Chaikin Money Flow</x:v>
      </x:c>
      <x:c r="D4572" s="2" t="str">
        <x:v>前段</x:v>
      </x:c>
      <x:c r="E4572" s="2" t="n">
        <x:v>21</x:v>
      </x:c>
      <x:c r="F4572" s="2" t="str">
        <x:v>多</x:v>
      </x:c>
      <x:c r="G4572" s="11" t="n">
        <x:v>45510.333333333336</x:v>
      </x:c>
      <x:c r="H4572" s="11" t="n">
        <x:v>45511.333333333336</x:v>
      </x:c>
      <x:c r="I4572" s="11" t="n">
        <x:v>45521.333321759266</x:v>
      </x:c>
      <x:c r="J4572" s="9" t="n">
        <x:v>55991.3</x:v>
      </x:c>
      <x:c r="K4572" s="9" t="n">
        <x:v>58854.9</x:v>
      </x:c>
      <x:c r="L4572" s="9" t="n">
        <x:v>56002.49826</x:v>
      </x:c>
      <x:c r="M4572" s="9" t="n">
        <x:v>58843.12902</x:v>
      </x:c>
      <x:c r="N4572" s="10" t="n">
        <x:f>IF(F4572="多",1,-1)*(K4572/J4572-1)</x:f>
        <x:v>0.051143659818578824</x:v>
      </x:c>
      <x:c r="O4572" s="10" t="n">
        <x:f>IF(F4572="多",1,-1)*(M4572/L4572-1)</x:f>
        <x:v>0.05072328642932944</x:v>
      </x:c>
      <x:c r="P4572" s="10" t="n">
        <x:v>0.001025361643214665</x:v>
      </x:c>
      <x:c r="Q4572" s="10" t="n">
        <x:v>-0.00014273766383757604</x:v>
      </x:c>
      <x:c r="R4572" s="10" t="n">
        <x:f>O4572-P4572-Q4572</x:f>
        <x:v>0.049840662449952354</x:v>
      </x:c>
      <x:c r="S4572" s="9" t="n">
        <x:f>V4571</x:f>
        <x:v>13098.629279773708</x:v>
      </x:c>
      <x:c r="T4572" s="9" t="n">
        <x:f>S4572/(1+'回测计划'!$B$33)</x:f>
        <x:v>13092.083238154632</x:v>
      </x:c>
      <x:c r="U4572" s="9" t="n">
        <x:f>T4572*R4572</x:f>
        <x:v>652.5181014395441</x:v>
      </x:c>
      <x:c r="V4572" s="9" t="n">
        <x:f>S4572+U4572</x:f>
        <x:v>13751.147381213252</x:v>
      </x:c>
      <x:c r="W4572" s="2" t="n">
        <x:f>IF(N4572&gt;0,1,0)</x:f>
        <x:v>1</x:v>
      </x:c>
      <x:c r="X4572" s="2" t="n">
        <x:f>IF(U4572&gt;0,1,0)</x:f>
        <x:v>1</x:v>
      </x:c>
      <x:c r="Y4572" s="9" t="n">
        <x:f>MAX(U4572,0)</x:f>
        <x:v>652.5181014395441</x:v>
      </x:c>
      <x:c r="Z4572" s="9" t="n">
        <x:f>-MIN(U4572,0)</x:f>
        <x:v>0</x:v>
      </x:c>
    </x:row>
    <x:row r="4573" ht="23" customHeight="1">
      <x:c r="A4573" s="2" t="str">
        <x:v>1D-CMF-前段</x:v>
      </x:c>
      <x:c r="B4573" s="2" t="str">
        <x:v>1D</x:v>
      </x:c>
      <x:c r="C4573" s="2" t="str">
        <x:v>Chaikin Money Flow</x:v>
      </x:c>
      <x:c r="D4573" s="2" t="str">
        <x:v>前段</x:v>
      </x:c>
      <x:c r="E4573" s="2" t="n">
        <x:v>22</x:v>
      </x:c>
      <x:c r="F4573" s="2" t="str">
        <x:v>空</x:v>
      </x:c>
      <x:c r="G4573" s="11" t="n">
        <x:v>45578.333333333336</x:v>
      </x:c>
      <x:c r="H4573" s="11" t="n">
        <x:v>45579.333333333336</x:v>
      </x:c>
      <x:c r="I4573" s="11" t="n">
        <x:v>45589.333321759266</x:v>
      </x:c>
      <x:c r="J4573" s="9" t="n">
        <x:v>62839.7</x:v>
      </x:c>
      <x:c r="K4573" s="9" t="n">
        <x:v>66647.2</x:v>
      </x:c>
      <x:c r="L4573" s="9" t="n">
        <x:v>62827.132059999996</x:v>
      </x:c>
      <x:c r="M4573" s="9" t="n">
        <x:v>66660.52944</x:v>
      </x:c>
      <x:c r="N4573" s="10" t="n">
        <x:f>IF(F4573="多",1,-1)*(K4573/J4573-1)</x:f>
        <x:v>-0.06059067754938363</x:v>
      </x:c>
      <x:c r="O4573" s="10" t="n">
        <x:f>IF(F4573="多",1,-1)*(M4573/L4573-1)</x:f>
        <x:v>-0.06101499868463045</x:v>
      </x:c>
      <x:c r="P4573" s="10" t="n">
        <x:v>0.001030507499342315</x:v>
      </x:c>
      <x:c r="Q4573" s="10" t="n">
        <x:v>-0.003076287701909212</x:v>
      </x:c>
      <x:c r="R4573" s="10" t="n">
        <x:f>O4573-P4573-Q4573</x:f>
        <x:v>-0.05896921848206355</x:v>
      </x:c>
      <x:c r="S4573" s="9" t="n">
        <x:f>V4572</x:f>
        <x:v>13751.147381213252</x:v>
      </x:c>
      <x:c r="T4573" s="9" t="n">
        <x:f>S4573/(1+'回测计划'!$B$33)</x:f>
        <x:v>13744.275243591457</x:v>
      </x:c>
      <x:c r="U4573" s="9" t="n">
        <x:f>T4573*R4573</x:f>
        <x:v>-810.4891697169619</x:v>
      </x:c>
      <x:c r="V4573" s="9" t="n">
        <x:f>S4573+U4573</x:f>
        <x:v>12940.65821149629</x:v>
      </x:c>
      <x:c r="W4573" s="2" t="n">
        <x:f>IF(N4573&gt;0,1,0)</x:f>
        <x:v>0</x:v>
      </x:c>
      <x:c r="X4573" s="2" t="n">
        <x:f>IF(U4573&gt;0,1,0)</x:f>
        <x:v>0</x:v>
      </x:c>
      <x:c r="Y4573" s="9" t="n">
        <x:f>MAX(U4573,0)</x:f>
        <x:v>0</x:v>
      </x:c>
      <x:c r="Z4573" s="9" t="n">
        <x:f>-MIN(U4573,0)</x:f>
        <x:v>810.4891697169619</x:v>
      </x:c>
    </x:row>
    <x:row r="4574" ht="23" customHeight="1">
      <x:c r="A4574" s="2" t="str">
        <x:v>1D-CMF-前段</x:v>
      </x:c>
      <x:c r="B4574" s="2" t="str">
        <x:v>1D</x:v>
      </x:c>
      <x:c r="C4574" s="2" t="str">
        <x:v>Chaikin Money Flow</x:v>
      </x:c>
      <x:c r="D4574" s="2" t="str">
        <x:v>前段</x:v>
      </x:c>
      <x:c r="E4574" s="2" t="n">
        <x:v>23</x:v>
      </x:c>
      <x:c r="F4574" s="2" t="str">
        <x:v>空</x:v>
      </x:c>
      <x:c r="G4574" s="11" t="n">
        <x:v>45595.333333333336</x:v>
      </x:c>
      <x:c r="H4574" s="11" t="n">
        <x:v>45596.333333333336</x:v>
      </x:c>
      <x:c r="I4574" s="11" t="n">
        <x:v>45606.333321759266</x:v>
      </x:c>
      <x:c r="J4574" s="9" t="n">
        <x:v>72349</x:v>
      </x:c>
      <x:c r="K4574" s="9" t="n">
        <x:v>76675.1</x:v>
      </x:c>
      <x:c r="L4574" s="9" t="n">
        <x:v>72334.53020000001</x:v>
      </x:c>
      <x:c r="M4574" s="9" t="n">
        <x:v>76690.43502</x:v>
      </x:c>
      <x:c r="N4574" s="10" t="n">
        <x:f>IF(F4574="多",1,-1)*(K4574/J4574-1)</x:f>
        <x:v>-0.05979488313591075</x:v>
      </x:c>
      <x:c r="O4574" s="10" t="n">
        <x:f>IF(F4574="多",1,-1)*(M4574/L4574-1)</x:f>
        <x:v>-0.06021888588971569</x:v>
      </x:c>
      <x:c r="P4574" s="10" t="n">
        <x:v>0.0010301094429448578</x:v>
      </x:c>
      <x:c r="Q4574" s="10" t="n">
        <x:v>-0.0028758311900300903</x:v>
      </x:c>
      <x:c r="R4574" s="10" t="n">
        <x:f>O4574-P4574-Q4574</x:f>
        <x:v>-0.058373164142630454</x:v>
      </x:c>
      <x:c r="S4574" s="9" t="n">
        <x:f>V4573</x:f>
        <x:v>12940.65821149629</x:v>
      </x:c>
      <x:c r="T4574" s="9" t="n">
        <x:f>S4574/(1+'回测计划'!$B$33)</x:f>
        <x:v>12934.191115938322</x:v>
      </x:c>
      <x:c r="U4574" s="9" t="n">
        <x:f>T4574*R4574</x:f>
        <x:v>-755.0096610628202</x:v>
      </x:c>
      <x:c r="V4574" s="9" t="n">
        <x:f>S4574+U4574</x:f>
        <x:v>12185.648550433469</x:v>
      </x:c>
      <x:c r="W4574" s="2" t="n">
        <x:f>IF(N4574&gt;0,1,0)</x:f>
        <x:v>0</x:v>
      </x:c>
      <x:c r="X4574" s="2" t="n">
        <x:f>IF(U4574&gt;0,1,0)</x:f>
        <x:v>0</x:v>
      </x:c>
      <x:c r="Y4574" s="9" t="n">
        <x:f>MAX(U4574,0)</x:f>
        <x:v>0</x:v>
      </x:c>
      <x:c r="Z4574" s="9" t="n">
        <x:f>-MIN(U4574,0)</x:f>
        <x:v>755.0096610628202</x:v>
      </x:c>
    </x:row>
    <x:row r="4575" ht="23" customHeight="1">
      <x:c r="A4575" s="2" t="str">
        <x:v>1D-CMF-前段</x:v>
      </x:c>
      <x:c r="B4575" s="2" t="str">
        <x:v>1D</x:v>
      </x:c>
      <x:c r="C4575" s="2" t="str">
        <x:v>Chaikin Money Flow</x:v>
      </x:c>
      <x:c r="D4575" s="2" t="str">
        <x:v>前段</x:v>
      </x:c>
      <x:c r="E4575" s="2" t="n">
        <x:v>24</x:v>
      </x:c>
      <x:c r="F4575" s="2" t="str">
        <x:v>空</x:v>
      </x:c>
      <x:c r="G4575" s="11" t="n">
        <x:v>45608.333333333336</x:v>
      </x:c>
      <x:c r="H4575" s="11" t="n">
        <x:v>45609.333333333336</x:v>
      </x:c>
      <x:c r="I4575" s="11" t="n">
        <x:v>45619.333321759266</x:v>
      </x:c>
      <x:c r="J4575" s="9" t="n">
        <x:v>87972</x:v>
      </x:c>
      <x:c r="K4575" s="9" t="n">
        <x:v>98921.4</x:v>
      </x:c>
      <x:c r="L4575" s="9" t="n">
        <x:v>87954.4056</x:v>
      </x:c>
      <x:c r="M4575" s="9" t="n">
        <x:v>98941.18427999999</x:v>
      </x:c>
      <x:c r="N4575" s="10" t="n">
        <x:f>IF(F4575="多",1,-1)*(K4575/J4575-1)</x:f>
        <x:v>-0.12446460237348234</x:v>
      </x:c>
      <x:c r="O4575" s="10" t="n">
        <x:f>IF(F4575="多",1,-1)*(M4575/L4575-1)</x:f>
        <x:v>-0.124914478189595</x:v>
      </x:c>
      <x:c r="P4575" s="10" t="n">
        <x:v>0.0010624572390947975</x:v>
      </x:c>
      <x:c r="Q4575" s="10" t="n">
        <x:v>-0.0041084525022638445</x:v>
      </x:c>
      <x:c r="R4575" s="10" t="n">
        <x:f>O4575-P4575-Q4575</x:f>
        <x:v>-0.12186848292642595</x:v>
      </x:c>
      <x:c r="S4575" s="9" t="n">
        <x:f>V4574</x:f>
        <x:v>12185.648550433469</x:v>
      </x:c>
      <x:c r="T4575" s="9" t="n">
        <x:f>S4575/(1+'回测计划'!$B$33)</x:f>
        <x:v>12179.558771047945</x:v>
      </x:c>
      <x:c r="U4575" s="9" t="n">
        <x:f>T4575*R4575</x:f>
        <x:v>-1484.3043501408579</x:v>
      </x:c>
      <x:c r="V4575" s="9" t="n">
        <x:f>S4575+U4575</x:f>
        <x:v>10701.344200292611</x:v>
      </x:c>
      <x:c r="W4575" s="2" t="n">
        <x:f>IF(N4575&gt;0,1,0)</x:f>
        <x:v>0</x:v>
      </x:c>
      <x:c r="X4575" s="2" t="n">
        <x:f>IF(U4575&gt;0,1,0)</x:f>
        <x:v>0</x:v>
      </x:c>
      <x:c r="Y4575" s="9" t="n">
        <x:f>MAX(U4575,0)</x:f>
        <x:v>0</x:v>
      </x:c>
      <x:c r="Z4575" s="9" t="n">
        <x:f>-MIN(U4575,0)</x:f>
        <x:v>1484.3043501408579</x:v>
      </x:c>
    </x:row>
    <x:row r="4576" ht="23" customHeight="1">
      <x:c r="A4576" s="2" t="str">
        <x:v>1D-MFI-前段</x:v>
      </x:c>
      <x:c r="B4576" s="2" t="str">
        <x:v>1D</x:v>
      </x:c>
      <x:c r="C4576" s="2" t="str">
        <x:v>Money Flow Index</x:v>
      </x:c>
      <x:c r="D4576" s="2" t="str">
        <x:v>前段</x:v>
      </x:c>
      <x:c r="E4576" s="2" t="n">
        <x:v>1</x:v>
      </x:c>
      <x:c r="F4576" s="2" t="str">
        <x:v>空</x:v>
      </x:c>
      <x:c r="G4576" s="11" t="n">
        <x:v>44200.333333333336</x:v>
      </x:c>
      <x:c r="H4576" s="11" t="n">
        <x:v>44201.333333333336</x:v>
      </x:c>
      <x:c r="I4576" s="11" t="n">
        <x:v>44211.333321759266</x:v>
      </x:c>
      <x:c r="J4576" s="9" t="n">
        <x:v>32029.55</x:v>
      </x:c>
      <x:c r="K4576" s="9" t="n">
        <x:v>39163.31</x:v>
      </x:c>
      <x:c r="L4576" s="9" t="n">
        <x:v>32023.14409</x:v>
      </x:c>
      <x:c r="M4576" s="9" t="n">
        <x:v>39171.142662</x:v>
      </x:c>
      <x:c r="N4576" s="10" t="n">
        <x:f>IF(F4576="多",1,-1)*(K4576/J4576-1)</x:f>
        <x:v>-0.22272432800335928</x:v>
      </x:c>
      <x:c r="O4576" s="10" t="n">
        <x:f>IF(F4576="多",1,-1)*(M4576/L4576-1)</x:f>
        <x:v>-0.22321351557207447</x:v>
      </x:c>
      <x:c r="P4576" s="10" t="n">
        <x:v>0.001111606757786037</x:v>
      </x:c>
      <x:c r="Q4576" s="10" t="n">
        <x:v>-0.03194628900784801</x:v>
      </x:c>
      <x:c r="R4576" s="10" t="n">
        <x:f>O4576-P4576-Q4576</x:f>
        <x:v>-0.1923788333220125</x:v>
      </x:c>
      <x:c r="S4576" s="9" t="n">
        <x:f>'回测计划'!$B$32</x:f>
        <x:v>10000</x:v>
      </x:c>
      <x:c r="T4576" s="9" t="n">
        <x:f>S4576/(1+'回测计划'!$B$33)</x:f>
        <x:v>9995.002498750626</x:v>
      </x:c>
      <x:c r="U4576" s="9" t="n">
        <x:f>T4576*R4576</x:f>
        <x:v>-1922.8269197602451</x:v>
      </x:c>
      <x:c r="V4576" s="9" t="n">
        <x:f>S4576+U4576</x:f>
        <x:v>8077.173080239755</x:v>
      </x:c>
      <x:c r="W4576" s="2" t="n">
        <x:f>IF(N4576&gt;0,1,0)</x:f>
        <x:v>0</x:v>
      </x:c>
      <x:c r="X4576" s="2" t="n">
        <x:f>IF(U4576&gt;0,1,0)</x:f>
        <x:v>0</x:v>
      </x:c>
      <x:c r="Y4576" s="9" t="n">
        <x:f>MAX(U4576,0)</x:f>
        <x:v>0</x:v>
      </x:c>
      <x:c r="Z4576" s="9" t="n">
        <x:f>-MIN(U4576,0)</x:f>
        <x:v>1922.8269197602451</x:v>
      </x:c>
    </x:row>
    <x:row r="4577" ht="23" customHeight="1">
      <x:c r="A4577" s="2" t="str">
        <x:v>1D-MFI-前段</x:v>
      </x:c>
      <x:c r="B4577" s="2" t="str">
        <x:v>1D</x:v>
      </x:c>
      <x:c r="C4577" s="2" t="str">
        <x:v>Money Flow Index</x:v>
      </x:c>
      <x:c r="D4577" s="2" t="str">
        <x:v>前段</x:v>
      </x:c>
      <x:c r="E4577" s="2" t="n">
        <x:v>2</x:v>
      </x:c>
      <x:c r="F4577" s="2" t="str">
        <x:v>空</x:v>
      </x:c>
      <x:c r="G4577" s="11" t="n">
        <x:v>44239.333333333336</x:v>
      </x:c>
      <x:c r="H4577" s="11" t="n">
        <x:v>44240.333333333336</x:v>
      </x:c>
      <x:c r="I4577" s="11" t="n">
        <x:v>44250.333321759266</x:v>
      </x:c>
      <x:c r="J4577" s="9" t="n">
        <x:v>47364</x:v>
      </x:c>
      <x:c r="K4577" s="9" t="n">
        <x:v>54121.1</x:v>
      </x:c>
      <x:c r="L4577" s="9" t="n">
        <x:v>47354.527200000004</x:v>
      </x:c>
      <x:c r="M4577" s="9" t="n">
        <x:v>54131.92422</x:v>
      </x:c>
      <x:c r="N4577" s="10" t="n">
        <x:f>IF(F4577="多",1,-1)*(K4577/J4577-1)</x:f>
        <x:v>-0.14266320412127342</x:v>
      </x:c>
      <x:c r="O4577" s="10" t="n">
        <x:f>IF(F4577="多",1,-1)*(M4577/L4577-1)</x:f>
        <x:v>-0.1431203608342646</x:v>
      </x:c>
      <x:c r="P4577" s="10" t="n">
        <x:v>0.0010715601804171322</x:v>
      </x:c>
      <x:c r="Q4577" s="10" t="n">
        <x:v>-0.03705769179606127</x:v>
      </x:c>
      <x:c r="R4577" s="10" t="n">
        <x:f>O4577-P4577-Q4577</x:f>
        <x:v>-0.10713422921862045</x:v>
      </x:c>
      <x:c r="S4577" s="9" t="n">
        <x:f>V4576</x:f>
        <x:v>8077.173080239755</x:v>
      </x:c>
      <x:c r="T4577" s="9" t="n">
        <x:f>S4577/(1+'回测计划'!$B$33)</x:f>
        <x:v>8073.136511983764</x:v>
      </x:c>
      <x:c r="U4577" s="9" t="n">
        <x:f>T4577*R4577</x:f>
        <x:v>-864.9092575880826</x:v>
      </x:c>
      <x:c r="V4577" s="9" t="n">
        <x:f>S4577+U4577</x:f>
        <x:v>7212.263822651673</x:v>
      </x:c>
      <x:c r="W4577" s="2" t="n">
        <x:f>IF(N4577&gt;0,1,0)</x:f>
        <x:v>0</x:v>
      </x:c>
      <x:c r="X4577" s="2" t="n">
        <x:f>IF(U4577&gt;0,1,0)</x:f>
        <x:v>0</x:v>
      </x:c>
      <x:c r="Y4577" s="9" t="n">
        <x:f>MAX(U4577,0)</x:f>
        <x:v>0</x:v>
      </x:c>
      <x:c r="Z4577" s="9" t="n">
        <x:f>-MIN(U4577,0)</x:f>
        <x:v>864.9092575880826</x:v>
      </x:c>
    </x:row>
    <x:row r="4578" ht="23" customHeight="1">
      <x:c r="A4578" s="2" t="str">
        <x:v>1D-MFI-前段</x:v>
      </x:c>
      <x:c r="B4578" s="2" t="str">
        <x:v>1D</x:v>
      </x:c>
      <x:c r="C4578" s="2" t="str">
        <x:v>Money Flow Index</x:v>
      </x:c>
      <x:c r="D4578" s="2" t="str">
        <x:v>前段</x:v>
      </x:c>
      <x:c r="E4578" s="2" t="n">
        <x:v>3</x:v>
      </x:c>
      <x:c r="F4578" s="2" t="str">
        <x:v>多</x:v>
      </x:c>
      <x:c r="G4578" s="11" t="n">
        <x:v>44329.333333333336</x:v>
      </x:c>
      <x:c r="H4578" s="11" t="n">
        <x:v>44330.333333333336</x:v>
      </x:c>
      <x:c r="I4578" s="11" t="n">
        <x:v>44340.333321759266</x:v>
      </x:c>
      <x:c r="J4578" s="9" t="n">
        <x:v>49706.27</x:v>
      </x:c>
      <x:c r="K4578" s="9" t="n">
        <x:v>34651.6</x:v>
      </x:c>
      <x:c r="L4578" s="9" t="n">
        <x:v>49716.211253999994</x:v>
      </x:c>
      <x:c r="M4578" s="9" t="n">
        <x:v>34644.66968</x:v>
      </x:c>
      <x:c r="N4578" s="10" t="n">
        <x:f>IF(F4578="多",1,-1)*(K4578/J4578-1)</x:f>
        <x:v>-0.302872655703194</x:v>
      </x:c>
      <x:c r="O4578" s="10" t="n">
        <x:f>IF(F4578="多",1,-1)*(M4578/L4578-1)</x:f>
        <x:v>-0.3031514508818769</x:v>
      </x:c>
      <x:c r="P4578" s="10" t="n">
        <x:v>0.0008484242745590615</x:v>
      </x:c>
      <x:c r="Q4578" s="10" t="n">
        <x:v>0.00421793799470036</x:v>
      </x:c>
      <x:c r="R4578" s="10" t="n">
        <x:f>O4578-P4578-Q4578</x:f>
        <x:v>-0.30821781315113633</x:v>
      </x:c>
      <x:c r="S4578" s="9" t="n">
        <x:f>V4577</x:f>
        <x:v>7212.263822651673</x:v>
      </x:c>
      <x:c r="T4578" s="9" t="n">
        <x:f>S4578/(1+'回测计划'!$B$33)</x:f>
        <x:v>7208.659492905221</x:v>
      </x:c>
      <x:c r="U4578" s="9" t="n">
        <x:f>T4578*R4578</x:f>
        <x:v>-2221.8372646544267</x:v>
      </x:c>
      <x:c r="V4578" s="9" t="n">
        <x:f>S4578+U4578</x:f>
        <x:v>4990.426557997246</x:v>
      </x:c>
      <x:c r="W4578" s="2" t="n">
        <x:f>IF(N4578&gt;0,1,0)</x:f>
        <x:v>0</x:v>
      </x:c>
      <x:c r="X4578" s="2" t="n">
        <x:f>IF(U4578&gt;0,1,0)</x:f>
        <x:v>0</x:v>
      </x:c>
      <x:c r="Y4578" s="9" t="n">
        <x:f>MAX(U4578,0)</x:f>
        <x:v>0</x:v>
      </x:c>
      <x:c r="Z4578" s="9" t="n">
        <x:f>-MIN(U4578,0)</x:f>
        <x:v>2221.8372646544267</x:v>
      </x:c>
    </x:row>
    <x:row r="4579" ht="23" customHeight="1">
      <x:c r="A4579" s="2" t="str">
        <x:v>1D-MFI-前段</x:v>
      </x:c>
      <x:c r="B4579" s="2" t="str">
        <x:v>1D</x:v>
      </x:c>
      <x:c r="C4579" s="2" t="str">
        <x:v>Money Flow Index</x:v>
      </x:c>
      <x:c r="D4579" s="2" t="str">
        <x:v>前段</x:v>
      </x:c>
      <x:c r="E4579" s="2" t="n">
        <x:v>4</x:v>
      </x:c>
      <x:c r="F4579" s="2" t="str">
        <x:v>多</x:v>
      </x:c>
      <x:c r="G4579" s="11" t="n">
        <x:v>44356.333333333336</x:v>
      </x:c>
      <x:c r="H4579" s="11" t="n">
        <x:v>44357.333333333336</x:v>
      </x:c>
      <x:c r="I4579" s="11" t="n">
        <x:v>44367.333321759266</x:v>
      </x:c>
      <x:c r="J4579" s="9" t="n">
        <x:v>37369.99</x:v>
      </x:c>
      <x:c r="K4579" s="9" t="n">
        <x:v>35483</x:v>
      </x:c>
      <x:c r="L4579" s="9" t="n">
        <x:v>37377.463998</x:v>
      </x:c>
      <x:c r="M4579" s="9" t="n">
        <x:v>35475.9034</x:v>
      </x:c>
      <x:c r="N4579" s="10" t="n">
        <x:f>IF(F4579="多",1,-1)*(K4579/J4579-1)</x:f>
        <x:v>-0.050494795422744265</x:v>
      </x:c>
      <x:c r="O4579" s="10" t="n">
        <x:f>IF(F4579="多",1,-1)*(M4579/L4579-1)</x:f>
        <x:v>-0.050874521559347796</x:v>
      </x:c>
      <x:c r="P4579" s="10" t="n">
        <x:v>0.0009745627392203261</x:v>
      </x:c>
      <x:c r="Q4579" s="10" t="n">
        <x:v>0.001420937402511801</x:v>
      </x:c>
      <x:c r="R4579" s="10" t="n">
        <x:f>O4579-P4579-Q4579</x:f>
        <x:v>-0.053270021701079924</x:v>
      </x:c>
      <x:c r="S4579" s="9" t="n">
        <x:f>V4578</x:f>
        <x:v>4990.426557997246</x:v>
      </x:c>
      <x:c r="T4579" s="9" t="n">
        <x:f>S4579/(1+'回测计划'!$B$33)</x:f>
        <x:v>4987.932591701396</x:v>
      </x:c>
      <x:c r="U4579" s="9" t="n">
        <x:f>T4579*R4579</x:f>
        <x:v>-265.70727740345717</x:v>
      </x:c>
      <x:c r="V4579" s="9" t="n">
        <x:f>S4579+U4579</x:f>
        <x:v>4724.719280593789</x:v>
      </x:c>
      <x:c r="W4579" s="2" t="n">
        <x:f>IF(N4579&gt;0,1,0)</x:f>
        <x:v>0</x:v>
      </x:c>
      <x:c r="X4579" s="2" t="n">
        <x:f>IF(U4579&gt;0,1,0)</x:f>
        <x:v>0</x:v>
      </x:c>
      <x:c r="Y4579" s="9" t="n">
        <x:f>MAX(U4579,0)</x:f>
        <x:v>0</x:v>
      </x:c>
      <x:c r="Z4579" s="9" t="n">
        <x:f>-MIN(U4579,0)</x:f>
        <x:v>265.70727740345717</x:v>
      </x:c>
    </x:row>
    <x:row r="4580" ht="23" customHeight="1">
      <x:c r="A4580" s="2" t="str">
        <x:v>1D-MFI-前段</x:v>
      </x:c>
      <x:c r="B4580" s="2" t="str">
        <x:v>1D</x:v>
      </x:c>
      <x:c r="C4580" s="2" t="str">
        <x:v>Money Flow Index</x:v>
      </x:c>
      <x:c r="D4580" s="2" t="str">
        <x:v>前段</x:v>
      </x:c>
      <x:c r="E4580" s="2" t="n">
        <x:v>5</x:v>
      </x:c>
      <x:c r="F4580" s="2" t="str">
        <x:v>多</x:v>
      </x:c>
      <x:c r="G4580" s="11" t="n">
        <x:v>44369.333333333336</x:v>
      </x:c>
      <x:c r="H4580" s="11" t="n">
        <x:v>44370.333333333336</x:v>
      </x:c>
      <x:c r="I4580" s="11" t="n">
        <x:v>44380.333321759266</x:v>
      </x:c>
      <x:c r="J4580" s="9" t="n">
        <x:v>32496</x:v>
      </x:c>
      <x:c r="K4580" s="9" t="n">
        <x:v>33760.94</x:v>
      </x:c>
      <x:c r="L4580" s="9" t="n">
        <x:v>32502.4992</x:v>
      </x:c>
      <x:c r="M4580" s="9" t="n">
        <x:v>33754.187812000004</x:v>
      </x:c>
      <x:c r="N4580" s="10" t="n">
        <x:f>IF(F4580="多",1,-1)*(K4580/J4580-1)</x:f>
        <x:v>0.03892602166420489</x:v>
      </x:c>
      <x:c r="O4580" s="10" t="n">
        <x:f>IF(F4580="多",1,-1)*(M4580/L4580-1)</x:f>
        <x:v>0.03851053435300145</x:v>
      </x:c>
      <x:c r="P4580" s="10" t="n">
        <x:v>0.0010192552671765007</x:v>
      </x:c>
      <x:c r="Q4580" s="10" t="n">
        <x:v>-0.000615343321925205</x:v>
      </x:c>
      <x:c r="R4580" s="10" t="n">
        <x:f>O4580-P4580-Q4580</x:f>
        <x:v>0.03810662240775015</x:v>
      </x:c>
      <x:c r="S4580" s="9" t="n">
        <x:f>V4579</x:f>
        <x:v>4724.719280593789</x:v>
      </x:c>
      <x:c r="T4580" s="9" t="n">
        <x:f>S4580/(1+'回测计划'!$B$33)</x:f>
        <x:v>4722.358101543018</x:v>
      </x:c>
      <x:c r="U4580" s="9" t="n">
        <x:f>T4580*R4580</x:f>
        <x:v>179.95311704967963</x:v>
      </x:c>
      <x:c r="V4580" s="9" t="n">
        <x:f>S4580+U4580</x:f>
        <x:v>4904.672397643469</x:v>
      </x:c>
      <x:c r="W4580" s="2" t="n">
        <x:f>IF(N4580&gt;0,1,0)</x:f>
        <x:v>1</x:v>
      </x:c>
      <x:c r="X4580" s="2" t="n">
        <x:f>IF(U4580&gt;0,1,0)</x:f>
        <x:v>1</x:v>
      </x:c>
      <x:c r="Y4580" s="9" t="n">
        <x:f>MAX(U4580,0)</x:f>
        <x:v>179.95311704967963</x:v>
      </x:c>
      <x:c r="Z4580" s="9" t="n">
        <x:f>-MIN(U4580,0)</x:f>
        <x:v>0</x:v>
      </x:c>
    </x:row>
    <x:row r="4581" ht="23" customHeight="1">
      <x:c r="A4581" s="2" t="str">
        <x:v>1D-MFI-前段</x:v>
      </x:c>
      <x:c r="B4581" s="2" t="str">
        <x:v>1D</x:v>
      </x:c>
      <x:c r="C4581" s="2" t="str">
        <x:v>Money Flow Index</x:v>
      </x:c>
      <x:c r="D4581" s="2" t="str">
        <x:v>前段</x:v>
      </x:c>
      <x:c r="E4581" s="2" t="n">
        <x:v>6</x:v>
      </x:c>
      <x:c r="F4581" s="2" t="str">
        <x:v>空</x:v>
      </x:c>
      <x:c r="G4581" s="11" t="n">
        <x:v>44416.333333333336</x:v>
      </x:c>
      <x:c r="H4581" s="11" t="n">
        <x:v>44417.333333333336</x:v>
      </x:c>
      <x:c r="I4581" s="11" t="n">
        <x:v>44427.333321759266</x:v>
      </x:c>
      <x:c r="J4581" s="9" t="n">
        <x:v>43787.71</x:v>
      </x:c>
      <x:c r="K4581" s="9" t="n">
        <x:v>44714.09</x:v>
      </x:c>
      <x:c r="L4581" s="9" t="n">
        <x:v>43778.952458</x:v>
      </x:c>
      <x:c r="M4581" s="9" t="n">
        <x:v>44723.03281799999</x:v>
      </x:c>
      <x:c r="N4581" s="10" t="n">
        <x:f>IF(F4581="多",1,-1)*(K4581/J4581-1)</x:f>
        <x:v>-0.02115616459504266</x:v>
      </x:c>
      <x:c r="O4581" s="10" t="n">
        <x:f>IF(F4581="多",1,-1)*(M4581/L4581-1)</x:f>
        <x:v>-0.0215647087697155</x:v>
      </x:c>
      <x:c r="P4581" s="10" t="n">
        <x:v>0.0010107823543848578</x:v>
      </x:c>
      <x:c r="Q4581" s="10" t="n">
        <x:v>-0.0030853108584903317</x:v>
      </x:c>
      <x:c r="R4581" s="10" t="n">
        <x:f>O4581-P4581-Q4581</x:f>
        <x:v>-0.019490180265610026</x:v>
      </x:c>
      <x:c r="S4581" s="9" t="n">
        <x:f>V4580</x:f>
        <x:v>4904.672397643469</x:v>
      </x:c>
      <x:c r="T4581" s="9" t="n">
        <x:f>S4581/(1+'回测计划'!$B$33)</x:f>
        <x:v>4902.221286999969</x:v>
      </x:c>
      <x:c r="U4581" s="9" t="n">
        <x:f>T4581*R4581</x:f>
        <x:v>-95.54517658554019</x:v>
      </x:c>
      <x:c r="V4581" s="9" t="n">
        <x:f>S4581+U4581</x:f>
        <x:v>4809.127221057928</x:v>
      </x:c>
      <x:c r="W4581" s="2" t="n">
        <x:f>IF(N4581&gt;0,1,0)</x:f>
        <x:v>0</x:v>
      </x:c>
      <x:c r="X4581" s="2" t="n">
        <x:f>IF(U4581&gt;0,1,0)</x:f>
        <x:v>0</x:v>
      </x:c>
      <x:c r="Y4581" s="9" t="n">
        <x:f>MAX(U4581,0)</x:f>
        <x:v>0</x:v>
      </x:c>
      <x:c r="Z4581" s="9" t="n">
        <x:f>-MIN(U4581,0)</x:f>
        <x:v>95.54517658554019</x:v>
      </x:c>
    </x:row>
    <x:row r="4582" ht="23" customHeight="1">
      <x:c r="A4582" s="2" t="str">
        <x:v>1D-MFI-前段</x:v>
      </x:c>
      <x:c r="B4582" s="2" t="str">
        <x:v>1D</x:v>
      </x:c>
      <x:c r="C4582" s="2" t="str">
        <x:v>Money Flow Index</x:v>
      </x:c>
      <x:c r="D4582" s="2" t="str">
        <x:v>前段</x:v>
      </x:c>
      <x:c r="E4582" s="2" t="n">
        <x:v>7</x:v>
      </x:c>
      <x:c r="F4582" s="2" t="str">
        <x:v>多</x:v>
      </x:c>
      <x:c r="G4582" s="11" t="n">
        <x:v>44584.333333333336</x:v>
      </x:c>
      <x:c r="H4582" s="11" t="n">
        <x:v>44585.333333333336</x:v>
      </x:c>
      <x:c r="I4582" s="11" t="n">
        <x:v>44595.333321759266</x:v>
      </x:c>
      <x:c r="J4582" s="9" t="n">
        <x:v>36230</x:v>
      </x:c>
      <x:c r="K4582" s="9" t="n">
        <x:v>36892.03</x:v>
      </x:c>
      <x:c r="L4582" s="9" t="n">
        <x:v>36237.246</x:v>
      </x:c>
      <x:c r="M4582" s="9" t="n">
        <x:v>36884.651594</x:v>
      </x:c>
      <x:c r="N4582" s="10" t="n">
        <x:f>IF(F4582="多",1,-1)*(K4582/J4582-1)</x:f>
        <x:v>0.018272978194866063</x:v>
      </x:c>
      <x:c r="O4582" s="10" t="n">
        <x:f>IF(F4582="多",1,-1)*(M4582/L4582-1)</x:f>
        <x:v>0.01786575044913752</x:v>
      </x:c>
      <x:c r="P4582" s="10" t="n">
        <x:v>0.0010089328752245687</x:v>
      </x:c>
      <x:c r="Q4582" s="10" t="n">
        <x:v>0.0003233845012338931</x:v>
      </x:c>
      <x:c r="R4582" s="10" t="n">
        <x:f>O4582-P4582-Q4582</x:f>
        <x:v>0.016533433072679054</x:v>
      </x:c>
      <x:c r="S4582" s="9" t="n">
        <x:f>V4581</x:f>
        <x:v>4809.127221057928</x:v>
      </x:c>
      <x:c r="T4582" s="9" t="n">
        <x:f>S4582/(1+'回测计划'!$B$33)</x:f>
        <x:v>4806.723859128364</x:v>
      </x:c>
      <x:c r="U4582" s="9" t="n">
        <x:f>T4582*R4582</x:f>
        <x:v>79.47164722374839</x:v>
      </x:c>
      <x:c r="V4582" s="9" t="n">
        <x:f>S4582+U4582</x:f>
        <x:v>4888.598868281677</x:v>
      </x:c>
      <x:c r="W4582" s="2" t="n">
        <x:f>IF(N4582&gt;0,1,0)</x:f>
        <x:v>1</x:v>
      </x:c>
      <x:c r="X4582" s="2" t="n">
        <x:f>IF(U4582&gt;0,1,0)</x:f>
        <x:v>1</x:v>
      </x:c>
      <x:c r="Y4582" s="9" t="n">
        <x:f>MAX(U4582,0)</x:f>
        <x:v>79.47164722374839</x:v>
      </x:c>
      <x:c r="Z4582" s="9" t="n">
        <x:f>-MIN(U4582,0)</x:f>
        <x:v>0</x:v>
      </x:c>
    </x:row>
    <x:row r="4583" ht="23" customHeight="1">
      <x:c r="A4583" s="2" t="str">
        <x:v>1D-MFI-前段</x:v>
      </x:c>
      <x:c r="B4583" s="2" t="str">
        <x:v>1D</x:v>
      </x:c>
      <x:c r="C4583" s="2" t="str">
        <x:v>Money Flow Index</x:v>
      </x:c>
      <x:c r="D4583" s="2" t="str">
        <x:v>前段</x:v>
      </x:c>
      <x:c r="E4583" s="2" t="n">
        <x:v>8</x:v>
      </x:c>
      <x:c r="F4583" s="2" t="str">
        <x:v>空</x:v>
      </x:c>
      <x:c r="G4583" s="11" t="n">
        <x:v>44608.333333333336</x:v>
      </x:c>
      <x:c r="H4583" s="11" t="n">
        <x:v>44609.333333333336</x:v>
      </x:c>
      <x:c r="I4583" s="11" t="n">
        <x:v>44619.333321759266</x:v>
      </x:c>
      <x:c r="J4583" s="9" t="n">
        <x:v>43860.8</x:v>
      </x:c>
      <x:c r="K4583" s="9" t="n">
        <x:v>39099.3</x:v>
      </x:c>
      <x:c r="L4583" s="9" t="n">
        <x:v>43852.02784</x:v>
      </x:c>
      <x:c r="M4583" s="9" t="n">
        <x:v>39107.11986</x:v>
      </x:c>
      <x:c r="N4583" s="10" t="n">
        <x:f>IF(F4583="多",1,-1)*(K4583/J4583-1)</x:f>
        <x:v>0.10855935140261919</x:v>
      </x:c>
      <x:c r="O4583" s="10" t="n">
        <x:f>IF(F4583="多",1,-1)*(M4583/L4583-1)</x:f>
        <x:v>0.10820270381366248</x:v>
      </x:c>
      <x:c r="P4583" s="10" t="n">
        <x:v>0.0009458986480931688</x:v>
      </x:c>
      <x:c r="Q4583" s="10" t="n">
        <x:v>-0.00046186873918131765</x:v>
      </x:c>
      <x:c r="R4583" s="10" t="n">
        <x:f>O4583-P4583-Q4583</x:f>
        <x:v>0.10771867390475064</x:v>
      </x:c>
      <x:c r="S4583" s="9" t="n">
        <x:f>V4582</x:f>
        <x:v>4888.598868281677</x:v>
      </x:c>
      <x:c r="T4583" s="9" t="n">
        <x:f>S4583/(1+'回测计划'!$B$33)</x:f>
        <x:v>4886.155790386484</x:v>
      </x:c>
      <x:c r="U4583" s="9" t="n">
        <x:f>T4583*R4583</x:f>
        <x:v>526.3302222324508</x:v>
      </x:c>
      <x:c r="V4583" s="9" t="n">
        <x:f>S4583+U4583</x:f>
        <x:v>5414.929090514128</x:v>
      </x:c>
      <x:c r="W4583" s="2" t="n">
        <x:f>IF(N4583&gt;0,1,0)</x:f>
        <x:v>1</x:v>
      </x:c>
      <x:c r="X4583" s="2" t="n">
        <x:f>IF(U4583&gt;0,1,0)</x:f>
        <x:v>1</x:v>
      </x:c>
      <x:c r="Y4583" s="9" t="n">
        <x:f>MAX(U4583,0)</x:f>
        <x:v>526.3302222324508</x:v>
      </x:c>
      <x:c r="Z4583" s="9" t="n">
        <x:f>-MIN(U4583,0)</x:f>
        <x:v>0</x:v>
      </x:c>
    </x:row>
    <x:row r="4584" ht="23" customHeight="1">
      <x:c r="A4584" s="2" t="str">
        <x:v>1D-MFI-前段</x:v>
      </x:c>
      <x:c r="B4584" s="2" t="str">
        <x:v>1D</x:v>
      </x:c>
      <x:c r="C4584" s="2" t="str">
        <x:v>Money Flow Index</x:v>
      </x:c>
      <x:c r="D4584" s="2" t="str">
        <x:v>前段</x:v>
      </x:c>
      <x:c r="E4584" s="2" t="n">
        <x:v>9</x:v>
      </x:c>
      <x:c r="F4584" s="2" t="str">
        <x:v>空</x:v>
      </x:c>
      <x:c r="G4584" s="11" t="n">
        <x:v>44640.333333333336</x:v>
      </x:c>
      <x:c r="H4584" s="11" t="n">
        <x:v>44641.333333333336</x:v>
      </x:c>
      <x:c r="I4584" s="11" t="n">
        <x:v>44651.333321759266</x:v>
      </x:c>
      <x:c r="J4584" s="9" t="n">
        <x:v>41261</x:v>
      </x:c>
      <x:c r="K4584" s="9" t="n">
        <x:v>47053.2</x:v>
      </x:c>
      <x:c r="L4584" s="9" t="n">
        <x:v>41252.7478</x:v>
      </x:c>
      <x:c r="M4584" s="9" t="n">
        <x:v>47062.61064</x:v>
      </x:c>
      <x:c r="N4584" s="10" t="n">
        <x:f>IF(F4584="多",1,-1)*(K4584/J4584-1)</x:f>
        <x:v>-0.14037953515426183</x:v>
      </x:c>
      <x:c r="O4584" s="10" t="n">
        <x:f>IF(F4584="多",1,-1)*(M4584/L4584-1)</x:f>
        <x:v>-0.14083577821693627</x:v>
      </x:c>
      <x:c r="P4584" s="10" t="n">
        <x:v>0.0010704178891084682</x:v>
      </x:c>
      <x:c r="Q4584" s="10" t="n">
        <x:v>-0.002046763302710246</x:v>
      </x:c>
      <x:c r="R4584" s="10" t="n">
        <x:f>O4584-P4584-Q4584</x:f>
        <x:v>-0.1398594328033345</x:v>
      </x:c>
      <x:c r="S4584" s="9" t="n">
        <x:f>V4583</x:f>
        <x:v>5414.929090514128</x:v>
      </x:c>
      <x:c r="T4584" s="9" t="n">
        <x:f>S4584/(1+'回测计划'!$B$33)</x:f>
        <x:v>5412.222979024616</x:v>
      </x:c>
      <x:c r="U4584" s="9" t="n">
        <x:f>T4584*R4584</x:f>
        <x:v>-756.950436051556</x:v>
      </x:c>
      <x:c r="V4584" s="9" t="n">
        <x:f>S4584+U4584</x:f>
        <x:v>4657.978654462572</x:v>
      </x:c>
      <x:c r="W4584" s="2" t="n">
        <x:f>IF(N4584&gt;0,1,0)</x:f>
        <x:v>0</x:v>
      </x:c>
      <x:c r="X4584" s="2" t="n">
        <x:f>IF(U4584&gt;0,1,0)</x:f>
        <x:v>0</x:v>
      </x:c>
      <x:c r="Y4584" s="9" t="n">
        <x:f>MAX(U4584,0)</x:f>
        <x:v>0</x:v>
      </x:c>
      <x:c r="Z4584" s="9" t="n">
        <x:f>-MIN(U4584,0)</x:f>
        <x:v>756.950436051556</x:v>
      </x:c>
    </x:row>
    <x:row r="4585" ht="23" customHeight="1">
      <x:c r="A4585" s="2" t="str">
        <x:v>1D-MFI-前段</x:v>
      </x:c>
      <x:c r="B4585" s="2" t="str">
        <x:v>1D</x:v>
      </x:c>
      <x:c r="C4585" s="2" t="str">
        <x:v>Money Flow Index</x:v>
      </x:c>
      <x:c r="D4585" s="2" t="str">
        <x:v>前段</x:v>
      </x:c>
      <x:c r="E4585" s="2" t="n">
        <x:v>10</x:v>
      </x:c>
      <x:c r="F4585" s="2" t="str">
        <x:v>空</x:v>
      </x:c>
      <x:c r="G4585" s="11" t="n">
        <x:v>44650.333333333336</x:v>
      </x:c>
      <x:c r="H4585" s="11" t="n">
        <x:v>44651.333333333336</x:v>
      </x:c>
      <x:c r="I4585" s="11" t="n">
        <x:v>44661.333321759266</x:v>
      </x:c>
      <x:c r="J4585" s="9" t="n">
        <x:v>47053.1</x:v>
      </x:c>
      <x:c r="K4585" s="9" t="n">
        <x:v>42727.7</x:v>
      </x:c>
      <x:c r="L4585" s="9" t="n">
        <x:v>47043.689379999996</x:v>
      </x:c>
      <x:c r="M4585" s="9" t="n">
        <x:v>42736.245539999996</x:v>
      </x:c>
      <x:c r="N4585" s="10" t="n">
        <x:f>IF(F4585="多",1,-1)*(K4585/J4585-1)</x:f>
        <x:v>0.09192593049129605</x:v>
      </x:c>
      <x:c r="O4585" s="10" t="n">
        <x:f>IF(F4585="多",1,-1)*(M4585/L4585-1)</x:f>
        <x:v>0.09156262820303485</x:v>
      </x:c>
      <x:c r="P4585" s="10" t="n">
        <x:v>0.0009542186858984826</x:v>
      </x:c>
      <x:c r="Q4585" s="10" t="n">
        <x:v>-0.002719933542168105</x:v>
      </x:c>
      <x:c r="R4585" s="10" t="n">
        <x:f>O4585-P4585-Q4585</x:f>
        <x:v>0.09332834305930447</x:v>
      </x:c>
      <x:c r="S4585" s="9" t="n">
        <x:f>V4584</x:f>
        <x:v>4657.978654462572</x:v>
      </x:c>
      <x:c r="T4585" s="9" t="n">
        <x:f>S4585/(1+'回测计划'!$B$33)</x:f>
        <x:v>4655.650829048049</x:v>
      </x:c>
      <x:c r="U4585" s="9" t="n">
        <x:f>T4585*R4585</x:f>
        <x:v>434.5041777377316</x:v>
      </x:c>
      <x:c r="V4585" s="9" t="n">
        <x:f>S4585+U4585</x:f>
        <x:v>5092.482832200304</x:v>
      </x:c>
      <x:c r="W4585" s="2" t="n">
        <x:f>IF(N4585&gt;0,1,0)</x:f>
        <x:v>1</x:v>
      </x:c>
      <x:c r="X4585" s="2" t="n">
        <x:f>IF(U4585&gt;0,1,0)</x:f>
        <x:v>1</x:v>
      </x:c>
      <x:c r="Y4585" s="9" t="n">
        <x:f>MAX(U4585,0)</x:f>
        <x:v>434.5041777377316</x:v>
      </x:c>
      <x:c r="Z4585" s="9" t="n">
        <x:f>-MIN(U4585,0)</x:f>
        <x:v>0</x:v>
      </x:c>
    </x:row>
    <x:row r="4586" ht="23" customHeight="1">
      <x:c r="A4586" s="2" t="str">
        <x:v>1D-MFI-前段</x:v>
      </x:c>
      <x:c r="B4586" s="2" t="str">
        <x:v>1D</x:v>
      </x:c>
      <x:c r="C4586" s="2" t="str">
        <x:v>Money Flow Index</x:v>
      </x:c>
      <x:c r="D4586" s="2" t="str">
        <x:v>前段</x:v>
      </x:c>
      <x:c r="E4586" s="2" t="n">
        <x:v>11</x:v>
      </x:c>
      <x:c r="F4586" s="2" t="str">
        <x:v>多</x:v>
      </x:c>
      <x:c r="G4586" s="11" t="n">
        <x:v>44700.333333333336</x:v>
      </x:c>
      <x:c r="H4586" s="11" t="n">
        <x:v>44701.333333333336</x:v>
      </x:c>
      <x:c r="I4586" s="11" t="n">
        <x:v>44711.333321759266</x:v>
      </x:c>
      <x:c r="J4586" s="9" t="n">
        <x:v>30319.9</x:v>
      </x:c>
      <x:c r="K4586" s="9" t="n">
        <x:v>29452.8</x:v>
      </x:c>
      <x:c r="L4586" s="9" t="n">
        <x:v>30325.96398</x:v>
      </x:c>
      <x:c r="M4586" s="9" t="n">
        <x:v>29446.90944</x:v>
      </x:c>
      <x:c r="N4586" s="10" t="n">
        <x:f>IF(F4586="多",1,-1)*(K4586/J4586-1)</x:f>
        <x:v>-0.028598379282253616</x:v>
      </x:c>
      <x:c r="O4586" s="10" t="n">
        <x:f>IF(F4586="多",1,-1)*(M4586/L4586-1)</x:f>
        <x:v>-0.028986862233950306</x:v>
      </x:c>
      <x:c r="P4586" s="10" t="n">
        <x:v>0.000985506568883025</x:v>
      </x:c>
      <x:c r="Q4586" s="10" t="n">
        <x:v>0.0018501885756708515</x:v>
      </x:c>
      <x:c r="R4586" s="10" t="n">
        <x:f>O4586-P4586-Q4586</x:f>
        <x:v>-0.03182255737850418</x:v>
      </x:c>
      <x:c r="S4586" s="9" t="n">
        <x:f>V4585</x:f>
        <x:v>5092.482832200304</x:v>
      </x:c>
      <x:c r="T4586" s="9" t="n">
        <x:f>S4586/(1+'回测计划'!$B$33)</x:f>
        <x:v>5089.93786326867</x:v>
      </x:c>
      <x:c r="U4586" s="9" t="n">
        <x:f>T4586*R4586</x:f>
        <x:v>-161.97483970688822</x:v>
      </x:c>
      <x:c r="V4586" s="9" t="n">
        <x:f>S4586+U4586</x:f>
        <x:v>4930.507992493416</x:v>
      </x:c>
      <x:c r="W4586" s="2" t="n">
        <x:f>IF(N4586&gt;0,1,0)</x:f>
        <x:v>0</x:v>
      </x:c>
      <x:c r="X4586" s="2" t="n">
        <x:f>IF(U4586&gt;0,1,0)</x:f>
        <x:v>0</x:v>
      </x:c>
      <x:c r="Y4586" s="9" t="n">
        <x:f>MAX(U4586,0)</x:f>
        <x:v>0</x:v>
      </x:c>
      <x:c r="Z4586" s="9" t="n">
        <x:f>-MIN(U4586,0)</x:f>
        <x:v>161.97483970688822</x:v>
      </x:c>
    </x:row>
    <x:row r="4587" ht="23" customHeight="1">
      <x:c r="A4587" s="2" t="str">
        <x:v>1D-MFI-前段</x:v>
      </x:c>
      <x:c r="B4587" s="2" t="str">
        <x:v>1D</x:v>
      </x:c>
      <x:c r="C4587" s="2" t="str">
        <x:v>Money Flow Index</x:v>
      </x:c>
      <x:c r="D4587" s="2" t="str">
        <x:v>前段</x:v>
      </x:c>
      <x:c r="E4587" s="2" t="n">
        <x:v>12</x:v>
      </x:c>
      <x:c r="F4587" s="2" t="str">
        <x:v>空</x:v>
      </x:c>
      <x:c r="G4587" s="11" t="n">
        <x:v>44771.333333333336</x:v>
      </x:c>
      <x:c r="H4587" s="11" t="n">
        <x:v>44772.333333333336</x:v>
      </x:c>
      <x:c r="I4587" s="11" t="n">
        <x:v>44782.333321759266</x:v>
      </x:c>
      <x:c r="J4587" s="9" t="n">
        <x:v>23771</x:v>
      </x:c>
      <x:c r="K4587" s="9" t="n">
        <x:v>23804.4</x:v>
      </x:c>
      <x:c r="L4587" s="9" t="n">
        <x:v>23766.2458</x:v>
      </x:c>
      <x:c r="M4587" s="9" t="n">
        <x:v>23809.16088</x:v>
      </x:c>
      <x:c r="N4587" s="10" t="n">
        <x:f>IF(F4587="多",1,-1)*(K4587/J4587-1)</x:f>
        <x:v>-0.0014050734087753813</x:v>
      </x:c>
      <x:c r="O4587" s="10" t="n">
        <x:f>IF(F4587="多",1,-1)*(M4587/L4587-1)</x:f>
        <x:v>-0.0018057155665704983</x:v>
      </x:c>
      <x:c r="P4587" s="10" t="n">
        <x:v>0.0010009028577832853</x:v>
      </x:c>
      <x:c r="Q4587" s="10" t="n">
        <x:v>-0.0018010071623512968</x:v>
      </x:c>
      <x:c r="R4587" s="10" t="n">
        <x:f>O4587-P4587-Q4587</x:f>
        <x:v>-0.0010056112620024866</x:v>
      </x:c>
      <x:c r="S4587" s="9" t="n">
        <x:f>V4586</x:f>
        <x:v>4930.507992493416</x:v>
      </x:c>
      <x:c r="T4587" s="9" t="n">
        <x:f>S4587/(1+'回测计划'!$B$33)</x:f>
        <x:v>4928.043970508163</x:v>
      </x:c>
      <x:c r="U4587" s="9" t="n">
        <x:f>T4587*R4587</x:f>
        <x:v>-4.955696516386458</x:v>
      </x:c>
      <x:c r="V4587" s="9" t="n">
        <x:f>S4587+U4587</x:f>
        <x:v>4925.55229597703</x:v>
      </x:c>
      <x:c r="W4587" s="2" t="n">
        <x:f>IF(N4587&gt;0,1,0)</x:f>
        <x:v>0</x:v>
      </x:c>
      <x:c r="X4587" s="2" t="n">
        <x:f>IF(U4587&gt;0,1,0)</x:f>
        <x:v>0</x:v>
      </x:c>
      <x:c r="Y4587" s="9" t="n">
        <x:f>MAX(U4587,0)</x:f>
        <x:v>0</x:v>
      </x:c>
      <x:c r="Z4587" s="9" t="n">
        <x:f>-MIN(U4587,0)</x:f>
        <x:v>4.955696516386458</x:v>
      </x:c>
    </x:row>
    <x:row r="4588" ht="23" customHeight="1">
      <x:c r="A4588" s="2" t="str">
        <x:v>1D-MFI-前段</x:v>
      </x:c>
      <x:c r="B4588" s="2" t="str">
        <x:v>1D</x:v>
      </x:c>
      <x:c r="C4588" s="2" t="str">
        <x:v>Money Flow Index</x:v>
      </x:c>
      <x:c r="D4588" s="2" t="str">
        <x:v>前段</x:v>
      </x:c>
      <x:c r="E4588" s="2" t="n">
        <x:v>13</x:v>
      </x:c>
      <x:c r="F4588" s="2" t="str">
        <x:v>空</x:v>
      </x:c>
      <x:c r="G4588" s="11" t="n">
        <x:v>44784.333333333336</x:v>
      </x:c>
      <x:c r="H4588" s="11" t="n">
        <x:v>44785.333333333336</x:v>
      </x:c>
      <x:c r="I4588" s="11" t="n">
        <x:v>44795.333321759266</x:v>
      </x:c>
      <x:c r="J4588" s="9" t="n">
        <x:v>23917.3</x:v>
      </x:c>
      <x:c r="K4588" s="9" t="n">
        <x:v>21505.6</x:v>
      </x:c>
      <x:c r="L4588" s="9" t="n">
        <x:v>23912.51654</x:v>
      </x:c>
      <x:c r="M4588" s="9" t="n">
        <x:v>21509.90112</x:v>
      </x:c>
      <x:c r="N4588" s="10" t="n">
        <x:f>IF(F4588="多",1,-1)*(K4588/J4588-1)</x:f>
        <x:v>0.10083496046794582</x:v>
      </x:c>
      <x:c r="O4588" s="10" t="n">
        <x:f>IF(F4588="多",1,-1)*(M4588/L4588-1)</x:f>
        <x:v>0.10047522250454033</x:v>
      </x:c>
      <x:c r="P4588" s="10" t="n">
        <x:v>0.0009497623887477298</x:v>
      </x:c>
      <x:c r="Q4588" s="10" t="n">
        <x:v>-0.0004340586582612703</x:v>
      </x:c>
      <x:c r="R4588" s="10" t="n">
        <x:f>O4588-P4588-Q4588</x:f>
        <x:v>0.09995951877405386</x:v>
      </x:c>
      <x:c r="S4588" s="9" t="n">
        <x:f>V4587</x:f>
        <x:v>4925.55229597703</x:v>
      </x:c>
      <x:c r="T4588" s="9" t="n">
        <x:f>S4588/(1+'回测计划'!$B$33)</x:f>
        <x:v>4923.090750601729</x:v>
      </x:c>
      <x:c r="U4588" s="9" t="n">
        <x:f>T4588*R4588</x:f>
        <x:v>492.10978231114444</x:v>
      </x:c>
      <x:c r="V4588" s="9" t="n">
        <x:f>S4588+U4588</x:f>
        <x:v>5417.662078288174</x:v>
      </x:c>
      <x:c r="W4588" s="2" t="n">
        <x:f>IF(N4588&gt;0,1,0)</x:f>
        <x:v>1</x:v>
      </x:c>
      <x:c r="X4588" s="2" t="n">
        <x:f>IF(U4588&gt;0,1,0)</x:f>
        <x:v>1</x:v>
      </x:c>
      <x:c r="Y4588" s="9" t="n">
        <x:f>MAX(U4588,0)</x:f>
        <x:v>492.10978231114444</x:v>
      </x:c>
      <x:c r="Z4588" s="9" t="n">
        <x:f>-MIN(U4588,0)</x:f>
        <x:v>0</x:v>
      </x:c>
    </x:row>
    <x:row r="4589" ht="23" customHeight="1">
      <x:c r="A4589" s="2" t="str">
        <x:v>1D-MFI-前段</x:v>
      </x:c>
      <x:c r="B4589" s="2" t="str">
        <x:v>1D</x:v>
      </x:c>
      <x:c r="C4589" s="2" t="str">
        <x:v>Money Flow Index</x:v>
      </x:c>
      <x:c r="D4589" s="2" t="str">
        <x:v>前段</x:v>
      </x:c>
      <x:c r="E4589" s="2" t="n">
        <x:v>14</x:v>
      </x:c>
      <x:c r="F4589" s="2" t="str">
        <x:v>多</x:v>
      </x:c>
      <x:c r="G4589" s="11" t="n">
        <x:v>44811.333333333336</x:v>
      </x:c>
      <x:c r="H4589" s="11" t="n">
        <x:v>44812.333333333336</x:v>
      </x:c>
      <x:c r="I4589" s="11" t="n">
        <x:v>44822.333321759266</x:v>
      </x:c>
      <x:c r="J4589" s="9" t="n">
        <x:v>19287</x:v>
      </x:c>
      <x:c r="K4589" s="9" t="n">
        <x:v>20102</x:v>
      </x:c>
      <x:c r="L4589" s="9" t="n">
        <x:v>19290.8574</x:v>
      </x:c>
      <x:c r="M4589" s="9" t="n">
        <x:v>20097.9796</x:v>
      </x:c>
      <x:c r="N4589" s="10" t="n">
        <x:f>IF(F4589="多",1,-1)*(K4589/J4589-1)</x:f>
        <x:v>0.04225644216311508</x:v>
      </x:c>
      <x:c r="O4589" s="10" t="n">
        <x:f>IF(F4589="多",1,-1)*(M4589/L4589-1)</x:f>
        <x:v>0.04183962295009236</x:v>
      </x:c>
      <x:c r="P4589" s="10" t="n">
        <x:v>0.0010209198114750461</x:v>
      </x:c>
      <x:c r="Q4589" s="10" t="n">
        <x:v>0.0019233585587546287</x:v>
      </x:c>
      <x:c r="R4589" s="10" t="n">
        <x:f>O4589-P4589-Q4589</x:f>
        <x:v>0.038895344579862684</x:v>
      </x:c>
      <x:c r="S4589" s="9" t="n">
        <x:f>V4588</x:f>
        <x:v>5417.662078288174</x:v>
      </x:c>
      <x:c r="T4589" s="9" t="n">
        <x:f>S4589/(1+'回测计划'!$B$33)</x:f>
        <x:v>5414.95460098768</x:v>
      </x:c>
      <x:c r="U4589" s="9" t="n">
        <x:f>T4589*R4589</x:f>
        <x:v>210.61652508972867</x:v>
      </x:c>
      <x:c r="V4589" s="9" t="n">
        <x:f>S4589+U4589</x:f>
        <x:v>5628.278603377902</x:v>
      </x:c>
      <x:c r="W4589" s="2" t="n">
        <x:f>IF(N4589&gt;0,1,0)</x:f>
        <x:v>1</x:v>
      </x:c>
      <x:c r="X4589" s="2" t="n">
        <x:f>IF(U4589&gt;0,1,0)</x:f>
        <x:v>1</x:v>
      </x:c>
      <x:c r="Y4589" s="9" t="n">
        <x:f>MAX(U4589,0)</x:f>
        <x:v>210.61652508972867</x:v>
      </x:c>
      <x:c r="Z4589" s="9" t="n">
        <x:f>-MIN(U4589,0)</x:f>
        <x:v>0</x:v>
      </x:c>
    </x:row>
    <x:row r="4590" ht="23" customHeight="1">
      <x:c r="A4590" s="2" t="str">
        <x:v>1D-MFI-前段</x:v>
      </x:c>
      <x:c r="B4590" s="2" t="str">
        <x:v>1D</x:v>
      </x:c>
      <x:c r="C4590" s="2" t="str">
        <x:v>Money Flow Index</x:v>
      </x:c>
      <x:c r="D4590" s="2" t="str">
        <x:v>前段</x:v>
      </x:c>
      <x:c r="E4590" s="2" t="n">
        <x:v>15</x:v>
      </x:c>
      <x:c r="F4590" s="2" t="str">
        <x:v>多</x:v>
      </x:c>
      <x:c r="G4590" s="11" t="n">
        <x:v>44826.333333333336</x:v>
      </x:c>
      <x:c r="H4590" s="11" t="n">
        <x:v>44827.333333333336</x:v>
      </x:c>
      <x:c r="I4590" s="11" t="n">
        <x:v>44837.333321759266</x:v>
      </x:c>
      <x:c r="J4590" s="9" t="n">
        <x:v>19392.5</x:v>
      </x:c>
      <x:c r="K4590" s="9" t="n">
        <x:v>19049.4</x:v>
      </x:c>
      <x:c r="L4590" s="9" t="n">
        <x:v>19396.3785</x:v>
      </x:c>
      <x:c r="M4590" s="9" t="n">
        <x:v>19045.59012</x:v>
      </x:c>
      <x:c r="N4590" s="10" t="n">
        <x:f>IF(F4590="多",1,-1)*(K4590/J4590-1)</x:f>
        <x:v>-0.017692406858321408</x:v>
      </x:c>
      <x:c r="O4590" s="10" t="n">
        <x:f>IF(F4590="多",1,-1)*(M4590/L4590-1)</x:f>
        <x:v>-0.01808525132668437</x:v>
      </x:c>
      <x:c r="P4590" s="10" t="n">
        <x:v>0.0009909573743366578</x:v>
      </x:c>
      <x:c r="Q4590" s="10" t="n">
        <x:v>0.00142295994744565</x:v>
      </x:c>
      <x:c r="R4590" s="10" t="n">
        <x:f>O4590-P4590-Q4590</x:f>
        <x:v>-0.02049916864846668</x:v>
      </x:c>
      <x:c r="S4590" s="9" t="n">
        <x:f>V4589</x:f>
        <x:v>5628.278603377902</x:v>
      </x:c>
      <x:c r="T4590" s="9" t="n">
        <x:f>S4590/(1+'回测计划'!$B$33)</x:f>
        <x:v>5625.465870442681</x:v>
      </x:c>
      <x:c r="U4590" s="9" t="n">
        <x:f>T4590*R4590</x:f>
        <x:v>-115.31737360439794</x:v>
      </x:c>
      <x:c r="V4590" s="9" t="n">
        <x:f>S4590+U4590</x:f>
        <x:v>5512.961229773504</x:v>
      </x:c>
      <x:c r="W4590" s="2" t="n">
        <x:f>IF(N4590&gt;0,1,0)</x:f>
        <x:v>0</x:v>
      </x:c>
      <x:c r="X4590" s="2" t="n">
        <x:f>IF(U4590&gt;0,1,0)</x:f>
        <x:v>0</x:v>
      </x:c>
      <x:c r="Y4590" s="9" t="n">
        <x:f>MAX(U4590,0)</x:f>
        <x:v>0</x:v>
      </x:c>
      <x:c r="Z4590" s="9" t="n">
        <x:f>-MIN(U4590,0)</x:f>
        <x:v>115.31737360439794</x:v>
      </x:c>
    </x:row>
    <x:row r="4591" ht="23" customHeight="1">
      <x:c r="A4591" s="2" t="str">
        <x:v>1D-MFI-前段</x:v>
      </x:c>
      <x:c r="B4591" s="2" t="str">
        <x:v>1D</x:v>
      </x:c>
      <x:c r="C4591" s="2" t="str">
        <x:v>Money Flow Index</x:v>
      </x:c>
      <x:c r="D4591" s="2" t="str">
        <x:v>前段</x:v>
      </x:c>
      <x:c r="E4591" s="2" t="n">
        <x:v>16</x:v>
      </x:c>
      <x:c r="F4591" s="2" t="str">
        <x:v>空</x:v>
      </x:c>
      <x:c r="G4591" s="11" t="n">
        <x:v>44871.333333333336</x:v>
      </x:c>
      <x:c r="H4591" s="11" t="n">
        <x:v>44872.333333333336</x:v>
      </x:c>
      <x:c r="I4591" s="11" t="n">
        <x:v>44882.333321759266</x:v>
      </x:c>
      <x:c r="J4591" s="9" t="n">
        <x:v>20900</x:v>
      </x:c>
      <x:c r="K4591" s="9" t="n">
        <x:v>16650.6</x:v>
      </x:c>
      <x:c r="L4591" s="9" t="n">
        <x:v>20895.82</x:v>
      </x:c>
      <x:c r="M4591" s="9" t="n">
        <x:v>16653.930119999997</x:v>
      </x:c>
      <x:c r="N4591" s="10" t="n">
        <x:f>IF(F4591="多",1,-1)*(K4591/J4591-1)</x:f>
        <x:v>0.20332057416267946</x:v>
      </x:c>
      <x:c r="O4591" s="10" t="n">
        <x:f>IF(F4591="多",1,-1)*(M4591/L4591-1)</x:f>
        <x:v>0.20300183864524113</x:v>
      </x:c>
      <x:c r="P4591" s="10" t="n">
        <x:v>0.0008984990806773794</x:v>
      </x:c>
      <x:c r="Q4591" s="10" t="n">
        <x:v>0.002601267830982269</x:v>
      </x:c>
      <x:c r="R4591" s="10" t="n">
        <x:f>O4591-P4591-Q4591</x:f>
        <x:v>0.19950207173358148</x:v>
      </x:c>
      <x:c r="S4591" s="9" t="n">
        <x:f>V4590</x:f>
        <x:v>5512.961229773504</x:v>
      </x:c>
      <x:c r="T4591" s="9" t="n">
        <x:f>S4591/(1+'回测计划'!$B$33)</x:f>
        <x:v>5510.206126710149</x:v>
      </x:c>
      <x:c r="U4591" s="9" t="n">
        <x:f>T4591*R4591</x:f>
        <x:v>1099.2975379577483</x:v>
      </x:c>
      <x:c r="V4591" s="9" t="n">
        <x:f>S4591+U4591</x:f>
        <x:v>6612.258767731252</x:v>
      </x:c>
      <x:c r="W4591" s="2" t="n">
        <x:f>IF(N4591&gt;0,1,0)</x:f>
        <x:v>1</x:v>
      </x:c>
      <x:c r="X4591" s="2" t="n">
        <x:f>IF(U4591&gt;0,1,0)</x:f>
        <x:v>1</x:v>
      </x:c>
      <x:c r="Y4591" s="9" t="n">
        <x:f>MAX(U4591,0)</x:f>
        <x:v>1099.2975379577483</x:v>
      </x:c>
      <x:c r="Z4591" s="9" t="n">
        <x:f>-MIN(U4591,0)</x:f>
        <x:v>0</x:v>
      </x:c>
    </x:row>
    <x:row r="4592" ht="23" customHeight="1">
      <x:c r="A4592" s="2" t="str">
        <x:v>1D-MFI-前段</x:v>
      </x:c>
      <x:c r="B4592" s="2" t="str">
        <x:v>1D</x:v>
      </x:c>
      <x:c r="C4592" s="2" t="str">
        <x:v>Money Flow Index</x:v>
      </x:c>
      <x:c r="D4592" s="2" t="str">
        <x:v>前段</x:v>
      </x:c>
      <x:c r="E4592" s="2" t="n">
        <x:v>17</x:v>
      </x:c>
      <x:c r="F4592" s="2" t="str">
        <x:v>多</x:v>
      </x:c>
      <x:c r="G4592" s="11" t="n">
        <x:v>44912.333333333336</x:v>
      </x:c>
      <x:c r="H4592" s="11" t="n">
        <x:v>44913.333333333336</x:v>
      </x:c>
      <x:c r="I4592" s="11" t="n">
        <x:v>44923.333321759266</x:v>
      </x:c>
      <x:c r="J4592" s="9" t="n">
        <x:v>16768.1</x:v>
      </x:c>
      <x:c r="K4592" s="9" t="n">
        <x:v>16698.2</x:v>
      </x:c>
      <x:c r="L4592" s="9" t="n">
        <x:v>16771.453619999997</x:v>
      </x:c>
      <x:c r="M4592" s="9" t="n">
        <x:v>16694.860360000002</x:v>
      </x:c>
      <x:c r="N4592" s="10" t="n">
        <x:f>IF(F4592="多",1,-1)*(K4592/J4592-1)</x:f>
        <x:v>-0.004168629719526806</x:v>
      </x:c>
      <x:c r="O4592" s="10" t="n">
        <x:f>IF(F4592="多",1,-1)*(M4592/L4592-1)</x:f>
        <x:v>-0.004566882617059287</x:v>
      </x:c>
      <x:c r="P4592" s="10" t="n">
        <x:v>0.0009977165586914703</x:v>
      </x:c>
      <x:c r="Q4592" s="10" t="n">
        <x:v>0.001415662702527106</x:v>
      </x:c>
      <x:c r="R4592" s="10" t="n">
        <x:f>O4592-P4592-Q4592</x:f>
        <x:v>-0.006980261878277863</x:v>
      </x:c>
      <x:c r="S4592" s="9" t="n">
        <x:f>V4591</x:f>
        <x:v>6612.258767731252</x:v>
      </x:c>
      <x:c r="T4592" s="9" t="n">
        <x:f>S4592/(1+'回测计划'!$B$33)</x:f>
        <x:v>6608.95429058596</x:v>
      </x:c>
      <x:c r="U4592" s="9" t="n">
        <x:f>T4592*R4592</x:f>
        <x:v>-46.132231689858095</x:v>
      </x:c>
      <x:c r="V4592" s="9" t="n">
        <x:f>S4592+U4592</x:f>
        <x:v>6566.1265360413945</x:v>
      </x:c>
      <x:c r="W4592" s="2" t="n">
        <x:f>IF(N4592&gt;0,1,0)</x:f>
        <x:v>0</x:v>
      </x:c>
      <x:c r="X4592" s="2" t="n">
        <x:f>IF(U4592&gt;0,1,0)</x:f>
        <x:v>0</x:v>
      </x:c>
      <x:c r="Y4592" s="9" t="n">
        <x:f>MAX(U4592,0)</x:f>
        <x:v>0</x:v>
      </x:c>
      <x:c r="Z4592" s="9" t="n">
        <x:f>-MIN(U4592,0)</x:f>
        <x:v>46.132231689858095</x:v>
      </x:c>
    </x:row>
    <x:row r="4593" ht="23" customHeight="1">
      <x:c r="A4593" s="2" t="str">
        <x:v>1D-MFI-前段</x:v>
      </x:c>
      <x:c r="B4593" s="2" t="str">
        <x:v>1D</x:v>
      </x:c>
      <x:c r="C4593" s="2" t="str">
        <x:v>Money Flow Index</x:v>
      </x:c>
      <x:c r="D4593" s="2" t="str">
        <x:v>前段</x:v>
      </x:c>
      <x:c r="E4593" s="2" t="n">
        <x:v>18</x:v>
      </x:c>
      <x:c r="F4593" s="2" t="str">
        <x:v>空</x:v>
      </x:c>
      <x:c r="G4593" s="11" t="n">
        <x:v>45121.333333333336</x:v>
      </x:c>
      <x:c r="H4593" s="11" t="n">
        <x:v>45122.333333333336</x:v>
      </x:c>
      <x:c r="I4593" s="11" t="n">
        <x:v>45132.333321759266</x:v>
      </x:c>
      <x:c r="J4593" s="9" t="n">
        <x:v>30293.3</x:v>
      </x:c>
      <x:c r="K4593" s="9" t="n">
        <x:v>29163.8</x:v>
      </x:c>
      <x:c r="L4593" s="9" t="n">
        <x:v>30287.24134</x:v>
      </x:c>
      <x:c r="M4593" s="9" t="n">
        <x:v>29169.63276</x:v>
      </x:c>
      <x:c r="N4593" s="10" t="n">
        <x:f>IF(F4593="多",1,-1)*(K4593/J4593-1)</x:f>
        <x:v>0.03728547236517643</x:v>
      </x:c>
      <x:c r="O4593" s="10" t="n">
        <x:f>IF(F4593="多",1,-1)*(M4593/L4593-1)</x:f>
        <x:v>0.036900309521553765</x:v>
      </x:c>
      <x:c r="P4593" s="10" t="n">
        <x:v>0.000981549845239223</x:v>
      </x:c>
      <x:c r="Q4593" s="10" t="n">
        <x:v>-0.0015033941620775236</x:v>
      </x:c>
      <x:c r="R4593" s="10" t="n">
        <x:f>O4593-P4593-Q4593</x:f>
        <x:v>0.037422153838392064</x:v>
      </x:c>
      <x:c r="S4593" s="9" t="n">
        <x:f>V4592</x:f>
        <x:v>6566.1265360413945</x:v>
      </x:c>
      <x:c r="T4593" s="9" t="n">
        <x:f>S4593/(1+'回测计划'!$B$33)</x:f>
        <x:v>6562.845113484653</x:v>
      </x:c>
      <x:c r="U4593" s="9" t="n">
        <x:f>T4593*R4593</x:f>
        <x:v>245.5957994543623</x:v>
      </x:c>
      <x:c r="V4593" s="9" t="n">
        <x:f>S4593+U4593</x:f>
        <x:v>6811.722335495757</x:v>
      </x:c>
      <x:c r="W4593" s="2" t="n">
        <x:f>IF(N4593&gt;0,1,0)</x:f>
        <x:v>1</x:v>
      </x:c>
      <x:c r="X4593" s="2" t="n">
        <x:f>IF(U4593&gt;0,1,0)</x:f>
        <x:v>1</x:v>
      </x:c>
      <x:c r="Y4593" s="9" t="n">
        <x:f>MAX(U4593,0)</x:f>
        <x:v>245.5957994543623</x:v>
      </x:c>
      <x:c r="Z4593" s="9" t="n">
        <x:f>-MIN(U4593,0)</x:f>
        <x:v>0</x:v>
      </x:c>
    </x:row>
    <x:row r="4594" ht="23" customHeight="1">
      <x:c r="A4594" s="2" t="str">
        <x:v>1D-MFI-前段</x:v>
      </x:c>
      <x:c r="B4594" s="2" t="str">
        <x:v>1D</x:v>
      </x:c>
      <x:c r="C4594" s="2" t="str">
        <x:v>Money Flow Index</x:v>
      </x:c>
      <x:c r="D4594" s="2" t="str">
        <x:v>前段</x:v>
      </x:c>
      <x:c r="E4594" s="2" t="n">
        <x:v>19</x:v>
      </x:c>
      <x:c r="F4594" s="2" t="str">
        <x:v>空</x:v>
      </x:c>
      <x:c r="G4594" s="11" t="n">
        <x:v>45216.333333333336</x:v>
      </x:c>
      <x:c r="H4594" s="11" t="n">
        <x:v>45217.333333333336</x:v>
      </x:c>
      <x:c r="I4594" s="11" t="n">
        <x:v>45227.333321759266</x:v>
      </x:c>
      <x:c r="J4594" s="9" t="n">
        <x:v>28382</x:v>
      </x:c>
      <x:c r="K4594" s="9" t="n">
        <x:v>33893.1</x:v>
      </x:c>
      <x:c r="L4594" s="9" t="n">
        <x:v>28376.3236</x:v>
      </x:c>
      <x:c r="M4594" s="9" t="n">
        <x:v>33899.878619999996</x:v>
      </x:c>
      <x:c r="N4594" s="10" t="n">
        <x:f>IF(F4594="多",1,-1)*(K4594/J4594-1)</x:f>
        <x:v>-0.1941758861250087</x:v>
      </x:c>
      <x:c r="O4594" s="10" t="n">
        <x:f>IF(F4594="多",1,-1)*(M4594/L4594-1)</x:f>
        <x:v>-0.1946536520326403</x:v>
      </x:c>
      <x:c r="P4594" s="10" t="n">
        <x:v>0.00109732682601632</x:v>
      </x:c>
      <x:c r="Q4594" s="10" t="n">
        <x:v>-0.001645727591152994</x:v>
      </x:c>
      <x:c r="R4594" s="10" t="n">
        <x:f>O4594-P4594-Q4594</x:f>
        <x:v>-0.1941052512675036</x:v>
      </x:c>
      <x:c r="S4594" s="9" t="n">
        <x:f>V4593</x:f>
        <x:v>6811.722335495757</x:v>
      </x:c>
      <x:c r="T4594" s="9" t="n">
        <x:f>S4594/(1+'回测计划'!$B$33)</x:f>
        <x:v>6808.318176407553</x:v>
      </x:c>
      <x:c r="U4594" s="9" t="n">
        <x:f>T4594*R4594</x:f>
        <x:v>-1321.5303103407002</x:v>
      </x:c>
      <x:c r="V4594" s="9" t="n">
        <x:f>S4594+U4594</x:f>
        <x:v>5490.192025155056</x:v>
      </x:c>
      <x:c r="W4594" s="2" t="n">
        <x:f>IF(N4594&gt;0,1,0)</x:f>
        <x:v>0</x:v>
      </x:c>
      <x:c r="X4594" s="2" t="n">
        <x:f>IF(U4594&gt;0,1,0)</x:f>
        <x:v>0</x:v>
      </x:c>
      <x:c r="Y4594" s="9" t="n">
        <x:f>MAX(U4594,0)</x:f>
        <x:v>0</x:v>
      </x:c>
      <x:c r="Z4594" s="9" t="n">
        <x:f>-MIN(U4594,0)</x:f>
        <x:v>1321.5303103407002</x:v>
      </x:c>
    </x:row>
    <x:row r="4595" ht="23" customHeight="1">
      <x:c r="A4595" s="2" t="str">
        <x:v>1D-MFI-前段</x:v>
      </x:c>
      <x:c r="B4595" s="2" t="str">
        <x:v>1D</x:v>
      </x:c>
      <x:c r="C4595" s="2" t="str">
        <x:v>Money Flow Index</x:v>
      </x:c>
      <x:c r="D4595" s="2" t="str">
        <x:v>前段</x:v>
      </x:c>
      <x:c r="E4595" s="2" t="n">
        <x:v>20</x:v>
      </x:c>
      <x:c r="F4595" s="2" t="str">
        <x:v>空</x:v>
      </x:c>
      <x:c r="G4595" s="11" t="n">
        <x:v>45241.333333333336</x:v>
      </x:c>
      <x:c r="H4595" s="11" t="n">
        <x:v>45242.333333333336</x:v>
      </x:c>
      <x:c r="I4595" s="11" t="n">
        <x:v>45252.333321759266</x:v>
      </x:c>
      <x:c r="J4595" s="9" t="n">
        <x:v>37162.1</x:v>
      </x:c>
      <x:c r="K4595" s="9" t="n">
        <x:v>35737</x:v>
      </x:c>
      <x:c r="L4595" s="9" t="n">
        <x:v>37154.66758</x:v>
      </x:c>
      <x:c r="M4595" s="9" t="n">
        <x:v>35744.1474</x:v>
      </x:c>
      <x:c r="N4595" s="10" t="n">
        <x:f>IF(F4595="多",1,-1)*(K4595/J4595-1)</x:f>
        <x:v>0.03834820960064145</x:v>
      </x:c>
      <x:c r="O4595" s="10" t="n">
        <x:f>IF(F4595="多",1,-1)*(M4595/L4595-1)</x:f>
        <x:v>0.037963471936949045</x:v>
      </x:c>
      <x:c r="P4595" s="10" t="n">
        <x:v>0.0009810182640315255</x:v>
      </x:c>
      <x:c r="Q4595" s="10" t="n">
        <x:v>-0.0037640816045829014</x:v>
      </x:c>
      <x:c r="R4595" s="10" t="n">
        <x:f>O4595-P4595-Q4595</x:f>
        <x:v>0.04074653527750042</x:v>
      </x:c>
      <x:c r="S4595" s="9" t="n">
        <x:f>V4594</x:f>
        <x:v>5490.192025155056</x:v>
      </x:c>
      <x:c r="T4595" s="9" t="n">
        <x:f>S4595/(1+'回测计划'!$B$33)</x:f>
        <x:v>5487.448301004554</x:v>
      </x:c>
      <x:c r="U4595" s="9" t="n">
        <x:f>T4595*R4595</x:f>
        <x:v>223.5945057803418</x:v>
      </x:c>
      <x:c r="V4595" s="9" t="n">
        <x:f>S4595+U4595</x:f>
        <x:v>5713.786530935398</x:v>
      </x:c>
      <x:c r="W4595" s="2" t="n">
        <x:f>IF(N4595&gt;0,1,0)</x:f>
        <x:v>1</x:v>
      </x:c>
      <x:c r="X4595" s="2" t="n">
        <x:f>IF(U4595&gt;0,1,0)</x:f>
        <x:v>1</x:v>
      </x:c>
      <x:c r="Y4595" s="9" t="n">
        <x:f>MAX(U4595,0)</x:f>
        <x:v>223.5945057803418</x:v>
      </x:c>
      <x:c r="Z4595" s="9" t="n">
        <x:f>-MIN(U4595,0)</x:f>
        <x:v>0</x:v>
      </x:c>
    </x:row>
    <x:row r="4596" ht="23" customHeight="1">
      <x:c r="A4596" s="2" t="str">
        <x:v>1D-MFI-前段</x:v>
      </x:c>
      <x:c r="B4596" s="2" t="str">
        <x:v>1D</x:v>
      </x:c>
      <x:c r="C4596" s="2" t="str">
        <x:v>Money Flow Index</x:v>
      </x:c>
      <x:c r="D4596" s="2" t="str">
        <x:v>前段</x:v>
      </x:c>
      <x:c r="E4596" s="2" t="n">
        <x:v>21</x:v>
      </x:c>
      <x:c r="F4596" s="2" t="str">
        <x:v>空</x:v>
      </x:c>
      <x:c r="G4596" s="11" t="n">
        <x:v>45266.333333333336</x:v>
      </x:c>
      <x:c r="H4596" s="11" t="n">
        <x:v>45267.333333333336</x:v>
      </x:c>
      <x:c r="I4596" s="11" t="n">
        <x:v>45277.333321759266</x:v>
      </x:c>
      <x:c r="J4596" s="9" t="n">
        <x:v>43775.1</x:v>
      </x:c>
      <x:c r="K4596" s="9" t="n">
        <x:v>42287.4</x:v>
      </x:c>
      <x:c r="L4596" s="9" t="n">
        <x:v>43766.34498</x:v>
      </x:c>
      <x:c r="M4596" s="9" t="n">
        <x:v>42295.85748</x:v>
      </x:c>
      <x:c r="N4596" s="10" t="n">
        <x:f>IF(F4596="多",1,-1)*(K4596/J4596-1)</x:f>
        <x:v>0.03398507370628501</x:v>
      </x:c>
      <x:c r="O4596" s="10" t="n">
        <x:f>IF(F4596="多",1,-1)*(M4596/L4596-1)</x:f>
        <x:v>0.03359859043911417</x:v>
      </x:c>
      <x:c r="P4596" s="10" t="n">
        <x:v>0.000983200704780443</x:v>
      </x:c>
      <x:c r="Q4596" s="10" t="n">
        <x:v>-0.0038052170582186214</x:v>
      </x:c>
      <x:c r="R4596" s="10" t="n">
        <x:f>O4596-P4596-Q4596</x:f>
        <x:v>0.03642060679255235</x:v>
      </x:c>
      <x:c r="S4596" s="9" t="n">
        <x:f>V4595</x:f>
        <x:v>5713.786530935398</x:v>
      </x:c>
      <x:c r="T4596" s="9" t="n">
        <x:f>S4596/(1+'回测计划'!$B$33)</x:f>
        <x:v>5710.931065402698</x:v>
      </x:c>
      <x:c r="U4596" s="9" t="n">
        <x:f>T4596*R4596</x:f>
        <x:v>207.9955747524037</x:v>
      </x:c>
      <x:c r="V4596" s="9" t="n">
        <x:f>S4596+U4596</x:f>
        <x:v>5921.782105687802</x:v>
      </x:c>
      <x:c r="W4596" s="2" t="n">
        <x:f>IF(N4596&gt;0,1,0)</x:f>
        <x:v>1</x:v>
      </x:c>
      <x:c r="X4596" s="2" t="n">
        <x:f>IF(U4596&gt;0,1,0)</x:f>
        <x:v>1</x:v>
      </x:c>
      <x:c r="Y4596" s="9" t="n">
        <x:f>MAX(U4596,0)</x:f>
        <x:v>207.9955747524037</x:v>
      </x:c>
      <x:c r="Z4596" s="9" t="n">
        <x:f>-MIN(U4596,0)</x:f>
        <x:v>0</x:v>
      </x:c>
    </x:row>
    <x:row r="4597" ht="23" customHeight="1">
      <x:c r="A4597" s="2" t="str">
        <x:v>1D-MFI-前段</x:v>
      </x:c>
      <x:c r="B4597" s="2" t="str">
        <x:v>1D</x:v>
      </x:c>
      <x:c r="C4597" s="2" t="str">
        <x:v>Money Flow Index</x:v>
      </x:c>
      <x:c r="D4597" s="2" t="str">
        <x:v>前段</x:v>
      </x:c>
      <x:c r="E4597" s="2" t="n">
        <x:v>22</x:v>
      </x:c>
      <x:c r="F4597" s="2" t="str">
        <x:v>空</x:v>
      </x:c>
      <x:c r="G4597" s="11" t="n">
        <x:v>45300.333333333336</x:v>
      </x:c>
      <x:c r="H4597" s="11" t="n">
        <x:v>45301.333333333336</x:v>
      </x:c>
      <x:c r="I4597" s="11" t="n">
        <x:v>45311.333321759266</x:v>
      </x:c>
      <x:c r="J4597" s="9" t="n">
        <x:v>46113.9</x:v>
      </x:c>
      <x:c r="K4597" s="9" t="n">
        <x:v>41662.2</x:v>
      </x:c>
      <x:c r="L4597" s="9" t="n">
        <x:v>46104.677220000005</x:v>
      </x:c>
      <x:c r="M4597" s="9" t="n">
        <x:v>41670.532439999995</x:v>
      </x:c>
      <x:c r="N4597" s="10" t="n">
        <x:f>IF(F4597="多",1,-1)*(K4597/J4597-1)</x:f>
        <x:v>0.0965370528192151</x:v>
      </x:c>
      <x:c r="O4597" s="10" t="n">
        <x:f>IF(F4597="多",1,-1)*(M4597/L4597-1)</x:f>
        <x:v>0.0961755953488489</x:v>
      </x:c>
      <x:c r="P4597" s="10" t="n">
        <x:v>0.0009519122023255755</x:v>
      </x:c>
      <x:c r="Q4597" s="10" t="n">
        <x:v>-0.0027349050774276395</x:v>
      </x:c>
      <x:c r="R4597" s="10" t="n">
        <x:f>O4597-P4597-Q4597</x:f>
        <x:v>0.09795858822395097</x:v>
      </x:c>
      <x:c r="S4597" s="9" t="n">
        <x:f>V4596</x:f>
        <x:v>5921.782105687802</x:v>
      </x:c>
      <x:c r="T4597" s="9" t="n">
        <x:f>S4597/(1+'回测计划'!$B$33)</x:f>
        <x:v>5918.822694340632</x:v>
      </x:c>
      <x:c r="U4597" s="9" t="n">
        <x:f>T4597*R4597</x:f>
        <x:v>579.7995150854899</x:v>
      </x:c>
      <x:c r="V4597" s="9" t="n">
        <x:f>S4597+U4597</x:f>
        <x:v>6501.581620773291</x:v>
      </x:c>
      <x:c r="W4597" s="2" t="n">
        <x:f>IF(N4597&gt;0,1,0)</x:f>
        <x:v>1</x:v>
      </x:c>
      <x:c r="X4597" s="2" t="n">
        <x:f>IF(U4597&gt;0,1,0)</x:f>
        <x:v>1</x:v>
      </x:c>
      <x:c r="Y4597" s="9" t="n">
        <x:f>MAX(U4597,0)</x:f>
        <x:v>579.7995150854899</x:v>
      </x:c>
      <x:c r="Z4597" s="9" t="n">
        <x:f>-MIN(U4597,0)</x:f>
        <x:v>0</x:v>
      </x:c>
    </x:row>
    <x:row r="4598" ht="23" customHeight="1">
      <x:c r="A4598" s="2" t="str">
        <x:v>1D-MFI-前段</x:v>
      </x:c>
      <x:c r="B4598" s="2" t="str">
        <x:v>1D</x:v>
      </x:c>
      <x:c r="C4598" s="2" t="str">
        <x:v>Money Flow Index</x:v>
      </x:c>
      <x:c r="D4598" s="2" t="str">
        <x:v>前段</x:v>
      </x:c>
      <x:c r="E4598" s="2" t="n">
        <x:v>23</x:v>
      </x:c>
      <x:c r="F4598" s="2" t="str">
        <x:v>空</x:v>
      </x:c>
      <x:c r="G4598" s="11" t="n">
        <x:v>45351.333333333336</x:v>
      </x:c>
      <x:c r="H4598" s="11" t="n">
        <x:v>45352.333333333336</x:v>
      </x:c>
      <x:c r="I4598" s="11" t="n">
        <x:v>45362.333321759266</x:v>
      </x:c>
      <x:c r="J4598" s="9" t="n">
        <x:v>61203.3</x:v>
      </x:c>
      <x:c r="K4598" s="9" t="n">
        <x:v>69001.8</x:v>
      </x:c>
      <x:c r="L4598" s="9" t="n">
        <x:v>61191.05934000001</x:v>
      </x:c>
      <x:c r="M4598" s="9" t="n">
        <x:v>69015.60036</x:v>
      </x:c>
      <x:c r="N4598" s="10" t="n">
        <x:f>IF(F4598="多",1,-1)*(K4598/J4598-1)</x:f>
        <x:v>-0.12741959992353347</x:v>
      </x:c>
      <x:c r="O4598" s="10" t="n">
        <x:f>IF(F4598="多",1,-1)*(M4598/L4598-1)</x:f>
        <x:v>-0.127870657975113</x:v>
      </x:c>
      <x:c r="P4598" s="10" t="n">
        <x:v>0.0010639353289875566</x:v>
      </x:c>
      <x:c r="Q4598" s="10" t="n">
        <x:v>-0.014865171328125286</x:v>
      </x:c>
      <x:c r="R4598" s="10" t="n">
        <x:f>O4598-P4598-Q4598</x:f>
        <x:v>-0.11406942197597525</x:v>
      </x:c>
      <x:c r="S4598" s="9" t="n">
        <x:f>V4597</x:f>
        <x:v>6501.581620773291</x:v>
      </x:c>
      <x:c r="T4598" s="9" t="n">
        <x:f>S4598/(1+'回测计划'!$B$33)</x:f>
        <x:v>6498.332454546019</x:v>
      </x:c>
      <x:c r="U4598" s="9" t="n">
        <x:f>T4598*R4598</x:f>
        <x:v>-741.2610268977849</x:v>
      </x:c>
      <x:c r="V4598" s="9" t="n">
        <x:f>S4598+U4598</x:f>
        <x:v>5760.320593875506</x:v>
      </x:c>
      <x:c r="W4598" s="2" t="n">
        <x:f>IF(N4598&gt;0,1,0)</x:f>
        <x:v>0</x:v>
      </x:c>
      <x:c r="X4598" s="2" t="n">
        <x:f>IF(U4598&gt;0,1,0)</x:f>
        <x:v>0</x:v>
      </x:c>
      <x:c r="Y4598" s="9" t="n">
        <x:f>MAX(U4598,0)</x:f>
        <x:v>0</x:v>
      </x:c>
      <x:c r="Z4598" s="9" t="n">
        <x:f>-MIN(U4598,0)</x:f>
        <x:v>741.2610268977849</x:v>
      </x:c>
    </x:row>
    <x:row r="4599" ht="23" customHeight="1">
      <x:c r="A4599" s="2" t="str">
        <x:v>1D-MFI-前段</x:v>
      </x:c>
      <x:c r="B4599" s="2" t="str">
        <x:v>1D</x:v>
      </x:c>
      <x:c r="C4599" s="2" t="str">
        <x:v>Money Flow Index</x:v>
      </x:c>
      <x:c r="D4599" s="2" t="str">
        <x:v>前段</x:v>
      </x:c>
      <x:c r="E4599" s="2" t="n">
        <x:v>24</x:v>
      </x:c>
      <x:c r="F4599" s="2" t="str">
        <x:v>多</x:v>
      </x:c>
      <x:c r="G4599" s="11" t="n">
        <x:v>45455.333333333336</x:v>
      </x:c>
      <x:c r="H4599" s="11" t="n">
        <x:v>45456.333333333336</x:v>
      </x:c>
      <x:c r="I4599" s="11" t="n">
        <x:v>45466.333321759266</x:v>
      </x:c>
      <x:c r="J4599" s="9" t="n">
        <x:v>68270.3</x:v>
      </x:c>
      <x:c r="K4599" s="9" t="n">
        <x:v>64240</x:v>
      </x:c>
      <x:c r="L4599" s="9" t="n">
        <x:v>68283.95406</x:v>
      </x:c>
      <x:c r="M4599" s="9" t="n">
        <x:v>64227.152</x:v>
      </x:c>
      <x:c r="N4599" s="10" t="n">
        <x:f>IF(F4599="多",1,-1)*(K4599/J4599-1)</x:f>
        <x:v>-0.0590344556857082</x:v>
      </x:c>
      <x:c r="O4599" s="10" t="n">
        <x:f>IF(F4599="多",1,-1)*(M4599/L4599-1)</x:f>
        <x:v>-0.059410766641242785</x:v>
      </x:c>
      <x:c r="P4599" s="10" t="n">
        <x:v>0.0009702946166793787</x:v>
      </x:c>
      <x:c r="Q4599" s="10" t="n">
        <x:v>0.0023775164856127398</x:v>
      </x:c>
      <x:c r="R4599" s="10" t="n">
        <x:f>O4599-P4599-Q4599</x:f>
        <x:v>-0.0627585777435349</x:v>
      </x:c>
      <x:c r="S4599" s="9" t="n">
        <x:f>V4598</x:f>
        <x:v>5760.320593875506</x:v>
      </x:c>
      <x:c r="T4599" s="9" t="n">
        <x:f>S4599/(1+'回测计划'!$B$33)</x:f>
        <x:v>5757.441872939037</x:v>
      </x:c>
      <x:c r="U4599" s="9" t="n">
        <x:f>T4599*R4599</x:f>
        <x:v>-361.32886338672773</x:v>
      </x:c>
      <x:c r="V4599" s="9" t="n">
        <x:f>S4599+U4599</x:f>
        <x:v>5398.991730488779</x:v>
      </x:c>
      <x:c r="W4599" s="2" t="n">
        <x:f>IF(N4599&gt;0,1,0)</x:f>
        <x:v>0</x:v>
      </x:c>
      <x:c r="X4599" s="2" t="n">
        <x:f>IF(U4599&gt;0,1,0)</x:f>
        <x:v>0</x:v>
      </x:c>
      <x:c r="Y4599" s="9" t="n">
        <x:f>MAX(U4599,0)</x:f>
        <x:v>0</x:v>
      </x:c>
      <x:c r="Z4599" s="9" t="n">
        <x:f>-MIN(U4599,0)</x:f>
        <x:v>361.32886338672773</x:v>
      </x:c>
    </x:row>
    <x:row r="4600" ht="23" customHeight="1">
      <x:c r="A4600" s="2" t="str">
        <x:v>1D-MFI-前段</x:v>
      </x:c>
      <x:c r="B4600" s="2" t="str">
        <x:v>1D</x:v>
      </x:c>
      <x:c r="C4600" s="2" t="str">
        <x:v>Money Flow Index</x:v>
      </x:c>
      <x:c r="D4600" s="2" t="str">
        <x:v>前段</x:v>
      </x:c>
      <x:c r="E4600" s="2" t="n">
        <x:v>25</x:v>
      </x:c>
      <x:c r="F4600" s="2" t="str">
        <x:v>多</x:v>
      </x:c>
      <x:c r="G4600" s="11" t="n">
        <x:v>45537.333333333336</x:v>
      </x:c>
      <x:c r="H4600" s="11" t="n">
        <x:v>45538.333333333336</x:v>
      </x:c>
      <x:c r="I4600" s="11" t="n">
        <x:v>45548.333321759266</x:v>
      </x:c>
      <x:c r="J4600" s="9" t="n">
        <x:v>59112.2</x:v>
      </x:c>
      <x:c r="K4600" s="9" t="n">
        <x:v>58097</x:v>
      </x:c>
      <x:c r="L4600" s="9" t="n">
        <x:v>59124.02243999999</x:v>
      </x:c>
      <x:c r="M4600" s="9" t="n">
        <x:v>58085.380600000004</x:v>
      </x:c>
      <x:c r="N4600" s="10" t="n">
        <x:f>IF(F4600="多",1,-1)*(K4600/J4600-1)</x:f>
        <x:v>-0.017174119724862158</x:v>
      </x:c>
      <x:c r="O4600" s="10" t="n">
        <x:f>IF(F4600="多",1,-1)*(M4600/L4600-1)</x:f>
        <x:v>-0.017567171466623788</x:v>
      </x:c>
      <x:c r="P4600" s="10" t="n">
        <x:v>0.0009912164142666883</x:v>
      </x:c>
      <x:c r="Q4600" s="10" t="n">
        <x:v>-0.00041296324474852984</x:v>
      </x:c>
      <x:c r="R4600" s="10" t="n">
        <x:f>O4600-P4600-Q4600</x:f>
        <x:v>-0.018145424636141945</x:v>
      </x:c>
      <x:c r="S4600" s="9" t="n">
        <x:f>V4599</x:f>
        <x:v>5398.991730488779</x:v>
      </x:c>
      <x:c r="T4600" s="9" t="n">
        <x:f>S4600/(1+'回测计划'!$B$33)</x:f>
        <x:v>5396.29358369693</x:v>
      </x:c>
      <x:c r="U4600" s="9" t="n">
        <x:f>T4600*R4600</x:f>
        <x:v>-97.91803853746897</x:v>
      </x:c>
      <x:c r="V4600" s="9" t="n">
        <x:f>S4600+U4600</x:f>
        <x:v>5301.073691951309</x:v>
      </x:c>
      <x:c r="W4600" s="2" t="n">
        <x:f>IF(N4600&gt;0,1,0)</x:f>
        <x:v>0</x:v>
      </x:c>
      <x:c r="X4600" s="2" t="n">
        <x:f>IF(U4600&gt;0,1,0)</x:f>
        <x:v>0</x:v>
      </x:c>
      <x:c r="Y4600" s="9" t="n">
        <x:f>MAX(U4600,0)</x:f>
        <x:v>0</x:v>
      </x:c>
      <x:c r="Z4600" s="9" t="n">
        <x:f>-MIN(U4600,0)</x:f>
        <x:v>97.91803853746897</x:v>
      </x:c>
    </x:row>
    <x:row r="4601" ht="23" customHeight="1">
      <x:c r="A4601" s="2" t="str">
        <x:v>1D-MACD-后段</x:v>
      </x:c>
      <x:c r="B4601" s="2" t="str">
        <x:v>1D</x:v>
      </x:c>
      <x:c r="C4601" s="2" t="str">
        <x:v>MACD</x:v>
      </x:c>
      <x:c r="D4601" s="2" t="str">
        <x:v>后段</x:v>
      </x:c>
      <x:c r="E4601" s="2" t="n">
        <x:v>1</x:v>
      </x:c>
      <x:c r="F4601" s="2" t="str">
        <x:v>空</x:v>
      </x:c>
      <x:c r="G4601" s="11" t="n">
        <x:v>45664.333333333336</x:v>
      </x:c>
      <x:c r="H4601" s="11" t="n">
        <x:v>45665.333333333336</x:v>
      </x:c>
      <x:c r="I4601" s="11" t="n">
        <x:v>45675.333321759266</x:v>
      </x:c>
      <x:c r="J4601" s="9" t="n">
        <x:v>96920.2</x:v>
      </x:c>
      <x:c r="K4601" s="9" t="n">
        <x:v>104042.5</x:v>
      </x:c>
      <x:c r="L4601" s="9" t="n">
        <x:v>96900.81595999999</x:v>
      </x:c>
      <x:c r="M4601" s="9" t="n">
        <x:v>104063.3085</x:v>
      </x:c>
      <x:c r="N4601" s="10" t="n">
        <x:f>IF(F4601="多",1,-1)*(K4601/J4601-1)</x:f>
        <x:v>-0.07348622887695244</x:v>
      </x:c>
      <x:c r="O4601" s="10" t="n">
        <x:f>IF(F4601="多",1,-1)*(M4601/L4601-1)</x:f>
        <x:v>-0.0739157092645808</x:v>
      </x:c>
      <x:c r="P4601" s="10" t="n">
        <x:v>0.0010369578546322905</x:v>
      </x:c>
      <x:c r="Q4601" s="10" t="n">
        <x:v>-0.0017855485304860898</x:v>
      </x:c>
      <x:c r="R4601" s="10" t="n">
        <x:f>O4601-P4601-Q4601</x:f>
        <x:v>-0.073167118588727</x:v>
      </x:c>
      <x:c r="S4601" s="9" t="n">
        <x:f>'回测计划'!$B$32</x:f>
        <x:v>10000</x:v>
      </x:c>
      <x:c r="T4601" s="9" t="n">
        <x:f>S4601/(1+'回测计划'!$B$33)</x:f>
        <x:v>9995.002498750626</x:v>
      </x:c>
      <x:c r="U4601" s="9" t="n">
        <x:f>T4601*R4601</x:f>
        <x:v>-731.3055331207097</x:v>
      </x:c>
      <x:c r="V4601" s="9" t="n">
        <x:f>S4601+U4601</x:f>
        <x:v>9268.69446687929</x:v>
      </x:c>
      <x:c r="W4601" s="2" t="n">
        <x:f>IF(N4601&gt;0,1,0)</x:f>
        <x:v>0</x:v>
      </x:c>
      <x:c r="X4601" s="2" t="n">
        <x:f>IF(U4601&gt;0,1,0)</x:f>
        <x:v>0</x:v>
      </x:c>
      <x:c r="Y4601" s="9" t="n">
        <x:f>MAX(U4601,0)</x:f>
        <x:v>0</x:v>
      </x:c>
      <x:c r="Z4601" s="9" t="n">
        <x:f>-MIN(U4601,0)</x:f>
        <x:v>731.3055331207097</x:v>
      </x:c>
    </x:row>
    <x:row r="4602" ht="23" customHeight="1">
      <x:c r="A4602" s="2" t="str">
        <x:v>1D-MACD-后段</x:v>
      </x:c>
      <x:c r="B4602" s="2" t="str">
        <x:v>1D</x:v>
      </x:c>
      <x:c r="C4602" s="2" t="str">
        <x:v>MACD</x:v>
      </x:c>
      <x:c r="D4602" s="2" t="str">
        <x:v>后段</x:v>
      </x:c>
      <x:c r="E4602" s="2" t="n">
        <x:v>2</x:v>
      </x:c>
      <x:c r="F4602" s="2" t="str">
        <x:v>空</x:v>
      </x:c>
      <x:c r="G4602" s="11" t="n">
        <x:v>45679.333333333336</x:v>
      </x:c>
      <x:c r="H4602" s="11" t="n">
        <x:v>45680.333333333336</x:v>
      </x:c>
      <x:c r="I4602" s="11" t="n">
        <x:v>45690.333321759266</x:v>
      </x:c>
      <x:c r="J4602" s="9" t="n">
        <x:v>103664.9</x:v>
      </x:c>
      <x:c r="K4602" s="9" t="n">
        <x:v>100603.6</x:v>
      </x:c>
      <x:c r="L4602" s="9" t="n">
        <x:v>103644.16702</x:v>
      </x:c>
      <x:c r="M4602" s="9" t="n">
        <x:v>100623.72072</x:v>
      </x:c>
      <x:c r="N4602" s="10" t="n">
        <x:f>IF(F4602="多",1,-1)*(K4602/J4602-1)</x:f>
        <x:v>0.029530728337170964</x:v>
      </x:c>
      <x:c r="O4602" s="10" t="n">
        <x:f>IF(F4602="多",1,-1)*(M4602/L4602-1)</x:f>
        <x:v>0.029142462975433547</x:v>
      </x:c>
      <x:c r="P4602" s="10" t="n">
        <x:v>0.0009854287685122833</x:v>
      </x:c>
      <x:c r="Q4602" s="10" t="n">
        <x:v>-0.0022775185804154003</x:v>
      </x:c>
      <x:c r="R4602" s="10" t="n">
        <x:f>O4602-P4602-Q4602</x:f>
        <x:v>0.03043455278733666</x:v>
      </x:c>
      <x:c r="S4602" s="9" t="n">
        <x:f>V4601</x:f>
        <x:v>9268.69446687929</x:v>
      </x:c>
      <x:c r="T4602" s="9" t="n">
        <x:f>S4602/(1+'回测计划'!$B$33)</x:f>
        <x:v>9264.062435661459</x:v>
      </x:c>
      <x:c r="U4602" s="9" t="n">
        <x:f>T4602*R4602</x:f>
        <x:v>281.94759722332134</x:v>
      </x:c>
      <x:c r="V4602" s="9" t="n">
        <x:f>S4602+U4602</x:f>
        <x:v>9550.64206410261</x:v>
      </x:c>
      <x:c r="W4602" s="2" t="n">
        <x:f>IF(N4602&gt;0,1,0)</x:f>
        <x:v>1</x:v>
      </x:c>
      <x:c r="X4602" s="2" t="n">
        <x:f>IF(U4602&gt;0,1,0)</x:f>
        <x:v>1</x:v>
      </x:c>
      <x:c r="Y4602" s="9" t="n">
        <x:f>MAX(U4602,0)</x:f>
        <x:v>281.94759722332134</x:v>
      </x:c>
      <x:c r="Z4602" s="9" t="n">
        <x:f>-MIN(U4602,0)</x:f>
        <x:v>0</x:v>
      </x:c>
    </x:row>
    <x:row r="4603" ht="23" customHeight="1">
      <x:c r="A4603" s="2" t="str">
        <x:v>1D-MACD-后段</x:v>
      </x:c>
      <x:c r="B4603" s="2" t="str">
        <x:v>1D</x:v>
      </x:c>
      <x:c r="C4603" s="2" t="str">
        <x:v>MACD</x:v>
      </x:c>
      <x:c r="D4603" s="2" t="str">
        <x:v>后段</x:v>
      </x:c>
      <x:c r="E4603" s="2" t="n">
        <x:v>3</x:v>
      </x:c>
      <x:c r="F4603" s="2" t="str">
        <x:v>多</x:v>
      </x:c>
      <x:c r="G4603" s="11" t="n">
        <x:v>45707.333333333336</x:v>
      </x:c>
      <x:c r="H4603" s="11" t="n">
        <x:v>45708.333333333336</x:v>
      </x:c>
      <x:c r="I4603" s="11" t="n">
        <x:v>45718.333321759266</x:v>
      </x:c>
      <x:c r="J4603" s="9" t="n">
        <x:v>96597.9</x:v>
      </x:c>
      <x:c r="K4603" s="9" t="n">
        <x:v>86007.7</x:v>
      </x:c>
      <x:c r="L4603" s="9" t="n">
        <x:v>96617.21957999999</x:v>
      </x:c>
      <x:c r="M4603" s="9" t="n">
        <x:v>85990.49846</x:v>
      </x:c>
      <x:c r="N4603" s="10" t="n">
        <x:f>IF(F4603="多",1,-1)*(K4603/J4603-1)</x:f>
        <x:v>-0.1096317828855492</x:v>
      </x:c>
      <x:c r="O4603" s="10" t="n">
        <x:f>IF(F4603="多",1,-1)*(M4603/L4603-1)</x:f>
        <x:v>-0.10998785895718066</x:v>
      </x:c>
      <x:c r="P4603" s="10" t="n">
        <x:v>0.0009450060705214096</x:v>
      </x:c>
      <x:c r="Q4603" s="10" t="n">
        <x:v>0.00105176731649352</x:v>
      </x:c>
      <x:c r="R4603" s="10" t="n">
        <x:f>O4603-P4603-Q4603</x:f>
        <x:v>-0.11198463234419559</x:v>
      </x:c>
      <x:c r="S4603" s="9" t="n">
        <x:f>V4602</x:f>
        <x:v>9550.64206410261</x:v>
      </x:c>
      <x:c r="T4603" s="9" t="n">
        <x:f>S4603/(1+'回测计划'!$B$33)</x:f>
        <x:v>9545.869129537843</x:v>
      </x:c>
      <x:c r="U4603" s="9" t="n">
        <x:f>T4603*R4603</x:f>
        <x:v>-1068.9906448771017</x:v>
      </x:c>
      <x:c r="V4603" s="9" t="n">
        <x:f>S4603+U4603</x:f>
        <x:v>8481.651419225509</x:v>
      </x:c>
      <x:c r="W4603" s="2" t="n">
        <x:f>IF(N4603&gt;0,1,0)</x:f>
        <x:v>0</x:v>
      </x:c>
      <x:c r="X4603" s="2" t="n">
        <x:f>IF(U4603&gt;0,1,0)</x:f>
        <x:v>0</x:v>
      </x:c>
      <x:c r="Y4603" s="9" t="n">
        <x:f>MAX(U4603,0)</x:f>
        <x:v>0</x:v>
      </x:c>
      <x:c r="Z4603" s="9" t="n">
        <x:f>-MIN(U4603,0)</x:f>
        <x:v>1068.9906448771017</x:v>
      </x:c>
    </x:row>
    <x:row r="4604" ht="23" customHeight="1">
      <x:c r="A4604" s="2" t="str">
        <x:v>1D-MACD-后段</x:v>
      </x:c>
      <x:c r="B4604" s="2" t="str">
        <x:v>1D</x:v>
      </x:c>
      <x:c r="C4604" s="2" t="str">
        <x:v>MACD</x:v>
      </x:c>
      <x:c r="D4604" s="2" t="str">
        <x:v>后段</x:v>
      </x:c>
      <x:c r="E4604" s="2" t="n">
        <x:v>4</x:v>
      </x:c>
      <x:c r="F4604" s="2" t="str">
        <x:v>空</x:v>
      </x:c>
      <x:c r="G4604" s="11" t="n">
        <x:v>45850.333333333336</x:v>
      </x:c>
      <x:c r="H4604" s="11" t="n">
        <x:v>45851.333333333336</x:v>
      </x:c>
      <x:c r="I4604" s="11" t="n">
        <x:v>45861.333321759266</x:v>
      </x:c>
      <x:c r="J4604" s="9" t="n">
        <x:v>117389.4</x:v>
      </x:c>
      <x:c r="K4604" s="9" t="n">
        <x:v>119993.7</x:v>
      </x:c>
      <x:c r="L4604" s="9" t="n">
        <x:v>117365.92212</x:v>
      </x:c>
      <x:c r="M4604" s="9" t="n">
        <x:v>120017.69873999999</x:v>
      </x:c>
      <x:c r="N4604" s="10" t="n">
        <x:f>IF(F4604="多",1,-1)*(K4604/J4604-1)</x:f>
        <x:v>-0.022185137670011068</x:v>
      </x:c>
      <x:c r="O4604" s="10" t="n">
        <x:f>IF(F4604="多",1,-1)*(M4604/L4604-1)</x:f>
        <x:v>-0.022594093516248304</x:v>
      </x:c>
      <x:c r="P4604" s="10" t="n">
        <x:v>0.0010112970467581243</x:v>
      </x:c>
      <x:c r="Q4604" s="10" t="n">
        <x:v>-0.0030077871421510492</x:v>
      </x:c>
      <x:c r="R4604" s="10" t="n">
        <x:f>O4604-P4604-Q4604</x:f>
        <x:v>-0.020597603420855377</x:v>
      </x:c>
      <x:c r="S4604" s="9" t="n">
        <x:f>V4603</x:f>
        <x:v>8481.651419225509</x:v>
      </x:c>
      <x:c r="T4604" s="9" t="n">
        <x:f>S4604/(1+'回测计划'!$B$33)</x:f>
        <x:v>8477.412712869074</x:v>
      </x:c>
      <x:c r="U4604" s="9" t="n">
        <x:f>T4604*R4604</x:f>
        <x:v>-174.61438509459492</x:v>
      </x:c>
      <x:c r="V4604" s="9" t="n">
        <x:f>S4604+U4604</x:f>
        <x:v>8307.037034130914</x:v>
      </x:c>
      <x:c r="W4604" s="2" t="n">
        <x:f>IF(N4604&gt;0,1,0)</x:f>
        <x:v>0</x:v>
      </x:c>
      <x:c r="X4604" s="2" t="n">
        <x:f>IF(U4604&gt;0,1,0)</x:f>
        <x:v>0</x:v>
      </x:c>
      <x:c r="Y4604" s="9" t="n">
        <x:f>MAX(U4604,0)</x:f>
        <x:v>0</x:v>
      </x:c>
      <x:c r="Z4604" s="9" t="n">
        <x:f>-MIN(U4604,0)</x:f>
        <x:v>174.61438509459492</x:v>
      </x:c>
    </x:row>
    <x:row r="4605" ht="23" customHeight="1">
      <x:c r="A4605" s="2" t="str">
        <x:v>1D-MACD-后段</x:v>
      </x:c>
      <x:c r="B4605" s="2" t="str">
        <x:v>1D</x:v>
      </x:c>
      <x:c r="C4605" s="2" t="str">
        <x:v>MACD</x:v>
      </x:c>
      <x:c r="D4605" s="2" t="str">
        <x:v>后段</x:v>
      </x:c>
      <x:c r="E4605" s="2" t="n">
        <x:v>5</x:v>
      </x:c>
      <x:c r="F4605" s="2" t="str">
        <x:v>空</x:v>
      </x:c>
      <x:c r="G4605" s="11" t="n">
        <x:v>45883.333333333336</x:v>
      </x:c>
      <x:c r="H4605" s="11" t="n">
        <x:v>45884.333333333336</x:v>
      </x:c>
      <x:c r="I4605" s="11" t="n">
        <x:v>45894.333321759266</x:v>
      </x:c>
      <x:c r="J4605" s="9" t="n">
        <x:v>118242.2</x:v>
      </x:c>
      <x:c r="K4605" s="9" t="n">
        <x:v>113446.3</x:v>
      </x:c>
      <x:c r="L4605" s="9" t="n">
        <x:v>118218.55155999999</x:v>
      </x:c>
      <x:c r="M4605" s="9" t="n">
        <x:v>113468.98926</x:v>
      </x:c>
      <x:c r="N4605" s="10" t="n">
        <x:f>IF(F4605="多",1,-1)*(K4605/J4605-1)</x:f>
        <x:v>0.04055996928338612</x:v>
      </x:c>
      <x:c r="O4605" s="10" t="n">
        <x:f>IF(F4605="多",1,-1)*(M4605/L4605-1)</x:f>
        <x:v>0.04017611650054287</x:v>
      </x:c>
      <x:c r="P4605" s="10" t="n">
        <x:v>0.0009799119417497287</x:v>
      </x:c>
      <x:c r="Q4605" s="10" t="n">
        <x:v>-0.001824469040884412</x:v>
      </x:c>
      <x:c r="R4605" s="10" t="n">
        <x:f>O4605-P4605-Q4605</x:f>
        <x:v>0.04102067359967755</x:v>
      </x:c>
      <x:c r="S4605" s="9" t="n">
        <x:f>V4604</x:f>
        <x:v>8307.037034130914</x:v>
      </x:c>
      <x:c r="T4605" s="9" t="n">
        <x:f>S4605/(1+'回测计划'!$B$33)</x:f>
        <x:v>8302.885591335247</x:v>
      </x:c>
      <x:c r="U4605" s="9" t="n">
        <x:f>T4605*R4605</x:f>
        <x:v>340.5899597776289</x:v>
      </x:c>
      <x:c r="V4605" s="9" t="n">
        <x:f>S4605+U4605</x:f>
        <x:v>8647.626993908543</x:v>
      </x:c>
      <x:c r="W4605" s="2" t="n">
        <x:f>IF(N4605&gt;0,1,0)</x:f>
        <x:v>1</x:v>
      </x:c>
      <x:c r="X4605" s="2" t="n">
        <x:f>IF(U4605&gt;0,1,0)</x:f>
        <x:v>1</x:v>
      </x:c>
      <x:c r="Y4605" s="9" t="n">
        <x:f>MAX(U4605,0)</x:f>
        <x:v>340.5899597776289</x:v>
      </x:c>
      <x:c r="Z4605" s="9" t="n">
        <x:f>-MIN(U4605,0)</x:f>
        <x:v>0</x:v>
      </x:c>
    </x:row>
    <x:row r="4606" ht="23" customHeight="1">
      <x:c r="A4606" s="2" t="str">
        <x:v>1D-MACD-后段</x:v>
      </x:c>
      <x:c r="B4606" s="2" t="str">
        <x:v>1D</x:v>
      </x:c>
      <x:c r="C4606" s="2" t="str">
        <x:v>MACD</x:v>
      </x:c>
      <x:c r="D4606" s="2" t="str">
        <x:v>后段</x:v>
      </x:c>
      <x:c r="E4606" s="2" t="n">
        <x:v>6</x:v>
      </x:c>
      <x:c r="F4606" s="2" t="str">
        <x:v>多</x:v>
      </x:c>
      <x:c r="G4606" s="11" t="n">
        <x:v>46010.333333333336</x:v>
      </x:c>
      <x:c r="H4606" s="11" t="n">
        <x:v>46011.333333333336</x:v>
      </x:c>
      <x:c r="I4606" s="11" t="n">
        <x:v>46021.333321759266</x:v>
      </x:c>
      <x:c r="J4606" s="9" t="n">
        <x:v>88100</x:v>
      </x:c>
      <x:c r="K4606" s="9" t="n">
        <x:v>87203.3</x:v>
      </x:c>
      <x:c r="L4606" s="9" t="n">
        <x:v>88117.62</x:v>
      </x:c>
      <x:c r="M4606" s="9" t="n">
        <x:v>87185.85934000001</x:v>
      </x:c>
      <x:c r="N4606" s="10" t="n">
        <x:f>IF(F4606="多",1,-1)*(K4606/J4606-1)</x:f>
        <x:v>-0.01017820658342794</x:v>
      </x:c>
      <x:c r="O4606" s="10" t="n">
        <x:f>IF(F4606="多",1,-1)*(M4606/L4606-1)</x:f>
        <x:v>-0.010574056130884912</x:v>
      </x:c>
      <x:c r="P4606" s="10" t="n">
        <x:v>0.0009947129719345576</x:v>
      </x:c>
      <x:c r="Q4606" s="10" t="n">
        <x:v>0.0018493242250424405</x:v>
      </x:c>
      <x:c r="R4606" s="10" t="n">
        <x:f>O4606-P4606-Q4606</x:f>
        <x:v>-0.01341809332786191</x:v>
      </x:c>
      <x:c r="S4606" s="9" t="n">
        <x:f>V4605</x:f>
        <x:v>8647.626993908543</x:v>
      </x:c>
      <x:c r="T4606" s="9" t="n">
        <x:f>S4606/(1+'回测计划'!$B$33)</x:f>
        <x:v>8643.305341237925</x:v>
      </x:c>
      <x:c r="U4606" s="9" t="n">
        <x:f>T4606*R4606</x:f>
        <x:v>-115.9766777299378</x:v>
      </x:c>
      <x:c r="V4606" s="9" t="n">
        <x:f>S4606+U4606</x:f>
        <x:v>8531.650316178606</x:v>
      </x:c>
      <x:c r="W4606" s="2" t="n">
        <x:f>IF(N4606&gt;0,1,0)</x:f>
        <x:v>0</x:v>
      </x:c>
      <x:c r="X4606" s="2" t="n">
        <x:f>IF(U4606&gt;0,1,0)</x:f>
        <x:v>0</x:v>
      </x:c>
      <x:c r="Y4606" s="9" t="n">
        <x:f>MAX(U4606,0)</x:f>
        <x:v>0</x:v>
      </x:c>
      <x:c r="Z4606" s="9" t="n">
        <x:f>-MIN(U4606,0)</x:f>
        <x:v>115.9766777299378</x:v>
      </x:c>
    </x:row>
    <x:row r="4607" ht="23" customHeight="1">
      <x:c r="A4607" s="2" t="str">
        <x:v>1D-MACD-后段</x:v>
      </x:c>
      <x:c r="B4607" s="2" t="str">
        <x:v>1D</x:v>
      </x:c>
      <x:c r="C4607" s="2" t="str">
        <x:v>MACD</x:v>
      </x:c>
      <x:c r="D4607" s="2" t="str">
        <x:v>后段</x:v>
      </x:c>
      <x:c r="E4607" s="2" t="n">
        <x:v>7</x:v>
      </x:c>
      <x:c r="F4607" s="2" t="str">
        <x:v>多</x:v>
      </x:c>
      <x:c r="G4607" s="11" t="n">
        <x:v>46048.333333333336</x:v>
      </x:c>
      <x:c r="H4607" s="11" t="n">
        <x:v>46049.333333333336</x:v>
      </x:c>
      <x:c r="I4607" s="11" t="n">
        <x:v>46059.333321759266</x:v>
      </x:c>
      <x:c r="J4607" s="9" t="n">
        <x:v>88300.6</x:v>
      </x:c>
      <x:c r="K4607" s="9" t="n">
        <x:v>62868.1</x:v>
      </x:c>
      <x:c r="L4607" s="9" t="n">
        <x:v>88318.26012</x:v>
      </x:c>
      <x:c r="M4607" s="9" t="n">
        <x:v>62855.52638</x:v>
      </x:c>
      <x:c r="N4607" s="10" t="n">
        <x:f>IF(F4607="多",1,-1)*(K4607/J4607-1)</x:f>
        <x:v>-0.28802182544625976</x:v>
      </x:c>
      <x:c r="O4607" s="10" t="n">
        <x:f>IF(F4607="多",1,-1)*(M4607/L4607-1)</x:f>
        <x:v>-0.2883065597692166</x:v>
      </x:c>
      <x:c r="P4607" s="10" t="n">
        <x:v>0.0008558467201153916</x:v>
      </x:c>
      <x:c r="Q4607" s="10" t="n">
        <x:v>0.0008071834139352083</x:v>
      </x:c>
      <x:c r="R4607" s="10" t="n">
        <x:f>O4607-P4607-Q4607</x:f>
        <x:v>-0.2899695899032672</x:v>
      </x:c>
      <x:c r="S4607" s="9" t="n">
        <x:f>V4606</x:f>
        <x:v>8531.650316178606</x:v>
      </x:c>
      <x:c r="T4607" s="9" t="n">
        <x:f>S4607/(1+'回测计划'!$B$33)</x:f>
        <x:v>8527.386622867172</x:v>
      </x:c>
      <x:c r="U4607" s="9" t="n">
        <x:f>T4607*R4607</x:f>
        <x:v>-2472.6828019794007</x:v>
      </x:c>
      <x:c r="V4607" s="9" t="n">
        <x:f>S4607+U4607</x:f>
        <x:v>6058.967514199205</x:v>
      </x:c>
      <x:c r="W4607" s="2" t="n">
        <x:f>IF(N4607&gt;0,1,0)</x:f>
        <x:v>0</x:v>
      </x:c>
      <x:c r="X4607" s="2" t="n">
        <x:f>IF(U4607&gt;0,1,0)</x:f>
        <x:v>0</x:v>
      </x:c>
      <x:c r="Y4607" s="9" t="n">
        <x:f>MAX(U4607,0)</x:f>
        <x:v>0</x:v>
      </x:c>
      <x:c r="Z4607" s="9" t="n">
        <x:f>-MIN(U4607,0)</x:f>
        <x:v>2472.6828019794007</x:v>
      </x:c>
    </x:row>
    <x:row r="4608" ht="23" customHeight="1">
      <x:c r="A4608" s="2" t="str">
        <x:v>1D-MACD-后段</x:v>
      </x:c>
      <x:c r="B4608" s="2" t="str">
        <x:v>1D</x:v>
      </x:c>
      <x:c r="C4608" s="2" t="str">
        <x:v>MACD</x:v>
      </x:c>
      <x:c r="D4608" s="2" t="str">
        <x:v>后段</x:v>
      </x:c>
      <x:c r="E4608" s="2" t="n">
        <x:v>8</x:v>
      </x:c>
      <x:c r="F4608" s="2" t="str">
        <x:v>多</x:v>
      </x:c>
      <x:c r="G4608" s="11" t="n">
        <x:v>46078.333333333336</x:v>
      </x:c>
      <x:c r="H4608" s="11" t="n">
        <x:v>46079.333333333336</x:v>
      </x:c>
      <x:c r="I4608" s="11" t="n">
        <x:v>46089.333321759266</x:v>
      </x:c>
      <x:c r="J4608" s="9" t="n">
        <x:v>67952.5</x:v>
      </x:c>
      <x:c r="K4608" s="9" t="n">
        <x:v>67232.1</x:v>
      </x:c>
      <x:c r="L4608" s="9" t="n">
        <x:v>67966.0905</x:v>
      </x:c>
      <x:c r="M4608" s="9" t="n">
        <x:v>67218.65358000001</x:v>
      </x:c>
      <x:c r="N4608" s="10" t="n">
        <x:f>IF(F4608="多",1,-1)*(K4608/J4608-1)</x:f>
        <x:v>-0.010601523122769518</x:v>
      </x:c>
      <x:c r="O4608" s="10" t="n">
        <x:f>IF(F4608="多",1,-1)*(M4608/L4608-1)</x:f>
        <x:v>-0.010997203377469456</x:v>
      </x:c>
      <x:c r="P4608" s="10" t="n">
        <x:v>0.0009945013983112653</x:v>
      </x:c>
      <x:c r="Q4608" s="10" t="n">
        <x:v>0.000033831139319364376</x:v>
      </x:c>
      <x:c r="R4608" s="10" t="n">
        <x:f>O4608-P4608-Q4608</x:f>
        <x:v>-0.012025535915100086</x:v>
      </x:c>
      <x:c r="S4608" s="9" t="n">
        <x:f>V4607</x:f>
        <x:v>6058.967514199205</x:v>
      </x:c>
      <x:c r="T4608" s="9" t="n">
        <x:f>S4608/(1+'回测计划'!$B$33)</x:f>
        <x:v>6055.939544426991</x:v>
      </x:c>
      <x:c r="U4608" s="9" t="n">
        <x:f>T4608*R4608</x:f>
        <x:v>-72.82591849118164</x:v>
      </x:c>
      <x:c r="V4608" s="9" t="n">
        <x:f>S4608+U4608</x:f>
        <x:v>5986.1415957080235</x:v>
      </x:c>
      <x:c r="W4608" s="2" t="n">
        <x:f>IF(N4608&gt;0,1,0)</x:f>
        <x:v>0</x:v>
      </x:c>
      <x:c r="X4608" s="2" t="n">
        <x:f>IF(U4608&gt;0,1,0)</x:f>
        <x:v>0</x:v>
      </x:c>
      <x:c r="Y4608" s="9" t="n">
        <x:f>MAX(U4608,0)</x:f>
        <x:v>0</x:v>
      </x:c>
      <x:c r="Z4608" s="9" t="n">
        <x:f>-MIN(U4608,0)</x:f>
        <x:v>72.82591849118164</x:v>
      </x:c>
    </x:row>
    <x:row r="4609" ht="23" customHeight="1">
      <x:c r="A4609" s="2" t="str">
        <x:v>1D-MACD-后段</x:v>
      </x:c>
      <x:c r="B4609" s="2" t="str">
        <x:v>1D</x:v>
      </x:c>
      <x:c r="C4609" s="2" t="str">
        <x:v>MACD</x:v>
      </x:c>
      <x:c r="D4609" s="2" t="str">
        <x:v>后段</x:v>
      </x:c>
      <x:c r="E4609" s="2" t="n">
        <x:v>9</x:v>
      </x:c>
      <x:c r="F4609" s="2" t="str">
        <x:v>空</x:v>
      </x:c>
      <x:c r="G4609" s="11" t="n">
        <x:v>46120.333333333336</x:v>
      </x:c>
      <x:c r="H4609" s="11" t="n">
        <x:v>46121.333333333336</x:v>
      </x:c>
      <x:c r="I4609" s="11" t="n">
        <x:v>46131.333321759266</x:v>
      </x:c>
      <x:c r="J4609" s="9" t="n">
        <x:v>71038.2</x:v>
      </x:c>
      <x:c r="K4609" s="9" t="n">
        <x:v>75653.8</x:v>
      </x:c>
      <x:c r="L4609" s="9" t="n">
        <x:v>71023.99236</x:v>
      </x:c>
      <x:c r="M4609" s="9" t="n">
        <x:v>75668.93076</x:v>
      </x:c>
      <x:c r="N4609" s="10" t="n">
        <x:f>IF(F4609="多",1,-1)*(K4609/J4609-1)</x:f>
        <x:v>-0.0649734931346797</x:v>
      </x:c>
      <x:c r="O4609" s="10" t="n">
        <x:f>IF(F4609="多",1,-1)*(M4609/L4609-1)</x:f>
        <x:v>-0.06539956774685596</x:v>
      </x:c>
      <x:c r="P4609" s="10" t="n">
        <x:v>0.001032699783873428</x:v>
      </x:c>
      <x:c r="Q4609" s="10" t="n">
        <x:v>0.0010188919396862952</x:v>
      </x:c>
      <x:c r="R4609" s="10" t="n">
        <x:f>O4609-P4609-Q4609</x:f>
        <x:v>-0.06745115947041568</x:v>
      </x:c>
      <x:c r="S4609" s="9" t="n">
        <x:f>V4608</x:f>
        <x:v>5986.1415957080235</x:v>
      </x:c>
      <x:c r="T4609" s="9" t="n">
        <x:f>S4609/(1+'回测计划'!$B$33)</x:f>
        <x:v>5983.150020697675</x:v>
      </x:c>
      <x:c r="U4609" s="9" t="n">
        <x:f>T4609*R4609</x:f>
        <x:v>-403.5704061814997</x:v>
      </x:c>
      <x:c r="V4609" s="9" t="n">
        <x:f>S4609+U4609</x:f>
        <x:v>5582.571189526524</x:v>
      </x:c>
      <x:c r="W4609" s="2" t="n">
        <x:f>IF(N4609&gt;0,1,0)</x:f>
        <x:v>0</x:v>
      </x:c>
      <x:c r="X4609" s="2" t="n">
        <x:f>IF(U4609&gt;0,1,0)</x:f>
        <x:v>0</x:v>
      </x:c>
      <x:c r="Y4609" s="9" t="n">
        <x:f>MAX(U4609,0)</x:f>
        <x:v>0</x:v>
      </x:c>
      <x:c r="Z4609" s="9" t="n">
        <x:f>-MIN(U4609,0)</x:f>
        <x:v>403.5704061814997</x:v>
      </x:c>
    </x:row>
    <x:row r="4610" ht="23" customHeight="1">
      <x:c r="A4610" s="2" t="str">
        <x:v>1D-MACD-后段</x:v>
      </x:c>
      <x:c r="B4610" s="2" t="str">
        <x:v>1D</x:v>
      </x:c>
      <x:c r="C4610" s="2" t="str">
        <x:v>MACD</x:v>
      </x:c>
      <x:c r="D4610" s="2" t="str">
        <x:v>后段</x:v>
      </x:c>
      <x:c r="E4610" s="2" t="n">
        <x:v>10</x:v>
      </x:c>
      <x:c r="F4610" s="2" t="str">
        <x:v>空</x:v>
      </x:c>
      <x:c r="G4610" s="11" t="n">
        <x:v>46149.333333333336</x:v>
      </x:c>
      <x:c r="H4610" s="11" t="n">
        <x:v>46150.333333333336</x:v>
      </x:c>
      <x:c r="I4610" s="11" t="n">
        <x:v>46160.333321759266</x:v>
      </x:c>
      <x:c r="J4610" s="9" t="n">
        <x:v>79969.5</x:v>
      </x:c>
      <x:c r="K4610" s="9" t="n">
        <x:v>77430.4</x:v>
      </x:c>
      <x:c r="L4610" s="9" t="n">
        <x:v>79953.5061</x:v>
      </x:c>
      <x:c r="M4610" s="9" t="n">
        <x:v>77445.88608</x:v>
      </x:c>
      <x:c r="N4610" s="10" t="n">
        <x:f>IF(F4610="多",1,-1)*(K4610/J4610-1)</x:f>
        <x:v>0.031750855013473966</x:v>
      </x:c>
      <x:c r="O4610" s="10" t="n">
        <x:f>IF(F4610="多",1,-1)*(M4610/L4610-1)</x:f>
        <x:v>0.03136347788005267</x:v>
      </x:c>
      <x:c r="P4610" s="10" t="n">
        <x:v>0.0009843182610599736</x:v>
      </x:c>
      <x:c r="Q4610" s="10" t="n">
        <x:v>-0.0006125805767890002</x:v>
      </x:c>
      <x:c r="R4610" s="10" t="n">
        <x:f>O4610-P4610-Q4610</x:f>
        <x:v>0.030991740195781697</x:v>
      </x:c>
      <x:c r="S4610" s="9" t="n">
        <x:f>V4609</x:f>
        <x:v>5582.571189526524</x:v>
      </x:c>
      <x:c r="T4610" s="9" t="n">
        <x:f>S4610/(1+'回测计划'!$B$33)</x:f>
        <x:v>5579.781298877086</x:v>
      </x:c>
      <x:c r="U4610" s="9" t="n">
        <x:f>T4610*R4610</x:f>
        <x:v>172.92713236407997</x:v>
      </x:c>
      <x:c r="V4610" s="9" t="n">
        <x:f>S4610+U4610</x:f>
        <x:v>5755.498321890604</x:v>
      </x:c>
      <x:c r="W4610" s="2" t="n">
        <x:f>IF(N4610&gt;0,1,0)</x:f>
        <x:v>1</x:v>
      </x:c>
      <x:c r="X4610" s="2" t="n">
        <x:f>IF(U4610&gt;0,1,0)</x:f>
        <x:v>1</x:v>
      </x:c>
      <x:c r="Y4610" s="9" t="n">
        <x:f>MAX(U4610,0)</x:f>
        <x:v>172.92713236407997</x:v>
      </x:c>
      <x:c r="Z4610" s="9" t="n">
        <x:f>-MIN(U4610,0)</x:f>
        <x:v>0</x:v>
      </x:c>
    </x:row>
    <x:row r="4611" ht="23" customHeight="1">
      <x:c r="A4611" s="2" t="str">
        <x:v>1D-Hist-后段</x:v>
      </x:c>
      <x:c r="B4611" s="2" t="str">
        <x:v>1D</x:v>
      </x:c>
      <x:c r="C4611" s="2" t="str">
        <x:v>MACD Histogram</x:v>
      </x:c>
      <x:c r="D4611" s="2" t="str">
        <x:v>后段</x:v>
      </x:c>
      <x:c r="E4611" s="2" t="n">
        <x:v>1</x:v>
      </x:c>
      <x:c r="F4611" s="2" t="str">
        <x:v>多</x:v>
      </x:c>
      <x:c r="G4611" s="11" t="n">
        <x:v>45667.333333333336</x:v>
      </x:c>
      <x:c r="H4611" s="11" t="n">
        <x:v>45668.333333333336</x:v>
      </x:c>
      <x:c r="I4611" s="11" t="n">
        <x:v>45678.333321759266</x:v>
      </x:c>
      <x:c r="J4611" s="9" t="n">
        <x:v>94675.6</x:v>
      </x:c>
      <x:c r="K4611" s="9" t="n">
        <x:v>102247.6</x:v>
      </x:c>
      <x:c r="L4611" s="9" t="n">
        <x:v>94694.53512</x:v>
      </x:c>
      <x:c r="M4611" s="9" t="n">
        <x:v>102227.15048000001</x:v>
      </x:c>
      <x:c r="N4611" s="10" t="n">
        <x:f>IF(F4611="多",1,-1)*(K4611/J4611-1)</x:f>
        <x:v>0.07997836823849025</x:v>
      </x:c>
      <x:c r="O4611" s="10" t="n">
        <x:f>IF(F4611="多",1,-1)*(M4611/L4611-1)</x:f>
        <x:v>0.07954646327218806</x:v>
      </x:c>
      <x:c r="P4611" s="10" t="n">
        <x:v>0.0010397732316360941</x:v>
      </x:c>
      <x:c r="Q4611" s="10" t="n">
        <x:v>0.0021222866757778184</x:v>
      </x:c>
      <x:c r="R4611" s="10" t="n">
        <x:f>O4611-P4611-Q4611</x:f>
        <x:v>0.07638440336477414</x:v>
      </x:c>
      <x:c r="S4611" s="9" t="n">
        <x:f>'回测计划'!$B$32</x:f>
        <x:v>10000</x:v>
      </x:c>
      <x:c r="T4611" s="9" t="n">
        <x:f>S4611/(1+'回测计划'!$B$33)</x:f>
        <x:v>9995.002498750626</x:v>
      </x:c>
      <x:c r="U4611" s="9" t="n">
        <x:f>T4611*R4611</x:f>
        <x:v>763.4623024964933</x:v>
      </x:c>
      <x:c r="V4611" s="9" t="n">
        <x:f>S4611+U4611</x:f>
        <x:v>10763.462302496493</x:v>
      </x:c>
      <x:c r="W4611" s="2" t="n">
        <x:f>IF(N4611&gt;0,1,0)</x:f>
        <x:v>1</x:v>
      </x:c>
      <x:c r="X4611" s="2" t="n">
        <x:f>IF(U4611&gt;0,1,0)</x:f>
        <x:v>1</x:v>
      </x:c>
      <x:c r="Y4611" s="9" t="n">
        <x:f>MAX(U4611,0)</x:f>
        <x:v>763.4623024964933</x:v>
      </x:c>
      <x:c r="Z4611" s="9" t="n">
        <x:f>-MIN(U4611,0)</x:f>
        <x:v>0</x:v>
      </x:c>
    </x:row>
    <x:row r="4612" ht="23" customHeight="1">
      <x:c r="A4612" s="2" t="str">
        <x:v>1D-Hist-后段</x:v>
      </x:c>
      <x:c r="B4612" s="2" t="str">
        <x:v>1D</x:v>
      </x:c>
      <x:c r="C4612" s="2" t="str">
        <x:v>MACD Histogram</x:v>
      </x:c>
      <x:c r="D4612" s="2" t="str">
        <x:v>后段</x:v>
      </x:c>
      <x:c r="E4612" s="2" t="n">
        <x:v>2</x:v>
      </x:c>
      <x:c r="F4612" s="2" t="str">
        <x:v>多</x:v>
      </x:c>
      <x:c r="G4612" s="11" t="n">
        <x:v>45707.333333333336</x:v>
      </x:c>
      <x:c r="H4612" s="11" t="n">
        <x:v>45708.333333333336</x:v>
      </x:c>
      <x:c r="I4612" s="11" t="n">
        <x:v>45718.333321759266</x:v>
      </x:c>
      <x:c r="J4612" s="9" t="n">
        <x:v>96597.9</x:v>
      </x:c>
      <x:c r="K4612" s="9" t="n">
        <x:v>86007.7</x:v>
      </x:c>
      <x:c r="L4612" s="9" t="n">
        <x:v>96617.21957999999</x:v>
      </x:c>
      <x:c r="M4612" s="9" t="n">
        <x:v>85990.49846</x:v>
      </x:c>
      <x:c r="N4612" s="10" t="n">
        <x:f>IF(F4612="多",1,-1)*(K4612/J4612-1)</x:f>
        <x:v>-0.1096317828855492</x:v>
      </x:c>
      <x:c r="O4612" s="10" t="n">
        <x:f>IF(F4612="多",1,-1)*(M4612/L4612-1)</x:f>
        <x:v>-0.10998785895718066</x:v>
      </x:c>
      <x:c r="P4612" s="10" t="n">
        <x:v>0.0009450060705214096</x:v>
      </x:c>
      <x:c r="Q4612" s="10" t="n">
        <x:v>0.00105176731649352</x:v>
      </x:c>
      <x:c r="R4612" s="10" t="n">
        <x:f>O4612-P4612-Q4612</x:f>
        <x:v>-0.11198463234419559</x:v>
      </x:c>
      <x:c r="S4612" s="9" t="n">
        <x:f>V4611</x:f>
        <x:v>10763.462302496493</x:v>
      </x:c>
      <x:c r="T4612" s="9" t="n">
        <x:f>S4612/(1+'回测计划'!$B$33)</x:f>
        <x:v>10758.08326086606</x:v>
      </x:c>
      <x:c r="U4612" s="9" t="n">
        <x:f>T4612*R4612</x:f>
        <x:v>-1204.7399986963305</x:v>
      </x:c>
      <x:c r="V4612" s="9" t="n">
        <x:f>S4612+U4612</x:f>
        <x:v>9558.722303800163</x:v>
      </x:c>
      <x:c r="W4612" s="2" t="n">
        <x:f>IF(N4612&gt;0,1,0)</x:f>
        <x:v>0</x:v>
      </x:c>
      <x:c r="X4612" s="2" t="n">
        <x:f>IF(U4612&gt;0,1,0)</x:f>
        <x:v>0</x:v>
      </x:c>
      <x:c r="Y4612" s="9" t="n">
        <x:f>MAX(U4612,0)</x:f>
        <x:v>0</x:v>
      </x:c>
      <x:c r="Z4612" s="9" t="n">
        <x:f>-MIN(U4612,0)</x:f>
        <x:v>1204.7399986963305</x:v>
      </x:c>
    </x:row>
    <x:row r="4613" ht="23" customHeight="1">
      <x:c r="A4613" s="2" t="str">
        <x:v>1D-Hist-后段</x:v>
      </x:c>
      <x:c r="B4613" s="2" t="str">
        <x:v>1D</x:v>
      </x:c>
      <x:c r="C4613" s="2" t="str">
        <x:v>MACD Histogram</x:v>
      </x:c>
      <x:c r="D4613" s="2" t="str">
        <x:v>后段</x:v>
      </x:c>
      <x:c r="E4613" s="2" t="n">
        <x:v>3</x:v>
      </x:c>
      <x:c r="F4613" s="2" t="str">
        <x:v>多</x:v>
      </x:c>
      <x:c r="G4613" s="11" t="n">
        <x:v>45754.333333333336</x:v>
      </x:c>
      <x:c r="H4613" s="11" t="n">
        <x:v>45755.333333333336</x:v>
      </x:c>
      <x:c r="I4613" s="11" t="n">
        <x:v>45765.333321759266</x:v>
      </x:c>
      <x:c r="J4613" s="9" t="n">
        <x:v>79140.1</x:v>
      </x:c>
      <x:c r="K4613" s="9" t="n">
        <x:v>84915</x:v>
      </x:c>
      <x:c r="L4613" s="9" t="n">
        <x:v>79155.92802</x:v>
      </x:c>
      <x:c r="M4613" s="9" t="n">
        <x:v>84898.017</x:v>
      </x:c>
      <x:c r="N4613" s="10" t="n">
        <x:f>IF(F4613="多",1,-1)*(K4613/J4613-1)</x:f>
        <x:v>0.07297059265783079</x:v>
      </x:c>
      <x:c r="O4613" s="10" t="n">
        <x:f>IF(F4613="多",1,-1)*(M4613/L4613-1)</x:f>
        <x:v>0.07254149024125112</x:v>
      </x:c>
      <x:c r="P4613" s="10" t="n">
        <x:v>0.0010362707451206257</x:v>
      </x:c>
      <x:c r="Q4613" s="10" t="n">
        <x:v>0.0012553915553726357</x:v>
      </x:c>
      <x:c r="R4613" s="10" t="n">
        <x:f>O4613-P4613-Q4613</x:f>
        <x:v>0.07024982794075786</x:v>
      </x:c>
      <x:c r="S4613" s="9" t="n">
        <x:f>V4612</x:f>
        <x:v>9558.722303800163</x:v>
      </x:c>
      <x:c r="T4613" s="9" t="n">
        <x:f>S4613/(1+'回测计划'!$B$33)</x:f>
        <x:v>9553.945331134597</x:v>
      </x:c>
      <x:c r="U4613" s="9" t="n">
        <x:f>T4613*R4613</x:f>
        <x:v>671.1630156676123</x:v>
      </x:c>
      <x:c r="V4613" s="9" t="n">
        <x:f>S4613+U4613</x:f>
        <x:v>10229.885319467776</x:v>
      </x:c>
      <x:c r="W4613" s="2" t="n">
        <x:f>IF(N4613&gt;0,1,0)</x:f>
        <x:v>1</x:v>
      </x:c>
      <x:c r="X4613" s="2" t="n">
        <x:f>IF(U4613&gt;0,1,0)</x:f>
        <x:v>1</x:v>
      </x:c>
      <x:c r="Y4613" s="9" t="n">
        <x:f>MAX(U4613,0)</x:f>
        <x:v>671.1630156676123</x:v>
      </x:c>
      <x:c r="Z4613" s="9" t="n">
        <x:f>-MIN(U4613,0)</x:f>
        <x:v>0</x:v>
      </x:c>
    </x:row>
    <x:row r="4614" ht="23" customHeight="1">
      <x:c r="A4614" s="2" t="str">
        <x:v>1D-Hist-后段</x:v>
      </x:c>
      <x:c r="B4614" s="2" t="str">
        <x:v>1D</x:v>
      </x:c>
      <x:c r="C4614" s="2" t="str">
        <x:v>MACD Histogram</x:v>
      </x:c>
      <x:c r="D4614" s="2" t="str">
        <x:v>后段</x:v>
      </x:c>
      <x:c r="E4614" s="2" t="n">
        <x:v>4</x:v>
      </x:c>
      <x:c r="F4614" s="2" t="str">
        <x:v>多</x:v>
      </x:c>
      <x:c r="G4614" s="11" t="n">
        <x:v>45831.333333333336</x:v>
      </x:c>
      <x:c r="H4614" s="11" t="n">
        <x:v>45832.333333333336</x:v>
      </x:c>
      <x:c r="I4614" s="11" t="n">
        <x:v>45842.333321759266</x:v>
      </x:c>
      <x:c r="J4614" s="9" t="n">
        <x:v>105291</x:v>
      </x:c>
      <x:c r="K4614" s="9" t="n">
        <x:v>109545.2</x:v>
      </x:c>
      <x:c r="L4614" s="9" t="n">
        <x:v>105312.0582</x:v>
      </x:c>
      <x:c r="M4614" s="9" t="n">
        <x:v>109523.29096</x:v>
      </x:c>
      <x:c r="N4614" s="10" t="n">
        <x:f>IF(F4614="多",1,-1)*(K4614/J4614-1)</x:f>
        <x:v>0.040404213085638796</x:v>
      </x:c>
      <x:c r="O4614" s="10" t="n">
        <x:f>IF(F4614="多",1,-1)*(M4614/L4614-1)</x:f>
        <x:v>0.0399881346160984</x:v>
      </x:c>
      <x:c r="P4614" s="10" t="n">
        <x:v>0.0010199940673080493</x:v>
      </x:c>
      <x:c r="Q4614" s="10" t="n">
        <x:v>0.0008034155582407854</x:v>
      </x:c>
      <x:c r="R4614" s="10" t="n">
        <x:f>O4614-P4614-Q4614</x:f>
        <x:v>0.03816472499054956</x:v>
      </x:c>
      <x:c r="S4614" s="9" t="n">
        <x:f>V4613</x:f>
        <x:v>10229.885319467776</x:v>
      </x:c>
      <x:c r="T4614" s="9" t="n">
        <x:f>S4614/(1+'回测计划'!$B$33)</x:f>
        <x:v>10224.772933001275</x:v>
      </x:c>
      <x:c r="U4614" s="9" t="n">
        <x:f>T4614*R4614</x:f>
        <x:v>390.22564707880855</x:v>
      </x:c>
      <x:c r="V4614" s="9" t="n">
        <x:f>S4614+U4614</x:f>
        <x:v>10620.110966546585</x:v>
      </x:c>
      <x:c r="W4614" s="2" t="n">
        <x:f>IF(N4614&gt;0,1,0)</x:f>
        <x:v>1</x:v>
      </x:c>
      <x:c r="X4614" s="2" t="n">
        <x:f>IF(U4614&gt;0,1,0)</x:f>
        <x:v>1</x:v>
      </x:c>
      <x:c r="Y4614" s="9" t="n">
        <x:f>MAX(U4614,0)</x:f>
        <x:v>390.22564707880855</x:v>
      </x:c>
      <x:c r="Z4614" s="9" t="n">
        <x:f>-MIN(U4614,0)</x:f>
        <x:v>0</x:v>
      </x:c>
    </x:row>
    <x:row r="4615" ht="23" customHeight="1">
      <x:c r="A4615" s="2" t="str">
        <x:v>1D-Hist-后段</x:v>
      </x:c>
      <x:c r="B4615" s="2" t="str">
        <x:v>1D</x:v>
      </x:c>
      <x:c r="C4615" s="2" t="str">
        <x:v>MACD Histogram</x:v>
      </x:c>
      <x:c r="D4615" s="2" t="str">
        <x:v>后段</x:v>
      </x:c>
      <x:c r="E4615" s="2" t="n">
        <x:v>5</x:v>
      </x:c>
      <x:c r="F4615" s="2" t="str">
        <x:v>空</x:v>
      </x:c>
      <x:c r="G4615" s="11" t="n">
        <x:v>45861.333333333336</x:v>
      </x:c>
      <x:c r="H4615" s="11" t="n">
        <x:v>45862.333333333336</x:v>
      </x:c>
      <x:c r="I4615" s="11" t="n">
        <x:v>45872.333321759266</x:v>
      </x:c>
      <x:c r="J4615" s="9" t="n">
        <x:v>118713.4</x:v>
      </x:c>
      <x:c r="K4615" s="9" t="n">
        <x:v>112508.8</x:v>
      </x:c>
      <x:c r="L4615" s="9" t="n">
        <x:v>118689.65732</x:v>
      </x:c>
      <x:c r="M4615" s="9" t="n">
        <x:v>112531.30176</x:v>
      </x:c>
      <x:c r="N4615" s="10" t="n">
        <x:f>IF(F4615="多",1,-1)*(K4615/J4615-1)</x:f>
        <x:v>0.052265371895674706</x:v>
      </x:c>
      <x:c r="O4615" s="10" t="n">
        <x:f>IF(F4615="多",1,-1)*(M4615/L4615-1)</x:f>
        <x:v>0.051886202210496</x:v>
      </x:c>
      <x:c r="P4615" s="10" t="n">
        <x:v>0.000974056898894752</x:v>
      </x:c>
      <x:c r="Q4615" s="10" t="n">
        <x:v>-0.0023966822960948503</x:v>
      </x:c>
      <x:c r="R4615" s="10" t="n">
        <x:f>O4615-P4615-Q4615</x:f>
        <x:v>0.0533088276076961</x:v>
      </x:c>
      <x:c r="S4615" s="9" t="n">
        <x:f>V4614</x:f>
        <x:v>10620.110966546585</x:v>
      </x:c>
      <x:c r="T4615" s="9" t="n">
        <x:f>S4615/(1+'回测计划'!$B$33)</x:f>
        <x:v>10614.803564764203</x:v>
      </x:c>
      <x:c r="U4615" s="9" t="n">
        <x:f>T4615*R4615</x:f>
        <x:v>565.8627333235729</x:v>
      </x:c>
      <x:c r="V4615" s="9" t="n">
        <x:f>S4615+U4615</x:f>
        <x:v>11185.973699870157</x:v>
      </x:c>
      <x:c r="W4615" s="2" t="n">
        <x:f>IF(N4615&gt;0,1,0)</x:f>
        <x:v>1</x:v>
      </x:c>
      <x:c r="X4615" s="2" t="n">
        <x:f>IF(U4615&gt;0,1,0)</x:f>
        <x:v>1</x:v>
      </x:c>
      <x:c r="Y4615" s="9" t="n">
        <x:f>MAX(U4615,0)</x:f>
        <x:v>565.8627333235729</x:v>
      </x:c>
      <x:c r="Z4615" s="9" t="n">
        <x:f>-MIN(U4615,0)</x:f>
        <x:v>0</x:v>
      </x:c>
    </x:row>
    <x:row r="4616" ht="23" customHeight="1">
      <x:c r="A4616" s="2" t="str">
        <x:v>1D-Hist-后段</x:v>
      </x:c>
      <x:c r="B4616" s="2" t="str">
        <x:v>1D</x:v>
      </x:c>
      <x:c r="C4616" s="2" t="str">
        <x:v>MACD Histogram</x:v>
      </x:c>
      <x:c r="D4616" s="2" t="str">
        <x:v>后段</x:v>
      </x:c>
      <x:c r="E4616" s="2" t="n">
        <x:v>6</x:v>
      </x:c>
      <x:c r="F4616" s="2" t="str">
        <x:v>空</x:v>
      </x:c>
      <x:c r="G4616" s="11" t="n">
        <x:v>45883.333333333336</x:v>
      </x:c>
      <x:c r="H4616" s="11" t="n">
        <x:v>45884.333333333336</x:v>
      </x:c>
      <x:c r="I4616" s="11" t="n">
        <x:v>45894.333321759266</x:v>
      </x:c>
      <x:c r="J4616" s="9" t="n">
        <x:v>118242.2</x:v>
      </x:c>
      <x:c r="K4616" s="9" t="n">
        <x:v>113446.3</x:v>
      </x:c>
      <x:c r="L4616" s="9" t="n">
        <x:v>118218.55155999999</x:v>
      </x:c>
      <x:c r="M4616" s="9" t="n">
        <x:v>113468.98926</x:v>
      </x:c>
      <x:c r="N4616" s="10" t="n">
        <x:f>IF(F4616="多",1,-1)*(K4616/J4616-1)</x:f>
        <x:v>0.04055996928338612</x:v>
      </x:c>
      <x:c r="O4616" s="10" t="n">
        <x:f>IF(F4616="多",1,-1)*(M4616/L4616-1)</x:f>
        <x:v>0.04017611650054287</x:v>
      </x:c>
      <x:c r="P4616" s="10" t="n">
        <x:v>0.0009799119417497287</x:v>
      </x:c>
      <x:c r="Q4616" s="10" t="n">
        <x:v>-0.001824469040884412</x:v>
      </x:c>
      <x:c r="R4616" s="10" t="n">
        <x:f>O4616-P4616-Q4616</x:f>
        <x:v>0.04102067359967755</x:v>
      </x:c>
      <x:c r="S4616" s="9" t="n">
        <x:f>V4615</x:f>
        <x:v>11185.973699870157</x:v>
      </x:c>
      <x:c r="T4616" s="9" t="n">
        <x:f>S4616/(1+'回测计划'!$B$33)</x:f>
        <x:v>11180.3835081161</x:v>
      </x:c>
      <x:c r="U4616" s="9" t="n">
        <x:f>T4616*R4616</x:f>
        <x:v>458.6268626056484</x:v>
      </x:c>
      <x:c r="V4616" s="9" t="n">
        <x:f>S4616+U4616</x:f>
        <x:v>11644.600562475805</x:v>
      </x:c>
      <x:c r="W4616" s="2" t="n">
        <x:f>IF(N4616&gt;0,1,0)</x:f>
        <x:v>1</x:v>
      </x:c>
      <x:c r="X4616" s="2" t="n">
        <x:f>IF(U4616&gt;0,1,0)</x:f>
        <x:v>1</x:v>
      </x:c>
      <x:c r="Y4616" s="9" t="n">
        <x:f>MAX(U4616,0)</x:f>
        <x:v>458.6268626056484</x:v>
      </x:c>
      <x:c r="Z4616" s="9" t="n">
        <x:f>-MIN(U4616,0)</x:f>
        <x:v>0</x:v>
      </x:c>
    </x:row>
    <x:row r="4617" ht="23" customHeight="1">
      <x:c r="A4617" s="2" t="str">
        <x:v>1D-Hist-后段</x:v>
      </x:c>
      <x:c r="B4617" s="2" t="str">
        <x:v>1D</x:v>
      </x:c>
      <x:c r="C4617" s="2" t="str">
        <x:v>MACD Histogram</x:v>
      </x:c>
      <x:c r="D4617" s="2" t="str">
        <x:v>后段</x:v>
      </x:c>
      <x:c r="E4617" s="2" t="n">
        <x:v>7</x:v>
      </x:c>
      <x:c r="F4617" s="2" t="str">
        <x:v>多</x:v>
      </x:c>
      <x:c r="G4617" s="11" t="n">
        <x:v>45895.333333333336</x:v>
      </x:c>
      <x:c r="H4617" s="11" t="n">
        <x:v>45896.333333333336</x:v>
      </x:c>
      <x:c r="I4617" s="11" t="n">
        <x:v>45906.333321759266</x:v>
      </x:c>
      <x:c r="J4617" s="9" t="n">
        <x:v>111710</x:v>
      </x:c>
      <x:c r="K4617" s="9" t="n">
        <x:v>110614.9</x:v>
      </x:c>
      <x:c r="L4617" s="9" t="n">
        <x:v>111732.342</x:v>
      </x:c>
      <x:c r="M4617" s="9" t="n">
        <x:v>110592.77702</x:v>
      </x:c>
      <x:c r="N4617" s="10" t="n">
        <x:f>IF(F4617="多",1,-1)*(K4617/J4617-1)</x:f>
        <x:v>-0.009803061498523058</x:v>
      </x:c>
      <x:c r="O4617" s="10" t="n">
        <x:f>IF(F4617="多",1,-1)*(M4617/L4617-1)</x:f>
        <x:v>-0.010199061074008586</x:v>
      </x:c>
      <x:c r="P4617" s="10" t="n">
        <x:v>0.0009949004694629958</x:v>
      </x:c>
      <x:c r="Q4617" s="10" t="n">
        <x:v>0.0016851868510344274</x:v>
      </x:c>
      <x:c r="R4617" s="10" t="n">
        <x:f>O4617-P4617-Q4617</x:f>
        <x:v>-0.01287914839450601</x:v>
      </x:c>
      <x:c r="S4617" s="9" t="n">
        <x:f>V4616</x:f>
        <x:v>11644.600562475805</x:v>
      </x:c>
      <x:c r="T4617" s="9" t="n">
        <x:f>S4617/(1+'回测计划'!$B$33)</x:f>
        <x:v>11638.781171889861</x:v>
      </x:c>
      <x:c r="U4617" s="9" t="n">
        <x:f>T4617*R4617</x:f>
        <x:v>-149.89758984395206</x:v>
      </x:c>
      <x:c r="V4617" s="9" t="n">
        <x:f>S4617+U4617</x:f>
        <x:v>11494.702972631854</x:v>
      </x:c>
      <x:c r="W4617" s="2" t="n">
        <x:f>IF(N4617&gt;0,1,0)</x:f>
        <x:v>0</x:v>
      </x:c>
      <x:c r="X4617" s="2" t="n">
        <x:f>IF(U4617&gt;0,1,0)</x:f>
        <x:v>0</x:v>
      </x:c>
      <x:c r="Y4617" s="9" t="n">
        <x:f>MAX(U4617,0)</x:f>
        <x:v>0</x:v>
      </x:c>
      <x:c r="Z4617" s="9" t="n">
        <x:f>-MIN(U4617,0)</x:f>
        <x:v>149.89758984395206</x:v>
      </x:c>
    </x:row>
    <x:row r="4618" ht="23" customHeight="1">
      <x:c r="A4618" s="2" t="str">
        <x:v>1D-Hist-后段</x:v>
      </x:c>
      <x:c r="B4618" s="2" t="str">
        <x:v>1D</x:v>
      </x:c>
      <x:c r="C4618" s="2" t="str">
        <x:v>MACD Histogram</x:v>
      </x:c>
      <x:c r="D4618" s="2" t="str">
        <x:v>后段</x:v>
      </x:c>
      <x:c r="E4618" s="2" t="n">
        <x:v>8</x:v>
      </x:c>
      <x:c r="F4618" s="2" t="str">
        <x:v>多</x:v>
      </x:c>
      <x:c r="G4618" s="11" t="n">
        <x:v>45976.333333333336</x:v>
      </x:c>
      <x:c r="H4618" s="11" t="n">
        <x:v>45977.333333333336</x:v>
      </x:c>
      <x:c r="I4618" s="11" t="n">
        <x:v>45987.333321759266</x:v>
      </x:c>
      <x:c r="J4618" s="9" t="n">
        <x:v>95560.4</x:v>
      </x:c>
      <x:c r="K4618" s="9" t="n">
        <x:v>87324.1</x:v>
      </x:c>
      <x:c r="L4618" s="9" t="n">
        <x:v>95579.51207999999</x:v>
      </x:c>
      <x:c r="M4618" s="9" t="n">
        <x:v>87306.63518000001</x:v>
      </x:c>
      <x:c r="N4618" s="10" t="n">
        <x:f>IF(F4618="多",1,-1)*(K4618/J4618-1)</x:f>
        <x:v>-0.08618946760373536</x:v>
      </x:c>
      <x:c r="O4618" s="10" t="n">
        <x:f>IF(F4618="多",1,-1)*(M4618/L4618-1)</x:f>
        <x:v>-0.08655491872646914</x:v>
      </x:c>
      <x:c r="P4618" s="10" t="n">
        <x:v>0.0009567225406367654</x:v>
      </x:c>
      <x:c r="Q4618" s="10" t="n">
        <x:v>0.0013516510494006738</x:v>
      </x:c>
      <x:c r="R4618" s="10" t="n">
        <x:f>O4618-P4618-Q4618</x:f>
        <x:v>-0.08886329231650658</x:v>
      </x:c>
      <x:c r="S4618" s="9" t="n">
        <x:f>V4617</x:f>
        <x:v>11494.702972631854</x:v>
      </x:c>
      <x:c r="T4618" s="9" t="n">
        <x:f>S4618/(1+'回测计划'!$B$33)</x:f>
        <x:v>11488.958493385162</x:v>
      </x:c>
      <x:c r="U4618" s="9" t="n">
        <x:f>T4618*R4618</x:f>
        <x:v>-1020.9466770098967</x:v>
      </x:c>
      <x:c r="V4618" s="9" t="n">
        <x:f>S4618+U4618</x:f>
        <x:v>10473.756295621957</x:v>
      </x:c>
      <x:c r="W4618" s="2" t="n">
        <x:f>IF(N4618&gt;0,1,0)</x:f>
        <x:v>0</x:v>
      </x:c>
      <x:c r="X4618" s="2" t="n">
        <x:f>IF(U4618&gt;0,1,0)</x:f>
        <x:v>0</x:v>
      </x:c>
      <x:c r="Y4618" s="9" t="n">
        <x:f>MAX(U4618,0)</x:f>
        <x:v>0</x:v>
      </x:c>
      <x:c r="Z4618" s="9" t="n">
        <x:f>-MIN(U4618,0)</x:f>
        <x:v>1020.9466770098967</x:v>
      </x:c>
    </x:row>
    <x:row r="4619" ht="23" customHeight="1">
      <x:c r="A4619" s="2" t="str">
        <x:v>1D-Hist-后段</x:v>
      </x:c>
      <x:c r="B4619" s="2" t="str">
        <x:v>1D</x:v>
      </x:c>
      <x:c r="C4619" s="2" t="str">
        <x:v>MACD Histogram</x:v>
      </x:c>
      <x:c r="D4619" s="2" t="str">
        <x:v>后段</x:v>
      </x:c>
      <x:c r="E4619" s="2" t="n">
        <x:v>9</x:v>
      </x:c>
      <x:c r="F4619" s="2" t="str">
        <x:v>多</x:v>
      </x:c>
      <x:c r="G4619" s="11" t="n">
        <x:v>46078.333333333336</x:v>
      </x:c>
      <x:c r="H4619" s="11" t="n">
        <x:v>46079.333333333336</x:v>
      </x:c>
      <x:c r="I4619" s="11" t="n">
        <x:v>46089.333321759266</x:v>
      </x:c>
      <x:c r="J4619" s="9" t="n">
        <x:v>67952.5</x:v>
      </x:c>
      <x:c r="K4619" s="9" t="n">
        <x:v>67232.1</x:v>
      </x:c>
      <x:c r="L4619" s="9" t="n">
        <x:v>67966.0905</x:v>
      </x:c>
      <x:c r="M4619" s="9" t="n">
        <x:v>67218.65358000001</x:v>
      </x:c>
      <x:c r="N4619" s="10" t="n">
        <x:f>IF(F4619="多",1,-1)*(K4619/J4619-1)</x:f>
        <x:v>-0.010601523122769518</x:v>
      </x:c>
      <x:c r="O4619" s="10" t="n">
        <x:f>IF(F4619="多",1,-1)*(M4619/L4619-1)</x:f>
        <x:v>-0.010997203377469456</x:v>
      </x:c>
      <x:c r="P4619" s="10" t="n">
        <x:v>0.0009945013983112653</x:v>
      </x:c>
      <x:c r="Q4619" s="10" t="n">
        <x:v>0.000033831139319364376</x:v>
      </x:c>
      <x:c r="R4619" s="10" t="n">
        <x:f>O4619-P4619-Q4619</x:f>
        <x:v>-0.012025535915100086</x:v>
      </x:c>
      <x:c r="S4619" s="9" t="n">
        <x:f>V4618</x:f>
        <x:v>10473.756295621957</x:v>
      </x:c>
      <x:c r="T4619" s="9" t="n">
        <x:f>S4619/(1+'回测计划'!$B$33)</x:f>
        <x:v>10468.522034604655</x:v>
      </x:c>
      <x:c r="U4619" s="9" t="n">
        <x:f>T4619*R4619</x:f>
        <x:v>-125.88958770515491</x:v>
      </x:c>
      <x:c r="V4619" s="9" t="n">
        <x:f>S4619+U4619</x:f>
        <x:v>10347.866707916803</x:v>
      </x:c>
      <x:c r="W4619" s="2" t="n">
        <x:f>IF(N4619&gt;0,1,0)</x:f>
        <x:v>0</x:v>
      </x:c>
      <x:c r="X4619" s="2" t="n">
        <x:f>IF(U4619&gt;0,1,0)</x:f>
        <x:v>0</x:v>
      </x:c>
      <x:c r="Y4619" s="9" t="n">
        <x:f>MAX(U4619,0)</x:f>
        <x:v>0</x:v>
      </x:c>
      <x:c r="Z4619" s="9" t="n">
        <x:f>-MIN(U4619,0)</x:f>
        <x:v>125.88958770515491</x:v>
      </x:c>
    </x:row>
    <x:row r="4620" ht="23" customHeight="1">
      <x:c r="A4620" s="2" t="str">
        <x:v>1D-Hist-后段</x:v>
      </x:c>
      <x:c r="B4620" s="2" t="str">
        <x:v>1D</x:v>
      </x:c>
      <x:c r="C4620" s="2" t="str">
        <x:v>MACD Histogram</x:v>
      </x:c>
      <x:c r="D4620" s="2" t="str">
        <x:v>后段</x:v>
      </x:c>
      <x:c r="E4620" s="2" t="n">
        <x:v>10</x:v>
      </x:c>
      <x:c r="F4620" s="2" t="str">
        <x:v>空</x:v>
      </x:c>
      <x:c r="G4620" s="11" t="n">
        <x:v>46130.333333333336</x:v>
      </x:c>
      <x:c r="H4620" s="11" t="n">
        <x:v>46131.333333333336</x:v>
      </x:c>
      <x:c r="I4620" s="11" t="n">
        <x:v>46141.333321759266</x:v>
      </x:c>
      <x:c r="J4620" s="9" t="n">
        <x:v>75653.8</x:v>
      </x:c>
      <x:c r="K4620" s="9" t="n">
        <x:v>76298.1</x:v>
      </x:c>
      <x:c r="L4620" s="9" t="n">
        <x:v>75638.66924</x:v>
      </x:c>
      <x:c r="M4620" s="9" t="n">
        <x:v>76313.35962</x:v>
      </x:c>
      <x:c r="N4620" s="10" t="n">
        <x:f>IF(F4620="多",1,-1)*(K4620/J4620-1)</x:f>
        <x:v>-0.008516426141185196</x:v>
      </x:c>
      <x:c r="O4620" s="10" t="n">
        <x:f>IF(F4620="多",1,-1)*(M4620/L4620-1)</x:f>
        <x:v>-0.00891991340909537</x:v>
      </x:c>
      <x:c r="P4620" s="10" t="n">
        <x:v>0.001004459956704548</x:v>
      </x:c>
      <x:c r="Q4620" s="10" t="n">
        <x:v>0.0012040134918279966</x:v>
      </x:c>
      <x:c r="R4620" s="10" t="n">
        <x:f>O4620-P4620-Q4620</x:f>
        <x:v>-0.011128386857627915</x:v>
      </x:c>
      <x:c r="S4620" s="9" t="n">
        <x:f>V4619</x:f>
        <x:v>10347.866707916803</x:v>
      </x:c>
      <x:c r="T4620" s="9" t="n">
        <x:f>S4620/(1+'回测计划'!$B$33)</x:f>
        <x:v>10342.695360236685</x:v>
      </x:c>
      <x:c r="U4620" s="9" t="n">
        <x:f>T4620*R4620</x:f>
        <x:v>-115.09751511930715</x:v>
      </x:c>
      <x:c r="V4620" s="9" t="n">
        <x:f>S4620+U4620</x:f>
        <x:v>10232.769192797496</x:v>
      </x:c>
      <x:c r="W4620" s="2" t="n">
        <x:f>IF(N4620&gt;0,1,0)</x:f>
        <x:v>0</x:v>
      </x:c>
      <x:c r="X4620" s="2" t="n">
        <x:f>IF(U4620&gt;0,1,0)</x:f>
        <x:v>0</x:v>
      </x:c>
      <x:c r="Y4620" s="9" t="n">
        <x:f>MAX(U4620,0)</x:f>
        <x:v>0</x:v>
      </x:c>
      <x:c r="Z4620" s="9" t="n">
        <x:f>-MIN(U4620,0)</x:f>
        <x:v>115.09751511930715</x:v>
      </x:c>
    </x:row>
    <x:row r="4621" ht="23" customHeight="1">
      <x:c r="A4621" s="2" t="str">
        <x:v>1D-Hist-后段</x:v>
      </x:c>
      <x:c r="B4621" s="2" t="str">
        <x:v>1D</x:v>
      </x:c>
      <x:c r="C4621" s="2" t="str">
        <x:v>MACD Histogram</x:v>
      </x:c>
      <x:c r="D4621" s="2" t="str">
        <x:v>后段</x:v>
      </x:c>
      <x:c r="E4621" s="2" t="n">
        <x:v>11</x:v>
      </x:c>
      <x:c r="F4621" s="2" t="str">
        <x:v>空</x:v>
      </x:c>
      <x:c r="G4621" s="11" t="n">
        <x:v>46145.333333333336</x:v>
      </x:c>
      <x:c r="H4621" s="11" t="n">
        <x:v>46146.333333333336</x:v>
      </x:c>
      <x:c r="I4621" s="11" t="n">
        <x:v>46156.333321759266</x:v>
      </x:c>
      <x:c r="J4621" s="9" t="n">
        <x:v>78529</x:v>
      </x:c>
      <x:c r="K4621" s="9" t="n">
        <x:v>79288.3</x:v>
      </x:c>
      <x:c r="L4621" s="9" t="n">
        <x:v>78513.2942</x:v>
      </x:c>
      <x:c r="M4621" s="9" t="n">
        <x:v>79304.15766</x:v>
      </x:c>
      <x:c r="N4621" s="10" t="n">
        <x:f>IF(F4621="多",1,-1)*(K4621/J4621-1)</x:f>
        <x:v>-0.009669039463128248</x:v>
      </x:c>
      <x:c r="O4621" s="10" t="n">
        <x:f>IF(F4621="多",1,-1)*(M4621/L4621-1)</x:f>
        <x:v>-0.010072987868594563</x:v>
      </x:c>
      <x:c r="P4621" s="10" t="n">
        <x:v>0.0010050364939342973</x:v>
      </x:c>
      <x:c r="Q4621" s="10" t="n">
        <x:v>0.00008621027346847496</x:v>
      </x:c>
      <x:c r="R4621" s="10" t="n">
        <x:f>O4621-P4621-Q4621</x:f>
        <x:v>-0.011164234635997335</x:v>
      </x:c>
      <x:c r="S4621" s="9" t="n">
        <x:f>V4620</x:f>
        <x:v>10232.769192797496</x:v>
      </x:c>
      <x:c r="T4621" s="9" t="n">
        <x:f>S4621/(1+'回测计划'!$B$33)</x:f>
        <x:v>10227.655365114939</x:v>
      </x:c>
      <x:c r="U4621" s="9" t="n">
        <x:f>T4621*R4621</x:f>
        <x:v>-114.18394427226016</x:v>
      </x:c>
      <x:c r="V4621" s="9" t="n">
        <x:f>S4621+U4621</x:f>
        <x:v>10118.585248525236</x:v>
      </x:c>
      <x:c r="W4621" s="2" t="n">
        <x:f>IF(N4621&gt;0,1,0)</x:f>
        <x:v>0</x:v>
      </x:c>
      <x:c r="X4621" s="2" t="n">
        <x:f>IF(U4621&gt;0,1,0)</x:f>
        <x:v>0</x:v>
      </x:c>
      <x:c r="Y4621" s="9" t="n">
        <x:f>MAX(U4621,0)</x:f>
        <x:v>0</x:v>
      </x:c>
      <x:c r="Z4621" s="9" t="n">
        <x:f>-MIN(U4621,0)</x:f>
        <x:v>114.18394427226016</x:v>
      </x:c>
    </x:row>
    <x:row r="4622" ht="23" customHeight="1">
      <x:c r="A4622" s="2" t="str">
        <x:v>1D-Hist-后段</x:v>
      </x:c>
      <x:c r="B4622" s="2" t="str">
        <x:v>1D</x:v>
      </x:c>
      <x:c r="C4622" s="2" t="str">
        <x:v>MACD Histogram</x:v>
      </x:c>
      <x:c r="D4622" s="2" t="str">
        <x:v>后段</x:v>
      </x:c>
      <x:c r="E4622" s="2" t="n">
        <x:v>12</x:v>
      </x:c>
      <x:c r="F4622" s="2" t="str">
        <x:v>多</x:v>
      </x:c>
      <x:c r="G4622" s="11" t="n">
        <x:v>46199.333333333336</x:v>
      </x:c>
      <x:c r="H4622" s="11" t="n">
        <x:v>46200.333333333336</x:v>
      </x:c>
      <x:c r="I4622" s="11" t="n">
        <x:v>46210.333321759266</x:v>
      </x:c>
      <x:c r="J4622" s="9" t="n">
        <x:v>60071.9</x:v>
      </x:c>
      <x:c r="K4622" s="9" t="n">
        <x:v>64023.6</x:v>
      </x:c>
      <x:c r="L4622" s="9" t="n">
        <x:v>60083.91438</x:v>
      </x:c>
      <x:c r="M4622" s="9" t="n">
        <x:v>64010.79528</x:v>
      </x:c>
      <x:c r="N4622" s="10" t="n">
        <x:f>IF(F4622="多",1,-1)*(K4622/J4622-1)</x:f>
        <x:v>0.06578283690044762</x:v>
      </x:c>
      <x:c r="O4622" s="10" t="n">
        <x:f>IF(F4622="多",1,-1)*(M4622/L4622-1)</x:f>
        <x:v>0.06535660901126517</x:v>
      </x:c>
      <x:c r="P4622" s="10" t="n">
        <x:v>0.0010326783045056325</x:v>
      </x:c>
      <x:c r="Q4622" s="10" t="n">
        <x:v>0.001964304819841037</x:v>
      </x:c>
      <x:c r="R4622" s="10" t="n">
        <x:f>O4622-P4622-Q4622</x:f>
        <x:v>0.06235962588691849</x:v>
      </x:c>
      <x:c r="S4622" s="9" t="n">
        <x:f>V4621</x:f>
        <x:v>10118.585248525236</x:v>
      </x:c>
      <x:c r="T4622" s="9" t="n">
        <x:f>S4622/(1+'回测计划'!$B$33)</x:f>
        <x:v>10113.528484283095</x:v>
      </x:c>
      <x:c r="U4622" s="9" t="n">
        <x:f>T4622*R4622</x:f>
        <x:v>630.6758526765876</x:v>
      </x:c>
      <x:c r="V4622" s="9" t="n">
        <x:f>S4622+U4622</x:f>
        <x:v>10749.261101201824</x:v>
      </x:c>
      <x:c r="W4622" s="2" t="n">
        <x:f>IF(N4622&gt;0,1,0)</x:f>
        <x:v>1</x:v>
      </x:c>
      <x:c r="X4622" s="2" t="n">
        <x:f>IF(U4622&gt;0,1,0)</x:f>
        <x:v>1</x:v>
      </x:c>
      <x:c r="Y4622" s="9" t="n">
        <x:f>MAX(U4622,0)</x:f>
        <x:v>630.6758526765876</x:v>
      </x:c>
      <x:c r="Z4622" s="9" t="n">
        <x:f>-MIN(U4622,0)</x:f>
        <x:v>0</x:v>
      </x:c>
    </x:row>
    <x:row r="4623" ht="23" customHeight="1">
      <x:c r="A4623" s="2" t="str">
        <x:v>1D-Hist-后段</x:v>
      </x:c>
      <x:c r="B4623" s="2" t="str">
        <x:v>1D</x:v>
      </x:c>
      <x:c r="C4623" s="2" t="str">
        <x:v>MACD Histogram</x:v>
      </x:c>
      <x:c r="D4623" s="2" t="str">
        <x:v>后段</x:v>
      </x:c>
      <x:c r="E4623" s="2" t="n">
        <x:v>13</x:v>
      </x:c>
      <x:c r="F4623" s="2" t="str">
        <x:v>空</x:v>
      </x:c>
      <x:c r="G4623" s="11" t="n">
        <x:v>46269.333333333336</x:v>
      </x:c>
      <x:c r="H4623" s="11" t="n">
        <x:v>46270.333333333336</x:v>
      </x:c>
      <x:c r="I4623" s="11" t="n">
        <x:v>46280.333321759266</x:v>
      </x:c>
      <x:c r="J4623" s="9" t="n">
        <x:v>79616.2</x:v>
      </x:c>
      <x:c r="K4623" s="9" t="n">
        <x:v>78153.3</x:v>
      </x:c>
      <x:c r="L4623" s="9" t="n">
        <x:v>79600.27676</x:v>
      </x:c>
      <x:c r="M4623" s="9" t="n">
        <x:v>78168.93066</x:v>
      </x:c>
      <x:c r="N4623" s="10" t="n">
        <x:f>IF(F4623="多",1,-1)*(K4623/J4623-1)</x:f>
        <x:v>0.018374401189707568</x:v>
      </x:c>
      <x:c r="O4623" s="10" t="n">
        <x:f>IF(F4623="多",1,-1)*(M4623/L4623-1)</x:f>
        <x:v>0.017981672404426385</x:v>
      </x:c>
      <x:c r="P4623" s="10" t="n">
        <x:v>0.000991009163797787</x:v>
      </x:c>
      <x:c r="Q4623" s="10" t="n">
        <x:v>-0.001393397585837147</x:v>
      </x:c>
      <x:c r="R4623" s="10" t="n">
        <x:f>O4623-P4623-Q4623</x:f>
        <x:v>0.018384060826465747</x:v>
      </x:c>
      <x:c r="S4623" s="9" t="n">
        <x:f>V4622</x:f>
        <x:v>10749.261101201824</x:v>
      </x:c>
      <x:c r="T4623" s="9" t="n">
        <x:f>S4623/(1+'回测计划'!$B$33)</x:f>
        <x:v>10743.889156623512</x:v>
      </x:c>
      <x:c r="U4623" s="9" t="n">
        <x:f>T4623*R4623</x:f>
        <x:v>197.51631176817244</x:v>
      </x:c>
      <x:c r="V4623" s="9" t="n">
        <x:f>S4623+U4623</x:f>
        <x:v>10946.777412969997</x:v>
      </x:c>
      <x:c r="W4623" s="2" t="n">
        <x:f>IF(N4623&gt;0,1,0)</x:f>
        <x:v>1</x:v>
      </x:c>
      <x:c r="X4623" s="2" t="n">
        <x:f>IF(U4623&gt;0,1,0)</x:f>
        <x:v>1</x:v>
      </x:c>
      <x:c r="Y4623" s="9" t="n">
        <x:f>MAX(U4623,0)</x:f>
        <x:v>197.51631176817244</x:v>
      </x:c>
      <x:c r="Z4623" s="9" t="n">
        <x:f>-MIN(U4623,0)</x:f>
        <x:v>0</x:v>
      </x:c>
    </x:row>
    <x:row r="4624" ht="23" customHeight="1">
      <x:c r="A4624" s="2" t="str">
        <x:v>1D-Hist-后段</x:v>
      </x:c>
      <x:c r="B4624" s="2" t="str">
        <x:v>1D</x:v>
      </x:c>
      <x:c r="C4624" s="2" t="str">
        <x:v>MACD Histogram</x:v>
      </x:c>
      <x:c r="D4624" s="2" t="str">
        <x:v>后段</x:v>
      </x:c>
      <x:c r="E4624" s="2" t="n">
        <x:v>14</x:v>
      </x:c>
      <x:c r="F4624" s="2" t="str">
        <x:v>空</x:v>
      </x:c>
      <x:c r="G4624" s="11" t="n">
        <x:v>46287.333333333336</x:v>
      </x:c>
      <x:c r="H4624" s="11" t="n">
        <x:v>46288.333333333336</x:v>
      </x:c>
      <x:c r="I4624" s="11" t="n">
        <x:v>46298.333321759266</x:v>
      </x:c>
      <x:c r="J4624" s="9" t="n">
        <x:v>86158.6</x:v>
      </x:c>
      <x:c r="K4624" s="9" t="n">
        <x:v>84482.8</x:v>
      </x:c>
      <x:c r="L4624" s="9" t="n">
        <x:v>86141.36828000001</x:v>
      </x:c>
      <x:c r="M4624" s="9" t="n">
        <x:v>84499.69656</x:v>
      </x:c>
      <x:c r="N4624" s="10" t="n">
        <x:f>IF(F4624="多",1,-1)*(K4624/J4624-1)</x:f>
        <x:v>0.01945017676703198</x:v>
      </x:c>
      <x:c r="O4624" s="10" t="n">
        <x:f>IF(F4624="多",1,-1)*(M4624/L4624-1)</x:f>
        <x:v>0.019057878378061166</x:v>
      </x:c>
      <x:c r="P4624" s="10" t="n">
        <x:v>0.0009904710608109695</x:v>
      </x:c>
      <x:c r="Q4624" s="10" t="n">
        <x:v>-0.0008693645800956524</x:v>
      </x:c>
      <x:c r="R4624" s="10" t="n">
        <x:f>O4624-P4624-Q4624</x:f>
        <x:v>0.01893677189734585</x:v>
      </x:c>
      <x:c r="S4624" s="9" t="n">
        <x:f>V4623</x:f>
        <x:v>10946.777412969997</x:v>
      </x:c>
      <x:c r="T4624" s="9" t="n">
        <x:f>S4624/(1+'回测计划'!$B$33)</x:f>
        <x:v>10941.306759590203</x:v>
      </x:c>
      <x:c r="U4624" s="9" t="n">
        <x:f>T4624*R4624</x:f>
        <x:v>207.19303036524792</x:v>
      </x:c>
      <x:c r="V4624" s="9" t="n">
        <x:f>S4624+U4624</x:f>
        <x:v>11153.970443335245</x:v>
      </x:c>
      <x:c r="W4624" s="2" t="n">
        <x:f>IF(N4624&gt;0,1,0)</x:f>
        <x:v>1</x:v>
      </x:c>
      <x:c r="X4624" s="2" t="n">
        <x:f>IF(U4624&gt;0,1,0)</x:f>
        <x:v>1</x:v>
      </x:c>
      <x:c r="Y4624" s="9" t="n">
        <x:f>MAX(U4624,0)</x:f>
        <x:v>207.19303036524792</x:v>
      </x:c>
      <x:c r="Z4624" s="9" t="n">
        <x:f>-MIN(U4624,0)</x:f>
        <x:v>0</x:v>
      </x:c>
    </x:row>
    <x:row r="4625" ht="23" customHeight="1">
      <x:c r="A4625" s="2" t="str">
        <x:v>1D-RSI-后段</x:v>
      </x:c>
      <x:c r="B4625" s="2" t="str">
        <x:v>1D</x:v>
      </x:c>
      <x:c r="C4625" s="2" t="str">
        <x:v>RSI</x:v>
      </x:c>
      <x:c r="D4625" s="2" t="str">
        <x:v>后段</x:v>
      </x:c>
      <x:c r="E4625" s="2" t="n">
        <x:v>1</x:v>
      </x:c>
      <x:c r="F4625" s="2" t="str">
        <x:v>多</x:v>
      </x:c>
      <x:c r="G4625" s="11" t="n">
        <x:v>45667.333333333336</x:v>
      </x:c>
      <x:c r="H4625" s="11" t="n">
        <x:v>45668.333333333336</x:v>
      </x:c>
      <x:c r="I4625" s="11" t="n">
        <x:v>45678.333321759266</x:v>
      </x:c>
      <x:c r="J4625" s="9" t="n">
        <x:v>94675.6</x:v>
      </x:c>
      <x:c r="K4625" s="9" t="n">
        <x:v>102247.6</x:v>
      </x:c>
      <x:c r="L4625" s="9" t="n">
        <x:v>94694.53512</x:v>
      </x:c>
      <x:c r="M4625" s="9" t="n">
        <x:v>102227.15048000001</x:v>
      </x:c>
      <x:c r="N4625" s="10" t="n">
        <x:f>IF(F4625="多",1,-1)*(K4625/J4625-1)</x:f>
        <x:v>0.07997836823849025</x:v>
      </x:c>
      <x:c r="O4625" s="10" t="n">
        <x:f>IF(F4625="多",1,-1)*(M4625/L4625-1)</x:f>
        <x:v>0.07954646327218806</x:v>
      </x:c>
      <x:c r="P4625" s="10" t="n">
        <x:v>0.0010397732316360941</x:v>
      </x:c>
      <x:c r="Q4625" s="10" t="n">
        <x:v>0.0021222866757778184</x:v>
      </x:c>
      <x:c r="R4625" s="10" t="n">
        <x:f>O4625-P4625-Q4625</x:f>
        <x:v>0.07638440336477414</x:v>
      </x:c>
      <x:c r="S4625" s="9" t="n">
        <x:f>'回测计划'!$B$32</x:f>
        <x:v>10000</x:v>
      </x:c>
      <x:c r="T4625" s="9" t="n">
        <x:f>S4625/(1+'回测计划'!$B$33)</x:f>
        <x:v>9995.002498750626</x:v>
      </x:c>
      <x:c r="U4625" s="9" t="n">
        <x:f>T4625*R4625</x:f>
        <x:v>763.4623024964933</x:v>
      </x:c>
      <x:c r="V4625" s="9" t="n">
        <x:f>S4625+U4625</x:f>
        <x:v>10763.462302496493</x:v>
      </x:c>
      <x:c r="W4625" s="2" t="n">
        <x:f>IF(N4625&gt;0,1,0)</x:f>
        <x:v>1</x:v>
      </x:c>
      <x:c r="X4625" s="2" t="n">
        <x:f>IF(U4625&gt;0,1,0)</x:f>
        <x:v>1</x:v>
      </x:c>
      <x:c r="Y4625" s="9" t="n">
        <x:f>MAX(U4625,0)</x:f>
        <x:v>763.4623024964933</x:v>
      </x:c>
      <x:c r="Z4625" s="9" t="n">
        <x:f>-MIN(U4625,0)</x:f>
        <x:v>0</x:v>
      </x:c>
    </x:row>
    <x:row r="4626" ht="23" customHeight="1">
      <x:c r="A4626" s="2" t="str">
        <x:v>1D-RSI-后段</x:v>
      </x:c>
      <x:c r="B4626" s="2" t="str">
        <x:v>1D</x:v>
      </x:c>
      <x:c r="C4626" s="2" t="str">
        <x:v>RSI</x:v>
      </x:c>
      <x:c r="D4626" s="2" t="str">
        <x:v>后段</x:v>
      </x:c>
      <x:c r="E4626" s="2" t="n">
        <x:v>2</x:v>
      </x:c>
      <x:c r="F4626" s="2" t="str">
        <x:v>多</x:v>
      </x:c>
      <x:c r="G4626" s="11" t="n">
        <x:v>45707.333333333336</x:v>
      </x:c>
      <x:c r="H4626" s="11" t="n">
        <x:v>45708.333333333336</x:v>
      </x:c>
      <x:c r="I4626" s="11" t="n">
        <x:v>45718.333321759266</x:v>
      </x:c>
      <x:c r="J4626" s="9" t="n">
        <x:v>96597.9</x:v>
      </x:c>
      <x:c r="K4626" s="9" t="n">
        <x:v>86007.7</x:v>
      </x:c>
      <x:c r="L4626" s="9" t="n">
        <x:v>96617.21957999999</x:v>
      </x:c>
      <x:c r="M4626" s="9" t="n">
        <x:v>85990.49846</x:v>
      </x:c>
      <x:c r="N4626" s="10" t="n">
        <x:f>IF(F4626="多",1,-1)*(K4626/J4626-1)</x:f>
        <x:v>-0.1096317828855492</x:v>
      </x:c>
      <x:c r="O4626" s="10" t="n">
        <x:f>IF(F4626="多",1,-1)*(M4626/L4626-1)</x:f>
        <x:v>-0.10998785895718066</x:v>
      </x:c>
      <x:c r="P4626" s="10" t="n">
        <x:v>0.0009450060705214096</x:v>
      </x:c>
      <x:c r="Q4626" s="10" t="n">
        <x:v>0.00105176731649352</x:v>
      </x:c>
      <x:c r="R4626" s="10" t="n">
        <x:f>O4626-P4626-Q4626</x:f>
        <x:v>-0.11198463234419559</x:v>
      </x:c>
      <x:c r="S4626" s="9" t="n">
        <x:f>V4625</x:f>
        <x:v>10763.462302496493</x:v>
      </x:c>
      <x:c r="T4626" s="9" t="n">
        <x:f>S4626/(1+'回测计划'!$B$33)</x:f>
        <x:v>10758.08326086606</x:v>
      </x:c>
      <x:c r="U4626" s="9" t="n">
        <x:f>T4626*R4626</x:f>
        <x:v>-1204.7399986963305</x:v>
      </x:c>
      <x:c r="V4626" s="9" t="n">
        <x:f>S4626+U4626</x:f>
        <x:v>9558.722303800163</x:v>
      </x:c>
      <x:c r="W4626" s="2" t="n">
        <x:f>IF(N4626&gt;0,1,0)</x:f>
        <x:v>0</x:v>
      </x:c>
      <x:c r="X4626" s="2" t="n">
        <x:f>IF(U4626&gt;0,1,0)</x:f>
        <x:v>0</x:v>
      </x:c>
      <x:c r="Y4626" s="9" t="n">
        <x:f>MAX(U4626,0)</x:f>
        <x:v>0</x:v>
      </x:c>
      <x:c r="Z4626" s="9" t="n">
        <x:f>-MIN(U4626,0)</x:f>
        <x:v>1204.7399986963305</x:v>
      </x:c>
    </x:row>
    <x:row r="4627" ht="23" customHeight="1">
      <x:c r="A4627" s="2" t="str">
        <x:v>1D-RSI-后段</x:v>
      </x:c>
      <x:c r="B4627" s="2" t="str">
        <x:v>1D</x:v>
      </x:c>
      <x:c r="C4627" s="2" t="str">
        <x:v>RSI</x:v>
      </x:c>
      <x:c r="D4627" s="2" t="str">
        <x:v>后段</x:v>
      </x:c>
      <x:c r="E4627" s="2" t="n">
        <x:v>3</x:v>
      </x:c>
      <x:c r="F4627" s="2" t="str">
        <x:v>多</x:v>
      </x:c>
      <x:c r="G4627" s="11" t="n">
        <x:v>45754.333333333336</x:v>
      </x:c>
      <x:c r="H4627" s="11" t="n">
        <x:v>45755.333333333336</x:v>
      </x:c>
      <x:c r="I4627" s="11" t="n">
        <x:v>45765.333321759266</x:v>
      </x:c>
      <x:c r="J4627" s="9" t="n">
        <x:v>79140.1</x:v>
      </x:c>
      <x:c r="K4627" s="9" t="n">
        <x:v>84915</x:v>
      </x:c>
      <x:c r="L4627" s="9" t="n">
        <x:v>79155.92802</x:v>
      </x:c>
      <x:c r="M4627" s="9" t="n">
        <x:v>84898.017</x:v>
      </x:c>
      <x:c r="N4627" s="10" t="n">
        <x:f>IF(F4627="多",1,-1)*(K4627/J4627-1)</x:f>
        <x:v>0.07297059265783079</x:v>
      </x:c>
      <x:c r="O4627" s="10" t="n">
        <x:f>IF(F4627="多",1,-1)*(M4627/L4627-1)</x:f>
        <x:v>0.07254149024125112</x:v>
      </x:c>
      <x:c r="P4627" s="10" t="n">
        <x:v>0.0010362707451206257</x:v>
      </x:c>
      <x:c r="Q4627" s="10" t="n">
        <x:v>0.0012553915553726357</x:v>
      </x:c>
      <x:c r="R4627" s="10" t="n">
        <x:f>O4627-P4627-Q4627</x:f>
        <x:v>0.07024982794075786</x:v>
      </x:c>
      <x:c r="S4627" s="9" t="n">
        <x:f>V4626</x:f>
        <x:v>9558.722303800163</x:v>
      </x:c>
      <x:c r="T4627" s="9" t="n">
        <x:f>S4627/(1+'回测计划'!$B$33)</x:f>
        <x:v>9553.945331134597</x:v>
      </x:c>
      <x:c r="U4627" s="9" t="n">
        <x:f>T4627*R4627</x:f>
        <x:v>671.1630156676123</x:v>
      </x:c>
      <x:c r="V4627" s="9" t="n">
        <x:f>S4627+U4627</x:f>
        <x:v>10229.885319467776</x:v>
      </x:c>
      <x:c r="W4627" s="2" t="n">
        <x:f>IF(N4627&gt;0,1,0)</x:f>
        <x:v>1</x:v>
      </x:c>
      <x:c r="X4627" s="2" t="n">
        <x:f>IF(U4627&gt;0,1,0)</x:f>
        <x:v>1</x:v>
      </x:c>
      <x:c r="Y4627" s="9" t="n">
        <x:f>MAX(U4627,0)</x:f>
        <x:v>671.1630156676123</x:v>
      </x:c>
      <x:c r="Z4627" s="9" t="n">
        <x:f>-MIN(U4627,0)</x:f>
        <x:v>0</x:v>
      </x:c>
    </x:row>
    <x:row r="4628" ht="23" customHeight="1">
      <x:c r="A4628" s="2" t="str">
        <x:v>1D-RSI-后段</x:v>
      </x:c>
      <x:c r="B4628" s="2" t="str">
        <x:v>1D</x:v>
      </x:c>
      <x:c r="C4628" s="2" t="str">
        <x:v>RSI</x:v>
      </x:c>
      <x:c r="D4628" s="2" t="str">
        <x:v>后段</x:v>
      </x:c>
      <x:c r="E4628" s="2" t="n">
        <x:v>4</x:v>
      </x:c>
      <x:c r="F4628" s="2" t="str">
        <x:v>空</x:v>
      </x:c>
      <x:c r="G4628" s="11" t="n">
        <x:v>45796.333333333336</x:v>
      </x:c>
      <x:c r="H4628" s="11" t="n">
        <x:v>45797.333333333336</x:v>
      </x:c>
      <x:c r="I4628" s="11" t="n">
        <x:v>45807.333321759266</x:v>
      </x:c>
      <x:c r="J4628" s="9" t="n">
        <x:v>105531.5</x:v>
      </x:c>
      <x:c r="K4628" s="9" t="n">
        <x:v>105539.9</x:v>
      </x:c>
      <x:c r="L4628" s="9" t="n">
        <x:v>105510.3937</x:v>
      </x:c>
      <x:c r="M4628" s="9" t="n">
        <x:v>105561.00798</x:v>
      </x:c>
      <x:c r="N4628" s="10" t="n">
        <x:f>IF(F4628="多",1,-1)*(K4628/J4628-1)</x:f>
        <x:v>-0.00007959708712568236</x:v>
      </x:c>
      <x:c r="O4628" s="10" t="n">
        <x:f>IF(F4628="多",1,-1)*(M4628/L4628-1)</x:f>
        <x:v>-0.00047970894833260225</x:v>
      </x:c>
      <x:c r="P4628" s="10" t="n">
        <x:v>0.0010002398544741661</x:v>
      </x:c>
      <x:c r="Q4628" s="10" t="n">
        <x:v>-0.0019470780459392505</x:v>
      </x:c>
      <x:c r="R4628" s="10" t="n">
        <x:f>O4628-P4628-Q4628</x:f>
        <x:v>0.0004671292431324822</x:v>
      </x:c>
      <x:c r="S4628" s="9" t="n">
        <x:f>V4627</x:f>
        <x:v>10229.885319467776</x:v>
      </x:c>
      <x:c r="T4628" s="9" t="n">
        <x:f>S4628/(1+'回测计划'!$B$33)</x:f>
        <x:v>10224.772933001275</x:v>
      </x:c>
      <x:c r="U4628" s="9" t="n">
        <x:f>T4628*R4628</x:f>
        <x:v>4.776290441394376</x:v>
      </x:c>
      <x:c r="V4628" s="9" t="n">
        <x:f>S4628+U4628</x:f>
        <x:v>10234.66160990917</x:v>
      </x:c>
      <x:c r="W4628" s="2" t="n">
        <x:f>IF(N4628&gt;0,1,0)</x:f>
        <x:v>0</x:v>
      </x:c>
      <x:c r="X4628" s="2" t="n">
        <x:f>IF(U4628&gt;0,1,0)</x:f>
        <x:v>1</x:v>
      </x:c>
      <x:c r="Y4628" s="9" t="n">
        <x:f>MAX(U4628,0)</x:f>
        <x:v>4.776290441394376</x:v>
      </x:c>
      <x:c r="Z4628" s="9" t="n">
        <x:f>-MIN(U4628,0)</x:f>
        <x:v>0</x:v>
      </x:c>
    </x:row>
    <x:row r="4629" ht="23" customHeight="1">
      <x:c r="A4629" s="2" t="str">
        <x:v>1D-RSI-后段</x:v>
      </x:c>
      <x:c r="B4629" s="2" t="str">
        <x:v>1D</x:v>
      </x:c>
      <x:c r="C4629" s="2" t="str">
        <x:v>RSI</x:v>
      </x:c>
      <x:c r="D4629" s="2" t="str">
        <x:v>后段</x:v>
      </x:c>
      <x:c r="E4629" s="2" t="n">
        <x:v>5</x:v>
      </x:c>
      <x:c r="F4629" s="2" t="str">
        <x:v>空</x:v>
      </x:c>
      <x:c r="G4629" s="11" t="n">
        <x:v>45850.333333333336</x:v>
      </x:c>
      <x:c r="H4629" s="11" t="n">
        <x:v>45851.333333333336</x:v>
      </x:c>
      <x:c r="I4629" s="11" t="n">
        <x:v>45861.333321759266</x:v>
      </x:c>
      <x:c r="J4629" s="9" t="n">
        <x:v>117389.4</x:v>
      </x:c>
      <x:c r="K4629" s="9" t="n">
        <x:v>119993.7</x:v>
      </x:c>
      <x:c r="L4629" s="9" t="n">
        <x:v>117365.92212</x:v>
      </x:c>
      <x:c r="M4629" s="9" t="n">
        <x:v>120017.69873999999</x:v>
      </x:c>
      <x:c r="N4629" s="10" t="n">
        <x:f>IF(F4629="多",1,-1)*(K4629/J4629-1)</x:f>
        <x:v>-0.022185137670011068</x:v>
      </x:c>
      <x:c r="O4629" s="10" t="n">
        <x:f>IF(F4629="多",1,-1)*(M4629/L4629-1)</x:f>
        <x:v>-0.022594093516248304</x:v>
      </x:c>
      <x:c r="P4629" s="10" t="n">
        <x:v>0.0010112970467581243</x:v>
      </x:c>
      <x:c r="Q4629" s="10" t="n">
        <x:v>-0.0030077871421510492</x:v>
      </x:c>
      <x:c r="R4629" s="10" t="n">
        <x:f>O4629-P4629-Q4629</x:f>
        <x:v>-0.020597603420855377</x:v>
      </x:c>
      <x:c r="S4629" s="9" t="n">
        <x:f>V4628</x:f>
        <x:v>10234.66160990917</x:v>
      </x:c>
      <x:c r="T4629" s="9" t="n">
        <x:f>S4629/(1+'回测计划'!$B$33)</x:f>
        <x:v>10229.546836490925</x:v>
      </x:c>
      <x:c r="U4629" s="9" t="n">
        <x:f>T4629*R4629</x:f>
        <x:v>-210.70414891310577</x:v>
      </x:c>
      <x:c r="V4629" s="9" t="n">
        <x:f>S4629+U4629</x:f>
        <x:v>10023.957460996064</x:v>
      </x:c>
      <x:c r="W4629" s="2" t="n">
        <x:f>IF(N4629&gt;0,1,0)</x:f>
        <x:v>0</x:v>
      </x:c>
      <x:c r="X4629" s="2" t="n">
        <x:f>IF(U4629&gt;0,1,0)</x:f>
        <x:v>0</x:v>
      </x:c>
      <x:c r="Y4629" s="9" t="n">
        <x:f>MAX(U4629,0)</x:f>
        <x:v>0</x:v>
      </x:c>
      <x:c r="Z4629" s="9" t="n">
        <x:f>-MIN(U4629,0)</x:f>
        <x:v>210.70414891310577</x:v>
      </x:c>
    </x:row>
    <x:row r="4630" ht="23" customHeight="1">
      <x:c r="A4630" s="2" t="str">
        <x:v>1D-RSI-后段</x:v>
      </x:c>
      <x:c r="B4630" s="2" t="str">
        <x:v>1D</x:v>
      </x:c>
      <x:c r="C4630" s="2" t="str">
        <x:v>RSI</x:v>
      </x:c>
      <x:c r="D4630" s="2" t="str">
        <x:v>后段</x:v>
      </x:c>
      <x:c r="E4630" s="2" t="n">
        <x:v>6</x:v>
      </x:c>
      <x:c r="F4630" s="2" t="str">
        <x:v>空</x:v>
      </x:c>
      <x:c r="G4630" s="11" t="n">
        <x:v>45861.333333333336</x:v>
      </x:c>
      <x:c r="H4630" s="11" t="n">
        <x:v>45862.333333333336</x:v>
      </x:c>
      <x:c r="I4630" s="11" t="n">
        <x:v>45872.333321759266</x:v>
      </x:c>
      <x:c r="J4630" s="9" t="n">
        <x:v>118713.4</x:v>
      </x:c>
      <x:c r="K4630" s="9" t="n">
        <x:v>112508.8</x:v>
      </x:c>
      <x:c r="L4630" s="9" t="n">
        <x:v>118689.65732</x:v>
      </x:c>
      <x:c r="M4630" s="9" t="n">
        <x:v>112531.30176</x:v>
      </x:c>
      <x:c r="N4630" s="10" t="n">
        <x:f>IF(F4630="多",1,-1)*(K4630/J4630-1)</x:f>
        <x:v>0.052265371895674706</x:v>
      </x:c>
      <x:c r="O4630" s="10" t="n">
        <x:f>IF(F4630="多",1,-1)*(M4630/L4630-1)</x:f>
        <x:v>0.051886202210496</x:v>
      </x:c>
      <x:c r="P4630" s="10" t="n">
        <x:v>0.000974056898894752</x:v>
      </x:c>
      <x:c r="Q4630" s="10" t="n">
        <x:v>-0.0023966822960948503</x:v>
      </x:c>
      <x:c r="R4630" s="10" t="n">
        <x:f>O4630-P4630-Q4630</x:f>
        <x:v>0.0533088276076961</x:v>
      </x:c>
      <x:c r="S4630" s="9" t="n">
        <x:f>V4629</x:f>
        <x:v>10023.957460996064</x:v>
      </x:c>
      <x:c r="T4630" s="9" t="n">
        <x:f>S4630/(1+'回测计划'!$B$33)</x:f>
        <x:v>10018.947987002563</x:v>
      </x:c>
      <x:c r="U4630" s="9" t="n">
        <x:f>T4630*R4630</x:f>
        <x:v>534.0983710495934</x:v>
      </x:c>
      <x:c r="V4630" s="9" t="n">
        <x:f>S4630+U4630</x:f>
        <x:v>10558.055832045657</x:v>
      </x:c>
      <x:c r="W4630" s="2" t="n">
        <x:f>IF(N4630&gt;0,1,0)</x:f>
        <x:v>1</x:v>
      </x:c>
      <x:c r="X4630" s="2" t="n">
        <x:f>IF(U4630&gt;0,1,0)</x:f>
        <x:v>1</x:v>
      </x:c>
      <x:c r="Y4630" s="9" t="n">
        <x:f>MAX(U4630,0)</x:f>
        <x:v>534.0983710495934</x:v>
      </x:c>
      <x:c r="Z4630" s="9" t="n">
        <x:f>-MIN(U4630,0)</x:f>
        <x:v>0</x:v>
      </x:c>
    </x:row>
    <x:row r="4631" ht="23" customHeight="1">
      <x:c r="A4631" s="2" t="str">
        <x:v>1D-RSI-后段</x:v>
      </x:c>
      <x:c r="B4631" s="2" t="str">
        <x:v>1D</x:v>
      </x:c>
      <x:c r="C4631" s="2" t="str">
        <x:v>RSI</x:v>
      </x:c>
      <x:c r="D4631" s="2" t="str">
        <x:v>后段</x:v>
      </x:c>
      <x:c r="E4631" s="2" t="n">
        <x:v>7</x:v>
      </x:c>
      <x:c r="F4631" s="2" t="str">
        <x:v>空</x:v>
      </x:c>
      <x:c r="G4631" s="11" t="n">
        <x:v>45883.333333333336</x:v>
      </x:c>
      <x:c r="H4631" s="11" t="n">
        <x:v>45884.333333333336</x:v>
      </x:c>
      <x:c r="I4631" s="11" t="n">
        <x:v>45894.333321759266</x:v>
      </x:c>
      <x:c r="J4631" s="9" t="n">
        <x:v>118242.2</x:v>
      </x:c>
      <x:c r="K4631" s="9" t="n">
        <x:v>113446.3</x:v>
      </x:c>
      <x:c r="L4631" s="9" t="n">
        <x:v>118218.55155999999</x:v>
      </x:c>
      <x:c r="M4631" s="9" t="n">
        <x:v>113468.98926</x:v>
      </x:c>
      <x:c r="N4631" s="10" t="n">
        <x:f>IF(F4631="多",1,-1)*(K4631/J4631-1)</x:f>
        <x:v>0.04055996928338612</x:v>
      </x:c>
      <x:c r="O4631" s="10" t="n">
        <x:f>IF(F4631="多",1,-1)*(M4631/L4631-1)</x:f>
        <x:v>0.04017611650054287</x:v>
      </x:c>
      <x:c r="P4631" s="10" t="n">
        <x:v>0.0009799119417497287</x:v>
      </x:c>
      <x:c r="Q4631" s="10" t="n">
        <x:v>-0.001824469040884412</x:v>
      </x:c>
      <x:c r="R4631" s="10" t="n">
        <x:f>O4631-P4631-Q4631</x:f>
        <x:v>0.04102067359967755</x:v>
      </x:c>
      <x:c r="S4631" s="9" t="n">
        <x:f>V4630</x:f>
        <x:v>10558.055832045657</x:v>
      </x:c>
      <x:c r="T4631" s="9" t="n">
        <x:f>S4631/(1+'回测计划'!$B$33)</x:f>
        <x:v>10552.779442324494</x:v>
      </x:c>
      <x:c r="U4631" s="9" t="n">
        <x:f>T4631*R4631</x:f>
        <x:v>432.88212107298034</x:v>
      </x:c>
      <x:c r="V4631" s="9" t="n">
        <x:f>S4631+U4631</x:f>
        <x:v>10990.937953118637</x:v>
      </x:c>
      <x:c r="W4631" s="2" t="n">
        <x:f>IF(N4631&gt;0,1,0)</x:f>
        <x:v>1</x:v>
      </x:c>
      <x:c r="X4631" s="2" t="n">
        <x:f>IF(U4631&gt;0,1,0)</x:f>
        <x:v>1</x:v>
      </x:c>
      <x:c r="Y4631" s="9" t="n">
        <x:f>MAX(U4631,0)</x:f>
        <x:v>432.88212107298034</x:v>
      </x:c>
      <x:c r="Z4631" s="9" t="n">
        <x:f>-MIN(U4631,0)</x:f>
        <x:v>0</x:v>
      </x:c>
    </x:row>
    <x:row r="4632" ht="23" customHeight="1">
      <x:c r="A4632" s="2" t="str">
        <x:v>1D-RSI-后段</x:v>
      </x:c>
      <x:c r="B4632" s="2" t="str">
        <x:v>1D</x:v>
      </x:c>
      <x:c r="C4632" s="2" t="str">
        <x:v>RSI</x:v>
      </x:c>
      <x:c r="D4632" s="2" t="str">
        <x:v>后段</x:v>
      </x:c>
      <x:c r="E4632" s="2" t="n">
        <x:v>8</x:v>
      </x:c>
      <x:c r="F4632" s="2" t="str">
        <x:v>多</x:v>
      </x:c>
      <x:c r="G4632" s="11" t="n">
        <x:v>46010.333333333336</x:v>
      </x:c>
      <x:c r="H4632" s="11" t="n">
        <x:v>46011.333333333336</x:v>
      </x:c>
      <x:c r="I4632" s="11" t="n">
        <x:v>46021.333321759266</x:v>
      </x:c>
      <x:c r="J4632" s="9" t="n">
        <x:v>88100</x:v>
      </x:c>
      <x:c r="K4632" s="9" t="n">
        <x:v>87203.3</x:v>
      </x:c>
      <x:c r="L4632" s="9" t="n">
        <x:v>88117.62</x:v>
      </x:c>
      <x:c r="M4632" s="9" t="n">
        <x:v>87185.85934000001</x:v>
      </x:c>
      <x:c r="N4632" s="10" t="n">
        <x:f>IF(F4632="多",1,-1)*(K4632/J4632-1)</x:f>
        <x:v>-0.01017820658342794</x:v>
      </x:c>
      <x:c r="O4632" s="10" t="n">
        <x:f>IF(F4632="多",1,-1)*(M4632/L4632-1)</x:f>
        <x:v>-0.010574056130884912</x:v>
      </x:c>
      <x:c r="P4632" s="10" t="n">
        <x:v>0.0009947129719345576</x:v>
      </x:c>
      <x:c r="Q4632" s="10" t="n">
        <x:v>0.0018493242250424405</x:v>
      </x:c>
      <x:c r="R4632" s="10" t="n">
        <x:f>O4632-P4632-Q4632</x:f>
        <x:v>-0.01341809332786191</x:v>
      </x:c>
      <x:c r="S4632" s="9" t="n">
        <x:f>V4631</x:f>
        <x:v>10990.937953118637</x:v>
      </x:c>
      <x:c r="T4632" s="9" t="n">
        <x:f>S4632/(1+'回测计划'!$B$33)</x:f>
        <x:v>10985.445230503386</x:v>
      </x:c>
      <x:c r="U4632" s="9" t="n">
        <x:f>T4632*R4632</x:f>
        <x:v>-147.40372935100993</x:v>
      </x:c>
      <x:c r="V4632" s="9" t="n">
        <x:f>S4632+U4632</x:f>
        <x:v>10843.534223767627</x:v>
      </x:c>
      <x:c r="W4632" s="2" t="n">
        <x:f>IF(N4632&gt;0,1,0)</x:f>
        <x:v>0</x:v>
      </x:c>
      <x:c r="X4632" s="2" t="n">
        <x:f>IF(U4632&gt;0,1,0)</x:f>
        <x:v>0</x:v>
      </x:c>
      <x:c r="Y4632" s="9" t="n">
        <x:f>MAX(U4632,0)</x:f>
        <x:v>0</x:v>
      </x:c>
      <x:c r="Z4632" s="9" t="n">
        <x:f>-MIN(U4632,0)</x:f>
        <x:v>147.40372935100993</x:v>
      </x:c>
    </x:row>
    <x:row r="4633" ht="23" customHeight="1">
      <x:c r="A4633" s="2" t="str">
        <x:v>1D-RSI-后段</x:v>
      </x:c>
      <x:c r="B4633" s="2" t="str">
        <x:v>1D</x:v>
      </x:c>
      <x:c r="C4633" s="2" t="str">
        <x:v>RSI</x:v>
      </x:c>
      <x:c r="D4633" s="2" t="str">
        <x:v>后段</x:v>
      </x:c>
      <x:c r="E4633" s="2" t="n">
        <x:v>9</x:v>
      </x:c>
      <x:c r="F4633" s="2" t="str">
        <x:v>多</x:v>
      </x:c>
      <x:c r="G4633" s="11" t="n">
        <x:v>46055.333333333336</x:v>
      </x:c>
      <x:c r="H4633" s="11" t="n">
        <x:v>46056.333333333336</x:v>
      </x:c>
      <x:c r="I4633" s="11" t="n">
        <x:v>46066.333321759266</x:v>
      </x:c>
      <x:c r="J4633" s="9" t="n">
        <x:v>78692.5</x:v>
      </x:c>
      <x:c r="K4633" s="9" t="n">
        <x:v>66243.1</x:v>
      </x:c>
      <x:c r="L4633" s="9" t="n">
        <x:v>78708.23849999999</x:v>
      </x:c>
      <x:c r="M4633" s="9" t="n">
        <x:v>66229.85138000001</x:v>
      </x:c>
      <x:c r="N4633" s="10" t="n">
        <x:f>IF(F4633="多",1,-1)*(K4633/J4633-1)</x:f>
        <x:v>-0.15820313244591278</x:v>
      </x:c>
      <x:c r="O4633" s="10" t="n">
        <x:f>IF(F4633="多",1,-1)*(M4633/L4633-1)</x:f>
        <x:v>-0.158539783862651</x:v>
      </x:c>
      <x:c r="P4633" s="10" t="n">
        <x:v>0.0009207301080686745</x:v>
      </x:c>
      <x:c r="Q4633" s="10" t="n">
        <x:v>-0.000752228164896026</x:v>
      </x:c>
      <x:c r="R4633" s="10" t="n">
        <x:f>O4633-P4633-Q4633</x:f>
        <x:v>-0.15870828580582363</x:v>
      </x:c>
      <x:c r="S4633" s="9" t="n">
        <x:f>V4632</x:f>
        <x:v>10843.534223767627</x:v>
      </x:c>
      <x:c r="T4633" s="9" t="n">
        <x:f>S4633/(1+'回测计划'!$B$33)</x:f>
        <x:v>10838.115166184536</x:v>
      </x:c>
      <x:c r="U4633" s="9" t="n">
        <x:f>T4633*R4633</x:f>
        <x:v>-1720.098679391247</x:v>
      </x:c>
      <x:c r="V4633" s="9" t="n">
        <x:f>S4633+U4633</x:f>
        <x:v>9123.43554437638</x:v>
      </x:c>
      <x:c r="W4633" s="2" t="n">
        <x:f>IF(N4633&gt;0,1,0)</x:f>
        <x:v>0</x:v>
      </x:c>
      <x:c r="X4633" s="2" t="n">
        <x:f>IF(U4633&gt;0,1,0)</x:f>
        <x:v>0</x:v>
      </x:c>
      <x:c r="Y4633" s="9" t="n">
        <x:f>MAX(U4633,0)</x:f>
        <x:v>0</x:v>
      </x:c>
      <x:c r="Z4633" s="9" t="n">
        <x:f>-MIN(U4633,0)</x:f>
        <x:v>1720.098679391247</x:v>
      </x:c>
    </x:row>
    <x:row r="4634" ht="23" customHeight="1">
      <x:c r="A4634" s="2" t="str">
        <x:v>1D-RSI-后段</x:v>
      </x:c>
      <x:c r="B4634" s="2" t="str">
        <x:v>1D</x:v>
      </x:c>
      <x:c r="C4634" s="2" t="str">
        <x:v>RSI</x:v>
      </x:c>
      <x:c r="D4634" s="2" t="str">
        <x:v>后段</x:v>
      </x:c>
      <x:c r="E4634" s="2" t="n">
        <x:v>10</x:v>
      </x:c>
      <x:c r="F4634" s="2" t="str">
        <x:v>多</x:v>
      </x:c>
      <x:c r="G4634" s="11" t="n">
        <x:v>46078.333333333336</x:v>
      </x:c>
      <x:c r="H4634" s="11" t="n">
        <x:v>46079.333333333336</x:v>
      </x:c>
      <x:c r="I4634" s="11" t="n">
        <x:v>46089.333321759266</x:v>
      </x:c>
      <x:c r="J4634" s="9" t="n">
        <x:v>67952.5</x:v>
      </x:c>
      <x:c r="K4634" s="9" t="n">
        <x:v>67232.1</x:v>
      </x:c>
      <x:c r="L4634" s="9" t="n">
        <x:v>67966.0905</x:v>
      </x:c>
      <x:c r="M4634" s="9" t="n">
        <x:v>67218.65358000001</x:v>
      </x:c>
      <x:c r="N4634" s="10" t="n">
        <x:f>IF(F4634="多",1,-1)*(K4634/J4634-1)</x:f>
        <x:v>-0.010601523122769518</x:v>
      </x:c>
      <x:c r="O4634" s="10" t="n">
        <x:f>IF(F4634="多",1,-1)*(M4634/L4634-1)</x:f>
        <x:v>-0.010997203377469456</x:v>
      </x:c>
      <x:c r="P4634" s="10" t="n">
        <x:v>0.0009945013983112653</x:v>
      </x:c>
      <x:c r="Q4634" s="10" t="n">
        <x:v>0.000033831139319364376</x:v>
      </x:c>
      <x:c r="R4634" s="10" t="n">
        <x:f>O4634-P4634-Q4634</x:f>
        <x:v>-0.012025535915100086</x:v>
      </x:c>
      <x:c r="S4634" s="9" t="n">
        <x:f>V4633</x:f>
        <x:v>9123.43554437638</x:v>
      </x:c>
      <x:c r="T4634" s="9" t="n">
        <x:f>S4634/(1+'回测计划'!$B$33)</x:f>
        <x:v>9118.876106323218</x:v>
      </x:c>
      <x:c r="U4634" s="9" t="n">
        <x:f>T4634*R4634</x:f>
        <x:v>-109.65937212193789</x:v>
      </x:c>
      <x:c r="V4634" s="9" t="n">
        <x:f>S4634+U4634</x:f>
        <x:v>9013.776172254442</x:v>
      </x:c>
      <x:c r="W4634" s="2" t="n">
        <x:f>IF(N4634&gt;0,1,0)</x:f>
        <x:v>0</x:v>
      </x:c>
      <x:c r="X4634" s="2" t="n">
        <x:f>IF(U4634&gt;0,1,0)</x:f>
        <x:v>0</x:v>
      </x:c>
      <x:c r="Y4634" s="9" t="n">
        <x:f>MAX(U4634,0)</x:f>
        <x:v>0</x:v>
      </x:c>
      <x:c r="Z4634" s="9" t="n">
        <x:f>-MIN(U4634,0)</x:f>
        <x:v>109.65937212193789</x:v>
      </x:c>
    </x:row>
    <x:row r="4635" ht="23" customHeight="1">
      <x:c r="A4635" s="2" t="str">
        <x:v>1D-RSI-后段</x:v>
      </x:c>
      <x:c r="B4635" s="2" t="str">
        <x:v>1D</x:v>
      </x:c>
      <x:c r="C4635" s="2" t="str">
        <x:v>RSI</x:v>
      </x:c>
      <x:c r="D4635" s="2" t="str">
        <x:v>后段</x:v>
      </x:c>
      <x:c r="E4635" s="2" t="n">
        <x:v>11</x:v>
      </x:c>
      <x:c r="F4635" s="2" t="str">
        <x:v>空</x:v>
      </x:c>
      <x:c r="G4635" s="11" t="n">
        <x:v>46145.333333333336</x:v>
      </x:c>
      <x:c r="H4635" s="11" t="n">
        <x:v>46146.333333333336</x:v>
      </x:c>
      <x:c r="I4635" s="11" t="n">
        <x:v>46156.333321759266</x:v>
      </x:c>
      <x:c r="J4635" s="9" t="n">
        <x:v>78529</x:v>
      </x:c>
      <x:c r="K4635" s="9" t="n">
        <x:v>79288.3</x:v>
      </x:c>
      <x:c r="L4635" s="9" t="n">
        <x:v>78513.2942</x:v>
      </x:c>
      <x:c r="M4635" s="9" t="n">
        <x:v>79304.15766</x:v>
      </x:c>
      <x:c r="N4635" s="10" t="n">
        <x:f>IF(F4635="多",1,-1)*(K4635/J4635-1)</x:f>
        <x:v>-0.009669039463128248</x:v>
      </x:c>
      <x:c r="O4635" s="10" t="n">
        <x:f>IF(F4635="多",1,-1)*(M4635/L4635-1)</x:f>
        <x:v>-0.010072987868594563</x:v>
      </x:c>
      <x:c r="P4635" s="10" t="n">
        <x:v>0.0010050364939342973</x:v>
      </x:c>
      <x:c r="Q4635" s="10" t="n">
        <x:v>0.00008621027346847496</x:v>
      </x:c>
      <x:c r="R4635" s="10" t="n">
        <x:f>O4635-P4635-Q4635</x:f>
        <x:v>-0.011164234635997335</x:v>
      </x:c>
      <x:c r="S4635" s="9" t="n">
        <x:f>V4634</x:f>
        <x:v>9013.776172254442</x:v>
      </x:c>
      <x:c r="T4635" s="9" t="n">
        <x:f>S4635/(1+'回测计划'!$B$33)</x:f>
        <x:v>9009.2715364862</x:v>
      </x:c>
      <x:c r="U4635" s="9" t="n">
        <x:f>T4635*R4635</x:f>
        <x:v>-100.58162133274416</x:v>
      </x:c>
      <x:c r="V4635" s="9" t="n">
        <x:f>S4635+U4635</x:f>
        <x:v>8913.194550921698</x:v>
      </x:c>
      <x:c r="W4635" s="2" t="n">
        <x:f>IF(N4635&gt;0,1,0)</x:f>
        <x:v>0</x:v>
      </x:c>
      <x:c r="X4635" s="2" t="n">
        <x:f>IF(U4635&gt;0,1,0)</x:f>
        <x:v>0</x:v>
      </x:c>
      <x:c r="Y4635" s="9" t="n">
        <x:f>MAX(U4635,0)</x:f>
        <x:v>0</x:v>
      </x:c>
      <x:c r="Z4635" s="9" t="n">
        <x:f>-MIN(U4635,0)</x:f>
        <x:v>100.58162133274416</x:v>
      </x:c>
    </x:row>
    <x:row r="4636" ht="23" customHeight="1">
      <x:c r="A4636" s="2" t="str">
        <x:v>1D-RSI-后段</x:v>
      </x:c>
      <x:c r="B4636" s="2" t="str">
        <x:v>1D</x:v>
      </x:c>
      <x:c r="C4636" s="2" t="str">
        <x:v>RSI</x:v>
      </x:c>
      <x:c r="D4636" s="2" t="str">
        <x:v>后段</x:v>
      </x:c>
      <x:c r="E4636" s="2" t="n">
        <x:v>12</x:v>
      </x:c>
      <x:c r="F4636" s="2" t="str">
        <x:v>多</x:v>
      </x:c>
      <x:c r="G4636" s="11" t="n">
        <x:v>46199.333333333336</x:v>
      </x:c>
      <x:c r="H4636" s="11" t="n">
        <x:v>46200.333333333336</x:v>
      </x:c>
      <x:c r="I4636" s="11" t="n">
        <x:v>46210.333321759266</x:v>
      </x:c>
      <x:c r="J4636" s="9" t="n">
        <x:v>60071.9</x:v>
      </x:c>
      <x:c r="K4636" s="9" t="n">
        <x:v>64023.6</x:v>
      </x:c>
      <x:c r="L4636" s="9" t="n">
        <x:v>60083.91438</x:v>
      </x:c>
      <x:c r="M4636" s="9" t="n">
        <x:v>64010.79528</x:v>
      </x:c>
      <x:c r="N4636" s="10" t="n">
        <x:f>IF(F4636="多",1,-1)*(K4636/J4636-1)</x:f>
        <x:v>0.06578283690044762</x:v>
      </x:c>
      <x:c r="O4636" s="10" t="n">
        <x:f>IF(F4636="多",1,-1)*(M4636/L4636-1)</x:f>
        <x:v>0.06535660901126517</x:v>
      </x:c>
      <x:c r="P4636" s="10" t="n">
        <x:v>0.0010326783045056325</x:v>
      </x:c>
      <x:c r="Q4636" s="10" t="n">
        <x:v>0.001964304819841037</x:v>
      </x:c>
      <x:c r="R4636" s="10" t="n">
        <x:f>O4636-P4636-Q4636</x:f>
        <x:v>0.06235962588691849</x:v>
      </x:c>
      <x:c r="S4636" s="9" t="n">
        <x:f>V4635</x:f>
        <x:v>8913.194550921698</x:v>
      </x:c>
      <x:c r="T4636" s="9" t="n">
        <x:f>S4636/(1+'回测计划'!$B$33)</x:f>
        <x:v>8908.740180831282</x:v>
      </x:c>
      <x:c r="U4636" s="9" t="n">
        <x:f>T4636*R4636</x:f>
        <x:v>555.5457048003974</x:v>
      </x:c>
      <x:c r="V4636" s="9" t="n">
        <x:f>S4636+U4636</x:f>
        <x:v>9468.740255722096</x:v>
      </x:c>
      <x:c r="W4636" s="2" t="n">
        <x:f>IF(N4636&gt;0,1,0)</x:f>
        <x:v>1</x:v>
      </x:c>
      <x:c r="X4636" s="2" t="n">
        <x:f>IF(U4636&gt;0,1,0)</x:f>
        <x:v>1</x:v>
      </x:c>
      <x:c r="Y4636" s="9" t="n">
        <x:f>MAX(U4636,0)</x:f>
        <x:v>555.5457048003974</x:v>
      </x:c>
      <x:c r="Z4636" s="9" t="n">
        <x:f>-MIN(U4636,0)</x:f>
        <x:v>0</x:v>
      </x:c>
    </x:row>
    <x:row r="4637" ht="23" customHeight="1">
      <x:c r="A4637" s="2" t="str">
        <x:v>1D-RSI-后段</x:v>
      </x:c>
      <x:c r="B4637" s="2" t="str">
        <x:v>1D</x:v>
      </x:c>
      <x:c r="C4637" s="2" t="str">
        <x:v>RSI</x:v>
      </x:c>
      <x:c r="D4637" s="2" t="str">
        <x:v>后段</x:v>
      </x:c>
      <x:c r="E4637" s="2" t="n">
        <x:v>13</x:v>
      </x:c>
      <x:c r="F4637" s="2" t="str">
        <x:v>空</x:v>
      </x:c>
      <x:c r="G4637" s="11" t="n">
        <x:v>46269.333333333336</x:v>
      </x:c>
      <x:c r="H4637" s="11" t="n">
        <x:v>46270.333333333336</x:v>
      </x:c>
      <x:c r="I4637" s="11" t="n">
        <x:v>46280.333321759266</x:v>
      </x:c>
      <x:c r="J4637" s="9" t="n">
        <x:v>79616.2</x:v>
      </x:c>
      <x:c r="K4637" s="9" t="n">
        <x:v>78153.3</x:v>
      </x:c>
      <x:c r="L4637" s="9" t="n">
        <x:v>79600.27676</x:v>
      </x:c>
      <x:c r="M4637" s="9" t="n">
        <x:v>78168.93066</x:v>
      </x:c>
      <x:c r="N4637" s="10" t="n">
        <x:f>IF(F4637="多",1,-1)*(K4637/J4637-1)</x:f>
        <x:v>0.018374401189707568</x:v>
      </x:c>
      <x:c r="O4637" s="10" t="n">
        <x:f>IF(F4637="多",1,-1)*(M4637/L4637-1)</x:f>
        <x:v>0.017981672404426385</x:v>
      </x:c>
      <x:c r="P4637" s="10" t="n">
        <x:v>0.000991009163797787</x:v>
      </x:c>
      <x:c r="Q4637" s="10" t="n">
        <x:v>-0.001393397585837147</x:v>
      </x:c>
      <x:c r="R4637" s="10" t="n">
        <x:f>O4637-P4637-Q4637</x:f>
        <x:v>0.018384060826465747</x:v>
      </x:c>
      <x:c r="S4637" s="9" t="n">
        <x:f>V4636</x:f>
        <x:v>9468.740255722096</x:v>
      </x:c>
      <x:c r="T4637" s="9" t="n">
        <x:f>S4637/(1+'回测计划'!$B$33)</x:f>
        <x:v>9464.008251596299</x:v>
      </x:c>
      <x:c r="U4637" s="9" t="n">
        <x:f>T4637*R4637</x:f>
        <x:v>173.9869033595201</x:v>
      </x:c>
      <x:c r="V4637" s="9" t="n">
        <x:f>S4637+U4637</x:f>
        <x:v>9642.727159081616</x:v>
      </x:c>
      <x:c r="W4637" s="2" t="n">
        <x:f>IF(N4637&gt;0,1,0)</x:f>
        <x:v>1</x:v>
      </x:c>
      <x:c r="X4637" s="2" t="n">
        <x:f>IF(U4637&gt;0,1,0)</x:f>
        <x:v>1</x:v>
      </x:c>
      <x:c r="Y4637" s="9" t="n">
        <x:f>MAX(U4637,0)</x:f>
        <x:v>173.9869033595201</x:v>
      </x:c>
      <x:c r="Z4637" s="9" t="n">
        <x:f>-MIN(U4637,0)</x:f>
        <x:v>0</x:v>
      </x:c>
    </x:row>
    <x:row r="4638" ht="23" customHeight="1">
      <x:c r="A4638" s="2" t="str">
        <x:v>1D-RSI-后段</x:v>
      </x:c>
      <x:c r="B4638" s="2" t="str">
        <x:v>1D</x:v>
      </x:c>
      <x:c r="C4638" s="2" t="str">
        <x:v>RSI</x:v>
      </x:c>
      <x:c r="D4638" s="2" t="str">
        <x:v>后段</x:v>
      </x:c>
      <x:c r="E4638" s="2" t="n">
        <x:v>14</x:v>
      </x:c>
      <x:c r="F4638" s="2" t="str">
        <x:v>空</x:v>
      </x:c>
      <x:c r="G4638" s="11" t="n">
        <x:v>46287.333333333336</x:v>
      </x:c>
      <x:c r="H4638" s="11" t="n">
        <x:v>46288.333333333336</x:v>
      </x:c>
      <x:c r="I4638" s="11" t="n">
        <x:v>46298.333321759266</x:v>
      </x:c>
      <x:c r="J4638" s="9" t="n">
        <x:v>86158.6</x:v>
      </x:c>
      <x:c r="K4638" s="9" t="n">
        <x:v>84482.8</x:v>
      </x:c>
      <x:c r="L4638" s="9" t="n">
        <x:v>86141.36828000001</x:v>
      </x:c>
      <x:c r="M4638" s="9" t="n">
        <x:v>84499.69656</x:v>
      </x:c>
      <x:c r="N4638" s="10" t="n">
        <x:f>IF(F4638="多",1,-1)*(K4638/J4638-1)</x:f>
        <x:v>0.01945017676703198</x:v>
      </x:c>
      <x:c r="O4638" s="10" t="n">
        <x:f>IF(F4638="多",1,-1)*(M4638/L4638-1)</x:f>
        <x:v>0.019057878378061166</x:v>
      </x:c>
      <x:c r="P4638" s="10" t="n">
        <x:v>0.0009904710608109695</x:v>
      </x:c>
      <x:c r="Q4638" s="10" t="n">
        <x:v>-0.0008693645800956524</x:v>
      </x:c>
      <x:c r="R4638" s="10" t="n">
        <x:f>O4638-P4638-Q4638</x:f>
        <x:v>0.01893677189734585</x:v>
      </x:c>
      <x:c r="S4638" s="9" t="n">
        <x:f>V4637</x:f>
        <x:v>9642.727159081616</x:v>
      </x:c>
      <x:c r="T4638" s="9" t="n">
        <x:f>S4638/(1+'回测计划'!$B$33)</x:f>
        <x:v>9637.908204979127</x:v>
      </x:c>
      <x:c r="U4638" s="9" t="n">
        <x:f>T4638*R4638</x:f>
        <x:v>182.5108692452477</x:v>
      </x:c>
      <x:c r="V4638" s="9" t="n">
        <x:f>S4638+U4638</x:f>
        <x:v>9825.238028326865</x:v>
      </x:c>
      <x:c r="W4638" s="2" t="n">
        <x:f>IF(N4638&gt;0,1,0)</x:f>
        <x:v>1</x:v>
      </x:c>
      <x:c r="X4638" s="2" t="n">
        <x:f>IF(U4638&gt;0,1,0)</x:f>
        <x:v>1</x:v>
      </x:c>
      <x:c r="Y4638" s="9" t="n">
        <x:f>MAX(U4638,0)</x:f>
        <x:v>182.5108692452477</x:v>
      </x:c>
      <x:c r="Z4638" s="9" t="n">
        <x:f>-MIN(U4638,0)</x:f>
        <x:v>0</x:v>
      </x:c>
    </x:row>
    <x:row r="4639" ht="23" customHeight="1">
      <x:c r="A4639" s="2" t="str">
        <x:v>1D-Stoch-后段</x:v>
      </x:c>
      <x:c r="B4639" s="2" t="str">
        <x:v>1D</x:v>
      </x:c>
      <x:c r="C4639" s="2" t="str">
        <x:v>Stochastic</x:v>
      </x:c>
      <x:c r="D4639" s="2" t="str">
        <x:v>后段</x:v>
      </x:c>
      <x:c r="E4639" s="2" t="n">
        <x:v>1</x:v>
      </x:c>
      <x:c r="F4639" s="2" t="str">
        <x:v>多</x:v>
      </x:c>
      <x:c r="G4639" s="11" t="n">
        <x:v>45727.333333333336</x:v>
      </x:c>
      <x:c r="H4639" s="11" t="n">
        <x:v>45728.333333333336</x:v>
      </x:c>
      <x:c r="I4639" s="11" t="n">
        <x:v>45738.333321759266</x:v>
      </x:c>
      <x:c r="J4639" s="9" t="n">
        <x:v>82896</x:v>
      </x:c>
      <x:c r="K4639" s="9" t="n">
        <x:v>84050.3</x:v>
      </x:c>
      <x:c r="L4639" s="9" t="n">
        <x:v>82912.5792</x:v>
      </x:c>
      <x:c r="M4639" s="9" t="n">
        <x:v>84033.48994</x:v>
      </x:c>
      <x:c r="N4639" s="10" t="n">
        <x:f>IF(F4639="多",1,-1)*(K4639/J4639-1)</x:f>
        <x:v>0.01392467670333919</x:v>
      </x:c>
      <x:c r="O4639" s="10" t="n">
        <x:f>IF(F4639="多",1,-1)*(M4639/L4639-1)</x:f>
        <x:v>0.013519187930412402</x:v>
      </x:c>
      <x:c r="P4639" s="10" t="n">
        <x:v>0.001006759593965206</x:v>
      </x:c>
      <x:c r="Q4639" s="10" t="n">
        <x:v>0.0006804817276624052</x:v>
      </x:c>
      <x:c r="R4639" s="10" t="n">
        <x:f>O4639-P4639-Q4639</x:f>
        <x:v>0.011831946608784791</x:v>
      </x:c>
      <x:c r="S4639" s="9" t="n">
        <x:f>'回测计划'!$B$32</x:f>
        <x:v>10000</x:v>
      </x:c>
      <x:c r="T4639" s="9" t="n">
        <x:f>S4639/(1+'回测计划'!$B$33)</x:f>
        <x:v>9995.002498750626</x:v>
      </x:c>
      <x:c r="U4639" s="9" t="n">
        <x:f>T4639*R4639</x:f>
        <x:v>118.26033591988798</x:v>
      </x:c>
      <x:c r="V4639" s="9" t="n">
        <x:f>S4639+U4639</x:f>
        <x:v>10118.260335919887</x:v>
      </x:c>
      <x:c r="W4639" s="2" t="n">
        <x:f>IF(N4639&gt;0,1,0)</x:f>
        <x:v>1</x:v>
      </x:c>
      <x:c r="X4639" s="2" t="n">
        <x:f>IF(U4639&gt;0,1,0)</x:f>
        <x:v>1</x:v>
      </x:c>
      <x:c r="Y4639" s="9" t="n">
        <x:f>MAX(U4639,0)</x:f>
        <x:v>118.26033591988798</x:v>
      </x:c>
      <x:c r="Z4639" s="9" t="n">
        <x:f>-MIN(U4639,0)</x:f>
        <x:v>0</x:v>
      </x:c>
    </x:row>
    <x:row r="4640" ht="23" customHeight="1">
      <x:c r="A4640" s="2" t="str">
        <x:v>1D-Stoch-后段</x:v>
      </x:c>
      <x:c r="B4640" s="2" t="str">
        <x:v>1D</x:v>
      </x:c>
      <x:c r="C4640" s="2" t="str">
        <x:v>Stochastic</x:v>
      </x:c>
      <x:c r="D4640" s="2" t="str">
        <x:v>后段</x:v>
      </x:c>
      <x:c r="E4640" s="2" t="n">
        <x:v>2</x:v>
      </x:c>
      <x:c r="F4640" s="2" t="str">
        <x:v>空</x:v>
      </x:c>
      <x:c r="G4640" s="11" t="n">
        <x:v>45850.333333333336</x:v>
      </x:c>
      <x:c r="H4640" s="11" t="n">
        <x:v>45851.333333333336</x:v>
      </x:c>
      <x:c r="I4640" s="11" t="n">
        <x:v>45861.333321759266</x:v>
      </x:c>
      <x:c r="J4640" s="9" t="n">
        <x:v>117389.4</x:v>
      </x:c>
      <x:c r="K4640" s="9" t="n">
        <x:v>119993.7</x:v>
      </x:c>
      <x:c r="L4640" s="9" t="n">
        <x:v>117365.92212</x:v>
      </x:c>
      <x:c r="M4640" s="9" t="n">
        <x:v>120017.69873999999</x:v>
      </x:c>
      <x:c r="N4640" s="10" t="n">
        <x:f>IF(F4640="多",1,-1)*(K4640/J4640-1)</x:f>
        <x:v>-0.022185137670011068</x:v>
      </x:c>
      <x:c r="O4640" s="10" t="n">
        <x:f>IF(F4640="多",1,-1)*(M4640/L4640-1)</x:f>
        <x:v>-0.022594093516248304</x:v>
      </x:c>
      <x:c r="P4640" s="10" t="n">
        <x:v>0.0010112970467581243</x:v>
      </x:c>
      <x:c r="Q4640" s="10" t="n">
        <x:v>-0.0030077871421510492</x:v>
      </x:c>
      <x:c r="R4640" s="10" t="n">
        <x:f>O4640-P4640-Q4640</x:f>
        <x:v>-0.020597603420855377</x:v>
      </x:c>
      <x:c r="S4640" s="9" t="n">
        <x:f>V4639</x:f>
        <x:v>10118.260335919887</x:v>
      </x:c>
      <x:c r="T4640" s="9" t="n">
        <x:f>S4640/(1+'回测计划'!$B$33)</x:f>
        <x:v>10113.203734052862</x:v>
      </x:c>
      <x:c r="U4640" s="9" t="n">
        <x:f>T4640*R4640</x:f>
        <x:v>-208.3077598283346</x:v>
      </x:c>
      <x:c r="V4640" s="9" t="n">
        <x:f>S4640+U4640</x:f>
        <x:v>9909.952576091553</x:v>
      </x:c>
      <x:c r="W4640" s="2" t="n">
        <x:f>IF(N4640&gt;0,1,0)</x:f>
        <x:v>0</x:v>
      </x:c>
      <x:c r="X4640" s="2" t="n">
        <x:f>IF(U4640&gt;0,1,0)</x:f>
        <x:v>0</x:v>
      </x:c>
      <x:c r="Y4640" s="9" t="n">
        <x:f>MAX(U4640,0)</x:f>
        <x:v>0</x:v>
      </x:c>
      <x:c r="Z4640" s="9" t="n">
        <x:f>-MIN(U4640,0)</x:f>
        <x:v>208.3077598283346</x:v>
      </x:c>
    </x:row>
    <x:row r="4641" ht="23" customHeight="1">
      <x:c r="A4641" s="2" t="str">
        <x:v>1D-Stoch-后段</x:v>
      </x:c>
      <x:c r="B4641" s="2" t="str">
        <x:v>1D</x:v>
      </x:c>
      <x:c r="C4641" s="2" t="str">
        <x:v>Stochastic</x:v>
      </x:c>
      <x:c r="D4641" s="2" t="str">
        <x:v>后段</x:v>
      </x:c>
      <x:c r="E4641" s="2" t="n">
        <x:v>3</x:v>
      </x:c>
      <x:c r="F4641" s="2" t="str">
        <x:v>空</x:v>
      </x:c>
      <x:c r="G4641" s="11" t="n">
        <x:v>45861.333333333336</x:v>
      </x:c>
      <x:c r="H4641" s="11" t="n">
        <x:v>45862.333333333336</x:v>
      </x:c>
      <x:c r="I4641" s="11" t="n">
        <x:v>45872.333321759266</x:v>
      </x:c>
      <x:c r="J4641" s="9" t="n">
        <x:v>118713.4</x:v>
      </x:c>
      <x:c r="K4641" s="9" t="n">
        <x:v>112508.8</x:v>
      </x:c>
      <x:c r="L4641" s="9" t="n">
        <x:v>118689.65732</x:v>
      </x:c>
      <x:c r="M4641" s="9" t="n">
        <x:v>112531.30176</x:v>
      </x:c>
      <x:c r="N4641" s="10" t="n">
        <x:f>IF(F4641="多",1,-1)*(K4641/J4641-1)</x:f>
        <x:v>0.052265371895674706</x:v>
      </x:c>
      <x:c r="O4641" s="10" t="n">
        <x:f>IF(F4641="多",1,-1)*(M4641/L4641-1)</x:f>
        <x:v>0.051886202210496</x:v>
      </x:c>
      <x:c r="P4641" s="10" t="n">
        <x:v>0.000974056898894752</x:v>
      </x:c>
      <x:c r="Q4641" s="10" t="n">
        <x:v>-0.0023966822960948503</x:v>
      </x:c>
      <x:c r="R4641" s="10" t="n">
        <x:f>O4641-P4641-Q4641</x:f>
        <x:v>0.0533088276076961</x:v>
      </x:c>
      <x:c r="S4641" s="9" t="n">
        <x:f>V4640</x:f>
        <x:v>9909.952576091553</x:v>
      </x:c>
      <x:c r="T4641" s="9" t="n">
        <x:f>S4641/(1+'回测计划'!$B$33)</x:f>
        <x:v>9905.000076053528</x:v>
      </x:c>
      <x:c r="U4641" s="9" t="n">
        <x:f>T4641*R4641</x:f>
        <x:v>528.0239415085542</x:v>
      </x:c>
      <x:c r="V4641" s="9" t="n">
        <x:f>S4641+U4641</x:f>
        <x:v>10437.976517600107</x:v>
      </x:c>
      <x:c r="W4641" s="2" t="n">
        <x:f>IF(N4641&gt;0,1,0)</x:f>
        <x:v>1</x:v>
      </x:c>
      <x:c r="X4641" s="2" t="n">
        <x:f>IF(U4641&gt;0,1,0)</x:f>
        <x:v>1</x:v>
      </x:c>
      <x:c r="Y4641" s="9" t="n">
        <x:f>MAX(U4641,0)</x:f>
        <x:v>528.0239415085542</x:v>
      </x:c>
      <x:c r="Z4641" s="9" t="n">
        <x:f>-MIN(U4641,0)</x:f>
        <x:v>0</x:v>
      </x:c>
    </x:row>
    <x:row r="4642" ht="23" customHeight="1">
      <x:c r="A4642" s="2" t="str">
        <x:v>1D-Stoch-后段</x:v>
      </x:c>
      <x:c r="B4642" s="2" t="str">
        <x:v>1D</x:v>
      </x:c>
      <x:c r="C4642" s="2" t="str">
        <x:v>Stochastic</x:v>
      </x:c>
      <x:c r="D4642" s="2" t="str">
        <x:v>后段</x:v>
      </x:c>
      <x:c r="E4642" s="2" t="n">
        <x:v>4</x:v>
      </x:c>
      <x:c r="F4642" s="2" t="str">
        <x:v>空</x:v>
      </x:c>
      <x:c r="G4642" s="11" t="n">
        <x:v>45883.333333333336</x:v>
      </x:c>
      <x:c r="H4642" s="11" t="n">
        <x:v>45884.333333333336</x:v>
      </x:c>
      <x:c r="I4642" s="11" t="n">
        <x:v>45894.333321759266</x:v>
      </x:c>
      <x:c r="J4642" s="9" t="n">
        <x:v>118242.2</x:v>
      </x:c>
      <x:c r="K4642" s="9" t="n">
        <x:v>113446.3</x:v>
      </x:c>
      <x:c r="L4642" s="9" t="n">
        <x:v>118218.55155999999</x:v>
      </x:c>
      <x:c r="M4642" s="9" t="n">
        <x:v>113468.98926</x:v>
      </x:c>
      <x:c r="N4642" s="10" t="n">
        <x:f>IF(F4642="多",1,-1)*(K4642/J4642-1)</x:f>
        <x:v>0.04055996928338612</x:v>
      </x:c>
      <x:c r="O4642" s="10" t="n">
        <x:f>IF(F4642="多",1,-1)*(M4642/L4642-1)</x:f>
        <x:v>0.04017611650054287</x:v>
      </x:c>
      <x:c r="P4642" s="10" t="n">
        <x:v>0.0009799119417497287</x:v>
      </x:c>
      <x:c r="Q4642" s="10" t="n">
        <x:v>-0.001824469040884412</x:v>
      </x:c>
      <x:c r="R4642" s="10" t="n">
        <x:f>O4642-P4642-Q4642</x:f>
        <x:v>0.04102067359967755</x:v>
      </x:c>
      <x:c r="S4642" s="9" t="n">
        <x:f>V4641</x:f>
        <x:v>10437.976517600107</x:v>
      </x:c>
      <x:c r="T4642" s="9" t="n">
        <x:f>S4642/(1+'回测计划'!$B$33)</x:f>
        <x:v>10432.760137531342</x:v>
      </x:c>
      <x:c r="U4642" s="9" t="n">
        <x:f>T4642*R4642</x:f>
        <x:v>427.95884834540027</x:v>
      </x:c>
      <x:c r="V4642" s="9" t="n">
        <x:f>S4642+U4642</x:f>
        <x:v>10865.935365945508</x:v>
      </x:c>
      <x:c r="W4642" s="2" t="n">
        <x:f>IF(N4642&gt;0,1,0)</x:f>
        <x:v>1</x:v>
      </x:c>
      <x:c r="X4642" s="2" t="n">
        <x:f>IF(U4642&gt;0,1,0)</x:f>
        <x:v>1</x:v>
      </x:c>
      <x:c r="Y4642" s="9" t="n">
        <x:f>MAX(U4642,0)</x:f>
        <x:v>427.95884834540027</x:v>
      </x:c>
      <x:c r="Z4642" s="9" t="n">
        <x:f>-MIN(U4642,0)</x:f>
        <x:v>0</x:v>
      </x:c>
    </x:row>
    <x:row r="4643" ht="23" customHeight="1">
      <x:c r="A4643" s="2" t="str">
        <x:v>1D-Stoch-后段</x:v>
      </x:c>
      <x:c r="B4643" s="2" t="str">
        <x:v>1D</x:v>
      </x:c>
      <x:c r="C4643" s="2" t="str">
        <x:v>Stochastic</x:v>
      </x:c>
      <x:c r="D4643" s="2" t="str">
        <x:v>后段</x:v>
      </x:c>
      <x:c r="E4643" s="2" t="n">
        <x:v>5</x:v>
      </x:c>
      <x:c r="F4643" s="2" t="str">
        <x:v>空</x:v>
      </x:c>
      <x:c r="G4643" s="11" t="n">
        <x:v>46145.333333333336</x:v>
      </x:c>
      <x:c r="H4643" s="11" t="n">
        <x:v>46146.333333333336</x:v>
      </x:c>
      <x:c r="I4643" s="11" t="n">
        <x:v>46156.333321759266</x:v>
      </x:c>
      <x:c r="J4643" s="9" t="n">
        <x:v>78529</x:v>
      </x:c>
      <x:c r="K4643" s="9" t="n">
        <x:v>79288.3</x:v>
      </x:c>
      <x:c r="L4643" s="9" t="n">
        <x:v>78513.2942</x:v>
      </x:c>
      <x:c r="M4643" s="9" t="n">
        <x:v>79304.15766</x:v>
      </x:c>
      <x:c r="N4643" s="10" t="n">
        <x:f>IF(F4643="多",1,-1)*(K4643/J4643-1)</x:f>
        <x:v>-0.009669039463128248</x:v>
      </x:c>
      <x:c r="O4643" s="10" t="n">
        <x:f>IF(F4643="多",1,-1)*(M4643/L4643-1)</x:f>
        <x:v>-0.010072987868594563</x:v>
      </x:c>
      <x:c r="P4643" s="10" t="n">
        <x:v>0.0010050364939342973</x:v>
      </x:c>
      <x:c r="Q4643" s="10" t="n">
        <x:v>0.00008621027346847496</x:v>
      </x:c>
      <x:c r="R4643" s="10" t="n">
        <x:f>O4643-P4643-Q4643</x:f>
        <x:v>-0.011164234635997335</x:v>
      </x:c>
      <x:c r="S4643" s="9" t="n">
        <x:f>V4642</x:f>
        <x:v>10865.935365945508</x:v>
      </x:c>
      <x:c r="T4643" s="9" t="n">
        <x:f>S4643/(1+'回测计划'!$B$33)</x:f>
        <x:v>10860.505113388814</x:v>
      </x:c>
      <x:c r="U4643" s="9" t="n">
        <x:f>T4643*R4643</x:f>
        <x:v>-121.24922735132155</x:v>
      </x:c>
      <x:c r="V4643" s="9" t="n">
        <x:f>S4643+U4643</x:f>
        <x:v>10744.686138594187</x:v>
      </x:c>
      <x:c r="W4643" s="2" t="n">
        <x:f>IF(N4643&gt;0,1,0)</x:f>
        <x:v>0</x:v>
      </x:c>
      <x:c r="X4643" s="2" t="n">
        <x:f>IF(U4643&gt;0,1,0)</x:f>
        <x:v>0</x:v>
      </x:c>
      <x:c r="Y4643" s="9" t="n">
        <x:f>MAX(U4643,0)</x:f>
        <x:v>0</x:v>
      </x:c>
      <x:c r="Z4643" s="9" t="n">
        <x:f>-MIN(U4643,0)</x:f>
        <x:v>121.24922735132155</x:v>
      </x:c>
    </x:row>
    <x:row r="4644" ht="23" customHeight="1">
      <x:c r="A4644" s="2" t="str">
        <x:v>1D-Stoch-后段</x:v>
      </x:c>
      <x:c r="B4644" s="2" t="str">
        <x:v>1D</x:v>
      </x:c>
      <x:c r="C4644" s="2" t="str">
        <x:v>Stochastic</x:v>
      </x:c>
      <x:c r="D4644" s="2" t="str">
        <x:v>后段</x:v>
      </x:c>
      <x:c r="E4644" s="2" t="n">
        <x:v>6</x:v>
      </x:c>
      <x:c r="F4644" s="2" t="str">
        <x:v>多</x:v>
      </x:c>
      <x:c r="G4644" s="11" t="n">
        <x:v>46199.333333333336</x:v>
      </x:c>
      <x:c r="H4644" s="11" t="n">
        <x:v>46200.333333333336</x:v>
      </x:c>
      <x:c r="I4644" s="11" t="n">
        <x:v>46210.333321759266</x:v>
      </x:c>
      <x:c r="J4644" s="9" t="n">
        <x:v>60071.9</x:v>
      </x:c>
      <x:c r="K4644" s="9" t="n">
        <x:v>64023.6</x:v>
      </x:c>
      <x:c r="L4644" s="9" t="n">
        <x:v>60083.91438</x:v>
      </x:c>
      <x:c r="M4644" s="9" t="n">
        <x:v>64010.79528</x:v>
      </x:c>
      <x:c r="N4644" s="10" t="n">
        <x:f>IF(F4644="多",1,-1)*(K4644/J4644-1)</x:f>
        <x:v>0.06578283690044762</x:v>
      </x:c>
      <x:c r="O4644" s="10" t="n">
        <x:f>IF(F4644="多",1,-1)*(M4644/L4644-1)</x:f>
        <x:v>0.06535660901126517</x:v>
      </x:c>
      <x:c r="P4644" s="10" t="n">
        <x:v>0.0010326783045056325</x:v>
      </x:c>
      <x:c r="Q4644" s="10" t="n">
        <x:v>0.001964304819841037</x:v>
      </x:c>
      <x:c r="R4644" s="10" t="n">
        <x:f>O4644-P4644-Q4644</x:f>
        <x:v>0.06235962588691849</x:v>
      </x:c>
      <x:c r="S4644" s="9" t="n">
        <x:f>V4643</x:f>
        <x:v>10744.686138594187</x:v>
      </x:c>
      <x:c r="T4644" s="9" t="n">
        <x:f>S4644/(1+'回测计划'!$B$33)</x:f>
        <x:v>10739.31648035401</x:v>
      </x:c>
      <x:c r="U4644" s="9" t="n">
        <x:f>T4644*R4644</x:f>
        <x:v>669.6997579960943</x:v>
      </x:c>
      <x:c r="V4644" s="9" t="n">
        <x:f>S4644+U4644</x:f>
        <x:v>11414.38589659028</x:v>
      </x:c>
      <x:c r="W4644" s="2" t="n">
        <x:f>IF(N4644&gt;0,1,0)</x:f>
        <x:v>1</x:v>
      </x:c>
      <x:c r="X4644" s="2" t="n">
        <x:f>IF(U4644&gt;0,1,0)</x:f>
        <x:v>1</x:v>
      </x:c>
      <x:c r="Y4644" s="9" t="n">
        <x:f>MAX(U4644,0)</x:f>
        <x:v>669.6997579960943</x:v>
      </x:c>
      <x:c r="Z4644" s="9" t="n">
        <x:f>-MIN(U4644,0)</x:f>
        <x:v>0</x:v>
      </x:c>
    </x:row>
    <x:row r="4645" ht="23" customHeight="1">
      <x:c r="A4645" s="2" t="str">
        <x:v>1D-CCI-后段</x:v>
      </x:c>
      <x:c r="B4645" s="2" t="str">
        <x:v>1D</x:v>
      </x:c>
      <x:c r="C4645" s="2" t="str">
        <x:v>CCI</x:v>
      </x:c>
      <x:c r="D4645" s="2" t="str">
        <x:v>后段</x:v>
      </x:c>
      <x:c r="E4645" s="2" t="n">
        <x:v>1</x:v>
      </x:c>
      <x:c r="F4645" s="2" t="str">
        <x:v>多</x:v>
      </x:c>
      <x:c r="G4645" s="11" t="n">
        <x:v>45727.333333333336</x:v>
      </x:c>
      <x:c r="H4645" s="11" t="n">
        <x:v>45728.333333333336</x:v>
      </x:c>
      <x:c r="I4645" s="11" t="n">
        <x:v>45738.333321759266</x:v>
      </x:c>
      <x:c r="J4645" s="9" t="n">
        <x:v>82896</x:v>
      </x:c>
      <x:c r="K4645" s="9" t="n">
        <x:v>84050.3</x:v>
      </x:c>
      <x:c r="L4645" s="9" t="n">
        <x:v>82912.5792</x:v>
      </x:c>
      <x:c r="M4645" s="9" t="n">
        <x:v>84033.48994</x:v>
      </x:c>
      <x:c r="N4645" s="10" t="n">
        <x:f>IF(F4645="多",1,-1)*(K4645/J4645-1)</x:f>
        <x:v>0.01392467670333919</x:v>
      </x:c>
      <x:c r="O4645" s="10" t="n">
        <x:f>IF(F4645="多",1,-1)*(M4645/L4645-1)</x:f>
        <x:v>0.013519187930412402</x:v>
      </x:c>
      <x:c r="P4645" s="10" t="n">
        <x:v>0.001006759593965206</x:v>
      </x:c>
      <x:c r="Q4645" s="10" t="n">
        <x:v>0.0006804817276624052</x:v>
      </x:c>
      <x:c r="R4645" s="10" t="n">
        <x:f>O4645-P4645-Q4645</x:f>
        <x:v>0.011831946608784791</x:v>
      </x:c>
      <x:c r="S4645" s="9" t="n">
        <x:f>'回测计划'!$B$32</x:f>
        <x:v>10000</x:v>
      </x:c>
      <x:c r="T4645" s="9" t="n">
        <x:f>S4645/(1+'回测计划'!$B$33)</x:f>
        <x:v>9995.002498750626</x:v>
      </x:c>
      <x:c r="U4645" s="9" t="n">
        <x:f>T4645*R4645</x:f>
        <x:v>118.26033591988798</x:v>
      </x:c>
      <x:c r="V4645" s="9" t="n">
        <x:f>S4645+U4645</x:f>
        <x:v>10118.260335919887</x:v>
      </x:c>
      <x:c r="W4645" s="2" t="n">
        <x:f>IF(N4645&gt;0,1,0)</x:f>
        <x:v>1</x:v>
      </x:c>
      <x:c r="X4645" s="2" t="n">
        <x:f>IF(U4645&gt;0,1,0)</x:f>
        <x:v>1</x:v>
      </x:c>
      <x:c r="Y4645" s="9" t="n">
        <x:f>MAX(U4645,0)</x:f>
        <x:v>118.26033591988798</x:v>
      </x:c>
      <x:c r="Z4645" s="9" t="n">
        <x:f>-MIN(U4645,0)</x:f>
        <x:v>0</x:v>
      </x:c>
    </x:row>
    <x:row r="4646" ht="23" customHeight="1">
      <x:c r="A4646" s="2" t="str">
        <x:v>1D-CCI-后段</x:v>
      </x:c>
      <x:c r="B4646" s="2" t="str">
        <x:v>1D</x:v>
      </x:c>
      <x:c r="C4646" s="2" t="str">
        <x:v>CCI</x:v>
      </x:c>
      <x:c r="D4646" s="2" t="str">
        <x:v>后段</x:v>
      </x:c>
      <x:c r="E4646" s="2" t="n">
        <x:v>2</x:v>
      </x:c>
      <x:c r="F4646" s="2" t="str">
        <x:v>空</x:v>
      </x:c>
      <x:c r="G4646" s="11" t="n">
        <x:v>46036.333333333336</x:v>
      </x:c>
      <x:c r="H4646" s="11" t="n">
        <x:v>46037.333333333336</x:v>
      </x:c>
      <x:c r="I4646" s="11" t="n">
        <x:v>46047.333321759266</x:v>
      </x:c>
      <x:c r="J4646" s="9" t="n">
        <x:v>96908</x:v>
      </x:c>
      <x:c r="K4646" s="9" t="n">
        <x:v>89180.7</x:v>
      </x:c>
      <x:c r="L4646" s="9" t="n">
        <x:v>96888.6184</x:v>
      </x:c>
      <x:c r="M4646" s="9" t="n">
        <x:v>89198.53614</x:v>
      </x:c>
      <x:c r="N4646" s="10" t="n">
        <x:f>IF(F4646="多",1,-1)*(K4646/J4646-1)</x:f>
        <x:v>0.07973851488009254</x:v>
      </x:c>
      <x:c r="O4646" s="10" t="n">
        <x:f>IF(F4646="多",1,-1)*(M4646/L4646-1)</x:f>
        <x:v>0.07937033665039861</x:v>
      </x:c>
      <x:c r="P4646" s="10" t="n">
        <x:v>0.0009603148316748007</x:v>
      </x:c>
      <x:c r="Q4646" s="10" t="n">
        <x:v>-0.001374427722902474</x:v>
      </x:c>
      <x:c r="R4646" s="10" t="n">
        <x:f>O4646-P4646-Q4646</x:f>
        <x:v>0.07978444954162628</x:v>
      </x:c>
      <x:c r="S4646" s="9" t="n">
        <x:f>V4645</x:f>
        <x:v>10118.260335919887</x:v>
      </x:c>
      <x:c r="T4646" s="9" t="n">
        <x:f>S4646/(1+'回测计划'!$B$33)</x:f>
        <x:v>10113.203734052862</x:v>
      </x:c>
      <x:c r="U4646" s="9" t="n">
        <x:f>T4646*R4646</x:f>
        <x:v>806.876393023727</x:v>
      </x:c>
      <x:c r="V4646" s="9" t="n">
        <x:f>S4646+U4646</x:f>
        <x:v>10925.136728943615</x:v>
      </x:c>
      <x:c r="W4646" s="2" t="n">
        <x:f>IF(N4646&gt;0,1,0)</x:f>
        <x:v>1</x:v>
      </x:c>
      <x:c r="X4646" s="2" t="n">
        <x:f>IF(U4646&gt;0,1,0)</x:f>
        <x:v>1</x:v>
      </x:c>
      <x:c r="Y4646" s="9" t="n">
        <x:f>MAX(U4646,0)</x:f>
        <x:v>806.876393023727</x:v>
      </x:c>
      <x:c r="Z4646" s="9" t="n">
        <x:f>-MIN(U4646,0)</x:f>
        <x:v>0</x:v>
      </x:c>
    </x:row>
    <x:row r="4647" ht="23" customHeight="1">
      <x:c r="A4647" s="2" t="str">
        <x:v>1D-CCI-后段</x:v>
      </x:c>
      <x:c r="B4647" s="2" t="str">
        <x:v>1D</x:v>
      </x:c>
      <x:c r="C4647" s="2" t="str">
        <x:v>CCI</x:v>
      </x:c>
      <x:c r="D4647" s="2" t="str">
        <x:v>后段</x:v>
      </x:c>
      <x:c r="E4647" s="2" t="n">
        <x:v>3</x:v>
      </x:c>
      <x:c r="F4647" s="2" t="str">
        <x:v>空</x:v>
      </x:c>
      <x:c r="G4647" s="11" t="n">
        <x:v>46098.333333333336</x:v>
      </x:c>
      <x:c r="H4647" s="11" t="n">
        <x:v>46099.333333333336</x:v>
      </x:c>
      <x:c r="I4647" s="11" t="n">
        <x:v>46109.333321759266</x:v>
      </x:c>
      <x:c r="J4647" s="9" t="n">
        <x:v>73872.3</x:v>
      </x:c>
      <x:c r="K4647" s="9" t="n">
        <x:v>66364.2</x:v>
      </x:c>
      <x:c r="L4647" s="9" t="n">
        <x:v>73857.52554</x:v>
      </x:c>
      <x:c r="M4647" s="9" t="n">
        <x:v>66377.47284</x:v>
      </x:c>
      <x:c r="N4647" s="10" t="n">
        <x:f>IF(F4647="多",1,-1)*(K4647/J4647-1)</x:f>
        <x:v>0.10163620193225342</x:v>
      </x:c>
      <x:c r="O4647" s="10" t="n">
        <x:f>IF(F4647="多",1,-1)*(M4647/L4647-1)</x:f>
        <x:v>0.1012767845295457</x:v>
      </x:c>
      <x:c r="P4647" s="10" t="n">
        <x:v>0.0009493616077352272</x:v>
      </x:c>
      <x:c r="Q4647" s="10" t="n">
        <x:v>0.0001422820991521878</x:v>
      </x:c>
      <x:c r="R4647" s="10" t="n">
        <x:f>O4647-P4647-Q4647</x:f>
        <x:v>0.10018514082265827</x:v>
      </x:c>
      <x:c r="S4647" s="9" t="n">
        <x:f>V4646</x:f>
        <x:v>10925.136728943615</x:v>
      </x:c>
      <x:c r="T4647" s="9" t="n">
        <x:f>S4647/(1+'回测计划'!$B$33)</x:f>
        <x:v>10919.676890498366</x:v>
      </x:c>
      <x:c r="U4647" s="9" t="n">
        <x:f>T4647*R4647</x:f>
        <x:v>1093.989367012506</x:v>
      </x:c>
      <x:c r="V4647" s="9" t="n">
        <x:f>S4647+U4647</x:f>
        <x:v>12019.12609595612</x:v>
      </x:c>
      <x:c r="W4647" s="2" t="n">
        <x:f>IF(N4647&gt;0,1,0)</x:f>
        <x:v>1</x:v>
      </x:c>
      <x:c r="X4647" s="2" t="n">
        <x:f>IF(U4647&gt;0,1,0)</x:f>
        <x:v>1</x:v>
      </x:c>
      <x:c r="Y4647" s="9" t="n">
        <x:f>MAX(U4647,0)</x:f>
        <x:v>1093.989367012506</x:v>
      </x:c>
      <x:c r="Z4647" s="9" t="n">
        <x:f>-MIN(U4647,0)</x:f>
        <x:v>0</x:v>
      </x:c>
    </x:row>
    <x:row r="4648" ht="23" customHeight="1">
      <x:c r="A4648" s="2" t="str">
        <x:v>1D-CCI-后段</x:v>
      </x:c>
      <x:c r="B4648" s="2" t="str">
        <x:v>1D</x:v>
      </x:c>
      <x:c r="C4648" s="2" t="str">
        <x:v>CCI</x:v>
      </x:c>
      <x:c r="D4648" s="2" t="str">
        <x:v>后段</x:v>
      </x:c>
      <x:c r="E4648" s="2" t="n">
        <x:v>4</x:v>
      </x:c>
      <x:c r="F4648" s="2" t="str">
        <x:v>空</x:v>
      </x:c>
      <x:c r="G4648" s="11" t="n">
        <x:v>46145.333333333336</x:v>
      </x:c>
      <x:c r="H4648" s="11" t="n">
        <x:v>46146.333333333336</x:v>
      </x:c>
      <x:c r="I4648" s="11" t="n">
        <x:v>46156.333321759266</x:v>
      </x:c>
      <x:c r="J4648" s="9" t="n">
        <x:v>78529</x:v>
      </x:c>
      <x:c r="K4648" s="9" t="n">
        <x:v>79288.3</x:v>
      </x:c>
      <x:c r="L4648" s="9" t="n">
        <x:v>78513.2942</x:v>
      </x:c>
      <x:c r="M4648" s="9" t="n">
        <x:v>79304.15766</x:v>
      </x:c>
      <x:c r="N4648" s="10" t="n">
        <x:f>IF(F4648="多",1,-1)*(K4648/J4648-1)</x:f>
        <x:v>-0.009669039463128248</x:v>
      </x:c>
      <x:c r="O4648" s="10" t="n">
        <x:f>IF(F4648="多",1,-1)*(M4648/L4648-1)</x:f>
        <x:v>-0.010072987868594563</x:v>
      </x:c>
      <x:c r="P4648" s="10" t="n">
        <x:v>0.0010050364939342973</x:v>
      </x:c>
      <x:c r="Q4648" s="10" t="n">
        <x:v>0.00008621027346847496</x:v>
      </x:c>
      <x:c r="R4648" s="10" t="n">
        <x:f>O4648-P4648-Q4648</x:f>
        <x:v>-0.011164234635997335</x:v>
      </x:c>
      <x:c r="S4648" s="9" t="n">
        <x:f>V4647</x:f>
        <x:v>12019.12609595612</x:v>
      </x:c>
      <x:c r="T4648" s="9" t="n">
        <x:f>S4648/(1+'回测计划'!$B$33)</x:f>
        <x:v>12013.119536188027</x:v>
      </x:c>
      <x:c r="U4648" s="9" t="n">
        <x:f>T4648*R4648</x:f>
        <x:v>-134.11728521228662</x:v>
      </x:c>
      <x:c r="V4648" s="9" t="n">
        <x:f>S4648+U4648</x:f>
        <x:v>11885.008810743833</x:v>
      </x:c>
      <x:c r="W4648" s="2" t="n">
        <x:f>IF(N4648&gt;0,1,0)</x:f>
        <x:v>0</x:v>
      </x:c>
      <x:c r="X4648" s="2" t="n">
        <x:f>IF(U4648&gt;0,1,0)</x:f>
        <x:v>0</x:v>
      </x:c>
      <x:c r="Y4648" s="9" t="n">
        <x:f>MAX(U4648,0)</x:f>
        <x:v>0</x:v>
      </x:c>
      <x:c r="Z4648" s="9" t="n">
        <x:f>-MIN(U4648,0)</x:f>
        <x:v>134.11728521228662</x:v>
      </x:c>
    </x:row>
    <x:row r="4649" ht="23" customHeight="1">
      <x:c r="A4649" s="2" t="str">
        <x:v>1D-MOM-后段</x:v>
      </x:c>
      <x:c r="B4649" s="2" t="str">
        <x:v>1D</x:v>
      </x:c>
      <x:c r="C4649" s="2" t="str">
        <x:v>Momentum</x:v>
      </x:c>
      <x:c r="D4649" s="2" t="str">
        <x:v>后段</x:v>
      </x:c>
      <x:c r="E4649" s="2" t="n">
        <x:v>1</x:v>
      </x:c>
      <x:c r="F4649" s="2" t="str">
        <x:v>多</x:v>
      </x:c>
      <x:c r="G4649" s="11" t="n">
        <x:v>45667.333333333336</x:v>
      </x:c>
      <x:c r="H4649" s="11" t="n">
        <x:v>45668.333333333336</x:v>
      </x:c>
      <x:c r="I4649" s="11" t="n">
        <x:v>45678.333321759266</x:v>
      </x:c>
      <x:c r="J4649" s="9" t="n">
        <x:v>94675.6</x:v>
      </x:c>
      <x:c r="K4649" s="9" t="n">
        <x:v>102247.6</x:v>
      </x:c>
      <x:c r="L4649" s="9" t="n">
        <x:v>94694.53512</x:v>
      </x:c>
      <x:c r="M4649" s="9" t="n">
        <x:v>102227.15048000001</x:v>
      </x:c>
      <x:c r="N4649" s="10" t="n">
        <x:f>IF(F4649="多",1,-1)*(K4649/J4649-1)</x:f>
        <x:v>0.07997836823849025</x:v>
      </x:c>
      <x:c r="O4649" s="10" t="n">
        <x:f>IF(F4649="多",1,-1)*(M4649/L4649-1)</x:f>
        <x:v>0.07954646327218806</x:v>
      </x:c>
      <x:c r="P4649" s="10" t="n">
        <x:v>0.0010397732316360941</x:v>
      </x:c>
      <x:c r="Q4649" s="10" t="n">
        <x:v>0.0021222866757778184</x:v>
      </x:c>
      <x:c r="R4649" s="10" t="n">
        <x:f>O4649-P4649-Q4649</x:f>
        <x:v>0.07638440336477414</x:v>
      </x:c>
      <x:c r="S4649" s="9" t="n">
        <x:f>'回测计划'!$B$32</x:f>
        <x:v>10000</x:v>
      </x:c>
      <x:c r="T4649" s="9" t="n">
        <x:f>S4649/(1+'回测计划'!$B$33)</x:f>
        <x:v>9995.002498750626</x:v>
      </x:c>
      <x:c r="U4649" s="9" t="n">
        <x:f>T4649*R4649</x:f>
        <x:v>763.4623024964933</x:v>
      </x:c>
      <x:c r="V4649" s="9" t="n">
        <x:f>S4649+U4649</x:f>
        <x:v>10763.462302496493</x:v>
      </x:c>
      <x:c r="W4649" s="2" t="n">
        <x:f>IF(N4649&gt;0,1,0)</x:f>
        <x:v>1</x:v>
      </x:c>
      <x:c r="X4649" s="2" t="n">
        <x:f>IF(U4649&gt;0,1,0)</x:f>
        <x:v>1</x:v>
      </x:c>
      <x:c r="Y4649" s="9" t="n">
        <x:f>MAX(U4649,0)</x:f>
        <x:v>763.4623024964933</x:v>
      </x:c>
      <x:c r="Z4649" s="9" t="n">
        <x:f>-MIN(U4649,0)</x:f>
        <x:v>0</x:v>
      </x:c>
    </x:row>
    <x:row r="4650" ht="23" customHeight="1">
      <x:c r="A4650" s="2" t="str">
        <x:v>1D-MOM-后段</x:v>
      </x:c>
      <x:c r="B4650" s="2" t="str">
        <x:v>1D</x:v>
      </x:c>
      <x:c r="C4650" s="2" t="str">
        <x:v>Momentum</x:v>
      </x:c>
      <x:c r="D4650" s="2" t="str">
        <x:v>后段</x:v>
      </x:c>
      <x:c r="E4650" s="2" t="n">
        <x:v>2</x:v>
      </x:c>
      <x:c r="F4650" s="2" t="str">
        <x:v>空</x:v>
      </x:c>
      <x:c r="G4650" s="11" t="n">
        <x:v>45800.333333333336</x:v>
      </x:c>
      <x:c r="H4650" s="11" t="n">
        <x:v>45801.333333333336</x:v>
      </x:c>
      <x:c r="I4650" s="11" t="n">
        <x:v>45811.333321759266</x:v>
      </x:c>
      <x:c r="J4650" s="9" t="n">
        <x:v>107271.6</x:v>
      </x:c>
      <x:c r="K4650" s="9" t="n">
        <x:v>105814.3</x:v>
      </x:c>
      <x:c r="L4650" s="9" t="n">
        <x:v>107250.14568</x:v>
      </x:c>
      <x:c r="M4650" s="9" t="n">
        <x:v>105835.46286</x:v>
      </x:c>
      <x:c r="N4650" s="10" t="n">
        <x:f>IF(F4650="多",1,-1)*(K4650/J4650-1)</x:f>
        <x:v>0.013585142759127367</x:v>
      </x:c>
      <x:c r="O4650" s="10" t="n">
        <x:f>IF(F4650="多",1,-1)*(M4650/L4650-1)</x:f>
        <x:v>0.01319049788725657</x:v>
      </x:c>
      <x:c r="P4650" s="10" t="n">
        <x:v>0.0009934047510563716</x:v>
      </x:c>
      <x:c r="Q4650" s="10" t="n">
        <x:v>-0.001541007927730267</x:v>
      </x:c>
      <x:c r="R4650" s="10" t="n">
        <x:f>O4650-P4650-Q4650</x:f>
        <x:v>0.013738101063930464</x:v>
      </x:c>
      <x:c r="S4650" s="9" t="n">
        <x:f>V4649</x:f>
        <x:v>10763.462302496493</x:v>
      </x:c>
      <x:c r="T4650" s="9" t="n">
        <x:f>S4650/(1+'回测计划'!$B$33)</x:f>
        <x:v>10758.08326086606</x:v>
      </x:c>
      <x:c r="U4650" s="9" t="n">
        <x:f>T4650*R4650</x:f>
        <x:v>147.79563509195654</x:v>
      </x:c>
      <x:c r="V4650" s="9" t="n">
        <x:f>S4650+U4650</x:f>
        <x:v>10911.257937588449</x:v>
      </x:c>
      <x:c r="W4650" s="2" t="n">
        <x:f>IF(N4650&gt;0,1,0)</x:f>
        <x:v>1</x:v>
      </x:c>
      <x:c r="X4650" s="2" t="n">
        <x:f>IF(U4650&gt;0,1,0)</x:f>
        <x:v>1</x:v>
      </x:c>
      <x:c r="Y4650" s="9" t="n">
        <x:f>MAX(U4650,0)</x:f>
        <x:v>147.79563509195654</x:v>
      </x:c>
      <x:c r="Z4650" s="9" t="n">
        <x:f>-MIN(U4650,0)</x:f>
        <x:v>0</x:v>
      </x:c>
    </x:row>
    <x:row r="4651" ht="23" customHeight="1">
      <x:c r="A4651" s="2" t="str">
        <x:v>1D-MOM-后段</x:v>
      </x:c>
      <x:c r="B4651" s="2" t="str">
        <x:v>1D</x:v>
      </x:c>
      <x:c r="C4651" s="2" t="str">
        <x:v>Momentum</x:v>
      </x:c>
      <x:c r="D4651" s="2" t="str">
        <x:v>后段</x:v>
      </x:c>
      <x:c r="E4651" s="2" t="n">
        <x:v>3</x:v>
      </x:c>
      <x:c r="F4651" s="2" t="str">
        <x:v>空</x:v>
      </x:c>
      <x:c r="G4651" s="11" t="n">
        <x:v>45883.333333333336</x:v>
      </x:c>
      <x:c r="H4651" s="11" t="n">
        <x:v>45884.333333333336</x:v>
      </x:c>
      <x:c r="I4651" s="11" t="n">
        <x:v>45894.333321759266</x:v>
      </x:c>
      <x:c r="J4651" s="9" t="n">
        <x:v>118242.2</x:v>
      </x:c>
      <x:c r="K4651" s="9" t="n">
        <x:v>113446.3</x:v>
      </x:c>
      <x:c r="L4651" s="9" t="n">
        <x:v>118218.55155999999</x:v>
      </x:c>
      <x:c r="M4651" s="9" t="n">
        <x:v>113468.98926</x:v>
      </x:c>
      <x:c r="N4651" s="10" t="n">
        <x:f>IF(F4651="多",1,-1)*(K4651/J4651-1)</x:f>
        <x:v>0.04055996928338612</x:v>
      </x:c>
      <x:c r="O4651" s="10" t="n">
        <x:f>IF(F4651="多",1,-1)*(M4651/L4651-1)</x:f>
        <x:v>0.04017611650054287</x:v>
      </x:c>
      <x:c r="P4651" s="10" t="n">
        <x:v>0.0009799119417497287</x:v>
      </x:c>
      <x:c r="Q4651" s="10" t="n">
        <x:v>-0.001824469040884412</x:v>
      </x:c>
      <x:c r="R4651" s="10" t="n">
        <x:f>O4651-P4651-Q4651</x:f>
        <x:v>0.04102067359967755</x:v>
      </x:c>
      <x:c r="S4651" s="9" t="n">
        <x:f>V4650</x:f>
        <x:v>10911.257937588449</x:v>
      </x:c>
      <x:c r="T4651" s="9" t="n">
        <x:f>S4651/(1+'回测计划'!$B$33)</x:f>
        <x:v>10905.805035070915</x:v>
      </x:c>
      <x:c r="U4651" s="9" t="n">
        <x:f>T4651*R4651</x:f>
        <x:v>447.36346868536396</x:v>
      </x:c>
      <x:c r="V4651" s="9" t="n">
        <x:f>S4651+U4651</x:f>
        <x:v>11358.621406273813</x:v>
      </x:c>
      <x:c r="W4651" s="2" t="n">
        <x:f>IF(N4651&gt;0,1,0)</x:f>
        <x:v>1</x:v>
      </x:c>
      <x:c r="X4651" s="2" t="n">
        <x:f>IF(U4651&gt;0,1,0)</x:f>
        <x:v>1</x:v>
      </x:c>
      <x:c r="Y4651" s="9" t="n">
        <x:f>MAX(U4651,0)</x:f>
        <x:v>447.36346868536396</x:v>
      </x:c>
      <x:c r="Z4651" s="9" t="n">
        <x:f>-MIN(U4651,0)</x:f>
        <x:v>0</x:v>
      </x:c>
    </x:row>
    <x:row r="4652" ht="23" customHeight="1">
      <x:c r="A4652" s="2" t="str">
        <x:v>1D-MOM-后段</x:v>
      </x:c>
      <x:c r="B4652" s="2" t="str">
        <x:v>1D</x:v>
      </x:c>
      <x:c r="C4652" s="2" t="str">
        <x:v>Momentum</x:v>
      </x:c>
      <x:c r="D4652" s="2" t="str">
        <x:v>后段</x:v>
      </x:c>
      <x:c r="E4652" s="2" t="n">
        <x:v>4</x:v>
      </x:c>
      <x:c r="F4652" s="2" t="str">
        <x:v>空</x:v>
      </x:c>
      <x:c r="G4652" s="11" t="n">
        <x:v>46028.333333333336</x:v>
      </x:c>
      <x:c r="H4652" s="11" t="n">
        <x:v>46029.333333333336</x:v>
      </x:c>
      <x:c r="I4652" s="11" t="n">
        <x:v>46039.333321759266</x:v>
      </x:c>
      <x:c r="J4652" s="9" t="n">
        <x:v>93708.1</x:v>
      </x:c>
      <x:c r="K4652" s="9" t="n">
        <x:v>95503.7</x:v>
      </x:c>
      <x:c r="L4652" s="9" t="n">
        <x:v>93689.35838</x:v>
      </x:c>
      <x:c r="M4652" s="9" t="n">
        <x:v>95522.80073999999</x:v>
      </x:c>
      <x:c r="N4652" s="10" t="n">
        <x:f>IF(F4652="多",1,-1)*(K4652/J4652-1)</x:f>
        <x:v>-0.01916163063811971</x:v>
      </x:c>
      <x:c r="O4652" s="10" t="n">
        <x:f>IF(F4652="多",1,-1)*(M4652/L4652-1)</x:f>
        <x:v>-0.019569376839615238</x:v>
      </x:c>
      <x:c r="P4652" s="10" t="n">
        <x:v>0.0010097846884198076</x:v>
      </x:c>
      <x:c r="Q4652" s="10" t="n">
        <x:v>-0.0013343166464956935</x:v>
      </x:c>
      <x:c r="R4652" s="10" t="n">
        <x:f>O4652-P4652-Q4652</x:f>
        <x:v>-0.019244844881539352</x:v>
      </x:c>
      <x:c r="S4652" s="9" t="n">
        <x:f>V4651</x:f>
        <x:v>11358.621406273813</x:v>
      </x:c>
      <x:c r="T4652" s="9" t="n">
        <x:f>S4652/(1+'回测计划'!$B$33)</x:f>
        <x:v>11352.94493380691</x:v>
      </x:c>
      <x:c r="U4652" s="9" t="n">
        <x:f>T4652*R4652</x:f>
        <x:v>-218.48566419977203</x:v>
      </x:c>
      <x:c r="V4652" s="9" t="n">
        <x:f>S4652+U4652</x:f>
        <x:v>11140.13574207404</x:v>
      </x:c>
      <x:c r="W4652" s="2" t="n">
        <x:f>IF(N4652&gt;0,1,0)</x:f>
        <x:v>0</x:v>
      </x:c>
      <x:c r="X4652" s="2" t="n">
        <x:f>IF(U4652&gt;0,1,0)</x:f>
        <x:v>0</x:v>
      </x:c>
      <x:c r="Y4652" s="9" t="n">
        <x:f>MAX(U4652,0)</x:f>
        <x:v>0</x:v>
      </x:c>
      <x:c r="Z4652" s="9" t="n">
        <x:f>-MIN(U4652,0)</x:f>
        <x:v>218.48566419977203</x:v>
      </x:c>
    </x:row>
    <x:row r="4653" ht="23" customHeight="1">
      <x:c r="A4653" s="2" t="str">
        <x:v>1D-MOM-后段</x:v>
      </x:c>
      <x:c r="B4653" s="2" t="str">
        <x:v>1D</x:v>
      </x:c>
      <x:c r="C4653" s="2" t="str">
        <x:v>Momentum</x:v>
      </x:c>
      <x:c r="D4653" s="2" t="str">
        <x:v>后段</x:v>
      </x:c>
      <x:c r="E4653" s="2" t="n">
        <x:v>5</x:v>
      </x:c>
      <x:c r="F4653" s="2" t="str">
        <x:v>多</x:v>
      </x:c>
      <x:c r="G4653" s="11" t="n">
        <x:v>46055.333333333336</x:v>
      </x:c>
      <x:c r="H4653" s="11" t="n">
        <x:v>46056.333333333336</x:v>
      </x:c>
      <x:c r="I4653" s="11" t="n">
        <x:v>46066.333321759266</x:v>
      </x:c>
      <x:c r="J4653" s="9" t="n">
        <x:v>78692.5</x:v>
      </x:c>
      <x:c r="K4653" s="9" t="n">
        <x:v>66243.1</x:v>
      </x:c>
      <x:c r="L4653" s="9" t="n">
        <x:v>78708.23849999999</x:v>
      </x:c>
      <x:c r="M4653" s="9" t="n">
        <x:v>66229.85138000001</x:v>
      </x:c>
      <x:c r="N4653" s="10" t="n">
        <x:f>IF(F4653="多",1,-1)*(K4653/J4653-1)</x:f>
        <x:v>-0.15820313244591278</x:v>
      </x:c>
      <x:c r="O4653" s="10" t="n">
        <x:f>IF(F4653="多",1,-1)*(M4653/L4653-1)</x:f>
        <x:v>-0.158539783862651</x:v>
      </x:c>
      <x:c r="P4653" s="10" t="n">
        <x:v>0.0009207301080686745</x:v>
      </x:c>
      <x:c r="Q4653" s="10" t="n">
        <x:v>-0.000752228164896026</x:v>
      </x:c>
      <x:c r="R4653" s="10" t="n">
        <x:f>O4653-P4653-Q4653</x:f>
        <x:v>-0.15870828580582363</x:v>
      </x:c>
      <x:c r="S4653" s="9" t="n">
        <x:f>V4652</x:f>
        <x:v>11140.13574207404</x:v>
      </x:c>
      <x:c r="T4653" s="9" t="n">
        <x:f>S4653/(1+'回测计划'!$B$33)</x:f>
        <x:v>11134.568457845118</x:v>
      </x:c>
      <x:c r="U4653" s="9" t="n">
        <x:f>T4653*R4653</x:f>
        <x:v>-1767.148273132192</x:v>
      </x:c>
      <x:c r="V4653" s="9" t="n">
        <x:f>S4653+U4653</x:f>
        <x:v>9372.987468941848</x:v>
      </x:c>
      <x:c r="W4653" s="2" t="n">
        <x:f>IF(N4653&gt;0,1,0)</x:f>
        <x:v>0</x:v>
      </x:c>
      <x:c r="X4653" s="2" t="n">
        <x:f>IF(U4653&gt;0,1,0)</x:f>
        <x:v>0</x:v>
      </x:c>
      <x:c r="Y4653" s="9" t="n">
        <x:f>MAX(U4653,0)</x:f>
        <x:v>0</x:v>
      </x:c>
      <x:c r="Z4653" s="9" t="n">
        <x:f>-MIN(U4653,0)</x:f>
        <x:v>1767.148273132192</x:v>
      </x:c>
    </x:row>
    <x:row r="4654" ht="23" customHeight="1">
      <x:c r="A4654" s="2" t="str">
        <x:v>1D-MOM-后段</x:v>
      </x:c>
      <x:c r="B4654" s="2" t="str">
        <x:v>1D</x:v>
      </x:c>
      <x:c r="C4654" s="2" t="str">
        <x:v>Momentum</x:v>
      </x:c>
      <x:c r="D4654" s="2" t="str">
        <x:v>后段</x:v>
      </x:c>
      <x:c r="E4654" s="2" t="n">
        <x:v>6</x:v>
      </x:c>
      <x:c r="F4654" s="2" t="str">
        <x:v>多</x:v>
      </x:c>
      <x:c r="G4654" s="11" t="n">
        <x:v>46078.333333333336</x:v>
      </x:c>
      <x:c r="H4654" s="11" t="n">
        <x:v>46079.333333333336</x:v>
      </x:c>
      <x:c r="I4654" s="11" t="n">
        <x:v>46089.333321759266</x:v>
      </x:c>
      <x:c r="J4654" s="9" t="n">
        <x:v>67952.5</x:v>
      </x:c>
      <x:c r="K4654" s="9" t="n">
        <x:v>67232.1</x:v>
      </x:c>
      <x:c r="L4654" s="9" t="n">
        <x:v>67966.0905</x:v>
      </x:c>
      <x:c r="M4654" s="9" t="n">
        <x:v>67218.65358000001</x:v>
      </x:c>
      <x:c r="N4654" s="10" t="n">
        <x:f>IF(F4654="多",1,-1)*(K4654/J4654-1)</x:f>
        <x:v>-0.010601523122769518</x:v>
      </x:c>
      <x:c r="O4654" s="10" t="n">
        <x:f>IF(F4654="多",1,-1)*(M4654/L4654-1)</x:f>
        <x:v>-0.010997203377469456</x:v>
      </x:c>
      <x:c r="P4654" s="10" t="n">
        <x:v>0.0009945013983112653</x:v>
      </x:c>
      <x:c r="Q4654" s="10" t="n">
        <x:v>0.000033831139319364376</x:v>
      </x:c>
      <x:c r="R4654" s="10" t="n">
        <x:f>O4654-P4654-Q4654</x:f>
        <x:v>-0.012025535915100086</x:v>
      </x:c>
      <x:c r="S4654" s="9" t="n">
        <x:f>V4653</x:f>
        <x:v>9372.987468941848</x:v>
      </x:c>
      <x:c r="T4654" s="9" t="n">
        <x:f>S4654/(1+'回测计划'!$B$33)</x:f>
        <x:v>9368.303317283207</x:v>
      </x:c>
      <x:c r="U4654" s="9" t="n">
        <x:f>T4654*R4654</x:f>
        <x:v>-112.6588680055405</x:v>
      </x:c>
      <x:c r="V4654" s="9" t="n">
        <x:f>S4654+U4654</x:f>
        <x:v>9260.328600936307</x:v>
      </x:c>
      <x:c r="W4654" s="2" t="n">
        <x:f>IF(N4654&gt;0,1,0)</x:f>
        <x:v>0</x:v>
      </x:c>
      <x:c r="X4654" s="2" t="n">
        <x:f>IF(U4654&gt;0,1,0)</x:f>
        <x:v>0</x:v>
      </x:c>
      <x:c r="Y4654" s="9" t="n">
        <x:f>MAX(U4654,0)</x:f>
        <x:v>0</x:v>
      </x:c>
      <x:c r="Z4654" s="9" t="n">
        <x:f>-MIN(U4654,0)</x:f>
        <x:v>112.6588680055405</x:v>
      </x:c>
    </x:row>
    <x:row r="4655" ht="23" customHeight="1">
      <x:c r="A4655" s="2" t="str">
        <x:v>1D-MOM-后段</x:v>
      </x:c>
      <x:c r="B4655" s="2" t="str">
        <x:v>1D</x:v>
      </x:c>
      <x:c r="C4655" s="2" t="str">
        <x:v>Momentum</x:v>
      </x:c>
      <x:c r="D4655" s="2" t="str">
        <x:v>后段</x:v>
      </x:c>
      <x:c r="E4655" s="2" t="n">
        <x:v>7</x:v>
      </x:c>
      <x:c r="F4655" s="2" t="str">
        <x:v>空</x:v>
      </x:c>
      <x:c r="G4655" s="11" t="n">
        <x:v>46148.333333333336</x:v>
      </x:c>
      <x:c r="H4655" s="11" t="n">
        <x:v>46149.333333333336</x:v>
      </x:c>
      <x:c r="I4655" s="11" t="n">
        <x:v>46159.333321759266</x:v>
      </x:c>
      <x:c r="J4655" s="9" t="n">
        <x:v>81390</x:v>
      </x:c>
      <x:c r="K4655" s="9" t="n">
        <x:v>78104.2</x:v>
      </x:c>
      <x:c r="L4655" s="9" t="n">
        <x:v>81373.72200000001</x:v>
      </x:c>
      <x:c r="M4655" s="9" t="n">
        <x:v>78119.82084</x:v>
      </x:c>
      <x:c r="N4655" s="10" t="n">
        <x:f>IF(F4655="多",1,-1)*(K4655/J4655-1)</x:f>
        <x:v>0.040371052954908504</x:v>
      </x:c>
      <x:c r="O4655" s="10" t="n">
        <x:f>IF(F4655="多",1,-1)*(M4655/L4655-1)</x:f>
        <x:v>0.039987124590417644</x:v>
      </x:c>
      <x:c r="P4655" s="10" t="n">
        <x:v>0.0009800064377047913</x:v>
      </x:c>
      <x:c r="Q4655" s="10" t="n">
        <x:v>-0.00047606488254381657</x:v>
      </x:c>
      <x:c r="R4655" s="10" t="n">
        <x:f>O4655-P4655-Q4655</x:f>
        <x:v>0.039483183035256664</x:v>
      </x:c>
      <x:c r="S4655" s="9" t="n">
        <x:f>V4654</x:f>
        <x:v>9260.328600936307</x:v>
      </x:c>
      <x:c r="T4655" s="9" t="n">
        <x:f>S4655/(1+'回测计划'!$B$33)</x:f>
        <x:v>9255.700750561027</x:v>
      </x:c>
      <x:c r="U4655" s="9" t="n">
        <x:f>T4655*R4655</x:f>
        <x:v>365.4445268539635</x:v>
      </x:c>
      <x:c r="V4655" s="9" t="n">
        <x:f>S4655+U4655</x:f>
        <x:v>9625.773127790271</x:v>
      </x:c>
      <x:c r="W4655" s="2" t="n">
        <x:f>IF(N4655&gt;0,1,0)</x:f>
        <x:v>1</x:v>
      </x:c>
      <x:c r="X4655" s="2" t="n">
        <x:f>IF(U4655&gt;0,1,0)</x:f>
        <x:v>1</x:v>
      </x:c>
      <x:c r="Y4655" s="9" t="n">
        <x:f>MAX(U4655,0)</x:f>
        <x:v>365.4445268539635</x:v>
      </x:c>
      <x:c r="Z4655" s="9" t="n">
        <x:f>-MIN(U4655,0)</x:f>
        <x:v>0</x:v>
      </x:c>
    </x:row>
    <x:row r="4656" ht="23" customHeight="1">
      <x:c r="A4656" s="2" t="str">
        <x:v>1D-MOM-后段</x:v>
      </x:c>
      <x:c r="B4656" s="2" t="str">
        <x:v>1D</x:v>
      </x:c>
      <x:c r="C4656" s="2" t="str">
        <x:v>Momentum</x:v>
      </x:c>
      <x:c r="D4656" s="2" t="str">
        <x:v>后段</x:v>
      </x:c>
      <x:c r="E4656" s="2" t="n">
        <x:v>8</x:v>
      </x:c>
      <x:c r="F4656" s="2" t="str">
        <x:v>多</x:v>
      </x:c>
      <x:c r="G4656" s="11" t="n">
        <x:v>46204.333333333336</x:v>
      </x:c>
      <x:c r="H4656" s="11" t="n">
        <x:v>46205.333333333336</x:v>
      </x:c>
      <x:c r="I4656" s="11" t="n">
        <x:v>46215.333321759266</x:v>
      </x:c>
      <x:c r="J4656" s="9" t="n">
        <x:v>59999.6</x:v>
      </x:c>
      <x:c r="K4656" s="9" t="n">
        <x:v>63783</x:v>
      </x:c>
      <x:c r="L4656" s="9" t="n">
        <x:v>60011.59992</x:v>
      </x:c>
      <x:c r="M4656" s="9" t="n">
        <x:v>63770.2434</x:v>
      </x:c>
      <x:c r="N4656" s="10" t="n">
        <x:f>IF(F4656="多",1,-1)*(K4656/J4656-1)</x:f>
        <x:v>0.0630570870472471</x:v>
      </x:c>
      <x:c r="O4656" s="10" t="n">
        <x:f>IF(F4656="多",1,-1)*(M4656/L4656-1)</x:f>
        <x:v>0.0626319492399896</x:v>
      </x:c>
      <x:c r="P4656" s="10" t="n">
        <x:v>0.0010313159746199946</x:v>
      </x:c>
      <x:c r="Q4656" s="10" t="n">
        <x:v>0.0021863235596384064</x:v>
      </x:c>
      <x:c r="R4656" s="10" t="n">
        <x:f>O4656-P4656-Q4656</x:f>
        <x:v>0.0594143097057312</x:v>
      </x:c>
      <x:c r="S4656" s="9" t="n">
        <x:f>V4655</x:f>
        <x:v>9625.773127790271</x:v>
      </x:c>
      <x:c r="T4656" s="9" t="n">
        <x:f>S4656/(1+'回测计划'!$B$33)</x:f>
        <x:v>9620.962646467038</x:v>
      </x:c>
      <x:c r="U4656" s="9" t="n">
        <x:f>T4656*R4656</x:f>
        <x:v>571.6228543444639</x:v>
      </x:c>
      <x:c r="V4656" s="9" t="n">
        <x:f>S4656+U4656</x:f>
        <x:v>10197.395982134734</x:v>
      </x:c>
      <x:c r="W4656" s="2" t="n">
        <x:f>IF(N4656&gt;0,1,0)</x:f>
        <x:v>1</x:v>
      </x:c>
      <x:c r="X4656" s="2" t="n">
        <x:f>IF(U4656&gt;0,1,0)</x:f>
        <x:v>1</x:v>
      </x:c>
      <x:c r="Y4656" s="9" t="n">
        <x:f>MAX(U4656,0)</x:f>
        <x:v>571.6228543444639</x:v>
      </x:c>
      <x:c r="Z4656" s="9" t="n">
        <x:f>-MIN(U4656,0)</x:f>
        <x:v>0</x:v>
      </x:c>
    </x:row>
    <x:row r="4657" ht="23" customHeight="1">
      <x:c r="A4657" s="2" t="str">
        <x:v>1D-MOM-后段</x:v>
      </x:c>
      <x:c r="B4657" s="2" t="str">
        <x:v>1D</x:v>
      </x:c>
      <x:c r="C4657" s="2" t="str">
        <x:v>Momentum</x:v>
      </x:c>
      <x:c r="D4657" s="2" t="str">
        <x:v>后段</x:v>
      </x:c>
      <x:c r="E4657" s="2" t="n">
        <x:v>9</x:v>
      </x:c>
      <x:c r="F4657" s="2" t="str">
        <x:v>空</x:v>
      </x:c>
      <x:c r="G4657" s="11" t="n">
        <x:v>46269.333333333336</x:v>
      </x:c>
      <x:c r="H4657" s="11" t="n">
        <x:v>46270.333333333336</x:v>
      </x:c>
      <x:c r="I4657" s="11" t="n">
        <x:v>46280.333321759266</x:v>
      </x:c>
      <x:c r="J4657" s="9" t="n">
        <x:v>79616.2</x:v>
      </x:c>
      <x:c r="K4657" s="9" t="n">
        <x:v>78153.3</x:v>
      </x:c>
      <x:c r="L4657" s="9" t="n">
        <x:v>79600.27676</x:v>
      </x:c>
      <x:c r="M4657" s="9" t="n">
        <x:v>78168.93066</x:v>
      </x:c>
      <x:c r="N4657" s="10" t="n">
        <x:f>IF(F4657="多",1,-1)*(K4657/J4657-1)</x:f>
        <x:v>0.018374401189707568</x:v>
      </x:c>
      <x:c r="O4657" s="10" t="n">
        <x:f>IF(F4657="多",1,-1)*(M4657/L4657-1)</x:f>
        <x:v>0.017981672404426385</x:v>
      </x:c>
      <x:c r="P4657" s="10" t="n">
        <x:v>0.000991009163797787</x:v>
      </x:c>
      <x:c r="Q4657" s="10" t="n">
        <x:v>-0.001393397585837147</x:v>
      </x:c>
      <x:c r="R4657" s="10" t="n">
        <x:f>O4657-P4657-Q4657</x:f>
        <x:v>0.018384060826465747</x:v>
      </x:c>
      <x:c r="S4657" s="9" t="n">
        <x:f>V4656</x:f>
        <x:v>10197.395982134734</x:v>
      </x:c>
      <x:c r="T4657" s="9" t="n">
        <x:f>S4657/(1+'回测计划'!$B$33)</x:f>
        <x:v>10192.299832218625</x:v>
      </x:c>
      <x:c r="U4657" s="9" t="n">
        <x:f>T4657*R4657</x:f>
        <x:v>187.37586007708384</x:v>
      </x:c>
      <x:c r="V4657" s="9" t="n">
        <x:f>S4657+U4657</x:f>
        <x:v>10384.771842211818</x:v>
      </x:c>
      <x:c r="W4657" s="2" t="n">
        <x:f>IF(N4657&gt;0,1,0)</x:f>
        <x:v>1</x:v>
      </x:c>
      <x:c r="X4657" s="2" t="n">
        <x:f>IF(U4657&gt;0,1,0)</x:f>
        <x:v>1</x:v>
      </x:c>
      <x:c r="Y4657" s="9" t="n">
        <x:f>MAX(U4657,0)</x:f>
        <x:v>187.37586007708384</x:v>
      </x:c>
      <x:c r="Z4657" s="9" t="n">
        <x:f>-MIN(U4657,0)</x:f>
        <x:v>0</x:v>
      </x:c>
    </x:row>
    <x:row r="4658" ht="23" customHeight="1">
      <x:c r="A4658" s="2" t="str">
        <x:v>1D-MOM-后段</x:v>
      </x:c>
      <x:c r="B4658" s="2" t="str">
        <x:v>1D</x:v>
      </x:c>
      <x:c r="C4658" s="2" t="str">
        <x:v>Momentum</x:v>
      </x:c>
      <x:c r="D4658" s="2" t="str">
        <x:v>后段</x:v>
      </x:c>
      <x:c r="E4658" s="2" t="n">
        <x:v>10</x:v>
      </x:c>
      <x:c r="F4658" s="2" t="str">
        <x:v>空</x:v>
      </x:c>
      <x:c r="G4658" s="11" t="n">
        <x:v>46287.333333333336</x:v>
      </x:c>
      <x:c r="H4658" s="11" t="n">
        <x:v>46288.333333333336</x:v>
      </x:c>
      <x:c r="I4658" s="11" t="n">
        <x:v>46298.333321759266</x:v>
      </x:c>
      <x:c r="J4658" s="9" t="n">
        <x:v>86158.6</x:v>
      </x:c>
      <x:c r="K4658" s="9" t="n">
        <x:v>84482.8</x:v>
      </x:c>
      <x:c r="L4658" s="9" t="n">
        <x:v>86141.36828000001</x:v>
      </x:c>
      <x:c r="M4658" s="9" t="n">
        <x:v>84499.69656</x:v>
      </x:c>
      <x:c r="N4658" s="10" t="n">
        <x:f>IF(F4658="多",1,-1)*(K4658/J4658-1)</x:f>
        <x:v>0.01945017676703198</x:v>
      </x:c>
      <x:c r="O4658" s="10" t="n">
        <x:f>IF(F4658="多",1,-1)*(M4658/L4658-1)</x:f>
        <x:v>0.019057878378061166</x:v>
      </x:c>
      <x:c r="P4658" s="10" t="n">
        <x:v>0.0009904710608109695</x:v>
      </x:c>
      <x:c r="Q4658" s="10" t="n">
        <x:v>-0.0008693645800956524</x:v>
      </x:c>
      <x:c r="R4658" s="10" t="n">
        <x:f>O4658-P4658-Q4658</x:f>
        <x:v>0.01893677189734585</x:v>
      </x:c>
      <x:c r="S4658" s="9" t="n">
        <x:f>V4657</x:f>
        <x:v>10384.771842211818</x:v>
      </x:c>
      <x:c r="T4658" s="9" t="n">
        <x:f>S4658/(1+'回测计划'!$B$33)</x:f>
        <x:v>10379.582051186226</x:v>
      </x:c>
      <x:c r="U4658" s="9" t="n">
        <x:f>T4658*R4658</x:f>
        <x:v>196.5557776930987</x:v>
      </x:c>
      <x:c r="V4658" s="9" t="n">
        <x:f>S4658+U4658</x:f>
        <x:v>10581.327619904916</x:v>
      </x:c>
      <x:c r="W4658" s="2" t="n">
        <x:f>IF(N4658&gt;0,1,0)</x:f>
        <x:v>1</x:v>
      </x:c>
      <x:c r="X4658" s="2" t="n">
        <x:f>IF(U4658&gt;0,1,0)</x:f>
        <x:v>1</x:v>
      </x:c>
      <x:c r="Y4658" s="9" t="n">
        <x:f>MAX(U4658,0)</x:f>
        <x:v>196.5557776930987</x:v>
      </x:c>
      <x:c r="Z4658" s="9" t="n">
        <x:f>-MIN(U4658,0)</x:f>
        <x:v>0</x:v>
      </x:c>
    </x:row>
    <x:row r="4659" ht="23" customHeight="1">
      <x:c r="A4659" s="2" t="str">
        <x:v>1D-OBV-后段</x:v>
      </x:c>
      <x:c r="B4659" s="2" t="str">
        <x:v>1D</x:v>
      </x:c>
      <x:c r="C4659" s="2" t="str">
        <x:v>OBV</x:v>
      </x:c>
      <x:c r="D4659" s="2" t="str">
        <x:v>后段</x:v>
      </x:c>
      <x:c r="E4659" s="2" t="n">
        <x:v>1</x:v>
      </x:c>
      <x:c r="F4659" s="2" t="str">
        <x:v>多</x:v>
      </x:c>
      <x:c r="G4659" s="11" t="n">
        <x:v>45667.333333333336</x:v>
      </x:c>
      <x:c r="H4659" s="11" t="n">
        <x:v>45668.333333333336</x:v>
      </x:c>
      <x:c r="I4659" s="11" t="n">
        <x:v>45678.333321759266</x:v>
      </x:c>
      <x:c r="J4659" s="9" t="n">
        <x:v>94675.6</x:v>
      </x:c>
      <x:c r="K4659" s="9" t="n">
        <x:v>102247.6</x:v>
      </x:c>
      <x:c r="L4659" s="9" t="n">
        <x:v>94694.53512</x:v>
      </x:c>
      <x:c r="M4659" s="9" t="n">
        <x:v>102227.15048000001</x:v>
      </x:c>
      <x:c r="N4659" s="10" t="n">
        <x:f>IF(F4659="多",1,-1)*(K4659/J4659-1)</x:f>
        <x:v>0.07997836823849025</x:v>
      </x:c>
      <x:c r="O4659" s="10" t="n">
        <x:f>IF(F4659="多",1,-1)*(M4659/L4659-1)</x:f>
        <x:v>0.07954646327218806</x:v>
      </x:c>
      <x:c r="P4659" s="10" t="n">
        <x:v>0.0010397732316360941</x:v>
      </x:c>
      <x:c r="Q4659" s="10" t="n">
        <x:v>0.0021222866757778184</x:v>
      </x:c>
      <x:c r="R4659" s="10" t="n">
        <x:f>O4659-P4659-Q4659</x:f>
        <x:v>0.07638440336477414</x:v>
      </x:c>
      <x:c r="S4659" s="9" t="n">
        <x:f>'回测计划'!$B$32</x:f>
        <x:v>10000</x:v>
      </x:c>
      <x:c r="T4659" s="9" t="n">
        <x:f>S4659/(1+'回测计划'!$B$33)</x:f>
        <x:v>9995.002498750626</x:v>
      </x:c>
      <x:c r="U4659" s="9" t="n">
        <x:f>T4659*R4659</x:f>
        <x:v>763.4623024964933</x:v>
      </x:c>
      <x:c r="V4659" s="9" t="n">
        <x:f>S4659+U4659</x:f>
        <x:v>10763.462302496493</x:v>
      </x:c>
      <x:c r="W4659" s="2" t="n">
        <x:f>IF(N4659&gt;0,1,0)</x:f>
        <x:v>1</x:v>
      </x:c>
      <x:c r="X4659" s="2" t="n">
        <x:f>IF(U4659&gt;0,1,0)</x:f>
        <x:v>1</x:v>
      </x:c>
      <x:c r="Y4659" s="9" t="n">
        <x:f>MAX(U4659,0)</x:f>
        <x:v>763.4623024964933</x:v>
      </x:c>
      <x:c r="Z4659" s="9" t="n">
        <x:f>-MIN(U4659,0)</x:f>
        <x:v>0</x:v>
      </x:c>
    </x:row>
    <x:row r="4660" ht="23" customHeight="1">
      <x:c r="A4660" s="2" t="str">
        <x:v>1D-OBV-后段</x:v>
      </x:c>
      <x:c r="B4660" s="2" t="str">
        <x:v>1D</x:v>
      </x:c>
      <x:c r="C4660" s="2" t="str">
        <x:v>OBV</x:v>
      </x:c>
      <x:c r="D4660" s="2" t="str">
        <x:v>后段</x:v>
      </x:c>
      <x:c r="E4660" s="2" t="n">
        <x:v>2</x:v>
      </x:c>
      <x:c r="F4660" s="2" t="str">
        <x:v>空</x:v>
      </x:c>
      <x:c r="G4660" s="11" t="n">
        <x:v>45679.333333333336</x:v>
      </x:c>
      <x:c r="H4660" s="11" t="n">
        <x:v>45680.333333333336</x:v>
      </x:c>
      <x:c r="I4660" s="11" t="n">
        <x:v>45690.333321759266</x:v>
      </x:c>
      <x:c r="J4660" s="9" t="n">
        <x:v>103664.9</x:v>
      </x:c>
      <x:c r="K4660" s="9" t="n">
        <x:v>100603.6</x:v>
      </x:c>
      <x:c r="L4660" s="9" t="n">
        <x:v>103644.16702</x:v>
      </x:c>
      <x:c r="M4660" s="9" t="n">
        <x:v>100623.72072</x:v>
      </x:c>
      <x:c r="N4660" s="10" t="n">
        <x:f>IF(F4660="多",1,-1)*(K4660/J4660-1)</x:f>
        <x:v>0.029530728337170964</x:v>
      </x:c>
      <x:c r="O4660" s="10" t="n">
        <x:f>IF(F4660="多",1,-1)*(M4660/L4660-1)</x:f>
        <x:v>0.029142462975433547</x:v>
      </x:c>
      <x:c r="P4660" s="10" t="n">
        <x:v>0.0009854287685122833</x:v>
      </x:c>
      <x:c r="Q4660" s="10" t="n">
        <x:v>-0.0022775185804154003</x:v>
      </x:c>
      <x:c r="R4660" s="10" t="n">
        <x:f>O4660-P4660-Q4660</x:f>
        <x:v>0.03043455278733666</x:v>
      </x:c>
      <x:c r="S4660" s="9" t="n">
        <x:f>V4659</x:f>
        <x:v>10763.462302496493</x:v>
      </x:c>
      <x:c r="T4660" s="9" t="n">
        <x:f>S4660/(1+'回测计划'!$B$33)</x:f>
        <x:v>10758.08326086606</x:v>
      </x:c>
      <x:c r="U4660" s="9" t="n">
        <x:f>T4660*R4660</x:f>
        <x:v>327.41745289339104</x:v>
      </x:c>
      <x:c r="V4660" s="9" t="n">
        <x:f>S4660+U4660</x:f>
        <x:v>11090.879755389884</x:v>
      </x:c>
      <x:c r="W4660" s="2" t="n">
        <x:f>IF(N4660&gt;0,1,0)</x:f>
        <x:v>1</x:v>
      </x:c>
      <x:c r="X4660" s="2" t="n">
        <x:f>IF(U4660&gt;0,1,0)</x:f>
        <x:v>1</x:v>
      </x:c>
      <x:c r="Y4660" s="9" t="n">
        <x:f>MAX(U4660,0)</x:f>
        <x:v>327.41745289339104</x:v>
      </x:c>
      <x:c r="Z4660" s="9" t="n">
        <x:f>-MIN(U4660,0)</x:f>
        <x:v>0</x:v>
      </x:c>
    </x:row>
    <x:row r="4661" ht="23" customHeight="1">
      <x:c r="A4661" s="2" t="str">
        <x:v>1D-OBV-后段</x:v>
      </x:c>
      <x:c r="B4661" s="2" t="str">
        <x:v>1D</x:v>
      </x:c>
      <x:c r="C4661" s="2" t="str">
        <x:v>OBV</x:v>
      </x:c>
      <x:c r="D4661" s="2" t="str">
        <x:v>后段</x:v>
      </x:c>
      <x:c r="E4661" s="2" t="n">
        <x:v>3</x:v>
      </x:c>
      <x:c r="F4661" s="2" t="str">
        <x:v>空</x:v>
      </x:c>
      <x:c r="G4661" s="11" t="n">
        <x:v>45796.333333333336</x:v>
      </x:c>
      <x:c r="H4661" s="11" t="n">
        <x:v>45797.333333333336</x:v>
      </x:c>
      <x:c r="I4661" s="11" t="n">
        <x:v>45807.333321759266</x:v>
      </x:c>
      <x:c r="J4661" s="9" t="n">
        <x:v>105531.5</x:v>
      </x:c>
      <x:c r="K4661" s="9" t="n">
        <x:v>105539.9</x:v>
      </x:c>
      <x:c r="L4661" s="9" t="n">
        <x:v>105510.3937</x:v>
      </x:c>
      <x:c r="M4661" s="9" t="n">
        <x:v>105561.00798</x:v>
      </x:c>
      <x:c r="N4661" s="10" t="n">
        <x:f>IF(F4661="多",1,-1)*(K4661/J4661-1)</x:f>
        <x:v>-0.00007959708712568236</x:v>
      </x:c>
      <x:c r="O4661" s="10" t="n">
        <x:f>IF(F4661="多",1,-1)*(M4661/L4661-1)</x:f>
        <x:v>-0.00047970894833260225</x:v>
      </x:c>
      <x:c r="P4661" s="10" t="n">
        <x:v>0.0010002398544741661</x:v>
      </x:c>
      <x:c r="Q4661" s="10" t="n">
        <x:v>-0.0019470780459392505</x:v>
      </x:c>
      <x:c r="R4661" s="10" t="n">
        <x:f>O4661-P4661-Q4661</x:f>
        <x:v>0.0004671292431324822</x:v>
      </x:c>
      <x:c r="S4661" s="9" t="n">
        <x:f>V4660</x:f>
        <x:v>11090.879755389884</x:v>
      </x:c>
      <x:c r="T4661" s="9" t="n">
        <x:f>S4661/(1+'回测计划'!$B$33)</x:f>
        <x:v>11085.33708684646</x:v>
      </x:c>
      <x:c r="U4661" s="9" t="n">
        <x:f>T4661*R4661</x:f>
        <x:v>5.178285123247022</x:v>
      </x:c>
      <x:c r="V4661" s="9" t="n">
        <x:f>S4661+U4661</x:f>
        <x:v>11096.058040513131</x:v>
      </x:c>
      <x:c r="W4661" s="2" t="n">
        <x:f>IF(N4661&gt;0,1,0)</x:f>
        <x:v>0</x:v>
      </x:c>
      <x:c r="X4661" s="2" t="n">
        <x:f>IF(U4661&gt;0,1,0)</x:f>
        <x:v>1</x:v>
      </x:c>
      <x:c r="Y4661" s="9" t="n">
        <x:f>MAX(U4661,0)</x:f>
        <x:v>5.178285123247022</x:v>
      </x:c>
      <x:c r="Z4661" s="9" t="n">
        <x:f>-MIN(U4661,0)</x:f>
        <x:v>0</x:v>
      </x:c>
    </x:row>
    <x:row r="4662" ht="23" customHeight="1">
      <x:c r="A4662" s="2" t="str">
        <x:v>1D-OBV-后段</x:v>
      </x:c>
      <x:c r="B4662" s="2" t="str">
        <x:v>1D</x:v>
      </x:c>
      <x:c r="C4662" s="2" t="str">
        <x:v>OBV</x:v>
      </x:c>
      <x:c r="D4662" s="2" t="str">
        <x:v>后段</x:v>
      </x:c>
      <x:c r="E4662" s="2" t="n">
        <x:v>4</x:v>
      </x:c>
      <x:c r="F4662" s="2" t="str">
        <x:v>多</x:v>
      </x:c>
      <x:c r="G4662" s="11" t="n">
        <x:v>45831.333333333336</x:v>
      </x:c>
      <x:c r="H4662" s="11" t="n">
        <x:v>45832.333333333336</x:v>
      </x:c>
      <x:c r="I4662" s="11" t="n">
        <x:v>45842.333321759266</x:v>
      </x:c>
      <x:c r="J4662" s="9" t="n">
        <x:v>105291</x:v>
      </x:c>
      <x:c r="K4662" s="9" t="n">
        <x:v>109545.2</x:v>
      </x:c>
      <x:c r="L4662" s="9" t="n">
        <x:v>105312.0582</x:v>
      </x:c>
      <x:c r="M4662" s="9" t="n">
        <x:v>109523.29096</x:v>
      </x:c>
      <x:c r="N4662" s="10" t="n">
        <x:f>IF(F4662="多",1,-1)*(K4662/J4662-1)</x:f>
        <x:v>0.040404213085638796</x:v>
      </x:c>
      <x:c r="O4662" s="10" t="n">
        <x:f>IF(F4662="多",1,-1)*(M4662/L4662-1)</x:f>
        <x:v>0.0399881346160984</x:v>
      </x:c>
      <x:c r="P4662" s="10" t="n">
        <x:v>0.0010199940673080493</x:v>
      </x:c>
      <x:c r="Q4662" s="10" t="n">
        <x:v>0.0008034155582407854</x:v>
      </x:c>
      <x:c r="R4662" s="10" t="n">
        <x:f>O4662-P4662-Q4662</x:f>
        <x:v>0.03816472499054956</x:v>
      </x:c>
      <x:c r="S4662" s="9" t="n">
        <x:f>V4661</x:f>
        <x:v>11096.058040513131</x:v>
      </x:c>
      <x:c r="T4662" s="9" t="n">
        <x:f>S4662/(1+'回测计划'!$B$33)</x:f>
        <x:v>11090.51278412107</x:v>
      </x:c>
      <x:c r="U4662" s="9" t="n">
        <x:f>T4662*R4662</x:f>
        <x:v>423.2663704101548</x:v>
      </x:c>
      <x:c r="V4662" s="9" t="n">
        <x:f>S4662+U4662</x:f>
        <x:v>11519.324410923286</x:v>
      </x:c>
      <x:c r="W4662" s="2" t="n">
        <x:f>IF(N4662&gt;0,1,0)</x:f>
        <x:v>1</x:v>
      </x:c>
      <x:c r="X4662" s="2" t="n">
        <x:f>IF(U4662&gt;0,1,0)</x:f>
        <x:v>1</x:v>
      </x:c>
      <x:c r="Y4662" s="9" t="n">
        <x:f>MAX(U4662,0)</x:f>
        <x:v>423.2663704101548</x:v>
      </x:c>
      <x:c r="Z4662" s="9" t="n">
        <x:f>-MIN(U4662,0)</x:f>
        <x:v>0</x:v>
      </x:c>
    </x:row>
    <x:row r="4663" ht="23" customHeight="1">
      <x:c r="A4663" s="2" t="str">
        <x:v>1D-OBV-后段</x:v>
      </x:c>
      <x:c r="B4663" s="2" t="str">
        <x:v>1D</x:v>
      </x:c>
      <x:c r="C4663" s="2" t="str">
        <x:v>OBV</x:v>
      </x:c>
      <x:c r="D4663" s="2" t="str">
        <x:v>后段</x:v>
      </x:c>
      <x:c r="E4663" s="2" t="n">
        <x:v>5</x:v>
      </x:c>
      <x:c r="F4663" s="2" t="str">
        <x:v>空</x:v>
      </x:c>
      <x:c r="G4663" s="11" t="n">
        <x:v>45883.333333333336</x:v>
      </x:c>
      <x:c r="H4663" s="11" t="n">
        <x:v>45884.333333333336</x:v>
      </x:c>
      <x:c r="I4663" s="11" t="n">
        <x:v>45894.333321759266</x:v>
      </x:c>
      <x:c r="J4663" s="9" t="n">
        <x:v>118242.2</x:v>
      </x:c>
      <x:c r="K4663" s="9" t="n">
        <x:v>113446.3</x:v>
      </x:c>
      <x:c r="L4663" s="9" t="n">
        <x:v>118218.55155999999</x:v>
      </x:c>
      <x:c r="M4663" s="9" t="n">
        <x:v>113468.98926</x:v>
      </x:c>
      <x:c r="N4663" s="10" t="n">
        <x:f>IF(F4663="多",1,-1)*(K4663/J4663-1)</x:f>
        <x:v>0.04055996928338612</x:v>
      </x:c>
      <x:c r="O4663" s="10" t="n">
        <x:f>IF(F4663="多",1,-1)*(M4663/L4663-1)</x:f>
        <x:v>0.04017611650054287</x:v>
      </x:c>
      <x:c r="P4663" s="10" t="n">
        <x:v>0.0009799119417497287</x:v>
      </x:c>
      <x:c r="Q4663" s="10" t="n">
        <x:v>-0.001824469040884412</x:v>
      </x:c>
      <x:c r="R4663" s="10" t="n">
        <x:f>O4663-P4663-Q4663</x:f>
        <x:v>0.04102067359967755</x:v>
      </x:c>
      <x:c r="S4663" s="9" t="n">
        <x:f>V4662</x:f>
        <x:v>11519.324410923286</x:v>
      </x:c>
      <x:c r="T4663" s="9" t="n">
        <x:f>S4663/(1+'回测计划'!$B$33)</x:f>
        <x:v>11513.56762710973</x:v>
      </x:c>
      <x:c r="U4663" s="9" t="n">
        <x:f>T4663*R4663</x:f>
        <x:v>472.29429959948226</x:v>
      </x:c>
      <x:c r="V4663" s="9" t="n">
        <x:f>S4663+U4663</x:f>
        <x:v>11991.618710522767</x:v>
      </x:c>
      <x:c r="W4663" s="2" t="n">
        <x:f>IF(N4663&gt;0,1,0)</x:f>
        <x:v>1</x:v>
      </x:c>
      <x:c r="X4663" s="2" t="n">
        <x:f>IF(U4663&gt;0,1,0)</x:f>
        <x:v>1</x:v>
      </x:c>
      <x:c r="Y4663" s="9" t="n">
        <x:f>MAX(U4663,0)</x:f>
        <x:v>472.29429959948226</x:v>
      </x:c>
      <x:c r="Z4663" s="9" t="n">
        <x:f>-MIN(U4663,0)</x:f>
        <x:v>0</x:v>
      </x:c>
    </x:row>
    <x:row r="4664" ht="23" customHeight="1">
      <x:c r="A4664" s="2" t="str">
        <x:v>1D-OBV-后段</x:v>
      </x:c>
      <x:c r="B4664" s="2" t="str">
        <x:v>1D</x:v>
      </x:c>
      <x:c r="C4664" s="2" t="str">
        <x:v>OBV</x:v>
      </x:c>
      <x:c r="D4664" s="2" t="str">
        <x:v>后段</x:v>
      </x:c>
      <x:c r="E4664" s="2" t="n">
        <x:v>6</x:v>
      </x:c>
      <x:c r="F4664" s="2" t="str">
        <x:v>空</x:v>
      </x:c>
      <x:c r="G4664" s="11" t="n">
        <x:v>45995.333333333336</x:v>
      </x:c>
      <x:c r="H4664" s="11" t="n">
        <x:v>45996.333333333336</x:v>
      </x:c>
      <x:c r="I4664" s="11" t="n">
        <x:v>46006.333321759266</x:v>
      </x:c>
      <x:c r="J4664" s="9" t="n">
        <x:v>92034.7</x:v>
      </x:c>
      <x:c r="K4664" s="9" t="n">
        <x:v>88118.8</x:v>
      </x:c>
      <x:c r="L4664" s="9" t="n">
        <x:v>92016.29306</x:v>
      </x:c>
      <x:c r="M4664" s="9" t="n">
        <x:v>88136.42376</x:v>
      </x:c>
      <x:c r="N4664" s="10" t="n">
        <x:f>IF(F4664="多",1,-1)*(K4664/J4664-1)</x:f>
        <x:v>0.04254808240804819</x:v>
      </x:c>
      <x:c r="O4664" s="10" t="n">
        <x:f>IF(F4664="多",1,-1)*(M4664/L4664-1)</x:f>
        <x:v>0.042165025029535674</x:v>
      </x:c>
      <x:c r="P4664" s="10" t="n">
        <x:v>0.0009789174874852322</x:v>
      </x:c>
      <x:c r="Q4664" s="10" t="n">
        <x:v>-0.0009986493772634786</x:v>
      </x:c>
      <x:c r="R4664" s="10" t="n">
        <x:f>O4664-P4664-Q4664</x:f>
        <x:v>0.04218475691931392</x:v>
      </x:c>
      <x:c r="S4664" s="9" t="n">
        <x:f>V4663</x:f>
        <x:v>11991.618710522767</x:v>
      </x:c>
      <x:c r="T4664" s="9" t="n">
        <x:f>S4664/(1+'回测计划'!$B$33)</x:f>
        <x:v>11985.62589757398</x:v>
      </x:c>
      <x:c r="U4664" s="9" t="n">
        <x:f>T4664*R4664</x:f>
        <x:v>505.6107150149921</x:v>
      </x:c>
      <x:c r="V4664" s="9" t="n">
        <x:f>S4664+U4664</x:f>
        <x:v>12497.22942553776</x:v>
      </x:c>
      <x:c r="W4664" s="2" t="n">
        <x:f>IF(N4664&gt;0,1,0)</x:f>
        <x:v>1</x:v>
      </x:c>
      <x:c r="X4664" s="2" t="n">
        <x:f>IF(U4664&gt;0,1,0)</x:f>
        <x:v>1</x:v>
      </x:c>
      <x:c r="Y4664" s="9" t="n">
        <x:f>MAX(U4664,0)</x:f>
        <x:v>505.6107150149921</x:v>
      </x:c>
      <x:c r="Z4664" s="9" t="n">
        <x:f>-MIN(U4664,0)</x:f>
        <x:v>0</x:v>
      </x:c>
    </x:row>
    <x:row r="4665" ht="23" customHeight="1">
      <x:c r="A4665" s="2" t="str">
        <x:v>1D-OBV-后段</x:v>
      </x:c>
      <x:c r="B4665" s="2" t="str">
        <x:v>1D</x:v>
      </x:c>
      <x:c r="C4665" s="2" t="str">
        <x:v>OBV</x:v>
      </x:c>
      <x:c r="D4665" s="2" t="str">
        <x:v>后段</x:v>
      </x:c>
      <x:c r="E4665" s="2" t="n">
        <x:v>7</x:v>
      </x:c>
      <x:c r="F4665" s="2" t="str">
        <x:v>空</x:v>
      </x:c>
      <x:c r="G4665" s="11" t="n">
        <x:v>46037.333333333336</x:v>
      </x:c>
      <x:c r="H4665" s="11" t="n">
        <x:v>46038.333333333336</x:v>
      </x:c>
      <x:c r="I4665" s="11" t="n">
        <x:v>46048.333321759266</x:v>
      </x:c>
      <x:c r="J4665" s="9" t="n">
        <x:v>95567.4</x:v>
      </x:c>
      <x:c r="K4665" s="9" t="n">
        <x:v>86628.9</x:v>
      </x:c>
      <x:c r="L4665" s="9" t="n">
        <x:v>95548.28652</x:v>
      </x:c>
      <x:c r="M4665" s="9" t="n">
        <x:v>86646.22578</x:v>
      </x:c>
      <x:c r="N4665" s="10" t="n">
        <x:f>IF(F4665="多",1,-1)*(K4665/J4665-1)</x:f>
        <x:v>0.09353084838553738</x:v>
      </x:c>
      <x:c r="O4665" s="10" t="n">
        <x:f>IF(F4665="多",1,-1)*(M4665/L4665-1)</x:f>
        <x:v>0.093168188192853</x:v>
      </x:c>
      <x:c r="P4665" s="10" t="n">
        <x:v>0.0009534159059035735</x:v>
      </x:c>
      <x:c r="Q4665" s="10" t="n">
        <x:v>-0.001419803068251098</x:v>
      </x:c>
      <x:c r="R4665" s="10" t="n">
        <x:f>O4665-P4665-Q4665</x:f>
        <x:v>0.09363457535520052</x:v>
      </x:c>
      <x:c r="S4665" s="9" t="n">
        <x:f>V4664</x:f>
        <x:v>12497.22942553776</x:v>
      </x:c>
      <x:c r="T4665" s="9" t="n">
        <x:f>S4665/(1+'回测计划'!$B$33)</x:f>
        <x:v>12490.983933570975</x:v>
      </x:c>
      <x:c r="U4665" s="9" t="n">
        <x:f>T4665*R4665</x:f>
        <x:v>1169.5879763885505</x:v>
      </x:c>
      <x:c r="V4665" s="9" t="n">
        <x:f>S4665+U4665</x:f>
        <x:v>13666.81740192631</x:v>
      </x:c>
      <x:c r="W4665" s="2" t="n">
        <x:f>IF(N4665&gt;0,1,0)</x:f>
        <x:v>1</x:v>
      </x:c>
      <x:c r="X4665" s="2" t="n">
        <x:f>IF(U4665&gt;0,1,0)</x:f>
        <x:v>1</x:v>
      </x:c>
      <x:c r="Y4665" s="9" t="n">
        <x:f>MAX(U4665,0)</x:f>
        <x:v>1169.5879763885505</x:v>
      </x:c>
      <x:c r="Z4665" s="9" t="n">
        <x:f>-MIN(U4665,0)</x:f>
        <x:v>0</x:v>
      </x:c>
    </x:row>
    <x:row r="4666" ht="23" customHeight="1">
      <x:c r="A4666" s="2" t="str">
        <x:v>1D-OBV-后段</x:v>
      </x:c>
      <x:c r="B4666" s="2" t="str">
        <x:v>1D</x:v>
      </x:c>
      <x:c r="C4666" s="2" t="str">
        <x:v>OBV</x:v>
      </x:c>
      <x:c r="D4666" s="2" t="str">
        <x:v>后段</x:v>
      </x:c>
      <x:c r="E4666" s="2" t="n">
        <x:v>8</x:v>
      </x:c>
      <x:c r="F4666" s="2" t="str">
        <x:v>空</x:v>
      </x:c>
      <x:c r="G4666" s="11" t="n">
        <x:v>46120.333333333336</x:v>
      </x:c>
      <x:c r="H4666" s="11" t="n">
        <x:v>46121.333333333336</x:v>
      </x:c>
      <x:c r="I4666" s="11" t="n">
        <x:v>46131.333321759266</x:v>
      </x:c>
      <x:c r="J4666" s="9" t="n">
        <x:v>71038.2</x:v>
      </x:c>
      <x:c r="K4666" s="9" t="n">
        <x:v>75653.8</x:v>
      </x:c>
      <x:c r="L4666" s="9" t="n">
        <x:v>71023.99236</x:v>
      </x:c>
      <x:c r="M4666" s="9" t="n">
        <x:v>75668.93076</x:v>
      </x:c>
      <x:c r="N4666" s="10" t="n">
        <x:f>IF(F4666="多",1,-1)*(K4666/J4666-1)</x:f>
        <x:v>-0.0649734931346797</x:v>
      </x:c>
      <x:c r="O4666" s="10" t="n">
        <x:f>IF(F4666="多",1,-1)*(M4666/L4666-1)</x:f>
        <x:v>-0.06539956774685596</x:v>
      </x:c>
      <x:c r="P4666" s="10" t="n">
        <x:v>0.001032699783873428</x:v>
      </x:c>
      <x:c r="Q4666" s="10" t="n">
        <x:v>0.0010188919396862952</x:v>
      </x:c>
      <x:c r="R4666" s="10" t="n">
        <x:f>O4666-P4666-Q4666</x:f>
        <x:v>-0.06745115947041568</x:v>
      </x:c>
      <x:c r="S4666" s="9" t="n">
        <x:f>V4665</x:f>
        <x:v>13666.81740192631</x:v>
      </x:c>
      <x:c r="T4666" s="9" t="n">
        <x:f>S4666/(1+'回测计划'!$B$33)</x:f>
        <x:v>13659.9874082222</x:v>
      </x:c>
      <x:c r="U4666" s="9" t="n">
        <x:f>T4666*R4666</x:f>
        <x:v>-921.3819890358657</x:v>
      </x:c>
      <x:c r="V4666" s="9" t="n">
        <x:f>S4666+U4666</x:f>
        <x:v>12745.435412890443</x:v>
      </x:c>
      <x:c r="W4666" s="2" t="n">
        <x:f>IF(N4666&gt;0,1,0)</x:f>
        <x:v>0</x:v>
      </x:c>
      <x:c r="X4666" s="2" t="n">
        <x:f>IF(U4666&gt;0,1,0)</x:f>
        <x:v>0</x:v>
      </x:c>
      <x:c r="Y4666" s="9" t="n">
        <x:f>MAX(U4666,0)</x:f>
        <x:v>0</x:v>
      </x:c>
      <x:c r="Z4666" s="9" t="n">
        <x:f>-MIN(U4666,0)</x:f>
        <x:v>921.3819890358657</x:v>
      </x:c>
    </x:row>
    <x:row r="4667" ht="23" customHeight="1">
      <x:c r="A4667" s="2" t="str">
        <x:v>1D-OBV-后段</x:v>
      </x:c>
      <x:c r="B4667" s="2" t="str">
        <x:v>1D</x:v>
      </x:c>
      <x:c r="C4667" s="2" t="str">
        <x:v>OBV</x:v>
      </x:c>
      <x:c r="D4667" s="2" t="str">
        <x:v>后段</x:v>
      </x:c>
      <x:c r="E4667" s="2" t="n">
        <x:v>9</x:v>
      </x:c>
      <x:c r="F4667" s="2" t="str">
        <x:v>空</x:v>
      </x:c>
      <x:c r="G4667" s="11" t="n">
        <x:v>46145.333333333336</x:v>
      </x:c>
      <x:c r="H4667" s="11" t="n">
        <x:v>46146.333333333336</x:v>
      </x:c>
      <x:c r="I4667" s="11" t="n">
        <x:v>46156.333321759266</x:v>
      </x:c>
      <x:c r="J4667" s="9" t="n">
        <x:v>78529</x:v>
      </x:c>
      <x:c r="K4667" s="9" t="n">
        <x:v>79288.3</x:v>
      </x:c>
      <x:c r="L4667" s="9" t="n">
        <x:v>78513.2942</x:v>
      </x:c>
      <x:c r="M4667" s="9" t="n">
        <x:v>79304.15766</x:v>
      </x:c>
      <x:c r="N4667" s="10" t="n">
        <x:f>IF(F4667="多",1,-1)*(K4667/J4667-1)</x:f>
        <x:v>-0.009669039463128248</x:v>
      </x:c>
      <x:c r="O4667" s="10" t="n">
        <x:f>IF(F4667="多",1,-1)*(M4667/L4667-1)</x:f>
        <x:v>-0.010072987868594563</x:v>
      </x:c>
      <x:c r="P4667" s="10" t="n">
        <x:v>0.0010050364939342973</x:v>
      </x:c>
      <x:c r="Q4667" s="10" t="n">
        <x:v>0.00008621027346847496</x:v>
      </x:c>
      <x:c r="R4667" s="10" t="n">
        <x:f>O4667-P4667-Q4667</x:f>
        <x:v>-0.011164234635997335</x:v>
      </x:c>
      <x:c r="S4667" s="9" t="n">
        <x:f>V4666</x:f>
        <x:v>12745.435412890443</x:v>
      </x:c>
      <x:c r="T4667" s="9" t="n">
        <x:f>S4667/(1+'回测计划'!$B$33)</x:f>
        <x:v>12739.065879950469</x:v>
      </x:c>
      <x:c r="U4667" s="9" t="n">
        <x:f>T4667*R4667</x:f>
        <x:v>-142.2219205271949</x:v>
      </x:c>
      <x:c r="V4667" s="9" t="n">
        <x:f>S4667+U4667</x:f>
        <x:v>12603.21349236325</x:v>
      </x:c>
      <x:c r="W4667" s="2" t="n">
        <x:f>IF(N4667&gt;0,1,0)</x:f>
        <x:v>0</x:v>
      </x:c>
      <x:c r="X4667" s="2" t="n">
        <x:f>IF(U4667&gt;0,1,0)</x:f>
        <x:v>0</x:v>
      </x:c>
      <x:c r="Y4667" s="9" t="n">
        <x:f>MAX(U4667,0)</x:f>
        <x:v>0</x:v>
      </x:c>
      <x:c r="Z4667" s="9" t="n">
        <x:f>-MIN(U4667,0)</x:f>
        <x:v>142.2219205271949</x:v>
      </x:c>
    </x:row>
    <x:row r="4668" ht="23" customHeight="1">
      <x:c r="A4668" s="2" t="str">
        <x:v>1D-OBV-后段</x:v>
      </x:c>
      <x:c r="B4668" s="2" t="str">
        <x:v>1D</x:v>
      </x:c>
      <x:c r="C4668" s="2" t="str">
        <x:v>OBV</x:v>
      </x:c>
      <x:c r="D4668" s="2" t="str">
        <x:v>后段</x:v>
      </x:c>
      <x:c r="E4668" s="2" t="n">
        <x:v>10</x:v>
      </x:c>
      <x:c r="F4668" s="2" t="str">
        <x:v>多</x:v>
      </x:c>
      <x:c r="G4668" s="11" t="n">
        <x:v>46172.333333333336</x:v>
      </x:c>
      <x:c r="H4668" s="11" t="n">
        <x:v>46173.333333333336</x:v>
      </x:c>
      <x:c r="I4668" s="11" t="n">
        <x:v>46183.333321759266</x:v>
      </x:c>
      <x:c r="J4668" s="9" t="n">
        <x:v>73856.9</x:v>
      </x:c>
      <x:c r="K4668" s="9" t="n">
        <x:v>61695</x:v>
      </x:c>
      <x:c r="L4668" s="9" t="n">
        <x:v>73871.67138</x:v>
      </x:c>
      <x:c r="M4668" s="9" t="n">
        <x:v>61682.661</x:v>
      </x:c>
      <x:c r="N4668" s="10" t="n">
        <x:f>IF(F4668="多",1,-1)*(K4668/J4668-1)</x:f>
        <x:v>-0.16466843314571822</x:v>
      </x:c>
      <x:c r="O4668" s="10" t="n">
        <x:f>IF(F4668="多",1,-1)*(M4668/L4668-1)</x:f>
        <x:v>-0.1650024989592973</x:v>
      </x:c>
      <x:c r="P4668" s="10" t="n">
        <x:v>0.0009174987505203514</x:v>
      </x:c>
      <x:c r="Q4668" s="10" t="n">
        <x:v>0.000853025136434788</x:v>
      </x:c>
      <x:c r="R4668" s="10" t="n">
        <x:f>O4668-P4668-Q4668</x:f>
        <x:v>-0.16677302284625245</x:v>
      </x:c>
      <x:c r="S4668" s="9" t="n">
        <x:f>V4667</x:f>
        <x:v>12603.21349236325</x:v>
      </x:c>
      <x:c r="T4668" s="9" t="n">
        <x:f>S4668/(1+'回测计划'!$B$33)</x:f>
        <x:v>12596.915034845828</x:v>
      </x:c>
      <x:c r="U4668" s="9" t="n">
        <x:f>T4668*R4668</x:f>
        <x:v>-2100.8255988986443</x:v>
      </x:c>
      <x:c r="V4668" s="9" t="n">
        <x:f>S4668+U4668</x:f>
        <x:v>10502.387893464605</x:v>
      </x:c>
      <x:c r="W4668" s="2" t="n">
        <x:f>IF(N4668&gt;0,1,0)</x:f>
        <x:v>0</x:v>
      </x:c>
      <x:c r="X4668" s="2" t="n">
        <x:f>IF(U4668&gt;0,1,0)</x:f>
        <x:v>0</x:v>
      </x:c>
      <x:c r="Y4668" s="9" t="n">
        <x:f>MAX(U4668,0)</x:f>
        <x:v>0</x:v>
      </x:c>
      <x:c r="Z4668" s="9" t="n">
        <x:f>-MIN(U4668,0)</x:f>
        <x:v>2100.8255988986443</x:v>
      </x:c>
    </x:row>
    <x:row r="4669" ht="23" customHeight="1">
      <x:c r="A4669" s="2" t="str">
        <x:v>1D-OBV-后段</x:v>
      </x:c>
      <x:c r="B4669" s="2" t="str">
        <x:v>1D</x:v>
      </x:c>
      <x:c r="C4669" s="2" t="str">
        <x:v>OBV</x:v>
      </x:c>
      <x:c r="D4669" s="2" t="str">
        <x:v>后段</x:v>
      </x:c>
      <x:c r="E4669" s="2" t="n">
        <x:v>11</x:v>
      </x:c>
      <x:c r="F4669" s="2" t="str">
        <x:v>空</x:v>
      </x:c>
      <x:c r="G4669" s="11" t="n">
        <x:v>46269.333333333336</x:v>
      </x:c>
      <x:c r="H4669" s="11" t="n">
        <x:v>46270.333333333336</x:v>
      </x:c>
      <x:c r="I4669" s="11" t="n">
        <x:v>46280.333321759266</x:v>
      </x:c>
      <x:c r="J4669" s="9" t="n">
        <x:v>79616.2</x:v>
      </x:c>
      <x:c r="K4669" s="9" t="n">
        <x:v>78153.3</x:v>
      </x:c>
      <x:c r="L4669" s="9" t="n">
        <x:v>79600.27676</x:v>
      </x:c>
      <x:c r="M4669" s="9" t="n">
        <x:v>78168.93066</x:v>
      </x:c>
      <x:c r="N4669" s="10" t="n">
        <x:f>IF(F4669="多",1,-1)*(K4669/J4669-1)</x:f>
        <x:v>0.018374401189707568</x:v>
      </x:c>
      <x:c r="O4669" s="10" t="n">
        <x:f>IF(F4669="多",1,-1)*(M4669/L4669-1)</x:f>
        <x:v>0.017981672404426385</x:v>
      </x:c>
      <x:c r="P4669" s="10" t="n">
        <x:v>0.000991009163797787</x:v>
      </x:c>
      <x:c r="Q4669" s="10" t="n">
        <x:v>-0.001393397585837147</x:v>
      </x:c>
      <x:c r="R4669" s="10" t="n">
        <x:f>O4669-P4669-Q4669</x:f>
        <x:v>0.018384060826465747</x:v>
      </x:c>
      <x:c r="S4669" s="9" t="n">
        <x:f>V4668</x:f>
        <x:v>10502.387893464605</x:v>
      </x:c>
      <x:c r="T4669" s="9" t="n">
        <x:f>S4669/(1+'回测计划'!$B$33)</x:f>
        <x:v>10497.139323802705</x:v>
      </x:c>
      <x:c r="U4669" s="9" t="n">
        <x:f>T4669*R4669</x:f>
        <x:v>192.98004783267444</x:v>
      </x:c>
      <x:c r="V4669" s="9" t="n">
        <x:f>S4669+U4669</x:f>
        <x:v>10695.36794129728</x:v>
      </x:c>
      <x:c r="W4669" s="2" t="n">
        <x:f>IF(N4669&gt;0,1,0)</x:f>
        <x:v>1</x:v>
      </x:c>
      <x:c r="X4669" s="2" t="n">
        <x:f>IF(U4669&gt;0,1,0)</x:f>
        <x:v>1</x:v>
      </x:c>
      <x:c r="Y4669" s="9" t="n">
        <x:f>MAX(U4669,0)</x:f>
        <x:v>192.98004783267444</x:v>
      </x:c>
      <x:c r="Z4669" s="9" t="n">
        <x:f>-MIN(U4669,0)</x:f>
        <x:v>0</x:v>
      </x:c>
    </x:row>
    <x:row r="4670" ht="23" customHeight="1">
      <x:c r="A4670" s="2" t="str">
        <x:v>1D-VWMACD-后段</x:v>
      </x:c>
      <x:c r="B4670" s="2" t="str">
        <x:v>1D</x:v>
      </x:c>
      <x:c r="C4670" s="2" t="str">
        <x:v>VWmacd</x:v>
      </x:c>
      <x:c r="D4670" s="2" t="str">
        <x:v>后段</x:v>
      </x:c>
      <x:c r="E4670" s="2" t="n">
        <x:v>1</x:v>
      </x:c>
      <x:c r="F4670" s="2" t="str">
        <x:v>空</x:v>
      </x:c>
      <x:c r="G4670" s="11" t="n">
        <x:v>45664.333333333336</x:v>
      </x:c>
      <x:c r="H4670" s="11" t="n">
        <x:v>45665.333333333336</x:v>
      </x:c>
      <x:c r="I4670" s="11" t="n">
        <x:v>45675.333321759266</x:v>
      </x:c>
      <x:c r="J4670" s="9" t="n">
        <x:v>96920.2</x:v>
      </x:c>
      <x:c r="K4670" s="9" t="n">
        <x:v>104042.5</x:v>
      </x:c>
      <x:c r="L4670" s="9" t="n">
        <x:v>96900.81595999999</x:v>
      </x:c>
      <x:c r="M4670" s="9" t="n">
        <x:v>104063.3085</x:v>
      </x:c>
      <x:c r="N4670" s="10" t="n">
        <x:f>IF(F4670="多",1,-1)*(K4670/J4670-1)</x:f>
        <x:v>-0.07348622887695244</x:v>
      </x:c>
      <x:c r="O4670" s="10" t="n">
        <x:f>IF(F4670="多",1,-1)*(M4670/L4670-1)</x:f>
        <x:v>-0.0739157092645808</x:v>
      </x:c>
      <x:c r="P4670" s="10" t="n">
        <x:v>0.0010369578546322905</x:v>
      </x:c>
      <x:c r="Q4670" s="10" t="n">
        <x:v>-0.0017855485304860898</x:v>
      </x:c>
      <x:c r="R4670" s="10" t="n">
        <x:f>O4670-P4670-Q4670</x:f>
        <x:v>-0.073167118588727</x:v>
      </x:c>
      <x:c r="S4670" s="9" t="n">
        <x:f>'回测计划'!$B$32</x:f>
        <x:v>10000</x:v>
      </x:c>
      <x:c r="T4670" s="9" t="n">
        <x:f>S4670/(1+'回测计划'!$B$33)</x:f>
        <x:v>9995.002498750626</x:v>
      </x:c>
      <x:c r="U4670" s="9" t="n">
        <x:f>T4670*R4670</x:f>
        <x:v>-731.3055331207097</x:v>
      </x:c>
      <x:c r="V4670" s="9" t="n">
        <x:f>S4670+U4670</x:f>
        <x:v>9268.69446687929</x:v>
      </x:c>
      <x:c r="W4670" s="2" t="n">
        <x:f>IF(N4670&gt;0,1,0)</x:f>
        <x:v>0</x:v>
      </x:c>
      <x:c r="X4670" s="2" t="n">
        <x:f>IF(U4670&gt;0,1,0)</x:f>
        <x:v>0</x:v>
      </x:c>
      <x:c r="Y4670" s="9" t="n">
        <x:f>MAX(U4670,0)</x:f>
        <x:v>0</x:v>
      </x:c>
      <x:c r="Z4670" s="9" t="n">
        <x:f>-MIN(U4670,0)</x:f>
        <x:v>731.3055331207097</x:v>
      </x:c>
    </x:row>
    <x:row r="4671" ht="23" customHeight="1">
      <x:c r="A4671" s="2" t="str">
        <x:v>1D-VWMACD-后段</x:v>
      </x:c>
      <x:c r="B4671" s="2" t="str">
        <x:v>1D</x:v>
      </x:c>
      <x:c r="C4671" s="2" t="str">
        <x:v>VWmacd</x:v>
      </x:c>
      <x:c r="D4671" s="2" t="str">
        <x:v>后段</x:v>
      </x:c>
      <x:c r="E4671" s="2" t="n">
        <x:v>2</x:v>
      </x:c>
      <x:c r="F4671" s="2" t="str">
        <x:v>空</x:v>
      </x:c>
      <x:c r="G4671" s="11" t="n">
        <x:v>45679.333333333336</x:v>
      </x:c>
      <x:c r="H4671" s="11" t="n">
        <x:v>45680.333333333336</x:v>
      </x:c>
      <x:c r="I4671" s="11" t="n">
        <x:v>45690.333321759266</x:v>
      </x:c>
      <x:c r="J4671" s="9" t="n">
        <x:v>103664.9</x:v>
      </x:c>
      <x:c r="K4671" s="9" t="n">
        <x:v>100603.6</x:v>
      </x:c>
      <x:c r="L4671" s="9" t="n">
        <x:v>103644.16702</x:v>
      </x:c>
      <x:c r="M4671" s="9" t="n">
        <x:v>100623.72072</x:v>
      </x:c>
      <x:c r="N4671" s="10" t="n">
        <x:f>IF(F4671="多",1,-1)*(K4671/J4671-1)</x:f>
        <x:v>0.029530728337170964</x:v>
      </x:c>
      <x:c r="O4671" s="10" t="n">
        <x:f>IF(F4671="多",1,-1)*(M4671/L4671-1)</x:f>
        <x:v>0.029142462975433547</x:v>
      </x:c>
      <x:c r="P4671" s="10" t="n">
        <x:v>0.0009854287685122833</x:v>
      </x:c>
      <x:c r="Q4671" s="10" t="n">
        <x:v>-0.0022775185804154003</x:v>
      </x:c>
      <x:c r="R4671" s="10" t="n">
        <x:f>O4671-P4671-Q4671</x:f>
        <x:v>0.03043455278733666</x:v>
      </x:c>
      <x:c r="S4671" s="9" t="n">
        <x:f>V4670</x:f>
        <x:v>9268.69446687929</x:v>
      </x:c>
      <x:c r="T4671" s="9" t="n">
        <x:f>S4671/(1+'回测计划'!$B$33)</x:f>
        <x:v>9264.062435661459</x:v>
      </x:c>
      <x:c r="U4671" s="9" t="n">
        <x:f>T4671*R4671</x:f>
        <x:v>281.94759722332134</x:v>
      </x:c>
      <x:c r="V4671" s="9" t="n">
        <x:f>S4671+U4671</x:f>
        <x:v>9550.64206410261</x:v>
      </x:c>
      <x:c r="W4671" s="2" t="n">
        <x:f>IF(N4671&gt;0,1,0)</x:f>
        <x:v>1</x:v>
      </x:c>
      <x:c r="X4671" s="2" t="n">
        <x:f>IF(U4671&gt;0,1,0)</x:f>
        <x:v>1</x:v>
      </x:c>
      <x:c r="Y4671" s="9" t="n">
        <x:f>MAX(U4671,0)</x:f>
        <x:v>281.94759722332134</x:v>
      </x:c>
      <x:c r="Z4671" s="9" t="n">
        <x:f>-MIN(U4671,0)</x:f>
        <x:v>0</x:v>
      </x:c>
    </x:row>
    <x:row r="4672" ht="23" customHeight="1">
      <x:c r="A4672" s="2" t="str">
        <x:v>1D-VWMACD-后段</x:v>
      </x:c>
      <x:c r="B4672" s="2" t="str">
        <x:v>1D</x:v>
      </x:c>
      <x:c r="C4672" s="2" t="str">
        <x:v>VWmacd</x:v>
      </x:c>
      <x:c r="D4672" s="2" t="str">
        <x:v>后段</x:v>
      </x:c>
      <x:c r="E4672" s="2" t="n">
        <x:v>3</x:v>
      </x:c>
      <x:c r="F4672" s="2" t="str">
        <x:v>空</x:v>
      </x:c>
      <x:c r="G4672" s="11" t="n">
        <x:v>45850.333333333336</x:v>
      </x:c>
      <x:c r="H4672" s="11" t="n">
        <x:v>45851.333333333336</x:v>
      </x:c>
      <x:c r="I4672" s="11" t="n">
        <x:v>45861.333321759266</x:v>
      </x:c>
      <x:c r="J4672" s="9" t="n">
        <x:v>117389.4</x:v>
      </x:c>
      <x:c r="K4672" s="9" t="n">
        <x:v>119993.7</x:v>
      </x:c>
      <x:c r="L4672" s="9" t="n">
        <x:v>117365.92212</x:v>
      </x:c>
      <x:c r="M4672" s="9" t="n">
        <x:v>120017.69873999999</x:v>
      </x:c>
      <x:c r="N4672" s="10" t="n">
        <x:f>IF(F4672="多",1,-1)*(K4672/J4672-1)</x:f>
        <x:v>-0.022185137670011068</x:v>
      </x:c>
      <x:c r="O4672" s="10" t="n">
        <x:f>IF(F4672="多",1,-1)*(M4672/L4672-1)</x:f>
        <x:v>-0.022594093516248304</x:v>
      </x:c>
      <x:c r="P4672" s="10" t="n">
        <x:v>0.0010112970467581243</x:v>
      </x:c>
      <x:c r="Q4672" s="10" t="n">
        <x:v>-0.0030077871421510492</x:v>
      </x:c>
      <x:c r="R4672" s="10" t="n">
        <x:f>O4672-P4672-Q4672</x:f>
        <x:v>-0.020597603420855377</x:v>
      </x:c>
      <x:c r="S4672" s="9" t="n">
        <x:f>V4671</x:f>
        <x:v>9550.64206410261</x:v>
      </x:c>
      <x:c r="T4672" s="9" t="n">
        <x:f>S4672/(1+'回测计划'!$B$33)</x:f>
        <x:v>9545.869129537843</x:v>
      </x:c>
      <x:c r="U4672" s="9" t="n">
        <x:f>T4672*R4672</x:f>
        <x:v>-196.6220266376064</x:v>
      </x:c>
      <x:c r="V4672" s="9" t="n">
        <x:f>S4672+U4672</x:f>
        <x:v>9354.020037465005</x:v>
      </x:c>
      <x:c r="W4672" s="2" t="n">
        <x:f>IF(N4672&gt;0,1,0)</x:f>
        <x:v>0</x:v>
      </x:c>
      <x:c r="X4672" s="2" t="n">
        <x:f>IF(U4672&gt;0,1,0)</x:f>
        <x:v>0</x:v>
      </x:c>
      <x:c r="Y4672" s="9" t="n">
        <x:f>MAX(U4672,0)</x:f>
        <x:v>0</x:v>
      </x:c>
      <x:c r="Z4672" s="9" t="n">
        <x:f>-MIN(U4672,0)</x:f>
        <x:v>196.6220266376064</x:v>
      </x:c>
    </x:row>
    <x:row r="4673" ht="23" customHeight="1">
      <x:c r="A4673" s="2" t="str">
        <x:v>1D-VWMACD-后段</x:v>
      </x:c>
      <x:c r="B4673" s="2" t="str">
        <x:v>1D</x:v>
      </x:c>
      <x:c r="C4673" s="2" t="str">
        <x:v>VWmacd</x:v>
      </x:c>
      <x:c r="D4673" s="2" t="str">
        <x:v>后段</x:v>
      </x:c>
      <x:c r="E4673" s="2" t="n">
        <x:v>4</x:v>
      </x:c>
      <x:c r="F4673" s="2" t="str">
        <x:v>空</x:v>
      </x:c>
      <x:c r="G4673" s="11" t="n">
        <x:v>45883.333333333336</x:v>
      </x:c>
      <x:c r="H4673" s="11" t="n">
        <x:v>45884.333333333336</x:v>
      </x:c>
      <x:c r="I4673" s="11" t="n">
        <x:v>45894.333321759266</x:v>
      </x:c>
      <x:c r="J4673" s="9" t="n">
        <x:v>118242.2</x:v>
      </x:c>
      <x:c r="K4673" s="9" t="n">
        <x:v>113446.3</x:v>
      </x:c>
      <x:c r="L4673" s="9" t="n">
        <x:v>118218.55155999999</x:v>
      </x:c>
      <x:c r="M4673" s="9" t="n">
        <x:v>113468.98926</x:v>
      </x:c>
      <x:c r="N4673" s="10" t="n">
        <x:f>IF(F4673="多",1,-1)*(K4673/J4673-1)</x:f>
        <x:v>0.04055996928338612</x:v>
      </x:c>
      <x:c r="O4673" s="10" t="n">
        <x:f>IF(F4673="多",1,-1)*(M4673/L4673-1)</x:f>
        <x:v>0.04017611650054287</x:v>
      </x:c>
      <x:c r="P4673" s="10" t="n">
        <x:v>0.0009799119417497287</x:v>
      </x:c>
      <x:c r="Q4673" s="10" t="n">
        <x:v>-0.001824469040884412</x:v>
      </x:c>
      <x:c r="R4673" s="10" t="n">
        <x:f>O4673-P4673-Q4673</x:f>
        <x:v>0.04102067359967755</x:v>
      </x:c>
      <x:c r="S4673" s="9" t="n">
        <x:f>V4672</x:f>
        <x:v>9354.020037465005</x:v>
      </x:c>
      <x:c r="T4673" s="9" t="n">
        <x:f>S4673/(1+'回测计划'!$B$33)</x:f>
        <x:v>9349.345364782614</x:v>
      </x:c>
      <x:c r="U4673" s="9" t="n">
        <x:f>T4673*R4673</x:f>
        <x:v>383.51644457940586</x:v>
      </x:c>
      <x:c r="V4673" s="9" t="n">
        <x:f>S4673+U4673</x:f>
        <x:v>9737.53648204441</x:v>
      </x:c>
      <x:c r="W4673" s="2" t="n">
        <x:f>IF(N4673&gt;0,1,0)</x:f>
        <x:v>1</x:v>
      </x:c>
      <x:c r="X4673" s="2" t="n">
        <x:f>IF(U4673&gt;0,1,0)</x:f>
        <x:v>1</x:v>
      </x:c>
      <x:c r="Y4673" s="9" t="n">
        <x:f>MAX(U4673,0)</x:f>
        <x:v>383.51644457940586</x:v>
      </x:c>
      <x:c r="Z4673" s="9" t="n">
        <x:f>-MIN(U4673,0)</x:f>
        <x:v>0</x:v>
      </x:c>
    </x:row>
    <x:row r="4674" ht="23" customHeight="1">
      <x:c r="A4674" s="2" t="str">
        <x:v>1D-VWMACD-后段</x:v>
      </x:c>
      <x:c r="B4674" s="2" t="str">
        <x:v>1D</x:v>
      </x:c>
      <x:c r="C4674" s="2" t="str">
        <x:v>VWmacd</x:v>
      </x:c>
      <x:c r="D4674" s="2" t="str">
        <x:v>后段</x:v>
      </x:c>
      <x:c r="E4674" s="2" t="n">
        <x:v>5</x:v>
      </x:c>
      <x:c r="F4674" s="2" t="str">
        <x:v>多</x:v>
      </x:c>
      <x:c r="G4674" s="11" t="n">
        <x:v>46010.333333333336</x:v>
      </x:c>
      <x:c r="H4674" s="11" t="n">
        <x:v>46011.333333333336</x:v>
      </x:c>
      <x:c r="I4674" s="11" t="n">
        <x:v>46021.333321759266</x:v>
      </x:c>
      <x:c r="J4674" s="9" t="n">
        <x:v>88100</x:v>
      </x:c>
      <x:c r="K4674" s="9" t="n">
        <x:v>87203.3</x:v>
      </x:c>
      <x:c r="L4674" s="9" t="n">
        <x:v>88117.62</x:v>
      </x:c>
      <x:c r="M4674" s="9" t="n">
        <x:v>87185.85934000001</x:v>
      </x:c>
      <x:c r="N4674" s="10" t="n">
        <x:f>IF(F4674="多",1,-1)*(K4674/J4674-1)</x:f>
        <x:v>-0.01017820658342794</x:v>
      </x:c>
      <x:c r="O4674" s="10" t="n">
        <x:f>IF(F4674="多",1,-1)*(M4674/L4674-1)</x:f>
        <x:v>-0.010574056130884912</x:v>
      </x:c>
      <x:c r="P4674" s="10" t="n">
        <x:v>0.0009947129719345576</x:v>
      </x:c>
      <x:c r="Q4674" s="10" t="n">
        <x:v>0.0018493242250424405</x:v>
      </x:c>
      <x:c r="R4674" s="10" t="n">
        <x:f>O4674-P4674-Q4674</x:f>
        <x:v>-0.01341809332786191</x:v>
      </x:c>
      <x:c r="S4674" s="9" t="n">
        <x:f>V4673</x:f>
        <x:v>9737.53648204441</x:v>
      </x:c>
      <x:c r="T4674" s="9" t="n">
        <x:f>S4674/(1+'回测计划'!$B$33)</x:f>
        <x:v>9732.670146970926</x:v>
      </x:c>
      <x:c r="U4674" s="9" t="n">
        <x:f>T4674*R4674</x:f>
        <x:v>-130.5938763613514</x:v>
      </x:c>
      <x:c r="V4674" s="9" t="n">
        <x:f>S4674+U4674</x:f>
        <x:v>9606.942605683058</x:v>
      </x:c>
      <x:c r="W4674" s="2" t="n">
        <x:f>IF(N4674&gt;0,1,0)</x:f>
        <x:v>0</x:v>
      </x:c>
      <x:c r="X4674" s="2" t="n">
        <x:f>IF(U4674&gt;0,1,0)</x:f>
        <x:v>0</x:v>
      </x:c>
      <x:c r="Y4674" s="9" t="n">
        <x:f>MAX(U4674,0)</x:f>
        <x:v>0</x:v>
      </x:c>
      <x:c r="Z4674" s="9" t="n">
        <x:f>-MIN(U4674,0)</x:f>
        <x:v>130.5938763613514</x:v>
      </x:c>
    </x:row>
    <x:row r="4675" ht="23" customHeight="1">
      <x:c r="A4675" s="2" t="str">
        <x:v>1D-VWMACD-后段</x:v>
      </x:c>
      <x:c r="B4675" s="2" t="str">
        <x:v>1D</x:v>
      </x:c>
      <x:c r="C4675" s="2" t="str">
        <x:v>VWmacd</x:v>
      </x:c>
      <x:c r="D4675" s="2" t="str">
        <x:v>后段</x:v>
      </x:c>
      <x:c r="E4675" s="2" t="n">
        <x:v>6</x:v>
      </x:c>
      <x:c r="F4675" s="2" t="str">
        <x:v>多</x:v>
      </x:c>
      <x:c r="G4675" s="11" t="n">
        <x:v>46055.333333333336</x:v>
      </x:c>
      <x:c r="H4675" s="11" t="n">
        <x:v>46056.333333333336</x:v>
      </x:c>
      <x:c r="I4675" s="11" t="n">
        <x:v>46066.333321759266</x:v>
      </x:c>
      <x:c r="J4675" s="9" t="n">
        <x:v>78692.5</x:v>
      </x:c>
      <x:c r="K4675" s="9" t="n">
        <x:v>66243.1</x:v>
      </x:c>
      <x:c r="L4675" s="9" t="n">
        <x:v>78708.23849999999</x:v>
      </x:c>
      <x:c r="M4675" s="9" t="n">
        <x:v>66229.85138000001</x:v>
      </x:c>
      <x:c r="N4675" s="10" t="n">
        <x:f>IF(F4675="多",1,-1)*(K4675/J4675-1)</x:f>
        <x:v>-0.15820313244591278</x:v>
      </x:c>
      <x:c r="O4675" s="10" t="n">
        <x:f>IF(F4675="多",1,-1)*(M4675/L4675-1)</x:f>
        <x:v>-0.158539783862651</x:v>
      </x:c>
      <x:c r="P4675" s="10" t="n">
        <x:v>0.0009207301080686745</x:v>
      </x:c>
      <x:c r="Q4675" s="10" t="n">
        <x:v>-0.000752228164896026</x:v>
      </x:c>
      <x:c r="R4675" s="10" t="n">
        <x:f>O4675-P4675-Q4675</x:f>
        <x:v>-0.15870828580582363</x:v>
      </x:c>
      <x:c r="S4675" s="9" t="n">
        <x:f>V4674</x:f>
        <x:v>9606.942605683058</x:v>
      </x:c>
      <x:c r="T4675" s="9" t="n">
        <x:f>S4675/(1+'回测计划'!$B$33)</x:f>
        <x:v>9602.141534915601</x:v>
      </x:c>
      <x:c r="U4675" s="9" t="n">
        <x:f>T4675*R4675</x:f>
        <x:v>-1523.9394230713553</x:v>
      </x:c>
      <x:c r="V4675" s="9" t="n">
        <x:f>S4675+U4675</x:f>
        <x:v>8083.003182611703</x:v>
      </x:c>
      <x:c r="W4675" s="2" t="n">
        <x:f>IF(N4675&gt;0,1,0)</x:f>
        <x:v>0</x:v>
      </x:c>
      <x:c r="X4675" s="2" t="n">
        <x:f>IF(U4675&gt;0,1,0)</x:f>
        <x:v>0</x:v>
      </x:c>
      <x:c r="Y4675" s="9" t="n">
        <x:f>MAX(U4675,0)</x:f>
        <x:v>0</x:v>
      </x:c>
      <x:c r="Z4675" s="9" t="n">
        <x:f>-MIN(U4675,0)</x:f>
        <x:v>1523.9394230713553</x:v>
      </x:c>
    </x:row>
    <x:row r="4676" ht="23" customHeight="1">
      <x:c r="A4676" s="2" t="str">
        <x:v>1D-VWMACD-后段</x:v>
      </x:c>
      <x:c r="B4676" s="2" t="str">
        <x:v>1D</x:v>
      </x:c>
      <x:c r="C4676" s="2" t="str">
        <x:v>VWmacd</x:v>
      </x:c>
      <x:c r="D4676" s="2" t="str">
        <x:v>后段</x:v>
      </x:c>
      <x:c r="E4676" s="2" t="n">
        <x:v>7</x:v>
      </x:c>
      <x:c r="F4676" s="2" t="str">
        <x:v>空</x:v>
      </x:c>
      <x:c r="G4676" s="11" t="n">
        <x:v>46120.333333333336</x:v>
      </x:c>
      <x:c r="H4676" s="11" t="n">
        <x:v>46121.333333333336</x:v>
      </x:c>
      <x:c r="I4676" s="11" t="n">
        <x:v>46131.333321759266</x:v>
      </x:c>
      <x:c r="J4676" s="9" t="n">
        <x:v>71038.2</x:v>
      </x:c>
      <x:c r="K4676" s="9" t="n">
        <x:v>75653.8</x:v>
      </x:c>
      <x:c r="L4676" s="9" t="n">
        <x:v>71023.99236</x:v>
      </x:c>
      <x:c r="M4676" s="9" t="n">
        <x:v>75668.93076</x:v>
      </x:c>
      <x:c r="N4676" s="10" t="n">
        <x:f>IF(F4676="多",1,-1)*(K4676/J4676-1)</x:f>
        <x:v>-0.0649734931346797</x:v>
      </x:c>
      <x:c r="O4676" s="10" t="n">
        <x:f>IF(F4676="多",1,-1)*(M4676/L4676-1)</x:f>
        <x:v>-0.06539956774685596</x:v>
      </x:c>
      <x:c r="P4676" s="10" t="n">
        <x:v>0.001032699783873428</x:v>
      </x:c>
      <x:c r="Q4676" s="10" t="n">
        <x:v>0.0010188919396862952</x:v>
      </x:c>
      <x:c r="R4676" s="10" t="n">
        <x:f>O4676-P4676-Q4676</x:f>
        <x:v>-0.06745115947041568</x:v>
      </x:c>
      <x:c r="S4676" s="9" t="n">
        <x:f>V4675</x:f>
        <x:v>8083.003182611703</x:v>
      </x:c>
      <x:c r="T4676" s="9" t="n">
        <x:f>S4676/(1+'回测计划'!$B$33)</x:f>
        <x:v>8078.963700761323</x:v>
      </x:c>
      <x:c r="U4676" s="9" t="n">
        <x:f>T4676*R4676</x:f>
        <x:v>-544.9354689357516</x:v>
      </x:c>
      <x:c r="V4676" s="9" t="n">
        <x:f>S4676+U4676</x:f>
        <x:v>7538.067713675951</x:v>
      </x:c>
      <x:c r="W4676" s="2" t="n">
        <x:f>IF(N4676&gt;0,1,0)</x:f>
        <x:v>0</x:v>
      </x:c>
      <x:c r="X4676" s="2" t="n">
        <x:f>IF(U4676&gt;0,1,0)</x:f>
        <x:v>0</x:v>
      </x:c>
      <x:c r="Y4676" s="9" t="n">
        <x:f>MAX(U4676,0)</x:f>
        <x:v>0</x:v>
      </x:c>
      <x:c r="Z4676" s="9" t="n">
        <x:f>-MIN(U4676,0)</x:f>
        <x:v>544.9354689357516</x:v>
      </x:c>
    </x:row>
    <x:row r="4677" ht="23" customHeight="1">
      <x:c r="A4677" s="2" t="str">
        <x:v>1D-VWMACD-后段</x:v>
      </x:c>
      <x:c r="B4677" s="2" t="str">
        <x:v>1D</x:v>
      </x:c>
      <x:c r="C4677" s="2" t="str">
        <x:v>VWmacd</x:v>
      </x:c>
      <x:c r="D4677" s="2" t="str">
        <x:v>后段</x:v>
      </x:c>
      <x:c r="E4677" s="2" t="n">
        <x:v>8</x:v>
      </x:c>
      <x:c r="F4677" s="2" t="str">
        <x:v>空</x:v>
      </x:c>
      <x:c r="G4677" s="11" t="n">
        <x:v>46145.333333333336</x:v>
      </x:c>
      <x:c r="H4677" s="11" t="n">
        <x:v>46146.333333333336</x:v>
      </x:c>
      <x:c r="I4677" s="11" t="n">
        <x:v>46156.333321759266</x:v>
      </x:c>
      <x:c r="J4677" s="9" t="n">
        <x:v>78529</x:v>
      </x:c>
      <x:c r="K4677" s="9" t="n">
        <x:v>79288.3</x:v>
      </x:c>
      <x:c r="L4677" s="9" t="n">
        <x:v>78513.2942</x:v>
      </x:c>
      <x:c r="M4677" s="9" t="n">
        <x:v>79304.15766</x:v>
      </x:c>
      <x:c r="N4677" s="10" t="n">
        <x:f>IF(F4677="多",1,-1)*(K4677/J4677-1)</x:f>
        <x:v>-0.009669039463128248</x:v>
      </x:c>
      <x:c r="O4677" s="10" t="n">
        <x:f>IF(F4677="多",1,-1)*(M4677/L4677-1)</x:f>
        <x:v>-0.010072987868594563</x:v>
      </x:c>
      <x:c r="P4677" s="10" t="n">
        <x:v>0.0010050364939342973</x:v>
      </x:c>
      <x:c r="Q4677" s="10" t="n">
        <x:v>0.00008621027346847496</x:v>
      </x:c>
      <x:c r="R4677" s="10" t="n">
        <x:f>O4677-P4677-Q4677</x:f>
        <x:v>-0.011164234635997335</x:v>
      </x:c>
      <x:c r="S4677" s="9" t="n">
        <x:f>V4676</x:f>
        <x:v>7538.067713675951</x:v>
      </x:c>
      <x:c r="T4677" s="9" t="n">
        <x:f>S4677/(1+'回测计划'!$B$33)</x:f>
        <x:v>7534.300563394255</x:v>
      </x:c>
      <x:c r="U4677" s="9" t="n">
        <x:f>T4677*R4677</x:f>
        <x:v>-84.11469930786038</x:v>
      </x:c>
      <x:c r="V4677" s="9" t="n">
        <x:f>S4677+U4677</x:f>
        <x:v>7453.953014368091</x:v>
      </x:c>
      <x:c r="W4677" s="2" t="n">
        <x:f>IF(N4677&gt;0,1,0)</x:f>
        <x:v>0</x:v>
      </x:c>
      <x:c r="X4677" s="2" t="n">
        <x:f>IF(U4677&gt;0,1,0)</x:f>
        <x:v>0</x:v>
      </x:c>
      <x:c r="Y4677" s="9" t="n">
        <x:f>MAX(U4677,0)</x:f>
        <x:v>0</x:v>
      </x:c>
      <x:c r="Z4677" s="9" t="n">
        <x:f>-MIN(U4677,0)</x:f>
        <x:v>84.11469930786038</x:v>
      </x:c>
    </x:row>
    <x:row r="4678" ht="23" customHeight="1">
      <x:c r="A4678" s="2" t="str">
        <x:v>1D-CMF-后段</x:v>
      </x:c>
      <x:c r="B4678" s="2" t="str">
        <x:v>1D</x:v>
      </x:c>
      <x:c r="C4678" s="2" t="str">
        <x:v>Chaikin Money Flow</x:v>
      </x:c>
      <x:c r="D4678" s="2" t="str">
        <x:v>后段</x:v>
      </x:c>
      <x:c r="E4678" s="2" t="n">
        <x:v>1</x:v>
      </x:c>
      <x:c r="F4678" s="2" t="str">
        <x:v>空</x:v>
      </x:c>
      <x:c r="G4678" s="11" t="n">
        <x:v>45664.333333333336</x:v>
      </x:c>
      <x:c r="H4678" s="11" t="n">
        <x:v>45665.333333333336</x:v>
      </x:c>
      <x:c r="I4678" s="11" t="n">
        <x:v>45675.333321759266</x:v>
      </x:c>
      <x:c r="J4678" s="9" t="n">
        <x:v>96920.2</x:v>
      </x:c>
      <x:c r="K4678" s="9" t="n">
        <x:v>104042.5</x:v>
      </x:c>
      <x:c r="L4678" s="9" t="n">
        <x:v>96900.81595999999</x:v>
      </x:c>
      <x:c r="M4678" s="9" t="n">
        <x:v>104063.3085</x:v>
      </x:c>
      <x:c r="N4678" s="10" t="n">
        <x:f>IF(F4678="多",1,-1)*(K4678/J4678-1)</x:f>
        <x:v>-0.07348622887695244</x:v>
      </x:c>
      <x:c r="O4678" s="10" t="n">
        <x:f>IF(F4678="多",1,-1)*(M4678/L4678-1)</x:f>
        <x:v>-0.0739157092645808</x:v>
      </x:c>
      <x:c r="P4678" s="10" t="n">
        <x:v>0.0010369578546322905</x:v>
      </x:c>
      <x:c r="Q4678" s="10" t="n">
        <x:v>-0.0017855485304860898</x:v>
      </x:c>
      <x:c r="R4678" s="10" t="n">
        <x:f>O4678-P4678-Q4678</x:f>
        <x:v>-0.073167118588727</x:v>
      </x:c>
      <x:c r="S4678" s="9" t="n">
        <x:f>'回测计划'!$B$32</x:f>
        <x:v>10000</x:v>
      </x:c>
      <x:c r="T4678" s="9" t="n">
        <x:f>S4678/(1+'回测计划'!$B$33)</x:f>
        <x:v>9995.002498750626</x:v>
      </x:c>
      <x:c r="U4678" s="9" t="n">
        <x:f>T4678*R4678</x:f>
        <x:v>-731.3055331207097</x:v>
      </x:c>
      <x:c r="V4678" s="9" t="n">
        <x:f>S4678+U4678</x:f>
        <x:v>9268.69446687929</x:v>
      </x:c>
      <x:c r="W4678" s="2" t="n">
        <x:f>IF(N4678&gt;0,1,0)</x:f>
        <x:v>0</x:v>
      </x:c>
      <x:c r="X4678" s="2" t="n">
        <x:f>IF(U4678&gt;0,1,0)</x:f>
        <x:v>0</x:v>
      </x:c>
      <x:c r="Y4678" s="9" t="n">
        <x:f>MAX(U4678,0)</x:f>
        <x:v>0</x:v>
      </x:c>
      <x:c r="Z4678" s="9" t="n">
        <x:f>-MIN(U4678,0)</x:f>
        <x:v>731.3055331207097</x:v>
      </x:c>
    </x:row>
    <x:row r="4679" ht="23" customHeight="1">
      <x:c r="A4679" s="2" t="str">
        <x:v>1D-CMF-后段</x:v>
      </x:c>
      <x:c r="B4679" s="2" t="str">
        <x:v>1D</x:v>
      </x:c>
      <x:c r="C4679" s="2" t="str">
        <x:v>Chaikin Money Flow</x:v>
      </x:c>
      <x:c r="D4679" s="2" t="str">
        <x:v>后段</x:v>
      </x:c>
      <x:c r="E4679" s="2" t="n">
        <x:v>2</x:v>
      </x:c>
      <x:c r="F4679" s="2" t="str">
        <x:v>多</x:v>
      </x:c>
      <x:c r="G4679" s="11" t="n">
        <x:v>45727.333333333336</x:v>
      </x:c>
      <x:c r="H4679" s="11" t="n">
        <x:v>45728.333333333336</x:v>
      </x:c>
      <x:c r="I4679" s="11" t="n">
        <x:v>45738.333321759266</x:v>
      </x:c>
      <x:c r="J4679" s="9" t="n">
        <x:v>82896</x:v>
      </x:c>
      <x:c r="K4679" s="9" t="n">
        <x:v>84050.3</x:v>
      </x:c>
      <x:c r="L4679" s="9" t="n">
        <x:v>82912.5792</x:v>
      </x:c>
      <x:c r="M4679" s="9" t="n">
        <x:v>84033.48994</x:v>
      </x:c>
      <x:c r="N4679" s="10" t="n">
        <x:f>IF(F4679="多",1,-1)*(K4679/J4679-1)</x:f>
        <x:v>0.01392467670333919</x:v>
      </x:c>
      <x:c r="O4679" s="10" t="n">
        <x:f>IF(F4679="多",1,-1)*(M4679/L4679-1)</x:f>
        <x:v>0.013519187930412402</x:v>
      </x:c>
      <x:c r="P4679" s="10" t="n">
        <x:v>0.001006759593965206</x:v>
      </x:c>
      <x:c r="Q4679" s="10" t="n">
        <x:v>0.0006804817276624052</x:v>
      </x:c>
      <x:c r="R4679" s="10" t="n">
        <x:f>O4679-P4679-Q4679</x:f>
        <x:v>0.011831946608784791</x:v>
      </x:c>
      <x:c r="S4679" s="9" t="n">
        <x:f>V4678</x:f>
        <x:v>9268.69446687929</x:v>
      </x:c>
      <x:c r="T4679" s="9" t="n">
        <x:f>S4679/(1+'回测计划'!$B$33)</x:f>
        <x:v>9264.062435661459</x:v>
      </x:c>
      <x:c r="U4679" s="9" t="n">
        <x:f>T4679*R4679</x:f>
        <x:v>109.61189211919518</x:v>
      </x:c>
      <x:c r="V4679" s="9" t="n">
        <x:f>S4679+U4679</x:f>
        <x:v>9378.306358998485</x:v>
      </x:c>
      <x:c r="W4679" s="2" t="n">
        <x:f>IF(N4679&gt;0,1,0)</x:f>
        <x:v>1</x:v>
      </x:c>
      <x:c r="X4679" s="2" t="n">
        <x:f>IF(U4679&gt;0,1,0)</x:f>
        <x:v>1</x:v>
      </x:c>
      <x:c r="Y4679" s="9" t="n">
        <x:f>MAX(U4679,0)</x:f>
        <x:v>109.61189211919518</x:v>
      </x:c>
      <x:c r="Z4679" s="9" t="n">
        <x:f>-MIN(U4679,0)</x:f>
        <x:v>0</x:v>
      </x:c>
    </x:row>
    <x:row r="4680" ht="23" customHeight="1">
      <x:c r="A4680" s="2" t="str">
        <x:v>1D-CMF-后段</x:v>
      </x:c>
      <x:c r="B4680" s="2" t="str">
        <x:v>1D</x:v>
      </x:c>
      <x:c r="C4680" s="2" t="str">
        <x:v>Chaikin Money Flow</x:v>
      </x:c>
      <x:c r="D4680" s="2" t="str">
        <x:v>后段</x:v>
      </x:c>
      <x:c r="E4680" s="2" t="n">
        <x:v>3</x:v>
      </x:c>
      <x:c r="F4680" s="2" t="str">
        <x:v>空</x:v>
      </x:c>
      <x:c r="G4680" s="11" t="n">
        <x:v>45796.333333333336</x:v>
      </x:c>
      <x:c r="H4680" s="11" t="n">
        <x:v>45797.333333333336</x:v>
      </x:c>
      <x:c r="I4680" s="11" t="n">
        <x:v>45807.333321759266</x:v>
      </x:c>
      <x:c r="J4680" s="9" t="n">
        <x:v>105531.5</x:v>
      </x:c>
      <x:c r="K4680" s="9" t="n">
        <x:v>105539.9</x:v>
      </x:c>
      <x:c r="L4680" s="9" t="n">
        <x:v>105510.3937</x:v>
      </x:c>
      <x:c r="M4680" s="9" t="n">
        <x:v>105561.00798</x:v>
      </x:c>
      <x:c r="N4680" s="10" t="n">
        <x:f>IF(F4680="多",1,-1)*(K4680/J4680-1)</x:f>
        <x:v>-0.00007959708712568236</x:v>
      </x:c>
      <x:c r="O4680" s="10" t="n">
        <x:f>IF(F4680="多",1,-1)*(M4680/L4680-1)</x:f>
        <x:v>-0.00047970894833260225</x:v>
      </x:c>
      <x:c r="P4680" s="10" t="n">
        <x:v>0.0010002398544741661</x:v>
      </x:c>
      <x:c r="Q4680" s="10" t="n">
        <x:v>-0.0019470780459392505</x:v>
      </x:c>
      <x:c r="R4680" s="10" t="n">
        <x:f>O4680-P4680-Q4680</x:f>
        <x:v>0.0004671292431324822</x:v>
      </x:c>
      <x:c r="S4680" s="9" t="n">
        <x:f>V4679</x:f>
        <x:v>9378.306358998485</x:v>
      </x:c>
      <x:c r="T4680" s="9" t="n">
        <x:f>S4680/(1+'回测计划'!$B$33)</x:f>
        <x:v>9373.619549223873</x:v>
      </x:c>
      <x:c r="U4680" s="9" t="n">
        <x:f>T4680*R4680</x:f>
        <x:v>4.378691805440787</x:v>
      </x:c>
      <x:c r="V4680" s="9" t="n">
        <x:f>S4680+U4680</x:f>
        <x:v>9382.685050803926</x:v>
      </x:c>
      <x:c r="W4680" s="2" t="n">
        <x:f>IF(N4680&gt;0,1,0)</x:f>
        <x:v>0</x:v>
      </x:c>
      <x:c r="X4680" s="2" t="n">
        <x:f>IF(U4680&gt;0,1,0)</x:f>
        <x:v>1</x:v>
      </x:c>
      <x:c r="Y4680" s="9" t="n">
        <x:f>MAX(U4680,0)</x:f>
        <x:v>4.378691805440787</x:v>
      </x:c>
      <x:c r="Z4680" s="9" t="n">
        <x:f>-MIN(U4680,0)</x:f>
        <x:v>0</x:v>
      </x:c>
    </x:row>
    <x:row r="4681" ht="23" customHeight="1">
      <x:c r="A4681" s="2" t="str">
        <x:v>1D-CMF-后段</x:v>
      </x:c>
      <x:c r="B4681" s="2" t="str">
        <x:v>1D</x:v>
      </x:c>
      <x:c r="C4681" s="2" t="str">
        <x:v>Chaikin Money Flow</x:v>
      </x:c>
      <x:c r="D4681" s="2" t="str">
        <x:v>后段</x:v>
      </x:c>
      <x:c r="E4681" s="2" t="n">
        <x:v>4</x:v>
      </x:c>
      <x:c r="F4681" s="2" t="str">
        <x:v>空</x:v>
      </x:c>
      <x:c r="G4681" s="11" t="n">
        <x:v>45850.333333333336</x:v>
      </x:c>
      <x:c r="H4681" s="11" t="n">
        <x:v>45851.333333333336</x:v>
      </x:c>
      <x:c r="I4681" s="11" t="n">
        <x:v>45861.333321759266</x:v>
      </x:c>
      <x:c r="J4681" s="9" t="n">
        <x:v>117389.4</x:v>
      </x:c>
      <x:c r="K4681" s="9" t="n">
        <x:v>119993.7</x:v>
      </x:c>
      <x:c r="L4681" s="9" t="n">
        <x:v>117365.92212</x:v>
      </x:c>
      <x:c r="M4681" s="9" t="n">
        <x:v>120017.69873999999</x:v>
      </x:c>
      <x:c r="N4681" s="10" t="n">
        <x:f>IF(F4681="多",1,-1)*(K4681/J4681-1)</x:f>
        <x:v>-0.022185137670011068</x:v>
      </x:c>
      <x:c r="O4681" s="10" t="n">
        <x:f>IF(F4681="多",1,-1)*(M4681/L4681-1)</x:f>
        <x:v>-0.022594093516248304</x:v>
      </x:c>
      <x:c r="P4681" s="10" t="n">
        <x:v>0.0010112970467581243</x:v>
      </x:c>
      <x:c r="Q4681" s="10" t="n">
        <x:v>-0.0030077871421510492</x:v>
      </x:c>
      <x:c r="R4681" s="10" t="n">
        <x:f>O4681-P4681-Q4681</x:f>
        <x:v>-0.020597603420855377</x:v>
      </x:c>
      <x:c r="S4681" s="9" t="n">
        <x:f>V4680</x:f>
        <x:v>9382.685050803926</x:v>
      </x:c>
      <x:c r="T4681" s="9" t="n">
        <x:f>S4681/(1+'回测计划'!$B$33)</x:f>
        <x:v>9377.996052777538</x:v>
      </x:c>
      <x:c r="U4681" s="9" t="n">
        <x:f>T4681*R4681</x:f>
        <x:v>-193.16424357745885</x:v>
      </x:c>
      <x:c r="V4681" s="9" t="n">
        <x:f>S4681+U4681</x:f>
        <x:v>9189.520807226467</x:v>
      </x:c>
      <x:c r="W4681" s="2" t="n">
        <x:f>IF(N4681&gt;0,1,0)</x:f>
        <x:v>0</x:v>
      </x:c>
      <x:c r="X4681" s="2" t="n">
        <x:f>IF(U4681&gt;0,1,0)</x:f>
        <x:v>0</x:v>
      </x:c>
      <x:c r="Y4681" s="9" t="n">
        <x:f>MAX(U4681,0)</x:f>
        <x:v>0</x:v>
      </x:c>
      <x:c r="Z4681" s="9" t="n">
        <x:f>-MIN(U4681,0)</x:f>
        <x:v>193.16424357745885</x:v>
      </x:c>
    </x:row>
    <x:row r="4682" ht="23" customHeight="1">
      <x:c r="A4682" s="2" t="str">
        <x:v>1D-CMF-后段</x:v>
      </x:c>
      <x:c r="B4682" s="2" t="str">
        <x:v>1D</x:v>
      </x:c>
      <x:c r="C4682" s="2" t="str">
        <x:v>Chaikin Money Flow</x:v>
      </x:c>
      <x:c r="D4682" s="2" t="str">
        <x:v>后段</x:v>
      </x:c>
      <x:c r="E4682" s="2" t="n">
        <x:v>5</x:v>
      </x:c>
      <x:c r="F4682" s="2" t="str">
        <x:v>空</x:v>
      </x:c>
      <x:c r="G4682" s="11" t="n">
        <x:v>45861.333333333336</x:v>
      </x:c>
      <x:c r="H4682" s="11" t="n">
        <x:v>45862.333333333336</x:v>
      </x:c>
      <x:c r="I4682" s="11" t="n">
        <x:v>45872.333321759266</x:v>
      </x:c>
      <x:c r="J4682" s="9" t="n">
        <x:v>118713.4</x:v>
      </x:c>
      <x:c r="K4682" s="9" t="n">
        <x:v>112508.8</x:v>
      </x:c>
      <x:c r="L4682" s="9" t="n">
        <x:v>118689.65732</x:v>
      </x:c>
      <x:c r="M4682" s="9" t="n">
        <x:v>112531.30176</x:v>
      </x:c>
      <x:c r="N4682" s="10" t="n">
        <x:f>IF(F4682="多",1,-1)*(K4682/J4682-1)</x:f>
        <x:v>0.052265371895674706</x:v>
      </x:c>
      <x:c r="O4682" s="10" t="n">
        <x:f>IF(F4682="多",1,-1)*(M4682/L4682-1)</x:f>
        <x:v>0.051886202210496</x:v>
      </x:c>
      <x:c r="P4682" s="10" t="n">
        <x:v>0.000974056898894752</x:v>
      </x:c>
      <x:c r="Q4682" s="10" t="n">
        <x:v>-0.0023966822960948503</x:v>
      </x:c>
      <x:c r="R4682" s="10" t="n">
        <x:f>O4682-P4682-Q4682</x:f>
        <x:v>0.0533088276076961</x:v>
      </x:c>
      <x:c r="S4682" s="9" t="n">
        <x:f>V4681</x:f>
        <x:v>9189.520807226467</x:v>
      </x:c>
      <x:c r="T4682" s="9" t="n">
        <x:f>S4682/(1+'回测计划'!$B$33)</x:f>
        <x:v>9184.92834305494</x:v>
      </x:c>
      <x:c r="U4682" s="9" t="n">
        <x:f>T4682*R4682</x:f>
        <x:v>489.6377616289576</x:v>
      </x:c>
      <x:c r="V4682" s="9" t="n">
        <x:f>S4682+U4682</x:f>
        <x:v>9679.158568855424</x:v>
      </x:c>
      <x:c r="W4682" s="2" t="n">
        <x:f>IF(N4682&gt;0,1,0)</x:f>
        <x:v>1</x:v>
      </x:c>
      <x:c r="X4682" s="2" t="n">
        <x:f>IF(U4682&gt;0,1,0)</x:f>
        <x:v>1</x:v>
      </x:c>
      <x:c r="Y4682" s="9" t="n">
        <x:f>MAX(U4682,0)</x:f>
        <x:v>489.6377616289576</x:v>
      </x:c>
      <x:c r="Z4682" s="9" t="n">
        <x:f>-MIN(U4682,0)</x:f>
        <x:v>0</x:v>
      </x:c>
    </x:row>
    <x:row r="4683" ht="23" customHeight="1">
      <x:c r="A4683" s="2" t="str">
        <x:v>1D-CMF-后段</x:v>
      </x:c>
      <x:c r="B4683" s="2" t="str">
        <x:v>1D</x:v>
      </x:c>
      <x:c r="C4683" s="2" t="str">
        <x:v>Chaikin Money Flow</x:v>
      </x:c>
      <x:c r="D4683" s="2" t="str">
        <x:v>后段</x:v>
      </x:c>
      <x:c r="E4683" s="2" t="n">
        <x:v>6</x:v>
      </x:c>
      <x:c r="F4683" s="2" t="str">
        <x:v>空</x:v>
      </x:c>
      <x:c r="G4683" s="11" t="n">
        <x:v>46098.333333333336</x:v>
      </x:c>
      <x:c r="H4683" s="11" t="n">
        <x:v>46099.333333333336</x:v>
      </x:c>
      <x:c r="I4683" s="11" t="n">
        <x:v>46109.333321759266</x:v>
      </x:c>
      <x:c r="J4683" s="9" t="n">
        <x:v>73872.3</x:v>
      </x:c>
      <x:c r="K4683" s="9" t="n">
        <x:v>66364.2</x:v>
      </x:c>
      <x:c r="L4683" s="9" t="n">
        <x:v>73857.52554</x:v>
      </x:c>
      <x:c r="M4683" s="9" t="n">
        <x:v>66377.47284</x:v>
      </x:c>
      <x:c r="N4683" s="10" t="n">
        <x:f>IF(F4683="多",1,-1)*(K4683/J4683-1)</x:f>
        <x:v>0.10163620193225342</x:v>
      </x:c>
      <x:c r="O4683" s="10" t="n">
        <x:f>IF(F4683="多",1,-1)*(M4683/L4683-1)</x:f>
        <x:v>0.1012767845295457</x:v>
      </x:c>
      <x:c r="P4683" s="10" t="n">
        <x:v>0.0009493616077352272</x:v>
      </x:c>
      <x:c r="Q4683" s="10" t="n">
        <x:v>0.0001422820991521878</x:v>
      </x:c>
      <x:c r="R4683" s="10" t="n">
        <x:f>O4683-P4683-Q4683</x:f>
        <x:v>0.10018514082265827</x:v>
      </x:c>
      <x:c r="S4683" s="9" t="n">
        <x:f>V4682</x:f>
        <x:v>9679.158568855424</x:v>
      </x:c>
      <x:c r="T4683" s="9" t="n">
        <x:f>S4683/(1+'回测计划'!$B$33)</x:f>
        <x:v>9674.321408151349</x:v>
      </x:c>
      <x:c r="U4683" s="9" t="n">
        <x:f>T4683*R4683</x:f>
        <x:v>969.2232526393005</x:v>
      </x:c>
      <x:c r="V4683" s="9" t="n">
        <x:f>S4683+U4683</x:f>
        <x:v>10648.381821494724</x:v>
      </x:c>
      <x:c r="W4683" s="2" t="n">
        <x:f>IF(N4683&gt;0,1,0)</x:f>
        <x:v>1</x:v>
      </x:c>
      <x:c r="X4683" s="2" t="n">
        <x:f>IF(U4683&gt;0,1,0)</x:f>
        <x:v>1</x:v>
      </x:c>
      <x:c r="Y4683" s="9" t="n">
        <x:f>MAX(U4683,0)</x:f>
        <x:v>969.2232526393005</x:v>
      </x:c>
      <x:c r="Z4683" s="9" t="n">
        <x:f>-MIN(U4683,0)</x:f>
        <x:v>0</x:v>
      </x:c>
    </x:row>
    <x:row r="4684" ht="23" customHeight="1">
      <x:c r="A4684" s="2" t="str">
        <x:v>1D-MFI-后段</x:v>
      </x:c>
      <x:c r="B4684" s="2" t="str">
        <x:v>1D</x:v>
      </x:c>
      <x:c r="C4684" s="2" t="str">
        <x:v>Money Flow Index</x:v>
      </x:c>
      <x:c r="D4684" s="2" t="str">
        <x:v>后段</x:v>
      </x:c>
      <x:c r="E4684" s="2" t="n">
        <x:v>1</x:v>
      </x:c>
      <x:c r="F4684" s="2" t="str">
        <x:v>空</x:v>
      </x:c>
      <x:c r="G4684" s="11" t="n">
        <x:v>45676.333333333336</x:v>
      </x:c>
      <x:c r="H4684" s="11" t="n">
        <x:v>45677.333333333336</x:v>
      </x:c>
      <x:c r="I4684" s="11" t="n">
        <x:v>45687.333321759266</x:v>
      </x:c>
      <x:c r="J4684" s="9" t="n">
        <x:v>101311.5</x:v>
      </x:c>
      <x:c r="K4684" s="9" t="n">
        <x:v>103698.2</x:v>
      </x:c>
      <x:c r="L4684" s="9" t="n">
        <x:v>101291.2377</x:v>
      </x:c>
      <x:c r="M4684" s="9" t="n">
        <x:v>103718.93964</x:v>
      </x:c>
      <x:c r="N4684" s="10" t="n">
        <x:f>IF(F4684="多",1,-1)*(K4684/J4684-1)</x:f>
        <x:v>-0.023558036353227285</x:v>
      </x:c>
      <x:c r="O4684" s="10" t="n">
        <x:f>IF(F4684="多",1,-1)*(M4684/L4684-1)</x:f>
        <x:v>-0.023967541468791875</x:v>
      </x:c>
      <x:c r="P4684" s="10" t="n">
        <x:v>0.001011983770734396</x:v>
      </x:c>
      <x:c r="Q4684" s="10" t="n">
        <x:v>-0.0024592943895416263</x:v>
      </x:c>
      <x:c r="R4684" s="10" t="n">
        <x:f>O4684-P4684-Q4684</x:f>
        <x:v>-0.022520230849984647</x:v>
      </x:c>
      <x:c r="S4684" s="9" t="n">
        <x:f>'回测计划'!$B$32</x:f>
        <x:v>10000</x:v>
      </x:c>
      <x:c r="T4684" s="9" t="n">
        <x:f>S4684/(1+'回测计划'!$B$33)</x:f>
        <x:v>9995.002498750626</x:v>
      </x:c>
      <x:c r="U4684" s="9" t="n">
        <x:f>T4684*R4684</x:f>
        <x:v>-225.08976361803747</x:v>
      </x:c>
      <x:c r="V4684" s="9" t="n">
        <x:f>S4684+U4684</x:f>
        <x:v>9774.910236381962</x:v>
      </x:c>
      <x:c r="W4684" s="2" t="n">
        <x:f>IF(N4684&gt;0,1,0)</x:f>
        <x:v>0</x:v>
      </x:c>
      <x:c r="X4684" s="2" t="n">
        <x:f>IF(U4684&gt;0,1,0)</x:f>
        <x:v>0</x:v>
      </x:c>
      <x:c r="Y4684" s="9" t="n">
        <x:f>MAX(U4684,0)</x:f>
        <x:v>0</x:v>
      </x:c>
      <x:c r="Z4684" s="9" t="n">
        <x:f>-MIN(U4684,0)</x:f>
        <x:v>225.08976361803747</x:v>
      </x:c>
    </x:row>
    <x:row r="4685" ht="23" customHeight="1">
      <x:c r="A4685" s="2" t="str">
        <x:v>1D-MFI-后段</x:v>
      </x:c>
      <x:c r="B4685" s="2" t="str">
        <x:v>1D</x:v>
      </x:c>
      <x:c r="C4685" s="2" t="str">
        <x:v>Money Flow Index</x:v>
      </x:c>
      <x:c r="D4685" s="2" t="str">
        <x:v>后段</x:v>
      </x:c>
      <x:c r="E4685" s="2" t="n">
        <x:v>2</x:v>
      </x:c>
      <x:c r="F4685" s="2" t="str">
        <x:v>空</x:v>
      </x:c>
      <x:c r="G4685" s="11" t="n">
        <x:v>45796.333333333336</x:v>
      </x:c>
      <x:c r="H4685" s="11" t="n">
        <x:v>45797.333333333336</x:v>
      </x:c>
      <x:c r="I4685" s="11" t="n">
        <x:v>45807.333321759266</x:v>
      </x:c>
      <x:c r="J4685" s="9" t="n">
        <x:v>105531.5</x:v>
      </x:c>
      <x:c r="K4685" s="9" t="n">
        <x:v>105539.9</x:v>
      </x:c>
      <x:c r="L4685" s="9" t="n">
        <x:v>105510.3937</x:v>
      </x:c>
      <x:c r="M4685" s="9" t="n">
        <x:v>105561.00798</x:v>
      </x:c>
      <x:c r="N4685" s="10" t="n">
        <x:f>IF(F4685="多",1,-1)*(K4685/J4685-1)</x:f>
        <x:v>-0.00007959708712568236</x:v>
      </x:c>
      <x:c r="O4685" s="10" t="n">
        <x:f>IF(F4685="多",1,-1)*(M4685/L4685-1)</x:f>
        <x:v>-0.00047970894833260225</x:v>
      </x:c>
      <x:c r="P4685" s="10" t="n">
        <x:v>0.0010002398544741661</x:v>
      </x:c>
      <x:c r="Q4685" s="10" t="n">
        <x:v>-0.0019470780459392505</x:v>
      </x:c>
      <x:c r="R4685" s="10" t="n">
        <x:f>O4685-P4685-Q4685</x:f>
        <x:v>0.0004671292431324822</x:v>
      </x:c>
      <x:c r="S4685" s="9" t="n">
        <x:f>V4684</x:f>
        <x:v>9774.910236381962</x:v>
      </x:c>
      <x:c r="T4685" s="9" t="n">
        <x:f>S4685/(1+'回测计划'!$B$33)</x:f>
        <x:v>9770.025223770077</x:v>
      </x:c>
      <x:c r="U4685" s="9" t="n">
        <x:f>T4685*R4685</x:f>
        <x:v>4.563864488164976</x:v>
      </x:c>
      <x:c r="V4685" s="9" t="n">
        <x:f>S4685+U4685</x:f>
        <x:v>9779.474100870128</x:v>
      </x:c>
      <x:c r="W4685" s="2" t="n">
        <x:f>IF(N4685&gt;0,1,0)</x:f>
        <x:v>0</x:v>
      </x:c>
      <x:c r="X4685" s="2" t="n">
        <x:f>IF(U4685&gt;0,1,0)</x:f>
        <x:v>1</x:v>
      </x:c>
      <x:c r="Y4685" s="9" t="n">
        <x:f>MAX(U4685,0)</x:f>
        <x:v>4.563864488164976</x:v>
      </x:c>
      <x:c r="Z4685" s="9" t="n">
        <x:f>-MIN(U4685,0)</x:f>
        <x:v>0</x:v>
      </x:c>
    </x:row>
    <x:row r="4686" ht="23" customHeight="1">
      <x:c r="A4686" s="2" t="str">
        <x:v>1D-MFI-后段</x:v>
      </x:c>
      <x:c r="B4686" s="2" t="str">
        <x:v>1D</x:v>
      </x:c>
      <x:c r="C4686" s="2" t="str">
        <x:v>Money Flow Index</x:v>
      </x:c>
      <x:c r="D4686" s="2" t="str">
        <x:v>后段</x:v>
      </x:c>
      <x:c r="E4686" s="2" t="n">
        <x:v>3</x:v>
      </x:c>
      <x:c r="F4686" s="2" t="str">
        <x:v>多</x:v>
      </x:c>
      <x:c r="G4686" s="11" t="n">
        <x:v>45831.333333333336</x:v>
      </x:c>
      <x:c r="H4686" s="11" t="n">
        <x:v>45832.333333333336</x:v>
      </x:c>
      <x:c r="I4686" s="11" t="n">
        <x:v>45842.333321759266</x:v>
      </x:c>
      <x:c r="J4686" s="9" t="n">
        <x:v>105291</x:v>
      </x:c>
      <x:c r="K4686" s="9" t="n">
        <x:v>109545.2</x:v>
      </x:c>
      <x:c r="L4686" s="9" t="n">
        <x:v>105312.0582</x:v>
      </x:c>
      <x:c r="M4686" s="9" t="n">
        <x:v>109523.29096</x:v>
      </x:c>
      <x:c r="N4686" s="10" t="n">
        <x:f>IF(F4686="多",1,-1)*(K4686/J4686-1)</x:f>
        <x:v>0.040404213085638796</x:v>
      </x:c>
      <x:c r="O4686" s="10" t="n">
        <x:f>IF(F4686="多",1,-1)*(M4686/L4686-1)</x:f>
        <x:v>0.0399881346160984</x:v>
      </x:c>
      <x:c r="P4686" s="10" t="n">
        <x:v>0.0010199940673080493</x:v>
      </x:c>
      <x:c r="Q4686" s="10" t="n">
        <x:v>0.0008034155582407854</x:v>
      </x:c>
      <x:c r="R4686" s="10" t="n">
        <x:f>O4686-P4686-Q4686</x:f>
        <x:v>0.03816472499054956</x:v>
      </x:c>
      <x:c r="S4686" s="9" t="n">
        <x:f>V4685</x:f>
        <x:v>9779.474100870128</x:v>
      </x:c>
      <x:c r="T4686" s="9" t="n">
        <x:f>S4686/(1+'回测计划'!$B$33)</x:f>
        <x:v>9774.586807466394</x:v>
      </x:c>
      <x:c r="U4686" s="9" t="n">
        <x:f>T4686*R4686</x:f>
        <x:v>373.04441740320874</x:v>
      </x:c>
      <x:c r="V4686" s="9" t="n">
        <x:f>S4686+U4686</x:f>
        <x:v>10152.518518273337</x:v>
      </x:c>
      <x:c r="W4686" s="2" t="n">
        <x:f>IF(N4686&gt;0,1,0)</x:f>
        <x:v>1</x:v>
      </x:c>
      <x:c r="X4686" s="2" t="n">
        <x:f>IF(U4686&gt;0,1,0)</x:f>
        <x:v>1</x:v>
      </x:c>
      <x:c r="Y4686" s="9" t="n">
        <x:f>MAX(U4686,0)</x:f>
        <x:v>373.04441740320874</x:v>
      </x:c>
      <x:c r="Z4686" s="9" t="n">
        <x:f>-MIN(U4686,0)</x:f>
        <x:v>0</x:v>
      </x:c>
    </x:row>
    <x:row r="4687" ht="23" customHeight="1">
      <x:c r="A4687" s="2" t="str">
        <x:v>1D-MFI-后段</x:v>
      </x:c>
      <x:c r="B4687" s="2" t="str">
        <x:v>1D</x:v>
      </x:c>
      <x:c r="C4687" s="2" t="str">
        <x:v>Money Flow Index</x:v>
      </x:c>
      <x:c r="D4687" s="2" t="str">
        <x:v>后段</x:v>
      </x:c>
      <x:c r="E4687" s="2" t="n">
        <x:v>4</x:v>
      </x:c>
      <x:c r="F4687" s="2" t="str">
        <x:v>空</x:v>
      </x:c>
      <x:c r="G4687" s="11" t="n">
        <x:v>45861.333333333336</x:v>
      </x:c>
      <x:c r="H4687" s="11" t="n">
        <x:v>45862.333333333336</x:v>
      </x:c>
      <x:c r="I4687" s="11" t="n">
        <x:v>45872.333321759266</x:v>
      </x:c>
      <x:c r="J4687" s="9" t="n">
        <x:v>118713.4</x:v>
      </x:c>
      <x:c r="K4687" s="9" t="n">
        <x:v>112508.8</x:v>
      </x:c>
      <x:c r="L4687" s="9" t="n">
        <x:v>118689.65732</x:v>
      </x:c>
      <x:c r="M4687" s="9" t="n">
        <x:v>112531.30176</x:v>
      </x:c>
      <x:c r="N4687" s="10" t="n">
        <x:f>IF(F4687="多",1,-1)*(K4687/J4687-1)</x:f>
        <x:v>0.052265371895674706</x:v>
      </x:c>
      <x:c r="O4687" s="10" t="n">
        <x:f>IF(F4687="多",1,-1)*(M4687/L4687-1)</x:f>
        <x:v>0.051886202210496</x:v>
      </x:c>
      <x:c r="P4687" s="10" t="n">
        <x:v>0.000974056898894752</x:v>
      </x:c>
      <x:c r="Q4687" s="10" t="n">
        <x:v>-0.0023966822960948503</x:v>
      </x:c>
      <x:c r="R4687" s="10" t="n">
        <x:f>O4687-P4687-Q4687</x:f>
        <x:v>0.0533088276076961</x:v>
      </x:c>
      <x:c r="S4687" s="9" t="n">
        <x:f>V4686</x:f>
        <x:v>10152.518518273337</x:v>
      </x:c>
      <x:c r="T4687" s="9" t="n">
        <x:f>S4687/(1+'回测计划'!$B$33)</x:f>
        <x:v>10147.444795875399</x:v>
      </x:c>
      <x:c r="U4687" s="9" t="n">
        <x:f>T4687*R4687</x:f>
        <x:v>540.9483852819345</x:v>
      </x:c>
      <x:c r="V4687" s="9" t="n">
        <x:f>S4687+U4687</x:f>
        <x:v>10693.46690355527</x:v>
      </x:c>
      <x:c r="W4687" s="2" t="n">
        <x:f>IF(N4687&gt;0,1,0)</x:f>
        <x:v>1</x:v>
      </x:c>
      <x:c r="X4687" s="2" t="n">
        <x:f>IF(U4687&gt;0,1,0)</x:f>
        <x:v>1</x:v>
      </x:c>
      <x:c r="Y4687" s="9" t="n">
        <x:f>MAX(U4687,0)</x:f>
        <x:v>540.9483852819345</x:v>
      </x:c>
      <x:c r="Z4687" s="9" t="n">
        <x:f>-MIN(U4687,0)</x:f>
        <x:v>0</x:v>
      </x:c>
    </x:row>
    <x:row r="4688" ht="23" customHeight="1">
      <x:c r="A4688" s="2" t="str">
        <x:v>1D-MFI-后段</x:v>
      </x:c>
      <x:c r="B4688" s="2" t="str">
        <x:v>1D</x:v>
      </x:c>
      <x:c r="C4688" s="2" t="str">
        <x:v>Money Flow Index</x:v>
      </x:c>
      <x:c r="D4688" s="2" t="str">
        <x:v>后段</x:v>
      </x:c>
      <x:c r="E4688" s="2" t="n">
        <x:v>5</x:v>
      </x:c>
      <x:c r="F4688" s="2" t="str">
        <x:v>空</x:v>
      </x:c>
      <x:c r="G4688" s="11" t="n">
        <x:v>45883.333333333336</x:v>
      </x:c>
      <x:c r="H4688" s="11" t="n">
        <x:v>45884.333333333336</x:v>
      </x:c>
      <x:c r="I4688" s="11" t="n">
        <x:v>45894.333321759266</x:v>
      </x:c>
      <x:c r="J4688" s="9" t="n">
        <x:v>118242.2</x:v>
      </x:c>
      <x:c r="K4688" s="9" t="n">
        <x:v>113446.3</x:v>
      </x:c>
      <x:c r="L4688" s="9" t="n">
        <x:v>118218.55155999999</x:v>
      </x:c>
      <x:c r="M4688" s="9" t="n">
        <x:v>113468.98926</x:v>
      </x:c>
      <x:c r="N4688" s="10" t="n">
        <x:f>IF(F4688="多",1,-1)*(K4688/J4688-1)</x:f>
        <x:v>0.04055996928338612</x:v>
      </x:c>
      <x:c r="O4688" s="10" t="n">
        <x:f>IF(F4688="多",1,-1)*(M4688/L4688-1)</x:f>
        <x:v>0.04017611650054287</x:v>
      </x:c>
      <x:c r="P4688" s="10" t="n">
        <x:v>0.0009799119417497287</x:v>
      </x:c>
      <x:c r="Q4688" s="10" t="n">
        <x:v>-0.001824469040884412</x:v>
      </x:c>
      <x:c r="R4688" s="10" t="n">
        <x:f>O4688-P4688-Q4688</x:f>
        <x:v>0.04102067359967755</x:v>
      </x:c>
      <x:c r="S4688" s="9" t="n">
        <x:f>V4687</x:f>
        <x:v>10693.46690355527</x:v>
      </x:c>
      <x:c r="T4688" s="9" t="n">
        <x:f>S4688/(1+'回测计划'!$B$33)</x:f>
        <x:v>10688.122842134204</x:v>
      </x:c>
      <x:c r="U4688" s="9" t="n">
        <x:f>T4688*R4688</x:f>
        <x:v>438.4339985004451</x:v>
      </x:c>
      <x:c r="V4688" s="9" t="n">
        <x:f>S4688+U4688</x:f>
        <x:v>11131.900902055715</x:v>
      </x:c>
      <x:c r="W4688" s="2" t="n">
        <x:f>IF(N4688&gt;0,1,0)</x:f>
        <x:v>1</x:v>
      </x:c>
      <x:c r="X4688" s="2" t="n">
        <x:f>IF(U4688&gt;0,1,0)</x:f>
        <x:v>1</x:v>
      </x:c>
      <x:c r="Y4688" s="9" t="n">
        <x:f>MAX(U4688,0)</x:f>
        <x:v>438.4339985004451</x:v>
      </x:c>
      <x:c r="Z4688" s="9" t="n">
        <x:f>-MIN(U4688,0)</x:f>
        <x:v>0</x:v>
      </x:c>
    </x:row>
    <x:row r="4689" ht="23" customHeight="1">
      <x:c r="A4689" s="2" t="str">
        <x:v>1D-MFI-后段</x:v>
      </x:c>
      <x:c r="B4689" s="2" t="str">
        <x:v>1D</x:v>
      </x:c>
      <x:c r="C4689" s="2" t="str">
        <x:v>Money Flow Index</x:v>
      </x:c>
      <x:c r="D4689" s="2" t="str">
        <x:v>后段</x:v>
      </x:c>
      <x:c r="E4689" s="2" t="n">
        <x:v>6</x:v>
      </x:c>
      <x:c r="F4689" s="2" t="str">
        <x:v>多</x:v>
      </x:c>
      <x:c r="G4689" s="11" t="n">
        <x:v>45948.333333333336</x:v>
      </x:c>
      <x:c r="H4689" s="11" t="n">
        <x:v>45949.333333333336</x:v>
      </x:c>
      <x:c r="I4689" s="11" t="n">
        <x:v>45959.333321759266</x:v>
      </x:c>
      <x:c r="J4689" s="9" t="n">
        <x:v>107117.5</x:v>
      </x:c>
      <x:c r="K4689" s="9" t="n">
        <x:v>112833.5</x:v>
      </x:c>
      <x:c r="L4689" s="9" t="n">
        <x:v>107138.9235</x:v>
      </x:c>
      <x:c r="M4689" s="9" t="n">
        <x:v>112810.9333</x:v>
      </x:c>
      <x:c r="N4689" s="10" t="n">
        <x:f>IF(F4689="多",1,-1)*(K4689/J4689-1)</x:f>
        <x:v>0.05336196233108503</x:v>
      </x:c>
      <x:c r="O4689" s="10" t="n">
        <x:f>IF(F4689="多",1,-1)*(M4689/L4689-1)</x:f>
        <x:v>0.05294070179825905</x:v>
      </x:c>
      <x:c r="P4689" s="10" t="n">
        <x:v>0.0010264703508991294</x:v>
      </x:c>
      <x:c r="Q4689" s="10" t="n">
        <x:v>0.0009182000513184876</x:v>
      </x:c>
      <x:c r="R4689" s="10" t="n">
        <x:f>O4689-P4689-Q4689</x:f>
        <x:v>0.05099603139604143</x:v>
      </x:c>
      <x:c r="S4689" s="9" t="n">
        <x:f>V4688</x:f>
        <x:v>11131.900902055715</x:v>
      </x:c>
      <x:c r="T4689" s="9" t="n">
        <x:f>S4689/(1+'回测计划'!$B$33)</x:f>
        <x:v>11126.33773318912</x:v>
      </x:c>
      <x:c r="U4689" s="9" t="n">
        <x:f>T4689*R4689</x:f>
        <x:v>567.3990683646729</x:v>
      </x:c>
      <x:c r="V4689" s="9" t="n">
        <x:f>S4689+U4689</x:f>
        <x:v>11699.299970420388</x:v>
      </x:c>
      <x:c r="W4689" s="2" t="n">
        <x:f>IF(N4689&gt;0,1,0)</x:f>
        <x:v>1</x:v>
      </x:c>
      <x:c r="X4689" s="2" t="n">
        <x:f>IF(U4689&gt;0,1,0)</x:f>
        <x:v>1</x:v>
      </x:c>
      <x:c r="Y4689" s="9" t="n">
        <x:f>MAX(U4689,0)</x:f>
        <x:v>567.3990683646729</x:v>
      </x:c>
      <x:c r="Z4689" s="9" t="n">
        <x:f>-MIN(U4689,0)</x:f>
        <x:v>0</x:v>
      </x:c>
    </x:row>
    <x:row r="4690" ht="23" customHeight="1">
      <x:c r="A4690" s="2" t="str">
        <x:v>1D-MFI-后段</x:v>
      </x:c>
      <x:c r="B4690" s="2" t="str">
        <x:v>1D</x:v>
      </x:c>
      <x:c r="C4690" s="2" t="str">
        <x:v>Money Flow Index</x:v>
      </x:c>
      <x:c r="D4690" s="2" t="str">
        <x:v>后段</x:v>
      </x:c>
      <x:c r="E4690" s="2" t="n">
        <x:v>7</x:v>
      </x:c>
      <x:c r="F4690" s="2" t="str">
        <x:v>空</x:v>
      </x:c>
      <x:c r="G4690" s="11" t="n">
        <x:v>46037.333333333336</x:v>
      </x:c>
      <x:c r="H4690" s="11" t="n">
        <x:v>46038.333333333336</x:v>
      </x:c>
      <x:c r="I4690" s="11" t="n">
        <x:v>46048.333321759266</x:v>
      </x:c>
      <x:c r="J4690" s="9" t="n">
        <x:v>95567.4</x:v>
      </x:c>
      <x:c r="K4690" s="9" t="n">
        <x:v>86628.9</x:v>
      </x:c>
      <x:c r="L4690" s="9" t="n">
        <x:v>95548.28652</x:v>
      </x:c>
      <x:c r="M4690" s="9" t="n">
        <x:v>86646.22578</x:v>
      </x:c>
      <x:c r="N4690" s="10" t="n">
        <x:f>IF(F4690="多",1,-1)*(K4690/J4690-1)</x:f>
        <x:v>0.09353084838553738</x:v>
      </x:c>
      <x:c r="O4690" s="10" t="n">
        <x:f>IF(F4690="多",1,-1)*(M4690/L4690-1)</x:f>
        <x:v>0.093168188192853</x:v>
      </x:c>
      <x:c r="P4690" s="10" t="n">
        <x:v>0.0009534159059035735</x:v>
      </x:c>
      <x:c r="Q4690" s="10" t="n">
        <x:v>-0.001419803068251098</x:v>
      </x:c>
      <x:c r="R4690" s="10" t="n">
        <x:f>O4690-P4690-Q4690</x:f>
        <x:v>0.09363457535520052</x:v>
      </x:c>
      <x:c r="S4690" s="9" t="n">
        <x:f>V4689</x:f>
        <x:v>11699.299970420388</x:v>
      </x:c>
      <x:c r="T4690" s="9" t="n">
        <x:f>S4690/(1+'回测计划'!$B$33)</x:f>
        <x:v>11693.453243798489</x:v>
      </x:c>
      <x:c r="U4690" s="9" t="n">
        <x:f>T4690*R4690</x:f>
        <x:v>1094.9115289189635</x:v>
      </x:c>
      <x:c r="V4690" s="9" t="n">
        <x:f>S4690+U4690</x:f>
        <x:v>12794.211499339352</x:v>
      </x:c>
      <x:c r="W4690" s="2" t="n">
        <x:f>IF(N4690&gt;0,1,0)</x:f>
        <x:v>1</x:v>
      </x:c>
      <x:c r="X4690" s="2" t="n">
        <x:f>IF(U4690&gt;0,1,0)</x:f>
        <x:v>1</x:v>
      </x:c>
      <x:c r="Y4690" s="9" t="n">
        <x:f>MAX(U4690,0)</x:f>
        <x:v>1094.9115289189635</x:v>
      </x:c>
      <x:c r="Z4690" s="9" t="n">
        <x:f>-MIN(U4690,0)</x:f>
        <x:v>0</x:v>
      </x:c>
    </x:row>
    <x:row r="4691" ht="23" customHeight="1">
      <x:c r="A4691" s="2" t="str">
        <x:v>1D-MFI-后段</x:v>
      </x:c>
      <x:c r="B4691" s="2" t="str">
        <x:v>1D</x:v>
      </x:c>
      <x:c r="C4691" s="2" t="str">
        <x:v>Money Flow Index</x:v>
      </x:c>
      <x:c r="D4691" s="2" t="str">
        <x:v>后段</x:v>
      </x:c>
      <x:c r="E4691" s="2" t="n">
        <x:v>8</x:v>
      </x:c>
      <x:c r="F4691" s="2" t="str">
        <x:v>多</x:v>
      </x:c>
      <x:c r="G4691" s="11" t="n">
        <x:v>46059.333333333336</x:v>
      </x:c>
      <x:c r="H4691" s="11" t="n">
        <x:v>46060.333333333336</x:v>
      </x:c>
      <x:c r="I4691" s="11" t="n">
        <x:v>46070.333321759266</x:v>
      </x:c>
      <x:c r="J4691" s="9" t="n">
        <x:v>70544.5</x:v>
      </x:c>
      <x:c r="K4691" s="9" t="n">
        <x:v>68862.5</x:v>
      </x:c>
      <x:c r="L4691" s="9" t="n">
        <x:v>70558.60889999999</x:v>
      </x:c>
      <x:c r="M4691" s="9" t="n">
        <x:v>68848.72750000001</x:v>
      </x:c>
      <x:c r="N4691" s="10" t="n">
        <x:f>IF(F4691="多",1,-1)*(K4691/J4691-1)</x:f>
        <x:v>-0.023843106124503022</x:v>
      </x:c>
      <x:c r="O4691" s="10" t="n">
        <x:f>IF(F4691="多",1,-1)*(M4691/L4691-1)</x:f>
        <x:v>-0.02423349080511683</x:v>
      </x:c>
      <x:c r="P4691" s="10" t="n">
        <x:v>0.0009878832545974416</x:v>
      </x:c>
      <x:c r="Q4691" s="10" t="n">
        <x:v>-0.0006970852275708457</x:v>
      </x:c>
      <x:c r="R4691" s="10" t="n">
        <x:f>O4691-P4691-Q4691</x:f>
        <x:v>-0.02452428883214343</x:v>
      </x:c>
      <x:c r="S4691" s="9" t="n">
        <x:f>V4690</x:f>
        <x:v>12794.211499339352</x:v>
      </x:c>
      <x:c r="T4691" s="9" t="n">
        <x:f>S4691/(1+'回测计划'!$B$33)</x:f>
        <x:v>12787.81759054408</x:v>
      </x:c>
      <x:c r="U4691" s="9" t="n">
        <x:f>T4691*R4691</x:f>
        <x:v>-313.6121321232675</x:v>
      </x:c>
      <x:c r="V4691" s="9" t="n">
        <x:f>S4691+U4691</x:f>
        <x:v>12480.599367216084</x:v>
      </x:c>
      <x:c r="W4691" s="2" t="n">
        <x:f>IF(N4691&gt;0,1,0)</x:f>
        <x:v>0</x:v>
      </x:c>
      <x:c r="X4691" s="2" t="n">
        <x:f>IF(U4691&gt;0,1,0)</x:f>
        <x:v>0</x:v>
      </x:c>
      <x:c r="Y4691" s="9" t="n">
        <x:f>MAX(U4691,0)</x:f>
        <x:v>0</x:v>
      </x:c>
      <x:c r="Z4691" s="9" t="n">
        <x:f>-MIN(U4691,0)</x:f>
        <x:v>313.6121321232675</x:v>
      </x:c>
    </x:row>
    <x:row r="4692" ht="23" customHeight="1">
      <x:c r="A4692" s="2" t="str">
        <x:v>1D-MFI-后段</x:v>
      </x:c>
      <x:c r="B4692" s="2" t="str">
        <x:v>1D</x:v>
      </x:c>
      <x:c r="C4692" s="2" t="str">
        <x:v>Money Flow Index</x:v>
      </x:c>
      <x:c r="D4692" s="2" t="str">
        <x:v>后段</x:v>
      </x:c>
      <x:c r="E4692" s="2" t="n">
        <x:v>9</x:v>
      </x:c>
      <x:c r="F4692" s="2" t="str">
        <x:v>多</x:v>
      </x:c>
      <x:c r="G4692" s="11" t="n">
        <x:v>46078.333333333336</x:v>
      </x:c>
      <x:c r="H4692" s="11" t="n">
        <x:v>46079.333333333336</x:v>
      </x:c>
      <x:c r="I4692" s="11" t="n">
        <x:v>46089.333321759266</x:v>
      </x:c>
      <x:c r="J4692" s="9" t="n">
        <x:v>67952.5</x:v>
      </x:c>
      <x:c r="K4692" s="9" t="n">
        <x:v>67232.1</x:v>
      </x:c>
      <x:c r="L4692" s="9" t="n">
        <x:v>67966.0905</x:v>
      </x:c>
      <x:c r="M4692" s="9" t="n">
        <x:v>67218.65358000001</x:v>
      </x:c>
      <x:c r="N4692" s="10" t="n">
        <x:f>IF(F4692="多",1,-1)*(K4692/J4692-1)</x:f>
        <x:v>-0.010601523122769518</x:v>
      </x:c>
      <x:c r="O4692" s="10" t="n">
        <x:f>IF(F4692="多",1,-1)*(M4692/L4692-1)</x:f>
        <x:v>-0.010997203377469456</x:v>
      </x:c>
      <x:c r="P4692" s="10" t="n">
        <x:v>0.0009945013983112653</x:v>
      </x:c>
      <x:c r="Q4692" s="10" t="n">
        <x:v>0.000033831139319364376</x:v>
      </x:c>
      <x:c r="R4692" s="10" t="n">
        <x:f>O4692-P4692-Q4692</x:f>
        <x:v>-0.012025535915100086</x:v>
      </x:c>
      <x:c r="S4692" s="9" t="n">
        <x:f>V4691</x:f>
        <x:v>12480.599367216084</x:v>
      </x:c>
      <x:c r="T4692" s="9" t="n">
        <x:f>S4692/(1+'回测计划'!$B$33)</x:f>
        <x:v>12474.362186123024</x:v>
      </x:c>
      <x:c r="U4692" s="9" t="n">
        <x:f>T4692*R4692</x:f>
        <x:v>-150.01089048718885</x:v>
      </x:c>
      <x:c r="V4692" s="9" t="n">
        <x:f>S4692+U4692</x:f>
        <x:v>12330.588476728895</x:v>
      </x:c>
      <x:c r="W4692" s="2" t="n">
        <x:f>IF(N4692&gt;0,1,0)</x:f>
        <x:v>0</x:v>
      </x:c>
      <x:c r="X4692" s="2" t="n">
        <x:f>IF(U4692&gt;0,1,0)</x:f>
        <x:v>0</x:v>
      </x:c>
      <x:c r="Y4692" s="9" t="n">
        <x:f>MAX(U4692,0)</x:f>
        <x:v>0</x:v>
      </x:c>
      <x:c r="Z4692" s="9" t="n">
        <x:f>-MIN(U4692,0)</x:f>
        <x:v>150.01089048718885</x:v>
      </x:c>
    </x:row>
    <x:row r="4693" ht="23" customHeight="1">
      <x:c r="A4693" s="2" t="str">
        <x:v>1D-MFI-后段</x:v>
      </x:c>
      <x:c r="B4693" s="2" t="str">
        <x:v>1D</x:v>
      </x:c>
      <x:c r="C4693" s="2" t="str">
        <x:v>Money Flow Index</x:v>
      </x:c>
      <x:c r="D4693" s="2" t="str">
        <x:v>后段</x:v>
      </x:c>
      <x:c r="E4693" s="2" t="n">
        <x:v>10</x:v>
      </x:c>
      <x:c r="F4693" s="2" t="str">
        <x:v>空</x:v>
      </x:c>
      <x:c r="G4693" s="11" t="n">
        <x:v>46120.333333333336</x:v>
      </x:c>
      <x:c r="H4693" s="11" t="n">
        <x:v>46121.333333333336</x:v>
      </x:c>
      <x:c r="I4693" s="11" t="n">
        <x:v>46131.333321759266</x:v>
      </x:c>
      <x:c r="J4693" s="9" t="n">
        <x:v>71038.2</x:v>
      </x:c>
      <x:c r="K4693" s="9" t="n">
        <x:v>75653.8</x:v>
      </x:c>
      <x:c r="L4693" s="9" t="n">
        <x:v>71023.99236</x:v>
      </x:c>
      <x:c r="M4693" s="9" t="n">
        <x:v>75668.93076</x:v>
      </x:c>
      <x:c r="N4693" s="10" t="n">
        <x:f>IF(F4693="多",1,-1)*(K4693/J4693-1)</x:f>
        <x:v>-0.0649734931346797</x:v>
      </x:c>
      <x:c r="O4693" s="10" t="n">
        <x:f>IF(F4693="多",1,-1)*(M4693/L4693-1)</x:f>
        <x:v>-0.06539956774685596</x:v>
      </x:c>
      <x:c r="P4693" s="10" t="n">
        <x:v>0.001032699783873428</x:v>
      </x:c>
      <x:c r="Q4693" s="10" t="n">
        <x:v>0.0010188919396862952</x:v>
      </x:c>
      <x:c r="R4693" s="10" t="n">
        <x:f>O4693-P4693-Q4693</x:f>
        <x:v>-0.06745115947041568</x:v>
      </x:c>
      <x:c r="S4693" s="9" t="n">
        <x:f>V4692</x:f>
        <x:v>12330.588476728895</x:v>
      </x:c>
      <x:c r="T4693" s="9" t="n">
        <x:f>S4693/(1+'回测计划'!$B$33)</x:f>
        <x:v>12324.426263597097</x:v>
      </x:c>
      <x:c r="U4693" s="9" t="n">
        <x:f>T4693*R4693</x:f>
        <x:v>-831.2968412872671</x:v>
      </x:c>
      <x:c r="V4693" s="9" t="n">
        <x:f>S4693+U4693</x:f>
        <x:v>11499.291635441628</x:v>
      </x:c>
      <x:c r="W4693" s="2" t="n">
        <x:f>IF(N4693&gt;0,1,0)</x:f>
        <x:v>0</x:v>
      </x:c>
      <x:c r="X4693" s="2" t="n">
        <x:f>IF(U4693&gt;0,1,0)</x:f>
        <x:v>0</x:v>
      </x:c>
      <x:c r="Y4693" s="9" t="n">
        <x:f>MAX(U4693,0)</x:f>
        <x:v>0</x:v>
      </x:c>
      <x:c r="Z4693" s="9" t="n">
        <x:f>-MIN(U4693,0)</x:f>
        <x:v>831.2968412872671</x:v>
      </x:c>
    </x:row>
    <x:row r="4694" ht="23" customHeight="1">
      <x:c r="A4694" s="2" t="str">
        <x:v>1D-MFI-后段</x:v>
      </x:c>
      <x:c r="B4694" s="2" t="str">
        <x:v>1D</x:v>
      </x:c>
      <x:c r="C4694" s="2" t="str">
        <x:v>Money Flow Index</x:v>
      </x:c>
      <x:c r="D4694" s="2" t="str">
        <x:v>后段</x:v>
      </x:c>
      <x:c r="E4694" s="2" t="n">
        <x:v>11</x:v>
      </x:c>
      <x:c r="F4694" s="2" t="str">
        <x:v>空</x:v>
      </x:c>
      <x:c r="G4694" s="11" t="n">
        <x:v>46145.333333333336</x:v>
      </x:c>
      <x:c r="H4694" s="11" t="n">
        <x:v>46146.333333333336</x:v>
      </x:c>
      <x:c r="I4694" s="11" t="n">
        <x:v>46156.333321759266</x:v>
      </x:c>
      <x:c r="J4694" s="9" t="n">
        <x:v>78529</x:v>
      </x:c>
      <x:c r="K4694" s="9" t="n">
        <x:v>79288.3</x:v>
      </x:c>
      <x:c r="L4694" s="9" t="n">
        <x:v>78513.2942</x:v>
      </x:c>
      <x:c r="M4694" s="9" t="n">
        <x:v>79304.15766</x:v>
      </x:c>
      <x:c r="N4694" s="10" t="n">
        <x:f>IF(F4694="多",1,-1)*(K4694/J4694-1)</x:f>
        <x:v>-0.009669039463128248</x:v>
      </x:c>
      <x:c r="O4694" s="10" t="n">
        <x:f>IF(F4694="多",1,-1)*(M4694/L4694-1)</x:f>
        <x:v>-0.010072987868594563</x:v>
      </x:c>
      <x:c r="P4694" s="10" t="n">
        <x:v>0.0010050364939342973</x:v>
      </x:c>
      <x:c r="Q4694" s="10" t="n">
        <x:v>0.00008621027346847496</x:v>
      </x:c>
      <x:c r="R4694" s="10" t="n">
        <x:f>O4694-P4694-Q4694</x:f>
        <x:v>-0.011164234635997335</x:v>
      </x:c>
      <x:c r="S4694" s="9" t="n">
        <x:f>V4693</x:f>
        <x:v>11499.291635441628</x:v>
      </x:c>
      <x:c r="T4694" s="9" t="n">
        <x:f>S4694/(1+'回测计划'!$B$33)</x:f>
        <x:v>11493.544863010124</x:v>
      </x:c>
      <x:c r="U4694" s="9" t="n">
        <x:f>T4694*R4694</x:f>
        <x:v>-128.31663165000685</x:v>
      </x:c>
      <x:c r="V4694" s="9" t="n">
        <x:f>S4694+U4694</x:f>
        <x:v>11370.975003791622</x:v>
      </x:c>
      <x:c r="W4694" s="2" t="n">
        <x:f>IF(N4694&gt;0,1,0)</x:f>
        <x:v>0</x:v>
      </x:c>
      <x:c r="X4694" s="2" t="n">
        <x:f>IF(U4694&gt;0,1,0)</x:f>
        <x:v>0</x:v>
      </x:c>
      <x:c r="Y4694" s="9" t="n">
        <x:f>MAX(U4694,0)</x:f>
        <x:v>0</x:v>
      </x:c>
      <x:c r="Z4694" s="9" t="n">
        <x:f>-MIN(U4694,0)</x:f>
        <x:v>128.31663165000685</x:v>
      </x:c>
    </x:row>
    <x:row r="4695" ht="23" customHeight="1">
      <x:c r="A4695" s="2" t="str">
        <x:v>1D-MFI-后段</x:v>
      </x:c>
      <x:c r="B4695" s="2" t="str">
        <x:v>1D</x:v>
      </x:c>
      <x:c r="C4695" s="2" t="str">
        <x:v>Money Flow Index</x:v>
      </x:c>
      <x:c r="D4695" s="2" t="str">
        <x:v>后段</x:v>
      </x:c>
      <x:c r="E4695" s="2" t="n">
        <x:v>12</x:v>
      </x:c>
      <x:c r="F4695" s="2" t="str">
        <x:v>空</x:v>
      </x:c>
      <x:c r="G4695" s="11" t="n">
        <x:v>46225.333333333336</x:v>
      </x:c>
      <x:c r="H4695" s="11" t="n">
        <x:v>46226.333333333336</x:v>
      </x:c>
      <x:c r="I4695" s="11" t="n">
        <x:v>46236.333321759266</x:v>
      </x:c>
      <x:c r="J4695" s="9" t="n">
        <x:v>66082</x:v>
      </x:c>
      <x:c r="K4695" s="9" t="n">
        <x:v>62792.3</x:v>
      </x:c>
      <x:c r="L4695" s="9" t="n">
        <x:v>66068.7836</x:v>
      </x:c>
      <x:c r="M4695" s="9" t="n">
        <x:v>62804.85846</x:v>
      </x:c>
      <x:c r="N4695" s="10" t="n">
        <x:f>IF(F4695="多",1,-1)*(K4695/J4695-1)</x:f>
        <x:v>0.04978208891982683</x:v>
      </x:c>
      <x:c r="O4695" s="10" t="n">
        <x:f>IF(F4695="多",1,-1)*(M4695/L4695-1)</x:f>
        <x:v>0.04940192572275526</x:v>
      </x:c>
      <x:c r="P4695" s="10" t="n">
        <x:v>0.0009752990371386224</x:v>
      </x:c>
      <x:c r="Q4695" s="10" t="n">
        <x:v>-0.0016361300938482009</x:v>
      </x:c>
      <x:c r="R4695" s="10" t="n">
        <x:f>O4695-P4695-Q4695</x:f>
        <x:v>0.05006275677946483</x:v>
      </x:c>
      <x:c r="S4695" s="9" t="n">
        <x:f>V4694</x:f>
        <x:v>11370.975003791622</x:v>
      </x:c>
      <x:c r="T4695" s="9" t="n">
        <x:f>S4695/(1+'回测计划'!$B$33)</x:f>
        <x:v>11365.292357612816</x:v>
      </x:c>
      <x:c r="U4695" s="9" t="n">
        <x:f>T4695*R4695</x:f>
        <x:v>568.9778670266809</x:v>
      </x:c>
      <x:c r="V4695" s="9" t="n">
        <x:f>S4695+U4695</x:f>
        <x:v>11939.952870818302</x:v>
      </x:c>
      <x:c r="W4695" s="2" t="n">
        <x:f>IF(N4695&gt;0,1,0)</x:f>
        <x:v>1</x:v>
      </x:c>
      <x:c r="X4695" s="2" t="n">
        <x:f>IF(U4695&gt;0,1,0)</x:f>
        <x:v>1</x:v>
      </x:c>
      <x:c r="Y4695" s="9" t="n">
        <x:f>MAX(U4695,0)</x:f>
        <x:v>568.9778670266809</x:v>
      </x:c>
      <x:c r="Z4695" s="9" t="n">
        <x:f>-MIN(U4695,0)</x:f>
        <x:v>0</x:v>
      </x:c>
    </x:row>
    <x:row r="4696" ht="23" customHeight="1">
      <x:c r="A4696" s="2" t="str">
        <x:v>1D-MFI-后段</x:v>
      </x:c>
      <x:c r="B4696" s="2" t="str">
        <x:v>1D</x:v>
      </x:c>
      <x:c r="C4696" s="2" t="str">
        <x:v>Money Flow Index</x:v>
      </x:c>
      <x:c r="D4696" s="2" t="str">
        <x:v>后段</x:v>
      </x:c>
      <x:c r="E4696" s="2" t="n">
        <x:v>13</x:v>
      </x:c>
      <x:c r="F4696" s="2" t="str">
        <x:v>空</x:v>
      </x:c>
      <x:c r="G4696" s="11" t="n">
        <x:v>46287.333333333336</x:v>
      </x:c>
      <x:c r="H4696" s="11" t="n">
        <x:v>46288.333333333336</x:v>
      </x:c>
      <x:c r="I4696" s="11" t="n">
        <x:v>46298.333321759266</x:v>
      </x:c>
      <x:c r="J4696" s="9" t="n">
        <x:v>86158.6</x:v>
      </x:c>
      <x:c r="K4696" s="9" t="n">
        <x:v>84482.8</x:v>
      </x:c>
      <x:c r="L4696" s="9" t="n">
        <x:v>86141.36828000001</x:v>
      </x:c>
      <x:c r="M4696" s="9" t="n">
        <x:v>84499.69656</x:v>
      </x:c>
      <x:c r="N4696" s="10" t="n">
        <x:f>IF(F4696="多",1,-1)*(K4696/J4696-1)</x:f>
        <x:v>0.01945017676703198</x:v>
      </x:c>
      <x:c r="O4696" s="10" t="n">
        <x:f>IF(F4696="多",1,-1)*(M4696/L4696-1)</x:f>
        <x:v>0.019057878378061166</x:v>
      </x:c>
      <x:c r="P4696" s="10" t="n">
        <x:v>0.0009904710608109695</x:v>
      </x:c>
      <x:c r="Q4696" s="10" t="n">
        <x:v>-0.0008693645800956524</x:v>
      </x:c>
      <x:c r="R4696" s="10" t="n">
        <x:f>O4696-P4696-Q4696</x:f>
        <x:v>0.01893677189734585</x:v>
      </x:c>
      <x:c r="S4696" s="9" t="n">
        <x:f>V4695</x:f>
        <x:v>11939.952870818302</x:v>
      </x:c>
      <x:c r="T4696" s="9" t="n">
        <x:f>S4696/(1+'回测计划'!$B$33)</x:f>
        <x:v>11933.985877879364</x:v>
      </x:c>
      <x:c r="U4696" s="9" t="n">
        <x:f>T4696*R4696</x:f>
        <x:v>225.99116839554816</x:v>
      </x:c>
      <x:c r="V4696" s="9" t="n">
        <x:f>S4696+U4696</x:f>
        <x:v>12165.944039213851</x:v>
      </x:c>
      <x:c r="W4696" s="2" t="n">
        <x:f>IF(N4696&gt;0,1,0)</x:f>
        <x:v>1</x:v>
      </x:c>
      <x:c r="X4696" s="2" t="n">
        <x:f>IF(U4696&gt;0,1,0)</x:f>
        <x:v>1</x:v>
      </x:c>
      <x:c r="Y4696" s="9" t="n">
        <x:f>MAX(U4696,0)</x:f>
        <x:v>225.99116839554816</x:v>
      </x:c>
      <x:c r="Z4696" s="9" t="n">
        <x:f>-MIN(U4696,0)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e2e7a7db1245b4"/>
  </x:tableParts>
</x:worksheet>
</file>